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autoCompressPictures="0"/>
  <mc:AlternateContent xmlns:mc="http://schemas.openxmlformats.org/markup-compatibility/2006">
    <mc:Choice Requires="x15">
      <x15ac:absPath xmlns:x15ac="http://schemas.microsoft.com/office/spreadsheetml/2010/11/ac" url="/Users/vineetp/Desktop/Scripts/"/>
    </mc:Choice>
  </mc:AlternateContent>
  <xr:revisionPtr revIDLastSave="0" documentId="10_ncr:8100000_{0C0384A2-4757-E54F-AF82-A90F4E897664}" xr6:coauthVersionLast="34" xr6:coauthVersionMax="34" xr10:uidLastSave="{00000000-0000-0000-0000-000000000000}"/>
  <bookViews>
    <workbookView xWindow="0" yWindow="460" windowWidth="25600" windowHeight="15540" tabRatio="500" xr2:uid="{00000000-000D-0000-FFFF-FFFF00000000}"/>
  </bookViews>
  <sheets>
    <sheet name="final-LAS" sheetId="20" r:id="rId1"/>
    <sheet name="LAS-sortuname" sheetId="21" r:id="rId2"/>
    <sheet name="LAS-sort q score-NOVEL" sheetId="44" r:id="rId3"/>
    <sheet name="LAS-sort q score-working" sheetId="40" r:id="rId4"/>
    <sheet name="Sheet1" sheetId="46" r:id="rId5"/>
    <sheet name="LAS-sort q score -" sheetId="43" r:id="rId6"/>
    <sheet name="LAS-sort q score - 50" sheetId="42" r:id="rId7"/>
    <sheet name="2ndques-bycondanduser" sheetId="45" r:id="rId8"/>
    <sheet name="2ndques-bycond" sheetId="36" r:id="rId9"/>
    <sheet name="1st and 2nd ques" sheetId="31" r:id="rId10"/>
    <sheet name="all 1st ques" sheetId="32" r:id="rId11"/>
    <sheet name="1st ques-bycond" sheetId="35" r:id="rId12"/>
    <sheet name="specific 1st ques" sheetId="33" r:id="rId13"/>
    <sheet name="2ndques-removing loners-w" sheetId="37" r:id="rId14"/>
    <sheet name="2ndminus1stque - minus losers" sheetId="38" r:id="rId15"/>
    <sheet name="2ndminus1stque" sheetId="34" r:id="rId16"/>
    <sheet name="prv--see stats-graphs from here" sheetId="19" r:id="rId17"/>
    <sheet name="FINAL - fix sort cond-todo" sheetId="18" r:id="rId18"/>
    <sheet name="LAS-1stques! copy" sheetId="28" r:id="rId19"/>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4" i="31" l="1"/>
  <c r="AL4" i="31"/>
  <c r="AO4" i="31"/>
  <c r="AP4" i="31"/>
  <c r="AQ4" i="31"/>
  <c r="AK5" i="31"/>
  <c r="AL5" i="31"/>
  <c r="AO5" i="31"/>
  <c r="AP5" i="31"/>
  <c r="AQ5" i="31"/>
  <c r="AK6" i="31"/>
  <c r="AL6" i="31"/>
  <c r="AO6" i="31"/>
  <c r="AP6" i="31"/>
  <c r="AQ6" i="31"/>
  <c r="AK7" i="31"/>
  <c r="AL7" i="31"/>
  <c r="AO7" i="31"/>
  <c r="AP7" i="31"/>
  <c r="AQ7" i="31"/>
  <c r="AK8" i="31"/>
  <c r="AL8" i="31"/>
  <c r="AO8" i="31"/>
  <c r="AP8" i="31"/>
  <c r="AQ8" i="31"/>
  <c r="AK9" i="31"/>
  <c r="AL9" i="31"/>
  <c r="AO9" i="31"/>
  <c r="AP9" i="31"/>
  <c r="AQ9" i="31"/>
  <c r="AK10" i="31"/>
  <c r="AL10" i="31"/>
  <c r="AO10" i="31"/>
  <c r="AP10" i="31"/>
  <c r="AQ10" i="31"/>
  <c r="AK11" i="31"/>
  <c r="AL11" i="31"/>
  <c r="AO11" i="31"/>
  <c r="AP11" i="31"/>
  <c r="AQ11" i="31"/>
  <c r="AK12" i="31"/>
  <c r="AL12" i="31"/>
  <c r="AO12" i="31"/>
  <c r="AP12" i="31"/>
  <c r="AQ12" i="31"/>
  <c r="AK13" i="31"/>
  <c r="AL13" i="31"/>
  <c r="AO13" i="31"/>
  <c r="AP13" i="31"/>
  <c r="AQ13" i="31"/>
  <c r="AK14" i="31"/>
  <c r="AL14" i="31"/>
  <c r="AO14" i="31"/>
  <c r="AP14" i="31"/>
  <c r="AQ14" i="31"/>
  <c r="AK15" i="31"/>
  <c r="AL15" i="31"/>
  <c r="AO15" i="31"/>
  <c r="AP15" i="31"/>
  <c r="AQ15" i="31"/>
  <c r="AK16" i="31"/>
  <c r="AL16" i="31"/>
  <c r="AO16" i="31"/>
  <c r="AP16" i="31"/>
  <c r="AQ16" i="31"/>
  <c r="AK17" i="31"/>
  <c r="AL17" i="31"/>
  <c r="AO17" i="31"/>
  <c r="AP17" i="31"/>
  <c r="AQ17" i="31"/>
  <c r="AK18" i="31"/>
  <c r="AL18" i="31"/>
  <c r="AO18" i="31"/>
  <c r="AP18" i="31"/>
  <c r="AQ18" i="31"/>
  <c r="AK19" i="31"/>
  <c r="AL19" i="31"/>
  <c r="AO19" i="31"/>
  <c r="AP19" i="31"/>
  <c r="AQ19" i="31"/>
  <c r="AK20" i="31"/>
  <c r="AL20" i="31"/>
  <c r="AO20" i="31"/>
  <c r="AP20" i="31"/>
  <c r="AQ20" i="31"/>
  <c r="AK21" i="31"/>
  <c r="AL21" i="31"/>
  <c r="AO21" i="31"/>
  <c r="AP21" i="31"/>
  <c r="AQ21" i="31"/>
  <c r="AK22" i="31"/>
  <c r="AL22" i="31"/>
  <c r="AO22" i="31"/>
  <c r="AP22" i="31"/>
  <c r="AQ22" i="31"/>
  <c r="AK23" i="31"/>
  <c r="AL23" i="31"/>
  <c r="AO23" i="31"/>
  <c r="AP23" i="31"/>
  <c r="AQ23" i="31"/>
  <c r="AK24" i="31"/>
  <c r="AL24" i="31"/>
  <c r="AO24" i="31"/>
  <c r="AP24" i="31"/>
  <c r="AQ24" i="31"/>
  <c r="AK25" i="31"/>
  <c r="AL25" i="31"/>
  <c r="AO25" i="31"/>
  <c r="AP25" i="31"/>
  <c r="AQ25" i="31"/>
  <c r="AK26" i="31"/>
  <c r="AL26" i="31"/>
  <c r="AO26" i="31"/>
  <c r="AP26" i="31"/>
  <c r="AQ26" i="31"/>
  <c r="AK27" i="31"/>
  <c r="AL27" i="31"/>
  <c r="AO27" i="31"/>
  <c r="AP27" i="31"/>
  <c r="AQ27" i="31"/>
  <c r="AK28" i="31"/>
  <c r="AL28" i="31"/>
  <c r="AO28" i="31"/>
  <c r="AP28" i="31"/>
  <c r="AQ28" i="31"/>
  <c r="AK29" i="31"/>
  <c r="AL29" i="31"/>
  <c r="AO29" i="31"/>
  <c r="AP29" i="31"/>
  <c r="AQ29" i="31"/>
  <c r="AK30" i="31"/>
  <c r="AL30" i="31"/>
  <c r="AO30" i="31"/>
  <c r="AP30" i="31"/>
  <c r="AQ30" i="31"/>
  <c r="AK31" i="31"/>
  <c r="AL31" i="31"/>
  <c r="AO31" i="31"/>
  <c r="AP31" i="31"/>
  <c r="AQ31" i="31"/>
  <c r="AK32" i="31"/>
  <c r="AL32" i="31"/>
  <c r="AO32" i="31"/>
  <c r="AP32" i="31"/>
  <c r="AQ32" i="31"/>
  <c r="AK33" i="31"/>
  <c r="AL33" i="31"/>
  <c r="AO33" i="31"/>
  <c r="AP33" i="31"/>
  <c r="AQ33" i="31"/>
  <c r="AK34" i="31"/>
  <c r="AL34" i="31"/>
  <c r="AO34" i="31"/>
  <c r="AP34" i="31"/>
  <c r="AQ34" i="31"/>
  <c r="AK35" i="31"/>
  <c r="AL35" i="31"/>
  <c r="AO35" i="31"/>
  <c r="AP35" i="31"/>
  <c r="AQ35" i="31"/>
  <c r="AK36" i="31"/>
  <c r="AL36" i="31"/>
  <c r="AO36" i="31"/>
  <c r="AP36" i="31"/>
  <c r="AQ36" i="31"/>
  <c r="AK37" i="31"/>
  <c r="AL37" i="31"/>
  <c r="AO37" i="31"/>
  <c r="AP37" i="31"/>
  <c r="AQ37" i="31"/>
  <c r="AK38" i="31"/>
  <c r="AL38" i="31"/>
  <c r="AO38" i="31"/>
  <c r="AP38" i="31"/>
  <c r="AQ38" i="31"/>
  <c r="AK39" i="31"/>
  <c r="AL39" i="31"/>
  <c r="AO39" i="31"/>
  <c r="AP39" i="31"/>
  <c r="AQ39" i="31"/>
  <c r="AK40" i="31"/>
  <c r="AL40" i="31"/>
  <c r="AO40" i="31"/>
  <c r="AP40" i="31"/>
  <c r="AQ40" i="31"/>
  <c r="AK41" i="31"/>
  <c r="AL41" i="31"/>
  <c r="AO41" i="31"/>
  <c r="AP41" i="31"/>
  <c r="AQ41" i="31"/>
  <c r="AK42" i="31"/>
  <c r="AL42" i="31"/>
  <c r="AO42" i="31"/>
  <c r="AP42" i="31"/>
  <c r="AQ42" i="31"/>
  <c r="AK43" i="31"/>
  <c r="AL43" i="31"/>
  <c r="AO43" i="31"/>
  <c r="AP43" i="31"/>
  <c r="AQ43" i="31"/>
  <c r="AK44" i="31"/>
  <c r="AL44" i="31"/>
  <c r="AO44" i="31"/>
  <c r="AP44" i="31"/>
  <c r="AQ44" i="31"/>
  <c r="AK45" i="31"/>
  <c r="AL45" i="31"/>
  <c r="AO45" i="31"/>
  <c r="AP45" i="31"/>
  <c r="AQ45" i="31"/>
  <c r="AK46" i="31"/>
  <c r="AL46" i="31"/>
  <c r="AO46" i="31"/>
  <c r="AP46" i="31"/>
  <c r="AQ46" i="31"/>
  <c r="AK47" i="31"/>
  <c r="AL47" i="31"/>
  <c r="AO47" i="31"/>
  <c r="AP47" i="31"/>
  <c r="AQ47" i="31"/>
  <c r="AK48" i="31"/>
  <c r="AL48" i="31"/>
  <c r="AO48" i="31"/>
  <c r="AP48" i="31"/>
  <c r="AQ48" i="31"/>
  <c r="AK49" i="31"/>
  <c r="AL49" i="31"/>
  <c r="AO49" i="31"/>
  <c r="AP49" i="31"/>
  <c r="AQ49" i="31"/>
  <c r="AK50" i="31"/>
  <c r="AL50" i="31"/>
  <c r="AO50" i="31"/>
  <c r="AP50" i="31"/>
  <c r="AQ50" i="31"/>
  <c r="AK51" i="31"/>
  <c r="AL51" i="31"/>
  <c r="AO51" i="31"/>
  <c r="AP51" i="31"/>
  <c r="AQ51" i="31"/>
  <c r="AK52" i="31"/>
  <c r="AL52" i="31"/>
  <c r="AO52" i="31"/>
  <c r="AP52" i="31"/>
  <c r="AQ52" i="31"/>
  <c r="AK53" i="31"/>
  <c r="AL53" i="31"/>
  <c r="AO53" i="31"/>
  <c r="AP53" i="31"/>
  <c r="AQ53" i="31"/>
  <c r="AK54" i="31"/>
  <c r="AL54" i="31"/>
  <c r="AO54" i="31"/>
  <c r="AP54" i="31"/>
  <c r="AQ54" i="31"/>
  <c r="AK55" i="31"/>
  <c r="AL55" i="31"/>
  <c r="AO55" i="31"/>
  <c r="AP55" i="31"/>
  <c r="AQ55" i="31"/>
  <c r="AK56" i="31"/>
  <c r="AL56" i="31"/>
  <c r="AO56" i="31"/>
  <c r="AP56" i="31"/>
  <c r="AQ56" i="31"/>
  <c r="AK57" i="31"/>
  <c r="AL57" i="31"/>
  <c r="AO57" i="31"/>
  <c r="AP57" i="31"/>
  <c r="AQ57" i="31"/>
  <c r="AK58" i="31"/>
  <c r="AL58" i="31"/>
  <c r="AO58" i="31"/>
  <c r="AP58" i="31"/>
  <c r="AQ58" i="31"/>
  <c r="AK59" i="31"/>
  <c r="AL59" i="31"/>
  <c r="AO59" i="31"/>
  <c r="AP59" i="31"/>
  <c r="AQ59" i="31"/>
  <c r="AK60" i="31"/>
  <c r="AL60" i="31"/>
  <c r="AO60" i="31"/>
  <c r="AP60" i="31"/>
  <c r="AQ60" i="31"/>
  <c r="AK61" i="31"/>
  <c r="AL61" i="31"/>
  <c r="AO61" i="31"/>
  <c r="AP61" i="31"/>
  <c r="AQ61" i="31"/>
  <c r="AK62" i="31"/>
  <c r="AL62" i="31"/>
  <c r="AO62" i="31"/>
  <c r="AP62" i="31"/>
  <c r="AQ62" i="31"/>
  <c r="AK63" i="31"/>
  <c r="AL63" i="31"/>
  <c r="AO63" i="31"/>
  <c r="AP63" i="31"/>
  <c r="AQ63" i="31"/>
  <c r="AK64" i="31"/>
  <c r="AL64" i="31"/>
  <c r="AO64" i="31"/>
  <c r="AP64" i="31"/>
  <c r="AQ64" i="31"/>
  <c r="AK65" i="31"/>
  <c r="AL65" i="31"/>
  <c r="AO65" i="31"/>
  <c r="AP65" i="31"/>
  <c r="AQ65" i="31"/>
  <c r="AK66" i="31"/>
  <c r="AL66" i="31"/>
  <c r="AO66" i="31"/>
  <c r="AP66" i="31"/>
  <c r="AQ66" i="31"/>
  <c r="AK67" i="31"/>
  <c r="AL67" i="31"/>
  <c r="AO67" i="31"/>
  <c r="AP67" i="31"/>
  <c r="AQ67" i="31"/>
  <c r="AK68" i="31"/>
  <c r="AL68" i="31"/>
  <c r="AO68" i="31"/>
  <c r="AP68" i="31"/>
  <c r="AQ68" i="31"/>
  <c r="AK69" i="31"/>
  <c r="AL69" i="31"/>
  <c r="AO69" i="31"/>
  <c r="AP69" i="31"/>
  <c r="AQ69" i="31"/>
  <c r="AK70" i="31"/>
  <c r="AL70" i="31"/>
  <c r="AO70" i="31"/>
  <c r="AP70" i="31"/>
  <c r="AQ70" i="31"/>
  <c r="AK71" i="31"/>
  <c r="AL71" i="31"/>
  <c r="AO71" i="31"/>
  <c r="AP71" i="31"/>
  <c r="AQ71" i="31"/>
  <c r="AK72" i="31"/>
  <c r="AL72" i="31"/>
  <c r="AO72" i="31"/>
  <c r="AP72" i="31"/>
  <c r="AQ72" i="31"/>
  <c r="AK73" i="31"/>
  <c r="AL73" i="31"/>
  <c r="AO73" i="31"/>
  <c r="AP73" i="31"/>
  <c r="AQ73" i="31"/>
  <c r="AK74" i="31"/>
  <c r="AL74" i="31"/>
  <c r="AO74" i="31"/>
  <c r="AP74" i="31"/>
  <c r="AQ74" i="31"/>
  <c r="AK75" i="31"/>
  <c r="AL75" i="31"/>
  <c r="AO75" i="31"/>
  <c r="AP75" i="31"/>
  <c r="AQ75" i="31"/>
  <c r="AK76" i="31"/>
  <c r="AL76" i="31"/>
  <c r="AO76" i="31"/>
  <c r="AP76" i="31"/>
  <c r="AQ76" i="31"/>
  <c r="AK77" i="31"/>
  <c r="AL77" i="31"/>
  <c r="AO77" i="31"/>
  <c r="AP77" i="31"/>
  <c r="AQ77" i="31"/>
  <c r="AK78" i="31"/>
  <c r="AL78" i="31"/>
  <c r="AO78" i="31"/>
  <c r="AP78" i="31"/>
  <c r="AQ78" i="31"/>
  <c r="AK79" i="31"/>
  <c r="AL79" i="31"/>
  <c r="AO79" i="31"/>
  <c r="AP79" i="31"/>
  <c r="AQ79" i="31"/>
  <c r="AK80" i="31"/>
  <c r="AL80" i="31"/>
  <c r="AO80" i="31"/>
  <c r="AP80" i="31"/>
  <c r="AQ80" i="31"/>
  <c r="AK81" i="31"/>
  <c r="AL81" i="31"/>
  <c r="AO81" i="31"/>
  <c r="AP81" i="31"/>
  <c r="AQ81" i="31"/>
  <c r="AK82" i="31"/>
  <c r="AL82" i="31"/>
  <c r="AO82" i="31"/>
  <c r="AP82" i="31"/>
  <c r="AQ82" i="31"/>
  <c r="AK83" i="31"/>
  <c r="AL83" i="31"/>
  <c r="AO83" i="31"/>
  <c r="AP83" i="31"/>
  <c r="AQ83" i="31"/>
  <c r="AK84" i="31"/>
  <c r="AL84" i="31"/>
  <c r="AO84" i="31"/>
  <c r="AP84" i="31"/>
  <c r="AQ84" i="31"/>
  <c r="AK85" i="31"/>
  <c r="AL85" i="31"/>
  <c r="AO85" i="31"/>
  <c r="AP85" i="31"/>
  <c r="AQ85" i="31"/>
  <c r="AK86" i="31"/>
  <c r="AL86" i="31"/>
  <c r="AO86" i="31"/>
  <c r="AP86" i="31"/>
  <c r="AQ86" i="31"/>
  <c r="AK87" i="31"/>
  <c r="AL87" i="31"/>
  <c r="AO87" i="31"/>
  <c r="AP87" i="31"/>
  <c r="AQ87" i="31"/>
  <c r="AK88" i="31"/>
  <c r="AL88" i="31"/>
  <c r="AO88" i="31"/>
  <c r="AP88" i="31"/>
  <c r="AQ88" i="31"/>
  <c r="AK89" i="31"/>
  <c r="AL89" i="31"/>
  <c r="AO89" i="31"/>
  <c r="AP89" i="31"/>
  <c r="AQ89" i="31"/>
  <c r="AK90" i="31"/>
  <c r="AL90" i="31"/>
  <c r="AO90" i="31"/>
  <c r="AP90" i="31"/>
  <c r="AQ90" i="31"/>
  <c r="AK91" i="31"/>
  <c r="AL91" i="31"/>
  <c r="AO91" i="31"/>
  <c r="AP91" i="31"/>
  <c r="AQ91" i="31"/>
  <c r="AK92" i="31"/>
  <c r="AL92" i="31"/>
  <c r="AO92" i="31"/>
  <c r="AP92" i="31"/>
  <c r="AQ92" i="31"/>
  <c r="AK93" i="31"/>
  <c r="AL93" i="31"/>
  <c r="AO93" i="31"/>
  <c r="AP93" i="31"/>
  <c r="AQ93" i="31"/>
  <c r="AK94" i="31"/>
  <c r="AL94" i="31"/>
  <c r="AO94" i="31"/>
  <c r="AP94" i="31"/>
  <c r="AQ94" i="31"/>
  <c r="AK95" i="31"/>
  <c r="AL95" i="31"/>
  <c r="AO95" i="31"/>
  <c r="AP95" i="31"/>
  <c r="AQ95" i="31"/>
  <c r="AK96" i="31"/>
  <c r="AL96" i="31"/>
  <c r="AO96" i="31"/>
  <c r="AP96" i="31"/>
  <c r="AQ96" i="31"/>
  <c r="AK97" i="31"/>
  <c r="AL97" i="31"/>
  <c r="AO97" i="31"/>
  <c r="AP97" i="31"/>
  <c r="AQ97" i="31"/>
  <c r="AK98" i="31"/>
  <c r="AL98" i="31"/>
  <c r="AO98" i="31"/>
  <c r="AP98" i="31"/>
  <c r="AQ98" i="31"/>
  <c r="AK99" i="31"/>
  <c r="AL99" i="31"/>
  <c r="AO99" i="31"/>
  <c r="AP99" i="31"/>
  <c r="AQ99" i="31"/>
  <c r="AK100" i="31"/>
  <c r="AL100" i="31"/>
  <c r="AO100" i="31"/>
  <c r="AP100" i="31"/>
  <c r="AQ100" i="31"/>
  <c r="AK101" i="31"/>
  <c r="AL101" i="31"/>
  <c r="AO101" i="31"/>
  <c r="AP101" i="31"/>
  <c r="AQ101" i="31"/>
  <c r="AK102" i="31"/>
  <c r="AL102" i="31"/>
  <c r="AO102" i="31"/>
  <c r="AP102" i="31"/>
  <c r="AQ102" i="31"/>
  <c r="AK103" i="31"/>
  <c r="AL103" i="31"/>
  <c r="AO103" i="31"/>
  <c r="AP103" i="31"/>
  <c r="AQ103" i="31"/>
  <c r="AK104" i="31"/>
  <c r="AL104" i="31"/>
  <c r="AO104" i="31"/>
  <c r="AP104" i="31"/>
  <c r="AQ104" i="31"/>
  <c r="AK105" i="31"/>
  <c r="AL105" i="31"/>
  <c r="AO105" i="31"/>
  <c r="AP105" i="31"/>
  <c r="AQ105" i="31"/>
  <c r="AK106" i="31"/>
  <c r="AL106" i="31"/>
  <c r="AO106" i="31"/>
  <c r="AP106" i="31"/>
  <c r="AQ106" i="31"/>
  <c r="AK107" i="31"/>
  <c r="AL107" i="31"/>
  <c r="AO107" i="31"/>
  <c r="AP107" i="31"/>
  <c r="AQ107" i="31"/>
  <c r="AK108" i="31"/>
  <c r="AL108" i="31"/>
  <c r="AO108" i="31"/>
  <c r="AP108" i="31"/>
  <c r="AQ108" i="31"/>
  <c r="AK109" i="31"/>
  <c r="AL109" i="31"/>
  <c r="AO109" i="31"/>
  <c r="AP109" i="31"/>
  <c r="AQ109" i="31"/>
  <c r="AK110" i="31"/>
  <c r="AL110" i="31"/>
  <c r="AO110" i="31"/>
  <c r="AP110" i="31"/>
  <c r="AQ110" i="31"/>
  <c r="AK111" i="31"/>
  <c r="AL111" i="31"/>
  <c r="AO111" i="31"/>
  <c r="AP111" i="31"/>
  <c r="AQ111" i="31"/>
  <c r="AK112" i="31"/>
  <c r="AL112" i="31"/>
  <c r="AO112" i="31"/>
  <c r="AP112" i="31"/>
  <c r="AQ112" i="31"/>
  <c r="AK113" i="31"/>
  <c r="AL113" i="31"/>
  <c r="AO113" i="31"/>
  <c r="AP113" i="31"/>
  <c r="AQ113" i="31"/>
  <c r="AK114" i="31"/>
  <c r="AL114" i="31"/>
  <c r="AO114" i="31"/>
  <c r="AP114" i="31"/>
  <c r="AQ114" i="31"/>
  <c r="AK115" i="31"/>
  <c r="AL115" i="31"/>
  <c r="AO115" i="31"/>
  <c r="AP115" i="31"/>
  <c r="AQ115" i="31"/>
  <c r="AK116" i="31"/>
  <c r="AL116" i="31"/>
  <c r="AO116" i="31"/>
  <c r="AP116" i="31"/>
  <c r="AQ116" i="31"/>
  <c r="AK117" i="31"/>
  <c r="AL117" i="31"/>
  <c r="AO117" i="31"/>
  <c r="AP117" i="31"/>
  <c r="AQ117" i="31"/>
  <c r="AK118" i="31"/>
  <c r="AL118" i="31"/>
  <c r="AO118" i="31"/>
  <c r="AP118" i="31"/>
  <c r="AQ118" i="31"/>
  <c r="AK119" i="31"/>
  <c r="AL119" i="31"/>
  <c r="AO119" i="31"/>
  <c r="AP119" i="31"/>
  <c r="AQ119" i="31"/>
  <c r="AK120" i="31"/>
  <c r="AL120" i="31"/>
  <c r="AO120" i="31"/>
  <c r="AP120" i="31"/>
  <c r="AQ120" i="31"/>
  <c r="AK121" i="31"/>
  <c r="AL121" i="31"/>
  <c r="AO121" i="31"/>
  <c r="AP121" i="31"/>
  <c r="AQ121" i="31"/>
  <c r="AK122" i="31"/>
  <c r="AL122" i="31"/>
  <c r="AO122" i="31"/>
  <c r="AP122" i="31"/>
  <c r="AQ122" i="31"/>
  <c r="AK123" i="31"/>
  <c r="AL123" i="31"/>
  <c r="AO123" i="31"/>
  <c r="AP123" i="31"/>
  <c r="AQ123" i="31"/>
  <c r="AK124" i="31"/>
  <c r="AL124" i="31"/>
  <c r="AO124" i="31"/>
  <c r="AP124" i="31"/>
  <c r="AQ124" i="31"/>
  <c r="AK125" i="31"/>
  <c r="AL125" i="31"/>
  <c r="AO125" i="31"/>
  <c r="AP125" i="31"/>
  <c r="AQ125" i="31"/>
  <c r="AK126" i="31"/>
  <c r="AL126" i="31"/>
  <c r="AO126" i="31"/>
  <c r="AP126" i="31"/>
  <c r="AQ126" i="31"/>
  <c r="AK127" i="31"/>
  <c r="AL127" i="31"/>
  <c r="AO127" i="31"/>
  <c r="AP127" i="31"/>
  <c r="AQ127" i="31"/>
  <c r="AK128" i="31"/>
  <c r="AL128" i="31"/>
  <c r="AO128" i="31"/>
  <c r="AP128" i="31"/>
  <c r="AQ128" i="31"/>
  <c r="AK129" i="31"/>
  <c r="AL129" i="31"/>
  <c r="AO129" i="31"/>
  <c r="AP129" i="31"/>
  <c r="AQ129" i="31"/>
  <c r="AK130" i="31"/>
  <c r="AL130" i="31"/>
  <c r="AO130" i="31"/>
  <c r="AP130" i="31"/>
  <c r="AQ130" i="31"/>
  <c r="AK131" i="31"/>
  <c r="AL131" i="31"/>
  <c r="AO131" i="31"/>
  <c r="AP131" i="31"/>
  <c r="AQ131" i="31"/>
  <c r="AK132" i="31"/>
  <c r="AL132" i="31"/>
  <c r="AO132" i="31"/>
  <c r="AP132" i="31"/>
  <c r="AQ132" i="31"/>
  <c r="AK133" i="31"/>
  <c r="AL133" i="31"/>
  <c r="AO133" i="31"/>
  <c r="AP133" i="31"/>
  <c r="AQ133" i="31"/>
  <c r="AK134" i="31"/>
  <c r="AL134" i="31"/>
  <c r="AO134" i="31"/>
  <c r="AP134" i="31"/>
  <c r="AQ134" i="31"/>
  <c r="AK135" i="31"/>
  <c r="AL135" i="31"/>
  <c r="AO135" i="31"/>
  <c r="AP135" i="31"/>
  <c r="AQ135" i="31"/>
  <c r="AK136" i="31"/>
  <c r="AL136" i="31"/>
  <c r="AO136" i="31"/>
  <c r="AP136" i="31"/>
  <c r="AQ136" i="31"/>
  <c r="AK137" i="31"/>
  <c r="AL137" i="31"/>
  <c r="AO137" i="31"/>
  <c r="AP137" i="31"/>
  <c r="AQ137" i="31"/>
  <c r="AK138" i="31"/>
  <c r="AL138" i="31"/>
  <c r="AO138" i="31"/>
  <c r="AP138" i="31"/>
  <c r="AQ138" i="31"/>
  <c r="AK139" i="31"/>
  <c r="AL139" i="31"/>
  <c r="AO139" i="31"/>
  <c r="AP139" i="31"/>
  <c r="AQ139" i="31"/>
  <c r="AK140" i="31"/>
  <c r="AL140" i="31"/>
  <c r="AO140" i="31"/>
  <c r="AP140" i="31"/>
  <c r="AQ140" i="31"/>
  <c r="AK141" i="31"/>
  <c r="AL141" i="31"/>
  <c r="AO141" i="31"/>
  <c r="AP141" i="31"/>
  <c r="AQ141" i="31"/>
  <c r="AK142" i="31"/>
  <c r="AL142" i="31"/>
  <c r="AO142" i="31"/>
  <c r="AP142" i="31"/>
  <c r="AQ142" i="31"/>
  <c r="AK143" i="31"/>
  <c r="AL143" i="31"/>
  <c r="AO143" i="31"/>
  <c r="AP143" i="31"/>
  <c r="AQ143" i="31"/>
  <c r="AK144" i="31"/>
  <c r="AL144" i="31"/>
  <c r="AO144" i="31"/>
  <c r="AP144" i="31"/>
  <c r="AQ144" i="31"/>
  <c r="AK145" i="31"/>
  <c r="AL145" i="31"/>
  <c r="AO145" i="31"/>
  <c r="AP145" i="31"/>
  <c r="AQ145" i="31"/>
  <c r="AK146" i="31"/>
  <c r="AL146" i="31"/>
  <c r="AO146" i="31"/>
  <c r="AP146" i="31"/>
  <c r="AQ146" i="31"/>
  <c r="AK147" i="31"/>
  <c r="AL147" i="31"/>
  <c r="AO147" i="31"/>
  <c r="AP147" i="31"/>
  <c r="AQ147" i="31"/>
  <c r="AK148" i="31"/>
  <c r="AL148" i="31"/>
  <c r="AO148" i="31"/>
  <c r="AP148" i="31"/>
  <c r="AQ148" i="31"/>
  <c r="AK149" i="31"/>
  <c r="AL149" i="31"/>
  <c r="AO149" i="31"/>
  <c r="AP149" i="31"/>
  <c r="AQ149" i="31"/>
  <c r="AK150" i="31"/>
  <c r="AL150" i="31"/>
  <c r="AO150" i="31"/>
  <c r="AP150" i="31"/>
  <c r="AQ150" i="31"/>
  <c r="AK151" i="31"/>
  <c r="AL151" i="31"/>
  <c r="AO151" i="31"/>
  <c r="AP151" i="31"/>
  <c r="AQ151" i="31"/>
  <c r="AK152" i="31"/>
  <c r="AL152" i="31"/>
  <c r="AO152" i="31"/>
  <c r="AP152" i="31"/>
  <c r="AQ152" i="31"/>
  <c r="AK153" i="31"/>
  <c r="AL153" i="31"/>
  <c r="AO153" i="31"/>
  <c r="AP153" i="31"/>
  <c r="AQ153" i="31"/>
  <c r="AK154" i="31"/>
  <c r="AL154" i="31"/>
  <c r="AO154" i="31"/>
  <c r="AP154" i="31"/>
  <c r="AQ154" i="31"/>
  <c r="AK155" i="31"/>
  <c r="AL155" i="31"/>
  <c r="AO155" i="31"/>
  <c r="AP155" i="31"/>
  <c r="AQ155" i="31"/>
  <c r="AK156" i="31"/>
  <c r="AL156" i="31"/>
  <c r="AO156" i="31"/>
  <c r="AP156" i="31"/>
  <c r="AQ156" i="31"/>
  <c r="AK157" i="31"/>
  <c r="AL157" i="31"/>
  <c r="AO157" i="31"/>
  <c r="AP157" i="31"/>
  <c r="AQ157" i="31"/>
  <c r="AK158" i="31"/>
  <c r="AL158" i="31"/>
  <c r="AO158" i="31"/>
  <c r="AP158" i="31"/>
  <c r="AQ158" i="31"/>
  <c r="AK159" i="31"/>
  <c r="AL159" i="31"/>
  <c r="AO159" i="31"/>
  <c r="AP159" i="31"/>
  <c r="AQ159" i="31"/>
  <c r="AK160" i="31"/>
  <c r="AL160" i="31"/>
  <c r="AO160" i="31"/>
  <c r="AP160" i="31"/>
  <c r="AQ160" i="31"/>
  <c r="AK161" i="31"/>
  <c r="AL161" i="31"/>
  <c r="AO161" i="31"/>
  <c r="AP161" i="31"/>
  <c r="AQ161" i="31"/>
  <c r="AK162" i="31"/>
  <c r="AL162" i="31"/>
  <c r="AO162" i="31"/>
  <c r="AP162" i="31"/>
  <c r="AQ162" i="31"/>
  <c r="AK163" i="31"/>
  <c r="AL163" i="31"/>
  <c r="AO163" i="31"/>
  <c r="AP163" i="31"/>
  <c r="AQ163" i="31"/>
  <c r="AK164" i="31"/>
  <c r="AL164" i="31"/>
  <c r="AO164" i="31"/>
  <c r="AP164" i="31"/>
  <c r="AQ164" i="31"/>
  <c r="AK165" i="31"/>
  <c r="AL165" i="31"/>
  <c r="AO165" i="31"/>
  <c r="AP165" i="31"/>
  <c r="AQ165" i="31"/>
  <c r="AK166" i="31"/>
  <c r="AL166" i="31"/>
  <c r="AO166" i="31"/>
  <c r="AP166" i="31"/>
  <c r="AQ166" i="31"/>
  <c r="AK167" i="31"/>
  <c r="AL167" i="31"/>
  <c r="AO167" i="31"/>
  <c r="AP167" i="31"/>
  <c r="AQ167" i="31"/>
  <c r="AK168" i="31"/>
  <c r="AL168" i="31"/>
  <c r="AO168" i="31"/>
  <c r="AP168" i="31"/>
  <c r="AQ168" i="31"/>
  <c r="AK169" i="31"/>
  <c r="AL169" i="31"/>
  <c r="AO169" i="31"/>
  <c r="AP169" i="31"/>
  <c r="AQ169" i="31"/>
  <c r="AK170" i="31"/>
  <c r="AL170" i="31"/>
  <c r="AO170" i="31"/>
  <c r="AP170" i="31"/>
  <c r="AQ170" i="31"/>
  <c r="AK171" i="31"/>
  <c r="AL171" i="31"/>
  <c r="AO171" i="31"/>
  <c r="AP171" i="31"/>
  <c r="AQ171" i="31"/>
  <c r="AK172" i="31"/>
  <c r="AL172" i="31"/>
  <c r="AO172" i="31"/>
  <c r="AP172" i="31"/>
  <c r="AQ172" i="31"/>
  <c r="AK173" i="31"/>
  <c r="AL173" i="31"/>
  <c r="AO173" i="31"/>
  <c r="AP173" i="31"/>
  <c r="AQ173" i="31"/>
  <c r="AK174" i="31"/>
  <c r="AL174" i="31"/>
  <c r="AO174" i="31"/>
  <c r="AP174" i="31"/>
  <c r="AQ174" i="31"/>
  <c r="AK175" i="31"/>
  <c r="AL175" i="31"/>
  <c r="AO175" i="31"/>
  <c r="AP175" i="31"/>
  <c r="AQ175" i="31"/>
  <c r="AK176" i="31"/>
  <c r="AL176" i="31"/>
  <c r="AO176" i="31"/>
  <c r="AP176" i="31"/>
  <c r="AQ176" i="31"/>
  <c r="AK177" i="31"/>
  <c r="AL177" i="31"/>
  <c r="AO177" i="31"/>
  <c r="AP177" i="31"/>
  <c r="AQ177" i="31"/>
  <c r="AK178" i="31"/>
  <c r="AL178" i="31"/>
  <c r="AO178" i="31"/>
  <c r="AP178" i="31"/>
  <c r="AQ178" i="31"/>
  <c r="AK179" i="31"/>
  <c r="AL179" i="31"/>
  <c r="AO179" i="31"/>
  <c r="AP179" i="31"/>
  <c r="AQ179" i="31"/>
  <c r="AK180" i="31"/>
  <c r="AL180" i="31"/>
  <c r="AO180" i="31"/>
  <c r="AP180" i="31"/>
  <c r="AQ180" i="31"/>
  <c r="AK181" i="31"/>
  <c r="AL181" i="31"/>
  <c r="AO181" i="31"/>
  <c r="AP181" i="31"/>
  <c r="AQ181" i="31"/>
  <c r="AK182" i="31"/>
  <c r="AL182" i="31"/>
  <c r="AO182" i="31"/>
  <c r="AP182" i="31"/>
  <c r="AQ182" i="31"/>
  <c r="AK183" i="31"/>
  <c r="AL183" i="31"/>
  <c r="AO183" i="31"/>
  <c r="AP183" i="31"/>
  <c r="AQ183" i="31"/>
  <c r="AK184" i="31"/>
  <c r="AL184" i="31"/>
  <c r="AO184" i="31"/>
  <c r="AP184" i="31"/>
  <c r="AQ184" i="31"/>
  <c r="AK185" i="31"/>
  <c r="AL185" i="31"/>
  <c r="AO185" i="31"/>
  <c r="AP185" i="31"/>
  <c r="AQ185" i="31"/>
  <c r="AK186" i="31"/>
  <c r="AL186" i="31"/>
  <c r="AO186" i="31"/>
  <c r="AP186" i="31"/>
  <c r="AQ186" i="31"/>
  <c r="AK187" i="31"/>
  <c r="AL187" i="31"/>
  <c r="AO187" i="31"/>
  <c r="AP187" i="31"/>
  <c r="AQ187" i="31"/>
  <c r="AK188" i="31"/>
  <c r="AL188" i="31"/>
  <c r="AO188" i="31"/>
  <c r="AP188" i="31"/>
  <c r="AQ188" i="31"/>
  <c r="AK189" i="31"/>
  <c r="AL189" i="31"/>
  <c r="AO189" i="31"/>
  <c r="AP189" i="31"/>
  <c r="AQ189" i="31"/>
  <c r="AK190" i="31"/>
  <c r="AL190" i="31"/>
  <c r="AO190" i="31"/>
  <c r="AP190" i="31"/>
  <c r="AQ190" i="31"/>
  <c r="AK191" i="31"/>
  <c r="AL191" i="31"/>
  <c r="AO191" i="31"/>
  <c r="AP191" i="31"/>
  <c r="AQ191" i="31"/>
  <c r="AK192" i="31"/>
  <c r="AL192" i="31"/>
  <c r="AO192" i="31"/>
  <c r="AP192" i="31"/>
  <c r="AQ192" i="31"/>
  <c r="AK193" i="31"/>
  <c r="AL193" i="31"/>
  <c r="AO193" i="31"/>
  <c r="AP193" i="31"/>
  <c r="AQ193" i="31"/>
  <c r="AK194" i="31"/>
  <c r="AL194" i="31"/>
  <c r="AO194" i="31"/>
  <c r="AP194" i="31"/>
  <c r="AQ194" i="31"/>
  <c r="AK195" i="31"/>
  <c r="AL195" i="31"/>
  <c r="AO195" i="31"/>
  <c r="AP195" i="31"/>
  <c r="AQ195" i="31"/>
  <c r="AK196" i="31"/>
  <c r="AL196" i="31"/>
  <c r="AO196" i="31"/>
  <c r="AP196" i="31"/>
  <c r="AQ196" i="31"/>
  <c r="AK197" i="31"/>
  <c r="AL197" i="31"/>
  <c r="AO197" i="31"/>
  <c r="AP197" i="31"/>
  <c r="AQ197" i="31"/>
  <c r="AK198" i="31"/>
  <c r="AL198" i="31"/>
  <c r="AO198" i="31"/>
  <c r="AP198" i="31"/>
  <c r="AQ198" i="31"/>
  <c r="AK199" i="31"/>
  <c r="AL199" i="31"/>
  <c r="AO199" i="31"/>
  <c r="AP199" i="31"/>
  <c r="AQ199" i="31"/>
  <c r="AK200" i="31"/>
  <c r="AL200" i="31"/>
  <c r="AO200" i="31"/>
  <c r="AP200" i="31"/>
  <c r="AQ200" i="31"/>
  <c r="AK201" i="31"/>
  <c r="AL201" i="31"/>
  <c r="AO201" i="31"/>
  <c r="AP201" i="31"/>
  <c r="AQ201" i="31"/>
  <c r="AK202" i="31"/>
  <c r="AL202" i="31"/>
  <c r="AO202" i="31"/>
  <c r="AP202" i="31"/>
  <c r="AQ202" i="31"/>
  <c r="AK203" i="31"/>
  <c r="AL203" i="31"/>
  <c r="AO203" i="31"/>
  <c r="AP203" i="31"/>
  <c r="AQ203" i="31"/>
  <c r="AK204" i="31"/>
  <c r="AL204" i="31"/>
  <c r="AO204" i="31"/>
  <c r="AP204" i="31"/>
  <c r="AQ204" i="31"/>
  <c r="AK205" i="31"/>
  <c r="AL205" i="31"/>
  <c r="AO205" i="31"/>
  <c r="AP205" i="31"/>
  <c r="AQ205" i="31"/>
  <c r="AK206" i="31"/>
  <c r="AL206" i="31"/>
  <c r="AO206" i="31"/>
  <c r="AP206" i="31"/>
  <c r="AQ206" i="31"/>
  <c r="AK207" i="31"/>
  <c r="AL207" i="31"/>
  <c r="AO207" i="31"/>
  <c r="AP207" i="31"/>
  <c r="AQ207" i="31"/>
  <c r="AK208" i="31"/>
  <c r="AL208" i="31"/>
  <c r="AO208" i="31"/>
  <c r="AP208" i="31"/>
  <c r="AQ208" i="31"/>
  <c r="AK209" i="31"/>
  <c r="AL209" i="31"/>
  <c r="AO209" i="31"/>
  <c r="AP209" i="31"/>
  <c r="AQ209" i="31"/>
  <c r="AK210" i="31"/>
  <c r="AL210" i="31"/>
  <c r="AO210" i="31"/>
  <c r="AP210" i="31"/>
  <c r="AQ210" i="31"/>
  <c r="AK211" i="31"/>
  <c r="AL211" i="31"/>
  <c r="AO211" i="31"/>
  <c r="AP211" i="31"/>
  <c r="AQ211" i="31"/>
  <c r="AK212" i="31"/>
  <c r="AL212" i="31"/>
  <c r="AO212" i="31"/>
  <c r="AP212" i="31"/>
  <c r="AQ212" i="31"/>
  <c r="AK213" i="31"/>
  <c r="AL213" i="31"/>
  <c r="AO213" i="31"/>
  <c r="AP213" i="31"/>
  <c r="AQ213" i="31"/>
  <c r="AK214" i="31"/>
  <c r="AL214" i="31"/>
  <c r="AO214" i="31"/>
  <c r="AP214" i="31"/>
  <c r="AQ214" i="31"/>
  <c r="AK215" i="31"/>
  <c r="AL215" i="31"/>
  <c r="AO215" i="31"/>
  <c r="AP215" i="31"/>
  <c r="AQ215" i="31"/>
  <c r="AK216" i="31"/>
  <c r="AL216" i="31"/>
  <c r="AO216" i="31"/>
  <c r="AP216" i="31"/>
  <c r="AQ216" i="31"/>
  <c r="AK217" i="31"/>
  <c r="AL217" i="31"/>
  <c r="AO217" i="31"/>
  <c r="AP217" i="31"/>
  <c r="AQ217" i="31"/>
  <c r="AK218" i="31"/>
  <c r="AL218" i="31"/>
  <c r="AO218" i="31"/>
  <c r="AP218" i="31"/>
  <c r="AQ218" i="31"/>
  <c r="AK219" i="31"/>
  <c r="AL219" i="31"/>
  <c r="AO219" i="31"/>
  <c r="AP219" i="31"/>
  <c r="AQ219" i="31"/>
  <c r="AK220" i="31"/>
  <c r="AL220" i="31"/>
  <c r="AO220" i="31"/>
  <c r="AP220" i="31"/>
  <c r="AQ220" i="31"/>
  <c r="AK221" i="31"/>
  <c r="AL221" i="31"/>
  <c r="AO221" i="31"/>
  <c r="AP221" i="31"/>
  <c r="AQ221" i="31"/>
  <c r="AK222" i="31"/>
  <c r="AL222" i="31"/>
  <c r="AO222" i="31"/>
  <c r="AP222" i="31"/>
  <c r="AQ222" i="31"/>
  <c r="AK223" i="31"/>
  <c r="AL223" i="31"/>
  <c r="AO223" i="31"/>
  <c r="AP223" i="31"/>
  <c r="AQ223" i="31"/>
  <c r="AK224" i="31"/>
  <c r="AL224" i="31"/>
  <c r="AO224" i="31"/>
  <c r="AP224" i="31"/>
  <c r="AQ224" i="31"/>
  <c r="AK225" i="31"/>
  <c r="AL225" i="31"/>
  <c r="AO225" i="31"/>
  <c r="AP225" i="31"/>
  <c r="AQ225" i="31"/>
  <c r="AK226" i="31"/>
  <c r="AL226" i="31"/>
  <c r="AO226" i="31"/>
  <c r="AP226" i="31"/>
  <c r="AQ226" i="31"/>
  <c r="AK227" i="31"/>
  <c r="AL227" i="31"/>
  <c r="AO227" i="31"/>
  <c r="AP227" i="31"/>
  <c r="AQ227" i="31"/>
  <c r="AK228" i="31"/>
  <c r="AL228" i="31"/>
  <c r="AO228" i="31"/>
  <c r="AP228" i="31"/>
  <c r="AQ228" i="31"/>
  <c r="AK229" i="31"/>
  <c r="AL229" i="31"/>
  <c r="AO229" i="31"/>
  <c r="AP229" i="31"/>
  <c r="AQ229" i="31"/>
  <c r="AK230" i="31"/>
  <c r="AL230" i="31"/>
  <c r="AO230" i="31"/>
  <c r="AP230" i="31"/>
  <c r="AQ230" i="31"/>
  <c r="AK231" i="31"/>
  <c r="AL231" i="31"/>
  <c r="AO231" i="31"/>
  <c r="AP231" i="31"/>
  <c r="AQ231" i="31"/>
  <c r="AK232" i="31"/>
  <c r="AL232" i="31"/>
  <c r="AO232" i="31"/>
  <c r="AP232" i="31"/>
  <c r="AQ232" i="31"/>
  <c r="AK233" i="31"/>
  <c r="AL233" i="31"/>
  <c r="AO233" i="31"/>
  <c r="AP233" i="31"/>
  <c r="AQ233" i="31"/>
  <c r="AK234" i="31"/>
  <c r="AL234" i="31"/>
  <c r="AO234" i="31"/>
  <c r="AP234" i="31"/>
  <c r="AQ234" i="31"/>
  <c r="AK235" i="31"/>
  <c r="AL235" i="31"/>
  <c r="AO235" i="31"/>
  <c r="AP235" i="31"/>
  <c r="AQ235" i="31"/>
  <c r="AK236" i="31"/>
  <c r="AL236" i="31"/>
  <c r="AO236" i="31"/>
  <c r="AP236" i="31"/>
  <c r="AQ236" i="31"/>
  <c r="AK237" i="31"/>
  <c r="AL237" i="31"/>
  <c r="AO237" i="31"/>
  <c r="AP237" i="31"/>
  <c r="AQ237" i="31"/>
  <c r="AK238" i="31"/>
  <c r="AL238" i="31"/>
  <c r="AO238" i="31"/>
  <c r="AP238" i="31"/>
  <c r="AQ238" i="31"/>
  <c r="AK239" i="31"/>
  <c r="AL239" i="31"/>
  <c r="AO239" i="31"/>
  <c r="AP239" i="31"/>
  <c r="AQ239" i="31"/>
  <c r="AK240" i="31"/>
  <c r="AL240" i="31"/>
  <c r="AO240" i="31"/>
  <c r="AP240" i="31"/>
  <c r="AQ240" i="31"/>
  <c r="AK241" i="31"/>
  <c r="AL241" i="31"/>
  <c r="AO241" i="31"/>
  <c r="AP241" i="31"/>
  <c r="AQ241" i="31"/>
  <c r="AK242" i="31"/>
  <c r="AL242" i="31"/>
  <c r="AO242" i="31"/>
  <c r="AP242" i="31"/>
  <c r="AQ242" i="31"/>
  <c r="AK243" i="31"/>
  <c r="AL243" i="31"/>
  <c r="AO243" i="31"/>
  <c r="AP243" i="31"/>
  <c r="AQ243" i="31"/>
  <c r="AK244" i="31"/>
  <c r="AL244" i="31"/>
  <c r="AO244" i="31"/>
  <c r="AP244" i="31"/>
  <c r="AQ244" i="31"/>
  <c r="AK245" i="31"/>
  <c r="AL245" i="31"/>
  <c r="AO245" i="31"/>
  <c r="AP245" i="31"/>
  <c r="AQ245" i="31"/>
  <c r="AK246" i="31"/>
  <c r="AL246" i="31"/>
  <c r="AO246" i="31"/>
  <c r="AP246" i="31"/>
  <c r="AQ246" i="31"/>
  <c r="AK247" i="31"/>
  <c r="AL247" i="31"/>
  <c r="AO247" i="31"/>
  <c r="AP247" i="31"/>
  <c r="AQ247" i="31"/>
  <c r="AK248" i="31"/>
  <c r="AL248" i="31"/>
  <c r="AO248" i="31"/>
  <c r="AP248" i="31"/>
  <c r="AQ248" i="31"/>
  <c r="AK249" i="31"/>
  <c r="AL249" i="31"/>
  <c r="AO249" i="31"/>
  <c r="AP249" i="31"/>
  <c r="AQ249" i="31"/>
  <c r="AK250" i="31"/>
  <c r="AL250" i="31"/>
  <c r="AO250" i="31"/>
  <c r="AP250" i="31"/>
  <c r="AQ250" i="31"/>
  <c r="AK251" i="31"/>
  <c r="AL251" i="31"/>
  <c r="AO251" i="31"/>
  <c r="AP251" i="31"/>
  <c r="AQ251" i="31"/>
  <c r="AK252" i="31"/>
  <c r="AL252" i="31"/>
  <c r="AO252" i="31"/>
  <c r="AP252" i="31"/>
  <c r="AQ252" i="31"/>
  <c r="AK253" i="31"/>
  <c r="AL253" i="31"/>
  <c r="AO253" i="31"/>
  <c r="AP253" i="31"/>
  <c r="AQ253" i="31"/>
  <c r="AK254" i="31"/>
  <c r="AL254" i="31"/>
  <c r="AO254" i="31"/>
  <c r="AP254" i="31"/>
  <c r="AQ254" i="31"/>
  <c r="AK255" i="31"/>
  <c r="AL255" i="31"/>
  <c r="AO255" i="31"/>
  <c r="AP255" i="31"/>
  <c r="AQ255" i="31"/>
  <c r="AK256" i="31"/>
  <c r="AL256" i="31"/>
  <c r="AO256" i="31"/>
  <c r="AP256" i="31"/>
  <c r="AQ256" i="31"/>
  <c r="AK257" i="31"/>
  <c r="AL257" i="31"/>
  <c r="AO257" i="31"/>
  <c r="AP257" i="31"/>
  <c r="AQ257" i="31"/>
  <c r="AK258" i="31"/>
  <c r="AL258" i="31"/>
  <c r="AO258" i="31"/>
  <c r="AP258" i="31"/>
  <c r="AQ258" i="31"/>
  <c r="AK259" i="31"/>
  <c r="AL259" i="31"/>
  <c r="AO259" i="31"/>
  <c r="AP259" i="31"/>
  <c r="AQ259" i="31"/>
  <c r="AK260" i="31"/>
  <c r="AL260" i="31"/>
  <c r="AO260" i="31"/>
  <c r="AP260" i="31"/>
  <c r="AQ260" i="31"/>
  <c r="AK261" i="31"/>
  <c r="AL261" i="31"/>
  <c r="AO261" i="31"/>
  <c r="AP261" i="31"/>
  <c r="AQ261" i="31"/>
  <c r="AK262" i="31"/>
  <c r="AL262" i="31"/>
  <c r="AO262" i="31"/>
  <c r="AP262" i="31"/>
  <c r="AQ262" i="31"/>
  <c r="AK263" i="31"/>
  <c r="AL263" i="31"/>
  <c r="AO263" i="31"/>
  <c r="AP263" i="31"/>
  <c r="AQ263" i="31"/>
  <c r="AK264" i="31"/>
  <c r="AL264" i="31"/>
  <c r="AO264" i="31"/>
  <c r="AP264" i="31"/>
  <c r="AQ264" i="31"/>
  <c r="AK265" i="31"/>
  <c r="AL265" i="31"/>
  <c r="AO265" i="31"/>
  <c r="AP265" i="31"/>
  <c r="AQ265" i="31"/>
  <c r="AK266" i="31"/>
  <c r="AL266" i="31"/>
  <c r="AO266" i="31"/>
  <c r="AP266" i="31"/>
  <c r="AQ266" i="31"/>
  <c r="AK267" i="31"/>
  <c r="AL267" i="31"/>
  <c r="AO267" i="31"/>
  <c r="AP267" i="31"/>
  <c r="AQ267" i="31"/>
  <c r="AK268" i="31"/>
  <c r="AL268" i="31"/>
  <c r="AO268" i="31"/>
  <c r="AP268" i="31"/>
  <c r="AQ268" i="31"/>
  <c r="AK269" i="31"/>
  <c r="AL269" i="31"/>
  <c r="AO269" i="31"/>
  <c r="AP269" i="31"/>
  <c r="AQ269" i="31"/>
  <c r="AK270" i="31"/>
  <c r="AL270" i="31"/>
  <c r="AO270" i="31"/>
  <c r="AP270" i="31"/>
  <c r="AQ270" i="31"/>
  <c r="AK271" i="31"/>
  <c r="AL271" i="31"/>
  <c r="AO271" i="31"/>
  <c r="AP271" i="31"/>
  <c r="AQ271" i="31"/>
  <c r="AK272" i="31"/>
  <c r="AL272" i="31"/>
  <c r="AO272" i="31"/>
  <c r="AP272" i="31"/>
  <c r="AQ272" i="31"/>
  <c r="AK273" i="31"/>
  <c r="AL273" i="31"/>
  <c r="AO273" i="31"/>
  <c r="AP273" i="31"/>
  <c r="AQ273" i="31"/>
  <c r="AK274" i="31"/>
  <c r="AL274" i="31"/>
  <c r="AO274" i="31"/>
  <c r="AP274" i="31"/>
  <c r="AQ274" i="31"/>
  <c r="AK275" i="31"/>
  <c r="AL275" i="31"/>
  <c r="AO275" i="31"/>
  <c r="AP275" i="31"/>
  <c r="AQ275" i="31"/>
  <c r="AK276" i="31"/>
  <c r="AL276" i="31"/>
  <c r="AO276" i="31"/>
  <c r="AP276" i="31"/>
  <c r="AQ276" i="31"/>
  <c r="AK277" i="31"/>
  <c r="AL277" i="31"/>
  <c r="AO277" i="31"/>
  <c r="AP277" i="31"/>
  <c r="AQ277" i="31"/>
  <c r="AK278" i="31"/>
  <c r="AL278" i="31"/>
  <c r="AO278" i="31"/>
  <c r="AP278" i="31"/>
  <c r="AQ278" i="31"/>
  <c r="AK279" i="31"/>
  <c r="AL279" i="31"/>
  <c r="AO279" i="31"/>
  <c r="AP279" i="31"/>
  <c r="AQ279" i="31"/>
  <c r="AK280" i="31"/>
  <c r="AL280" i="31"/>
  <c r="AO280" i="31"/>
  <c r="AP280" i="31"/>
  <c r="AQ280" i="31"/>
  <c r="AK281" i="31"/>
  <c r="AL281" i="31"/>
  <c r="AO281" i="31"/>
  <c r="AP281" i="31"/>
  <c r="AQ281" i="31"/>
  <c r="AK282" i="31"/>
  <c r="AL282" i="31"/>
  <c r="AO282" i="31"/>
  <c r="AP282" i="31"/>
  <c r="AQ282" i="31"/>
  <c r="AK283" i="31"/>
  <c r="AL283" i="31"/>
  <c r="AO283" i="31"/>
  <c r="AP283" i="31"/>
  <c r="AQ283" i="31"/>
  <c r="AK284" i="31"/>
  <c r="AL284" i="31"/>
  <c r="AO284" i="31"/>
  <c r="AP284" i="31"/>
  <c r="AQ284" i="31"/>
  <c r="AK285" i="31"/>
  <c r="AL285" i="31"/>
  <c r="AO285" i="31"/>
  <c r="AP285" i="31"/>
  <c r="AQ285" i="31"/>
  <c r="AK286" i="31"/>
  <c r="AL286" i="31"/>
  <c r="AO286" i="31"/>
  <c r="AP286" i="31"/>
  <c r="AQ286" i="31"/>
  <c r="AK287" i="31"/>
  <c r="AL287" i="31"/>
  <c r="AO287" i="31"/>
  <c r="AP287" i="31"/>
  <c r="AQ287" i="31"/>
  <c r="AK288" i="31"/>
  <c r="AL288" i="31"/>
  <c r="AO288" i="31"/>
  <c r="AP288" i="31"/>
  <c r="AQ288" i="31"/>
  <c r="AK289" i="31"/>
  <c r="AL289" i="31"/>
  <c r="AO289" i="31"/>
  <c r="AP289" i="31"/>
  <c r="AQ289" i="31"/>
  <c r="AK290" i="31"/>
  <c r="AL290" i="31"/>
  <c r="AO290" i="31"/>
  <c r="AP290" i="31"/>
  <c r="AQ290" i="31"/>
  <c r="AK291" i="31"/>
  <c r="AL291" i="31"/>
  <c r="AO291" i="31"/>
  <c r="AP291" i="31"/>
  <c r="AQ291" i="31"/>
  <c r="AK292" i="31"/>
  <c r="AL292" i="31"/>
  <c r="AO292" i="31"/>
  <c r="AP292" i="31"/>
  <c r="AQ292" i="31"/>
  <c r="AK293" i="31"/>
  <c r="AL293" i="31"/>
  <c r="AO293" i="31"/>
  <c r="AP293" i="31"/>
  <c r="AQ293" i="31"/>
  <c r="AK294" i="31"/>
  <c r="AL294" i="31"/>
  <c r="AO294" i="31"/>
  <c r="AP294" i="31"/>
  <c r="AQ294" i="31"/>
  <c r="AK295" i="31"/>
  <c r="AL295" i="31"/>
  <c r="AO295" i="31"/>
  <c r="AP295" i="31"/>
  <c r="AQ295" i="31"/>
  <c r="AK296" i="31"/>
  <c r="AL296" i="31"/>
  <c r="AO296" i="31"/>
  <c r="AP296" i="31"/>
  <c r="AQ296" i="31"/>
  <c r="AK297" i="31"/>
  <c r="AL297" i="31"/>
  <c r="AO297" i="31"/>
  <c r="AP297" i="31"/>
  <c r="AQ297" i="31"/>
  <c r="AK298" i="31"/>
  <c r="AL298" i="31"/>
  <c r="AO298" i="31"/>
  <c r="AP298" i="31"/>
  <c r="AQ298" i="31"/>
  <c r="AK299" i="31"/>
  <c r="AL299" i="31"/>
  <c r="AO299" i="31"/>
  <c r="AP299" i="31"/>
  <c r="AQ299" i="31"/>
  <c r="AK300" i="31"/>
  <c r="AL300" i="31"/>
  <c r="AO300" i="31"/>
  <c r="AP300" i="31"/>
  <c r="AQ300" i="31"/>
  <c r="AK301" i="31"/>
  <c r="AL301" i="31"/>
  <c r="AO301" i="31"/>
  <c r="AP301" i="31"/>
  <c r="AQ301" i="31"/>
  <c r="AK302" i="31"/>
  <c r="AL302" i="31"/>
  <c r="AO302" i="31"/>
  <c r="AP302" i="31"/>
  <c r="AQ302" i="31"/>
  <c r="AK303" i="31"/>
  <c r="AL303" i="31"/>
  <c r="AO303" i="31"/>
  <c r="AP303" i="31"/>
  <c r="AQ303" i="31"/>
  <c r="AK304" i="31"/>
  <c r="AL304" i="31"/>
  <c r="AO304" i="31"/>
  <c r="AP304" i="31"/>
  <c r="AQ304" i="31"/>
  <c r="AK305" i="31"/>
  <c r="AL305" i="31"/>
  <c r="AO305" i="31"/>
  <c r="AP305" i="31"/>
  <c r="AQ305" i="31"/>
  <c r="AK306" i="31"/>
  <c r="AL306" i="31"/>
  <c r="AO306" i="31"/>
  <c r="AP306" i="31"/>
  <c r="AQ306" i="31"/>
  <c r="AK307" i="31"/>
  <c r="AL307" i="31"/>
  <c r="AO307" i="31"/>
  <c r="AP307" i="31"/>
  <c r="AQ307" i="31"/>
  <c r="AK308" i="31"/>
  <c r="AL308" i="31"/>
  <c r="AO308" i="31"/>
  <c r="AP308" i="31"/>
  <c r="AQ308" i="31"/>
  <c r="AK309" i="31"/>
  <c r="AL309" i="31"/>
  <c r="AO309" i="31"/>
  <c r="AP309" i="31"/>
  <c r="AQ309" i="31"/>
  <c r="AK310" i="31"/>
  <c r="AL310" i="31"/>
  <c r="AO310" i="31"/>
  <c r="AP310" i="31"/>
  <c r="AQ310" i="31"/>
  <c r="AK311" i="31"/>
  <c r="AL311" i="31"/>
  <c r="AO311" i="31"/>
  <c r="AP311" i="31"/>
  <c r="AQ311" i="31"/>
  <c r="AK312" i="31"/>
  <c r="AL312" i="31"/>
  <c r="AO312" i="31"/>
  <c r="AP312" i="31"/>
  <c r="AQ312" i="31"/>
  <c r="AK313" i="31"/>
  <c r="AL313" i="31"/>
  <c r="AO313" i="31"/>
  <c r="AP313" i="31"/>
  <c r="AQ313" i="31"/>
  <c r="AK314" i="31"/>
  <c r="AL314" i="31"/>
  <c r="AO314" i="31"/>
  <c r="AP314" i="31"/>
  <c r="AQ314" i="31"/>
  <c r="AK315" i="31"/>
  <c r="AL315" i="31"/>
  <c r="AO315" i="31"/>
  <c r="AP315" i="31"/>
  <c r="AQ315" i="31"/>
  <c r="AK316" i="31"/>
  <c r="AL316" i="31"/>
  <c r="AO316" i="31"/>
  <c r="AP316" i="31"/>
  <c r="AQ316" i="31"/>
  <c r="AK317" i="31"/>
  <c r="AL317" i="31"/>
  <c r="AO317" i="31"/>
  <c r="AP317" i="31"/>
  <c r="AQ317" i="31"/>
  <c r="AK318" i="31"/>
  <c r="AL318" i="31"/>
  <c r="AO318" i="31"/>
  <c r="AP318" i="31"/>
  <c r="AQ318" i="31"/>
  <c r="AK319" i="31"/>
  <c r="AL319" i="31"/>
  <c r="AO319" i="31"/>
  <c r="AP319" i="31"/>
  <c r="AQ319" i="31"/>
  <c r="AK320" i="31"/>
  <c r="AL320" i="31"/>
  <c r="AO320" i="31"/>
  <c r="AP320" i="31"/>
  <c r="AQ320" i="31"/>
  <c r="AK321" i="31"/>
  <c r="AL321" i="31"/>
  <c r="AO321" i="31"/>
  <c r="AP321" i="31"/>
  <c r="AQ321" i="31"/>
  <c r="AK322" i="31"/>
  <c r="AL322" i="31"/>
  <c r="AO322" i="31"/>
  <c r="AP322" i="31"/>
  <c r="AQ322" i="31"/>
  <c r="AK323" i="31"/>
  <c r="AL323" i="31"/>
  <c r="AO323" i="31"/>
  <c r="AP323" i="31"/>
  <c r="AQ323" i="31"/>
  <c r="AK324" i="31"/>
  <c r="AL324" i="31"/>
  <c r="AO324" i="31"/>
  <c r="AP324" i="31"/>
  <c r="AQ324" i="31"/>
  <c r="AK325" i="31"/>
  <c r="AL325" i="31"/>
  <c r="AO325" i="31"/>
  <c r="AP325" i="31"/>
  <c r="AQ325" i="31"/>
  <c r="AK326" i="31"/>
  <c r="AL326" i="31"/>
  <c r="AO326" i="31"/>
  <c r="AP326" i="31"/>
  <c r="AQ326" i="31"/>
  <c r="AK327" i="31"/>
  <c r="AL327" i="31"/>
  <c r="AO327" i="31"/>
  <c r="AP327" i="31"/>
  <c r="AQ327" i="31"/>
  <c r="AK328" i="31"/>
  <c r="AL328" i="31"/>
  <c r="AO328" i="31"/>
  <c r="AP328" i="31"/>
  <c r="AQ328" i="31"/>
  <c r="AK329" i="31"/>
  <c r="AL329" i="31"/>
  <c r="AO329" i="31"/>
  <c r="AP329" i="31"/>
  <c r="AQ329" i="31"/>
  <c r="AK330" i="31"/>
  <c r="AL330" i="31"/>
  <c r="AO330" i="31"/>
  <c r="AP330" i="31"/>
  <c r="AQ330" i="31"/>
  <c r="AK331" i="31"/>
  <c r="AL331" i="31"/>
  <c r="AO331" i="31"/>
  <c r="AP331" i="31"/>
  <c r="AQ331" i="31"/>
  <c r="AK332" i="31"/>
  <c r="AL332" i="31"/>
  <c r="AO332" i="31"/>
  <c r="AP332" i="31"/>
  <c r="AQ332" i="31"/>
  <c r="AQ3" i="31"/>
  <c r="AP3" i="31"/>
  <c r="AO3" i="31"/>
  <c r="AL3" i="31"/>
  <c r="AK3" i="31"/>
  <c r="AJ4" i="31"/>
  <c r="AJ5" i="31"/>
  <c r="AJ6" i="31"/>
  <c r="AJ7" i="31"/>
  <c r="AJ8" i="31"/>
  <c r="AJ9" i="31"/>
  <c r="AJ10" i="31"/>
  <c r="AJ11" i="31"/>
  <c r="AJ12" i="31"/>
  <c r="AJ13" i="31"/>
  <c r="AJ14" i="31"/>
  <c r="AJ15" i="31"/>
  <c r="AJ16" i="31"/>
  <c r="AJ17" i="31"/>
  <c r="AJ18" i="31"/>
  <c r="AJ19" i="31"/>
  <c r="AJ20" i="31"/>
  <c r="AJ21" i="31"/>
  <c r="AJ22" i="31"/>
  <c r="AJ23" i="31"/>
  <c r="AJ24" i="31"/>
  <c r="AJ25" i="31"/>
  <c r="AJ26" i="31"/>
  <c r="AJ27" i="31"/>
  <c r="AJ28" i="31"/>
  <c r="AJ29" i="31"/>
  <c r="AJ30" i="31"/>
  <c r="AJ31" i="31"/>
  <c r="AJ32" i="31"/>
  <c r="AJ33" i="31"/>
  <c r="AJ34" i="31"/>
  <c r="AJ35" i="31"/>
  <c r="AJ36" i="31"/>
  <c r="AJ37" i="31"/>
  <c r="AJ38" i="31"/>
  <c r="AJ39" i="31"/>
  <c r="AJ40" i="31"/>
  <c r="AJ41" i="31"/>
  <c r="AJ42" i="31"/>
  <c r="AJ43" i="31"/>
  <c r="AJ44" i="31"/>
  <c r="AJ45" i="31"/>
  <c r="AJ46" i="31"/>
  <c r="AJ47" i="31"/>
  <c r="AJ48" i="31"/>
  <c r="AJ49" i="31"/>
  <c r="AJ50" i="31"/>
  <c r="AJ51" i="31"/>
  <c r="AJ52" i="31"/>
  <c r="AJ53" i="31"/>
  <c r="AJ54" i="31"/>
  <c r="AJ55" i="31"/>
  <c r="AJ56" i="31"/>
  <c r="AJ57" i="31"/>
  <c r="AJ58" i="31"/>
  <c r="AJ59" i="31"/>
  <c r="AJ60" i="31"/>
  <c r="AJ61" i="31"/>
  <c r="AJ62" i="31"/>
  <c r="AJ63" i="31"/>
  <c r="AJ64" i="31"/>
  <c r="AJ65" i="31"/>
  <c r="AJ66" i="31"/>
  <c r="AJ67" i="31"/>
  <c r="AJ68" i="31"/>
  <c r="AJ69" i="31"/>
  <c r="AJ70" i="31"/>
  <c r="AJ71" i="31"/>
  <c r="AJ72" i="31"/>
  <c r="AJ73" i="31"/>
  <c r="AJ74" i="31"/>
  <c r="AJ75" i="31"/>
  <c r="AJ76" i="31"/>
  <c r="AJ77" i="31"/>
  <c r="AJ78" i="31"/>
  <c r="AJ79" i="31"/>
  <c r="AJ80" i="31"/>
  <c r="AJ81" i="31"/>
  <c r="AJ82" i="31"/>
  <c r="AJ83" i="31"/>
  <c r="AJ84" i="31"/>
  <c r="AJ85" i="31"/>
  <c r="AJ86" i="31"/>
  <c r="AJ87" i="31"/>
  <c r="AJ88" i="31"/>
  <c r="AJ89" i="31"/>
  <c r="AJ90" i="31"/>
  <c r="AJ91" i="31"/>
  <c r="AJ92" i="31"/>
  <c r="AJ93" i="31"/>
  <c r="AJ94" i="31"/>
  <c r="AJ95" i="31"/>
  <c r="AJ96" i="31"/>
  <c r="AJ97" i="31"/>
  <c r="AJ98" i="31"/>
  <c r="AJ99" i="31"/>
  <c r="AJ100" i="31"/>
  <c r="AJ101" i="31"/>
  <c r="AJ102" i="31"/>
  <c r="AJ103" i="31"/>
  <c r="AJ104" i="31"/>
  <c r="AJ105" i="31"/>
  <c r="AJ106" i="31"/>
  <c r="AJ107" i="31"/>
  <c r="AJ108" i="31"/>
  <c r="AJ109" i="31"/>
  <c r="AJ110" i="31"/>
  <c r="AJ111" i="31"/>
  <c r="AJ112" i="31"/>
  <c r="AJ113" i="31"/>
  <c r="AJ114" i="31"/>
  <c r="AJ115" i="31"/>
  <c r="AJ116" i="31"/>
  <c r="AJ117" i="31"/>
  <c r="AJ118" i="31"/>
  <c r="AJ119" i="31"/>
  <c r="AJ120" i="31"/>
  <c r="AJ121" i="31"/>
  <c r="AJ122" i="31"/>
  <c r="AJ123" i="31"/>
  <c r="AJ124" i="31"/>
  <c r="AJ125" i="31"/>
  <c r="AJ126" i="31"/>
  <c r="AJ127" i="31"/>
  <c r="AJ128" i="31"/>
  <c r="AJ129" i="31"/>
  <c r="AJ130" i="31"/>
  <c r="AJ131" i="31"/>
  <c r="AJ132" i="31"/>
  <c r="AJ133" i="31"/>
  <c r="AJ134" i="31"/>
  <c r="AJ135" i="31"/>
  <c r="AJ136" i="31"/>
  <c r="AJ137" i="31"/>
  <c r="AJ138" i="31"/>
  <c r="AJ139" i="31"/>
  <c r="AJ140" i="31"/>
  <c r="AJ141" i="31"/>
  <c r="AJ142" i="31"/>
  <c r="AJ143" i="31"/>
  <c r="AJ144" i="31"/>
  <c r="AJ145" i="31"/>
  <c r="AJ146" i="31"/>
  <c r="AJ147" i="31"/>
  <c r="AJ148" i="31"/>
  <c r="AJ149" i="31"/>
  <c r="AJ150" i="31"/>
  <c r="AJ151" i="31"/>
  <c r="AJ152" i="31"/>
  <c r="AJ153" i="31"/>
  <c r="AJ154" i="31"/>
  <c r="AJ155" i="31"/>
  <c r="AJ156" i="31"/>
  <c r="AJ157" i="31"/>
  <c r="AJ158" i="31"/>
  <c r="AJ159" i="31"/>
  <c r="AJ160" i="31"/>
  <c r="AJ161" i="31"/>
  <c r="AJ162" i="31"/>
  <c r="AJ163" i="31"/>
  <c r="AJ164" i="31"/>
  <c r="AJ165" i="31"/>
  <c r="AJ166" i="31"/>
  <c r="AJ167" i="31"/>
  <c r="AJ168" i="31"/>
  <c r="AJ169" i="31"/>
  <c r="AJ170" i="31"/>
  <c r="AJ171" i="31"/>
  <c r="AJ172" i="31"/>
  <c r="AJ173" i="31"/>
  <c r="AJ174" i="31"/>
  <c r="AJ175" i="31"/>
  <c r="AJ176" i="31"/>
  <c r="AJ177" i="31"/>
  <c r="AJ178" i="31"/>
  <c r="AJ179" i="31"/>
  <c r="AJ180" i="31"/>
  <c r="AJ181" i="31"/>
  <c r="AJ182" i="31"/>
  <c r="AJ183" i="31"/>
  <c r="AJ184" i="31"/>
  <c r="AJ185" i="31"/>
  <c r="AJ186" i="31"/>
  <c r="AJ187" i="31"/>
  <c r="AJ188" i="31"/>
  <c r="AJ189" i="31"/>
  <c r="AJ190" i="31"/>
  <c r="AJ191" i="31"/>
  <c r="AJ192" i="31"/>
  <c r="AJ193" i="31"/>
  <c r="AJ194" i="31"/>
  <c r="AJ195" i="31"/>
  <c r="AJ196" i="31"/>
  <c r="AJ197" i="31"/>
  <c r="AJ198" i="31"/>
  <c r="AJ199" i="31"/>
  <c r="AJ200" i="31"/>
  <c r="AJ201" i="31"/>
  <c r="AJ202" i="31"/>
  <c r="AJ203" i="31"/>
  <c r="AJ204" i="31"/>
  <c r="AJ205" i="31"/>
  <c r="AJ206" i="31"/>
  <c r="AJ207" i="31"/>
  <c r="AJ208" i="31"/>
  <c r="AJ209" i="31"/>
  <c r="AJ210" i="31"/>
  <c r="AJ211" i="31"/>
  <c r="AJ212" i="31"/>
  <c r="AJ213" i="31"/>
  <c r="AJ214" i="31"/>
  <c r="AJ215" i="31"/>
  <c r="AJ216" i="31"/>
  <c r="AJ217" i="31"/>
  <c r="AJ218" i="31"/>
  <c r="AJ219" i="31"/>
  <c r="AJ220" i="31"/>
  <c r="AJ221" i="31"/>
  <c r="AJ222" i="31"/>
  <c r="AJ223" i="31"/>
  <c r="AJ224" i="31"/>
  <c r="AJ225" i="31"/>
  <c r="AJ226" i="31"/>
  <c r="AJ227" i="31"/>
  <c r="AJ228" i="31"/>
  <c r="AJ229" i="31"/>
  <c r="AJ230" i="31"/>
  <c r="AJ231" i="31"/>
  <c r="AJ232" i="31"/>
  <c r="AJ233" i="31"/>
  <c r="AJ234" i="31"/>
  <c r="AJ235" i="31"/>
  <c r="AJ236" i="31"/>
  <c r="AJ237" i="31"/>
  <c r="AJ238" i="31"/>
  <c r="AJ239" i="31"/>
  <c r="AJ240" i="31"/>
  <c r="AJ241" i="31"/>
  <c r="AJ242" i="31"/>
  <c r="AJ243" i="31"/>
  <c r="AJ244" i="31"/>
  <c r="AJ245" i="31"/>
  <c r="AJ246" i="31"/>
  <c r="AJ247" i="31"/>
  <c r="AJ248" i="31"/>
  <c r="AJ249" i="31"/>
  <c r="AJ250" i="31"/>
  <c r="AJ251" i="31"/>
  <c r="AJ252" i="31"/>
  <c r="AJ253" i="31"/>
  <c r="AJ254" i="31"/>
  <c r="AJ255" i="31"/>
  <c r="AJ256" i="31"/>
  <c r="AJ257" i="31"/>
  <c r="AJ258" i="31"/>
  <c r="AJ259" i="31"/>
  <c r="AJ260" i="31"/>
  <c r="AJ261" i="31"/>
  <c r="AJ262" i="31"/>
  <c r="AJ263" i="31"/>
  <c r="AJ264" i="31"/>
  <c r="AJ265" i="31"/>
  <c r="AJ266" i="31"/>
  <c r="AJ267" i="31"/>
  <c r="AJ268" i="31"/>
  <c r="AJ269" i="31"/>
  <c r="AJ270" i="31"/>
  <c r="AJ271" i="31"/>
  <c r="AJ272" i="31"/>
  <c r="AJ273" i="31"/>
  <c r="AJ274" i="31"/>
  <c r="AJ275" i="31"/>
  <c r="AJ276" i="31"/>
  <c r="AJ277" i="31"/>
  <c r="AJ278" i="31"/>
  <c r="AJ279" i="31"/>
  <c r="AJ280" i="31"/>
  <c r="AJ281" i="31"/>
  <c r="AJ282" i="31"/>
  <c r="AJ283" i="31"/>
  <c r="AJ284" i="31"/>
  <c r="AJ285" i="31"/>
  <c r="AJ286" i="31"/>
  <c r="AJ287" i="31"/>
  <c r="AJ288" i="31"/>
  <c r="AJ289" i="31"/>
  <c r="AJ290" i="31"/>
  <c r="AJ291" i="31"/>
  <c r="AJ292" i="31"/>
  <c r="AJ293" i="31"/>
  <c r="AJ294" i="31"/>
  <c r="AJ295" i="31"/>
  <c r="AJ296" i="31"/>
  <c r="AJ297" i="31"/>
  <c r="AJ298" i="31"/>
  <c r="AJ299" i="31"/>
  <c r="AJ300" i="31"/>
  <c r="AJ301" i="31"/>
  <c r="AJ302" i="31"/>
  <c r="AJ303" i="31"/>
  <c r="AJ304" i="31"/>
  <c r="AJ305" i="31"/>
  <c r="AJ306" i="31"/>
  <c r="AJ307" i="31"/>
  <c r="AJ308" i="31"/>
  <c r="AJ309" i="31"/>
  <c r="AJ310" i="31"/>
  <c r="AJ311" i="31"/>
  <c r="AJ312" i="31"/>
  <c r="AJ313" i="31"/>
  <c r="AJ314" i="31"/>
  <c r="AJ315" i="31"/>
  <c r="AJ316" i="31"/>
  <c r="AJ317" i="31"/>
  <c r="AJ318" i="31"/>
  <c r="AJ319" i="31"/>
  <c r="AJ320" i="31"/>
  <c r="AJ321" i="31"/>
  <c r="AJ322" i="31"/>
  <c r="AJ323" i="31"/>
  <c r="AJ324" i="31"/>
  <c r="AJ325" i="31"/>
  <c r="AJ326" i="31"/>
  <c r="AJ327" i="31"/>
  <c r="AJ328" i="31"/>
  <c r="AJ329" i="31"/>
  <c r="AJ330" i="31"/>
  <c r="AJ331" i="31"/>
  <c r="AJ332" i="31"/>
  <c r="AJ3" i="31"/>
  <c r="AF62" i="45" l="1"/>
  <c r="AE62" i="45"/>
  <c r="AD62" i="45"/>
  <c r="AB62" i="45"/>
  <c r="AF61" i="45"/>
  <c r="AE61" i="45"/>
  <c r="AD61" i="45"/>
  <c r="AB61" i="45"/>
  <c r="AF60" i="45"/>
  <c r="AE60" i="45"/>
  <c r="AD60" i="45"/>
  <c r="AB60" i="45"/>
  <c r="AK59" i="45"/>
  <c r="AJ59" i="45"/>
  <c r="AF59" i="45"/>
  <c r="AE59" i="45"/>
  <c r="AD59" i="45"/>
  <c r="AB59" i="45"/>
  <c r="AF58" i="45"/>
  <c r="AA58" i="45"/>
  <c r="Z58" i="45"/>
  <c r="AE58" i="45" s="1"/>
  <c r="Y58" i="45"/>
  <c r="X58" i="45"/>
  <c r="W58" i="45"/>
  <c r="AD58" i="45" s="1"/>
  <c r="AA57" i="45"/>
  <c r="Z57" i="45"/>
  <c r="AE57" i="45" s="1"/>
  <c r="Y57" i="45"/>
  <c r="AF57" i="45" s="1"/>
  <c r="X57" i="45"/>
  <c r="AD57" i="45" s="1"/>
  <c r="W57" i="45"/>
  <c r="AD56" i="45"/>
  <c r="AA56" i="45"/>
  <c r="Z56" i="45"/>
  <c r="AE56" i="45" s="1"/>
  <c r="Y56" i="45"/>
  <c r="AF56" i="45" s="1"/>
  <c r="X56" i="45"/>
  <c r="W56" i="45"/>
  <c r="AB56" i="45" s="1"/>
  <c r="AF55" i="45"/>
  <c r="AA55" i="45"/>
  <c r="Z55" i="45"/>
  <c r="AE55" i="45" s="1"/>
  <c r="Y55" i="45"/>
  <c r="X55" i="45"/>
  <c r="W55" i="45"/>
  <c r="AD55" i="45" s="1"/>
  <c r="AF54" i="45"/>
  <c r="AA54" i="45"/>
  <c r="Z54" i="45"/>
  <c r="AE54" i="45" s="1"/>
  <c r="Y54" i="45"/>
  <c r="X54" i="45"/>
  <c r="W54" i="45"/>
  <c r="AD54" i="45" s="1"/>
  <c r="AA53" i="45"/>
  <c r="Z53" i="45"/>
  <c r="AE53" i="45" s="1"/>
  <c r="Y53" i="45"/>
  <c r="AF53" i="45" s="1"/>
  <c r="X53" i="45"/>
  <c r="AD53" i="45" s="1"/>
  <c r="W53" i="45"/>
  <c r="AD52" i="45"/>
  <c r="AA52" i="45"/>
  <c r="Z52" i="45"/>
  <c r="AE52" i="45" s="1"/>
  <c r="Y52" i="45"/>
  <c r="AF52" i="45" s="1"/>
  <c r="X52" i="45"/>
  <c r="W52" i="45"/>
  <c r="AB52" i="45" s="1"/>
  <c r="AF51" i="45"/>
  <c r="AA51" i="45"/>
  <c r="Z51" i="45"/>
  <c r="AE51" i="45" s="1"/>
  <c r="Y51" i="45"/>
  <c r="X51" i="45"/>
  <c r="W51" i="45"/>
  <c r="AD51" i="45" s="1"/>
  <c r="AF50" i="45"/>
  <c r="AA50" i="45"/>
  <c r="Z50" i="45"/>
  <c r="AE50" i="45" s="1"/>
  <c r="Y50" i="45"/>
  <c r="X50" i="45"/>
  <c r="W50" i="45"/>
  <c r="AD50" i="45" s="1"/>
  <c r="AA49" i="45"/>
  <c r="Z49" i="45"/>
  <c r="AE49" i="45" s="1"/>
  <c r="Y49" i="45"/>
  <c r="AF49" i="45" s="1"/>
  <c r="X49" i="45"/>
  <c r="AD49" i="45" s="1"/>
  <c r="W49" i="45"/>
  <c r="AD48" i="45"/>
  <c r="AA48" i="45"/>
  <c r="Z48" i="45"/>
  <c r="AE48" i="45" s="1"/>
  <c r="Y48" i="45"/>
  <c r="AF48" i="45" s="1"/>
  <c r="X48" i="45"/>
  <c r="W48" i="45"/>
  <c r="AB48" i="45" s="1"/>
  <c r="AF47" i="45"/>
  <c r="AA47" i="45"/>
  <c r="Z47" i="45"/>
  <c r="AE47" i="45" s="1"/>
  <c r="Y47" i="45"/>
  <c r="X47" i="45"/>
  <c r="W47" i="45"/>
  <c r="AD47" i="45" s="1"/>
  <c r="AF46" i="45"/>
  <c r="AF69" i="45" s="1"/>
  <c r="AA46" i="45"/>
  <c r="AA69" i="45" s="1"/>
  <c r="Z46" i="45"/>
  <c r="AE46" i="45" s="1"/>
  <c r="Y46" i="45"/>
  <c r="Y69" i="45" s="1"/>
  <c r="X46" i="45"/>
  <c r="W46" i="45"/>
  <c r="W69" i="45" s="1"/>
  <c r="AF44" i="45"/>
  <c r="AE44" i="45"/>
  <c r="AD44" i="45"/>
  <c r="AB44" i="45"/>
  <c r="AF43" i="45"/>
  <c r="AE43" i="45"/>
  <c r="AD43" i="45"/>
  <c r="AB43" i="45"/>
  <c r="AF42" i="45"/>
  <c r="AE42" i="45"/>
  <c r="AD42" i="45"/>
  <c r="AB42" i="45"/>
  <c r="AF41" i="45"/>
  <c r="AE41" i="45"/>
  <c r="AD41" i="45"/>
  <c r="AB41" i="45"/>
  <c r="AA40" i="45"/>
  <c r="Z40" i="45"/>
  <c r="AE40" i="45" s="1"/>
  <c r="Y40" i="45"/>
  <c r="AF40" i="45" s="1"/>
  <c r="X40" i="45"/>
  <c r="AD40" i="45" s="1"/>
  <c r="W40" i="45"/>
  <c r="AD39" i="45"/>
  <c r="AA39" i="45"/>
  <c r="Z39" i="45"/>
  <c r="AE39" i="45" s="1"/>
  <c r="Y39" i="45"/>
  <c r="AF39" i="45" s="1"/>
  <c r="X39" i="45"/>
  <c r="W39" i="45"/>
  <c r="AB39" i="45" s="1"/>
  <c r="AF38" i="45"/>
  <c r="AA38" i="45"/>
  <c r="Z38" i="45"/>
  <c r="AE38" i="45" s="1"/>
  <c r="Y38" i="45"/>
  <c r="X38" i="45"/>
  <c r="W38" i="45"/>
  <c r="AD38" i="45" s="1"/>
  <c r="AF37" i="45"/>
  <c r="AA37" i="45"/>
  <c r="Z37" i="45"/>
  <c r="AE37" i="45" s="1"/>
  <c r="Y37" i="45"/>
  <c r="X37" i="45"/>
  <c r="W37" i="45"/>
  <c r="AD37" i="45" s="1"/>
  <c r="AA36" i="45"/>
  <c r="AA68" i="45" s="1"/>
  <c r="Z36" i="45"/>
  <c r="AE36" i="45" s="1"/>
  <c r="AE68" i="45" s="1"/>
  <c r="Y36" i="45"/>
  <c r="AF36" i="45" s="1"/>
  <c r="X36" i="45"/>
  <c r="X68" i="45" s="1"/>
  <c r="W36" i="45"/>
  <c r="W68" i="45" s="1"/>
  <c r="AD34" i="45"/>
  <c r="AA34" i="45"/>
  <c r="Z34" i="45"/>
  <c r="AE34" i="45" s="1"/>
  <c r="Y34" i="45"/>
  <c r="AF34" i="45" s="1"/>
  <c r="X34" i="45"/>
  <c r="W34" i="45"/>
  <c r="AB34" i="45" s="1"/>
  <c r="AF33" i="45"/>
  <c r="AA33" i="45"/>
  <c r="Z33" i="45"/>
  <c r="AE33" i="45" s="1"/>
  <c r="Y33" i="45"/>
  <c r="X33" i="45"/>
  <c r="W33" i="45"/>
  <c r="AD33" i="45" s="1"/>
  <c r="AF32" i="45"/>
  <c r="AA32" i="45"/>
  <c r="Z32" i="45"/>
  <c r="AE32" i="45" s="1"/>
  <c r="Y32" i="45"/>
  <c r="X32" i="45"/>
  <c r="W32" i="45"/>
  <c r="AD32" i="45" s="1"/>
  <c r="AA31" i="45"/>
  <c r="Z31" i="45"/>
  <c r="AE31" i="45" s="1"/>
  <c r="Y31" i="45"/>
  <c r="AF31" i="45" s="1"/>
  <c r="X31" i="45"/>
  <c r="AD31" i="45" s="1"/>
  <c r="W31" i="45"/>
  <c r="AD30" i="45"/>
  <c r="AA30" i="45"/>
  <c r="Z30" i="45"/>
  <c r="AE30" i="45" s="1"/>
  <c r="Y30" i="45"/>
  <c r="AF30" i="45" s="1"/>
  <c r="X30" i="45"/>
  <c r="W30" i="45"/>
  <c r="AB30" i="45" s="1"/>
  <c r="AF29" i="45"/>
  <c r="AA29" i="45"/>
  <c r="Z29" i="45"/>
  <c r="AE29" i="45" s="1"/>
  <c r="Y29" i="45"/>
  <c r="X29" i="45"/>
  <c r="W29" i="45"/>
  <c r="AD29" i="45" s="1"/>
  <c r="AF28" i="45"/>
  <c r="AA28" i="45"/>
  <c r="Z28" i="45"/>
  <c r="AE28" i="45" s="1"/>
  <c r="Y28" i="45"/>
  <c r="X28" i="45"/>
  <c r="W28" i="45"/>
  <c r="AD28" i="45" s="1"/>
  <c r="AA27" i="45"/>
  <c r="Z27" i="45"/>
  <c r="AE27" i="45" s="1"/>
  <c r="Y27" i="45"/>
  <c r="AF27" i="45" s="1"/>
  <c r="X27" i="45"/>
  <c r="AD27" i="45" s="1"/>
  <c r="W27" i="45"/>
  <c r="AD26" i="45"/>
  <c r="AA26" i="45"/>
  <c r="Z26" i="45"/>
  <c r="AE26" i="45" s="1"/>
  <c r="Y26" i="45"/>
  <c r="AF26" i="45" s="1"/>
  <c r="X26" i="45"/>
  <c r="AB26" i="45" s="1"/>
  <c r="W26" i="45"/>
  <c r="AF25" i="45"/>
  <c r="AA25" i="45"/>
  <c r="Z25" i="45"/>
  <c r="AE25" i="45" s="1"/>
  <c r="Y25" i="45"/>
  <c r="X25" i="45"/>
  <c r="W25" i="45"/>
  <c r="AD25" i="45" s="1"/>
  <c r="AF24" i="45"/>
  <c r="AA24" i="45"/>
  <c r="Z24" i="45"/>
  <c r="AE24" i="45" s="1"/>
  <c r="Y24" i="45"/>
  <c r="X24" i="45"/>
  <c r="W24" i="45"/>
  <c r="AD24" i="45" s="1"/>
  <c r="AA23" i="45"/>
  <c r="Z23" i="45"/>
  <c r="AE23" i="45" s="1"/>
  <c r="Y23" i="45"/>
  <c r="AF23" i="45" s="1"/>
  <c r="X23" i="45"/>
  <c r="AD23" i="45" s="1"/>
  <c r="W23" i="45"/>
  <c r="AD22" i="45"/>
  <c r="AA22" i="45"/>
  <c r="Z22" i="45"/>
  <c r="AE22" i="45" s="1"/>
  <c r="Y22" i="45"/>
  <c r="AF22" i="45" s="1"/>
  <c r="X22" i="45"/>
  <c r="W22" i="45"/>
  <c r="AB22" i="45" s="1"/>
  <c r="AF21" i="45"/>
  <c r="AA21" i="45"/>
  <c r="AA67" i="45" s="1"/>
  <c r="Z21" i="45"/>
  <c r="Z67" i="45" s="1"/>
  <c r="Y21" i="45"/>
  <c r="Y67" i="45" s="1"/>
  <c r="X21" i="45"/>
  <c r="X67" i="45" s="1"/>
  <c r="W21" i="45"/>
  <c r="AD21" i="45" s="1"/>
  <c r="AF19" i="45"/>
  <c r="AA19" i="45"/>
  <c r="Z19" i="45"/>
  <c r="AE19" i="45" s="1"/>
  <c r="Y19" i="45"/>
  <c r="X19" i="45"/>
  <c r="W19" i="45"/>
  <c r="AD19" i="45" s="1"/>
  <c r="AA18" i="45"/>
  <c r="Z18" i="45"/>
  <c r="AE18" i="45" s="1"/>
  <c r="Y18" i="45"/>
  <c r="AF18" i="45" s="1"/>
  <c r="X18" i="45"/>
  <c r="AD18" i="45" s="1"/>
  <c r="W18" i="45"/>
  <c r="AD17" i="45"/>
  <c r="AA17" i="45"/>
  <c r="Z17" i="45"/>
  <c r="AE17" i="45" s="1"/>
  <c r="Y17" i="45"/>
  <c r="AF17" i="45" s="1"/>
  <c r="X17" i="45"/>
  <c r="W17" i="45"/>
  <c r="AB17" i="45" s="1"/>
  <c r="AF16" i="45"/>
  <c r="AA16" i="45"/>
  <c r="Z16" i="45"/>
  <c r="AE16" i="45" s="1"/>
  <c r="Y16" i="45"/>
  <c r="X16" i="45"/>
  <c r="W16" i="45"/>
  <c r="AD16" i="45" s="1"/>
  <c r="AF15" i="45"/>
  <c r="AA15" i="45"/>
  <c r="Z15" i="45"/>
  <c r="AE15" i="45" s="1"/>
  <c r="Y15" i="45"/>
  <c r="X15" i="45"/>
  <c r="W15" i="45"/>
  <c r="AD15" i="45" s="1"/>
  <c r="AA14" i="45"/>
  <c r="Z14" i="45"/>
  <c r="AE14" i="45" s="1"/>
  <c r="Y14" i="45"/>
  <c r="AF14" i="45" s="1"/>
  <c r="X14" i="45"/>
  <c r="AD14" i="45" s="1"/>
  <c r="W14" i="45"/>
  <c r="AD13" i="45"/>
  <c r="AA13" i="45"/>
  <c r="Z13" i="45"/>
  <c r="AE13" i="45" s="1"/>
  <c r="Y13" i="45"/>
  <c r="AF13" i="45" s="1"/>
  <c r="X13" i="45"/>
  <c r="W13" i="45"/>
  <c r="AB13" i="45" s="1"/>
  <c r="AF12" i="45"/>
  <c r="AA12" i="45"/>
  <c r="Z12" i="45"/>
  <c r="AE12" i="45" s="1"/>
  <c r="Y12" i="45"/>
  <c r="X12" i="45"/>
  <c r="W12" i="45"/>
  <c r="AD12" i="45" s="1"/>
  <c r="AF11" i="45"/>
  <c r="AA11" i="45"/>
  <c r="Z11" i="45"/>
  <c r="AE11" i="45" s="1"/>
  <c r="Y11" i="45"/>
  <c r="X11" i="45"/>
  <c r="W11" i="45"/>
  <c r="AD11" i="45" s="1"/>
  <c r="AA10" i="45"/>
  <c r="Z10" i="45"/>
  <c r="AE10" i="45" s="1"/>
  <c r="Y10" i="45"/>
  <c r="AF10" i="45" s="1"/>
  <c r="X10" i="45"/>
  <c r="AD10" i="45" s="1"/>
  <c r="W10" i="45"/>
  <c r="AD9" i="45"/>
  <c r="AA9" i="45"/>
  <c r="Z9" i="45"/>
  <c r="AE9" i="45" s="1"/>
  <c r="Y9" i="45"/>
  <c r="AF9" i="45" s="1"/>
  <c r="X9" i="45"/>
  <c r="W9" i="45"/>
  <c r="AB9" i="45" s="1"/>
  <c r="AF8" i="45"/>
  <c r="AA8" i="45"/>
  <c r="Z8" i="45"/>
  <c r="AE8" i="45" s="1"/>
  <c r="Y8" i="45"/>
  <c r="X8" i="45"/>
  <c r="W8" i="45"/>
  <c r="AD8" i="45" s="1"/>
  <c r="AF7" i="45"/>
  <c r="AA7" i="45"/>
  <c r="Z7" i="45"/>
  <c r="AE7" i="45" s="1"/>
  <c r="Y7" i="45"/>
  <c r="X7" i="45"/>
  <c r="W7" i="45"/>
  <c r="AD7" i="45" s="1"/>
  <c r="AA6" i="45"/>
  <c r="Z6" i="45"/>
  <c r="AE6" i="45" s="1"/>
  <c r="Y6" i="45"/>
  <c r="AF6" i="45" s="1"/>
  <c r="X6" i="45"/>
  <c r="AD6" i="45" s="1"/>
  <c r="W6" i="45"/>
  <c r="AD5" i="45"/>
  <c r="AA5" i="45"/>
  <c r="Z5" i="45"/>
  <c r="AE5" i="45" s="1"/>
  <c r="Y5" i="45"/>
  <c r="AF5" i="45" s="1"/>
  <c r="X5" i="45"/>
  <c r="W5" i="45"/>
  <c r="AB5" i="45" s="1"/>
  <c r="AF4" i="45"/>
  <c r="AA4" i="45"/>
  <c r="Z4" i="45"/>
  <c r="AE4" i="45" s="1"/>
  <c r="Y4" i="45"/>
  <c r="X4" i="45"/>
  <c r="W4" i="45"/>
  <c r="AD4" i="45" s="1"/>
  <c r="AF3" i="45"/>
  <c r="AA3" i="45"/>
  <c r="AA64" i="45" s="1"/>
  <c r="Z3" i="45"/>
  <c r="Z66" i="45" s="1"/>
  <c r="Y3" i="45"/>
  <c r="Y66" i="45" s="1"/>
  <c r="X3" i="45"/>
  <c r="X66" i="45" s="1"/>
  <c r="W3" i="45"/>
  <c r="W64" i="45" s="1"/>
  <c r="AK59" i="36"/>
  <c r="AJ59" i="36"/>
  <c r="Y3" i="44"/>
  <c r="AF3" i="44" s="1"/>
  <c r="Y4" i="44"/>
  <c r="AF4" i="44"/>
  <c r="Y5" i="44"/>
  <c r="AF5" i="44" s="1"/>
  <c r="Y6" i="44"/>
  <c r="AF6" i="44"/>
  <c r="Y7" i="44"/>
  <c r="AF7" i="44" s="1"/>
  <c r="Y8" i="44"/>
  <c r="AF8" i="44"/>
  <c r="Y9" i="44"/>
  <c r="AF9" i="44" s="1"/>
  <c r="Y10" i="44"/>
  <c r="AF10" i="44"/>
  <c r="Y11" i="44"/>
  <c r="AF11" i="44" s="1"/>
  <c r="Y12" i="44"/>
  <c r="AF12" i="44"/>
  <c r="Y13" i="44"/>
  <c r="AF13" i="44" s="1"/>
  <c r="Y14" i="44"/>
  <c r="AF14" i="44"/>
  <c r="Y15" i="44"/>
  <c r="AF15" i="44" s="1"/>
  <c r="Y16" i="44"/>
  <c r="AF16" i="44"/>
  <c r="Y17" i="44"/>
  <c r="AF17" i="44" s="1"/>
  <c r="Y18" i="44"/>
  <c r="AF18" i="44"/>
  <c r="Y19" i="44"/>
  <c r="AF19" i="44" s="1"/>
  <c r="Y20" i="44"/>
  <c r="AF20" i="44"/>
  <c r="Y21" i="44"/>
  <c r="AF21" i="44" s="1"/>
  <c r="Y22" i="44"/>
  <c r="AF22" i="44"/>
  <c r="Y23" i="44"/>
  <c r="AF23" i="44" s="1"/>
  <c r="Y24" i="44"/>
  <c r="AF24" i="44"/>
  <c r="Y25" i="44"/>
  <c r="AF25" i="44" s="1"/>
  <c r="Y26" i="44"/>
  <c r="AF26" i="44"/>
  <c r="Y27" i="44"/>
  <c r="AF27" i="44" s="1"/>
  <c r="Y28" i="44"/>
  <c r="AF28" i="44"/>
  <c r="Y29" i="44"/>
  <c r="AF29" i="44" s="1"/>
  <c r="Y30" i="44"/>
  <c r="AF30" i="44"/>
  <c r="Y31" i="44"/>
  <c r="AF31" i="44" s="1"/>
  <c r="Y32" i="44"/>
  <c r="AF32" i="44"/>
  <c r="Y33" i="44"/>
  <c r="AF33" i="44" s="1"/>
  <c r="Y34" i="44"/>
  <c r="AF34" i="44"/>
  <c r="Y35" i="44"/>
  <c r="AF35" i="44" s="1"/>
  <c r="Y36" i="44"/>
  <c r="AF36" i="44"/>
  <c r="Y37" i="44"/>
  <c r="AF37" i="44" s="1"/>
  <c r="Y38" i="44"/>
  <c r="AF38" i="44"/>
  <c r="Y39" i="44"/>
  <c r="AF39" i="44" s="1"/>
  <c r="Y40" i="44"/>
  <c r="AF40" i="44"/>
  <c r="Y41" i="44"/>
  <c r="AF41" i="44" s="1"/>
  <c r="Y42" i="44"/>
  <c r="AF42" i="44"/>
  <c r="Y43" i="44"/>
  <c r="AF43" i="44" s="1"/>
  <c r="Y44" i="44"/>
  <c r="AF44" i="44"/>
  <c r="Y45" i="44"/>
  <c r="AF45" i="44" s="1"/>
  <c r="Y46" i="44"/>
  <c r="AF46" i="44"/>
  <c r="Y47" i="44"/>
  <c r="AF47" i="44" s="1"/>
  <c r="Y48" i="44"/>
  <c r="AF48" i="44"/>
  <c r="Y49" i="44"/>
  <c r="AF49" i="44" s="1"/>
  <c r="Y50" i="44"/>
  <c r="AF50" i="44"/>
  <c r="Y51" i="44"/>
  <c r="AF51" i="44" s="1"/>
  <c r="Y52" i="44"/>
  <c r="AF52" i="44"/>
  <c r="Y53" i="44"/>
  <c r="AF53" i="44" s="1"/>
  <c r="Y54" i="44"/>
  <c r="AF54" i="44"/>
  <c r="Y55" i="44"/>
  <c r="AF55" i="44" s="1"/>
  <c r="Y56" i="44"/>
  <c r="AF56" i="44"/>
  <c r="Y57" i="44"/>
  <c r="AF57" i="44" s="1"/>
  <c r="Y58" i="44"/>
  <c r="AF58" i="44"/>
  <c r="Y59" i="44"/>
  <c r="AF59" i="44" s="1"/>
  <c r="Y60" i="44"/>
  <c r="AF60" i="44"/>
  <c r="Y61" i="44"/>
  <c r="AF61" i="44" s="1"/>
  <c r="Y62" i="44"/>
  <c r="AF62" i="44"/>
  <c r="Y63" i="44"/>
  <c r="AF63" i="44" s="1"/>
  <c r="Y64" i="44"/>
  <c r="AF64" i="44"/>
  <c r="Y65" i="44"/>
  <c r="AF65" i="44" s="1"/>
  <c r="Y66" i="44"/>
  <c r="AF66" i="44"/>
  <c r="Y67" i="44"/>
  <c r="AF67" i="44" s="1"/>
  <c r="Y68" i="44"/>
  <c r="AF68" i="44"/>
  <c r="Y69" i="44"/>
  <c r="AF69" i="44" s="1"/>
  <c r="Y70" i="44"/>
  <c r="AF70" i="44"/>
  <c r="Y71" i="44"/>
  <c r="AF71" i="44" s="1"/>
  <c r="Y72" i="44"/>
  <c r="AF72" i="44"/>
  <c r="Y73" i="44"/>
  <c r="AF73" i="44" s="1"/>
  <c r="Y74" i="44"/>
  <c r="AF74" i="44"/>
  <c r="Y75" i="44"/>
  <c r="AF75" i="44" s="1"/>
  <c r="Y76" i="44"/>
  <c r="AF76" i="44"/>
  <c r="Y77" i="44"/>
  <c r="AF77" i="44" s="1"/>
  <c r="Y78" i="44"/>
  <c r="AF78" i="44"/>
  <c r="Y79" i="44"/>
  <c r="AF79" i="44" s="1"/>
  <c r="Y80" i="44"/>
  <c r="AF80" i="44"/>
  <c r="Y81" i="44"/>
  <c r="AF81" i="44" s="1"/>
  <c r="Y82" i="44"/>
  <c r="AF82" i="44"/>
  <c r="Y83" i="44"/>
  <c r="AF83" i="44" s="1"/>
  <c r="Y84" i="44"/>
  <c r="AF84" i="44"/>
  <c r="Y85" i="44"/>
  <c r="AF85" i="44" s="1"/>
  <c r="Y86" i="44"/>
  <c r="AF86" i="44" s="1"/>
  <c r="Y87" i="44"/>
  <c r="AF87" i="44" s="1"/>
  <c r="Y88" i="44"/>
  <c r="AF88" i="44" s="1"/>
  <c r="Y89" i="44"/>
  <c r="AF89" i="44" s="1"/>
  <c r="Y90" i="44"/>
  <c r="AF90" i="44"/>
  <c r="Y91" i="44"/>
  <c r="AF91" i="44" s="1"/>
  <c r="Y92" i="44"/>
  <c r="AF92" i="44"/>
  <c r="Y93" i="44"/>
  <c r="AF93" i="44" s="1"/>
  <c r="Y94" i="44"/>
  <c r="AF94" i="44" s="1"/>
  <c r="Y95" i="44"/>
  <c r="AF95" i="44" s="1"/>
  <c r="Y96" i="44"/>
  <c r="AF96" i="44" s="1"/>
  <c r="Y97" i="44"/>
  <c r="AF97" i="44" s="1"/>
  <c r="Y98" i="44"/>
  <c r="AF98" i="44"/>
  <c r="Y99" i="44"/>
  <c r="AF99" i="44" s="1"/>
  <c r="Y100" i="44"/>
  <c r="AF100" i="44"/>
  <c r="Y101" i="44"/>
  <c r="AF101" i="44" s="1"/>
  <c r="Y102" i="44"/>
  <c r="AF102" i="44" s="1"/>
  <c r="Y103" i="44"/>
  <c r="AF103" i="44" s="1"/>
  <c r="Y104" i="44"/>
  <c r="AF104" i="44" s="1"/>
  <c r="Y105" i="44"/>
  <c r="AF105" i="44" s="1"/>
  <c r="Y106" i="44"/>
  <c r="AF106" i="44"/>
  <c r="Y107" i="44"/>
  <c r="AF107" i="44" s="1"/>
  <c r="Y108" i="44"/>
  <c r="AF108" i="44"/>
  <c r="Y109" i="44"/>
  <c r="AF109" i="44" s="1"/>
  <c r="Y110" i="44"/>
  <c r="AF110" i="44" s="1"/>
  <c r="Y111" i="44"/>
  <c r="AF111" i="44" s="1"/>
  <c r="Y112" i="44"/>
  <c r="AF112" i="44" s="1"/>
  <c r="Y113" i="44"/>
  <c r="AF113" i="44" s="1"/>
  <c r="Y114" i="44"/>
  <c r="AF114" i="44"/>
  <c r="Y115" i="44"/>
  <c r="AF115" i="44" s="1"/>
  <c r="Y116" i="44"/>
  <c r="AF116" i="44"/>
  <c r="Y117" i="44"/>
  <c r="AF117" i="44" s="1"/>
  <c r="Y118" i="44"/>
  <c r="AF118" i="44" s="1"/>
  <c r="Y119" i="44"/>
  <c r="AF119" i="44" s="1"/>
  <c r="Y120" i="44"/>
  <c r="AF120" i="44" s="1"/>
  <c r="Y121" i="44"/>
  <c r="AF121" i="44" s="1"/>
  <c r="Y122" i="44"/>
  <c r="AF122" i="44"/>
  <c r="Y123" i="44"/>
  <c r="AF123" i="44" s="1"/>
  <c r="Y124" i="44"/>
  <c r="AF124" i="44"/>
  <c r="Y125" i="44"/>
  <c r="AF125" i="44" s="1"/>
  <c r="Y126" i="44"/>
  <c r="AF126" i="44" s="1"/>
  <c r="Y127" i="44"/>
  <c r="AF127" i="44" s="1"/>
  <c r="Y128" i="44"/>
  <c r="AF128" i="44" s="1"/>
  <c r="Y129" i="44"/>
  <c r="AF129" i="44" s="1"/>
  <c r="Y130" i="44"/>
  <c r="AF130" i="44"/>
  <c r="Y131" i="44"/>
  <c r="AF131" i="44" s="1"/>
  <c r="Y132" i="44"/>
  <c r="AF132" i="44"/>
  <c r="Y133" i="44"/>
  <c r="AF133" i="44" s="1"/>
  <c r="Y134" i="44"/>
  <c r="AF134" i="44" s="1"/>
  <c r="Y135" i="44"/>
  <c r="AF135" i="44" s="1"/>
  <c r="Y136" i="44"/>
  <c r="AF136" i="44" s="1"/>
  <c r="Y137" i="44"/>
  <c r="AF137" i="44" s="1"/>
  <c r="Y138" i="44"/>
  <c r="AF138" i="44"/>
  <c r="Y139" i="44"/>
  <c r="AF139" i="44" s="1"/>
  <c r="Y140" i="44"/>
  <c r="AF140" i="44" s="1"/>
  <c r="Y141" i="44"/>
  <c r="AF141" i="44" s="1"/>
  <c r="Y142" i="44"/>
  <c r="AF142" i="44" s="1"/>
  <c r="Y143" i="44"/>
  <c r="AF143" i="44" s="1"/>
  <c r="Y144" i="44"/>
  <c r="AF144" i="44" s="1"/>
  <c r="Y145" i="44"/>
  <c r="AF145" i="44" s="1"/>
  <c r="Y146" i="44"/>
  <c r="AF146" i="44"/>
  <c r="Y147" i="44"/>
  <c r="AF147" i="44" s="1"/>
  <c r="Y148" i="44"/>
  <c r="AF148" i="44"/>
  <c r="Y149" i="44"/>
  <c r="AF149" i="44" s="1"/>
  <c r="Y150" i="44"/>
  <c r="AF150" i="44" s="1"/>
  <c r="Y151" i="44"/>
  <c r="AF151" i="44" s="1"/>
  <c r="Y152" i="44"/>
  <c r="AF152" i="44" s="1"/>
  <c r="Y153" i="44"/>
  <c r="AF153" i="44" s="1"/>
  <c r="Y154" i="44"/>
  <c r="AF154" i="44"/>
  <c r="Y155" i="44"/>
  <c r="AF155" i="44" s="1"/>
  <c r="Y156" i="44"/>
  <c r="AF156" i="44" s="1"/>
  <c r="Y157" i="44"/>
  <c r="AF157" i="44" s="1"/>
  <c r="Y158" i="44"/>
  <c r="AF158" i="44" s="1"/>
  <c r="Y159" i="44"/>
  <c r="AF159" i="44" s="1"/>
  <c r="Y160" i="44"/>
  <c r="AF160" i="44" s="1"/>
  <c r="Y161" i="44"/>
  <c r="AF161" i="44" s="1"/>
  <c r="Y162" i="44"/>
  <c r="AF162" i="44"/>
  <c r="Y163" i="44"/>
  <c r="AF163" i="44" s="1"/>
  <c r="Y164" i="44"/>
  <c r="AF164" i="44" s="1"/>
  <c r="Y165" i="44"/>
  <c r="AF165" i="44" s="1"/>
  <c r="Y166" i="44"/>
  <c r="AF166" i="44" s="1"/>
  <c r="Y167" i="44"/>
  <c r="AF167" i="44" s="1"/>
  <c r="Y168" i="44"/>
  <c r="AF168" i="44" s="1"/>
  <c r="Y169" i="44"/>
  <c r="AF169" i="44" s="1"/>
  <c r="Y170" i="44"/>
  <c r="AF170" i="44"/>
  <c r="Y171" i="44"/>
  <c r="AF171" i="44" s="1"/>
  <c r="Y172" i="44"/>
  <c r="AF172" i="44"/>
  <c r="Y173" i="44"/>
  <c r="AF173" i="44" s="1"/>
  <c r="Y174" i="44"/>
  <c r="AF174" i="44" s="1"/>
  <c r="Y175" i="44"/>
  <c r="AF175" i="44" s="1"/>
  <c r="Y176" i="44"/>
  <c r="AF176" i="44" s="1"/>
  <c r="Y177" i="44"/>
  <c r="AF177" i="44" s="1"/>
  <c r="Y178" i="44"/>
  <c r="AF178" i="44" s="1"/>
  <c r="Y179" i="44"/>
  <c r="AF179" i="44" s="1"/>
  <c r="Y180" i="44"/>
  <c r="AF180" i="44" s="1"/>
  <c r="Y181" i="44"/>
  <c r="AF181" i="44" s="1"/>
  <c r="Y182" i="44"/>
  <c r="AF182" i="44" s="1"/>
  <c r="Y183" i="44"/>
  <c r="AF183" i="44" s="1"/>
  <c r="Y184" i="44"/>
  <c r="AF184" i="44" s="1"/>
  <c r="Y185" i="44"/>
  <c r="AF185" i="44" s="1"/>
  <c r="Y186" i="44"/>
  <c r="AF186" i="44" s="1"/>
  <c r="Y187" i="44"/>
  <c r="AF187" i="44" s="1"/>
  <c r="Y188" i="44"/>
  <c r="AF188" i="44" s="1"/>
  <c r="Y189" i="44"/>
  <c r="AF189" i="44" s="1"/>
  <c r="Y190" i="44"/>
  <c r="AF190" i="44" s="1"/>
  <c r="Y191" i="44"/>
  <c r="AF191" i="44" s="1"/>
  <c r="Y192" i="44"/>
  <c r="AF192" i="44" s="1"/>
  <c r="Y193" i="44"/>
  <c r="AF193" i="44" s="1"/>
  <c r="Y194" i="44"/>
  <c r="AF194" i="44" s="1"/>
  <c r="Y195" i="44"/>
  <c r="AF195" i="44" s="1"/>
  <c r="Y196" i="44"/>
  <c r="AF196" i="44" s="1"/>
  <c r="Y197" i="44"/>
  <c r="AF197" i="44" s="1"/>
  <c r="Y198" i="44"/>
  <c r="AF198" i="44" s="1"/>
  <c r="Y199" i="44"/>
  <c r="AF199" i="44" s="1"/>
  <c r="Y200" i="44"/>
  <c r="AF200" i="44" s="1"/>
  <c r="Y201" i="44"/>
  <c r="AF201" i="44" s="1"/>
  <c r="Y202" i="44"/>
  <c r="AF202" i="44" s="1"/>
  <c r="Y203" i="44"/>
  <c r="AF203" i="44" s="1"/>
  <c r="Y204" i="44"/>
  <c r="AF204" i="44" s="1"/>
  <c r="Y205" i="44"/>
  <c r="AF205" i="44" s="1"/>
  <c r="Y206" i="44"/>
  <c r="AF206" i="44" s="1"/>
  <c r="Y207" i="44"/>
  <c r="AF207" i="44" s="1"/>
  <c r="Y208" i="44"/>
  <c r="AF208" i="44" s="1"/>
  <c r="Y209" i="44"/>
  <c r="AF209" i="44" s="1"/>
  <c r="Y210" i="44"/>
  <c r="AF210" i="44" s="1"/>
  <c r="Y211" i="44"/>
  <c r="AF211" i="44" s="1"/>
  <c r="Y212" i="44"/>
  <c r="AF212" i="44" s="1"/>
  <c r="Y213" i="44"/>
  <c r="AF213" i="44" s="1"/>
  <c r="Y214" i="44"/>
  <c r="AF214" i="44" s="1"/>
  <c r="Y215" i="44"/>
  <c r="AF215" i="44" s="1"/>
  <c r="Y216" i="44"/>
  <c r="AF216" i="44" s="1"/>
  <c r="Y217" i="44"/>
  <c r="AF217" i="44" s="1"/>
  <c r="Y218" i="44"/>
  <c r="AF218" i="44" s="1"/>
  <c r="Y219" i="44"/>
  <c r="AF219" i="44" s="1"/>
  <c r="Y220" i="44"/>
  <c r="AF220" i="44" s="1"/>
  <c r="Y221" i="44"/>
  <c r="AF221" i="44" s="1"/>
  <c r="Y222" i="44"/>
  <c r="AF222" i="44" s="1"/>
  <c r="Y223" i="44"/>
  <c r="AF223" i="44" s="1"/>
  <c r="Y224" i="44"/>
  <c r="AF224" i="44" s="1"/>
  <c r="Y225" i="44"/>
  <c r="AF225" i="44" s="1"/>
  <c r="Y226" i="44"/>
  <c r="AF226" i="44" s="1"/>
  <c r="Y227" i="44"/>
  <c r="AF227" i="44" s="1"/>
  <c r="Y228" i="44"/>
  <c r="AF228" i="44" s="1"/>
  <c r="Y229" i="44"/>
  <c r="AF229" i="44" s="1"/>
  <c r="Y230" i="44"/>
  <c r="AF230" i="44" s="1"/>
  <c r="Y231" i="44"/>
  <c r="AF231" i="44" s="1"/>
  <c r="Y232" i="44"/>
  <c r="AF232" i="44" s="1"/>
  <c r="Y233" i="44"/>
  <c r="AF233" i="44" s="1"/>
  <c r="Y234" i="44"/>
  <c r="AF234" i="44" s="1"/>
  <c r="Y235" i="44"/>
  <c r="AF235" i="44" s="1"/>
  <c r="Y236" i="44"/>
  <c r="AF236" i="44" s="1"/>
  <c r="Y237" i="44"/>
  <c r="AF237" i="44" s="1"/>
  <c r="Y238" i="44"/>
  <c r="AF238" i="44" s="1"/>
  <c r="Y239" i="44"/>
  <c r="AF239" i="44" s="1"/>
  <c r="Y240" i="44"/>
  <c r="AF240" i="44" s="1"/>
  <c r="Y241" i="44"/>
  <c r="AF241" i="44" s="1"/>
  <c r="Y242" i="44"/>
  <c r="AF242" i="44" s="1"/>
  <c r="Y243" i="44"/>
  <c r="AF243" i="44" s="1"/>
  <c r="Y244" i="44"/>
  <c r="AF244" i="44" s="1"/>
  <c r="Y245" i="44"/>
  <c r="AF245" i="44" s="1"/>
  <c r="Y246" i="44"/>
  <c r="AF246" i="44" s="1"/>
  <c r="Y247" i="44"/>
  <c r="AF247" i="44" s="1"/>
  <c r="Y248" i="44"/>
  <c r="AF248" i="44" s="1"/>
  <c r="Y249" i="44"/>
  <c r="AF249" i="44" s="1"/>
  <c r="Y250" i="44"/>
  <c r="AF250" i="44" s="1"/>
  <c r="Y251" i="44"/>
  <c r="AF251" i="44" s="1"/>
  <c r="Y252" i="44"/>
  <c r="AF252" i="44" s="1"/>
  <c r="Y253" i="44"/>
  <c r="AF253" i="44" s="1"/>
  <c r="Y254" i="44"/>
  <c r="AF254" i="44" s="1"/>
  <c r="Y255" i="44"/>
  <c r="AF255" i="44" s="1"/>
  <c r="Y256" i="44"/>
  <c r="AF256" i="44" s="1"/>
  <c r="Y257" i="44"/>
  <c r="AF257" i="44" s="1"/>
  <c r="Y258" i="44"/>
  <c r="AF258" i="44" s="1"/>
  <c r="Y259" i="44"/>
  <c r="AF259" i="44" s="1"/>
  <c r="Y260" i="44"/>
  <c r="AF260" i="44" s="1"/>
  <c r="Y261" i="44"/>
  <c r="AF261" i="44" s="1"/>
  <c r="Y262" i="44"/>
  <c r="AF262" i="44" s="1"/>
  <c r="Y263" i="44"/>
  <c r="AF263" i="44" s="1"/>
  <c r="Y264" i="44"/>
  <c r="AF264" i="44" s="1"/>
  <c r="Y265" i="44"/>
  <c r="AF265" i="44" s="1"/>
  <c r="Y266" i="44"/>
  <c r="AF266" i="44" s="1"/>
  <c r="Y267" i="44"/>
  <c r="AF267" i="44" s="1"/>
  <c r="Y268" i="44"/>
  <c r="AF268" i="44" s="1"/>
  <c r="Y269" i="44"/>
  <c r="AF269" i="44" s="1"/>
  <c r="Y270" i="44"/>
  <c r="AF270" i="44" s="1"/>
  <c r="Y271" i="44"/>
  <c r="AF271" i="44" s="1"/>
  <c r="Y272" i="44"/>
  <c r="AF272" i="44" s="1"/>
  <c r="Y273" i="44"/>
  <c r="AF273" i="44" s="1"/>
  <c r="Y274" i="44"/>
  <c r="AF274" i="44" s="1"/>
  <c r="Y275" i="44"/>
  <c r="AF275" i="44" s="1"/>
  <c r="Y276" i="44"/>
  <c r="AF276" i="44" s="1"/>
  <c r="Y277" i="44"/>
  <c r="AF277" i="44" s="1"/>
  <c r="Y278" i="44"/>
  <c r="AF278" i="44" s="1"/>
  <c r="Y279" i="44"/>
  <c r="AF279" i="44" s="1"/>
  <c r="Y280" i="44"/>
  <c r="AF280" i="44" s="1"/>
  <c r="Y281" i="44"/>
  <c r="AF281" i="44" s="1"/>
  <c r="Y282" i="44"/>
  <c r="AF282" i="44" s="1"/>
  <c r="Y283" i="44"/>
  <c r="AF283" i="44" s="1"/>
  <c r="Y284" i="44"/>
  <c r="AF284" i="44" s="1"/>
  <c r="Y285" i="44"/>
  <c r="AF285" i="44" s="1"/>
  <c r="Y286" i="44"/>
  <c r="AF286" i="44" s="1"/>
  <c r="Y287" i="44"/>
  <c r="AF287" i="44" s="1"/>
  <c r="Y288" i="44"/>
  <c r="AF288" i="44" s="1"/>
  <c r="Y289" i="44"/>
  <c r="AF289" i="44" s="1"/>
  <c r="Y290" i="44"/>
  <c r="AF290" i="44" s="1"/>
  <c r="Y291" i="44"/>
  <c r="AF291" i="44" s="1"/>
  <c r="Y292" i="44"/>
  <c r="AF292" i="44" s="1"/>
  <c r="Y293" i="44"/>
  <c r="AF293" i="44" s="1"/>
  <c r="Y294" i="44"/>
  <c r="AF294" i="44" s="1"/>
  <c r="Y295" i="44"/>
  <c r="AF295" i="44" s="1"/>
  <c r="Y296" i="44"/>
  <c r="AF296" i="44" s="1"/>
  <c r="Y297" i="44"/>
  <c r="AF297" i="44" s="1"/>
  <c r="Y298" i="44"/>
  <c r="AF298" i="44" s="1"/>
  <c r="Y299" i="44"/>
  <c r="AF299" i="44" s="1"/>
  <c r="Y300" i="44"/>
  <c r="AF300" i="44" s="1"/>
  <c r="Y301" i="44"/>
  <c r="AF301" i="44" s="1"/>
  <c r="Y302" i="44"/>
  <c r="AF302" i="44" s="1"/>
  <c r="Y303" i="44"/>
  <c r="AF303" i="44" s="1"/>
  <c r="Y304" i="44"/>
  <c r="AF304" i="44" s="1"/>
  <c r="Y305" i="44"/>
  <c r="AF305" i="44" s="1"/>
  <c r="Y306" i="44"/>
  <c r="AF306" i="44" s="1"/>
  <c r="Y307" i="44"/>
  <c r="AF307" i="44" s="1"/>
  <c r="Y308" i="44"/>
  <c r="AF308" i="44" s="1"/>
  <c r="Y309" i="44"/>
  <c r="AF309" i="44" s="1"/>
  <c r="Y310" i="44"/>
  <c r="AF310" i="44" s="1"/>
  <c r="Y311" i="44"/>
  <c r="AF311" i="44" s="1"/>
  <c r="Y312" i="44"/>
  <c r="AF312" i="44" s="1"/>
  <c r="Y313" i="44"/>
  <c r="AF313" i="44" s="1"/>
  <c r="Y314" i="44"/>
  <c r="AF314" i="44" s="1"/>
  <c r="Y315" i="44"/>
  <c r="AF315" i="44" s="1"/>
  <c r="Y316" i="44"/>
  <c r="AF316" i="44" s="1"/>
  <c r="Y317" i="44"/>
  <c r="AF317" i="44" s="1"/>
  <c r="Y318" i="44"/>
  <c r="AF318" i="44" s="1"/>
  <c r="Y319" i="44"/>
  <c r="AF319" i="44" s="1"/>
  <c r="Y320" i="44"/>
  <c r="AF320" i="44" s="1"/>
  <c r="Y321" i="44"/>
  <c r="AF321" i="44" s="1"/>
  <c r="Y322" i="44"/>
  <c r="AF322" i="44" s="1"/>
  <c r="Y323" i="44"/>
  <c r="AF323" i="44" s="1"/>
  <c r="Y324" i="44"/>
  <c r="AF324" i="44" s="1"/>
  <c r="Y325" i="44"/>
  <c r="AF325" i="44"/>
  <c r="Y326" i="44"/>
  <c r="AF326" i="44" s="1"/>
  <c r="Y327" i="44"/>
  <c r="AF327" i="44"/>
  <c r="Y328" i="44"/>
  <c r="AF328" i="44" s="1"/>
  <c r="Y329" i="44"/>
  <c r="AF329" i="44" s="1"/>
  <c r="Y330" i="44"/>
  <c r="AF330" i="44" s="1"/>
  <c r="Y331" i="44"/>
  <c r="AF331" i="44" s="1"/>
  <c r="Y332" i="44"/>
  <c r="AF332" i="44" s="1"/>
  <c r="Z3" i="44"/>
  <c r="AA3" i="44"/>
  <c r="Z4" i="44"/>
  <c r="AA4" i="44"/>
  <c r="AE4" i="44"/>
  <c r="Z5" i="44"/>
  <c r="AA5" i="44"/>
  <c r="AE5" i="44"/>
  <c r="Z6" i="44"/>
  <c r="AE6" i="44" s="1"/>
  <c r="AA6" i="44"/>
  <c r="Z7" i="44"/>
  <c r="AA7" i="44"/>
  <c r="AE7" i="44" s="1"/>
  <c r="Z8" i="44"/>
  <c r="AA8" i="44"/>
  <c r="AE8" i="44"/>
  <c r="Z9" i="44"/>
  <c r="AE9" i="44" s="1"/>
  <c r="AA9" i="44"/>
  <c r="Z10" i="44"/>
  <c r="AE10" i="44" s="1"/>
  <c r="AA10" i="44"/>
  <c r="Z11" i="44"/>
  <c r="AA11" i="44"/>
  <c r="AE11" i="44" s="1"/>
  <c r="Z12" i="44"/>
  <c r="AA12" i="44"/>
  <c r="AE12" i="44"/>
  <c r="Z13" i="44"/>
  <c r="AE13" i="44" s="1"/>
  <c r="AA13" i="44"/>
  <c r="Z14" i="44"/>
  <c r="AE14" i="44" s="1"/>
  <c r="AA14" i="44"/>
  <c r="Z15" i="44"/>
  <c r="AA15" i="44"/>
  <c r="AE15" i="44" s="1"/>
  <c r="Z16" i="44"/>
  <c r="AA16" i="44"/>
  <c r="AE16" i="44"/>
  <c r="Z17" i="44"/>
  <c r="AE17" i="44" s="1"/>
  <c r="AA17" i="44"/>
  <c r="Z18" i="44"/>
  <c r="AE18" i="44" s="1"/>
  <c r="AA18" i="44"/>
  <c r="Z19" i="44"/>
  <c r="AA19" i="44"/>
  <c r="AE19" i="44" s="1"/>
  <c r="Z20" i="44"/>
  <c r="AA20" i="44"/>
  <c r="AE20" i="44"/>
  <c r="Z21" i="44"/>
  <c r="AE21" i="44" s="1"/>
  <c r="AA21" i="44"/>
  <c r="Z22" i="44"/>
  <c r="AE22" i="44" s="1"/>
  <c r="AA22" i="44"/>
  <c r="Z23" i="44"/>
  <c r="AA23" i="44"/>
  <c r="AE23" i="44" s="1"/>
  <c r="Z24" i="44"/>
  <c r="AA24" i="44"/>
  <c r="AE24" i="44"/>
  <c r="Z25" i="44"/>
  <c r="AE25" i="44" s="1"/>
  <c r="AA25" i="44"/>
  <c r="Z26" i="44"/>
  <c r="AE26" i="44" s="1"/>
  <c r="AA26" i="44"/>
  <c r="Z27" i="44"/>
  <c r="AA27" i="44"/>
  <c r="AE27" i="44" s="1"/>
  <c r="Z28" i="44"/>
  <c r="AA28" i="44"/>
  <c r="AE28" i="44"/>
  <c r="Z29" i="44"/>
  <c r="AE29" i="44" s="1"/>
  <c r="AA29" i="44"/>
  <c r="Z30" i="44"/>
  <c r="AE30" i="44" s="1"/>
  <c r="AA30" i="44"/>
  <c r="Z31" i="44"/>
  <c r="AA31" i="44"/>
  <c r="AE31" i="44" s="1"/>
  <c r="Z32" i="44"/>
  <c r="AA32" i="44"/>
  <c r="AE32" i="44"/>
  <c r="Z33" i="44"/>
  <c r="AE33" i="44" s="1"/>
  <c r="AA33" i="44"/>
  <c r="Z34" i="44"/>
  <c r="AE34" i="44" s="1"/>
  <c r="AA34" i="44"/>
  <c r="Z35" i="44"/>
  <c r="AA35" i="44"/>
  <c r="AE35" i="44" s="1"/>
  <c r="Z36" i="44"/>
  <c r="AA36" i="44"/>
  <c r="AE36" i="44"/>
  <c r="Z37" i="44"/>
  <c r="AE37" i="44" s="1"/>
  <c r="AA37" i="44"/>
  <c r="Z38" i="44"/>
  <c r="AE38" i="44" s="1"/>
  <c r="AA38" i="44"/>
  <c r="Z39" i="44"/>
  <c r="AA39" i="44"/>
  <c r="AE39" i="44" s="1"/>
  <c r="Z40" i="44"/>
  <c r="AA40" i="44"/>
  <c r="AE40" i="44"/>
  <c r="Z41" i="44"/>
  <c r="AE41" i="44" s="1"/>
  <c r="AA41" i="44"/>
  <c r="Z42" i="44"/>
  <c r="AE42" i="44" s="1"/>
  <c r="AA42" i="44"/>
  <c r="Z43" i="44"/>
  <c r="AA43" i="44"/>
  <c r="AE43" i="44" s="1"/>
  <c r="Z44" i="44"/>
  <c r="AA44" i="44"/>
  <c r="AE44" i="44"/>
  <c r="Z45" i="44"/>
  <c r="AE45" i="44" s="1"/>
  <c r="AA45" i="44"/>
  <c r="Z46" i="44"/>
  <c r="AE46" i="44" s="1"/>
  <c r="AA46" i="44"/>
  <c r="Z47" i="44"/>
  <c r="AA47" i="44"/>
  <c r="AE47" i="44" s="1"/>
  <c r="Z48" i="44"/>
  <c r="AA48" i="44"/>
  <c r="AE48" i="44"/>
  <c r="Z49" i="44"/>
  <c r="AE49" i="44" s="1"/>
  <c r="AA49" i="44"/>
  <c r="Z50" i="44"/>
  <c r="AE50" i="44" s="1"/>
  <c r="AA50" i="44"/>
  <c r="Z51" i="44"/>
  <c r="AA51" i="44"/>
  <c r="AE51" i="44" s="1"/>
  <c r="Z52" i="44"/>
  <c r="AA52" i="44"/>
  <c r="AE52" i="44"/>
  <c r="Z53" i="44"/>
  <c r="AE53" i="44" s="1"/>
  <c r="AA53" i="44"/>
  <c r="Z54" i="44"/>
  <c r="AE54" i="44" s="1"/>
  <c r="AA54" i="44"/>
  <c r="Z55" i="44"/>
  <c r="AA55" i="44"/>
  <c r="AE55" i="44" s="1"/>
  <c r="Z56" i="44"/>
  <c r="AA56" i="44"/>
  <c r="AE56" i="44"/>
  <c r="Z57" i="44"/>
  <c r="AE57" i="44" s="1"/>
  <c r="AA57" i="44"/>
  <c r="Z58" i="44"/>
  <c r="AE58" i="44" s="1"/>
  <c r="AA58" i="44"/>
  <c r="Z59" i="44"/>
  <c r="AA59" i="44"/>
  <c r="AE59" i="44" s="1"/>
  <c r="Z60" i="44"/>
  <c r="AA60" i="44"/>
  <c r="AE60" i="44"/>
  <c r="Z61" i="44"/>
  <c r="AE61" i="44" s="1"/>
  <c r="AA61" i="44"/>
  <c r="Z62" i="44"/>
  <c r="AE62" i="44" s="1"/>
  <c r="AA62" i="44"/>
  <c r="Z63" i="44"/>
  <c r="AA63" i="44"/>
  <c r="Z64" i="44"/>
  <c r="AA64" i="44"/>
  <c r="AE64" i="44"/>
  <c r="Z65" i="44"/>
  <c r="AE65" i="44" s="1"/>
  <c r="AA65" i="44"/>
  <c r="Z66" i="44"/>
  <c r="AE66" i="44" s="1"/>
  <c r="AA66" i="44"/>
  <c r="Z67" i="44"/>
  <c r="AA67" i="44"/>
  <c r="AE67" i="44" s="1"/>
  <c r="Z68" i="44"/>
  <c r="AA68" i="44"/>
  <c r="AE68" i="44"/>
  <c r="Z69" i="44"/>
  <c r="AE69" i="44" s="1"/>
  <c r="AA69" i="44"/>
  <c r="Z70" i="44"/>
  <c r="AE70" i="44" s="1"/>
  <c r="AA70" i="44"/>
  <c r="Z71" i="44"/>
  <c r="AA71" i="44"/>
  <c r="AE71" i="44" s="1"/>
  <c r="Z72" i="44"/>
  <c r="AA72" i="44"/>
  <c r="AE72" i="44"/>
  <c r="Z73" i="44"/>
  <c r="AE73" i="44" s="1"/>
  <c r="AA73" i="44"/>
  <c r="Z74" i="44"/>
  <c r="AE74" i="44" s="1"/>
  <c r="AA74" i="44"/>
  <c r="Z75" i="44"/>
  <c r="AA75" i="44"/>
  <c r="AE75" i="44" s="1"/>
  <c r="Z76" i="44"/>
  <c r="AA76" i="44"/>
  <c r="AE76" i="44"/>
  <c r="Z77" i="44"/>
  <c r="AE77" i="44" s="1"/>
  <c r="AA77" i="44"/>
  <c r="Z78" i="44"/>
  <c r="AE78" i="44" s="1"/>
  <c r="AA78" i="44"/>
  <c r="Z79" i="44"/>
  <c r="AA79" i="44"/>
  <c r="AE79" i="44" s="1"/>
  <c r="Z80" i="44"/>
  <c r="AA80" i="44"/>
  <c r="AE80" i="44"/>
  <c r="Z81" i="44"/>
  <c r="AE81" i="44" s="1"/>
  <c r="AA81" i="44"/>
  <c r="Z82" i="44"/>
  <c r="AE82" i="44" s="1"/>
  <c r="AA82" i="44"/>
  <c r="Z83" i="44"/>
  <c r="AA83" i="44"/>
  <c r="AE83" i="44" s="1"/>
  <c r="Z84" i="44"/>
  <c r="AA84" i="44"/>
  <c r="AE84" i="44"/>
  <c r="Z85" i="44"/>
  <c r="AE85" i="44" s="1"/>
  <c r="AA85" i="44"/>
  <c r="Z86" i="44"/>
  <c r="AE86" i="44" s="1"/>
  <c r="AA86" i="44"/>
  <c r="Z87" i="44"/>
  <c r="AA87" i="44"/>
  <c r="AE87" i="44" s="1"/>
  <c r="Z88" i="44"/>
  <c r="AA88" i="44"/>
  <c r="AE88" i="44"/>
  <c r="Z89" i="44"/>
  <c r="AE89" i="44" s="1"/>
  <c r="AA89" i="44"/>
  <c r="Z90" i="44"/>
  <c r="AE90" i="44" s="1"/>
  <c r="AA90" i="44"/>
  <c r="Z91" i="44"/>
  <c r="AA91" i="44"/>
  <c r="AE91" i="44" s="1"/>
  <c r="Z92" i="44"/>
  <c r="AA92" i="44"/>
  <c r="AE92" i="44"/>
  <c r="Z93" i="44"/>
  <c r="AE93" i="44" s="1"/>
  <c r="AA93" i="44"/>
  <c r="Z94" i="44"/>
  <c r="AE94" i="44" s="1"/>
  <c r="AA94" i="44"/>
  <c r="Z95" i="44"/>
  <c r="AA95" i="44"/>
  <c r="AE95" i="44" s="1"/>
  <c r="Z96" i="44"/>
  <c r="AA96" i="44"/>
  <c r="AE96" i="44"/>
  <c r="Z97" i="44"/>
  <c r="AE97" i="44" s="1"/>
  <c r="AA97" i="44"/>
  <c r="Z98" i="44"/>
  <c r="AE98" i="44" s="1"/>
  <c r="AA98" i="44"/>
  <c r="Z99" i="44"/>
  <c r="AA99" i="44"/>
  <c r="AE99" i="44" s="1"/>
  <c r="Z100" i="44"/>
  <c r="AA100" i="44"/>
  <c r="AE100" i="44"/>
  <c r="Z101" i="44"/>
  <c r="AE101" i="44" s="1"/>
  <c r="AA101" i="44"/>
  <c r="Z102" i="44"/>
  <c r="AE102" i="44" s="1"/>
  <c r="AA102" i="44"/>
  <c r="Z103" i="44"/>
  <c r="AA103" i="44"/>
  <c r="AE103" i="44" s="1"/>
  <c r="Z104" i="44"/>
  <c r="AA104" i="44"/>
  <c r="AE104" i="44"/>
  <c r="Z105" i="44"/>
  <c r="AE105" i="44" s="1"/>
  <c r="AA105" i="44"/>
  <c r="Z106" i="44"/>
  <c r="AE106" i="44" s="1"/>
  <c r="AA106" i="44"/>
  <c r="Z107" i="44"/>
  <c r="AA107" i="44"/>
  <c r="AE107" i="44" s="1"/>
  <c r="Z108" i="44"/>
  <c r="AA108" i="44"/>
  <c r="AE108" i="44"/>
  <c r="Z109" i="44"/>
  <c r="AE109" i="44" s="1"/>
  <c r="AA109" i="44"/>
  <c r="Z110" i="44"/>
  <c r="AE110" i="44" s="1"/>
  <c r="AA110" i="44"/>
  <c r="Z111" i="44"/>
  <c r="AA111" i="44"/>
  <c r="AE111" i="44" s="1"/>
  <c r="Z112" i="44"/>
  <c r="AA112" i="44"/>
  <c r="AE112" i="44"/>
  <c r="Z113" i="44"/>
  <c r="AE113" i="44" s="1"/>
  <c r="AA113" i="44"/>
  <c r="Z114" i="44"/>
  <c r="AE114" i="44" s="1"/>
  <c r="AA114" i="44"/>
  <c r="Z115" i="44"/>
  <c r="AA115" i="44"/>
  <c r="AE115" i="44" s="1"/>
  <c r="Z116" i="44"/>
  <c r="AA116" i="44"/>
  <c r="AE116" i="44"/>
  <c r="Z117" i="44"/>
  <c r="AE117" i="44" s="1"/>
  <c r="AA117" i="44"/>
  <c r="Z118" i="44"/>
  <c r="AE118" i="44" s="1"/>
  <c r="AA118" i="44"/>
  <c r="Z119" i="44"/>
  <c r="AA119" i="44"/>
  <c r="AE119" i="44" s="1"/>
  <c r="Z120" i="44"/>
  <c r="AA120" i="44"/>
  <c r="AE120" i="44"/>
  <c r="Z121" i="44"/>
  <c r="AE121" i="44" s="1"/>
  <c r="AA121" i="44"/>
  <c r="Z122" i="44"/>
  <c r="AE122" i="44" s="1"/>
  <c r="AA122" i="44"/>
  <c r="Z123" i="44"/>
  <c r="AA123" i="44"/>
  <c r="AE123" i="44" s="1"/>
  <c r="Z124" i="44"/>
  <c r="AA124" i="44"/>
  <c r="AE124" i="44"/>
  <c r="Z125" i="44"/>
  <c r="AE125" i="44" s="1"/>
  <c r="AA125" i="44"/>
  <c r="Z126" i="44"/>
  <c r="AE126" i="44" s="1"/>
  <c r="AA126" i="44"/>
  <c r="Z127" i="44"/>
  <c r="AA127" i="44"/>
  <c r="AE127" i="44" s="1"/>
  <c r="Z128" i="44"/>
  <c r="AA128" i="44"/>
  <c r="AE128" i="44"/>
  <c r="Z129" i="44"/>
  <c r="AE129" i="44" s="1"/>
  <c r="AA129" i="44"/>
  <c r="Z130" i="44"/>
  <c r="AE130" i="44" s="1"/>
  <c r="AA130" i="44"/>
  <c r="Z131" i="44"/>
  <c r="AA131" i="44"/>
  <c r="AE131" i="44" s="1"/>
  <c r="Z132" i="44"/>
  <c r="AA132" i="44"/>
  <c r="AE132" i="44"/>
  <c r="Z133" i="44"/>
  <c r="AE133" i="44" s="1"/>
  <c r="AA133" i="44"/>
  <c r="Z134" i="44"/>
  <c r="AE134" i="44" s="1"/>
  <c r="AA134" i="44"/>
  <c r="Z135" i="44"/>
  <c r="AA135" i="44"/>
  <c r="AE135" i="44" s="1"/>
  <c r="Z136" i="44"/>
  <c r="AA136" i="44"/>
  <c r="AE136" i="44"/>
  <c r="Z137" i="44"/>
  <c r="AE137" i="44" s="1"/>
  <c r="AA137" i="44"/>
  <c r="Z138" i="44"/>
  <c r="AE138" i="44" s="1"/>
  <c r="AA138" i="44"/>
  <c r="Z139" i="44"/>
  <c r="AA139" i="44"/>
  <c r="AE139" i="44"/>
  <c r="Z140" i="44"/>
  <c r="AA140" i="44"/>
  <c r="AE140" i="44"/>
  <c r="Z141" i="44"/>
  <c r="AE141" i="44" s="1"/>
  <c r="AA141" i="44"/>
  <c r="Z142" i="44"/>
  <c r="AA142" i="44"/>
  <c r="Z143" i="44"/>
  <c r="AA143" i="44"/>
  <c r="AE143" i="44"/>
  <c r="Z144" i="44"/>
  <c r="AA144" i="44"/>
  <c r="AE144" i="44"/>
  <c r="Z145" i="44"/>
  <c r="AE145" i="44" s="1"/>
  <c r="AA145" i="44"/>
  <c r="Z146" i="44"/>
  <c r="AE146" i="44" s="1"/>
  <c r="AA146" i="44"/>
  <c r="Z147" i="44"/>
  <c r="AA147" i="44"/>
  <c r="AE147" i="44"/>
  <c r="Z148" i="44"/>
  <c r="AA148" i="44"/>
  <c r="AE148" i="44"/>
  <c r="Z149" i="44"/>
  <c r="AE149" i="44" s="1"/>
  <c r="AA149" i="44"/>
  <c r="Z150" i="44"/>
  <c r="AA150" i="44"/>
  <c r="Z151" i="44"/>
  <c r="AA151" i="44"/>
  <c r="AE151" i="44"/>
  <c r="Z152" i="44"/>
  <c r="AA152" i="44"/>
  <c r="AE152" i="44"/>
  <c r="Z153" i="44"/>
  <c r="AE153" i="44" s="1"/>
  <c r="AA153" i="44"/>
  <c r="Z154" i="44"/>
  <c r="AE154" i="44" s="1"/>
  <c r="AA154" i="44"/>
  <c r="Z155" i="44"/>
  <c r="AA155" i="44"/>
  <c r="AE155" i="44"/>
  <c r="Z156" i="44"/>
  <c r="AA156" i="44"/>
  <c r="AE156" i="44"/>
  <c r="Z157" i="44"/>
  <c r="AE157" i="44" s="1"/>
  <c r="AA157" i="44"/>
  <c r="Z158" i="44"/>
  <c r="AA158" i="44"/>
  <c r="Z159" i="44"/>
  <c r="AA159" i="44"/>
  <c r="AE159" i="44"/>
  <c r="Z160" i="44"/>
  <c r="AA160" i="44"/>
  <c r="AE160" i="44"/>
  <c r="Z161" i="44"/>
  <c r="AE161" i="44" s="1"/>
  <c r="AA161" i="44"/>
  <c r="Z162" i="44"/>
  <c r="AE162" i="44" s="1"/>
  <c r="AA162" i="44"/>
  <c r="Z163" i="44"/>
  <c r="AA163" i="44"/>
  <c r="AE163" i="44"/>
  <c r="Z164" i="44"/>
  <c r="AA164" i="44"/>
  <c r="AE164" i="44"/>
  <c r="Z165" i="44"/>
  <c r="AE165" i="44" s="1"/>
  <c r="AA165" i="44"/>
  <c r="Z166" i="44"/>
  <c r="AA166" i="44"/>
  <c r="Z167" i="44"/>
  <c r="AA167" i="44"/>
  <c r="AE167" i="44"/>
  <c r="Z168" i="44"/>
  <c r="AA168" i="44"/>
  <c r="AE168" i="44"/>
  <c r="Z169" i="44"/>
  <c r="AE169" i="44" s="1"/>
  <c r="AA169" i="44"/>
  <c r="Z170" i="44"/>
  <c r="AE170" i="44" s="1"/>
  <c r="AA170" i="44"/>
  <c r="Z171" i="44"/>
  <c r="AA171" i="44"/>
  <c r="AE171" i="44"/>
  <c r="Z172" i="44"/>
  <c r="AA172" i="44"/>
  <c r="AE172" i="44"/>
  <c r="Z173" i="44"/>
  <c r="AE173" i="44" s="1"/>
  <c r="AA173" i="44"/>
  <c r="Z174" i="44"/>
  <c r="AA174" i="44"/>
  <c r="Z175" i="44"/>
  <c r="AA175" i="44"/>
  <c r="AE175" i="44"/>
  <c r="Z176" i="44"/>
  <c r="AA176" i="44"/>
  <c r="AE176" i="44"/>
  <c r="Z177" i="44"/>
  <c r="AE177" i="44" s="1"/>
  <c r="AA177" i="44"/>
  <c r="Z178" i="44"/>
  <c r="AE178" i="44" s="1"/>
  <c r="AA178" i="44"/>
  <c r="Z179" i="44"/>
  <c r="AA179" i="44"/>
  <c r="AE179" i="44"/>
  <c r="Z180" i="44"/>
  <c r="AA180" i="44"/>
  <c r="AE180" i="44"/>
  <c r="Z181" i="44"/>
  <c r="AE181" i="44" s="1"/>
  <c r="AA181" i="44"/>
  <c r="Z182" i="44"/>
  <c r="AA182" i="44"/>
  <c r="Z183" i="44"/>
  <c r="AA183" i="44"/>
  <c r="AE183" i="44"/>
  <c r="Z184" i="44"/>
  <c r="AA184" i="44"/>
  <c r="AE184" i="44"/>
  <c r="Z185" i="44"/>
  <c r="AE185" i="44" s="1"/>
  <c r="AA185" i="44"/>
  <c r="Z186" i="44"/>
  <c r="AE186" i="44" s="1"/>
  <c r="AA186" i="44"/>
  <c r="Z187" i="44"/>
  <c r="AA187" i="44"/>
  <c r="AE187" i="44"/>
  <c r="Z188" i="44"/>
  <c r="AA188" i="44"/>
  <c r="AE188" i="44"/>
  <c r="Z189" i="44"/>
  <c r="AE189" i="44" s="1"/>
  <c r="AA189" i="44"/>
  <c r="Z190" i="44"/>
  <c r="AA190" i="44"/>
  <c r="Z191" i="44"/>
  <c r="AA191" i="44"/>
  <c r="AE191" i="44"/>
  <c r="Z192" i="44"/>
  <c r="AA192" i="44"/>
  <c r="AE192" i="44"/>
  <c r="Z193" i="44"/>
  <c r="AE193" i="44" s="1"/>
  <c r="AA193" i="44"/>
  <c r="Z194" i="44"/>
  <c r="AE194" i="44" s="1"/>
  <c r="AA194" i="44"/>
  <c r="Z195" i="44"/>
  <c r="AA195" i="44"/>
  <c r="AE195" i="44"/>
  <c r="Z196" i="44"/>
  <c r="AA196" i="44"/>
  <c r="AE196" i="44"/>
  <c r="Z197" i="44"/>
  <c r="AE197" i="44" s="1"/>
  <c r="AA197" i="44"/>
  <c r="Z198" i="44"/>
  <c r="AA198" i="44"/>
  <c r="Z199" i="44"/>
  <c r="AA199" i="44"/>
  <c r="AE199" i="44"/>
  <c r="Z200" i="44"/>
  <c r="AA200" i="44"/>
  <c r="AE200" i="44"/>
  <c r="Z201" i="44"/>
  <c r="AE201" i="44" s="1"/>
  <c r="AA201" i="44"/>
  <c r="Z202" i="44"/>
  <c r="AE202" i="44" s="1"/>
  <c r="AA202" i="44"/>
  <c r="Z203" i="44"/>
  <c r="AA203" i="44"/>
  <c r="AE203" i="44"/>
  <c r="Z204" i="44"/>
  <c r="AA204" i="44"/>
  <c r="AE204" i="44"/>
  <c r="Z205" i="44"/>
  <c r="AE205" i="44" s="1"/>
  <c r="AA205" i="44"/>
  <c r="Z206" i="44"/>
  <c r="AA206" i="44"/>
  <c r="Z207" i="44"/>
  <c r="AA207" i="44"/>
  <c r="AE207" i="44"/>
  <c r="Z208" i="44"/>
  <c r="AA208" i="44"/>
  <c r="AE208" i="44"/>
  <c r="Z209" i="44"/>
  <c r="AE209" i="44" s="1"/>
  <c r="AA209" i="44"/>
  <c r="Z210" i="44"/>
  <c r="AE210" i="44" s="1"/>
  <c r="AA210" i="44"/>
  <c r="Z211" i="44"/>
  <c r="AA211" i="44"/>
  <c r="AE211" i="44"/>
  <c r="Z212" i="44"/>
  <c r="AA212" i="44"/>
  <c r="AE212" i="44"/>
  <c r="Z213" i="44"/>
  <c r="AE213" i="44" s="1"/>
  <c r="AA213" i="44"/>
  <c r="Z214" i="44"/>
  <c r="AA214" i="44"/>
  <c r="Z215" i="44"/>
  <c r="AA215" i="44"/>
  <c r="AE215" i="44"/>
  <c r="Z216" i="44"/>
  <c r="AA216" i="44"/>
  <c r="AE216" i="44"/>
  <c r="Z217" i="44"/>
  <c r="AE217" i="44" s="1"/>
  <c r="AA217" i="44"/>
  <c r="Z218" i="44"/>
  <c r="AE218" i="44" s="1"/>
  <c r="AA218" i="44"/>
  <c r="Z219" i="44"/>
  <c r="AA219" i="44"/>
  <c r="AE219" i="44"/>
  <c r="Z220" i="44"/>
  <c r="AA220" i="44"/>
  <c r="AE220" i="44"/>
  <c r="Z221" i="44"/>
  <c r="AE221" i="44" s="1"/>
  <c r="AA221" i="44"/>
  <c r="Z222" i="44"/>
  <c r="AA222" i="44"/>
  <c r="Z223" i="44"/>
  <c r="AA223" i="44"/>
  <c r="AE223" i="44"/>
  <c r="Z224" i="44"/>
  <c r="AA224" i="44"/>
  <c r="AE224" i="44"/>
  <c r="Z225" i="44"/>
  <c r="AE225" i="44" s="1"/>
  <c r="AA225" i="44"/>
  <c r="Z226" i="44"/>
  <c r="AE226" i="44" s="1"/>
  <c r="AA226" i="44"/>
  <c r="Z227" i="44"/>
  <c r="AA227" i="44"/>
  <c r="AE227" i="44"/>
  <c r="Z228" i="44"/>
  <c r="AA228" i="44"/>
  <c r="AE228" i="44"/>
  <c r="Z229" i="44"/>
  <c r="AE229" i="44" s="1"/>
  <c r="AA229" i="44"/>
  <c r="Z230" i="44"/>
  <c r="AA230" i="44"/>
  <c r="Z231" i="44"/>
  <c r="AA231" i="44"/>
  <c r="AE231" i="44"/>
  <c r="Z232" i="44"/>
  <c r="AA232" i="44"/>
  <c r="AE232" i="44"/>
  <c r="Z233" i="44"/>
  <c r="AE233" i="44" s="1"/>
  <c r="AA233" i="44"/>
  <c r="Z234" i="44"/>
  <c r="AE234" i="44" s="1"/>
  <c r="AA234" i="44"/>
  <c r="Z235" i="44"/>
  <c r="AA235" i="44"/>
  <c r="AE235" i="44"/>
  <c r="Z236" i="44"/>
  <c r="AA236" i="44"/>
  <c r="AE236" i="44"/>
  <c r="Z237" i="44"/>
  <c r="AE237" i="44" s="1"/>
  <c r="AA237" i="44"/>
  <c r="Z238" i="44"/>
  <c r="AA238" i="44"/>
  <c r="Z239" i="44"/>
  <c r="AA239" i="44"/>
  <c r="AE239" i="44"/>
  <c r="Z240" i="44"/>
  <c r="AA240" i="44"/>
  <c r="AE240" i="44"/>
  <c r="Z241" i="44"/>
  <c r="AE241" i="44" s="1"/>
  <c r="AA241" i="44"/>
  <c r="Z242" i="44"/>
  <c r="AE242" i="44" s="1"/>
  <c r="AA242" i="44"/>
  <c r="Z243" i="44"/>
  <c r="AA243" i="44"/>
  <c r="AE243" i="44"/>
  <c r="Z244" i="44"/>
  <c r="AA244" i="44"/>
  <c r="AE244" i="44"/>
  <c r="Z245" i="44"/>
  <c r="AE245" i="44" s="1"/>
  <c r="AA245" i="44"/>
  <c r="Z246" i="44"/>
  <c r="AA246" i="44"/>
  <c r="Z247" i="44"/>
  <c r="AA247" i="44"/>
  <c r="AE247" i="44"/>
  <c r="Z248" i="44"/>
  <c r="AA248" i="44"/>
  <c r="AE248" i="44"/>
  <c r="Z249" i="44"/>
  <c r="AE249" i="44" s="1"/>
  <c r="AA249" i="44"/>
  <c r="Z250" i="44"/>
  <c r="AE250" i="44" s="1"/>
  <c r="AA250" i="44"/>
  <c r="Z251" i="44"/>
  <c r="AA251" i="44"/>
  <c r="AE251" i="44"/>
  <c r="Z252" i="44"/>
  <c r="AA252" i="44"/>
  <c r="AE252" i="44"/>
  <c r="Z253" i="44"/>
  <c r="AE253" i="44" s="1"/>
  <c r="AA253" i="44"/>
  <c r="Z254" i="44"/>
  <c r="AA254" i="44"/>
  <c r="Z255" i="44"/>
  <c r="AA255" i="44"/>
  <c r="AE255" i="44"/>
  <c r="Z256" i="44"/>
  <c r="AA256" i="44"/>
  <c r="AE256" i="44"/>
  <c r="Z257" i="44"/>
  <c r="AE257" i="44" s="1"/>
  <c r="AA257" i="44"/>
  <c r="Z258" i="44"/>
  <c r="AE258" i="44" s="1"/>
  <c r="AA258" i="44"/>
  <c r="Z259" i="44"/>
  <c r="AA259" i="44"/>
  <c r="AE259" i="44"/>
  <c r="Z260" i="44"/>
  <c r="AA260" i="44"/>
  <c r="AE260" i="44"/>
  <c r="Z261" i="44"/>
  <c r="AE261" i="44" s="1"/>
  <c r="AA261" i="44"/>
  <c r="Z262" i="44"/>
  <c r="AA262" i="44"/>
  <c r="Z263" i="44"/>
  <c r="AA263" i="44"/>
  <c r="AE263" i="44"/>
  <c r="Z264" i="44"/>
  <c r="AA264" i="44"/>
  <c r="AE264" i="44"/>
  <c r="Z265" i="44"/>
  <c r="AE265" i="44" s="1"/>
  <c r="AA265" i="44"/>
  <c r="Z266" i="44"/>
  <c r="AE266" i="44" s="1"/>
  <c r="AA266" i="44"/>
  <c r="Z267" i="44"/>
  <c r="AA267" i="44"/>
  <c r="AE267" i="44"/>
  <c r="Z268" i="44"/>
  <c r="AA268" i="44"/>
  <c r="AE268" i="44"/>
  <c r="Z269" i="44"/>
  <c r="AE269" i="44" s="1"/>
  <c r="AA269" i="44"/>
  <c r="Z270" i="44"/>
  <c r="AA270" i="44"/>
  <c r="Z271" i="44"/>
  <c r="AA271" i="44"/>
  <c r="AE271" i="44"/>
  <c r="Z272" i="44"/>
  <c r="AA272" i="44"/>
  <c r="AE272" i="44"/>
  <c r="Z273" i="44"/>
  <c r="AE273" i="44" s="1"/>
  <c r="AA273" i="44"/>
  <c r="Z274" i="44"/>
  <c r="AE274" i="44" s="1"/>
  <c r="AA274" i="44"/>
  <c r="Z275" i="44"/>
  <c r="AA275" i="44"/>
  <c r="AE275" i="44"/>
  <c r="Z276" i="44"/>
  <c r="AA276" i="44"/>
  <c r="AE276" i="44"/>
  <c r="Z277" i="44"/>
  <c r="AE277" i="44" s="1"/>
  <c r="AA277" i="44"/>
  <c r="Z278" i="44"/>
  <c r="AA278" i="44"/>
  <c r="Z279" i="44"/>
  <c r="AA279" i="44"/>
  <c r="AE279" i="44"/>
  <c r="Z280" i="44"/>
  <c r="AA280" i="44"/>
  <c r="AE280" i="44"/>
  <c r="Z281" i="44"/>
  <c r="AE281" i="44" s="1"/>
  <c r="AA281" i="44"/>
  <c r="Z282" i="44"/>
  <c r="AE282" i="44" s="1"/>
  <c r="AA282" i="44"/>
  <c r="Z283" i="44"/>
  <c r="AA283" i="44"/>
  <c r="AE283" i="44"/>
  <c r="Z284" i="44"/>
  <c r="AA284" i="44"/>
  <c r="AE284" i="44"/>
  <c r="Z285" i="44"/>
  <c r="AE285" i="44" s="1"/>
  <c r="AA285" i="44"/>
  <c r="Z286" i="44"/>
  <c r="AA286" i="44"/>
  <c r="Z287" i="44"/>
  <c r="AA287" i="44"/>
  <c r="AE287" i="44"/>
  <c r="Z288" i="44"/>
  <c r="AA288" i="44"/>
  <c r="AE288" i="44"/>
  <c r="Z289" i="44"/>
  <c r="AE289" i="44" s="1"/>
  <c r="AA289" i="44"/>
  <c r="Z290" i="44"/>
  <c r="AE290" i="44" s="1"/>
  <c r="AA290" i="44"/>
  <c r="Z291" i="44"/>
  <c r="AA291" i="44"/>
  <c r="AE291" i="44"/>
  <c r="Z292" i="44"/>
  <c r="AA292" i="44"/>
  <c r="AE292" i="44"/>
  <c r="Z293" i="44"/>
  <c r="AE293" i="44" s="1"/>
  <c r="AA293" i="44"/>
  <c r="Z294" i="44"/>
  <c r="AA294" i="44"/>
  <c r="Z295" i="44"/>
  <c r="AA295" i="44"/>
  <c r="AE295" i="44"/>
  <c r="Z296" i="44"/>
  <c r="AA296" i="44"/>
  <c r="AE296" i="44"/>
  <c r="Z297" i="44"/>
  <c r="AE297" i="44" s="1"/>
  <c r="AA297" i="44"/>
  <c r="Z298" i="44"/>
  <c r="AE298" i="44" s="1"/>
  <c r="AA298" i="44"/>
  <c r="Z299" i="44"/>
  <c r="AA299" i="44"/>
  <c r="AE299" i="44"/>
  <c r="Z300" i="44"/>
  <c r="AA300" i="44"/>
  <c r="AE300" i="44"/>
  <c r="Z301" i="44"/>
  <c r="AE301" i="44" s="1"/>
  <c r="AA301" i="44"/>
  <c r="Z302" i="44"/>
  <c r="AA302" i="44"/>
  <c r="Z303" i="44"/>
  <c r="AA303" i="44"/>
  <c r="AE303" i="44"/>
  <c r="Z304" i="44"/>
  <c r="AA304" i="44"/>
  <c r="AE304" i="44"/>
  <c r="Z305" i="44"/>
  <c r="AE305" i="44" s="1"/>
  <c r="AA305" i="44"/>
  <c r="Z306" i="44"/>
  <c r="AE306" i="44" s="1"/>
  <c r="AA306" i="44"/>
  <c r="Z307" i="44"/>
  <c r="AA307" i="44"/>
  <c r="AE307" i="44"/>
  <c r="Z308" i="44"/>
  <c r="AA308" i="44"/>
  <c r="AE308" i="44"/>
  <c r="Z309" i="44"/>
  <c r="AE309" i="44" s="1"/>
  <c r="AA309" i="44"/>
  <c r="Z310" i="44"/>
  <c r="AA310" i="44"/>
  <c r="Z311" i="44"/>
  <c r="AA311" i="44"/>
  <c r="AE311" i="44"/>
  <c r="Z312" i="44"/>
  <c r="AA312" i="44"/>
  <c r="AE312" i="44"/>
  <c r="Z313" i="44"/>
  <c r="AE313" i="44" s="1"/>
  <c r="AA313" i="44"/>
  <c r="Z314" i="44"/>
  <c r="AE314" i="44" s="1"/>
  <c r="AA314" i="44"/>
  <c r="Z315" i="44"/>
  <c r="AA315" i="44"/>
  <c r="AE315" i="44"/>
  <c r="Z316" i="44"/>
  <c r="AA316" i="44"/>
  <c r="AE316" i="44"/>
  <c r="Z317" i="44"/>
  <c r="AE317" i="44" s="1"/>
  <c r="AA317" i="44"/>
  <c r="Z318" i="44"/>
  <c r="AA318" i="44"/>
  <c r="Z319" i="44"/>
  <c r="AA319" i="44"/>
  <c r="AE319" i="44"/>
  <c r="Z320" i="44"/>
  <c r="AA320" i="44"/>
  <c r="AE320" i="44"/>
  <c r="Z321" i="44"/>
  <c r="AE321" i="44" s="1"/>
  <c r="AA321" i="44"/>
  <c r="Z322" i="44"/>
  <c r="AE322" i="44" s="1"/>
  <c r="AA322" i="44"/>
  <c r="Z323" i="44"/>
  <c r="AA323" i="44"/>
  <c r="AE323" i="44"/>
  <c r="Z324" i="44"/>
  <c r="AA324" i="44"/>
  <c r="AE324" i="44"/>
  <c r="Z325" i="44"/>
  <c r="AE325" i="44" s="1"/>
  <c r="AA325" i="44"/>
  <c r="Z326" i="44"/>
  <c r="AA326" i="44"/>
  <c r="Z327" i="44"/>
  <c r="AA327" i="44"/>
  <c r="AE327" i="44"/>
  <c r="Z328" i="44"/>
  <c r="AA328" i="44"/>
  <c r="AE328" i="44"/>
  <c r="Z329" i="44"/>
  <c r="AE329" i="44" s="1"/>
  <c r="AA329" i="44"/>
  <c r="Z330" i="44"/>
  <c r="AE330" i="44" s="1"/>
  <c r="AA330" i="44"/>
  <c r="Z331" i="44"/>
  <c r="AA331" i="44"/>
  <c r="AE331" i="44"/>
  <c r="Z332" i="44"/>
  <c r="AA332" i="44"/>
  <c r="AE332" i="44"/>
  <c r="W3" i="44"/>
  <c r="X3" i="44"/>
  <c r="AD3" i="44"/>
  <c r="W4" i="44"/>
  <c r="AD4" i="44" s="1"/>
  <c r="X4" i="44"/>
  <c r="W5" i="44"/>
  <c r="X5" i="44"/>
  <c r="W6" i="44"/>
  <c r="X6" i="44"/>
  <c r="AD6" i="44"/>
  <c r="W7" i="44"/>
  <c r="X7" i="44"/>
  <c r="AD7" i="44"/>
  <c r="W8" i="44"/>
  <c r="AD8" i="44" s="1"/>
  <c r="X8" i="44"/>
  <c r="W9" i="44"/>
  <c r="AD9" i="44" s="1"/>
  <c r="X9" i="44"/>
  <c r="W10" i="44"/>
  <c r="X10" i="44"/>
  <c r="AD10" i="44"/>
  <c r="W11" i="44"/>
  <c r="X11" i="44"/>
  <c r="AD11" i="44"/>
  <c r="W12" i="44"/>
  <c r="AD12" i="44" s="1"/>
  <c r="X12" i="44"/>
  <c r="W13" i="44"/>
  <c r="X13" i="44"/>
  <c r="W14" i="44"/>
  <c r="AD14" i="44" s="1"/>
  <c r="X14" i="44"/>
  <c r="W15" i="44"/>
  <c r="X15" i="44"/>
  <c r="W16" i="44"/>
  <c r="X16" i="44"/>
  <c r="AD16" i="44"/>
  <c r="W17" i="44"/>
  <c r="X17" i="44"/>
  <c r="W18" i="44"/>
  <c r="X18" i="44"/>
  <c r="W19" i="44"/>
  <c r="X19" i="44"/>
  <c r="AD19" i="44"/>
  <c r="W20" i="44"/>
  <c r="X20" i="44"/>
  <c r="AD20" i="44"/>
  <c r="W21" i="44"/>
  <c r="AD21" i="44" s="1"/>
  <c r="X21" i="44"/>
  <c r="W22" i="44"/>
  <c r="X22" i="44"/>
  <c r="AD22" i="44"/>
  <c r="W23" i="44"/>
  <c r="X23" i="44"/>
  <c r="AD23" i="44"/>
  <c r="W24" i="44"/>
  <c r="AD24" i="44" s="1"/>
  <c r="X24" i="44"/>
  <c r="W25" i="44"/>
  <c r="X25" i="44"/>
  <c r="AB25" i="44" s="1"/>
  <c r="W26" i="44"/>
  <c r="X26" i="44"/>
  <c r="AD26" i="44"/>
  <c r="W27" i="44"/>
  <c r="X27" i="44"/>
  <c r="AD27" i="44"/>
  <c r="W28" i="44"/>
  <c r="AD28" i="44" s="1"/>
  <c r="X28" i="44"/>
  <c r="W29" i="44"/>
  <c r="X29" i="44"/>
  <c r="W30" i="44"/>
  <c r="X30" i="44"/>
  <c r="W31" i="44"/>
  <c r="X31" i="44"/>
  <c r="W32" i="44"/>
  <c r="X32" i="44"/>
  <c r="AD32" i="44"/>
  <c r="W33" i="44"/>
  <c r="X33" i="44"/>
  <c r="W34" i="44"/>
  <c r="AD34" i="44" s="1"/>
  <c r="X34" i="44"/>
  <c r="W35" i="44"/>
  <c r="X35" i="44"/>
  <c r="AD35" i="44"/>
  <c r="W36" i="44"/>
  <c r="X36" i="44"/>
  <c r="AD36" i="44"/>
  <c r="W37" i="44"/>
  <c r="AD37" i="44" s="1"/>
  <c r="X37" i="44"/>
  <c r="W38" i="44"/>
  <c r="X38" i="44"/>
  <c r="AD38" i="44"/>
  <c r="W39" i="44"/>
  <c r="X39" i="44"/>
  <c r="AD39" i="44"/>
  <c r="W40" i="44"/>
  <c r="AD40" i="44" s="1"/>
  <c r="X40" i="44"/>
  <c r="W41" i="44"/>
  <c r="X41" i="44"/>
  <c r="AB41" i="44" s="1"/>
  <c r="W42" i="44"/>
  <c r="X42" i="44"/>
  <c r="AD42" i="44"/>
  <c r="W43" i="44"/>
  <c r="X43" i="44"/>
  <c r="AD43" i="44"/>
  <c r="W44" i="44"/>
  <c r="AD44" i="44" s="1"/>
  <c r="X44" i="44"/>
  <c r="W45" i="44"/>
  <c r="X45" i="44"/>
  <c r="W46" i="44"/>
  <c r="AD46" i="44" s="1"/>
  <c r="X46" i="44"/>
  <c r="W47" i="44"/>
  <c r="X47" i="44"/>
  <c r="W48" i="44"/>
  <c r="X48" i="44"/>
  <c r="AD48" i="44"/>
  <c r="W49" i="44"/>
  <c r="X49" i="44"/>
  <c r="W50" i="44"/>
  <c r="AD50" i="44" s="1"/>
  <c r="X50" i="44"/>
  <c r="AB50" i="44" s="1"/>
  <c r="W51" i="44"/>
  <c r="X51" i="44"/>
  <c r="AD51" i="44"/>
  <c r="W52" i="44"/>
  <c r="X52" i="44"/>
  <c r="AD52" i="44"/>
  <c r="W53" i="44"/>
  <c r="X53" i="44"/>
  <c r="W54" i="44"/>
  <c r="X54" i="44"/>
  <c r="W55" i="44"/>
  <c r="X55" i="44"/>
  <c r="AD55" i="44"/>
  <c r="W56" i="44"/>
  <c r="X56" i="44"/>
  <c r="AD56" i="44"/>
  <c r="W57" i="44"/>
  <c r="AD57" i="44" s="1"/>
  <c r="X57" i="44"/>
  <c r="W58" i="44"/>
  <c r="AD58" i="44" s="1"/>
  <c r="X58" i="44"/>
  <c r="AB58" i="44" s="1"/>
  <c r="W59" i="44"/>
  <c r="X59" i="44"/>
  <c r="AD59" i="44"/>
  <c r="W60" i="44"/>
  <c r="X60" i="44"/>
  <c r="AD60" i="44"/>
  <c r="W61" i="44"/>
  <c r="X61" i="44"/>
  <c r="W62" i="44"/>
  <c r="X62" i="44"/>
  <c r="W63" i="44"/>
  <c r="X63" i="44"/>
  <c r="AD63" i="44"/>
  <c r="W64" i="44"/>
  <c r="X64" i="44"/>
  <c r="AD64" i="44"/>
  <c r="W65" i="44"/>
  <c r="AD65" i="44" s="1"/>
  <c r="X65" i="44"/>
  <c r="W66" i="44"/>
  <c r="AD66" i="44" s="1"/>
  <c r="X66" i="44"/>
  <c r="W67" i="44"/>
  <c r="X67" i="44"/>
  <c r="AD67" i="44"/>
  <c r="W68" i="44"/>
  <c r="X68" i="44"/>
  <c r="AD68" i="44"/>
  <c r="W69" i="44"/>
  <c r="AD69" i="44" s="1"/>
  <c r="X69" i="44"/>
  <c r="W70" i="44"/>
  <c r="X70" i="44"/>
  <c r="W71" i="44"/>
  <c r="X71" i="44"/>
  <c r="AD71" i="44"/>
  <c r="W72" i="44"/>
  <c r="X72" i="44"/>
  <c r="AD72" i="44"/>
  <c r="W73" i="44"/>
  <c r="AD73" i="44" s="1"/>
  <c r="X73" i="44"/>
  <c r="W74" i="44"/>
  <c r="AD74" i="44" s="1"/>
  <c r="X74" i="44"/>
  <c r="W75" i="44"/>
  <c r="X75" i="44"/>
  <c r="AD75" i="44"/>
  <c r="W76" i="44"/>
  <c r="X76" i="44"/>
  <c r="AD76" i="44"/>
  <c r="W77" i="44"/>
  <c r="AD77" i="44" s="1"/>
  <c r="X77" i="44"/>
  <c r="W78" i="44"/>
  <c r="X78" i="44"/>
  <c r="W79" i="44"/>
  <c r="X79" i="44"/>
  <c r="AD79" i="44"/>
  <c r="W80" i="44"/>
  <c r="X80" i="44"/>
  <c r="AD80" i="44"/>
  <c r="W81" i="44"/>
  <c r="AD81" i="44" s="1"/>
  <c r="X81" i="44"/>
  <c r="W82" i="44"/>
  <c r="AD82" i="44" s="1"/>
  <c r="X82" i="44"/>
  <c r="W83" i="44"/>
  <c r="X83" i="44"/>
  <c r="AD83" i="44"/>
  <c r="W84" i="44"/>
  <c r="X84" i="44"/>
  <c r="AD84" i="44"/>
  <c r="W85" i="44"/>
  <c r="AD85" i="44" s="1"/>
  <c r="X85" i="44"/>
  <c r="W86" i="44"/>
  <c r="X86" i="44"/>
  <c r="W87" i="44"/>
  <c r="X87" i="44"/>
  <c r="AD87" i="44"/>
  <c r="W88" i="44"/>
  <c r="X88" i="44"/>
  <c r="AD88" i="44"/>
  <c r="W89" i="44"/>
  <c r="AD89" i="44" s="1"/>
  <c r="X89" i="44"/>
  <c r="W90" i="44"/>
  <c r="AD90" i="44" s="1"/>
  <c r="X90" i="44"/>
  <c r="W91" i="44"/>
  <c r="X91" i="44"/>
  <c r="AD91" i="44"/>
  <c r="W92" i="44"/>
  <c r="X92" i="44"/>
  <c r="AD92" i="44"/>
  <c r="W93" i="44"/>
  <c r="AD93" i="44" s="1"/>
  <c r="X93" i="44"/>
  <c r="W94" i="44"/>
  <c r="X94" i="44"/>
  <c r="W95" i="44"/>
  <c r="X95" i="44"/>
  <c r="AD95" i="44"/>
  <c r="W96" i="44"/>
  <c r="X96" i="44"/>
  <c r="AD96" i="44"/>
  <c r="W97" i="44"/>
  <c r="AD97" i="44" s="1"/>
  <c r="X97" i="44"/>
  <c r="W98" i="44"/>
  <c r="AD98" i="44" s="1"/>
  <c r="X98" i="44"/>
  <c r="W99" i="44"/>
  <c r="X99" i="44"/>
  <c r="AD99" i="44"/>
  <c r="W100" i="44"/>
  <c r="X100" i="44"/>
  <c r="AD100" i="44"/>
  <c r="W101" i="44"/>
  <c r="AD101" i="44" s="1"/>
  <c r="X101" i="44"/>
  <c r="W102" i="44"/>
  <c r="X102" i="44"/>
  <c r="W103" i="44"/>
  <c r="X103" i="44"/>
  <c r="AD103" i="44"/>
  <c r="W104" i="44"/>
  <c r="X104" i="44"/>
  <c r="AD104" i="44"/>
  <c r="W105" i="44"/>
  <c r="AD105" i="44" s="1"/>
  <c r="X105" i="44"/>
  <c r="W106" i="44"/>
  <c r="AD106" i="44" s="1"/>
  <c r="X106" i="44"/>
  <c r="W107" i="44"/>
  <c r="X107" i="44"/>
  <c r="AD107" i="44"/>
  <c r="W108" i="44"/>
  <c r="X108" i="44"/>
  <c r="AD108" i="44"/>
  <c r="W109" i="44"/>
  <c r="AD109" i="44" s="1"/>
  <c r="X109" i="44"/>
  <c r="W110" i="44"/>
  <c r="X110" i="44"/>
  <c r="W111" i="44"/>
  <c r="X111" i="44"/>
  <c r="AD111" i="44"/>
  <c r="W112" i="44"/>
  <c r="X112" i="44"/>
  <c r="AD112" i="44"/>
  <c r="W113" i="44"/>
  <c r="AD113" i="44" s="1"/>
  <c r="X113" i="44"/>
  <c r="W114" i="44"/>
  <c r="AD114" i="44" s="1"/>
  <c r="X114" i="44"/>
  <c r="W115" i="44"/>
  <c r="X115" i="44"/>
  <c r="AD115" i="44"/>
  <c r="W116" i="44"/>
  <c r="X116" i="44"/>
  <c r="AD116" i="44"/>
  <c r="W117" i="44"/>
  <c r="AD117" i="44" s="1"/>
  <c r="X117" i="44"/>
  <c r="W118" i="44"/>
  <c r="X118" i="44"/>
  <c r="W119" i="44"/>
  <c r="X119" i="44"/>
  <c r="AD119" i="44"/>
  <c r="W120" i="44"/>
  <c r="X120" i="44"/>
  <c r="AD120" i="44"/>
  <c r="W121" i="44"/>
  <c r="AD121" i="44" s="1"/>
  <c r="X121" i="44"/>
  <c r="W122" i="44"/>
  <c r="AD122" i="44" s="1"/>
  <c r="X122" i="44"/>
  <c r="W123" i="44"/>
  <c r="X123" i="44"/>
  <c r="AD123" i="44"/>
  <c r="W124" i="44"/>
  <c r="X124" i="44"/>
  <c r="AD124" i="44"/>
  <c r="W125" i="44"/>
  <c r="AD125" i="44" s="1"/>
  <c r="X125" i="44"/>
  <c r="W126" i="44"/>
  <c r="X126" i="44"/>
  <c r="W127" i="44"/>
  <c r="X127" i="44"/>
  <c r="AD127" i="44"/>
  <c r="W128" i="44"/>
  <c r="X128" i="44"/>
  <c r="AD128" i="44"/>
  <c r="W129" i="44"/>
  <c r="AD129" i="44" s="1"/>
  <c r="X129" i="44"/>
  <c r="W130" i="44"/>
  <c r="AD130" i="44" s="1"/>
  <c r="X130" i="44"/>
  <c r="W131" i="44"/>
  <c r="X131" i="44"/>
  <c r="AD131" i="44"/>
  <c r="W132" i="44"/>
  <c r="X132" i="44"/>
  <c r="AD132" i="44"/>
  <c r="W133" i="44"/>
  <c r="AD133" i="44" s="1"/>
  <c r="X133" i="44"/>
  <c r="W134" i="44"/>
  <c r="X134" i="44"/>
  <c r="W135" i="44"/>
  <c r="X135" i="44"/>
  <c r="AD135" i="44"/>
  <c r="W136" i="44"/>
  <c r="X136" i="44"/>
  <c r="AD136" i="44"/>
  <c r="W137" i="44"/>
  <c r="AD137" i="44" s="1"/>
  <c r="X137" i="44"/>
  <c r="W138" i="44"/>
  <c r="AD138" i="44" s="1"/>
  <c r="X138" i="44"/>
  <c r="W139" i="44"/>
  <c r="X139" i="44"/>
  <c r="AD139" i="44"/>
  <c r="W140" i="44"/>
  <c r="X140" i="44"/>
  <c r="AD140" i="44"/>
  <c r="W141" i="44"/>
  <c r="AD141" i="44" s="1"/>
  <c r="X141" i="44"/>
  <c r="W142" i="44"/>
  <c r="X142" i="44"/>
  <c r="W143" i="44"/>
  <c r="X143" i="44"/>
  <c r="AD143" i="44"/>
  <c r="W144" i="44"/>
  <c r="X144" i="44"/>
  <c r="AD144" i="44"/>
  <c r="W145" i="44"/>
  <c r="AD145" i="44" s="1"/>
  <c r="X145" i="44"/>
  <c r="W146" i="44"/>
  <c r="AD146" i="44" s="1"/>
  <c r="X146" i="44"/>
  <c r="W147" i="44"/>
  <c r="X147" i="44"/>
  <c r="AD147" i="44"/>
  <c r="W148" i="44"/>
  <c r="X148" i="44"/>
  <c r="AD148" i="44"/>
  <c r="W149" i="44"/>
  <c r="AD149" i="44" s="1"/>
  <c r="X149" i="44"/>
  <c r="W150" i="44"/>
  <c r="X150" i="44"/>
  <c r="W151" i="44"/>
  <c r="X151" i="44"/>
  <c r="AD151" i="44"/>
  <c r="W152" i="44"/>
  <c r="X152" i="44"/>
  <c r="AD152" i="44"/>
  <c r="W153" i="44"/>
  <c r="AD153" i="44" s="1"/>
  <c r="X153" i="44"/>
  <c r="W154" i="44"/>
  <c r="AD154" i="44" s="1"/>
  <c r="X154" i="44"/>
  <c r="W155" i="44"/>
  <c r="X155" i="44"/>
  <c r="AD155" i="44"/>
  <c r="W156" i="44"/>
  <c r="X156" i="44"/>
  <c r="AD156" i="44"/>
  <c r="W157" i="44"/>
  <c r="AD157" i="44" s="1"/>
  <c r="X157" i="44"/>
  <c r="W158" i="44"/>
  <c r="X158" i="44"/>
  <c r="W159" i="44"/>
  <c r="X159" i="44"/>
  <c r="AD159" i="44"/>
  <c r="W160" i="44"/>
  <c r="X160" i="44"/>
  <c r="AD160" i="44"/>
  <c r="W161" i="44"/>
  <c r="AD161" i="44" s="1"/>
  <c r="X161" i="44"/>
  <c r="W162" i="44"/>
  <c r="AD162" i="44" s="1"/>
  <c r="X162" i="44"/>
  <c r="W163" i="44"/>
  <c r="X163" i="44"/>
  <c r="AD163" i="44"/>
  <c r="W164" i="44"/>
  <c r="X164" i="44"/>
  <c r="AD164" i="44"/>
  <c r="W165" i="44"/>
  <c r="AD165" i="44" s="1"/>
  <c r="X165" i="44"/>
  <c r="W166" i="44"/>
  <c r="X166" i="44"/>
  <c r="W167" i="44"/>
  <c r="X167" i="44"/>
  <c r="AD167" i="44"/>
  <c r="W168" i="44"/>
  <c r="X168" i="44"/>
  <c r="AD168" i="44"/>
  <c r="W169" i="44"/>
  <c r="AD169" i="44" s="1"/>
  <c r="X169" i="44"/>
  <c r="W170" i="44"/>
  <c r="AD170" i="44" s="1"/>
  <c r="X170" i="44"/>
  <c r="W171" i="44"/>
  <c r="X171" i="44"/>
  <c r="AD171" i="44"/>
  <c r="W172" i="44"/>
  <c r="X172" i="44"/>
  <c r="AD172" i="44"/>
  <c r="W173" i="44"/>
  <c r="AD173" i="44" s="1"/>
  <c r="X173" i="44"/>
  <c r="W174" i="44"/>
  <c r="X174" i="44"/>
  <c r="W175" i="44"/>
  <c r="X175" i="44"/>
  <c r="AD175" i="44"/>
  <c r="W176" i="44"/>
  <c r="X176" i="44"/>
  <c r="AD176" i="44"/>
  <c r="W177" i="44"/>
  <c r="AD177" i="44" s="1"/>
  <c r="X177" i="44"/>
  <c r="W178" i="44"/>
  <c r="AD178" i="44" s="1"/>
  <c r="X178" i="44"/>
  <c r="W179" i="44"/>
  <c r="X179" i="44"/>
  <c r="AD179" i="44"/>
  <c r="W180" i="44"/>
  <c r="X180" i="44"/>
  <c r="AD180" i="44"/>
  <c r="W181" i="44"/>
  <c r="AD181" i="44" s="1"/>
  <c r="X181" i="44"/>
  <c r="W182" i="44"/>
  <c r="X182" i="44"/>
  <c r="W183" i="44"/>
  <c r="X183" i="44"/>
  <c r="AD183" i="44"/>
  <c r="W184" i="44"/>
  <c r="X184" i="44"/>
  <c r="AD184" i="44"/>
  <c r="W185" i="44"/>
  <c r="AD185" i="44" s="1"/>
  <c r="X185" i="44"/>
  <c r="W186" i="44"/>
  <c r="AD186" i="44" s="1"/>
  <c r="X186" i="44"/>
  <c r="W187" i="44"/>
  <c r="X187" i="44"/>
  <c r="AD187" i="44"/>
  <c r="W188" i="44"/>
  <c r="X188" i="44"/>
  <c r="AD188" i="44"/>
  <c r="W189" i="44"/>
  <c r="AD189" i="44" s="1"/>
  <c r="X189" i="44"/>
  <c r="W190" i="44"/>
  <c r="X190" i="44"/>
  <c r="W191" i="44"/>
  <c r="X191" i="44"/>
  <c r="AD191" i="44"/>
  <c r="W192" i="44"/>
  <c r="X192" i="44"/>
  <c r="AD192" i="44"/>
  <c r="W193" i="44"/>
  <c r="AD193" i="44" s="1"/>
  <c r="X193" i="44"/>
  <c r="W194" i="44"/>
  <c r="AD194" i="44" s="1"/>
  <c r="X194" i="44"/>
  <c r="W195" i="44"/>
  <c r="X195" i="44"/>
  <c r="AD195" i="44"/>
  <c r="W196" i="44"/>
  <c r="X196" i="44"/>
  <c r="AD196" i="44"/>
  <c r="W197" i="44"/>
  <c r="AD197" i="44" s="1"/>
  <c r="X197" i="44"/>
  <c r="W198" i="44"/>
  <c r="X198" i="44"/>
  <c r="W199" i="44"/>
  <c r="X199" i="44"/>
  <c r="AD199" i="44"/>
  <c r="W200" i="44"/>
  <c r="X200" i="44"/>
  <c r="AD200" i="44"/>
  <c r="W201" i="44"/>
  <c r="AD201" i="44" s="1"/>
  <c r="X201" i="44"/>
  <c r="W202" i="44"/>
  <c r="AD202" i="44" s="1"/>
  <c r="X202" i="44"/>
  <c r="W203" i="44"/>
  <c r="X203" i="44"/>
  <c r="AD203" i="44"/>
  <c r="W204" i="44"/>
  <c r="X204" i="44"/>
  <c r="AD204" i="44"/>
  <c r="W205" i="44"/>
  <c r="AD205" i="44" s="1"/>
  <c r="X205" i="44"/>
  <c r="W206" i="44"/>
  <c r="X206" i="44"/>
  <c r="W207" i="44"/>
  <c r="X207" i="44"/>
  <c r="AD207" i="44"/>
  <c r="W208" i="44"/>
  <c r="X208" i="44"/>
  <c r="AD208" i="44"/>
  <c r="W209" i="44"/>
  <c r="AD209" i="44" s="1"/>
  <c r="X209" i="44"/>
  <c r="W210" i="44"/>
  <c r="AD210" i="44" s="1"/>
  <c r="X210" i="44"/>
  <c r="W211" i="44"/>
  <c r="X211" i="44"/>
  <c r="AD211" i="44"/>
  <c r="W212" i="44"/>
  <c r="X212" i="44"/>
  <c r="AD212" i="44"/>
  <c r="W213" i="44"/>
  <c r="AD213" i="44" s="1"/>
  <c r="X213" i="44"/>
  <c r="W214" i="44"/>
  <c r="X214" i="44"/>
  <c r="W215" i="44"/>
  <c r="X215" i="44"/>
  <c r="AD215" i="44"/>
  <c r="W216" i="44"/>
  <c r="X216" i="44"/>
  <c r="AD216" i="44"/>
  <c r="W217" i="44"/>
  <c r="AD217" i="44" s="1"/>
  <c r="X217" i="44"/>
  <c r="W218" i="44"/>
  <c r="AD218" i="44" s="1"/>
  <c r="X218" i="44"/>
  <c r="W219" i="44"/>
  <c r="X219" i="44"/>
  <c r="AD219" i="44"/>
  <c r="W220" i="44"/>
  <c r="X220" i="44"/>
  <c r="AD220" i="44"/>
  <c r="W221" i="44"/>
  <c r="AD221" i="44" s="1"/>
  <c r="X221" i="44"/>
  <c r="W222" i="44"/>
  <c r="X222" i="44"/>
  <c r="W223" i="44"/>
  <c r="X223" i="44"/>
  <c r="AD223" i="44"/>
  <c r="W224" i="44"/>
  <c r="X224" i="44"/>
  <c r="AD224" i="44"/>
  <c r="W225" i="44"/>
  <c r="AD225" i="44" s="1"/>
  <c r="X225" i="44"/>
  <c r="W226" i="44"/>
  <c r="AD226" i="44" s="1"/>
  <c r="X226" i="44"/>
  <c r="W227" i="44"/>
  <c r="X227" i="44"/>
  <c r="AD227" i="44"/>
  <c r="W228" i="44"/>
  <c r="X228" i="44"/>
  <c r="AD228" i="44"/>
  <c r="W229" i="44"/>
  <c r="AD229" i="44" s="1"/>
  <c r="X229" i="44"/>
  <c r="W230" i="44"/>
  <c r="X230" i="44"/>
  <c r="W231" i="44"/>
  <c r="X231" i="44"/>
  <c r="AD231" i="44"/>
  <c r="W232" i="44"/>
  <c r="X232" i="44"/>
  <c r="AD232" i="44"/>
  <c r="W233" i="44"/>
  <c r="AD233" i="44" s="1"/>
  <c r="X233" i="44"/>
  <c r="W234" i="44"/>
  <c r="AD234" i="44" s="1"/>
  <c r="X234" i="44"/>
  <c r="W235" i="44"/>
  <c r="X235" i="44"/>
  <c r="AD235" i="44"/>
  <c r="W236" i="44"/>
  <c r="X236" i="44"/>
  <c r="AD236" i="44"/>
  <c r="W237" i="44"/>
  <c r="AD237" i="44" s="1"/>
  <c r="X237" i="44"/>
  <c r="W238" i="44"/>
  <c r="X238" i="44"/>
  <c r="W239" i="44"/>
  <c r="X239" i="44"/>
  <c r="AD239" i="44"/>
  <c r="W240" i="44"/>
  <c r="X240" i="44"/>
  <c r="AD240" i="44"/>
  <c r="W241" i="44"/>
  <c r="AD241" i="44" s="1"/>
  <c r="X241" i="44"/>
  <c r="W242" i="44"/>
  <c r="AD242" i="44" s="1"/>
  <c r="X242" i="44"/>
  <c r="W243" i="44"/>
  <c r="X243" i="44"/>
  <c r="AD243" i="44"/>
  <c r="W244" i="44"/>
  <c r="X244" i="44"/>
  <c r="AD244" i="44"/>
  <c r="W245" i="44"/>
  <c r="AD245" i="44" s="1"/>
  <c r="X245" i="44"/>
  <c r="W246" i="44"/>
  <c r="X246" i="44"/>
  <c r="W247" i="44"/>
  <c r="X247" i="44"/>
  <c r="AD247" i="44"/>
  <c r="W248" i="44"/>
  <c r="X248" i="44"/>
  <c r="AD248" i="44"/>
  <c r="W249" i="44"/>
  <c r="AD249" i="44" s="1"/>
  <c r="X249" i="44"/>
  <c r="W250" i="44"/>
  <c r="AD250" i="44" s="1"/>
  <c r="X250" i="44"/>
  <c r="W251" i="44"/>
  <c r="X251" i="44"/>
  <c r="AD251" i="44"/>
  <c r="W252" i="44"/>
  <c r="X252" i="44"/>
  <c r="AD252" i="44"/>
  <c r="W253" i="44"/>
  <c r="AD253" i="44" s="1"/>
  <c r="X253" i="44"/>
  <c r="W254" i="44"/>
  <c r="X254" i="44"/>
  <c r="W255" i="44"/>
  <c r="X255" i="44"/>
  <c r="AD255" i="44"/>
  <c r="W256" i="44"/>
  <c r="X256" i="44"/>
  <c r="AD256" i="44"/>
  <c r="W257" i="44"/>
  <c r="AD257" i="44" s="1"/>
  <c r="X257" i="44"/>
  <c r="W258" i="44"/>
  <c r="AD258" i="44" s="1"/>
  <c r="X258" i="44"/>
  <c r="W259" i="44"/>
  <c r="X259" i="44"/>
  <c r="AD259" i="44"/>
  <c r="W260" i="44"/>
  <c r="X260" i="44"/>
  <c r="AD260" i="44"/>
  <c r="W261" i="44"/>
  <c r="AD261" i="44" s="1"/>
  <c r="X261" i="44"/>
  <c r="W262" i="44"/>
  <c r="X262" i="44"/>
  <c r="W263" i="44"/>
  <c r="X263" i="44"/>
  <c r="AD263" i="44"/>
  <c r="W264" i="44"/>
  <c r="X264" i="44"/>
  <c r="AD264" i="44"/>
  <c r="W265" i="44"/>
  <c r="AD265" i="44" s="1"/>
  <c r="X265" i="44"/>
  <c r="W266" i="44"/>
  <c r="AD266" i="44" s="1"/>
  <c r="X266" i="44"/>
  <c r="W267" i="44"/>
  <c r="X267" i="44"/>
  <c r="AD267" i="44"/>
  <c r="W268" i="44"/>
  <c r="X268" i="44"/>
  <c r="AD268" i="44"/>
  <c r="W269" i="44"/>
  <c r="AD269" i="44" s="1"/>
  <c r="X269" i="44"/>
  <c r="W270" i="44"/>
  <c r="X270" i="44"/>
  <c r="W271" i="44"/>
  <c r="X271" i="44"/>
  <c r="AD271" i="44"/>
  <c r="W272" i="44"/>
  <c r="X272" i="44"/>
  <c r="AD272" i="44"/>
  <c r="W273" i="44"/>
  <c r="AD273" i="44" s="1"/>
  <c r="X273" i="44"/>
  <c r="W274" i="44"/>
  <c r="AD274" i="44" s="1"/>
  <c r="X274" i="44"/>
  <c r="W275" i="44"/>
  <c r="X275" i="44"/>
  <c r="AD275" i="44"/>
  <c r="W276" i="44"/>
  <c r="X276" i="44"/>
  <c r="AD276" i="44"/>
  <c r="W277" i="44"/>
  <c r="AD277" i="44" s="1"/>
  <c r="X277" i="44"/>
  <c r="W278" i="44"/>
  <c r="X278" i="44"/>
  <c r="W279" i="44"/>
  <c r="X279" i="44"/>
  <c r="AD279" i="44"/>
  <c r="W280" i="44"/>
  <c r="X280" i="44"/>
  <c r="AD280" i="44"/>
  <c r="W281" i="44"/>
  <c r="AD281" i="44" s="1"/>
  <c r="X281" i="44"/>
  <c r="W282" i="44"/>
  <c r="AD282" i="44" s="1"/>
  <c r="X282" i="44"/>
  <c r="W283" i="44"/>
  <c r="X283" i="44"/>
  <c r="AD283" i="44"/>
  <c r="W284" i="44"/>
  <c r="X284" i="44"/>
  <c r="AD284" i="44"/>
  <c r="W285" i="44"/>
  <c r="AD285" i="44" s="1"/>
  <c r="X285" i="44"/>
  <c r="W286" i="44"/>
  <c r="X286" i="44"/>
  <c r="W287" i="44"/>
  <c r="X287" i="44"/>
  <c r="AD287" i="44" s="1"/>
  <c r="W288" i="44"/>
  <c r="X288" i="44"/>
  <c r="AD288" i="44"/>
  <c r="W289" i="44"/>
  <c r="AD289" i="44" s="1"/>
  <c r="X289" i="44"/>
  <c r="W290" i="44"/>
  <c r="X290" i="44"/>
  <c r="W291" i="44"/>
  <c r="X291" i="44"/>
  <c r="AD291" i="44"/>
  <c r="W292" i="44"/>
  <c r="X292" i="44"/>
  <c r="AD292" i="44"/>
  <c r="W293" i="44"/>
  <c r="AD293" i="44" s="1"/>
  <c r="X293" i="44"/>
  <c r="W294" i="44"/>
  <c r="X294" i="44"/>
  <c r="W295" i="44"/>
  <c r="X295" i="44"/>
  <c r="AD295" i="44" s="1"/>
  <c r="W296" i="44"/>
  <c r="X296" i="44"/>
  <c r="AD296" i="44"/>
  <c r="W297" i="44"/>
  <c r="AD297" i="44" s="1"/>
  <c r="X297" i="44"/>
  <c r="W298" i="44"/>
  <c r="X298" i="44"/>
  <c r="W299" i="44"/>
  <c r="X299" i="44"/>
  <c r="AD299" i="44"/>
  <c r="W300" i="44"/>
  <c r="X300" i="44"/>
  <c r="AD300" i="44"/>
  <c r="W301" i="44"/>
  <c r="AD301" i="44" s="1"/>
  <c r="X301" i="44"/>
  <c r="W302" i="44"/>
  <c r="X302" i="44"/>
  <c r="W303" i="44"/>
  <c r="X303" i="44"/>
  <c r="AD303" i="44" s="1"/>
  <c r="W304" i="44"/>
  <c r="X304" i="44"/>
  <c r="AD304" i="44"/>
  <c r="W305" i="44"/>
  <c r="AD305" i="44" s="1"/>
  <c r="X305" i="44"/>
  <c r="W306" i="44"/>
  <c r="X306" i="44"/>
  <c r="W307" i="44"/>
  <c r="X307" i="44"/>
  <c r="AD307" i="44"/>
  <c r="W308" i="44"/>
  <c r="X308" i="44"/>
  <c r="AD308" i="44"/>
  <c r="W309" i="44"/>
  <c r="X309" i="44"/>
  <c r="W310" i="44"/>
  <c r="X310" i="44"/>
  <c r="W311" i="44"/>
  <c r="X311" i="44"/>
  <c r="AD311" i="44" s="1"/>
  <c r="W312" i="44"/>
  <c r="X312" i="44"/>
  <c r="AD312" i="44"/>
  <c r="W313" i="44"/>
  <c r="AD313" i="44" s="1"/>
  <c r="X313" i="44"/>
  <c r="W314" i="44"/>
  <c r="X314" i="44"/>
  <c r="W315" i="44"/>
  <c r="X315" i="44"/>
  <c r="AD315" i="44"/>
  <c r="W316" i="44"/>
  <c r="X316" i="44"/>
  <c r="AD316" i="44"/>
  <c r="W317" i="44"/>
  <c r="AD317" i="44" s="1"/>
  <c r="X317" i="44"/>
  <c r="W318" i="44"/>
  <c r="X318" i="44"/>
  <c r="W319" i="44"/>
  <c r="X319" i="44"/>
  <c r="AD319" i="44" s="1"/>
  <c r="W320" i="44"/>
  <c r="X320" i="44"/>
  <c r="AD320" i="44"/>
  <c r="W321" i="44"/>
  <c r="AD321" i="44" s="1"/>
  <c r="X321" i="44"/>
  <c r="W322" i="44"/>
  <c r="X322" i="44"/>
  <c r="W323" i="44"/>
  <c r="X323" i="44"/>
  <c r="AD323" i="44"/>
  <c r="W324" i="44"/>
  <c r="X324" i="44"/>
  <c r="AD324" i="44"/>
  <c r="W325" i="44"/>
  <c r="AD325" i="44" s="1"/>
  <c r="X325" i="44"/>
  <c r="W326" i="44"/>
  <c r="X326" i="44"/>
  <c r="W327" i="44"/>
  <c r="X327" i="44"/>
  <c r="AD327" i="44" s="1"/>
  <c r="W328" i="44"/>
  <c r="X328" i="44"/>
  <c r="W329" i="44"/>
  <c r="X329" i="44"/>
  <c r="AD329" i="44"/>
  <c r="W330" i="44"/>
  <c r="AD330" i="44" s="1"/>
  <c r="X330" i="44"/>
  <c r="W331" i="44"/>
  <c r="X331" i="44"/>
  <c r="W332" i="44"/>
  <c r="X332" i="44"/>
  <c r="AD332" i="44"/>
  <c r="AB3" i="44"/>
  <c r="AB5" i="44"/>
  <c r="AB6" i="44"/>
  <c r="AB7" i="44"/>
  <c r="AB8" i="44"/>
  <c r="AB9" i="44"/>
  <c r="AB10" i="44"/>
  <c r="AB11" i="44"/>
  <c r="AB13" i="44"/>
  <c r="AB14" i="44"/>
  <c r="AB16" i="44"/>
  <c r="AB17" i="44"/>
  <c r="AB18" i="44"/>
  <c r="AB19" i="44"/>
  <c r="AB20" i="44"/>
  <c r="AB21" i="44"/>
  <c r="AB22" i="44"/>
  <c r="AB23" i="44"/>
  <c r="AB24" i="44"/>
  <c r="AB26" i="44"/>
  <c r="AB27" i="44"/>
  <c r="AB28" i="44"/>
  <c r="AB29" i="44"/>
  <c r="AB30" i="44"/>
  <c r="AB32" i="44"/>
  <c r="AB33" i="44"/>
  <c r="AB34" i="44"/>
  <c r="AB35" i="44"/>
  <c r="AB36" i="44"/>
  <c r="AB38" i="44"/>
  <c r="AB39" i="44"/>
  <c r="AB40" i="44"/>
  <c r="AB42" i="44"/>
  <c r="AB43" i="44"/>
  <c r="AB44" i="44"/>
  <c r="AB45" i="44"/>
  <c r="AB46" i="44"/>
  <c r="AB48" i="44"/>
  <c r="AB49" i="44"/>
  <c r="AB51" i="44"/>
  <c r="AB52" i="44"/>
  <c r="AB54" i="44"/>
  <c r="AB55" i="44"/>
  <c r="AB56" i="44"/>
  <c r="AB57" i="44"/>
  <c r="AB59" i="44"/>
  <c r="AB60" i="44"/>
  <c r="AB62" i="44"/>
  <c r="AB64" i="44"/>
  <c r="AB65" i="44"/>
  <c r="AB66" i="44"/>
  <c r="AB67" i="44"/>
  <c r="AB68" i="44"/>
  <c r="AB69" i="44"/>
  <c r="AB70" i="44"/>
  <c r="AB71" i="44"/>
  <c r="AB72" i="44"/>
  <c r="AB73" i="44"/>
  <c r="AB74" i="44"/>
  <c r="AB75" i="44"/>
  <c r="AB76" i="44"/>
  <c r="AB77" i="44"/>
  <c r="AB78" i="44"/>
  <c r="AB79" i="44"/>
  <c r="AB80" i="44"/>
  <c r="AB81" i="44"/>
  <c r="AB82" i="44"/>
  <c r="AB83" i="44"/>
  <c r="AB84" i="44"/>
  <c r="AB85" i="44"/>
  <c r="AB86" i="44"/>
  <c r="AB87" i="44"/>
  <c r="AB88" i="44"/>
  <c r="AB89" i="44"/>
  <c r="AB90" i="44"/>
  <c r="AB91" i="44"/>
  <c r="AB92" i="44"/>
  <c r="AB93" i="44"/>
  <c r="AB94" i="44"/>
  <c r="AB95" i="44"/>
  <c r="AB96" i="44"/>
  <c r="AB97" i="44"/>
  <c r="AB98" i="44"/>
  <c r="AB99" i="44"/>
  <c r="AB100" i="44"/>
  <c r="AB101" i="44"/>
  <c r="AB102" i="44"/>
  <c r="AB103" i="44"/>
  <c r="AB104" i="44"/>
  <c r="AB105" i="44"/>
  <c r="AB106" i="44"/>
  <c r="AB107" i="44"/>
  <c r="AB108" i="44"/>
  <c r="AB109" i="44"/>
  <c r="AB110" i="44"/>
  <c r="AB112" i="44"/>
  <c r="AB113" i="44"/>
  <c r="AB114" i="44"/>
  <c r="AB115" i="44"/>
  <c r="AB116" i="44"/>
  <c r="AB117" i="44"/>
  <c r="AB118" i="44"/>
  <c r="AB119" i="44"/>
  <c r="AB120" i="44"/>
  <c r="AB121" i="44"/>
  <c r="AB122" i="44"/>
  <c r="AB123" i="44"/>
  <c r="AB124" i="44"/>
  <c r="AB125" i="44"/>
  <c r="AB126" i="44"/>
  <c r="AB128" i="44"/>
  <c r="AB129" i="44"/>
  <c r="AB130" i="44"/>
  <c r="AB131" i="44"/>
  <c r="AB132" i="44"/>
  <c r="AB133" i="44"/>
  <c r="AB134" i="44"/>
  <c r="AB135" i="44"/>
  <c r="AB136" i="44"/>
  <c r="AB137" i="44"/>
  <c r="AB138" i="44"/>
  <c r="AB139" i="44"/>
  <c r="AB140" i="44"/>
  <c r="AB141" i="44"/>
  <c r="AB142" i="44"/>
  <c r="AB143" i="44"/>
  <c r="AB144" i="44"/>
  <c r="AB145" i="44"/>
  <c r="AB146" i="44"/>
  <c r="AB147" i="44"/>
  <c r="AB148" i="44"/>
  <c r="AB149" i="44"/>
  <c r="AB150" i="44"/>
  <c r="AB151" i="44"/>
  <c r="AB152" i="44"/>
  <c r="AB153" i="44"/>
  <c r="AB154" i="44"/>
  <c r="AB155" i="44"/>
  <c r="AB156" i="44"/>
  <c r="AB157" i="44"/>
  <c r="AB158" i="44"/>
  <c r="AB159" i="44"/>
  <c r="AB160" i="44"/>
  <c r="AB161" i="44"/>
  <c r="AB162" i="44"/>
  <c r="AB163" i="44"/>
  <c r="AB164" i="44"/>
  <c r="AB165" i="44"/>
  <c r="AB166" i="44"/>
  <c r="AB167" i="44"/>
  <c r="AB168" i="44"/>
  <c r="AB169" i="44"/>
  <c r="AB170" i="44"/>
  <c r="AB171" i="44"/>
  <c r="AB172" i="44"/>
  <c r="AB173" i="44"/>
  <c r="AB174" i="44"/>
  <c r="AB175" i="44"/>
  <c r="AB176" i="44"/>
  <c r="AB177" i="44"/>
  <c r="AB178" i="44"/>
  <c r="AB179" i="44"/>
  <c r="AB180" i="44"/>
  <c r="AB181" i="44"/>
  <c r="AB182" i="44"/>
  <c r="AB183" i="44"/>
  <c r="AB184" i="44"/>
  <c r="AB185" i="44"/>
  <c r="AB186" i="44"/>
  <c r="AB187" i="44"/>
  <c r="AB188" i="44"/>
  <c r="AB189" i="44"/>
  <c r="AB190" i="44"/>
  <c r="AB191" i="44"/>
  <c r="AB192" i="44"/>
  <c r="AB193" i="44"/>
  <c r="AB194" i="44"/>
  <c r="AB195" i="44"/>
  <c r="AB196" i="44"/>
  <c r="AB197" i="44"/>
  <c r="AB198" i="44"/>
  <c r="AB199" i="44"/>
  <c r="AB200" i="44"/>
  <c r="AB201" i="44"/>
  <c r="AB202" i="44"/>
  <c r="AB203" i="44"/>
  <c r="AB204" i="44"/>
  <c r="AB205" i="44"/>
  <c r="AB206" i="44"/>
  <c r="AB207" i="44"/>
  <c r="AB208" i="44"/>
  <c r="AB209" i="44"/>
  <c r="AB210" i="44"/>
  <c r="AB211" i="44"/>
  <c r="AB212" i="44"/>
  <c r="AB213" i="44"/>
  <c r="AB214" i="44"/>
  <c r="AB215" i="44"/>
  <c r="AB216" i="44"/>
  <c r="AB217" i="44"/>
  <c r="AB218" i="44"/>
  <c r="AB219" i="44"/>
  <c r="AB220" i="44"/>
  <c r="AB221" i="44"/>
  <c r="AB222" i="44"/>
  <c r="AB223" i="44"/>
  <c r="AB224" i="44"/>
  <c r="AB225" i="44"/>
  <c r="AB226" i="44"/>
  <c r="AB227" i="44"/>
  <c r="AB228" i="44"/>
  <c r="AB229" i="44"/>
  <c r="AB230" i="44"/>
  <c r="AB231" i="44"/>
  <c r="AB232" i="44"/>
  <c r="AB233" i="44"/>
  <c r="AB234" i="44"/>
  <c r="AB235" i="44"/>
  <c r="AB236" i="44"/>
  <c r="AB237" i="44"/>
  <c r="AB238" i="44"/>
  <c r="AB239" i="44"/>
  <c r="AB240" i="44"/>
  <c r="AB241" i="44"/>
  <c r="AB242" i="44"/>
  <c r="AB243" i="44"/>
  <c r="AB244" i="44"/>
  <c r="AB245" i="44"/>
  <c r="AB246" i="44"/>
  <c r="AB247" i="44"/>
  <c r="AB248" i="44"/>
  <c r="AB249" i="44"/>
  <c r="AB250" i="44"/>
  <c r="AB251" i="44"/>
  <c r="AB252" i="44"/>
  <c r="AB253" i="44"/>
  <c r="AB254" i="44"/>
  <c r="AB255" i="44"/>
  <c r="AB256" i="44"/>
  <c r="AB257" i="44"/>
  <c r="AB258" i="44"/>
  <c r="AB259" i="44"/>
  <c r="AB260" i="44"/>
  <c r="AB261" i="44"/>
  <c r="AB262" i="44"/>
  <c r="AB263" i="44"/>
  <c r="AB264" i="44"/>
  <c r="AB265" i="44"/>
  <c r="AB266" i="44"/>
  <c r="AB267" i="44"/>
  <c r="AB268" i="44"/>
  <c r="AB269" i="44"/>
  <c r="AB270" i="44"/>
  <c r="AB271" i="44"/>
  <c r="AB272" i="44"/>
  <c r="AB273" i="44"/>
  <c r="AB274" i="44"/>
  <c r="AB275" i="44"/>
  <c r="AB276" i="44"/>
  <c r="AB277" i="44"/>
  <c r="AB278" i="44"/>
  <c r="AB279" i="44"/>
  <c r="AB280" i="44"/>
  <c r="AB281" i="44"/>
  <c r="AB282" i="44"/>
  <c r="AB283" i="44"/>
  <c r="AB284" i="44"/>
  <c r="AB285" i="44"/>
  <c r="AB286" i="44"/>
  <c r="AB288" i="44"/>
  <c r="AB289" i="44"/>
  <c r="AB291" i="44"/>
  <c r="AB292" i="44"/>
  <c r="AB293" i="44"/>
  <c r="AB294" i="44"/>
  <c r="AB296" i="44"/>
  <c r="AB297" i="44"/>
  <c r="AB299" i="44"/>
  <c r="AB300" i="44"/>
  <c r="AB301" i="44"/>
  <c r="AB302" i="44"/>
  <c r="AB304" i="44"/>
  <c r="AB305" i="44"/>
  <c r="AB307" i="44"/>
  <c r="AB308" i="44"/>
  <c r="AB310" i="44"/>
  <c r="AB312" i="44"/>
  <c r="AB313" i="44"/>
  <c r="AB315" i="44"/>
  <c r="AB316" i="44"/>
  <c r="AB317" i="44"/>
  <c r="AB318" i="44"/>
  <c r="AB320" i="44"/>
  <c r="AB321" i="44"/>
  <c r="AB323" i="44"/>
  <c r="AB324" i="44"/>
  <c r="AB325" i="44"/>
  <c r="AB326" i="44"/>
  <c r="AB329" i="44"/>
  <c r="AB330" i="44"/>
  <c r="AB332" i="44"/>
  <c r="AA334" i="44"/>
  <c r="Y334" i="44"/>
  <c r="BF4" i="20"/>
  <c r="BG4" i="20"/>
  <c r="BH4" i="20"/>
  <c r="BF5" i="20"/>
  <c r="BG5" i="20"/>
  <c r="BH5" i="20"/>
  <c r="BF6" i="20"/>
  <c r="BG6" i="20"/>
  <c r="BH6" i="20"/>
  <c r="BF7" i="20"/>
  <c r="BG7" i="20"/>
  <c r="BH7" i="20"/>
  <c r="BF8" i="20"/>
  <c r="BG8" i="20"/>
  <c r="BH8" i="20"/>
  <c r="BF9" i="20"/>
  <c r="BG9" i="20"/>
  <c r="BH9" i="20"/>
  <c r="BF10" i="20"/>
  <c r="BG10" i="20"/>
  <c r="BH10" i="20"/>
  <c r="BF11" i="20"/>
  <c r="BG11" i="20"/>
  <c r="BH11" i="20"/>
  <c r="BF12" i="20"/>
  <c r="BG12" i="20"/>
  <c r="BH12" i="20"/>
  <c r="BF13" i="20"/>
  <c r="BG13" i="20"/>
  <c r="BH13" i="20"/>
  <c r="BF14" i="20"/>
  <c r="BG14" i="20"/>
  <c r="BH14" i="20"/>
  <c r="BF15" i="20"/>
  <c r="BG15" i="20"/>
  <c r="BH15" i="20"/>
  <c r="BF16" i="20"/>
  <c r="BG16" i="20"/>
  <c r="BH16" i="20"/>
  <c r="BF17" i="20"/>
  <c r="BG17" i="20"/>
  <c r="BH17" i="20"/>
  <c r="BF18" i="20"/>
  <c r="BG18" i="20"/>
  <c r="BH18" i="20"/>
  <c r="BF19" i="20"/>
  <c r="BG19" i="20"/>
  <c r="BH19" i="20"/>
  <c r="BF20" i="20"/>
  <c r="BG20" i="20"/>
  <c r="BH20" i="20"/>
  <c r="BF21" i="20"/>
  <c r="BG21" i="20"/>
  <c r="BH21" i="20"/>
  <c r="BF22" i="20"/>
  <c r="BG22" i="20"/>
  <c r="BH22" i="20"/>
  <c r="BF23" i="20"/>
  <c r="BG23" i="20"/>
  <c r="BH23" i="20"/>
  <c r="BF24" i="20"/>
  <c r="BG24" i="20"/>
  <c r="BH24" i="20"/>
  <c r="BF25" i="20"/>
  <c r="BG25" i="20"/>
  <c r="BH25" i="20"/>
  <c r="BF26" i="20"/>
  <c r="BG26" i="20"/>
  <c r="BH26" i="20"/>
  <c r="BF27" i="20"/>
  <c r="BG27" i="20"/>
  <c r="BH27" i="20"/>
  <c r="BF28" i="20"/>
  <c r="BG28" i="20"/>
  <c r="BH28" i="20"/>
  <c r="BF29" i="20"/>
  <c r="BG29" i="20"/>
  <c r="BH29" i="20"/>
  <c r="BF30" i="20"/>
  <c r="BG30" i="20"/>
  <c r="BH30" i="20"/>
  <c r="BF31" i="20"/>
  <c r="BG31" i="20"/>
  <c r="BH31" i="20"/>
  <c r="BF32" i="20"/>
  <c r="BG32" i="20"/>
  <c r="BH32" i="20"/>
  <c r="BF33" i="20"/>
  <c r="BG33" i="20"/>
  <c r="BH33" i="20"/>
  <c r="BF34" i="20"/>
  <c r="BG34" i="20"/>
  <c r="BH34" i="20"/>
  <c r="BF35" i="20"/>
  <c r="BG35" i="20"/>
  <c r="BH35" i="20"/>
  <c r="BF36" i="20"/>
  <c r="BG36" i="20"/>
  <c r="BH36" i="20"/>
  <c r="BF37" i="20"/>
  <c r="BG37" i="20"/>
  <c r="BH37" i="20"/>
  <c r="BF38" i="20"/>
  <c r="BG38" i="20"/>
  <c r="BH38" i="20"/>
  <c r="BF39" i="20"/>
  <c r="BG39" i="20"/>
  <c r="BH39" i="20"/>
  <c r="BF40" i="20"/>
  <c r="BG40" i="20"/>
  <c r="BH40" i="20"/>
  <c r="BF41" i="20"/>
  <c r="BG41" i="20"/>
  <c r="BH41" i="20"/>
  <c r="BF42" i="20"/>
  <c r="BG42" i="20"/>
  <c r="BH42" i="20"/>
  <c r="BF43" i="20"/>
  <c r="BG43" i="20"/>
  <c r="BH43" i="20"/>
  <c r="BF44" i="20"/>
  <c r="BG44" i="20"/>
  <c r="BH44" i="20"/>
  <c r="BF45" i="20"/>
  <c r="BG45" i="20"/>
  <c r="BH45" i="20"/>
  <c r="BF46" i="20"/>
  <c r="BG46" i="20"/>
  <c r="BH46" i="20"/>
  <c r="BF47" i="20"/>
  <c r="BG47" i="20"/>
  <c r="BH47" i="20"/>
  <c r="BF48" i="20"/>
  <c r="BG48" i="20"/>
  <c r="BH48" i="20"/>
  <c r="BF49" i="20"/>
  <c r="BG49" i="20"/>
  <c r="BH49" i="20"/>
  <c r="BF50" i="20"/>
  <c r="BG50" i="20"/>
  <c r="BH50" i="20"/>
  <c r="BF51" i="20"/>
  <c r="BG51" i="20"/>
  <c r="BH51" i="20"/>
  <c r="BF52" i="20"/>
  <c r="BG52" i="20"/>
  <c r="BH52" i="20"/>
  <c r="BF53" i="20"/>
  <c r="BG53" i="20"/>
  <c r="BH53" i="20"/>
  <c r="BF54" i="20"/>
  <c r="BG54" i="20"/>
  <c r="BH54" i="20"/>
  <c r="BF55" i="20"/>
  <c r="BG55" i="20"/>
  <c r="BH55" i="20"/>
  <c r="BF56" i="20"/>
  <c r="BG56" i="20"/>
  <c r="BH56" i="20"/>
  <c r="BF57" i="20"/>
  <c r="BG57" i="20"/>
  <c r="BH57" i="20"/>
  <c r="BF58" i="20"/>
  <c r="BG58" i="20"/>
  <c r="BH58" i="20"/>
  <c r="BF59" i="20"/>
  <c r="BG59" i="20"/>
  <c r="BH59" i="20"/>
  <c r="BF60" i="20"/>
  <c r="BG60" i="20"/>
  <c r="BH60" i="20"/>
  <c r="BF61" i="20"/>
  <c r="BG61" i="20"/>
  <c r="BH61" i="20"/>
  <c r="BF62" i="20"/>
  <c r="BG62" i="20"/>
  <c r="BH62" i="20"/>
  <c r="BF63" i="20"/>
  <c r="BG63" i="20"/>
  <c r="BH63" i="20"/>
  <c r="BF64" i="20"/>
  <c r="BG64" i="20"/>
  <c r="BH64" i="20"/>
  <c r="BF65" i="20"/>
  <c r="BG65" i="20"/>
  <c r="BH65" i="20"/>
  <c r="BF66" i="20"/>
  <c r="BG66" i="20"/>
  <c r="BH66" i="20"/>
  <c r="BF67" i="20"/>
  <c r="BG67" i="20"/>
  <c r="BH67" i="20"/>
  <c r="BF68" i="20"/>
  <c r="BG68" i="20"/>
  <c r="BH68" i="20"/>
  <c r="BF69" i="20"/>
  <c r="BG69" i="20"/>
  <c r="BH69" i="20"/>
  <c r="BF70" i="20"/>
  <c r="BG70" i="20"/>
  <c r="BH70" i="20"/>
  <c r="BF71" i="20"/>
  <c r="BG71" i="20"/>
  <c r="BH71" i="20"/>
  <c r="BF72" i="20"/>
  <c r="BG72" i="20"/>
  <c r="BH72" i="20"/>
  <c r="BF73" i="20"/>
  <c r="BG73" i="20"/>
  <c r="BH73" i="20"/>
  <c r="BF74" i="20"/>
  <c r="BG74" i="20"/>
  <c r="BH74" i="20"/>
  <c r="BF75" i="20"/>
  <c r="BG75" i="20"/>
  <c r="BH75" i="20"/>
  <c r="BF76" i="20"/>
  <c r="BG76" i="20"/>
  <c r="BH76" i="20"/>
  <c r="BF77" i="20"/>
  <c r="BG77" i="20"/>
  <c r="BH77" i="20"/>
  <c r="BF78" i="20"/>
  <c r="BG78" i="20"/>
  <c r="BH78" i="20"/>
  <c r="BF79" i="20"/>
  <c r="BG79" i="20"/>
  <c r="BH79" i="20"/>
  <c r="BF80" i="20"/>
  <c r="BG80" i="20"/>
  <c r="BH80" i="20"/>
  <c r="BF81" i="20"/>
  <c r="BG81" i="20"/>
  <c r="BH81" i="20"/>
  <c r="BF82" i="20"/>
  <c r="BG82" i="20"/>
  <c r="BH82" i="20"/>
  <c r="BF83" i="20"/>
  <c r="BG83" i="20"/>
  <c r="BH83" i="20"/>
  <c r="BF84" i="20"/>
  <c r="BG84" i="20"/>
  <c r="BH84" i="20"/>
  <c r="BF85" i="20"/>
  <c r="BG85" i="20"/>
  <c r="BH85" i="20"/>
  <c r="BF86" i="20"/>
  <c r="BG86" i="20"/>
  <c r="BH86" i="20"/>
  <c r="BF87" i="20"/>
  <c r="BG87" i="20"/>
  <c r="BH87" i="20"/>
  <c r="BF88" i="20"/>
  <c r="BG88" i="20"/>
  <c r="BH88" i="20"/>
  <c r="BF89" i="20"/>
  <c r="BG89" i="20"/>
  <c r="BH89" i="20"/>
  <c r="BF90" i="20"/>
  <c r="BG90" i="20"/>
  <c r="BH90" i="20"/>
  <c r="BF91" i="20"/>
  <c r="BG91" i="20"/>
  <c r="BH91" i="20"/>
  <c r="BF92" i="20"/>
  <c r="BG92" i="20"/>
  <c r="BH92" i="20"/>
  <c r="BF93" i="20"/>
  <c r="BG93" i="20"/>
  <c r="BH93" i="20"/>
  <c r="BF94" i="20"/>
  <c r="BG94" i="20"/>
  <c r="BH94" i="20"/>
  <c r="BF95" i="20"/>
  <c r="BG95" i="20"/>
  <c r="BH95" i="20"/>
  <c r="BF96" i="20"/>
  <c r="BG96" i="20"/>
  <c r="BH96" i="20"/>
  <c r="BF97" i="20"/>
  <c r="BG97" i="20"/>
  <c r="BH97" i="20"/>
  <c r="BF98" i="20"/>
  <c r="BG98" i="20"/>
  <c r="BH98" i="20"/>
  <c r="BF99" i="20"/>
  <c r="BG99" i="20"/>
  <c r="BH99" i="20"/>
  <c r="BF100" i="20"/>
  <c r="BG100" i="20"/>
  <c r="BH100" i="20"/>
  <c r="BF101" i="20"/>
  <c r="BG101" i="20"/>
  <c r="BH101" i="20"/>
  <c r="BF102" i="20"/>
  <c r="BG102" i="20"/>
  <c r="BH102" i="20"/>
  <c r="BF103" i="20"/>
  <c r="BG103" i="20"/>
  <c r="BH103" i="20"/>
  <c r="BF104" i="20"/>
  <c r="BG104" i="20"/>
  <c r="BH104" i="20"/>
  <c r="BF105" i="20"/>
  <c r="BG105" i="20"/>
  <c r="BH105" i="20"/>
  <c r="BF106" i="20"/>
  <c r="BG106" i="20"/>
  <c r="BH106" i="20"/>
  <c r="BF107" i="20"/>
  <c r="BG107" i="20"/>
  <c r="BH107" i="20"/>
  <c r="BF108" i="20"/>
  <c r="BG108" i="20"/>
  <c r="BH108" i="20"/>
  <c r="BF109" i="20"/>
  <c r="BG109" i="20"/>
  <c r="BH109" i="20"/>
  <c r="BF110" i="20"/>
  <c r="BG110" i="20"/>
  <c r="BH110" i="20"/>
  <c r="BF111" i="20"/>
  <c r="BG111" i="20"/>
  <c r="BH111" i="20"/>
  <c r="BF112" i="20"/>
  <c r="BG112" i="20"/>
  <c r="BH112" i="20"/>
  <c r="BF113" i="20"/>
  <c r="BG113" i="20"/>
  <c r="BH113" i="20"/>
  <c r="BF114" i="20"/>
  <c r="BG114" i="20"/>
  <c r="BH114" i="20"/>
  <c r="BF115" i="20"/>
  <c r="BG115" i="20"/>
  <c r="BH115" i="20"/>
  <c r="BF116" i="20"/>
  <c r="BG116" i="20"/>
  <c r="BH116" i="20"/>
  <c r="BF117" i="20"/>
  <c r="BG117" i="20"/>
  <c r="BH117" i="20"/>
  <c r="BF118" i="20"/>
  <c r="BG118" i="20"/>
  <c r="BH118" i="20"/>
  <c r="BF119" i="20"/>
  <c r="BG119" i="20"/>
  <c r="BH119" i="20"/>
  <c r="BF120" i="20"/>
  <c r="BG120" i="20"/>
  <c r="BH120" i="20"/>
  <c r="BF121" i="20"/>
  <c r="BG121" i="20"/>
  <c r="BH121" i="20"/>
  <c r="BF122" i="20"/>
  <c r="BG122" i="20"/>
  <c r="BH122" i="20"/>
  <c r="BF123" i="20"/>
  <c r="BG123" i="20"/>
  <c r="BH123" i="20"/>
  <c r="BF124" i="20"/>
  <c r="BG124" i="20"/>
  <c r="BH124" i="20"/>
  <c r="BF125" i="20"/>
  <c r="BG125" i="20"/>
  <c r="BH125" i="20"/>
  <c r="BF126" i="20"/>
  <c r="BG126" i="20"/>
  <c r="BH126" i="20"/>
  <c r="BF127" i="20"/>
  <c r="BG127" i="20"/>
  <c r="BH127" i="20"/>
  <c r="BF128" i="20"/>
  <c r="BG128" i="20"/>
  <c r="BH128" i="20"/>
  <c r="BF129" i="20"/>
  <c r="BG129" i="20"/>
  <c r="BH129" i="20"/>
  <c r="BF130" i="20"/>
  <c r="BG130" i="20"/>
  <c r="BH130" i="20"/>
  <c r="BF131" i="20"/>
  <c r="BG131" i="20"/>
  <c r="BH131" i="20"/>
  <c r="BF132" i="20"/>
  <c r="BG132" i="20"/>
  <c r="BH132" i="20"/>
  <c r="BF133" i="20"/>
  <c r="BG133" i="20"/>
  <c r="BH133" i="20"/>
  <c r="BF134" i="20"/>
  <c r="BG134" i="20"/>
  <c r="BH134" i="20"/>
  <c r="BF135" i="20"/>
  <c r="BG135" i="20"/>
  <c r="BH135" i="20"/>
  <c r="BF136" i="20"/>
  <c r="BG136" i="20"/>
  <c r="BH136" i="20"/>
  <c r="BF137" i="20"/>
  <c r="BG137" i="20"/>
  <c r="BH137" i="20"/>
  <c r="BF138" i="20"/>
  <c r="BG138" i="20"/>
  <c r="BH138" i="20"/>
  <c r="BF139" i="20"/>
  <c r="BG139" i="20"/>
  <c r="BH139" i="20"/>
  <c r="BF140" i="20"/>
  <c r="BG140" i="20"/>
  <c r="BH140" i="20"/>
  <c r="BF141" i="20"/>
  <c r="BG141" i="20"/>
  <c r="BH141" i="20"/>
  <c r="BF142" i="20"/>
  <c r="BG142" i="20"/>
  <c r="BH142" i="20"/>
  <c r="BF143" i="20"/>
  <c r="BG143" i="20"/>
  <c r="BH143" i="20"/>
  <c r="BF144" i="20"/>
  <c r="BG144" i="20"/>
  <c r="BH144" i="20"/>
  <c r="BF145" i="20"/>
  <c r="BG145" i="20"/>
  <c r="BH145" i="20"/>
  <c r="BF146" i="20"/>
  <c r="BG146" i="20"/>
  <c r="BH146" i="20"/>
  <c r="BF147" i="20"/>
  <c r="BG147" i="20"/>
  <c r="BH147" i="20"/>
  <c r="BF148" i="20"/>
  <c r="BG148" i="20"/>
  <c r="BH148" i="20"/>
  <c r="BF149" i="20"/>
  <c r="BG149" i="20"/>
  <c r="BH149" i="20"/>
  <c r="BF150" i="20"/>
  <c r="BG150" i="20"/>
  <c r="BH150" i="20"/>
  <c r="BF151" i="20"/>
  <c r="BG151" i="20"/>
  <c r="BH151" i="20"/>
  <c r="BF152" i="20"/>
  <c r="BG152" i="20"/>
  <c r="BH152" i="20"/>
  <c r="BF153" i="20"/>
  <c r="BG153" i="20"/>
  <c r="BH153" i="20"/>
  <c r="BF154" i="20"/>
  <c r="BG154" i="20"/>
  <c r="BH154" i="20"/>
  <c r="BF155" i="20"/>
  <c r="BG155" i="20"/>
  <c r="BH155" i="20"/>
  <c r="BF156" i="20"/>
  <c r="BG156" i="20"/>
  <c r="BH156" i="20"/>
  <c r="BF157" i="20"/>
  <c r="BG157" i="20"/>
  <c r="BH157" i="20"/>
  <c r="BF158" i="20"/>
  <c r="BG158" i="20"/>
  <c r="BH158" i="20"/>
  <c r="BF159" i="20"/>
  <c r="BG159" i="20"/>
  <c r="BH159" i="20"/>
  <c r="BF160" i="20"/>
  <c r="BG160" i="20"/>
  <c r="BH160" i="20"/>
  <c r="BF161" i="20"/>
  <c r="BG161" i="20"/>
  <c r="BH161" i="20"/>
  <c r="BF162" i="20"/>
  <c r="BG162" i="20"/>
  <c r="BH162" i="20"/>
  <c r="BF163" i="20"/>
  <c r="BG163" i="20"/>
  <c r="BH163" i="20"/>
  <c r="BF164" i="20"/>
  <c r="BG164" i="20"/>
  <c r="BH164" i="20"/>
  <c r="BF165" i="20"/>
  <c r="BG165" i="20"/>
  <c r="BH165" i="20"/>
  <c r="BF166" i="20"/>
  <c r="BG166" i="20"/>
  <c r="BH166" i="20"/>
  <c r="BF167" i="20"/>
  <c r="BG167" i="20"/>
  <c r="BH167" i="20"/>
  <c r="BF168" i="20"/>
  <c r="BG168" i="20"/>
  <c r="BH168" i="20"/>
  <c r="BF169" i="20"/>
  <c r="BG169" i="20"/>
  <c r="BH169" i="20"/>
  <c r="BF170" i="20"/>
  <c r="BG170" i="20"/>
  <c r="BH170" i="20"/>
  <c r="BF171" i="20"/>
  <c r="BG171" i="20"/>
  <c r="BH171" i="20"/>
  <c r="BF172" i="20"/>
  <c r="BG172" i="20"/>
  <c r="BH172" i="20"/>
  <c r="BF173" i="20"/>
  <c r="BG173" i="20"/>
  <c r="BH173" i="20"/>
  <c r="BF174" i="20"/>
  <c r="BG174" i="20"/>
  <c r="BH174" i="20"/>
  <c r="BF175" i="20"/>
  <c r="BG175" i="20"/>
  <c r="BH175" i="20"/>
  <c r="BF176" i="20"/>
  <c r="BG176" i="20"/>
  <c r="BH176" i="20"/>
  <c r="BF177" i="20"/>
  <c r="BG177" i="20"/>
  <c r="BH177" i="20"/>
  <c r="BF178" i="20"/>
  <c r="BG178" i="20"/>
  <c r="BH178" i="20"/>
  <c r="BF179" i="20"/>
  <c r="BG179" i="20"/>
  <c r="BH179" i="20"/>
  <c r="BF180" i="20"/>
  <c r="BG180" i="20"/>
  <c r="BH180" i="20"/>
  <c r="BF181" i="20"/>
  <c r="BG181" i="20"/>
  <c r="BH181" i="20"/>
  <c r="BF182" i="20"/>
  <c r="BG182" i="20"/>
  <c r="BH182" i="20"/>
  <c r="BF183" i="20"/>
  <c r="BG183" i="20"/>
  <c r="BH183" i="20"/>
  <c r="BF184" i="20"/>
  <c r="BG184" i="20"/>
  <c r="BH184" i="20"/>
  <c r="BF185" i="20"/>
  <c r="BG185" i="20"/>
  <c r="BH185" i="20"/>
  <c r="BF186" i="20"/>
  <c r="BG186" i="20"/>
  <c r="BH186" i="20"/>
  <c r="BF187" i="20"/>
  <c r="BG187" i="20"/>
  <c r="BH187" i="20"/>
  <c r="BF188" i="20"/>
  <c r="BG188" i="20"/>
  <c r="BH188" i="20"/>
  <c r="BF189" i="20"/>
  <c r="BG189" i="20"/>
  <c r="BH189" i="20"/>
  <c r="BF190" i="20"/>
  <c r="BG190" i="20"/>
  <c r="BH190" i="20"/>
  <c r="BF191" i="20"/>
  <c r="BG191" i="20"/>
  <c r="BH191" i="20"/>
  <c r="BF192" i="20"/>
  <c r="BG192" i="20"/>
  <c r="BH192" i="20"/>
  <c r="BF193" i="20"/>
  <c r="BG193" i="20"/>
  <c r="BH193" i="20"/>
  <c r="BF194" i="20"/>
  <c r="BG194" i="20"/>
  <c r="BH194" i="20"/>
  <c r="BF195" i="20"/>
  <c r="BG195" i="20"/>
  <c r="BH195" i="20"/>
  <c r="BF196" i="20"/>
  <c r="BG196" i="20"/>
  <c r="BH196" i="20"/>
  <c r="BF197" i="20"/>
  <c r="BG197" i="20"/>
  <c r="BH197" i="20"/>
  <c r="BF198" i="20"/>
  <c r="BG198" i="20"/>
  <c r="BH198" i="20"/>
  <c r="BF199" i="20"/>
  <c r="BG199" i="20"/>
  <c r="BH199" i="20"/>
  <c r="BF200" i="20"/>
  <c r="BG200" i="20"/>
  <c r="BH200" i="20"/>
  <c r="BF201" i="20"/>
  <c r="BG201" i="20"/>
  <c r="BH201" i="20"/>
  <c r="BF202" i="20"/>
  <c r="BG202" i="20"/>
  <c r="BH202" i="20"/>
  <c r="BF203" i="20"/>
  <c r="BG203" i="20"/>
  <c r="BH203" i="20"/>
  <c r="BF204" i="20"/>
  <c r="BG204" i="20"/>
  <c r="BH204" i="20"/>
  <c r="BF205" i="20"/>
  <c r="BG205" i="20"/>
  <c r="BH205" i="20"/>
  <c r="BF206" i="20"/>
  <c r="BG206" i="20"/>
  <c r="BH206" i="20"/>
  <c r="BF207" i="20"/>
  <c r="BG207" i="20"/>
  <c r="BH207" i="20"/>
  <c r="BF208" i="20"/>
  <c r="BG208" i="20"/>
  <c r="BH208" i="20"/>
  <c r="BF209" i="20"/>
  <c r="BG209" i="20"/>
  <c r="BH209" i="20"/>
  <c r="BF210" i="20"/>
  <c r="BG210" i="20"/>
  <c r="BH210" i="20"/>
  <c r="BF211" i="20"/>
  <c r="BG211" i="20"/>
  <c r="BH211" i="20"/>
  <c r="BF212" i="20"/>
  <c r="BG212" i="20"/>
  <c r="BH212" i="20"/>
  <c r="BF213" i="20"/>
  <c r="BG213" i="20"/>
  <c r="BH213" i="20"/>
  <c r="BF214" i="20"/>
  <c r="BG214" i="20"/>
  <c r="BH214" i="20"/>
  <c r="BF215" i="20"/>
  <c r="BG215" i="20"/>
  <c r="BH215" i="20"/>
  <c r="BF216" i="20"/>
  <c r="BG216" i="20"/>
  <c r="BH216" i="20"/>
  <c r="BF217" i="20"/>
  <c r="BG217" i="20"/>
  <c r="BH217" i="20"/>
  <c r="BF218" i="20"/>
  <c r="BG218" i="20"/>
  <c r="BH218" i="20"/>
  <c r="BF219" i="20"/>
  <c r="BG219" i="20"/>
  <c r="BH219" i="20"/>
  <c r="BF220" i="20"/>
  <c r="BG220" i="20"/>
  <c r="BH220" i="20"/>
  <c r="BF221" i="20"/>
  <c r="BG221" i="20"/>
  <c r="BH221" i="20"/>
  <c r="BF222" i="20"/>
  <c r="BG222" i="20"/>
  <c r="BH222" i="20"/>
  <c r="BF223" i="20"/>
  <c r="BG223" i="20"/>
  <c r="BH223" i="20"/>
  <c r="BF224" i="20"/>
  <c r="BG224" i="20"/>
  <c r="BH224" i="20"/>
  <c r="BF225" i="20"/>
  <c r="BG225" i="20"/>
  <c r="BH225" i="20"/>
  <c r="BF226" i="20"/>
  <c r="BG226" i="20"/>
  <c r="BH226" i="20"/>
  <c r="BF227" i="20"/>
  <c r="BG227" i="20"/>
  <c r="BH227" i="20"/>
  <c r="BF228" i="20"/>
  <c r="BG228" i="20"/>
  <c r="BH228" i="20"/>
  <c r="BF229" i="20"/>
  <c r="BG229" i="20"/>
  <c r="BH229" i="20"/>
  <c r="BF230" i="20"/>
  <c r="BG230" i="20"/>
  <c r="BH230" i="20"/>
  <c r="BF231" i="20"/>
  <c r="BG231" i="20"/>
  <c r="BH231" i="20"/>
  <c r="BF232" i="20"/>
  <c r="BG232" i="20"/>
  <c r="BH232" i="20"/>
  <c r="BF233" i="20"/>
  <c r="BG233" i="20"/>
  <c r="BH233" i="20"/>
  <c r="BF234" i="20"/>
  <c r="BG234" i="20"/>
  <c r="BH234" i="20"/>
  <c r="BF235" i="20"/>
  <c r="BG235" i="20"/>
  <c r="BH235" i="20"/>
  <c r="BF236" i="20"/>
  <c r="BG236" i="20"/>
  <c r="BH236" i="20"/>
  <c r="BF237" i="20"/>
  <c r="BG237" i="20"/>
  <c r="BH237" i="20"/>
  <c r="BF238" i="20"/>
  <c r="BG238" i="20"/>
  <c r="BH238" i="20"/>
  <c r="BF239" i="20"/>
  <c r="BG239" i="20"/>
  <c r="BH239" i="20"/>
  <c r="BF240" i="20"/>
  <c r="BG240" i="20"/>
  <c r="BH240" i="20"/>
  <c r="BF241" i="20"/>
  <c r="BG241" i="20"/>
  <c r="BH241" i="20"/>
  <c r="BF242" i="20"/>
  <c r="BG242" i="20"/>
  <c r="BH242" i="20"/>
  <c r="BF243" i="20"/>
  <c r="BG243" i="20"/>
  <c r="BH243" i="20"/>
  <c r="BF244" i="20"/>
  <c r="BG244" i="20"/>
  <c r="BH244" i="20"/>
  <c r="BF245" i="20"/>
  <c r="BG245" i="20"/>
  <c r="BH245" i="20"/>
  <c r="BF246" i="20"/>
  <c r="BG246" i="20"/>
  <c r="BH246" i="20"/>
  <c r="BF247" i="20"/>
  <c r="BG247" i="20"/>
  <c r="BH247" i="20"/>
  <c r="BF248" i="20"/>
  <c r="BG248" i="20"/>
  <c r="BH248" i="20"/>
  <c r="BF249" i="20"/>
  <c r="BG249" i="20"/>
  <c r="BH249" i="20"/>
  <c r="BF250" i="20"/>
  <c r="BG250" i="20"/>
  <c r="BH250" i="20"/>
  <c r="BF251" i="20"/>
  <c r="BG251" i="20"/>
  <c r="BH251" i="20"/>
  <c r="BF252" i="20"/>
  <c r="BG252" i="20"/>
  <c r="BH252" i="20"/>
  <c r="BF253" i="20"/>
  <c r="BG253" i="20"/>
  <c r="BH253" i="20"/>
  <c r="BF254" i="20"/>
  <c r="BG254" i="20"/>
  <c r="BH254" i="20"/>
  <c r="BF255" i="20"/>
  <c r="BG255" i="20"/>
  <c r="BH255" i="20"/>
  <c r="BF256" i="20"/>
  <c r="BG256" i="20"/>
  <c r="BH256" i="20"/>
  <c r="BF257" i="20"/>
  <c r="BG257" i="20"/>
  <c r="BH257" i="20"/>
  <c r="BF258" i="20"/>
  <c r="BG258" i="20"/>
  <c r="BH258" i="20"/>
  <c r="BF259" i="20"/>
  <c r="BG259" i="20"/>
  <c r="BH259" i="20"/>
  <c r="BF260" i="20"/>
  <c r="BG260" i="20"/>
  <c r="BH260" i="20"/>
  <c r="BF261" i="20"/>
  <c r="BG261" i="20"/>
  <c r="BH261" i="20"/>
  <c r="BF262" i="20"/>
  <c r="BG262" i="20"/>
  <c r="BH262" i="20"/>
  <c r="BF263" i="20"/>
  <c r="BG263" i="20"/>
  <c r="BH263" i="20"/>
  <c r="BF264" i="20"/>
  <c r="BG264" i="20"/>
  <c r="BH264" i="20"/>
  <c r="BF265" i="20"/>
  <c r="BG265" i="20"/>
  <c r="BH265" i="20"/>
  <c r="BF266" i="20"/>
  <c r="BG266" i="20"/>
  <c r="BH266" i="20"/>
  <c r="BF267" i="20"/>
  <c r="BG267" i="20"/>
  <c r="BH267" i="20"/>
  <c r="BF268" i="20"/>
  <c r="BG268" i="20"/>
  <c r="BH268" i="20"/>
  <c r="BF269" i="20"/>
  <c r="BG269" i="20"/>
  <c r="BH269" i="20"/>
  <c r="BF270" i="20"/>
  <c r="BG270" i="20"/>
  <c r="BH270" i="20"/>
  <c r="BF271" i="20"/>
  <c r="BG271" i="20"/>
  <c r="BH271" i="20"/>
  <c r="BF272" i="20"/>
  <c r="BG272" i="20"/>
  <c r="BH272" i="20"/>
  <c r="BF273" i="20"/>
  <c r="BG273" i="20"/>
  <c r="BH273" i="20"/>
  <c r="BF274" i="20"/>
  <c r="BG274" i="20"/>
  <c r="BH274" i="20"/>
  <c r="BF275" i="20"/>
  <c r="BG275" i="20"/>
  <c r="BH275" i="20"/>
  <c r="BF276" i="20"/>
  <c r="BG276" i="20"/>
  <c r="BH276" i="20"/>
  <c r="BF277" i="20"/>
  <c r="BG277" i="20"/>
  <c r="BH277" i="20"/>
  <c r="BF278" i="20"/>
  <c r="BG278" i="20"/>
  <c r="BH278" i="20"/>
  <c r="BF279" i="20"/>
  <c r="BG279" i="20"/>
  <c r="BH279" i="20"/>
  <c r="BF280" i="20"/>
  <c r="BG280" i="20"/>
  <c r="BH280" i="20"/>
  <c r="BF281" i="20"/>
  <c r="BG281" i="20"/>
  <c r="BH281" i="20"/>
  <c r="BF282" i="20"/>
  <c r="BG282" i="20"/>
  <c r="BH282" i="20"/>
  <c r="BF283" i="20"/>
  <c r="BG283" i="20"/>
  <c r="BH283" i="20"/>
  <c r="BF284" i="20"/>
  <c r="BG284" i="20"/>
  <c r="BH284" i="20"/>
  <c r="BF285" i="20"/>
  <c r="BG285" i="20"/>
  <c r="BH285" i="20"/>
  <c r="BF286" i="20"/>
  <c r="BG286" i="20"/>
  <c r="BH286" i="20"/>
  <c r="BF287" i="20"/>
  <c r="BG287" i="20"/>
  <c r="BH287" i="20"/>
  <c r="BF288" i="20"/>
  <c r="BG288" i="20"/>
  <c r="BH288" i="20"/>
  <c r="BF289" i="20"/>
  <c r="BG289" i="20"/>
  <c r="BH289" i="20"/>
  <c r="BF290" i="20"/>
  <c r="BG290" i="20"/>
  <c r="BH290" i="20"/>
  <c r="BF291" i="20"/>
  <c r="BG291" i="20"/>
  <c r="BH291" i="20"/>
  <c r="BF292" i="20"/>
  <c r="BG292" i="20"/>
  <c r="BH292" i="20"/>
  <c r="BF293" i="20"/>
  <c r="BG293" i="20"/>
  <c r="BH293" i="20"/>
  <c r="BF294" i="20"/>
  <c r="BG294" i="20"/>
  <c r="BH294" i="20"/>
  <c r="BF295" i="20"/>
  <c r="BG295" i="20"/>
  <c r="BH295" i="20"/>
  <c r="BF296" i="20"/>
  <c r="BG296" i="20"/>
  <c r="BH296" i="20"/>
  <c r="BF297" i="20"/>
  <c r="BG297" i="20"/>
  <c r="BH297" i="20"/>
  <c r="BF298" i="20"/>
  <c r="BG298" i="20"/>
  <c r="BH298" i="20"/>
  <c r="BF299" i="20"/>
  <c r="BG299" i="20"/>
  <c r="BH299" i="20"/>
  <c r="BF300" i="20"/>
  <c r="BG300" i="20"/>
  <c r="BH300" i="20"/>
  <c r="BF301" i="20"/>
  <c r="BG301" i="20"/>
  <c r="BH301" i="20"/>
  <c r="BF302" i="20"/>
  <c r="BG302" i="20"/>
  <c r="BH302" i="20"/>
  <c r="BF303" i="20"/>
  <c r="BG303" i="20"/>
  <c r="BH303" i="20"/>
  <c r="BF304" i="20"/>
  <c r="BG304" i="20"/>
  <c r="BH304" i="20"/>
  <c r="BF305" i="20"/>
  <c r="BG305" i="20"/>
  <c r="BH305" i="20"/>
  <c r="BF306" i="20"/>
  <c r="BG306" i="20"/>
  <c r="BH306" i="20"/>
  <c r="BF307" i="20"/>
  <c r="BG307" i="20"/>
  <c r="BH307" i="20"/>
  <c r="BF308" i="20"/>
  <c r="BG308" i="20"/>
  <c r="BH308" i="20"/>
  <c r="BF309" i="20"/>
  <c r="BG309" i="20"/>
  <c r="BH309" i="20"/>
  <c r="BF310" i="20"/>
  <c r="BG310" i="20"/>
  <c r="BH310" i="20"/>
  <c r="BF311" i="20"/>
  <c r="BG311" i="20"/>
  <c r="BH311" i="20"/>
  <c r="BF312" i="20"/>
  <c r="BG312" i="20"/>
  <c r="BH312" i="20"/>
  <c r="BF313" i="20"/>
  <c r="BG313" i="20"/>
  <c r="BH313" i="20"/>
  <c r="BF314" i="20"/>
  <c r="BG314" i="20"/>
  <c r="BH314" i="20"/>
  <c r="BF315" i="20"/>
  <c r="BG315" i="20"/>
  <c r="BH315" i="20"/>
  <c r="BF316" i="20"/>
  <c r="BG316" i="20"/>
  <c r="BH316" i="20"/>
  <c r="BF317" i="20"/>
  <c r="BG317" i="20"/>
  <c r="BH317" i="20"/>
  <c r="BF318" i="20"/>
  <c r="BG318" i="20"/>
  <c r="BH318" i="20"/>
  <c r="BF319" i="20"/>
  <c r="BG319" i="20"/>
  <c r="BH319" i="20"/>
  <c r="BF320" i="20"/>
  <c r="BG320" i="20"/>
  <c r="BH320" i="20"/>
  <c r="BF321" i="20"/>
  <c r="BG321" i="20"/>
  <c r="BH321" i="20"/>
  <c r="BF322" i="20"/>
  <c r="BG322" i="20"/>
  <c r="BH322" i="20"/>
  <c r="BF323" i="20"/>
  <c r="BG323" i="20"/>
  <c r="BH323" i="20"/>
  <c r="BF324" i="20"/>
  <c r="BG324" i="20"/>
  <c r="BH324" i="20"/>
  <c r="BF325" i="20"/>
  <c r="BG325" i="20"/>
  <c r="BH325" i="20"/>
  <c r="BF326" i="20"/>
  <c r="BG326" i="20"/>
  <c r="BH326" i="20"/>
  <c r="BF327" i="20"/>
  <c r="BG327" i="20"/>
  <c r="BH327" i="20"/>
  <c r="BF328" i="20"/>
  <c r="BG328" i="20"/>
  <c r="BH328" i="20"/>
  <c r="BF329" i="20"/>
  <c r="BG329" i="20"/>
  <c r="BH329" i="20"/>
  <c r="BF330" i="20"/>
  <c r="BG330" i="20"/>
  <c r="BH330" i="20"/>
  <c r="BF331" i="20"/>
  <c r="BG331" i="20"/>
  <c r="BH331" i="20"/>
  <c r="BF332" i="20"/>
  <c r="BG332" i="20"/>
  <c r="BH332" i="20"/>
  <c r="Y3" i="43"/>
  <c r="AF3" i="43" s="1"/>
  <c r="Y4" i="43"/>
  <c r="AF4" i="43"/>
  <c r="Y5" i="43"/>
  <c r="AF5" i="43" s="1"/>
  <c r="Y6" i="43"/>
  <c r="AF6" i="43"/>
  <c r="Y7" i="43"/>
  <c r="AF7" i="43" s="1"/>
  <c r="Y8" i="43"/>
  <c r="AF8" i="43"/>
  <c r="Y9" i="43"/>
  <c r="AF9" i="43" s="1"/>
  <c r="Y10" i="43"/>
  <c r="AF10" i="43"/>
  <c r="Y11" i="43"/>
  <c r="AF11" i="43" s="1"/>
  <c r="Y12" i="43"/>
  <c r="AF12" i="43"/>
  <c r="Y13" i="43"/>
  <c r="AF13" i="43" s="1"/>
  <c r="Y14" i="43"/>
  <c r="AF14" i="43"/>
  <c r="Y15" i="43"/>
  <c r="AF15" i="43" s="1"/>
  <c r="Y16" i="43"/>
  <c r="AF16" i="43"/>
  <c r="Y17" i="43"/>
  <c r="AF17" i="43" s="1"/>
  <c r="Y18" i="43"/>
  <c r="AF18" i="43"/>
  <c r="Y19" i="43"/>
  <c r="AF19" i="43" s="1"/>
  <c r="Y20" i="43"/>
  <c r="AF20" i="43"/>
  <c r="Y21" i="43"/>
  <c r="AF21" i="43" s="1"/>
  <c r="Y22" i="43"/>
  <c r="AF22" i="43"/>
  <c r="Y23" i="43"/>
  <c r="AF23" i="43" s="1"/>
  <c r="Y24" i="43"/>
  <c r="AF24" i="43"/>
  <c r="Y25" i="43"/>
  <c r="AF25" i="43" s="1"/>
  <c r="Y26" i="43"/>
  <c r="AF26" i="43"/>
  <c r="Y27" i="43"/>
  <c r="AF27" i="43" s="1"/>
  <c r="Y28" i="43"/>
  <c r="AF28" i="43"/>
  <c r="Y29" i="43"/>
  <c r="AF29" i="43" s="1"/>
  <c r="Y30" i="43"/>
  <c r="AF30" i="43"/>
  <c r="Y31" i="43"/>
  <c r="AF31" i="43" s="1"/>
  <c r="Y32" i="43"/>
  <c r="AF32" i="43"/>
  <c r="Y33" i="43"/>
  <c r="AF33" i="43" s="1"/>
  <c r="Y34" i="43"/>
  <c r="AF34" i="43"/>
  <c r="Y35" i="43"/>
  <c r="AF35" i="43" s="1"/>
  <c r="Y36" i="43"/>
  <c r="AF36" i="43"/>
  <c r="Y37" i="43"/>
  <c r="AF37" i="43" s="1"/>
  <c r="Y38" i="43"/>
  <c r="AF38" i="43"/>
  <c r="Y39" i="43"/>
  <c r="AF39" i="43" s="1"/>
  <c r="Y40" i="43"/>
  <c r="AF40" i="43"/>
  <c r="Y41" i="43"/>
  <c r="AF41" i="43" s="1"/>
  <c r="Y42" i="43"/>
  <c r="AF42" i="43"/>
  <c r="Y43" i="43"/>
  <c r="AF43" i="43" s="1"/>
  <c r="Y44" i="43"/>
  <c r="AF44" i="43"/>
  <c r="Y45" i="43"/>
  <c r="AF45" i="43" s="1"/>
  <c r="Y46" i="43"/>
  <c r="AF46" i="43"/>
  <c r="Y47" i="43"/>
  <c r="AF47" i="43" s="1"/>
  <c r="Y48" i="43"/>
  <c r="AF48" i="43"/>
  <c r="Y49" i="43"/>
  <c r="AF49" i="43" s="1"/>
  <c r="Y50" i="43"/>
  <c r="AF50" i="43"/>
  <c r="Y51" i="43"/>
  <c r="AF51" i="43" s="1"/>
  <c r="Y52" i="43"/>
  <c r="AF52" i="43"/>
  <c r="Y53" i="43"/>
  <c r="AF53" i="43" s="1"/>
  <c r="Y54" i="43"/>
  <c r="AF54" i="43"/>
  <c r="Y55" i="43"/>
  <c r="AF55" i="43" s="1"/>
  <c r="Y56" i="43"/>
  <c r="AF56" i="43"/>
  <c r="Y57" i="43"/>
  <c r="AF57" i="43" s="1"/>
  <c r="Y58" i="43"/>
  <c r="AF58" i="43"/>
  <c r="Y59" i="43"/>
  <c r="AF59" i="43" s="1"/>
  <c r="Y60" i="43"/>
  <c r="AF60" i="43"/>
  <c r="Y61" i="43"/>
  <c r="AF61" i="43" s="1"/>
  <c r="Y62" i="43"/>
  <c r="AF62" i="43"/>
  <c r="Y63" i="43"/>
  <c r="AF63" i="43" s="1"/>
  <c r="Y64" i="43"/>
  <c r="AF64" i="43"/>
  <c r="Y65" i="43"/>
  <c r="AF65" i="43" s="1"/>
  <c r="Y66" i="43"/>
  <c r="AF66" i="43"/>
  <c r="Y67" i="43"/>
  <c r="AF67" i="43" s="1"/>
  <c r="Y68" i="43"/>
  <c r="AF68" i="43"/>
  <c r="Y69" i="43"/>
  <c r="AF69" i="43" s="1"/>
  <c r="Y70" i="43"/>
  <c r="AF70" i="43"/>
  <c r="Y71" i="43"/>
  <c r="AF71" i="43" s="1"/>
  <c r="Y72" i="43"/>
  <c r="AF72" i="43"/>
  <c r="Y73" i="43"/>
  <c r="AF73" i="43" s="1"/>
  <c r="Y74" i="43"/>
  <c r="AF74" i="43"/>
  <c r="Y75" i="43"/>
  <c r="AF75" i="43" s="1"/>
  <c r="Y76" i="43"/>
  <c r="AF76" i="43"/>
  <c r="Y77" i="43"/>
  <c r="AF77" i="43" s="1"/>
  <c r="Y78" i="43"/>
  <c r="AF78" i="43"/>
  <c r="Y79" i="43"/>
  <c r="AF79" i="43" s="1"/>
  <c r="Y80" i="43"/>
  <c r="AF80" i="43"/>
  <c r="Y81" i="43"/>
  <c r="AF81" i="43" s="1"/>
  <c r="Y82" i="43"/>
  <c r="AF82" i="43"/>
  <c r="Y83" i="43"/>
  <c r="AF83" i="43" s="1"/>
  <c r="Y84" i="43"/>
  <c r="AF84" i="43"/>
  <c r="Y85" i="43"/>
  <c r="AF85" i="43" s="1"/>
  <c r="Y86" i="43"/>
  <c r="AF86" i="43"/>
  <c r="Y87" i="43"/>
  <c r="AF87" i="43" s="1"/>
  <c r="Y88" i="43"/>
  <c r="AF88" i="43"/>
  <c r="Y89" i="43"/>
  <c r="AF89" i="43" s="1"/>
  <c r="Y90" i="43"/>
  <c r="AF90" i="43"/>
  <c r="Y91" i="43"/>
  <c r="AF91" i="43" s="1"/>
  <c r="Y92" i="43"/>
  <c r="AF92" i="43"/>
  <c r="Y93" i="43"/>
  <c r="AF93" i="43" s="1"/>
  <c r="Y94" i="43"/>
  <c r="AF94" i="43"/>
  <c r="Y95" i="43"/>
  <c r="AF95" i="43" s="1"/>
  <c r="Y96" i="43"/>
  <c r="AF96" i="43"/>
  <c r="Y97" i="43"/>
  <c r="AF97" i="43" s="1"/>
  <c r="Y98" i="43"/>
  <c r="AF98" i="43"/>
  <c r="Y99" i="43"/>
  <c r="AF99" i="43" s="1"/>
  <c r="Y100" i="43"/>
  <c r="AF100" i="43"/>
  <c r="Y101" i="43"/>
  <c r="AF101" i="43" s="1"/>
  <c r="Y102" i="43"/>
  <c r="AF102" i="43"/>
  <c r="Y103" i="43"/>
  <c r="AF103" i="43" s="1"/>
  <c r="Y104" i="43"/>
  <c r="AF104" i="43"/>
  <c r="Y105" i="43"/>
  <c r="AF105" i="43" s="1"/>
  <c r="Y106" i="43"/>
  <c r="AF106" i="43"/>
  <c r="Y107" i="43"/>
  <c r="AF107" i="43" s="1"/>
  <c r="Y108" i="43"/>
  <c r="AF108" i="43"/>
  <c r="Y109" i="43"/>
  <c r="AF109" i="43" s="1"/>
  <c r="Y110" i="43"/>
  <c r="AF110" i="43"/>
  <c r="Y111" i="43"/>
  <c r="AF111" i="43" s="1"/>
  <c r="Y112" i="43"/>
  <c r="AF112" i="43"/>
  <c r="Y113" i="43"/>
  <c r="AF113" i="43" s="1"/>
  <c r="Y114" i="43"/>
  <c r="AF114" i="43"/>
  <c r="Y115" i="43"/>
  <c r="AF115" i="43" s="1"/>
  <c r="Y116" i="43"/>
  <c r="AF116" i="43"/>
  <c r="Y117" i="43"/>
  <c r="AF117" i="43" s="1"/>
  <c r="Y118" i="43"/>
  <c r="AF118" i="43"/>
  <c r="Y119" i="43"/>
  <c r="AF119" i="43" s="1"/>
  <c r="Y120" i="43"/>
  <c r="AF120" i="43"/>
  <c r="Y121" i="43"/>
  <c r="AF121" i="43" s="1"/>
  <c r="Y122" i="43"/>
  <c r="AF122" i="43"/>
  <c r="Y123" i="43"/>
  <c r="AF123" i="43" s="1"/>
  <c r="Y124" i="43"/>
  <c r="AF124" i="43"/>
  <c r="Y125" i="43"/>
  <c r="AF125" i="43" s="1"/>
  <c r="Y126" i="43"/>
  <c r="AF126" i="43"/>
  <c r="Y127" i="43"/>
  <c r="AF127" i="43" s="1"/>
  <c r="Y128" i="43"/>
  <c r="AF128" i="43"/>
  <c r="Y129" i="43"/>
  <c r="AF129" i="43" s="1"/>
  <c r="Y130" i="43"/>
  <c r="AF130" i="43" s="1"/>
  <c r="Y131" i="43"/>
  <c r="AF131" i="43" s="1"/>
  <c r="Y132" i="43"/>
  <c r="AF132" i="43" s="1"/>
  <c r="Y133" i="43"/>
  <c r="AF133" i="43" s="1"/>
  <c r="Y134" i="43"/>
  <c r="AF134" i="43"/>
  <c r="Y135" i="43"/>
  <c r="AF135" i="43" s="1"/>
  <c r="Y136" i="43"/>
  <c r="AF136" i="43"/>
  <c r="Y137" i="43"/>
  <c r="Y138" i="43"/>
  <c r="AF138" i="43" s="1"/>
  <c r="Y139" i="43"/>
  <c r="AF139" i="43" s="1"/>
  <c r="Y140" i="43"/>
  <c r="AF140" i="43" s="1"/>
  <c r="Y141" i="43"/>
  <c r="AF141" i="43" s="1"/>
  <c r="Y142" i="43"/>
  <c r="AF142" i="43"/>
  <c r="Y143" i="43"/>
  <c r="AF143" i="43" s="1"/>
  <c r="Y144" i="43"/>
  <c r="AF144" i="43"/>
  <c r="Y145" i="43"/>
  <c r="AF145" i="43" s="1"/>
  <c r="Y146" i="43"/>
  <c r="AF146" i="43" s="1"/>
  <c r="Y147" i="43"/>
  <c r="AF147" i="43" s="1"/>
  <c r="Y148" i="43"/>
  <c r="AF148" i="43" s="1"/>
  <c r="Y149" i="43"/>
  <c r="AF149" i="43" s="1"/>
  <c r="Y150" i="43"/>
  <c r="AF150" i="43"/>
  <c r="Y151" i="43"/>
  <c r="AF151" i="43" s="1"/>
  <c r="Y152" i="43"/>
  <c r="AF152" i="43"/>
  <c r="Y153" i="43"/>
  <c r="AF153" i="43" s="1"/>
  <c r="Y154" i="43"/>
  <c r="AF154" i="43" s="1"/>
  <c r="Y155" i="43"/>
  <c r="AF155" i="43" s="1"/>
  <c r="Y156" i="43"/>
  <c r="AF156" i="43" s="1"/>
  <c r="Y157" i="43"/>
  <c r="AF157" i="43" s="1"/>
  <c r="Y158" i="43"/>
  <c r="AF158" i="43"/>
  <c r="Y159" i="43"/>
  <c r="AF159" i="43" s="1"/>
  <c r="Y160" i="43"/>
  <c r="AF160" i="43"/>
  <c r="Y161" i="43"/>
  <c r="AF161" i="43" s="1"/>
  <c r="Y162" i="43"/>
  <c r="AF162" i="43" s="1"/>
  <c r="Y163" i="43"/>
  <c r="AF163" i="43" s="1"/>
  <c r="Y164" i="43"/>
  <c r="AF164" i="43" s="1"/>
  <c r="Y165" i="43"/>
  <c r="AF165" i="43" s="1"/>
  <c r="Y166" i="43"/>
  <c r="AF166" i="43"/>
  <c r="Y167" i="43"/>
  <c r="AF167" i="43" s="1"/>
  <c r="Y168" i="43"/>
  <c r="AF168" i="43"/>
  <c r="Y169" i="43"/>
  <c r="AF169" i="43" s="1"/>
  <c r="Y170" i="43"/>
  <c r="AF170" i="43" s="1"/>
  <c r="Y171" i="43"/>
  <c r="AF171" i="43" s="1"/>
  <c r="Y172" i="43"/>
  <c r="AF172" i="43" s="1"/>
  <c r="Y173" i="43"/>
  <c r="AF173" i="43" s="1"/>
  <c r="Y174" i="43"/>
  <c r="AF174" i="43"/>
  <c r="Y175" i="43"/>
  <c r="AF175" i="43" s="1"/>
  <c r="Y176" i="43"/>
  <c r="AF176" i="43"/>
  <c r="Y177" i="43"/>
  <c r="AF177" i="43" s="1"/>
  <c r="Y178" i="43"/>
  <c r="AF178" i="43" s="1"/>
  <c r="Y179" i="43"/>
  <c r="AF179" i="43" s="1"/>
  <c r="Y180" i="43"/>
  <c r="AF180" i="43" s="1"/>
  <c r="Y181" i="43"/>
  <c r="AF181" i="43" s="1"/>
  <c r="Y182" i="43"/>
  <c r="AF182" i="43"/>
  <c r="Y183" i="43"/>
  <c r="AF183" i="43" s="1"/>
  <c r="Y184" i="43"/>
  <c r="AF184" i="43"/>
  <c r="Y185" i="43"/>
  <c r="AF185" i="43" s="1"/>
  <c r="Y186" i="43"/>
  <c r="AF186" i="43" s="1"/>
  <c r="Y187" i="43"/>
  <c r="AF187" i="43" s="1"/>
  <c r="Y188" i="43"/>
  <c r="AF188" i="43" s="1"/>
  <c r="Y189" i="43"/>
  <c r="AF189" i="43" s="1"/>
  <c r="Y190" i="43"/>
  <c r="AF190" i="43"/>
  <c r="Y191" i="43"/>
  <c r="AF191" i="43" s="1"/>
  <c r="Y192" i="43"/>
  <c r="AF192" i="43"/>
  <c r="Y193" i="43"/>
  <c r="AF193" i="43" s="1"/>
  <c r="Y194" i="43"/>
  <c r="AF194" i="43" s="1"/>
  <c r="Y195" i="43"/>
  <c r="AF195" i="43" s="1"/>
  <c r="Y196" i="43"/>
  <c r="AF196" i="43" s="1"/>
  <c r="Y197" i="43"/>
  <c r="AF197" i="43" s="1"/>
  <c r="Y198" i="43"/>
  <c r="AF198" i="43"/>
  <c r="Y199" i="43"/>
  <c r="AF199" i="43" s="1"/>
  <c r="Y200" i="43"/>
  <c r="AF200" i="43"/>
  <c r="Y201" i="43"/>
  <c r="AF201" i="43" s="1"/>
  <c r="Y202" i="43"/>
  <c r="AF202" i="43" s="1"/>
  <c r="Y203" i="43"/>
  <c r="AF203" i="43" s="1"/>
  <c r="Y204" i="43"/>
  <c r="AF204" i="43" s="1"/>
  <c r="Y205" i="43"/>
  <c r="AF205" i="43" s="1"/>
  <c r="Y206" i="43"/>
  <c r="AF206" i="43"/>
  <c r="Y207" i="43"/>
  <c r="AF207" i="43" s="1"/>
  <c r="Y208" i="43"/>
  <c r="AF208" i="43"/>
  <c r="Y209" i="43"/>
  <c r="AF209" i="43" s="1"/>
  <c r="Y210" i="43"/>
  <c r="AF210" i="43" s="1"/>
  <c r="Y211" i="43"/>
  <c r="AF211" i="43" s="1"/>
  <c r="Y212" i="43"/>
  <c r="AF212" i="43" s="1"/>
  <c r="Y213" i="43"/>
  <c r="AF213" i="43" s="1"/>
  <c r="Y214" i="43"/>
  <c r="AF214" i="43"/>
  <c r="Y215" i="43"/>
  <c r="AF215" i="43" s="1"/>
  <c r="Y216" i="43"/>
  <c r="AF216" i="43"/>
  <c r="Y217" i="43"/>
  <c r="AF217" i="43" s="1"/>
  <c r="Y218" i="43"/>
  <c r="AF218" i="43" s="1"/>
  <c r="Y219" i="43"/>
  <c r="AF219" i="43" s="1"/>
  <c r="Y220" i="43"/>
  <c r="AF220" i="43" s="1"/>
  <c r="Y221" i="43"/>
  <c r="AF221" i="43" s="1"/>
  <c r="Y222" i="43"/>
  <c r="AF222" i="43"/>
  <c r="Y223" i="43"/>
  <c r="AF223" i="43" s="1"/>
  <c r="Y224" i="43"/>
  <c r="AF224" i="43"/>
  <c r="Y225" i="43"/>
  <c r="AF225" i="43" s="1"/>
  <c r="Y226" i="43"/>
  <c r="AF226" i="43"/>
  <c r="Y227" i="43"/>
  <c r="AF227" i="43" s="1"/>
  <c r="Y228" i="43"/>
  <c r="AF228" i="43"/>
  <c r="Y229" i="43"/>
  <c r="AF229" i="43" s="1"/>
  <c r="Y230" i="43"/>
  <c r="AF230" i="43"/>
  <c r="Y231" i="43"/>
  <c r="AF231" i="43" s="1"/>
  <c r="Y232" i="43"/>
  <c r="AF232" i="43"/>
  <c r="Y233" i="43"/>
  <c r="AF233" i="43" s="1"/>
  <c r="Y234" i="43"/>
  <c r="AF234" i="43"/>
  <c r="Y235" i="43"/>
  <c r="AF235" i="43" s="1"/>
  <c r="Y236" i="43"/>
  <c r="AF236" i="43"/>
  <c r="Y237" i="43"/>
  <c r="AF237" i="43" s="1"/>
  <c r="Y238" i="43"/>
  <c r="AF238" i="43"/>
  <c r="Y239" i="43"/>
  <c r="AF239" i="43" s="1"/>
  <c r="Y240" i="43"/>
  <c r="AF240" i="43"/>
  <c r="Y241" i="43"/>
  <c r="AF241" i="43" s="1"/>
  <c r="Y242" i="43"/>
  <c r="AF242" i="43"/>
  <c r="Y243" i="43"/>
  <c r="AF243" i="43" s="1"/>
  <c r="Y244" i="43"/>
  <c r="AF244" i="43"/>
  <c r="Y245" i="43"/>
  <c r="AF245" i="43" s="1"/>
  <c r="Y246" i="43"/>
  <c r="AF246" i="43"/>
  <c r="Y247" i="43"/>
  <c r="AF247" i="43" s="1"/>
  <c r="Y248" i="43"/>
  <c r="AF248" i="43"/>
  <c r="Y249" i="43"/>
  <c r="AF249" i="43" s="1"/>
  <c r="Y250" i="43"/>
  <c r="AF250" i="43"/>
  <c r="Y251" i="43"/>
  <c r="AF251" i="43" s="1"/>
  <c r="Y252" i="43"/>
  <c r="AF252" i="43"/>
  <c r="Y253" i="43"/>
  <c r="AF253" i="43" s="1"/>
  <c r="Y254" i="43"/>
  <c r="AF254" i="43"/>
  <c r="Y255" i="43"/>
  <c r="AF255" i="43" s="1"/>
  <c r="Y256" i="43"/>
  <c r="AF256" i="43"/>
  <c r="Y257" i="43"/>
  <c r="AF257" i="43" s="1"/>
  <c r="Y258" i="43"/>
  <c r="AF258" i="43"/>
  <c r="Y259" i="43"/>
  <c r="AF259" i="43" s="1"/>
  <c r="Y260" i="43"/>
  <c r="AF260" i="43"/>
  <c r="Y261" i="43"/>
  <c r="AF261" i="43" s="1"/>
  <c r="Y262" i="43"/>
  <c r="AF262" i="43"/>
  <c r="Y263" i="43"/>
  <c r="AF263" i="43" s="1"/>
  <c r="Y264" i="43"/>
  <c r="AF264" i="43"/>
  <c r="Y265" i="43"/>
  <c r="AF265" i="43" s="1"/>
  <c r="Y266" i="43"/>
  <c r="AF266" i="43"/>
  <c r="Y267" i="43"/>
  <c r="AF267" i="43" s="1"/>
  <c r="Y268" i="43"/>
  <c r="AF268" i="43"/>
  <c r="Y269" i="43"/>
  <c r="AF269" i="43" s="1"/>
  <c r="Y270" i="43"/>
  <c r="AF270" i="43"/>
  <c r="Y271" i="43"/>
  <c r="AF271" i="43" s="1"/>
  <c r="Y272" i="43"/>
  <c r="AF272" i="43"/>
  <c r="Y273" i="43"/>
  <c r="AF273" i="43" s="1"/>
  <c r="Y274" i="43"/>
  <c r="AF274" i="43"/>
  <c r="Y275" i="43"/>
  <c r="AF275" i="43" s="1"/>
  <c r="Y276" i="43"/>
  <c r="AF276" i="43"/>
  <c r="Y277" i="43"/>
  <c r="AF277" i="43" s="1"/>
  <c r="Y278" i="43"/>
  <c r="AF278" i="43"/>
  <c r="Y279" i="43"/>
  <c r="AF279" i="43" s="1"/>
  <c r="Y280" i="43"/>
  <c r="AF280" i="43"/>
  <c r="Y281" i="43"/>
  <c r="AF281" i="43" s="1"/>
  <c r="Y282" i="43"/>
  <c r="AF282" i="43"/>
  <c r="Y283" i="43"/>
  <c r="AF283" i="43" s="1"/>
  <c r="Y284" i="43"/>
  <c r="AF284" i="43"/>
  <c r="Y285" i="43"/>
  <c r="AF285" i="43" s="1"/>
  <c r="Y286" i="43"/>
  <c r="AF286" i="43"/>
  <c r="Y287" i="43"/>
  <c r="AF287" i="43" s="1"/>
  <c r="Y288" i="43"/>
  <c r="AF288" i="43"/>
  <c r="Y289" i="43"/>
  <c r="AF289" i="43" s="1"/>
  <c r="Y290" i="43"/>
  <c r="AF290" i="43"/>
  <c r="Y291" i="43"/>
  <c r="AF291" i="43" s="1"/>
  <c r="Y292" i="43"/>
  <c r="AF292" i="43"/>
  <c r="Y293" i="43"/>
  <c r="AF293" i="43" s="1"/>
  <c r="Y294" i="43"/>
  <c r="AF294" i="43"/>
  <c r="Y295" i="43"/>
  <c r="AF295" i="43" s="1"/>
  <c r="Y296" i="43"/>
  <c r="AF296" i="43"/>
  <c r="Y297" i="43"/>
  <c r="AF297" i="43" s="1"/>
  <c r="Y298" i="43"/>
  <c r="AF298" i="43"/>
  <c r="Y299" i="43"/>
  <c r="AF299" i="43" s="1"/>
  <c r="Y300" i="43"/>
  <c r="AF300" i="43"/>
  <c r="Y301" i="43"/>
  <c r="AF301" i="43" s="1"/>
  <c r="Y302" i="43"/>
  <c r="AF302" i="43"/>
  <c r="Y303" i="43"/>
  <c r="AF303" i="43" s="1"/>
  <c r="Y304" i="43"/>
  <c r="AF304" i="43"/>
  <c r="Y305" i="43"/>
  <c r="AF305" i="43" s="1"/>
  <c r="Y306" i="43"/>
  <c r="AF306" i="43"/>
  <c r="Y307" i="43"/>
  <c r="AF307" i="43" s="1"/>
  <c r="Y308" i="43"/>
  <c r="AF308" i="43"/>
  <c r="Y309" i="43"/>
  <c r="AF309" i="43" s="1"/>
  <c r="Y310" i="43"/>
  <c r="AF310" i="43"/>
  <c r="Y311" i="43"/>
  <c r="AF311" i="43" s="1"/>
  <c r="Y312" i="43"/>
  <c r="AF312" i="43"/>
  <c r="Y313" i="43"/>
  <c r="AF313" i="43" s="1"/>
  <c r="Y314" i="43"/>
  <c r="AF314" i="43"/>
  <c r="Y315" i="43"/>
  <c r="AF315" i="43" s="1"/>
  <c r="Y316" i="43"/>
  <c r="AF316" i="43"/>
  <c r="Y317" i="43"/>
  <c r="AF317" i="43" s="1"/>
  <c r="Y318" i="43"/>
  <c r="AF318" i="43"/>
  <c r="Y319" i="43"/>
  <c r="AF319" i="43" s="1"/>
  <c r="Y320" i="43"/>
  <c r="AF320" i="43"/>
  <c r="Y321" i="43"/>
  <c r="AF321" i="43" s="1"/>
  <c r="Y322" i="43"/>
  <c r="AF322" i="43"/>
  <c r="Y323" i="43"/>
  <c r="AF323" i="43" s="1"/>
  <c r="Y324" i="43"/>
  <c r="AF324" i="43"/>
  <c r="Y325" i="43"/>
  <c r="AF325" i="43" s="1"/>
  <c r="Y326" i="43"/>
  <c r="AF326" i="43"/>
  <c r="Y327" i="43"/>
  <c r="AF327" i="43" s="1"/>
  <c r="Y328" i="43"/>
  <c r="AF328" i="43"/>
  <c r="Y329" i="43"/>
  <c r="AF329" i="43" s="1"/>
  <c r="Y330" i="43"/>
  <c r="AF330" i="43"/>
  <c r="Y331" i="43"/>
  <c r="AF331" i="43" s="1"/>
  <c r="Y332" i="43"/>
  <c r="AF332" i="43"/>
  <c r="Z3" i="43"/>
  <c r="AE3" i="43" s="1"/>
  <c r="AA3" i="43"/>
  <c r="Z4" i="43"/>
  <c r="AE4" i="43" s="1"/>
  <c r="AA4" i="43"/>
  <c r="Z5" i="43"/>
  <c r="AA5" i="43"/>
  <c r="AE5" i="43" s="1"/>
  <c r="Z6" i="43"/>
  <c r="AA6" i="43"/>
  <c r="AE6" i="43"/>
  <c r="Z7" i="43"/>
  <c r="AE7" i="43" s="1"/>
  <c r="AA7" i="43"/>
  <c r="Z8" i="43"/>
  <c r="AA8" i="43"/>
  <c r="Z9" i="43"/>
  <c r="AA9" i="43"/>
  <c r="AE9" i="43" s="1"/>
  <c r="Z10" i="43"/>
  <c r="AA10" i="43"/>
  <c r="AE10" i="43"/>
  <c r="Z11" i="43"/>
  <c r="AE11" i="43" s="1"/>
  <c r="AA11" i="43"/>
  <c r="Z12" i="43"/>
  <c r="AE12" i="43" s="1"/>
  <c r="AA12" i="43"/>
  <c r="Z13" i="43"/>
  <c r="AA13" i="43"/>
  <c r="Z14" i="43"/>
  <c r="AA14" i="43"/>
  <c r="AE14" i="43"/>
  <c r="Z15" i="43"/>
  <c r="AE15" i="43" s="1"/>
  <c r="AA15" i="43"/>
  <c r="Z16" i="43"/>
  <c r="AE16" i="43" s="1"/>
  <c r="AA16" i="43"/>
  <c r="Z17" i="43"/>
  <c r="AA17" i="43"/>
  <c r="AE17" i="43" s="1"/>
  <c r="Z18" i="43"/>
  <c r="AA18" i="43"/>
  <c r="AE18" i="43"/>
  <c r="Z19" i="43"/>
  <c r="AE19" i="43" s="1"/>
  <c r="AA19" i="43"/>
  <c r="Z20" i="43"/>
  <c r="AE20" i="43" s="1"/>
  <c r="AA20" i="43"/>
  <c r="Z21" i="43"/>
  <c r="AA21" i="43"/>
  <c r="AE21" i="43" s="1"/>
  <c r="Z22" i="43"/>
  <c r="AA22" i="43"/>
  <c r="AE22" i="43"/>
  <c r="Z23" i="43"/>
  <c r="AE23" i="43" s="1"/>
  <c r="AA23" i="43"/>
  <c r="Z24" i="43"/>
  <c r="AA24" i="43"/>
  <c r="Z25" i="43"/>
  <c r="AA25" i="43"/>
  <c r="AE25" i="43" s="1"/>
  <c r="Z26" i="43"/>
  <c r="AA26" i="43"/>
  <c r="AE26" i="43"/>
  <c r="Z27" i="43"/>
  <c r="AE27" i="43" s="1"/>
  <c r="AA27" i="43"/>
  <c r="Z28" i="43"/>
  <c r="AE28" i="43" s="1"/>
  <c r="AA28" i="43"/>
  <c r="Z29" i="43"/>
  <c r="AA29" i="43"/>
  <c r="AE29" i="43" s="1"/>
  <c r="Z30" i="43"/>
  <c r="AA30" i="43"/>
  <c r="AE30" i="43"/>
  <c r="Z31" i="43"/>
  <c r="AE31" i="43" s="1"/>
  <c r="AA31" i="43"/>
  <c r="Z32" i="43"/>
  <c r="AE32" i="43" s="1"/>
  <c r="AA32" i="43"/>
  <c r="Z33" i="43"/>
  <c r="AA33" i="43"/>
  <c r="AE33" i="43" s="1"/>
  <c r="Z34" i="43"/>
  <c r="AA34" i="43"/>
  <c r="AE34" i="43"/>
  <c r="Z35" i="43"/>
  <c r="AE35" i="43" s="1"/>
  <c r="AA35" i="43"/>
  <c r="Z36" i="43"/>
  <c r="AE36" i="43" s="1"/>
  <c r="AA36" i="43"/>
  <c r="Z37" i="43"/>
  <c r="AA37" i="43"/>
  <c r="AE37" i="43" s="1"/>
  <c r="Z38" i="43"/>
  <c r="AA38" i="43"/>
  <c r="AE38" i="43"/>
  <c r="Z39" i="43"/>
  <c r="AE39" i="43" s="1"/>
  <c r="AA39" i="43"/>
  <c r="Z40" i="43"/>
  <c r="AA40" i="43"/>
  <c r="Z41" i="43"/>
  <c r="AA41" i="43"/>
  <c r="AE41" i="43" s="1"/>
  <c r="Z42" i="43"/>
  <c r="AA42" i="43"/>
  <c r="AE42" i="43"/>
  <c r="Z43" i="43"/>
  <c r="AE43" i="43" s="1"/>
  <c r="AA43" i="43"/>
  <c r="Z44" i="43"/>
  <c r="AE44" i="43" s="1"/>
  <c r="AA44" i="43"/>
  <c r="Z45" i="43"/>
  <c r="AA45" i="43"/>
  <c r="AE45" i="43" s="1"/>
  <c r="Z46" i="43"/>
  <c r="AA46" i="43"/>
  <c r="AE46" i="43"/>
  <c r="Z47" i="43"/>
  <c r="AE47" i="43" s="1"/>
  <c r="AA47" i="43"/>
  <c r="Z48" i="43"/>
  <c r="AE48" i="43" s="1"/>
  <c r="AA48" i="43"/>
  <c r="Z49" i="43"/>
  <c r="AA49" i="43"/>
  <c r="AE49" i="43" s="1"/>
  <c r="Z50" i="43"/>
  <c r="AA50" i="43"/>
  <c r="AE50" i="43"/>
  <c r="Z51" i="43"/>
  <c r="AE51" i="43" s="1"/>
  <c r="AA51" i="43"/>
  <c r="Z52" i="43"/>
  <c r="AE52" i="43" s="1"/>
  <c r="AA52" i="43"/>
  <c r="Z53" i="43"/>
  <c r="AA53" i="43"/>
  <c r="AE53" i="43" s="1"/>
  <c r="Z54" i="43"/>
  <c r="AA54" i="43"/>
  <c r="AE54" i="43"/>
  <c r="Z55" i="43"/>
  <c r="AE55" i="43" s="1"/>
  <c r="AA55" i="43"/>
  <c r="Z56" i="43"/>
  <c r="AA56" i="43"/>
  <c r="Z57" i="43"/>
  <c r="AA57" i="43"/>
  <c r="AE57" i="43" s="1"/>
  <c r="Z58" i="43"/>
  <c r="AA58" i="43"/>
  <c r="AE58" i="43"/>
  <c r="Z59" i="43"/>
  <c r="AE59" i="43" s="1"/>
  <c r="AA59" i="43"/>
  <c r="Z60" i="43"/>
  <c r="AE60" i="43" s="1"/>
  <c r="AA60" i="43"/>
  <c r="Z61" i="43"/>
  <c r="AA61" i="43"/>
  <c r="AE61" i="43" s="1"/>
  <c r="Z62" i="43"/>
  <c r="AA62" i="43"/>
  <c r="AE62" i="43"/>
  <c r="Z63" i="43"/>
  <c r="AE63" i="43" s="1"/>
  <c r="AA63" i="43"/>
  <c r="Z64" i="43"/>
  <c r="AE64" i="43" s="1"/>
  <c r="AA64" i="43"/>
  <c r="Z65" i="43"/>
  <c r="AA65" i="43"/>
  <c r="AE65" i="43" s="1"/>
  <c r="Z66" i="43"/>
  <c r="AA66" i="43"/>
  <c r="AE66" i="43"/>
  <c r="Z67" i="43"/>
  <c r="AE67" i="43" s="1"/>
  <c r="AA67" i="43"/>
  <c r="Z68" i="43"/>
  <c r="AE68" i="43" s="1"/>
  <c r="AA68" i="43"/>
  <c r="Z69" i="43"/>
  <c r="AA69" i="43"/>
  <c r="AE69" i="43" s="1"/>
  <c r="Z70" i="43"/>
  <c r="AA70" i="43"/>
  <c r="AE70" i="43"/>
  <c r="Z71" i="43"/>
  <c r="AE71" i="43" s="1"/>
  <c r="AA71" i="43"/>
  <c r="Z72" i="43"/>
  <c r="AA72" i="43"/>
  <c r="Z73" i="43"/>
  <c r="AA73" i="43"/>
  <c r="AE73" i="43" s="1"/>
  <c r="Z74" i="43"/>
  <c r="AA74" i="43"/>
  <c r="AE74" i="43"/>
  <c r="Z75" i="43"/>
  <c r="AE75" i="43" s="1"/>
  <c r="AA75" i="43"/>
  <c r="Z76" i="43"/>
  <c r="AE76" i="43" s="1"/>
  <c r="AA76" i="43"/>
  <c r="Z77" i="43"/>
  <c r="AA77" i="43"/>
  <c r="AE77" i="43" s="1"/>
  <c r="Z78" i="43"/>
  <c r="AA78" i="43"/>
  <c r="AE78" i="43"/>
  <c r="Z79" i="43"/>
  <c r="AE79" i="43" s="1"/>
  <c r="AA79" i="43"/>
  <c r="Z80" i="43"/>
  <c r="AE80" i="43" s="1"/>
  <c r="AA80" i="43"/>
  <c r="Z81" i="43"/>
  <c r="AA81" i="43"/>
  <c r="AE81" i="43" s="1"/>
  <c r="Z82" i="43"/>
  <c r="AA82" i="43"/>
  <c r="AE82" i="43"/>
  <c r="Z83" i="43"/>
  <c r="AE83" i="43" s="1"/>
  <c r="AA83" i="43"/>
  <c r="Z84" i="43"/>
  <c r="AE84" i="43" s="1"/>
  <c r="AA84" i="43"/>
  <c r="Z85" i="43"/>
  <c r="AA85" i="43"/>
  <c r="AE85" i="43" s="1"/>
  <c r="Z86" i="43"/>
  <c r="AA86" i="43"/>
  <c r="AE86" i="43"/>
  <c r="Z87" i="43"/>
  <c r="AE87" i="43" s="1"/>
  <c r="AA87" i="43"/>
  <c r="Z88" i="43"/>
  <c r="AA88" i="43"/>
  <c r="Z89" i="43"/>
  <c r="AA89" i="43"/>
  <c r="AE89" i="43" s="1"/>
  <c r="Z90" i="43"/>
  <c r="AA90" i="43"/>
  <c r="AE90" i="43"/>
  <c r="Z91" i="43"/>
  <c r="AE91" i="43" s="1"/>
  <c r="AA91" i="43"/>
  <c r="Z92" i="43"/>
  <c r="AE92" i="43" s="1"/>
  <c r="AA92" i="43"/>
  <c r="Z93" i="43"/>
  <c r="AA93" i="43"/>
  <c r="AE93" i="43" s="1"/>
  <c r="Z94" i="43"/>
  <c r="AA94" i="43"/>
  <c r="AE94" i="43"/>
  <c r="Z95" i="43"/>
  <c r="AE95" i="43" s="1"/>
  <c r="AA95" i="43"/>
  <c r="Z96" i="43"/>
  <c r="AE96" i="43" s="1"/>
  <c r="AA96" i="43"/>
  <c r="Z97" i="43"/>
  <c r="AA97" i="43"/>
  <c r="AE97" i="43" s="1"/>
  <c r="Z98" i="43"/>
  <c r="AA98" i="43"/>
  <c r="AE98" i="43"/>
  <c r="Z99" i="43"/>
  <c r="AE99" i="43" s="1"/>
  <c r="AA99" i="43"/>
  <c r="Z100" i="43"/>
  <c r="AE100" i="43" s="1"/>
  <c r="AA100" i="43"/>
  <c r="Z101" i="43"/>
  <c r="AA101" i="43"/>
  <c r="AE101" i="43" s="1"/>
  <c r="Z102" i="43"/>
  <c r="AA102" i="43"/>
  <c r="AE102" i="43"/>
  <c r="Z103" i="43"/>
  <c r="AE103" i="43" s="1"/>
  <c r="AA103" i="43"/>
  <c r="Z104" i="43"/>
  <c r="AA104" i="43"/>
  <c r="Z105" i="43"/>
  <c r="AA105" i="43"/>
  <c r="AE105" i="43" s="1"/>
  <c r="Z106" i="43"/>
  <c r="AA106" i="43"/>
  <c r="AE106" i="43"/>
  <c r="Z107" i="43"/>
  <c r="AE107" i="43" s="1"/>
  <c r="AA107" i="43"/>
  <c r="Z108" i="43"/>
  <c r="AE108" i="43" s="1"/>
  <c r="AA108" i="43"/>
  <c r="Z109" i="43"/>
  <c r="AA109" i="43"/>
  <c r="AE109" i="43" s="1"/>
  <c r="Z110" i="43"/>
  <c r="AA110" i="43"/>
  <c r="AE110" i="43"/>
  <c r="Z111" i="43"/>
  <c r="AE111" i="43" s="1"/>
  <c r="AA111" i="43"/>
  <c r="Z112" i="43"/>
  <c r="AE112" i="43" s="1"/>
  <c r="AA112" i="43"/>
  <c r="Z113" i="43"/>
  <c r="AA113" i="43"/>
  <c r="AE113" i="43" s="1"/>
  <c r="Z114" i="43"/>
  <c r="AA114" i="43"/>
  <c r="AE114" i="43"/>
  <c r="Z115" i="43"/>
  <c r="AE115" i="43" s="1"/>
  <c r="AA115" i="43"/>
  <c r="Z116" i="43"/>
  <c r="AE116" i="43" s="1"/>
  <c r="AA116" i="43"/>
  <c r="Z117" i="43"/>
  <c r="AA117" i="43"/>
  <c r="AE117" i="43" s="1"/>
  <c r="Z118" i="43"/>
  <c r="AA118" i="43"/>
  <c r="AE118" i="43"/>
  <c r="Z119" i="43"/>
  <c r="AE119" i="43" s="1"/>
  <c r="AA119" i="43"/>
  <c r="Z120" i="43"/>
  <c r="AA120" i="43"/>
  <c r="Z121" i="43"/>
  <c r="AA121" i="43"/>
  <c r="AE121" i="43" s="1"/>
  <c r="Z122" i="43"/>
  <c r="AA122" i="43"/>
  <c r="AE122" i="43"/>
  <c r="Z123" i="43"/>
  <c r="AE123" i="43" s="1"/>
  <c r="AA123" i="43"/>
  <c r="Z124" i="43"/>
  <c r="AE124" i="43" s="1"/>
  <c r="AA124" i="43"/>
  <c r="Z125" i="43"/>
  <c r="AA125" i="43"/>
  <c r="AE125" i="43" s="1"/>
  <c r="Z126" i="43"/>
  <c r="AA126" i="43"/>
  <c r="AE126" i="43"/>
  <c r="Z127" i="43"/>
  <c r="AE127" i="43" s="1"/>
  <c r="AA127" i="43"/>
  <c r="Z128" i="43"/>
  <c r="AE128" i="43" s="1"/>
  <c r="AA128" i="43"/>
  <c r="Z129" i="43"/>
  <c r="AA129" i="43"/>
  <c r="AE129" i="43" s="1"/>
  <c r="Z130" i="43"/>
  <c r="AA130" i="43"/>
  <c r="AE130" i="43"/>
  <c r="Z131" i="43"/>
  <c r="AE131" i="43" s="1"/>
  <c r="AA131" i="43"/>
  <c r="Z132" i="43"/>
  <c r="AE132" i="43" s="1"/>
  <c r="AA132" i="43"/>
  <c r="Z133" i="43"/>
  <c r="AA133" i="43"/>
  <c r="AE133" i="43" s="1"/>
  <c r="Z134" i="43"/>
  <c r="AA134" i="43"/>
  <c r="AE134" i="43"/>
  <c r="Z135" i="43"/>
  <c r="AE135" i="43" s="1"/>
  <c r="AA135" i="43"/>
  <c r="Z136" i="43"/>
  <c r="AA136" i="43"/>
  <c r="Z137" i="43"/>
  <c r="AA137" i="43"/>
  <c r="AE137" i="43" s="1"/>
  <c r="Z138" i="43"/>
  <c r="AA138" i="43"/>
  <c r="AE138" i="43"/>
  <c r="Z139" i="43"/>
  <c r="AE139" i="43" s="1"/>
  <c r="AA139" i="43"/>
  <c r="Z140" i="43"/>
  <c r="AE140" i="43" s="1"/>
  <c r="AA140" i="43"/>
  <c r="Z141" i="43"/>
  <c r="AA141" i="43"/>
  <c r="AE141" i="43" s="1"/>
  <c r="Z142" i="43"/>
  <c r="AA142" i="43"/>
  <c r="AE142" i="43"/>
  <c r="Z143" i="43"/>
  <c r="AE143" i="43" s="1"/>
  <c r="AA143" i="43"/>
  <c r="Z144" i="43"/>
  <c r="AE144" i="43" s="1"/>
  <c r="AA144" i="43"/>
  <c r="Z145" i="43"/>
  <c r="AA145" i="43"/>
  <c r="AE145" i="43" s="1"/>
  <c r="Z146" i="43"/>
  <c r="AA146" i="43"/>
  <c r="AE146" i="43"/>
  <c r="Z147" i="43"/>
  <c r="AE147" i="43" s="1"/>
  <c r="AA147" i="43"/>
  <c r="Z148" i="43"/>
  <c r="AE148" i="43" s="1"/>
  <c r="AA148" i="43"/>
  <c r="Z149" i="43"/>
  <c r="AA149" i="43"/>
  <c r="AE149" i="43" s="1"/>
  <c r="Z150" i="43"/>
  <c r="AA150" i="43"/>
  <c r="AE150" i="43"/>
  <c r="Z151" i="43"/>
  <c r="AE151" i="43" s="1"/>
  <c r="AA151" i="43"/>
  <c r="Z152" i="43"/>
  <c r="AA152" i="43"/>
  <c r="Z153" i="43"/>
  <c r="AA153" i="43"/>
  <c r="AE153" i="43" s="1"/>
  <c r="Z154" i="43"/>
  <c r="AA154" i="43"/>
  <c r="AE154" i="43"/>
  <c r="Z155" i="43"/>
  <c r="AE155" i="43" s="1"/>
  <c r="AA155" i="43"/>
  <c r="Z156" i="43"/>
  <c r="AE156" i="43" s="1"/>
  <c r="AA156" i="43"/>
  <c r="Z157" i="43"/>
  <c r="AA157" i="43"/>
  <c r="AE157" i="43" s="1"/>
  <c r="Z158" i="43"/>
  <c r="AA158" i="43"/>
  <c r="AE158" i="43"/>
  <c r="Z159" i="43"/>
  <c r="AE159" i="43" s="1"/>
  <c r="AA159" i="43"/>
  <c r="Z160" i="43"/>
  <c r="AE160" i="43" s="1"/>
  <c r="AA160" i="43"/>
  <c r="Z161" i="43"/>
  <c r="AA161" i="43"/>
  <c r="AE161" i="43" s="1"/>
  <c r="Z162" i="43"/>
  <c r="AA162" i="43"/>
  <c r="AE162" i="43"/>
  <c r="Z163" i="43"/>
  <c r="AE163" i="43" s="1"/>
  <c r="AA163" i="43"/>
  <c r="Z164" i="43"/>
  <c r="AE164" i="43" s="1"/>
  <c r="AA164" i="43"/>
  <c r="Z165" i="43"/>
  <c r="AA165" i="43"/>
  <c r="AE165" i="43" s="1"/>
  <c r="Z166" i="43"/>
  <c r="AA166" i="43"/>
  <c r="AE166" i="43"/>
  <c r="Z167" i="43"/>
  <c r="AE167" i="43" s="1"/>
  <c r="AA167" i="43"/>
  <c r="Z168" i="43"/>
  <c r="AA168" i="43"/>
  <c r="Z169" i="43"/>
  <c r="AA169" i="43"/>
  <c r="AE169" i="43" s="1"/>
  <c r="Z170" i="43"/>
  <c r="AA170" i="43"/>
  <c r="AE170" i="43"/>
  <c r="Z171" i="43"/>
  <c r="AE171" i="43" s="1"/>
  <c r="AA171" i="43"/>
  <c r="Z172" i="43"/>
  <c r="AE172" i="43" s="1"/>
  <c r="AA172" i="43"/>
  <c r="Z173" i="43"/>
  <c r="AA173" i="43"/>
  <c r="AE173" i="43" s="1"/>
  <c r="Z174" i="43"/>
  <c r="AA174" i="43"/>
  <c r="AE174" i="43"/>
  <c r="Z175" i="43"/>
  <c r="AE175" i="43" s="1"/>
  <c r="AA175" i="43"/>
  <c r="Z176" i="43"/>
  <c r="AE176" i="43" s="1"/>
  <c r="AA176" i="43"/>
  <c r="Z177" i="43"/>
  <c r="AA177" i="43"/>
  <c r="AE177" i="43" s="1"/>
  <c r="Z178" i="43"/>
  <c r="AA178" i="43"/>
  <c r="AE178" i="43"/>
  <c r="Z179" i="43"/>
  <c r="AE179" i="43" s="1"/>
  <c r="AA179" i="43"/>
  <c r="Z180" i="43"/>
  <c r="AE180" i="43" s="1"/>
  <c r="AA180" i="43"/>
  <c r="Z181" i="43"/>
  <c r="AA181" i="43"/>
  <c r="AE181" i="43" s="1"/>
  <c r="Z182" i="43"/>
  <c r="AA182" i="43"/>
  <c r="AE182" i="43"/>
  <c r="Z183" i="43"/>
  <c r="AE183" i="43" s="1"/>
  <c r="AA183" i="43"/>
  <c r="Z184" i="43"/>
  <c r="AA184" i="43"/>
  <c r="Z185" i="43"/>
  <c r="AA185" i="43"/>
  <c r="AE185" i="43" s="1"/>
  <c r="Z186" i="43"/>
  <c r="AA186" i="43"/>
  <c r="AE186" i="43"/>
  <c r="Z187" i="43"/>
  <c r="AE187" i="43" s="1"/>
  <c r="AA187" i="43"/>
  <c r="Z188" i="43"/>
  <c r="AE188" i="43" s="1"/>
  <c r="AA188" i="43"/>
  <c r="Z189" i="43"/>
  <c r="AA189" i="43"/>
  <c r="AE189" i="43" s="1"/>
  <c r="Z190" i="43"/>
  <c r="AA190" i="43"/>
  <c r="AE190" i="43"/>
  <c r="Z191" i="43"/>
  <c r="AE191" i="43" s="1"/>
  <c r="AA191" i="43"/>
  <c r="Z192" i="43"/>
  <c r="AE192" i="43" s="1"/>
  <c r="AA192" i="43"/>
  <c r="Z193" i="43"/>
  <c r="AA193" i="43"/>
  <c r="AE193" i="43" s="1"/>
  <c r="Z194" i="43"/>
  <c r="AA194" i="43"/>
  <c r="AE194" i="43"/>
  <c r="Z195" i="43"/>
  <c r="AE195" i="43" s="1"/>
  <c r="AA195" i="43"/>
  <c r="Z196" i="43"/>
  <c r="AE196" i="43" s="1"/>
  <c r="AA196" i="43"/>
  <c r="Z197" i="43"/>
  <c r="AA197" i="43"/>
  <c r="AE197" i="43" s="1"/>
  <c r="Z198" i="43"/>
  <c r="AA198" i="43"/>
  <c r="AE198" i="43"/>
  <c r="Z199" i="43"/>
  <c r="AE199" i="43" s="1"/>
  <c r="AA199" i="43"/>
  <c r="Z200" i="43"/>
  <c r="AA200" i="43"/>
  <c r="Z201" i="43"/>
  <c r="AA201" i="43"/>
  <c r="AE201" i="43" s="1"/>
  <c r="Z202" i="43"/>
  <c r="AA202" i="43"/>
  <c r="AE202" i="43"/>
  <c r="Z203" i="43"/>
  <c r="AE203" i="43" s="1"/>
  <c r="AA203" i="43"/>
  <c r="Z204" i="43"/>
  <c r="AE204" i="43" s="1"/>
  <c r="AA204" i="43"/>
  <c r="Z205" i="43"/>
  <c r="AA205" i="43"/>
  <c r="AE205" i="43" s="1"/>
  <c r="Z206" i="43"/>
  <c r="AA206" i="43"/>
  <c r="AE206" i="43"/>
  <c r="Z207" i="43"/>
  <c r="AE207" i="43" s="1"/>
  <c r="AA207" i="43"/>
  <c r="Z208" i="43"/>
  <c r="AE208" i="43" s="1"/>
  <c r="AA208" i="43"/>
  <c r="Z209" i="43"/>
  <c r="AA209" i="43"/>
  <c r="AE209" i="43" s="1"/>
  <c r="Z210" i="43"/>
  <c r="AA210" i="43"/>
  <c r="AE210" i="43"/>
  <c r="Z211" i="43"/>
  <c r="AE211" i="43" s="1"/>
  <c r="AA211" i="43"/>
  <c r="Z212" i="43"/>
  <c r="AE212" i="43" s="1"/>
  <c r="AA212" i="43"/>
  <c r="Z213" i="43"/>
  <c r="AA213" i="43"/>
  <c r="AE213" i="43" s="1"/>
  <c r="Z214" i="43"/>
  <c r="AA214" i="43"/>
  <c r="AE214" i="43"/>
  <c r="Z215" i="43"/>
  <c r="AE215" i="43" s="1"/>
  <c r="AA215" i="43"/>
  <c r="Z216" i="43"/>
  <c r="AA216" i="43"/>
  <c r="Z217" i="43"/>
  <c r="AA217" i="43"/>
  <c r="AE217" i="43" s="1"/>
  <c r="Z218" i="43"/>
  <c r="AA218" i="43"/>
  <c r="AE218" i="43"/>
  <c r="Z219" i="43"/>
  <c r="AE219" i="43" s="1"/>
  <c r="AA219" i="43"/>
  <c r="Z220" i="43"/>
  <c r="AE220" i="43" s="1"/>
  <c r="AA220" i="43"/>
  <c r="Z221" i="43"/>
  <c r="AA221" i="43"/>
  <c r="AE221" i="43" s="1"/>
  <c r="Z222" i="43"/>
  <c r="AA222" i="43"/>
  <c r="AE222" i="43"/>
  <c r="Z223" i="43"/>
  <c r="AE223" i="43" s="1"/>
  <c r="AA223" i="43"/>
  <c r="Z224" i="43"/>
  <c r="AE224" i="43" s="1"/>
  <c r="AA224" i="43"/>
  <c r="Z225" i="43"/>
  <c r="AA225" i="43"/>
  <c r="AE225" i="43" s="1"/>
  <c r="Z226" i="43"/>
  <c r="AA226" i="43"/>
  <c r="AE226" i="43"/>
  <c r="Z227" i="43"/>
  <c r="AE227" i="43" s="1"/>
  <c r="AA227" i="43"/>
  <c r="Z228" i="43"/>
  <c r="AE228" i="43" s="1"/>
  <c r="AA228" i="43"/>
  <c r="Z229" i="43"/>
  <c r="AA229" i="43"/>
  <c r="AE229" i="43" s="1"/>
  <c r="Z230" i="43"/>
  <c r="AA230" i="43"/>
  <c r="AE230" i="43"/>
  <c r="Z231" i="43"/>
  <c r="AE231" i="43" s="1"/>
  <c r="AA231" i="43"/>
  <c r="Z232" i="43"/>
  <c r="AA232" i="43"/>
  <c r="Z233" i="43"/>
  <c r="AA233" i="43"/>
  <c r="AE233" i="43" s="1"/>
  <c r="Z234" i="43"/>
  <c r="AA234" i="43"/>
  <c r="AE234" i="43"/>
  <c r="Z235" i="43"/>
  <c r="AE235" i="43" s="1"/>
  <c r="AA235" i="43"/>
  <c r="Z236" i="43"/>
  <c r="AE236" i="43" s="1"/>
  <c r="AA236" i="43"/>
  <c r="Z237" i="43"/>
  <c r="AA237" i="43"/>
  <c r="AE237" i="43" s="1"/>
  <c r="Z238" i="43"/>
  <c r="AA238" i="43"/>
  <c r="AE238" i="43"/>
  <c r="Z239" i="43"/>
  <c r="AE239" i="43" s="1"/>
  <c r="AA239" i="43"/>
  <c r="Z240" i="43"/>
  <c r="AE240" i="43" s="1"/>
  <c r="AA240" i="43"/>
  <c r="Z241" i="43"/>
  <c r="AA241" i="43"/>
  <c r="AE241" i="43" s="1"/>
  <c r="Z242" i="43"/>
  <c r="AA242" i="43"/>
  <c r="AE242" i="43"/>
  <c r="Z243" i="43"/>
  <c r="AE243" i="43" s="1"/>
  <c r="AA243" i="43"/>
  <c r="Z244" i="43"/>
  <c r="AE244" i="43" s="1"/>
  <c r="AA244" i="43"/>
  <c r="Z245" i="43"/>
  <c r="AA245" i="43"/>
  <c r="AE245" i="43" s="1"/>
  <c r="Z246" i="43"/>
  <c r="AA246" i="43"/>
  <c r="AE246" i="43"/>
  <c r="Z247" i="43"/>
  <c r="AE247" i="43" s="1"/>
  <c r="AA247" i="43"/>
  <c r="Z248" i="43"/>
  <c r="AA248" i="43"/>
  <c r="Z249" i="43"/>
  <c r="AA249" i="43"/>
  <c r="AE249" i="43" s="1"/>
  <c r="Z250" i="43"/>
  <c r="AA250" i="43"/>
  <c r="AE250" i="43"/>
  <c r="Z251" i="43"/>
  <c r="AE251" i="43" s="1"/>
  <c r="AA251" i="43"/>
  <c r="Z252" i="43"/>
  <c r="AE252" i="43" s="1"/>
  <c r="AA252" i="43"/>
  <c r="Z253" i="43"/>
  <c r="AA253" i="43"/>
  <c r="AE253" i="43" s="1"/>
  <c r="Z254" i="43"/>
  <c r="AA254" i="43"/>
  <c r="AE254" i="43"/>
  <c r="Z255" i="43"/>
  <c r="AE255" i="43" s="1"/>
  <c r="AA255" i="43"/>
  <c r="Z256" i="43"/>
  <c r="AE256" i="43" s="1"/>
  <c r="AA256" i="43"/>
  <c r="Z257" i="43"/>
  <c r="AA257" i="43"/>
  <c r="AE257" i="43" s="1"/>
  <c r="Z258" i="43"/>
  <c r="AA258" i="43"/>
  <c r="AE258" i="43"/>
  <c r="Z259" i="43"/>
  <c r="AE259" i="43" s="1"/>
  <c r="AA259" i="43"/>
  <c r="Z260" i="43"/>
  <c r="AE260" i="43" s="1"/>
  <c r="AA260" i="43"/>
  <c r="Z261" i="43"/>
  <c r="AA261" i="43"/>
  <c r="AE261" i="43" s="1"/>
  <c r="Z262" i="43"/>
  <c r="AA262" i="43"/>
  <c r="AE262" i="43"/>
  <c r="Z263" i="43"/>
  <c r="AE263" i="43" s="1"/>
  <c r="AA263" i="43"/>
  <c r="Z264" i="43"/>
  <c r="AA264" i="43"/>
  <c r="Z265" i="43"/>
  <c r="AA265" i="43"/>
  <c r="AE265" i="43" s="1"/>
  <c r="Z266" i="43"/>
  <c r="AA266" i="43"/>
  <c r="AE266" i="43"/>
  <c r="Z267" i="43"/>
  <c r="AE267" i="43" s="1"/>
  <c r="AA267" i="43"/>
  <c r="Z268" i="43"/>
  <c r="AE268" i="43" s="1"/>
  <c r="AA268" i="43"/>
  <c r="Z269" i="43"/>
  <c r="AA269" i="43"/>
  <c r="AE269" i="43" s="1"/>
  <c r="Z270" i="43"/>
  <c r="AA270" i="43"/>
  <c r="AE270" i="43"/>
  <c r="Z271" i="43"/>
  <c r="AE271" i="43" s="1"/>
  <c r="AA271" i="43"/>
  <c r="Z272" i="43"/>
  <c r="AE272" i="43" s="1"/>
  <c r="AA272" i="43"/>
  <c r="Z273" i="43"/>
  <c r="AA273" i="43"/>
  <c r="AE273" i="43" s="1"/>
  <c r="Z274" i="43"/>
  <c r="AA274" i="43"/>
  <c r="AE274" i="43"/>
  <c r="Z275" i="43"/>
  <c r="AE275" i="43" s="1"/>
  <c r="AA275" i="43"/>
  <c r="Z276" i="43"/>
  <c r="AE276" i="43" s="1"/>
  <c r="AA276" i="43"/>
  <c r="Z277" i="43"/>
  <c r="AA277" i="43"/>
  <c r="AE277" i="43" s="1"/>
  <c r="Z278" i="43"/>
  <c r="AA278" i="43"/>
  <c r="AE278" i="43"/>
  <c r="Z279" i="43"/>
  <c r="AE279" i="43" s="1"/>
  <c r="AA279" i="43"/>
  <c r="Z280" i="43"/>
  <c r="AA280" i="43"/>
  <c r="Z281" i="43"/>
  <c r="AA281" i="43"/>
  <c r="AE281" i="43" s="1"/>
  <c r="Z282" i="43"/>
  <c r="AA282" i="43"/>
  <c r="AE282" i="43"/>
  <c r="Z283" i="43"/>
  <c r="AE283" i="43" s="1"/>
  <c r="AA283" i="43"/>
  <c r="Z284" i="43"/>
  <c r="AE284" i="43" s="1"/>
  <c r="AA284" i="43"/>
  <c r="Z285" i="43"/>
  <c r="AA285" i="43"/>
  <c r="AE285" i="43" s="1"/>
  <c r="Z286" i="43"/>
  <c r="AA286" i="43"/>
  <c r="AE286" i="43"/>
  <c r="Z287" i="43"/>
  <c r="AE287" i="43" s="1"/>
  <c r="AA287" i="43"/>
  <c r="Z288" i="43"/>
  <c r="AE288" i="43" s="1"/>
  <c r="AA288" i="43"/>
  <c r="Z289" i="43"/>
  <c r="AA289" i="43"/>
  <c r="AE289" i="43" s="1"/>
  <c r="Z290" i="43"/>
  <c r="AA290" i="43"/>
  <c r="AE290" i="43"/>
  <c r="Z291" i="43"/>
  <c r="AE291" i="43" s="1"/>
  <c r="AA291" i="43"/>
  <c r="Z292" i="43"/>
  <c r="AE292" i="43" s="1"/>
  <c r="AA292" i="43"/>
  <c r="Z293" i="43"/>
  <c r="AA293" i="43"/>
  <c r="AE293" i="43" s="1"/>
  <c r="Z294" i="43"/>
  <c r="AA294" i="43"/>
  <c r="AE294" i="43"/>
  <c r="Z295" i="43"/>
  <c r="AE295" i="43" s="1"/>
  <c r="AA295" i="43"/>
  <c r="Z296" i="43"/>
  <c r="AA296" i="43"/>
  <c r="Z297" i="43"/>
  <c r="AA297" i="43"/>
  <c r="AE297" i="43" s="1"/>
  <c r="Z298" i="43"/>
  <c r="AA298" i="43"/>
  <c r="AE298" i="43"/>
  <c r="Z299" i="43"/>
  <c r="AE299" i="43" s="1"/>
  <c r="AA299" i="43"/>
  <c r="Z300" i="43"/>
  <c r="AE300" i="43" s="1"/>
  <c r="AA300" i="43"/>
  <c r="Z301" i="43"/>
  <c r="AA301" i="43"/>
  <c r="AE301" i="43" s="1"/>
  <c r="Z302" i="43"/>
  <c r="AA302" i="43"/>
  <c r="AE302" i="43"/>
  <c r="Z303" i="43"/>
  <c r="AE303" i="43" s="1"/>
  <c r="AA303" i="43"/>
  <c r="Z304" i="43"/>
  <c r="AE304" i="43" s="1"/>
  <c r="AA304" i="43"/>
  <c r="Z305" i="43"/>
  <c r="AA305" i="43"/>
  <c r="AE305" i="43" s="1"/>
  <c r="Z306" i="43"/>
  <c r="AA306" i="43"/>
  <c r="AE306" i="43"/>
  <c r="Z307" i="43"/>
  <c r="AE307" i="43" s="1"/>
  <c r="AA307" i="43"/>
  <c r="Z308" i="43"/>
  <c r="AE308" i="43" s="1"/>
  <c r="AA308" i="43"/>
  <c r="Z309" i="43"/>
  <c r="AA309" i="43"/>
  <c r="AE309" i="43" s="1"/>
  <c r="Z310" i="43"/>
  <c r="AA310" i="43"/>
  <c r="AE310" i="43"/>
  <c r="Z311" i="43"/>
  <c r="AE311" i="43" s="1"/>
  <c r="AA311" i="43"/>
  <c r="Z312" i="43"/>
  <c r="AA312" i="43"/>
  <c r="Z313" i="43"/>
  <c r="AA313" i="43"/>
  <c r="AE313" i="43" s="1"/>
  <c r="Z314" i="43"/>
  <c r="AA314" i="43"/>
  <c r="AE314" i="43"/>
  <c r="Z315" i="43"/>
  <c r="AE315" i="43" s="1"/>
  <c r="AA315" i="43"/>
  <c r="Z316" i="43"/>
  <c r="AE316" i="43" s="1"/>
  <c r="AA316" i="43"/>
  <c r="Z317" i="43"/>
  <c r="AA317" i="43"/>
  <c r="AE317" i="43" s="1"/>
  <c r="Z318" i="43"/>
  <c r="AA318" i="43"/>
  <c r="AE318" i="43"/>
  <c r="Z319" i="43"/>
  <c r="AE319" i="43" s="1"/>
  <c r="AA319" i="43"/>
  <c r="Z320" i="43"/>
  <c r="AE320" i="43" s="1"/>
  <c r="AA320" i="43"/>
  <c r="Z321" i="43"/>
  <c r="AA321" i="43"/>
  <c r="AE321" i="43" s="1"/>
  <c r="Z322" i="43"/>
  <c r="AA322" i="43"/>
  <c r="AE322" i="43"/>
  <c r="Z323" i="43"/>
  <c r="AE323" i="43" s="1"/>
  <c r="AA323" i="43"/>
  <c r="Z324" i="43"/>
  <c r="AE324" i="43" s="1"/>
  <c r="AA324" i="43"/>
  <c r="Z325" i="43"/>
  <c r="AA325" i="43"/>
  <c r="AE325" i="43" s="1"/>
  <c r="Z326" i="43"/>
  <c r="AA326" i="43"/>
  <c r="AE326" i="43"/>
  <c r="Z327" i="43"/>
  <c r="AE327" i="43" s="1"/>
  <c r="AA327" i="43"/>
  <c r="Z328" i="43"/>
  <c r="AA328" i="43"/>
  <c r="Z329" i="43"/>
  <c r="AA329" i="43"/>
  <c r="AE329" i="43" s="1"/>
  <c r="Z330" i="43"/>
  <c r="AA330" i="43"/>
  <c r="AE330" i="43"/>
  <c r="Z331" i="43"/>
  <c r="AE331" i="43" s="1"/>
  <c r="AA331" i="43"/>
  <c r="Z332" i="43"/>
  <c r="AE332" i="43" s="1"/>
  <c r="AA332" i="43"/>
  <c r="W3" i="43"/>
  <c r="AD3" i="43" s="1"/>
  <c r="X3" i="43"/>
  <c r="W4" i="43"/>
  <c r="X4" i="43"/>
  <c r="AD4" i="43" s="1"/>
  <c r="W5" i="43"/>
  <c r="X5" i="43"/>
  <c r="AD5" i="43"/>
  <c r="W6" i="43"/>
  <c r="AD6" i="43" s="1"/>
  <c r="X6" i="43"/>
  <c r="W7" i="43"/>
  <c r="X7" i="43"/>
  <c r="W8" i="43"/>
  <c r="X8" i="43"/>
  <c r="AD8" i="43" s="1"/>
  <c r="W9" i="43"/>
  <c r="X9" i="43"/>
  <c r="AD9" i="43"/>
  <c r="W10" i="43"/>
  <c r="AD10" i="43" s="1"/>
  <c r="X10" i="43"/>
  <c r="W11" i="43"/>
  <c r="AD11" i="43" s="1"/>
  <c r="X11" i="43"/>
  <c r="W12" i="43"/>
  <c r="X12" i="43"/>
  <c r="W13" i="43"/>
  <c r="X13" i="43"/>
  <c r="AD13" i="43"/>
  <c r="W14" i="43"/>
  <c r="AD14" i="43" s="1"/>
  <c r="X14" i="43"/>
  <c r="W15" i="43"/>
  <c r="AD15" i="43" s="1"/>
  <c r="X15" i="43"/>
  <c r="W16" i="43"/>
  <c r="X16" i="43"/>
  <c r="AD16" i="43" s="1"/>
  <c r="W17" i="43"/>
  <c r="X17" i="43"/>
  <c r="AD17" i="43"/>
  <c r="W18" i="43"/>
  <c r="AD18" i="43" s="1"/>
  <c r="X18" i="43"/>
  <c r="W19" i="43"/>
  <c r="AD19" i="43" s="1"/>
  <c r="X19" i="43"/>
  <c r="W20" i="43"/>
  <c r="X20" i="43"/>
  <c r="AD20" i="43" s="1"/>
  <c r="W21" i="43"/>
  <c r="X21" i="43"/>
  <c r="AD21" i="43"/>
  <c r="W22" i="43"/>
  <c r="AD22" i="43" s="1"/>
  <c r="X22" i="43"/>
  <c r="W23" i="43"/>
  <c r="X23" i="43"/>
  <c r="W24" i="43"/>
  <c r="X24" i="43"/>
  <c r="AD24" i="43" s="1"/>
  <c r="W25" i="43"/>
  <c r="X25" i="43"/>
  <c r="AD25" i="43"/>
  <c r="W26" i="43"/>
  <c r="AD26" i="43" s="1"/>
  <c r="X26" i="43"/>
  <c r="W27" i="43"/>
  <c r="AD27" i="43" s="1"/>
  <c r="X27" i="43"/>
  <c r="W28" i="43"/>
  <c r="X28" i="43"/>
  <c r="W29" i="43"/>
  <c r="X29" i="43"/>
  <c r="AD29" i="43"/>
  <c r="W30" i="43"/>
  <c r="AD30" i="43" s="1"/>
  <c r="X30" i="43"/>
  <c r="W31" i="43"/>
  <c r="AD31" i="43" s="1"/>
  <c r="X31" i="43"/>
  <c r="W32" i="43"/>
  <c r="X32" i="43"/>
  <c r="AD32" i="43" s="1"/>
  <c r="W33" i="43"/>
  <c r="X33" i="43"/>
  <c r="AD33" i="43"/>
  <c r="W34" i="43"/>
  <c r="AD34" i="43" s="1"/>
  <c r="X34" i="43"/>
  <c r="W35" i="43"/>
  <c r="AD35" i="43" s="1"/>
  <c r="X35" i="43"/>
  <c r="W36" i="43"/>
  <c r="X36" i="43"/>
  <c r="AD36" i="43" s="1"/>
  <c r="W37" i="43"/>
  <c r="X37" i="43"/>
  <c r="AD37" i="43"/>
  <c r="W38" i="43"/>
  <c r="AD38" i="43" s="1"/>
  <c r="X38" i="43"/>
  <c r="W39" i="43"/>
  <c r="X39" i="43"/>
  <c r="W40" i="43"/>
  <c r="X40" i="43"/>
  <c r="AD40" i="43" s="1"/>
  <c r="W41" i="43"/>
  <c r="X41" i="43"/>
  <c r="AD41" i="43"/>
  <c r="W42" i="43"/>
  <c r="AD42" i="43" s="1"/>
  <c r="X42" i="43"/>
  <c r="W43" i="43"/>
  <c r="AD43" i="43" s="1"/>
  <c r="X43" i="43"/>
  <c r="W44" i="43"/>
  <c r="X44" i="43"/>
  <c r="W45" i="43"/>
  <c r="X45" i="43"/>
  <c r="AD45" i="43"/>
  <c r="W46" i="43"/>
  <c r="AD46" i="43" s="1"/>
  <c r="X46" i="43"/>
  <c r="W47" i="43"/>
  <c r="AD47" i="43" s="1"/>
  <c r="X47" i="43"/>
  <c r="W48" i="43"/>
  <c r="X48" i="43"/>
  <c r="AD48" i="43" s="1"/>
  <c r="W49" i="43"/>
  <c r="X49" i="43"/>
  <c r="AD49" i="43"/>
  <c r="W50" i="43"/>
  <c r="AD50" i="43" s="1"/>
  <c r="X50" i="43"/>
  <c r="W51" i="43"/>
  <c r="AD51" i="43" s="1"/>
  <c r="X51" i="43"/>
  <c r="W52" i="43"/>
  <c r="X52" i="43"/>
  <c r="AD52" i="43" s="1"/>
  <c r="W53" i="43"/>
  <c r="X53" i="43"/>
  <c r="AD53" i="43"/>
  <c r="W54" i="43"/>
  <c r="AD54" i="43" s="1"/>
  <c r="X54" i="43"/>
  <c r="W55" i="43"/>
  <c r="X55" i="43"/>
  <c r="W56" i="43"/>
  <c r="X56" i="43"/>
  <c r="AD56" i="43" s="1"/>
  <c r="W57" i="43"/>
  <c r="X57" i="43"/>
  <c r="AD57" i="43"/>
  <c r="W58" i="43"/>
  <c r="AD58" i="43" s="1"/>
  <c r="X58" i="43"/>
  <c r="W59" i="43"/>
  <c r="AD59" i="43" s="1"/>
  <c r="X59" i="43"/>
  <c r="W60" i="43"/>
  <c r="X60" i="43"/>
  <c r="W61" i="43"/>
  <c r="X61" i="43"/>
  <c r="AD61" i="43"/>
  <c r="W62" i="43"/>
  <c r="AD62" i="43" s="1"/>
  <c r="X62" i="43"/>
  <c r="W63" i="43"/>
  <c r="AD63" i="43" s="1"/>
  <c r="X63" i="43"/>
  <c r="W64" i="43"/>
  <c r="X64" i="43"/>
  <c r="AD64" i="43" s="1"/>
  <c r="W65" i="43"/>
  <c r="X65" i="43"/>
  <c r="AD65" i="43"/>
  <c r="W66" i="43"/>
  <c r="AD66" i="43" s="1"/>
  <c r="X66" i="43"/>
  <c r="W67" i="43"/>
  <c r="AD67" i="43" s="1"/>
  <c r="X67" i="43"/>
  <c r="W68" i="43"/>
  <c r="X68" i="43"/>
  <c r="AD68" i="43" s="1"/>
  <c r="W69" i="43"/>
  <c r="X69" i="43"/>
  <c r="AD69" i="43"/>
  <c r="W70" i="43"/>
  <c r="AD70" i="43" s="1"/>
  <c r="X70" i="43"/>
  <c r="W71" i="43"/>
  <c r="X71" i="43"/>
  <c r="W72" i="43"/>
  <c r="X72" i="43"/>
  <c r="AD72" i="43" s="1"/>
  <c r="W73" i="43"/>
  <c r="X73" i="43"/>
  <c r="AD73" i="43"/>
  <c r="W74" i="43"/>
  <c r="AD74" i="43" s="1"/>
  <c r="X74" i="43"/>
  <c r="W75" i="43"/>
  <c r="X75" i="43"/>
  <c r="W76" i="43"/>
  <c r="X76" i="43"/>
  <c r="W77" i="43"/>
  <c r="X77" i="43"/>
  <c r="AD77" i="43"/>
  <c r="W78" i="43"/>
  <c r="AD78" i="43" s="1"/>
  <c r="X78" i="43"/>
  <c r="W79" i="43"/>
  <c r="X79" i="43"/>
  <c r="AB79" i="43" s="1"/>
  <c r="W80" i="43"/>
  <c r="X80" i="43"/>
  <c r="AD80" i="43"/>
  <c r="W81" i="43"/>
  <c r="X81" i="43"/>
  <c r="AD81" i="43"/>
  <c r="W82" i="43"/>
  <c r="AD82" i="43" s="1"/>
  <c r="X82" i="43"/>
  <c r="W83" i="43"/>
  <c r="X83" i="43"/>
  <c r="W84" i="43"/>
  <c r="X84" i="43"/>
  <c r="W85" i="43"/>
  <c r="X85" i="43"/>
  <c r="AD85" i="43"/>
  <c r="W86" i="43"/>
  <c r="AD86" i="43" s="1"/>
  <c r="X86" i="43"/>
  <c r="W87" i="43"/>
  <c r="X87" i="43"/>
  <c r="W88" i="43"/>
  <c r="X88" i="43"/>
  <c r="AD88" i="43"/>
  <c r="W89" i="43"/>
  <c r="X89" i="43"/>
  <c r="AD89" i="43"/>
  <c r="W90" i="43"/>
  <c r="AD90" i="43" s="1"/>
  <c r="X90" i="43"/>
  <c r="W91" i="43"/>
  <c r="X91" i="43"/>
  <c r="W92" i="43"/>
  <c r="X92" i="43"/>
  <c r="W93" i="43"/>
  <c r="X93" i="43"/>
  <c r="AD93" i="43"/>
  <c r="W94" i="43"/>
  <c r="AD94" i="43" s="1"/>
  <c r="X94" i="43"/>
  <c r="W95" i="43"/>
  <c r="AD95" i="43" s="1"/>
  <c r="X95" i="43"/>
  <c r="AB95" i="43" s="1"/>
  <c r="W96" i="43"/>
  <c r="X96" i="43"/>
  <c r="AD96" i="43"/>
  <c r="W97" i="43"/>
  <c r="X97" i="43"/>
  <c r="AD97" i="43"/>
  <c r="W98" i="43"/>
  <c r="X98" i="43"/>
  <c r="W99" i="43"/>
  <c r="AD99" i="43" s="1"/>
  <c r="X99" i="43"/>
  <c r="AB99" i="43" s="1"/>
  <c r="W100" i="43"/>
  <c r="X100" i="43"/>
  <c r="AD100" i="43"/>
  <c r="W101" i="43"/>
  <c r="X101" i="43"/>
  <c r="AD101" i="43"/>
  <c r="W102" i="43"/>
  <c r="X102" i="43"/>
  <c r="W103" i="43"/>
  <c r="AD103" i="43" s="1"/>
  <c r="X103" i="43"/>
  <c r="AB103" i="43" s="1"/>
  <c r="W104" i="43"/>
  <c r="X104" i="43"/>
  <c r="AD104" i="43"/>
  <c r="W105" i="43"/>
  <c r="X105" i="43"/>
  <c r="AD105" i="43"/>
  <c r="W106" i="43"/>
  <c r="X106" i="43"/>
  <c r="W107" i="43"/>
  <c r="AD107" i="43" s="1"/>
  <c r="X107" i="43"/>
  <c r="AB107" i="43" s="1"/>
  <c r="W108" i="43"/>
  <c r="X108" i="43"/>
  <c r="AD108" i="43"/>
  <c r="W109" i="43"/>
  <c r="X109" i="43"/>
  <c r="AD109" i="43"/>
  <c r="W110" i="43"/>
  <c r="X110" i="43"/>
  <c r="W111" i="43"/>
  <c r="AD111" i="43" s="1"/>
  <c r="X111" i="43"/>
  <c r="AB111" i="43" s="1"/>
  <c r="W112" i="43"/>
  <c r="X112" i="43"/>
  <c r="AD112" i="43"/>
  <c r="W113" i="43"/>
  <c r="X113" i="43"/>
  <c r="AD113" i="43"/>
  <c r="W114" i="43"/>
  <c r="X114" i="43"/>
  <c r="W115" i="43"/>
  <c r="AD115" i="43" s="1"/>
  <c r="X115" i="43"/>
  <c r="AB115" i="43" s="1"/>
  <c r="W116" i="43"/>
  <c r="X116" i="43"/>
  <c r="AD116" i="43"/>
  <c r="W117" i="43"/>
  <c r="X117" i="43"/>
  <c r="AD117" i="43"/>
  <c r="W118" i="43"/>
  <c r="X118" i="43"/>
  <c r="W119" i="43"/>
  <c r="AD119" i="43" s="1"/>
  <c r="X119" i="43"/>
  <c r="AB119" i="43" s="1"/>
  <c r="W120" i="43"/>
  <c r="X120" i="43"/>
  <c r="AD120" i="43"/>
  <c r="W121" i="43"/>
  <c r="X121" i="43"/>
  <c r="AD121" i="43"/>
  <c r="W122" i="43"/>
  <c r="X122" i="43"/>
  <c r="W123" i="43"/>
  <c r="AD123" i="43" s="1"/>
  <c r="X123" i="43"/>
  <c r="AB123" i="43" s="1"/>
  <c r="W124" i="43"/>
  <c r="X124" i="43"/>
  <c r="AD124" i="43"/>
  <c r="W125" i="43"/>
  <c r="X125" i="43"/>
  <c r="AD125" i="43"/>
  <c r="W126" i="43"/>
  <c r="X126" i="43"/>
  <c r="W127" i="43"/>
  <c r="AD127" i="43" s="1"/>
  <c r="X127" i="43"/>
  <c r="AB127" i="43" s="1"/>
  <c r="W128" i="43"/>
  <c r="X128" i="43"/>
  <c r="AD128" i="43"/>
  <c r="W129" i="43"/>
  <c r="X129" i="43"/>
  <c r="AD129" i="43"/>
  <c r="W130" i="43"/>
  <c r="X130" i="43"/>
  <c r="W131" i="43"/>
  <c r="AD131" i="43" s="1"/>
  <c r="X131" i="43"/>
  <c r="AB131" i="43" s="1"/>
  <c r="W132" i="43"/>
  <c r="X132" i="43"/>
  <c r="AD132" i="43"/>
  <c r="W133" i="43"/>
  <c r="X133" i="43"/>
  <c r="AD133" i="43"/>
  <c r="W134" i="43"/>
  <c r="X134" i="43"/>
  <c r="W135" i="43"/>
  <c r="AD135" i="43" s="1"/>
  <c r="X135" i="43"/>
  <c r="AB135" i="43" s="1"/>
  <c r="W136" i="43"/>
  <c r="X136" i="43"/>
  <c r="AD136" i="43"/>
  <c r="W137" i="43"/>
  <c r="X137" i="43"/>
  <c r="AD137" i="43"/>
  <c r="W138" i="43"/>
  <c r="X138" i="43"/>
  <c r="W139" i="43"/>
  <c r="AD139" i="43" s="1"/>
  <c r="X139" i="43"/>
  <c r="AB139" i="43" s="1"/>
  <c r="W140" i="43"/>
  <c r="X140" i="43"/>
  <c r="AD140" i="43"/>
  <c r="W141" i="43"/>
  <c r="X141" i="43"/>
  <c r="AD141" i="43"/>
  <c r="W142" i="43"/>
  <c r="X142" i="43"/>
  <c r="W143" i="43"/>
  <c r="AD143" i="43" s="1"/>
  <c r="X143" i="43"/>
  <c r="AB143" i="43" s="1"/>
  <c r="W144" i="43"/>
  <c r="X144" i="43"/>
  <c r="AD144" i="43"/>
  <c r="W145" i="43"/>
  <c r="X145" i="43"/>
  <c r="AD145" i="43"/>
  <c r="W146" i="43"/>
  <c r="X146" i="43"/>
  <c r="W147" i="43"/>
  <c r="AD147" i="43" s="1"/>
  <c r="X147" i="43"/>
  <c r="AB147" i="43" s="1"/>
  <c r="W148" i="43"/>
  <c r="X148" i="43"/>
  <c r="AD148" i="43"/>
  <c r="W149" i="43"/>
  <c r="X149" i="43"/>
  <c r="AD149" i="43"/>
  <c r="W150" i="43"/>
  <c r="X150" i="43"/>
  <c r="W151" i="43"/>
  <c r="AD151" i="43" s="1"/>
  <c r="X151" i="43"/>
  <c r="AB151" i="43" s="1"/>
  <c r="W152" i="43"/>
  <c r="X152" i="43"/>
  <c r="AD152" i="43"/>
  <c r="W153" i="43"/>
  <c r="X153" i="43"/>
  <c r="AD153" i="43"/>
  <c r="W154" i="43"/>
  <c r="X154" i="43"/>
  <c r="W155" i="43"/>
  <c r="AD155" i="43" s="1"/>
  <c r="X155" i="43"/>
  <c r="AB155" i="43" s="1"/>
  <c r="W156" i="43"/>
  <c r="X156" i="43"/>
  <c r="AD156" i="43"/>
  <c r="W157" i="43"/>
  <c r="X157" i="43"/>
  <c r="AD157" i="43"/>
  <c r="W158" i="43"/>
  <c r="X158" i="43"/>
  <c r="W159" i="43"/>
  <c r="AD159" i="43" s="1"/>
  <c r="X159" i="43"/>
  <c r="AB159" i="43" s="1"/>
  <c r="W160" i="43"/>
  <c r="X160" i="43"/>
  <c r="AD160" i="43"/>
  <c r="W161" i="43"/>
  <c r="X161" i="43"/>
  <c r="AD161" i="43"/>
  <c r="W162" i="43"/>
  <c r="X162" i="43"/>
  <c r="W163" i="43"/>
  <c r="AD163" i="43" s="1"/>
  <c r="X163" i="43"/>
  <c r="AB163" i="43" s="1"/>
  <c r="W164" i="43"/>
  <c r="X164" i="43"/>
  <c r="AD164" i="43"/>
  <c r="W165" i="43"/>
  <c r="X165" i="43"/>
  <c r="AD165" i="43"/>
  <c r="W166" i="43"/>
  <c r="X166" i="43"/>
  <c r="W167" i="43"/>
  <c r="AD167" i="43" s="1"/>
  <c r="X167" i="43"/>
  <c r="AB167" i="43" s="1"/>
  <c r="W168" i="43"/>
  <c r="X168" i="43"/>
  <c r="AD168" i="43"/>
  <c r="W169" i="43"/>
  <c r="X169" i="43"/>
  <c r="AD169" i="43"/>
  <c r="W170" i="43"/>
  <c r="X170" i="43"/>
  <c r="W171" i="43"/>
  <c r="AD171" i="43" s="1"/>
  <c r="X171" i="43"/>
  <c r="AB171" i="43" s="1"/>
  <c r="W172" i="43"/>
  <c r="X172" i="43"/>
  <c r="AD172" i="43"/>
  <c r="W173" i="43"/>
  <c r="X173" i="43"/>
  <c r="AD173" i="43"/>
  <c r="W174" i="43"/>
  <c r="X174" i="43"/>
  <c r="W175" i="43"/>
  <c r="AD175" i="43" s="1"/>
  <c r="X175" i="43"/>
  <c r="AB175" i="43" s="1"/>
  <c r="W176" i="43"/>
  <c r="X176" i="43"/>
  <c r="AD176" i="43"/>
  <c r="W177" i="43"/>
  <c r="X177" i="43"/>
  <c r="AD177" i="43"/>
  <c r="W178" i="43"/>
  <c r="X178" i="43"/>
  <c r="W179" i="43"/>
  <c r="AD179" i="43" s="1"/>
  <c r="X179" i="43"/>
  <c r="AB179" i="43" s="1"/>
  <c r="W180" i="43"/>
  <c r="X180" i="43"/>
  <c r="AD180" i="43"/>
  <c r="W181" i="43"/>
  <c r="X181" i="43"/>
  <c r="AD181" i="43"/>
  <c r="W182" i="43"/>
  <c r="X182" i="43"/>
  <c r="W183" i="43"/>
  <c r="AD183" i="43" s="1"/>
  <c r="X183" i="43"/>
  <c r="AB183" i="43" s="1"/>
  <c r="W184" i="43"/>
  <c r="X184" i="43"/>
  <c r="AD184" i="43"/>
  <c r="W185" i="43"/>
  <c r="X185" i="43"/>
  <c r="AD185" i="43"/>
  <c r="W186" i="43"/>
  <c r="X186" i="43"/>
  <c r="W187" i="43"/>
  <c r="AD187" i="43" s="1"/>
  <c r="X187" i="43"/>
  <c r="AB187" i="43" s="1"/>
  <c r="W188" i="43"/>
  <c r="X188" i="43"/>
  <c r="AD188" i="43"/>
  <c r="W189" i="43"/>
  <c r="X189" i="43"/>
  <c r="AD189" i="43"/>
  <c r="W190" i="43"/>
  <c r="X190" i="43"/>
  <c r="W191" i="43"/>
  <c r="AD191" i="43" s="1"/>
  <c r="X191" i="43"/>
  <c r="AB191" i="43" s="1"/>
  <c r="W192" i="43"/>
  <c r="X192" i="43"/>
  <c r="AD192" i="43"/>
  <c r="W193" i="43"/>
  <c r="X193" i="43"/>
  <c r="AD193" i="43"/>
  <c r="W194" i="43"/>
  <c r="X194" i="43"/>
  <c r="W195" i="43"/>
  <c r="AD195" i="43" s="1"/>
  <c r="X195" i="43"/>
  <c r="AB195" i="43" s="1"/>
  <c r="W196" i="43"/>
  <c r="X196" i="43"/>
  <c r="AD196" i="43"/>
  <c r="W197" i="43"/>
  <c r="X197" i="43"/>
  <c r="AD197" i="43"/>
  <c r="W198" i="43"/>
  <c r="X198" i="43"/>
  <c r="W199" i="43"/>
  <c r="AD199" i="43" s="1"/>
  <c r="X199" i="43"/>
  <c r="AB199" i="43" s="1"/>
  <c r="W200" i="43"/>
  <c r="X200" i="43"/>
  <c r="AD200" i="43"/>
  <c r="W201" i="43"/>
  <c r="X201" i="43"/>
  <c r="AD201" i="43"/>
  <c r="W202" i="43"/>
  <c r="X202" i="43"/>
  <c r="W203" i="43"/>
  <c r="AD203" i="43" s="1"/>
  <c r="X203" i="43"/>
  <c r="AB203" i="43" s="1"/>
  <c r="W204" i="43"/>
  <c r="X204" i="43"/>
  <c r="AD204" i="43"/>
  <c r="W205" i="43"/>
  <c r="X205" i="43"/>
  <c r="AD205" i="43"/>
  <c r="W206" i="43"/>
  <c r="X206" i="43"/>
  <c r="W207" i="43"/>
  <c r="AD207" i="43" s="1"/>
  <c r="X207" i="43"/>
  <c r="AB207" i="43" s="1"/>
  <c r="W208" i="43"/>
  <c r="X208" i="43"/>
  <c r="AD208" i="43"/>
  <c r="W209" i="43"/>
  <c r="X209" i="43"/>
  <c r="AD209" i="43"/>
  <c r="W210" i="43"/>
  <c r="X210" i="43"/>
  <c r="W211" i="43"/>
  <c r="AD211" i="43" s="1"/>
  <c r="X211" i="43"/>
  <c r="AB211" i="43" s="1"/>
  <c r="W212" i="43"/>
  <c r="X212" i="43"/>
  <c r="AD212" i="43"/>
  <c r="W213" i="43"/>
  <c r="X213" i="43"/>
  <c r="AD213" i="43"/>
  <c r="W214" i="43"/>
  <c r="X214" i="43"/>
  <c r="W215" i="43"/>
  <c r="AD215" i="43" s="1"/>
  <c r="X215" i="43"/>
  <c r="AB215" i="43" s="1"/>
  <c r="W216" i="43"/>
  <c r="X216" i="43"/>
  <c r="AD216" i="43"/>
  <c r="W217" i="43"/>
  <c r="X217" i="43"/>
  <c r="AD217" i="43"/>
  <c r="W218" i="43"/>
  <c r="X218" i="43"/>
  <c r="W219" i="43"/>
  <c r="AD219" i="43" s="1"/>
  <c r="X219" i="43"/>
  <c r="AB219" i="43" s="1"/>
  <c r="W220" i="43"/>
  <c r="X220" i="43"/>
  <c r="AD220" i="43"/>
  <c r="W221" i="43"/>
  <c r="X221" i="43"/>
  <c r="AD221" i="43"/>
  <c r="W222" i="43"/>
  <c r="X222" i="43"/>
  <c r="W223" i="43"/>
  <c r="AD223" i="43" s="1"/>
  <c r="X223" i="43"/>
  <c r="AB223" i="43" s="1"/>
  <c r="W224" i="43"/>
  <c r="X224" i="43"/>
  <c r="AD224" i="43"/>
  <c r="W225" i="43"/>
  <c r="X225" i="43"/>
  <c r="AD225" i="43"/>
  <c r="W226" i="43"/>
  <c r="X226" i="43"/>
  <c r="W227" i="43"/>
  <c r="AD227" i="43" s="1"/>
  <c r="X227" i="43"/>
  <c r="AB227" i="43" s="1"/>
  <c r="W228" i="43"/>
  <c r="X228" i="43"/>
  <c r="AD228" i="43"/>
  <c r="W229" i="43"/>
  <c r="X229" i="43"/>
  <c r="AD229" i="43"/>
  <c r="W230" i="43"/>
  <c r="X230" i="43"/>
  <c r="W231" i="43"/>
  <c r="AD231" i="43" s="1"/>
  <c r="X231" i="43"/>
  <c r="AB231" i="43" s="1"/>
  <c r="W232" i="43"/>
  <c r="X232" i="43"/>
  <c r="AD232" i="43"/>
  <c r="W233" i="43"/>
  <c r="X233" i="43"/>
  <c r="AD233" i="43"/>
  <c r="W234" i="43"/>
  <c r="X234" i="43"/>
  <c r="W235" i="43"/>
  <c r="AD235" i="43" s="1"/>
  <c r="X235" i="43"/>
  <c r="W236" i="43"/>
  <c r="X236" i="43"/>
  <c r="AD236" i="43"/>
  <c r="W237" i="43"/>
  <c r="X237" i="43"/>
  <c r="AD237" i="43"/>
  <c r="W238" i="43"/>
  <c r="X238" i="43"/>
  <c r="W239" i="43"/>
  <c r="AD239" i="43" s="1"/>
  <c r="X239" i="43"/>
  <c r="W240" i="43"/>
  <c r="X240" i="43"/>
  <c r="AD240" i="43"/>
  <c r="W241" i="43"/>
  <c r="X241" i="43"/>
  <c r="AD241" i="43"/>
  <c r="W242" i="43"/>
  <c r="X242" i="43"/>
  <c r="W243" i="43"/>
  <c r="AD243" i="43" s="1"/>
  <c r="X243" i="43"/>
  <c r="W244" i="43"/>
  <c r="X244" i="43"/>
  <c r="AD244" i="43"/>
  <c r="W245" i="43"/>
  <c r="X245" i="43"/>
  <c r="AD245" i="43"/>
  <c r="W246" i="43"/>
  <c r="X246" i="43"/>
  <c r="W247" i="43"/>
  <c r="AD247" i="43" s="1"/>
  <c r="X247" i="43"/>
  <c r="W248" i="43"/>
  <c r="X248" i="43"/>
  <c r="AD248" i="43"/>
  <c r="W249" i="43"/>
  <c r="X249" i="43"/>
  <c r="AD249" i="43"/>
  <c r="W250" i="43"/>
  <c r="X250" i="43"/>
  <c r="W251" i="43"/>
  <c r="AD251" i="43" s="1"/>
  <c r="X251" i="43"/>
  <c r="W252" i="43"/>
  <c r="X252" i="43"/>
  <c r="AD252" i="43"/>
  <c r="W253" i="43"/>
  <c r="X253" i="43"/>
  <c r="AD253" i="43"/>
  <c r="W254" i="43"/>
  <c r="X254" i="43"/>
  <c r="W255" i="43"/>
  <c r="AD255" i="43" s="1"/>
  <c r="X255" i="43"/>
  <c r="W256" i="43"/>
  <c r="X256" i="43"/>
  <c r="AD256" i="43"/>
  <c r="W257" i="43"/>
  <c r="X257" i="43"/>
  <c r="AD257" i="43"/>
  <c r="W258" i="43"/>
  <c r="X258" i="43"/>
  <c r="W259" i="43"/>
  <c r="AD259" i="43" s="1"/>
  <c r="X259" i="43"/>
  <c r="W260" i="43"/>
  <c r="X260" i="43"/>
  <c r="AD260" i="43"/>
  <c r="W261" i="43"/>
  <c r="X261" i="43"/>
  <c r="AD261" i="43"/>
  <c r="W262" i="43"/>
  <c r="X262" i="43"/>
  <c r="W263" i="43"/>
  <c r="AD263" i="43" s="1"/>
  <c r="X263" i="43"/>
  <c r="W264" i="43"/>
  <c r="X264" i="43"/>
  <c r="AD264" i="43"/>
  <c r="W265" i="43"/>
  <c r="X265" i="43"/>
  <c r="AD265" i="43"/>
  <c r="W266" i="43"/>
  <c r="X266" i="43"/>
  <c r="W267" i="43"/>
  <c r="AD267" i="43" s="1"/>
  <c r="X267" i="43"/>
  <c r="W268" i="43"/>
  <c r="X268" i="43"/>
  <c r="AD268" i="43"/>
  <c r="W269" i="43"/>
  <c r="X269" i="43"/>
  <c r="AD269" i="43"/>
  <c r="W270" i="43"/>
  <c r="X270" i="43"/>
  <c r="W271" i="43"/>
  <c r="AD271" i="43" s="1"/>
  <c r="X271" i="43"/>
  <c r="W272" i="43"/>
  <c r="X272" i="43"/>
  <c r="AD272" i="43"/>
  <c r="W273" i="43"/>
  <c r="X273" i="43"/>
  <c r="AD273" i="43"/>
  <c r="W274" i="43"/>
  <c r="X274" i="43"/>
  <c r="W275" i="43"/>
  <c r="AD275" i="43" s="1"/>
  <c r="X275" i="43"/>
  <c r="W276" i="43"/>
  <c r="X276" i="43"/>
  <c r="AD276" i="43"/>
  <c r="W277" i="43"/>
  <c r="X277" i="43"/>
  <c r="AD277" i="43"/>
  <c r="W278" i="43"/>
  <c r="X278" i="43"/>
  <c r="W279" i="43"/>
  <c r="AD279" i="43" s="1"/>
  <c r="X279" i="43"/>
  <c r="W280" i="43"/>
  <c r="X280" i="43"/>
  <c r="AD280" i="43"/>
  <c r="W281" i="43"/>
  <c r="X281" i="43"/>
  <c r="AD281" i="43"/>
  <c r="W282" i="43"/>
  <c r="X282" i="43"/>
  <c r="W283" i="43"/>
  <c r="AD283" i="43" s="1"/>
  <c r="X283" i="43"/>
  <c r="W284" i="43"/>
  <c r="X284" i="43"/>
  <c r="AD284" i="43"/>
  <c r="W285" i="43"/>
  <c r="X285" i="43"/>
  <c r="AD285" i="43"/>
  <c r="W286" i="43"/>
  <c r="X286" i="43"/>
  <c r="W287" i="43"/>
  <c r="AD287" i="43" s="1"/>
  <c r="X287" i="43"/>
  <c r="W288" i="43"/>
  <c r="X288" i="43"/>
  <c r="AD288" i="43"/>
  <c r="W289" i="43"/>
  <c r="X289" i="43"/>
  <c r="AD289" i="43"/>
  <c r="W290" i="43"/>
  <c r="X290" i="43"/>
  <c r="W291" i="43"/>
  <c r="AD291" i="43" s="1"/>
  <c r="X291" i="43"/>
  <c r="W292" i="43"/>
  <c r="X292" i="43"/>
  <c r="AD292" i="43"/>
  <c r="W293" i="43"/>
  <c r="X293" i="43"/>
  <c r="AD293" i="43"/>
  <c r="W294" i="43"/>
  <c r="X294" i="43"/>
  <c r="W295" i="43"/>
  <c r="AD295" i="43" s="1"/>
  <c r="X295" i="43"/>
  <c r="W296" i="43"/>
  <c r="X296" i="43"/>
  <c r="AD296" i="43"/>
  <c r="W297" i="43"/>
  <c r="X297" i="43"/>
  <c r="AD297" i="43"/>
  <c r="W298" i="43"/>
  <c r="X298" i="43"/>
  <c r="W299" i="43"/>
  <c r="AD299" i="43" s="1"/>
  <c r="X299" i="43"/>
  <c r="W300" i="43"/>
  <c r="X300" i="43"/>
  <c r="AD300" i="43"/>
  <c r="W301" i="43"/>
  <c r="X301" i="43"/>
  <c r="AD301" i="43"/>
  <c r="W302" i="43"/>
  <c r="X302" i="43"/>
  <c r="W303" i="43"/>
  <c r="AD303" i="43" s="1"/>
  <c r="X303" i="43"/>
  <c r="W304" i="43"/>
  <c r="X304" i="43"/>
  <c r="AD304" i="43"/>
  <c r="W305" i="43"/>
  <c r="X305" i="43"/>
  <c r="AD305" i="43"/>
  <c r="W306" i="43"/>
  <c r="X306" i="43"/>
  <c r="W307" i="43"/>
  <c r="AD307" i="43" s="1"/>
  <c r="X307" i="43"/>
  <c r="W308" i="43"/>
  <c r="X308" i="43"/>
  <c r="AD308" i="43"/>
  <c r="W309" i="43"/>
  <c r="X309" i="43"/>
  <c r="AD309" i="43"/>
  <c r="W310" i="43"/>
  <c r="X310" i="43"/>
  <c r="W311" i="43"/>
  <c r="AD311" i="43" s="1"/>
  <c r="X311" i="43"/>
  <c r="W312" i="43"/>
  <c r="X312" i="43"/>
  <c r="AD312" i="43"/>
  <c r="W313" i="43"/>
  <c r="X313" i="43"/>
  <c r="AD313" i="43"/>
  <c r="W314" i="43"/>
  <c r="X314" i="43"/>
  <c r="W315" i="43"/>
  <c r="AD315" i="43" s="1"/>
  <c r="X315" i="43"/>
  <c r="W316" i="43"/>
  <c r="X316" i="43"/>
  <c r="AD316" i="43"/>
  <c r="W317" i="43"/>
  <c r="X317" i="43"/>
  <c r="AD317" i="43"/>
  <c r="W318" i="43"/>
  <c r="X318" i="43"/>
  <c r="W319" i="43"/>
  <c r="AD319" i="43" s="1"/>
  <c r="X319" i="43"/>
  <c r="W320" i="43"/>
  <c r="X320" i="43"/>
  <c r="AD320" i="43"/>
  <c r="W321" i="43"/>
  <c r="X321" i="43"/>
  <c r="AD321" i="43"/>
  <c r="W322" i="43"/>
  <c r="X322" i="43"/>
  <c r="W323" i="43"/>
  <c r="AD323" i="43" s="1"/>
  <c r="X323" i="43"/>
  <c r="W324" i="43"/>
  <c r="X324" i="43"/>
  <c r="AD324" i="43"/>
  <c r="W325" i="43"/>
  <c r="X325" i="43"/>
  <c r="AD325" i="43"/>
  <c r="W326" i="43"/>
  <c r="X326" i="43"/>
  <c r="W327" i="43"/>
  <c r="AD327" i="43" s="1"/>
  <c r="X327" i="43"/>
  <c r="W328" i="43"/>
  <c r="X328" i="43"/>
  <c r="AD328" i="43"/>
  <c r="W329" i="43"/>
  <c r="X329" i="43"/>
  <c r="AD329" i="43"/>
  <c r="W330" i="43"/>
  <c r="X330" i="43"/>
  <c r="W331" i="43"/>
  <c r="AD331" i="43" s="1"/>
  <c r="X331" i="43"/>
  <c r="W332" i="43"/>
  <c r="X332" i="43"/>
  <c r="AD332" i="43"/>
  <c r="AB3" i="43"/>
  <c r="AB4" i="43"/>
  <c r="AB5" i="43"/>
  <c r="AB6" i="43"/>
  <c r="AB9" i="43"/>
  <c r="AB10" i="43"/>
  <c r="AB11" i="43"/>
  <c r="AB13" i="43"/>
  <c r="AB14" i="43"/>
  <c r="AB15" i="43"/>
  <c r="AB16" i="43"/>
  <c r="AB17" i="43"/>
  <c r="AB18" i="43"/>
  <c r="AB19" i="43"/>
  <c r="AB20" i="43"/>
  <c r="AB21" i="43"/>
  <c r="AB22" i="43"/>
  <c r="AB25" i="43"/>
  <c r="AB26" i="43"/>
  <c r="AB27" i="43"/>
  <c r="AB29" i="43"/>
  <c r="AB30" i="43"/>
  <c r="AB31" i="43"/>
  <c r="AB32" i="43"/>
  <c r="AB33" i="43"/>
  <c r="AB34" i="43"/>
  <c r="AB35" i="43"/>
  <c r="AB36" i="43"/>
  <c r="AB37" i="43"/>
  <c r="AB38" i="43"/>
  <c r="AB41" i="43"/>
  <c r="AB42" i="43"/>
  <c r="AB43" i="43"/>
  <c r="AB45" i="43"/>
  <c r="AB46" i="43"/>
  <c r="AB47" i="43"/>
  <c r="AB48" i="43"/>
  <c r="AB49" i="43"/>
  <c r="AB50" i="43"/>
  <c r="AB51" i="43"/>
  <c r="AB52" i="43"/>
  <c r="AB53" i="43"/>
  <c r="AB54" i="43"/>
  <c r="AB57" i="43"/>
  <c r="AB58" i="43"/>
  <c r="AB59" i="43"/>
  <c r="AB61" i="43"/>
  <c r="AB62" i="43"/>
  <c r="AB63" i="43"/>
  <c r="AB64" i="43"/>
  <c r="AB65" i="43"/>
  <c r="AB66" i="43"/>
  <c r="AB67" i="43"/>
  <c r="AB68" i="43"/>
  <c r="AB69" i="43"/>
  <c r="AB70" i="43"/>
  <c r="AB73" i="43"/>
  <c r="AB74" i="43"/>
  <c r="AB75" i="43"/>
  <c r="AB77" i="43"/>
  <c r="AB78" i="43"/>
  <c r="AB80" i="43"/>
  <c r="AB81" i="43"/>
  <c r="AB82" i="43"/>
  <c r="AB83" i="43"/>
  <c r="AB85" i="43"/>
  <c r="AB86" i="43"/>
  <c r="AB89" i="43"/>
  <c r="AB90" i="43"/>
  <c r="AB91" i="43"/>
  <c r="AB93" i="43"/>
  <c r="AB94" i="43"/>
  <c r="AB96" i="43"/>
  <c r="AB97" i="43"/>
  <c r="AB100" i="43"/>
  <c r="AB101" i="43"/>
  <c r="AB105" i="43"/>
  <c r="AB108" i="43"/>
  <c r="AB109" i="43"/>
  <c r="AB112" i="43"/>
  <c r="AB113" i="43"/>
  <c r="AB116" i="43"/>
  <c r="AB117" i="43"/>
  <c r="AB121" i="43"/>
  <c r="AB124" i="43"/>
  <c r="AB125" i="43"/>
  <c r="AB128" i="43"/>
  <c r="AB129" i="43"/>
  <c r="AB132" i="43"/>
  <c r="AB133" i="43"/>
  <c r="AB137" i="43"/>
  <c r="AB140" i="43"/>
  <c r="AB141" i="43"/>
  <c r="AB144" i="43"/>
  <c r="AB145" i="43"/>
  <c r="AB148" i="43"/>
  <c r="AB149" i="43"/>
  <c r="AB153" i="43"/>
  <c r="AB156" i="43"/>
  <c r="AB157" i="43"/>
  <c r="AB160" i="43"/>
  <c r="AB161" i="43"/>
  <c r="AB164" i="43"/>
  <c r="AB165" i="43"/>
  <c r="AB169" i="43"/>
  <c r="AB172" i="43"/>
  <c r="AB173" i="43"/>
  <c r="AB176" i="43"/>
  <c r="AB177" i="43"/>
  <c r="AB180" i="43"/>
  <c r="AB181" i="43"/>
  <c r="AB185" i="43"/>
  <c r="AB188" i="43"/>
  <c r="AB189" i="43"/>
  <c r="AB192" i="43"/>
  <c r="AB193" i="43"/>
  <c r="AB196" i="43"/>
  <c r="AB197" i="43"/>
  <c r="AB201" i="43"/>
  <c r="AB204" i="43"/>
  <c r="AB205" i="43"/>
  <c r="AB208" i="43"/>
  <c r="AB209" i="43"/>
  <c r="AB212" i="43"/>
  <c r="AB213" i="43"/>
  <c r="AB217" i="43"/>
  <c r="AB220" i="43"/>
  <c r="AB221" i="43"/>
  <c r="AB224" i="43"/>
  <c r="AB225" i="43"/>
  <c r="AB228" i="43"/>
  <c r="AB229" i="43"/>
  <c r="AB233" i="43"/>
  <c r="AB236" i="43"/>
  <c r="AB237" i="43"/>
  <c r="AB240" i="43"/>
  <c r="AB241" i="43"/>
  <c r="AB244" i="43"/>
  <c r="AB245" i="43"/>
  <c r="AB249" i="43"/>
  <c r="AB252" i="43"/>
  <c r="AB253" i="43"/>
  <c r="AB256" i="43"/>
  <c r="AB257" i="43"/>
  <c r="AB260" i="43"/>
  <c r="AB261" i="43"/>
  <c r="AB265" i="43"/>
  <c r="AB268" i="43"/>
  <c r="AB272" i="43"/>
  <c r="AB273" i="43"/>
  <c r="AB276" i="43"/>
  <c r="AB277" i="43"/>
  <c r="AB281" i="43"/>
  <c r="AB284" i="43"/>
  <c r="AB285" i="43"/>
  <c r="AB288" i="43"/>
  <c r="AB289" i="43"/>
  <c r="AB292" i="43"/>
  <c r="AB293" i="43"/>
  <c r="AB297" i="43"/>
  <c r="AB300" i="43"/>
  <c r="AB304" i="43"/>
  <c r="AB305" i="43"/>
  <c r="AB308" i="43"/>
  <c r="AB309" i="43"/>
  <c r="AB313" i="43"/>
  <c r="AB316" i="43"/>
  <c r="AB317" i="43"/>
  <c r="AB320" i="43"/>
  <c r="AB321" i="43"/>
  <c r="AB324" i="43"/>
  <c r="AB325" i="43"/>
  <c r="AB329" i="43"/>
  <c r="AB332" i="43"/>
  <c r="Y37" i="42"/>
  <c r="AF37" i="42"/>
  <c r="Y38" i="42"/>
  <c r="AF38" i="42"/>
  <c r="Y10" i="42"/>
  <c r="AF10" i="42"/>
  <c r="Y11" i="42"/>
  <c r="AF11" i="42"/>
  <c r="Y3" i="42"/>
  <c r="AF3" i="42"/>
  <c r="Y12" i="42"/>
  <c r="AF12" i="42"/>
  <c r="Y4" i="42"/>
  <c r="AF4" i="42"/>
  <c r="Y13" i="42"/>
  <c r="AF13" i="42"/>
  <c r="Y39" i="42"/>
  <c r="AF39" i="42"/>
  <c r="Y40" i="42"/>
  <c r="AF40" i="42"/>
  <c r="Y14" i="42"/>
  <c r="AF14" i="42"/>
  <c r="Y41" i="42"/>
  <c r="AF41" i="42"/>
  <c r="Y5" i="42"/>
  <c r="AF5" i="42"/>
  <c r="Y15" i="42"/>
  <c r="AF15" i="42"/>
  <c r="Y16" i="42"/>
  <c r="AF16" i="42"/>
  <c r="Y42" i="42"/>
  <c r="AF42" i="42"/>
  <c r="Y17" i="42"/>
  <c r="AF17" i="42"/>
  <c r="Y7" i="42"/>
  <c r="AF7" i="42"/>
  <c r="Y43" i="42"/>
  <c r="AF43" i="42"/>
  <c r="Y8" i="42"/>
  <c r="AF8" i="42"/>
  <c r="Y44" i="42"/>
  <c r="AF44" i="42"/>
  <c r="Y18" i="42"/>
  <c r="AF18" i="42"/>
  <c r="Y45" i="42"/>
  <c r="AF45" i="42"/>
  <c r="Y19" i="42"/>
  <c r="AF19" i="42"/>
  <c r="Y20" i="42"/>
  <c r="AF20" i="42"/>
  <c r="Y21" i="42"/>
  <c r="AF21" i="42"/>
  <c r="Y46" i="42"/>
  <c r="AF46" i="42"/>
  <c r="Y47" i="42"/>
  <c r="AF47" i="42"/>
  <c r="Y22" i="42"/>
  <c r="AF22" i="42"/>
  <c r="Y23" i="42"/>
  <c r="AF23" i="42"/>
  <c r="Y9" i="42"/>
  <c r="AF9" i="42"/>
  <c r="Y24" i="42"/>
  <c r="AF24" i="42"/>
  <c r="Y48" i="42"/>
  <c r="AF48" i="42"/>
  <c r="Y25" i="42"/>
  <c r="AF25" i="42"/>
  <c r="Y49" i="42"/>
  <c r="AF49" i="42"/>
  <c r="Y50" i="42"/>
  <c r="AF50" i="42"/>
  <c r="Y26" i="42"/>
  <c r="AF26" i="42"/>
  <c r="Y27" i="42"/>
  <c r="AF27" i="42"/>
  <c r="Y28" i="42"/>
  <c r="AF28" i="42" s="1"/>
  <c r="Y29" i="42"/>
  <c r="AF29" i="42" s="1"/>
  <c r="Y30" i="42"/>
  <c r="AF30" i="42" s="1"/>
  <c r="Y31" i="42"/>
  <c r="AF31" i="42"/>
  <c r="Y32" i="42"/>
  <c r="AF32" i="42" s="1"/>
  <c r="Y6" i="42"/>
  <c r="AF6" i="42" s="1"/>
  <c r="Y51" i="42"/>
  <c r="AF51" i="42" s="1"/>
  <c r="Y52" i="42"/>
  <c r="AF52" i="42"/>
  <c r="Y33" i="42"/>
  <c r="AF33" i="42" s="1"/>
  <c r="Y53" i="42"/>
  <c r="AF53" i="42" s="1"/>
  <c r="Y34" i="42"/>
  <c r="AF34" i="42" s="1"/>
  <c r="Y35" i="42"/>
  <c r="AF35" i="42"/>
  <c r="Y36" i="42"/>
  <c r="AF36" i="42" s="1"/>
  <c r="Y54" i="42"/>
  <c r="AF54" i="42" s="1"/>
  <c r="Z37" i="42"/>
  <c r="AA37" i="42"/>
  <c r="AE37" i="42"/>
  <c r="Z38" i="42"/>
  <c r="AA38" i="42"/>
  <c r="AE38" i="42"/>
  <c r="Z10" i="42"/>
  <c r="AA10" i="42"/>
  <c r="Z11" i="42"/>
  <c r="AA11" i="42"/>
  <c r="Z3" i="42"/>
  <c r="AA3" i="42"/>
  <c r="AE3" i="42"/>
  <c r="Z12" i="42"/>
  <c r="AA12" i="42"/>
  <c r="AE12" i="42"/>
  <c r="Z4" i="42"/>
  <c r="AA4" i="42"/>
  <c r="Z13" i="42"/>
  <c r="AE13" i="42" s="1"/>
  <c r="AA13" i="42"/>
  <c r="Z39" i="42"/>
  <c r="AA39" i="42"/>
  <c r="AE39" i="42"/>
  <c r="Z40" i="42"/>
  <c r="AA40" i="42"/>
  <c r="AE40" i="42"/>
  <c r="Z14" i="42"/>
  <c r="AA14" i="42"/>
  <c r="Z41" i="42"/>
  <c r="AE41" i="42" s="1"/>
  <c r="AA41" i="42"/>
  <c r="Z5" i="42"/>
  <c r="AA5" i="42"/>
  <c r="AE5" i="42"/>
  <c r="Z15" i="42"/>
  <c r="AA15" i="42"/>
  <c r="AE15" i="42"/>
  <c r="Z16" i="42"/>
  <c r="AA16" i="42"/>
  <c r="Z42" i="42"/>
  <c r="AE42" i="42" s="1"/>
  <c r="AA42" i="42"/>
  <c r="Z17" i="42"/>
  <c r="AA17" i="42"/>
  <c r="AE17" i="42"/>
  <c r="Z7" i="42"/>
  <c r="AA7" i="42"/>
  <c r="AE7" i="42"/>
  <c r="Z43" i="42"/>
  <c r="AA43" i="42"/>
  <c r="Z8" i="42"/>
  <c r="AA8" i="42"/>
  <c r="Z44" i="42"/>
  <c r="AA44" i="42"/>
  <c r="AE44" i="42"/>
  <c r="Z18" i="42"/>
  <c r="AA18" i="42"/>
  <c r="AE18" i="42"/>
  <c r="Z45" i="42"/>
  <c r="AA45" i="42"/>
  <c r="Z19" i="42"/>
  <c r="AE19" i="42" s="1"/>
  <c r="AA19" i="42"/>
  <c r="Z20" i="42"/>
  <c r="AA20" i="42"/>
  <c r="AE20" i="42"/>
  <c r="Z21" i="42"/>
  <c r="AA21" i="42"/>
  <c r="AE21" i="42"/>
  <c r="Z46" i="42"/>
  <c r="AA46" i="42"/>
  <c r="Z47" i="42"/>
  <c r="AE47" i="42" s="1"/>
  <c r="AA47" i="42"/>
  <c r="Z22" i="42"/>
  <c r="AA22" i="42"/>
  <c r="AE22" i="42"/>
  <c r="Z23" i="42"/>
  <c r="AA23" i="42"/>
  <c r="AE23" i="42"/>
  <c r="Z9" i="42"/>
  <c r="AA9" i="42"/>
  <c r="Z24" i="42"/>
  <c r="AE24" i="42" s="1"/>
  <c r="AA24" i="42"/>
  <c r="Z48" i="42"/>
  <c r="AA48" i="42"/>
  <c r="AE48" i="42"/>
  <c r="Z25" i="42"/>
  <c r="AA25" i="42"/>
  <c r="AE25" i="42"/>
  <c r="Z49" i="42"/>
  <c r="AE49" i="42" s="1"/>
  <c r="AA49" i="42"/>
  <c r="Z50" i="42"/>
  <c r="AE50" i="42" s="1"/>
  <c r="AA50" i="42"/>
  <c r="Z26" i="42"/>
  <c r="AA26" i="42"/>
  <c r="AE26" i="42"/>
  <c r="Z27" i="42"/>
  <c r="AA27" i="42"/>
  <c r="AE27" i="42"/>
  <c r="Z28" i="42"/>
  <c r="AA28" i="42"/>
  <c r="Z29" i="42"/>
  <c r="AE29" i="42" s="1"/>
  <c r="AA29" i="42"/>
  <c r="Z30" i="42"/>
  <c r="AA30" i="42"/>
  <c r="AE30" i="42"/>
  <c r="Z31" i="42"/>
  <c r="AA31" i="42"/>
  <c r="AE31" i="42"/>
  <c r="Z32" i="42"/>
  <c r="AE32" i="42" s="1"/>
  <c r="AA32" i="42"/>
  <c r="Z6" i="42"/>
  <c r="AE6" i="42" s="1"/>
  <c r="AA6" i="42"/>
  <c r="Z51" i="42"/>
  <c r="AA51" i="42"/>
  <c r="AE51" i="42"/>
  <c r="Z52" i="42"/>
  <c r="AA52" i="42"/>
  <c r="AE52" i="42"/>
  <c r="Z33" i="42"/>
  <c r="AA33" i="42"/>
  <c r="Z53" i="42"/>
  <c r="AE53" i="42" s="1"/>
  <c r="AA53" i="42"/>
  <c r="Z34" i="42"/>
  <c r="AA34" i="42"/>
  <c r="AE34" i="42"/>
  <c r="Z35" i="42"/>
  <c r="AA35" i="42"/>
  <c r="AE35" i="42"/>
  <c r="Z36" i="42"/>
  <c r="AE36" i="42" s="1"/>
  <c r="AA36" i="42"/>
  <c r="Z54" i="42"/>
  <c r="AE54" i="42" s="1"/>
  <c r="AA54" i="42"/>
  <c r="W37" i="42"/>
  <c r="AD37" i="42" s="1"/>
  <c r="X37" i="42"/>
  <c r="W38" i="42"/>
  <c r="X38" i="42"/>
  <c r="AB38" i="42" s="1"/>
  <c r="AD38" i="42"/>
  <c r="W10" i="42"/>
  <c r="X10" i="42"/>
  <c r="AD10" i="42"/>
  <c r="W11" i="42"/>
  <c r="AD11" i="42" s="1"/>
  <c r="X11" i="42"/>
  <c r="W3" i="42"/>
  <c r="X3" i="42"/>
  <c r="W12" i="42"/>
  <c r="X12" i="42"/>
  <c r="AD12" i="42"/>
  <c r="W4" i="42"/>
  <c r="X4" i="42"/>
  <c r="AD4" i="42"/>
  <c r="W13" i="42"/>
  <c r="X13" i="42"/>
  <c r="W39" i="42"/>
  <c r="AD39" i="42" s="1"/>
  <c r="X39" i="42"/>
  <c r="W40" i="42"/>
  <c r="X40" i="42"/>
  <c r="AD40" i="42"/>
  <c r="W14" i="42"/>
  <c r="X14" i="42"/>
  <c r="AD14" i="42"/>
  <c r="W41" i="42"/>
  <c r="AD41" i="42" s="1"/>
  <c r="X41" i="42"/>
  <c r="W5" i="42"/>
  <c r="X5" i="42"/>
  <c r="W15" i="42"/>
  <c r="X15" i="42"/>
  <c r="AD15" i="42"/>
  <c r="W16" i="42"/>
  <c r="X16" i="42"/>
  <c r="AD16" i="42"/>
  <c r="W42" i="42"/>
  <c r="X42" i="42"/>
  <c r="W17" i="42"/>
  <c r="AD17" i="42" s="1"/>
  <c r="X17" i="42"/>
  <c r="W7" i="42"/>
  <c r="X7" i="42"/>
  <c r="AD7" i="42"/>
  <c r="W43" i="42"/>
  <c r="X43" i="42"/>
  <c r="AD43" i="42"/>
  <c r="W8" i="42"/>
  <c r="AD8" i="42" s="1"/>
  <c r="X8" i="42"/>
  <c r="W44" i="42"/>
  <c r="X44" i="42"/>
  <c r="W18" i="42"/>
  <c r="X18" i="42"/>
  <c r="AD18" i="42"/>
  <c r="W45" i="42"/>
  <c r="X45" i="42"/>
  <c r="AD45" i="42"/>
  <c r="W19" i="42"/>
  <c r="X19" i="42"/>
  <c r="W20" i="42"/>
  <c r="AD20" i="42" s="1"/>
  <c r="X20" i="42"/>
  <c r="W21" i="42"/>
  <c r="X21" i="42"/>
  <c r="AB21" i="42" s="1"/>
  <c r="AD21" i="42"/>
  <c r="W46" i="42"/>
  <c r="X46" i="42"/>
  <c r="AD46" i="42"/>
  <c r="W47" i="42"/>
  <c r="AD47" i="42" s="1"/>
  <c r="X47" i="42"/>
  <c r="W22" i="42"/>
  <c r="X22" i="42"/>
  <c r="W23" i="42"/>
  <c r="X23" i="42"/>
  <c r="AD23" i="42"/>
  <c r="W9" i="42"/>
  <c r="X9" i="42"/>
  <c r="AD9" i="42"/>
  <c r="W24" i="42"/>
  <c r="X24" i="42"/>
  <c r="W48" i="42"/>
  <c r="AD48" i="42" s="1"/>
  <c r="X48" i="42"/>
  <c r="W25" i="42"/>
  <c r="X25" i="42"/>
  <c r="AD25" i="42"/>
  <c r="W49" i="42"/>
  <c r="X49" i="42"/>
  <c r="AD49" i="42"/>
  <c r="W50" i="42"/>
  <c r="AD50" i="42" s="1"/>
  <c r="X50" i="42"/>
  <c r="W26" i="42"/>
  <c r="AD26" i="42" s="1"/>
  <c r="X26" i="42"/>
  <c r="W27" i="42"/>
  <c r="X27" i="42"/>
  <c r="AD27" i="42"/>
  <c r="W28" i="42"/>
  <c r="X28" i="42"/>
  <c r="AD28" i="42"/>
  <c r="W29" i="42"/>
  <c r="X29" i="42"/>
  <c r="W30" i="42"/>
  <c r="AD30" i="42" s="1"/>
  <c r="X30" i="42"/>
  <c r="W31" i="42"/>
  <c r="X31" i="42"/>
  <c r="AD31" i="42"/>
  <c r="W32" i="42"/>
  <c r="X32" i="42"/>
  <c r="AD32" i="42"/>
  <c r="W6" i="42"/>
  <c r="AD6" i="42" s="1"/>
  <c r="X6" i="42"/>
  <c r="W51" i="42"/>
  <c r="AD51" i="42" s="1"/>
  <c r="X51" i="42"/>
  <c r="W52" i="42"/>
  <c r="X52" i="42"/>
  <c r="AD52" i="42"/>
  <c r="W33" i="42"/>
  <c r="X33" i="42"/>
  <c r="AD33" i="42"/>
  <c r="W53" i="42"/>
  <c r="X53" i="42"/>
  <c r="W34" i="42"/>
  <c r="AD34" i="42" s="1"/>
  <c r="X34" i="42"/>
  <c r="W35" i="42"/>
  <c r="X35" i="42"/>
  <c r="AD35" i="42"/>
  <c r="W36" i="42"/>
  <c r="X36" i="42"/>
  <c r="AD36" i="42"/>
  <c r="W54" i="42"/>
  <c r="AD54" i="42" s="1"/>
  <c r="X54" i="42"/>
  <c r="AB12" i="42"/>
  <c r="AB39" i="42"/>
  <c r="AB40" i="42"/>
  <c r="AB41" i="42"/>
  <c r="AB15" i="42"/>
  <c r="AB17" i="42"/>
  <c r="AB7" i="42"/>
  <c r="AB18" i="42"/>
  <c r="AB20" i="42"/>
  <c r="AB23" i="42"/>
  <c r="AB48" i="42"/>
  <c r="AB25" i="42"/>
  <c r="AB49" i="42"/>
  <c r="AB27" i="42"/>
  <c r="AB30" i="42"/>
  <c r="AB31" i="42"/>
  <c r="AB32" i="42"/>
  <c r="AB51" i="42"/>
  <c r="AB52" i="42"/>
  <c r="AB34" i="42"/>
  <c r="AB35" i="42"/>
  <c r="AB36" i="42"/>
  <c r="AA56" i="42"/>
  <c r="X56" i="42"/>
  <c r="Y121" i="40"/>
  <c r="AF121" i="40"/>
  <c r="Y198" i="40"/>
  <c r="AF198" i="40"/>
  <c r="Y277" i="40"/>
  <c r="AF277" i="40"/>
  <c r="Y199" i="40"/>
  <c r="AF199" i="40"/>
  <c r="Y278" i="40"/>
  <c r="AF278" i="40"/>
  <c r="Y37" i="40"/>
  <c r="AF37" i="40"/>
  <c r="Y279" i="40"/>
  <c r="AF279" i="40"/>
  <c r="Y200" i="40"/>
  <c r="AF200" i="40"/>
  <c r="Y122" i="40"/>
  <c r="AF122" i="40"/>
  <c r="Y55" i="40"/>
  <c r="AF55" i="40"/>
  <c r="Y280" i="40"/>
  <c r="AF280" i="40"/>
  <c r="Y281" i="40"/>
  <c r="AF281" i="40"/>
  <c r="Y190" i="40"/>
  <c r="AF190" i="40"/>
  <c r="Y123" i="40"/>
  <c r="AF123" i="40"/>
  <c r="Y98" i="40"/>
  <c r="AF98" i="40"/>
  <c r="Y201" i="40"/>
  <c r="AF201" i="40"/>
  <c r="Y202" i="40"/>
  <c r="AF202" i="40"/>
  <c r="Y203" i="40"/>
  <c r="AF203" i="40"/>
  <c r="Y204" i="40"/>
  <c r="AF204" i="40"/>
  <c r="Y38" i="40"/>
  <c r="AF38" i="40"/>
  <c r="Y99" i="40"/>
  <c r="AF99" i="40"/>
  <c r="Y56" i="40"/>
  <c r="AF56" i="40"/>
  <c r="Y124" i="40"/>
  <c r="AF124" i="40"/>
  <c r="Y125" i="40"/>
  <c r="AF125" i="40"/>
  <c r="Y205" i="40"/>
  <c r="AF205" i="40"/>
  <c r="Y126" i="40"/>
  <c r="AF126" i="40"/>
  <c r="Y127" i="40"/>
  <c r="AF127" i="40"/>
  <c r="Y282" i="40"/>
  <c r="AF282" i="40"/>
  <c r="Y283" i="40"/>
  <c r="AF283" i="40"/>
  <c r="Y128" i="40"/>
  <c r="AF128" i="40"/>
  <c r="Y129" i="40"/>
  <c r="AF129" i="40"/>
  <c r="Y284" i="40"/>
  <c r="AF284" i="40"/>
  <c r="Y206" i="40"/>
  <c r="AF206" i="40"/>
  <c r="Y57" i="40"/>
  <c r="AF57" i="40"/>
  <c r="Y130" i="40"/>
  <c r="AF130" i="40"/>
  <c r="Y131" i="40"/>
  <c r="AF131" i="40"/>
  <c r="Y132" i="40"/>
  <c r="AF132" i="40"/>
  <c r="Y133" i="40"/>
  <c r="AF133" i="40"/>
  <c r="Y10" i="40"/>
  <c r="AF10" i="40"/>
  <c r="Y134" i="40"/>
  <c r="AF134" i="40"/>
  <c r="Y207" i="40"/>
  <c r="AF207" i="40"/>
  <c r="Y208" i="40"/>
  <c r="AF208" i="40"/>
  <c r="Y135" i="40"/>
  <c r="AF135" i="40"/>
  <c r="Y100" i="40"/>
  <c r="AF100" i="40"/>
  <c r="Y58" i="40"/>
  <c r="AF58" i="40"/>
  <c r="Y136" i="40"/>
  <c r="AF136" i="40"/>
  <c r="Y285" i="40"/>
  <c r="AF285" i="40"/>
  <c r="Y101" i="40"/>
  <c r="AF101" i="40"/>
  <c r="Y137" i="40"/>
  <c r="AF137" i="40"/>
  <c r="Y11" i="40"/>
  <c r="AF11" i="40"/>
  <c r="Y191" i="40"/>
  <c r="AF191" i="40"/>
  <c r="Y286" i="40"/>
  <c r="AF286" i="40"/>
  <c r="Y287" i="40"/>
  <c r="AF287" i="40"/>
  <c r="Y288" i="40"/>
  <c r="AF288" i="40"/>
  <c r="Y138" i="40"/>
  <c r="AF138" i="40"/>
  <c r="Y289" i="40"/>
  <c r="AF289" i="40"/>
  <c r="Y290" i="40"/>
  <c r="AF290" i="40"/>
  <c r="Y139" i="40"/>
  <c r="AF139" i="40"/>
  <c r="Y209" i="40"/>
  <c r="AF209" i="40"/>
  <c r="Y210" i="40"/>
  <c r="AF210" i="40"/>
  <c r="Y291" i="40"/>
  <c r="AF291" i="40"/>
  <c r="Y211" i="40"/>
  <c r="AF211" i="40"/>
  <c r="Y212" i="40"/>
  <c r="AF212" i="40"/>
  <c r="Y140" i="40"/>
  <c r="AF140" i="40"/>
  <c r="Y141" i="40"/>
  <c r="AF141" i="40"/>
  <c r="Y59" i="40"/>
  <c r="AF59" i="40"/>
  <c r="Y142" i="40"/>
  <c r="AF142" i="40"/>
  <c r="Y213" i="40"/>
  <c r="AF213" i="40"/>
  <c r="Y60" i="40"/>
  <c r="AF60" i="40"/>
  <c r="Y292" i="40"/>
  <c r="AF292" i="40"/>
  <c r="Y214" i="40"/>
  <c r="AF214" i="40"/>
  <c r="Y143" i="40"/>
  <c r="AF143" i="40"/>
  <c r="Y3" i="40"/>
  <c r="AF3" i="40"/>
  <c r="Y215" i="40"/>
  <c r="AF215" i="40"/>
  <c r="Y102" i="40"/>
  <c r="AF102" i="40"/>
  <c r="Y144" i="40"/>
  <c r="AF144" i="40"/>
  <c r="Y216" i="40"/>
  <c r="AF216" i="40"/>
  <c r="Y293" i="40"/>
  <c r="AF293" i="40"/>
  <c r="Y61" i="40"/>
  <c r="AF61" i="40"/>
  <c r="Y217" i="40"/>
  <c r="AF217" i="40"/>
  <c r="Y103" i="40"/>
  <c r="AF103" i="40"/>
  <c r="Y104" i="40"/>
  <c r="AF104" i="40"/>
  <c r="Y62" i="40"/>
  <c r="AF62" i="40"/>
  <c r="Y218" i="40"/>
  <c r="AF218" i="40"/>
  <c r="Y105" i="40"/>
  <c r="AF105" i="40"/>
  <c r="Y63" i="40"/>
  <c r="AF63" i="40"/>
  <c r="Y219" i="40"/>
  <c r="AF219" i="40"/>
  <c r="Y64" i="40"/>
  <c r="AF64" i="40"/>
  <c r="Y294" i="40"/>
  <c r="AF294" i="40"/>
  <c r="Y220" i="40"/>
  <c r="AF220" i="40"/>
  <c r="Y221" i="40"/>
  <c r="AF221" i="40"/>
  <c r="Y145" i="40"/>
  <c r="AF145" i="40"/>
  <c r="Y222" i="40"/>
  <c r="AF222" i="40"/>
  <c r="Y223" i="40"/>
  <c r="AF223" i="40"/>
  <c r="Y146" i="40"/>
  <c r="AF146" i="40"/>
  <c r="Y12" i="40"/>
  <c r="AF12" i="40"/>
  <c r="Y224" i="40"/>
  <c r="AF224" i="40"/>
  <c r="Y147" i="40"/>
  <c r="AF147" i="40"/>
  <c r="Y295" i="40"/>
  <c r="AF295" i="40"/>
  <c r="Y296" i="40"/>
  <c r="AF296" i="40"/>
  <c r="Y225" i="40"/>
  <c r="AF225" i="40"/>
  <c r="Y297" i="40"/>
  <c r="AF297" i="40"/>
  <c r="Y4" i="40"/>
  <c r="AF4" i="40"/>
  <c r="Y298" i="40"/>
  <c r="AF298" i="40"/>
  <c r="Y106" i="40"/>
  <c r="AF106" i="40"/>
  <c r="Y148" i="40"/>
  <c r="AF148" i="40"/>
  <c r="Y149" i="40"/>
  <c r="AF149" i="40"/>
  <c r="Y226" i="40"/>
  <c r="AF226" i="40"/>
  <c r="Y65" i="40"/>
  <c r="AF65" i="40"/>
  <c r="Y299" i="40"/>
  <c r="AF299" i="40"/>
  <c r="Y227" i="40"/>
  <c r="AF227" i="40"/>
  <c r="Y228" i="40"/>
  <c r="AF228" i="40"/>
  <c r="Y229" i="40"/>
  <c r="AF229" i="40"/>
  <c r="Y230" i="40"/>
  <c r="AF230" i="40"/>
  <c r="Y66" i="40"/>
  <c r="AF66" i="40"/>
  <c r="Y13" i="40"/>
  <c r="AF13" i="40"/>
  <c r="Y67" i="40"/>
  <c r="AF67" i="40"/>
  <c r="Y107" i="40"/>
  <c r="AF107" i="40"/>
  <c r="Y231" i="40"/>
  <c r="AF231" i="40"/>
  <c r="Y150" i="40"/>
  <c r="AF150" i="40"/>
  <c r="Y232" i="40"/>
  <c r="AF232" i="40"/>
  <c r="Y108" i="40"/>
  <c r="AF108" i="40"/>
  <c r="Y68" i="40"/>
  <c r="AF68" i="40"/>
  <c r="Y276" i="40"/>
  <c r="AF276" i="40"/>
  <c r="Y151" i="40"/>
  <c r="AF151" i="40"/>
  <c r="Y69" i="40"/>
  <c r="AF69" i="40"/>
  <c r="Y152" i="40"/>
  <c r="AF152" i="40"/>
  <c r="Y70" i="40"/>
  <c r="AF70" i="40"/>
  <c r="Y233" i="40"/>
  <c r="AF233" i="40"/>
  <c r="Y300" i="40"/>
  <c r="AF300" i="40"/>
  <c r="Y39" i="40"/>
  <c r="AF39" i="40"/>
  <c r="Y40" i="40"/>
  <c r="AF40" i="40"/>
  <c r="Y234" i="40"/>
  <c r="AF234" i="40"/>
  <c r="Y109" i="40"/>
  <c r="AF109" i="40"/>
  <c r="Y192" i="40"/>
  <c r="AF192" i="40"/>
  <c r="Y235" i="40"/>
  <c r="AF235" i="40"/>
  <c r="Y236" i="40"/>
  <c r="AF236" i="40"/>
  <c r="Y71" i="40"/>
  <c r="AF71" i="40"/>
  <c r="Y237" i="40"/>
  <c r="AF237" i="40"/>
  <c r="Y14" i="40"/>
  <c r="AF14" i="40"/>
  <c r="Y41" i="40"/>
  <c r="AF41" i="40"/>
  <c r="Y193" i="40"/>
  <c r="AF193" i="40"/>
  <c r="Y153" i="40"/>
  <c r="AF153" i="40"/>
  <c r="Y5" i="40"/>
  <c r="AF5" i="40"/>
  <c r="Y154" i="40"/>
  <c r="AF154" i="40"/>
  <c r="Y15" i="40"/>
  <c r="AF15" i="40"/>
  <c r="Y155" i="40"/>
  <c r="AF155" i="40"/>
  <c r="Y110" i="40"/>
  <c r="AF110" i="40"/>
  <c r="Y238" i="40"/>
  <c r="AF238" i="40"/>
  <c r="Y16" i="40"/>
  <c r="AF16" i="40"/>
  <c r="Y301" i="40"/>
  <c r="AF301" i="40"/>
  <c r="Y156" i="40"/>
  <c r="AF156" i="40"/>
  <c r="Y157" i="40"/>
  <c r="AF157" i="40"/>
  <c r="Y158" i="40"/>
  <c r="AF158" i="40"/>
  <c r="Y42" i="40"/>
  <c r="AF42" i="40"/>
  <c r="Y239" i="40"/>
  <c r="AF239" i="40"/>
  <c r="Y302" i="40"/>
  <c r="AF302" i="40"/>
  <c r="Y303" i="40"/>
  <c r="AF303" i="40"/>
  <c r="Y159" i="40"/>
  <c r="AF159" i="40"/>
  <c r="Y160" i="40"/>
  <c r="AF160" i="40"/>
  <c r="Y17" i="40"/>
  <c r="AF17" i="40"/>
  <c r="Y304" i="40"/>
  <c r="AF304" i="40"/>
  <c r="Y111" i="40"/>
  <c r="AF111" i="40"/>
  <c r="Y112" i="40"/>
  <c r="AF112" i="40"/>
  <c r="Y305" i="40"/>
  <c r="AF305" i="40"/>
  <c r="Y306" i="40"/>
  <c r="AF306" i="40"/>
  <c r="Y161" i="40"/>
  <c r="AF161" i="40"/>
  <c r="Y307" i="40"/>
  <c r="AF307" i="40"/>
  <c r="Y7" i="40"/>
  <c r="AF7" i="40"/>
  <c r="Y162" i="40"/>
  <c r="AF162" i="40"/>
  <c r="Y240" i="40"/>
  <c r="AF240" i="40"/>
  <c r="Y72" i="40"/>
  <c r="AF72" i="40"/>
  <c r="Y43" i="40"/>
  <c r="AF43" i="40"/>
  <c r="Y163" i="40"/>
  <c r="AF163" i="40"/>
  <c r="Y164" i="40"/>
  <c r="AF164" i="40"/>
  <c r="Y113" i="40"/>
  <c r="AF113" i="40"/>
  <c r="Y308" i="40"/>
  <c r="AF308" i="40"/>
  <c r="Y8" i="40"/>
  <c r="AF8" i="40"/>
  <c r="Y114" i="40"/>
  <c r="AF114" i="40"/>
  <c r="Y165" i="40"/>
  <c r="AF165" i="40"/>
  <c r="Y115" i="40"/>
  <c r="AF115" i="40"/>
  <c r="Y44" i="40"/>
  <c r="AF44" i="40"/>
  <c r="Y166" i="40"/>
  <c r="AF166" i="40"/>
  <c r="Y18" i="40"/>
  <c r="AF18" i="40"/>
  <c r="Y73" i="40"/>
  <c r="AF73" i="40" s="1"/>
  <c r="Y241" i="40"/>
  <c r="AF241" i="40"/>
  <c r="Y74" i="40"/>
  <c r="AF74" i="40" s="1"/>
  <c r="Y45" i="40"/>
  <c r="AF45" i="40"/>
  <c r="Y242" i="40"/>
  <c r="AF242" i="40" s="1"/>
  <c r="Y167" i="40"/>
  <c r="AF167" i="40"/>
  <c r="Y116" i="40"/>
  <c r="AF116" i="40" s="1"/>
  <c r="Y309" i="40"/>
  <c r="AF309" i="40"/>
  <c r="Y243" i="40"/>
  <c r="AF243" i="40" s="1"/>
  <c r="Y244" i="40"/>
  <c r="AF244" i="40"/>
  <c r="Y310" i="40"/>
  <c r="AF310" i="40" s="1"/>
  <c r="Y19" i="40"/>
  <c r="AF19" i="40"/>
  <c r="Y75" i="40"/>
  <c r="AF75" i="40" s="1"/>
  <c r="Y117" i="40"/>
  <c r="AF117" i="40"/>
  <c r="Y76" i="40"/>
  <c r="AF76" i="40" s="1"/>
  <c r="Y311" i="40"/>
  <c r="AF311" i="40"/>
  <c r="Y312" i="40"/>
  <c r="AF312" i="40" s="1"/>
  <c r="Y168" i="40"/>
  <c r="AF168" i="40"/>
  <c r="Y77" i="40"/>
  <c r="AF77" i="40" s="1"/>
  <c r="Y245" i="40"/>
  <c r="AF245" i="40"/>
  <c r="Y20" i="40"/>
  <c r="AF20" i="40" s="1"/>
  <c r="Y169" i="40"/>
  <c r="AF169" i="40"/>
  <c r="Y246" i="40"/>
  <c r="AF246" i="40" s="1"/>
  <c r="Y21" i="40"/>
  <c r="AF21" i="40"/>
  <c r="Y78" i="40"/>
  <c r="AF78" i="40" s="1"/>
  <c r="Y46" i="40"/>
  <c r="AF46" i="40"/>
  <c r="Y47" i="40"/>
  <c r="AF47" i="40" s="1"/>
  <c r="Y247" i="40"/>
  <c r="AF247" i="40"/>
  <c r="Y79" i="40"/>
  <c r="AF79" i="40" s="1"/>
  <c r="Y313" i="40"/>
  <c r="AF313" i="40"/>
  <c r="Y314" i="40"/>
  <c r="AF314" i="40" s="1"/>
  <c r="Y22" i="40"/>
  <c r="AF22" i="40"/>
  <c r="Y315" i="40"/>
  <c r="AF315" i="40" s="1"/>
  <c r="Y316" i="40"/>
  <c r="AF316" i="40"/>
  <c r="Y23" i="40"/>
  <c r="AF23" i="40" s="1"/>
  <c r="Y9" i="40"/>
  <c r="AF9" i="40"/>
  <c r="Y80" i="40"/>
  <c r="AF80" i="40" s="1"/>
  <c r="Y248" i="40"/>
  <c r="AF248" i="40"/>
  <c r="Y194" i="40"/>
  <c r="AF194" i="40" s="1"/>
  <c r="Y249" i="40"/>
  <c r="AF249" i="40"/>
  <c r="Y24" i="40"/>
  <c r="AF24" i="40" s="1"/>
  <c r="Y170" i="40"/>
  <c r="AF170" i="40"/>
  <c r="Y171" i="40"/>
  <c r="AF171" i="40" s="1"/>
  <c r="Y250" i="40"/>
  <c r="AF250" i="40"/>
  <c r="Y251" i="40"/>
  <c r="AF251" i="40" s="1"/>
  <c r="Y317" i="40"/>
  <c r="AF317" i="40"/>
  <c r="Y172" i="40"/>
  <c r="AF172" i="40" s="1"/>
  <c r="Y81" i="40"/>
  <c r="AF81" i="40"/>
  <c r="Y82" i="40"/>
  <c r="AF82" i="40" s="1"/>
  <c r="Y83" i="40"/>
  <c r="AF83" i="40"/>
  <c r="Y48" i="40"/>
  <c r="AF48" i="40" s="1"/>
  <c r="Y25" i="40"/>
  <c r="AF25" i="40"/>
  <c r="Y49" i="40"/>
  <c r="AF49" i="40" s="1"/>
  <c r="Y173" i="40"/>
  <c r="AF173" i="40"/>
  <c r="Y174" i="40"/>
  <c r="AF174" i="40" s="1"/>
  <c r="Y252" i="40"/>
  <c r="AF252" i="40"/>
  <c r="Y84" i="40"/>
  <c r="AF84" i="40" s="1"/>
  <c r="Y318" i="40"/>
  <c r="AF318" i="40"/>
  <c r="Y85" i="40"/>
  <c r="AF85" i="40" s="1"/>
  <c r="Y175" i="40"/>
  <c r="AF175" i="40"/>
  <c r="Y253" i="40"/>
  <c r="AF253" i="40" s="1"/>
  <c r="Y319" i="40"/>
  <c r="AF319" i="40"/>
  <c r="Y254" i="40"/>
  <c r="AF254" i="40" s="1"/>
  <c r="Y255" i="40"/>
  <c r="AF255" i="40"/>
  <c r="Y256" i="40"/>
  <c r="AF256" i="40" s="1"/>
  <c r="Y257" i="40"/>
  <c r="AF257" i="40"/>
  <c r="Y258" i="40"/>
  <c r="AF258" i="40" s="1"/>
  <c r="Y259" i="40"/>
  <c r="AF259" i="40"/>
  <c r="Y50" i="40"/>
  <c r="AF50" i="40" s="1"/>
  <c r="Y260" i="40"/>
  <c r="AF260" i="40"/>
  <c r="Y86" i="40"/>
  <c r="AF86" i="40" s="1"/>
  <c r="Y26" i="40"/>
  <c r="AF26" i="40"/>
  <c r="Y261" i="40"/>
  <c r="AF261" i="40" s="1"/>
  <c r="Y87" i="40"/>
  <c r="AF87" i="40"/>
  <c r="Y176" i="40"/>
  <c r="AF176" i="40" s="1"/>
  <c r="Y88" i="40"/>
  <c r="AF88" i="40"/>
  <c r="Y320" i="40"/>
  <c r="AF320" i="40" s="1"/>
  <c r="Y89" i="40"/>
  <c r="AF89" i="40"/>
  <c r="Y177" i="40"/>
  <c r="AF177" i="40" s="1"/>
  <c r="Y195" i="40"/>
  <c r="AF195" i="40"/>
  <c r="Y262" i="40"/>
  <c r="AF262" i="40" s="1"/>
  <c r="Y90" i="40"/>
  <c r="AF90" i="40"/>
  <c r="Y263" i="40"/>
  <c r="AF263" i="40" s="1"/>
  <c r="Y321" i="40"/>
  <c r="AF321" i="40"/>
  <c r="Y322" i="40"/>
  <c r="AF322" i="40" s="1"/>
  <c r="Y264" i="40"/>
  <c r="AF264" i="40"/>
  <c r="Y91" i="40"/>
  <c r="AF91" i="40" s="1"/>
  <c r="Y27" i="40"/>
  <c r="AF27" i="40"/>
  <c r="Y178" i="40"/>
  <c r="AF178" i="40" s="1"/>
  <c r="Y28" i="40"/>
  <c r="AF28" i="40"/>
  <c r="Y179" i="40"/>
  <c r="AF179" i="40" s="1"/>
  <c r="Y29" i="40"/>
  <c r="AF29" i="40"/>
  <c r="Y92" i="40"/>
  <c r="AF92" i="40" s="1"/>
  <c r="Y93" i="40"/>
  <c r="AF93" i="40"/>
  <c r="Y30" i="40"/>
  <c r="AF30" i="40" s="1"/>
  <c r="Y31" i="40"/>
  <c r="AF31" i="40"/>
  <c r="Y94" i="40"/>
  <c r="AF94" i="40" s="1"/>
  <c r="Y180" i="40"/>
  <c r="AF180" i="40"/>
  <c r="Y265" i="40"/>
  <c r="AF265" i="40" s="1"/>
  <c r="Y95" i="40"/>
  <c r="AF95" i="40"/>
  <c r="Y181" i="40"/>
  <c r="AF181" i="40" s="1"/>
  <c r="Y266" i="40"/>
  <c r="AF266" i="40"/>
  <c r="Y182" i="40"/>
  <c r="AF182" i="40" s="1"/>
  <c r="Y323" i="40"/>
  <c r="AF323" i="40"/>
  <c r="Y183" i="40"/>
  <c r="AF183" i="40" s="1"/>
  <c r="Y32" i="40"/>
  <c r="AF32" i="40"/>
  <c r="Y324" i="40"/>
  <c r="AF324" i="40" s="1"/>
  <c r="Y96" i="40"/>
  <c r="AF96" i="40"/>
  <c r="Y325" i="40"/>
  <c r="AF325" i="40" s="1"/>
  <c r="Y6" i="40"/>
  <c r="AF6" i="40"/>
  <c r="Y184" i="40"/>
  <c r="AF184" i="40" s="1"/>
  <c r="Y185" i="40"/>
  <c r="AF185" i="40"/>
  <c r="Y267" i="40"/>
  <c r="AF267" i="40" s="1"/>
  <c r="Y268" i="40"/>
  <c r="AF268" i="40"/>
  <c r="Y269" i="40"/>
  <c r="AF269" i="40" s="1"/>
  <c r="Y270" i="40"/>
  <c r="AF270" i="40"/>
  <c r="Y326" i="40"/>
  <c r="AF326" i="40" s="1"/>
  <c r="Y51" i="40"/>
  <c r="AF51" i="40"/>
  <c r="Y186" i="40"/>
  <c r="AF186" i="40" s="1"/>
  <c r="Y271" i="40"/>
  <c r="AF271" i="40"/>
  <c r="Y327" i="40"/>
  <c r="AF327" i="40" s="1"/>
  <c r="Y196" i="40"/>
  <c r="AF196" i="40"/>
  <c r="Y187" i="40"/>
  <c r="AF187" i="40" s="1"/>
  <c r="Y52" i="40"/>
  <c r="AF52" i="40"/>
  <c r="Y118" i="40"/>
  <c r="AF118" i="40" s="1"/>
  <c r="Y272" i="40"/>
  <c r="AF272" i="40"/>
  <c r="Y328" i="40"/>
  <c r="AF328" i="40" s="1"/>
  <c r="Y273" i="40"/>
  <c r="AF273" i="40"/>
  <c r="Y329" i="40"/>
  <c r="AF329" i="40" s="1"/>
  <c r="Y33" i="40"/>
  <c r="AF33" i="40"/>
  <c r="Y97" i="40"/>
  <c r="AF97" i="40" s="1"/>
  <c r="Y274" i="40"/>
  <c r="AF274" i="40"/>
  <c r="Y119" i="40"/>
  <c r="AF119" i="40" s="1"/>
  <c r="Y53" i="40"/>
  <c r="AF53" i="40"/>
  <c r="Y197" i="40"/>
  <c r="AF197" i="40" s="1"/>
  <c r="Y330" i="40"/>
  <c r="AF330" i="40"/>
  <c r="Y120" i="40"/>
  <c r="AF120" i="40" s="1"/>
  <c r="Y331" i="40"/>
  <c r="AF331" i="40"/>
  <c r="Y188" i="40"/>
  <c r="AF188" i="40" s="1"/>
  <c r="Y34" i="40"/>
  <c r="AF34" i="40"/>
  <c r="Y35" i="40"/>
  <c r="AF35" i="40" s="1"/>
  <c r="Y36" i="40"/>
  <c r="AF36" i="40"/>
  <c r="Y54" i="40"/>
  <c r="AF54" i="40" s="1"/>
  <c r="Y275" i="40"/>
  <c r="AF275" i="40"/>
  <c r="Y332" i="40"/>
  <c r="AF332" i="40" s="1"/>
  <c r="Y189" i="40"/>
  <c r="AF189" i="40"/>
  <c r="Z121" i="40"/>
  <c r="AA121" i="40"/>
  <c r="AE121" i="40"/>
  <c r="Z198" i="40"/>
  <c r="AA198" i="40"/>
  <c r="AE198" i="40"/>
  <c r="Z277" i="40"/>
  <c r="AE277" i="40" s="1"/>
  <c r="AA277" i="40"/>
  <c r="Z199" i="40"/>
  <c r="AA199" i="40"/>
  <c r="Z278" i="40"/>
  <c r="AA278" i="40"/>
  <c r="AE278" i="40"/>
  <c r="Z37" i="40"/>
  <c r="AA37" i="40"/>
  <c r="AE37" i="40"/>
  <c r="Z279" i="40"/>
  <c r="AE279" i="40" s="1"/>
  <c r="AA279" i="40"/>
  <c r="Z200" i="40"/>
  <c r="AE200" i="40" s="1"/>
  <c r="AA200" i="40"/>
  <c r="Z122" i="40"/>
  <c r="AA122" i="40"/>
  <c r="AE122" i="40"/>
  <c r="Z55" i="40"/>
  <c r="AA55" i="40"/>
  <c r="AE55" i="40"/>
  <c r="Z280" i="40"/>
  <c r="AE280" i="40" s="1"/>
  <c r="AA280" i="40"/>
  <c r="Z281" i="40"/>
  <c r="AA281" i="40"/>
  <c r="Z190" i="40"/>
  <c r="AA190" i="40"/>
  <c r="AE190" i="40"/>
  <c r="Z123" i="40"/>
  <c r="AA123" i="40"/>
  <c r="AE123" i="40"/>
  <c r="Z98" i="40"/>
  <c r="AE98" i="40" s="1"/>
  <c r="AA98" i="40"/>
  <c r="Z201" i="40"/>
  <c r="AE201" i="40" s="1"/>
  <c r="AA201" i="40"/>
  <c r="Z202" i="40"/>
  <c r="AA202" i="40"/>
  <c r="AE202" i="40"/>
  <c r="Z203" i="40"/>
  <c r="AA203" i="40"/>
  <c r="AE203" i="40"/>
  <c r="Z204" i="40"/>
  <c r="AE204" i="40" s="1"/>
  <c r="AA204" i="40"/>
  <c r="Z38" i="40"/>
  <c r="AA38" i="40"/>
  <c r="Z99" i="40"/>
  <c r="AA99" i="40"/>
  <c r="AE99" i="40"/>
  <c r="Z56" i="40"/>
  <c r="AA56" i="40"/>
  <c r="AE56" i="40"/>
  <c r="Z124" i="40"/>
  <c r="AE124" i="40" s="1"/>
  <c r="AA124" i="40"/>
  <c r="Z125" i="40"/>
  <c r="AE125" i="40" s="1"/>
  <c r="AA125" i="40"/>
  <c r="Z205" i="40"/>
  <c r="AA205" i="40"/>
  <c r="AE205" i="40"/>
  <c r="Z126" i="40"/>
  <c r="AA126" i="40"/>
  <c r="AE126" i="40"/>
  <c r="Z127" i="40"/>
  <c r="AE127" i="40" s="1"/>
  <c r="AA127" i="40"/>
  <c r="Z282" i="40"/>
  <c r="AA282" i="40"/>
  <c r="Z283" i="40"/>
  <c r="AA283" i="40"/>
  <c r="AE283" i="40"/>
  <c r="Z128" i="40"/>
  <c r="AA128" i="40"/>
  <c r="AE128" i="40"/>
  <c r="Z129" i="40"/>
  <c r="AE129" i="40" s="1"/>
  <c r="AA129" i="40"/>
  <c r="Z284" i="40"/>
  <c r="AE284" i="40" s="1"/>
  <c r="AA284" i="40"/>
  <c r="Z206" i="40"/>
  <c r="AA206" i="40"/>
  <c r="AE206" i="40"/>
  <c r="Z57" i="40"/>
  <c r="AA57" i="40"/>
  <c r="AE57" i="40"/>
  <c r="Z130" i="40"/>
  <c r="AE130" i="40" s="1"/>
  <c r="AA130" i="40"/>
  <c r="Z131" i="40"/>
  <c r="AA131" i="40"/>
  <c r="Z132" i="40"/>
  <c r="AA132" i="40"/>
  <c r="AE132" i="40"/>
  <c r="Z133" i="40"/>
  <c r="AA133" i="40"/>
  <c r="AE133" i="40"/>
  <c r="Z10" i="40"/>
  <c r="AE10" i="40" s="1"/>
  <c r="AA10" i="40"/>
  <c r="Z134" i="40"/>
  <c r="AE134" i="40" s="1"/>
  <c r="AA134" i="40"/>
  <c r="Z207" i="40"/>
  <c r="AA207" i="40"/>
  <c r="AE207" i="40"/>
  <c r="Z208" i="40"/>
  <c r="AA208" i="40"/>
  <c r="AE208" i="40"/>
  <c r="Z135" i="40"/>
  <c r="AE135" i="40" s="1"/>
  <c r="AA135" i="40"/>
  <c r="Z100" i="40"/>
  <c r="AA100" i="40"/>
  <c r="Z58" i="40"/>
  <c r="AA58" i="40"/>
  <c r="AE58" i="40"/>
  <c r="Z136" i="40"/>
  <c r="AA136" i="40"/>
  <c r="AE136" i="40"/>
  <c r="Z285" i="40"/>
  <c r="AE285" i="40" s="1"/>
  <c r="AA285" i="40"/>
  <c r="Z101" i="40"/>
  <c r="AE101" i="40" s="1"/>
  <c r="AA101" i="40"/>
  <c r="Z137" i="40"/>
  <c r="AA137" i="40"/>
  <c r="AE137" i="40"/>
  <c r="Z11" i="40"/>
  <c r="AA11" i="40"/>
  <c r="AE11" i="40"/>
  <c r="Z191" i="40"/>
  <c r="AE191" i="40" s="1"/>
  <c r="AA191" i="40"/>
  <c r="Z286" i="40"/>
  <c r="AA286" i="40"/>
  <c r="Z287" i="40"/>
  <c r="AA287" i="40"/>
  <c r="AE287" i="40"/>
  <c r="Z288" i="40"/>
  <c r="AA288" i="40"/>
  <c r="AE288" i="40"/>
  <c r="Z138" i="40"/>
  <c r="AE138" i="40" s="1"/>
  <c r="AA138" i="40"/>
  <c r="Z289" i="40"/>
  <c r="AE289" i="40" s="1"/>
  <c r="AA289" i="40"/>
  <c r="Z290" i="40"/>
  <c r="AA290" i="40"/>
  <c r="AE290" i="40"/>
  <c r="Z139" i="40"/>
  <c r="AA139" i="40"/>
  <c r="AE139" i="40"/>
  <c r="Z209" i="40"/>
  <c r="AE209" i="40" s="1"/>
  <c r="AA209" i="40"/>
  <c r="Z210" i="40"/>
  <c r="AA210" i="40"/>
  <c r="Z291" i="40"/>
  <c r="AA291" i="40"/>
  <c r="AE291" i="40"/>
  <c r="Z211" i="40"/>
  <c r="AA211" i="40"/>
  <c r="AE211" i="40"/>
  <c r="Z212" i="40"/>
  <c r="AE212" i="40" s="1"/>
  <c r="AA212" i="40"/>
  <c r="Z140" i="40"/>
  <c r="AE140" i="40" s="1"/>
  <c r="AA140" i="40"/>
  <c r="Z141" i="40"/>
  <c r="AA141" i="40"/>
  <c r="AE141" i="40"/>
  <c r="Z59" i="40"/>
  <c r="AA59" i="40"/>
  <c r="AE59" i="40"/>
  <c r="Z142" i="40"/>
  <c r="AE142" i="40" s="1"/>
  <c r="AA142" i="40"/>
  <c r="Z213" i="40"/>
  <c r="AA213" i="40"/>
  <c r="Z60" i="40"/>
  <c r="AA60" i="40"/>
  <c r="AE60" i="40"/>
  <c r="Z292" i="40"/>
  <c r="AA292" i="40"/>
  <c r="AE292" i="40"/>
  <c r="Z214" i="40"/>
  <c r="AE214" i="40" s="1"/>
  <c r="AA214" i="40"/>
  <c r="Z143" i="40"/>
  <c r="AE143" i="40" s="1"/>
  <c r="AA143" i="40"/>
  <c r="Z3" i="40"/>
  <c r="AA3" i="40"/>
  <c r="AE3" i="40"/>
  <c r="Z215" i="40"/>
  <c r="AA215" i="40"/>
  <c r="AE215" i="40"/>
  <c r="Z102" i="40"/>
  <c r="AE102" i="40" s="1"/>
  <c r="AA102" i="40"/>
  <c r="Z144" i="40"/>
  <c r="AA144" i="40"/>
  <c r="Z216" i="40"/>
  <c r="AA216" i="40"/>
  <c r="AE216" i="40"/>
  <c r="Z293" i="40"/>
  <c r="AA293" i="40"/>
  <c r="AE293" i="40"/>
  <c r="Z61" i="40"/>
  <c r="AE61" i="40" s="1"/>
  <c r="AA61" i="40"/>
  <c r="Z217" i="40"/>
  <c r="AE217" i="40" s="1"/>
  <c r="AA217" i="40"/>
  <c r="Z103" i="40"/>
  <c r="AA103" i="40"/>
  <c r="AE103" i="40"/>
  <c r="Z104" i="40"/>
  <c r="AA104" i="40"/>
  <c r="AE104" i="40"/>
  <c r="Z62" i="40"/>
  <c r="AE62" i="40" s="1"/>
  <c r="AA62" i="40"/>
  <c r="Z218" i="40"/>
  <c r="AA218" i="40"/>
  <c r="Z105" i="40"/>
  <c r="AA105" i="40"/>
  <c r="AE105" i="40"/>
  <c r="Z63" i="40"/>
  <c r="AA63" i="40"/>
  <c r="AE63" i="40"/>
  <c r="Z219" i="40"/>
  <c r="AE219" i="40" s="1"/>
  <c r="AA219" i="40"/>
  <c r="Z64" i="40"/>
  <c r="AE64" i="40" s="1"/>
  <c r="AA64" i="40"/>
  <c r="Z294" i="40"/>
  <c r="AA294" i="40"/>
  <c r="AE294" i="40"/>
  <c r="Z220" i="40"/>
  <c r="AA220" i="40"/>
  <c r="AE220" i="40"/>
  <c r="Z221" i="40"/>
  <c r="AE221" i="40" s="1"/>
  <c r="AA221" i="40"/>
  <c r="Z145" i="40"/>
  <c r="AA145" i="40"/>
  <c r="Z222" i="40"/>
  <c r="AA222" i="40"/>
  <c r="AE222" i="40"/>
  <c r="Z223" i="40"/>
  <c r="AA223" i="40"/>
  <c r="AE223" i="40"/>
  <c r="Z146" i="40"/>
  <c r="AE146" i="40" s="1"/>
  <c r="AA146" i="40"/>
  <c r="Z12" i="40"/>
  <c r="AE12" i="40" s="1"/>
  <c r="AA12" i="40"/>
  <c r="Z224" i="40"/>
  <c r="AA224" i="40"/>
  <c r="AE224" i="40"/>
  <c r="Z147" i="40"/>
  <c r="AA147" i="40"/>
  <c r="AE147" i="40"/>
  <c r="Z295" i="40"/>
  <c r="AE295" i="40" s="1"/>
  <c r="AA295" i="40"/>
  <c r="Z296" i="40"/>
  <c r="AA296" i="40"/>
  <c r="Z225" i="40"/>
  <c r="AA225" i="40"/>
  <c r="AE225" i="40"/>
  <c r="Z297" i="40"/>
  <c r="AA297" i="40"/>
  <c r="AE297" i="40"/>
  <c r="Z4" i="40"/>
  <c r="AE4" i="40" s="1"/>
  <c r="AA4" i="40"/>
  <c r="Z298" i="40"/>
  <c r="AE298" i="40" s="1"/>
  <c r="AA298" i="40"/>
  <c r="Z106" i="40"/>
  <c r="AA106" i="40"/>
  <c r="AE106" i="40"/>
  <c r="Z148" i="40"/>
  <c r="AA148" i="40"/>
  <c r="AE148" i="40"/>
  <c r="Z149" i="40"/>
  <c r="AE149" i="40" s="1"/>
  <c r="AA149" i="40"/>
  <c r="Z226" i="40"/>
  <c r="AA226" i="40"/>
  <c r="Z65" i="40"/>
  <c r="AA65" i="40"/>
  <c r="AE65" i="40"/>
  <c r="Z299" i="40"/>
  <c r="AA299" i="40"/>
  <c r="AE299" i="40"/>
  <c r="Z227" i="40"/>
  <c r="AE227" i="40" s="1"/>
  <c r="AA227" i="40"/>
  <c r="Z228" i="40"/>
  <c r="AE228" i="40" s="1"/>
  <c r="AA228" i="40"/>
  <c r="Z229" i="40"/>
  <c r="AA229" i="40"/>
  <c r="AE229" i="40"/>
  <c r="Z230" i="40"/>
  <c r="AA230" i="40"/>
  <c r="AE230" i="40"/>
  <c r="Z66" i="40"/>
  <c r="AE66" i="40" s="1"/>
  <c r="AA66" i="40"/>
  <c r="Z13" i="40"/>
  <c r="AA13" i="40"/>
  <c r="Z67" i="40"/>
  <c r="AA67" i="40"/>
  <c r="AE67" i="40"/>
  <c r="Z107" i="40"/>
  <c r="AA107" i="40"/>
  <c r="AE107" i="40"/>
  <c r="Z231" i="40"/>
  <c r="AE231" i="40" s="1"/>
  <c r="AA231" i="40"/>
  <c r="Z150" i="40"/>
  <c r="AE150" i="40" s="1"/>
  <c r="AA150" i="40"/>
  <c r="Z232" i="40"/>
  <c r="AA232" i="40"/>
  <c r="AE232" i="40"/>
  <c r="Z108" i="40"/>
  <c r="AA108" i="40"/>
  <c r="AE108" i="40"/>
  <c r="Z68" i="40"/>
  <c r="AE68" i="40" s="1"/>
  <c r="AA68" i="40"/>
  <c r="Z276" i="40"/>
  <c r="AA276" i="40"/>
  <c r="Z151" i="40"/>
  <c r="AA151" i="40"/>
  <c r="AE151" i="40"/>
  <c r="Z69" i="40"/>
  <c r="AA69" i="40"/>
  <c r="AE69" i="40"/>
  <c r="Z152" i="40"/>
  <c r="AE152" i="40" s="1"/>
  <c r="AA152" i="40"/>
  <c r="Z70" i="40"/>
  <c r="AE70" i="40" s="1"/>
  <c r="AA70" i="40"/>
  <c r="Z233" i="40"/>
  <c r="AA233" i="40"/>
  <c r="AE233" i="40"/>
  <c r="Z300" i="40"/>
  <c r="AA300" i="40"/>
  <c r="AE300" i="40"/>
  <c r="Z39" i="40"/>
  <c r="AE39" i="40" s="1"/>
  <c r="AA39" i="40"/>
  <c r="Z40" i="40"/>
  <c r="AA40" i="40"/>
  <c r="Z234" i="40"/>
  <c r="AA234" i="40"/>
  <c r="AE234" i="40"/>
  <c r="Z109" i="40"/>
  <c r="AA109" i="40"/>
  <c r="AE109" i="40"/>
  <c r="Z192" i="40"/>
  <c r="AE192" i="40" s="1"/>
  <c r="AA192" i="40"/>
  <c r="Z235" i="40"/>
  <c r="AE235" i="40" s="1"/>
  <c r="AA235" i="40"/>
  <c r="Z236" i="40"/>
  <c r="AA236" i="40"/>
  <c r="AE236" i="40"/>
  <c r="Z71" i="40"/>
  <c r="AA71" i="40"/>
  <c r="AE71" i="40"/>
  <c r="Z237" i="40"/>
  <c r="AE237" i="40" s="1"/>
  <c r="AA237" i="40"/>
  <c r="Z14" i="40"/>
  <c r="AA14" i="40"/>
  <c r="Z41" i="40"/>
  <c r="AA41" i="40"/>
  <c r="AE41" i="40"/>
  <c r="Z193" i="40"/>
  <c r="AA193" i="40"/>
  <c r="AE193" i="40"/>
  <c r="Z153" i="40"/>
  <c r="AE153" i="40" s="1"/>
  <c r="AA153" i="40"/>
  <c r="Z5" i="40"/>
  <c r="AE5" i="40" s="1"/>
  <c r="AA5" i="40"/>
  <c r="Z154" i="40"/>
  <c r="AA154" i="40"/>
  <c r="AE154" i="40"/>
  <c r="Z15" i="40"/>
  <c r="AA15" i="40"/>
  <c r="AE15" i="40"/>
  <c r="Z155" i="40"/>
  <c r="AE155" i="40" s="1"/>
  <c r="AA155" i="40"/>
  <c r="Z110" i="40"/>
  <c r="AA110" i="40"/>
  <c r="Z238" i="40"/>
  <c r="AA238" i="40"/>
  <c r="AE238" i="40"/>
  <c r="Z16" i="40"/>
  <c r="AA16" i="40"/>
  <c r="AE16" i="40"/>
  <c r="Z301" i="40"/>
  <c r="AE301" i="40" s="1"/>
  <c r="AA301" i="40"/>
  <c r="Z156" i="40"/>
  <c r="AE156" i="40" s="1"/>
  <c r="AA156" i="40"/>
  <c r="Z157" i="40"/>
  <c r="AA157" i="40"/>
  <c r="AE157" i="40"/>
  <c r="Z158" i="40"/>
  <c r="AA158" i="40"/>
  <c r="AE158" i="40"/>
  <c r="Z42" i="40"/>
  <c r="AE42" i="40" s="1"/>
  <c r="AA42" i="40"/>
  <c r="Z239" i="40"/>
  <c r="AA239" i="40"/>
  <c r="Z302" i="40"/>
  <c r="AA302" i="40"/>
  <c r="AE302" i="40"/>
  <c r="Z303" i="40"/>
  <c r="AA303" i="40"/>
  <c r="AE303" i="40"/>
  <c r="Z159" i="40"/>
  <c r="AE159" i="40" s="1"/>
  <c r="AA159" i="40"/>
  <c r="Z160" i="40"/>
  <c r="AE160" i="40" s="1"/>
  <c r="AA160" i="40"/>
  <c r="Z17" i="40"/>
  <c r="AA17" i="40"/>
  <c r="AE17" i="40"/>
  <c r="Z304" i="40"/>
  <c r="AA304" i="40"/>
  <c r="AE304" i="40"/>
  <c r="Z111" i="40"/>
  <c r="AE111" i="40" s="1"/>
  <c r="AA111" i="40"/>
  <c r="Z112" i="40"/>
  <c r="AA112" i="40"/>
  <c r="Z305" i="40"/>
  <c r="AA305" i="40"/>
  <c r="AE305" i="40"/>
  <c r="Z306" i="40"/>
  <c r="AA306" i="40"/>
  <c r="AE306" i="40"/>
  <c r="Z161" i="40"/>
  <c r="AE161" i="40" s="1"/>
  <c r="AA161" i="40"/>
  <c r="Z307" i="40"/>
  <c r="AE307" i="40" s="1"/>
  <c r="AA307" i="40"/>
  <c r="Z7" i="40"/>
  <c r="AA7" i="40"/>
  <c r="AE7" i="40"/>
  <c r="Z162" i="40"/>
  <c r="AA162" i="40"/>
  <c r="AE162" i="40"/>
  <c r="Z240" i="40"/>
  <c r="AE240" i="40" s="1"/>
  <c r="AA240" i="40"/>
  <c r="Z72" i="40"/>
  <c r="AA72" i="40"/>
  <c r="Z43" i="40"/>
  <c r="AA43" i="40"/>
  <c r="AE43" i="40"/>
  <c r="Z163" i="40"/>
  <c r="AA163" i="40"/>
  <c r="AE163" i="40"/>
  <c r="Z164" i="40"/>
  <c r="AE164" i="40" s="1"/>
  <c r="AA164" i="40"/>
  <c r="Z113" i="40"/>
  <c r="AE113" i="40" s="1"/>
  <c r="AA113" i="40"/>
  <c r="Z308" i="40"/>
  <c r="AA308" i="40"/>
  <c r="AE308" i="40"/>
  <c r="Z8" i="40"/>
  <c r="AA8" i="40"/>
  <c r="AE8" i="40"/>
  <c r="Z114" i="40"/>
  <c r="AE114" i="40" s="1"/>
  <c r="AA114" i="40"/>
  <c r="Z165" i="40"/>
  <c r="AA165" i="40"/>
  <c r="Z115" i="40"/>
  <c r="AA115" i="40"/>
  <c r="AE115" i="40"/>
  <c r="Z44" i="40"/>
  <c r="AA44" i="40"/>
  <c r="AE44" i="40"/>
  <c r="Z166" i="40"/>
  <c r="AE166" i="40" s="1"/>
  <c r="AA166" i="40"/>
  <c r="Z18" i="40"/>
  <c r="AE18" i="40" s="1"/>
  <c r="AA18" i="40"/>
  <c r="Z73" i="40"/>
  <c r="AA73" i="40"/>
  <c r="AE73" i="40"/>
  <c r="Z241" i="40"/>
  <c r="AA241" i="40"/>
  <c r="AE241" i="40"/>
  <c r="Z74" i="40"/>
  <c r="AE74" i="40" s="1"/>
  <c r="AA74" i="40"/>
  <c r="Z45" i="40"/>
  <c r="AA45" i="40"/>
  <c r="Z242" i="40"/>
  <c r="AA242" i="40"/>
  <c r="AE242" i="40"/>
  <c r="Z167" i="40"/>
  <c r="AA167" i="40"/>
  <c r="AE167" i="40"/>
  <c r="Z116" i="40"/>
  <c r="AE116" i="40" s="1"/>
  <c r="AA116" i="40"/>
  <c r="Z309" i="40"/>
  <c r="AE309" i="40" s="1"/>
  <c r="AA309" i="40"/>
  <c r="Z243" i="40"/>
  <c r="AA243" i="40"/>
  <c r="AE243" i="40"/>
  <c r="Z244" i="40"/>
  <c r="AA244" i="40"/>
  <c r="AE244" i="40"/>
  <c r="Z310" i="40"/>
  <c r="AE310" i="40" s="1"/>
  <c r="AA310" i="40"/>
  <c r="Z19" i="40"/>
  <c r="AA19" i="40"/>
  <c r="Z75" i="40"/>
  <c r="AA75" i="40"/>
  <c r="AE75" i="40"/>
  <c r="Z117" i="40"/>
  <c r="AA117" i="40"/>
  <c r="AE117" i="40"/>
  <c r="Z76" i="40"/>
  <c r="AE76" i="40" s="1"/>
  <c r="AA76" i="40"/>
  <c r="Z311" i="40"/>
  <c r="AE311" i="40" s="1"/>
  <c r="AA311" i="40"/>
  <c r="Z312" i="40"/>
  <c r="AA312" i="40"/>
  <c r="AE312" i="40"/>
  <c r="Z168" i="40"/>
  <c r="AA168" i="40"/>
  <c r="AE168" i="40"/>
  <c r="Z77" i="40"/>
  <c r="AE77" i="40" s="1"/>
  <c r="AA77" i="40"/>
  <c r="Z245" i="40"/>
  <c r="AA245" i="40"/>
  <c r="Z20" i="40"/>
  <c r="AA20" i="40"/>
  <c r="AE20" i="40"/>
  <c r="Z169" i="40"/>
  <c r="AA169" i="40"/>
  <c r="AE169" i="40"/>
  <c r="Z246" i="40"/>
  <c r="AE246" i="40" s="1"/>
  <c r="AA246" i="40"/>
  <c r="Z21" i="40"/>
  <c r="AE21" i="40" s="1"/>
  <c r="AA21" i="40"/>
  <c r="Z78" i="40"/>
  <c r="AA78" i="40"/>
  <c r="AE78" i="40"/>
  <c r="Z46" i="40"/>
  <c r="AA46" i="40"/>
  <c r="AE46" i="40"/>
  <c r="Z47" i="40"/>
  <c r="AE47" i="40" s="1"/>
  <c r="AA47" i="40"/>
  <c r="Z247" i="40"/>
  <c r="AA247" i="40"/>
  <c r="Z79" i="40"/>
  <c r="AA79" i="40"/>
  <c r="AE79" i="40"/>
  <c r="Z313" i="40"/>
  <c r="AA313" i="40"/>
  <c r="AE313" i="40"/>
  <c r="Z314" i="40"/>
  <c r="AE314" i="40" s="1"/>
  <c r="AA314" i="40"/>
  <c r="Z22" i="40"/>
  <c r="AE22" i="40" s="1"/>
  <c r="AA22" i="40"/>
  <c r="Z315" i="40"/>
  <c r="AA315" i="40"/>
  <c r="AE315" i="40"/>
  <c r="Z316" i="40"/>
  <c r="AA316" i="40"/>
  <c r="AE316" i="40"/>
  <c r="Z23" i="40"/>
  <c r="AE23" i="40" s="1"/>
  <c r="AA23" i="40"/>
  <c r="Z9" i="40"/>
  <c r="AA9" i="40"/>
  <c r="Z80" i="40"/>
  <c r="AA80" i="40"/>
  <c r="AE80" i="40"/>
  <c r="Z248" i="40"/>
  <c r="AA248" i="40"/>
  <c r="AE248" i="40"/>
  <c r="Z194" i="40"/>
  <c r="AE194" i="40" s="1"/>
  <c r="AA194" i="40"/>
  <c r="Z249" i="40"/>
  <c r="AE249" i="40" s="1"/>
  <c r="AA249" i="40"/>
  <c r="Z24" i="40"/>
  <c r="AA24" i="40"/>
  <c r="AE24" i="40"/>
  <c r="Z170" i="40"/>
  <c r="AA170" i="40"/>
  <c r="AE170" i="40"/>
  <c r="Z171" i="40"/>
  <c r="AE171" i="40" s="1"/>
  <c r="AA171" i="40"/>
  <c r="Z250" i="40"/>
  <c r="AA250" i="40"/>
  <c r="Z251" i="40"/>
  <c r="AA251" i="40"/>
  <c r="AE251" i="40"/>
  <c r="Z317" i="40"/>
  <c r="AA317" i="40"/>
  <c r="AE317" i="40"/>
  <c r="Z172" i="40"/>
  <c r="AE172" i="40" s="1"/>
  <c r="AA172" i="40"/>
  <c r="Z81" i="40"/>
  <c r="AE81" i="40" s="1"/>
  <c r="AA81" i="40"/>
  <c r="Z82" i="40"/>
  <c r="AA82" i="40"/>
  <c r="AE82" i="40"/>
  <c r="Z83" i="40"/>
  <c r="AA83" i="40"/>
  <c r="AE83" i="40"/>
  <c r="Z48" i="40"/>
  <c r="AE48" i="40" s="1"/>
  <c r="AA48" i="40"/>
  <c r="Z25" i="40"/>
  <c r="AA25" i="40"/>
  <c r="Z49" i="40"/>
  <c r="AA49" i="40"/>
  <c r="AE49" i="40"/>
  <c r="Z173" i="40"/>
  <c r="AA173" i="40"/>
  <c r="AE173" i="40"/>
  <c r="Z174" i="40"/>
  <c r="AE174" i="40" s="1"/>
  <c r="AA174" i="40"/>
  <c r="Z252" i="40"/>
  <c r="AE252" i="40" s="1"/>
  <c r="AA252" i="40"/>
  <c r="Z84" i="40"/>
  <c r="AA84" i="40"/>
  <c r="AE84" i="40"/>
  <c r="Z318" i="40"/>
  <c r="AA318" i="40"/>
  <c r="AE318" i="40"/>
  <c r="Z85" i="40"/>
  <c r="AE85" i="40" s="1"/>
  <c r="AA85" i="40"/>
  <c r="Z175" i="40"/>
  <c r="AA175" i="40"/>
  <c r="Z253" i="40"/>
  <c r="AA253" i="40"/>
  <c r="AE253" i="40"/>
  <c r="Z319" i="40"/>
  <c r="AA319" i="40"/>
  <c r="AE319" i="40"/>
  <c r="Z254" i="40"/>
  <c r="AE254" i="40" s="1"/>
  <c r="AA254" i="40"/>
  <c r="Z255" i="40"/>
  <c r="AE255" i="40" s="1"/>
  <c r="AA255" i="40"/>
  <c r="Z256" i="40"/>
  <c r="AA256" i="40"/>
  <c r="AE256" i="40"/>
  <c r="Z257" i="40"/>
  <c r="AA257" i="40"/>
  <c r="AE257" i="40"/>
  <c r="Z258" i="40"/>
  <c r="AE258" i="40" s="1"/>
  <c r="AA258" i="40"/>
  <c r="Z259" i="40"/>
  <c r="AA259" i="40"/>
  <c r="Z50" i="40"/>
  <c r="AA50" i="40"/>
  <c r="AE50" i="40"/>
  <c r="Z260" i="40"/>
  <c r="AA260" i="40"/>
  <c r="AE260" i="40"/>
  <c r="Z86" i="40"/>
  <c r="AE86" i="40" s="1"/>
  <c r="AA86" i="40"/>
  <c r="Z26" i="40"/>
  <c r="AE26" i="40" s="1"/>
  <c r="AA26" i="40"/>
  <c r="Z261" i="40"/>
  <c r="AA261" i="40"/>
  <c r="AE261" i="40"/>
  <c r="Z87" i="40"/>
  <c r="AA87" i="40"/>
  <c r="AE87" i="40"/>
  <c r="Z176" i="40"/>
  <c r="AE176" i="40" s="1"/>
  <c r="AA176" i="40"/>
  <c r="Z88" i="40"/>
  <c r="AA88" i="40"/>
  <c r="Z320" i="40"/>
  <c r="AA320" i="40"/>
  <c r="AE320" i="40"/>
  <c r="Z89" i="40"/>
  <c r="AA89" i="40"/>
  <c r="AE89" i="40"/>
  <c r="Z177" i="40"/>
  <c r="AE177" i="40" s="1"/>
  <c r="AA177" i="40"/>
  <c r="Z195" i="40"/>
  <c r="AE195" i="40" s="1"/>
  <c r="AA195" i="40"/>
  <c r="Z262" i="40"/>
  <c r="AA262" i="40"/>
  <c r="AE262" i="40"/>
  <c r="Z90" i="40"/>
  <c r="AA90" i="40"/>
  <c r="AE90" i="40"/>
  <c r="Z263" i="40"/>
  <c r="AE263" i="40" s="1"/>
  <c r="AA263" i="40"/>
  <c r="Z321" i="40"/>
  <c r="AA321" i="40"/>
  <c r="Z322" i="40"/>
  <c r="AA322" i="40"/>
  <c r="AE322" i="40"/>
  <c r="Z264" i="40"/>
  <c r="AA264" i="40"/>
  <c r="AE264" i="40"/>
  <c r="Z91" i="40"/>
  <c r="AE91" i="40" s="1"/>
  <c r="AA91" i="40"/>
  <c r="Z27" i="40"/>
  <c r="AE27" i="40" s="1"/>
  <c r="AA27" i="40"/>
  <c r="Z178" i="40"/>
  <c r="AA178" i="40"/>
  <c r="AE178" i="40"/>
  <c r="Z28" i="40"/>
  <c r="AA28" i="40"/>
  <c r="AE28" i="40"/>
  <c r="Z179" i="40"/>
  <c r="AE179" i="40" s="1"/>
  <c r="AA179" i="40"/>
  <c r="Z29" i="40"/>
  <c r="AA29" i="40"/>
  <c r="Z92" i="40"/>
  <c r="AA92" i="40"/>
  <c r="AE92" i="40"/>
  <c r="Z93" i="40"/>
  <c r="AA93" i="40"/>
  <c r="AE93" i="40"/>
  <c r="Z30" i="40"/>
  <c r="AE30" i="40" s="1"/>
  <c r="AA30" i="40"/>
  <c r="Z31" i="40"/>
  <c r="AE31" i="40" s="1"/>
  <c r="AA31" i="40"/>
  <c r="Z94" i="40"/>
  <c r="AA94" i="40"/>
  <c r="AE94" i="40"/>
  <c r="Z180" i="40"/>
  <c r="AA180" i="40"/>
  <c r="AE180" i="40"/>
  <c r="Z265" i="40"/>
  <c r="AE265" i="40" s="1"/>
  <c r="AA265" i="40"/>
  <c r="Z95" i="40"/>
  <c r="AA95" i="40"/>
  <c r="Z181" i="40"/>
  <c r="AA181" i="40"/>
  <c r="AE181" i="40"/>
  <c r="Z266" i="40"/>
  <c r="AA266" i="40"/>
  <c r="AE266" i="40"/>
  <c r="Z182" i="40"/>
  <c r="AE182" i="40" s="1"/>
  <c r="AA182" i="40"/>
  <c r="Z323" i="40"/>
  <c r="AE323" i="40" s="1"/>
  <c r="AA323" i="40"/>
  <c r="Z183" i="40"/>
  <c r="AA183" i="40"/>
  <c r="AE183" i="40"/>
  <c r="Z32" i="40"/>
  <c r="AA32" i="40"/>
  <c r="AE32" i="40"/>
  <c r="Z324" i="40"/>
  <c r="AE324" i="40" s="1"/>
  <c r="AA324" i="40"/>
  <c r="Z96" i="40"/>
  <c r="AA96" i="40"/>
  <c r="Z325" i="40"/>
  <c r="AA325" i="40"/>
  <c r="AE325" i="40"/>
  <c r="Z6" i="40"/>
  <c r="AE6" i="40" s="1"/>
  <c r="AA6" i="40"/>
  <c r="Z184" i="40"/>
  <c r="AE184" i="40" s="1"/>
  <c r="AA184" i="40"/>
  <c r="Z185" i="40"/>
  <c r="AE185" i="40" s="1"/>
  <c r="AA185" i="40"/>
  <c r="Z267" i="40"/>
  <c r="AA267" i="40"/>
  <c r="AE267" i="40"/>
  <c r="Z268" i="40"/>
  <c r="AA268" i="40"/>
  <c r="AE268" i="40"/>
  <c r="Z269" i="40"/>
  <c r="AE269" i="40" s="1"/>
  <c r="AA269" i="40"/>
  <c r="Z270" i="40"/>
  <c r="AA270" i="40"/>
  <c r="Z326" i="40"/>
  <c r="AA326" i="40"/>
  <c r="AE326" i="40"/>
  <c r="Z51" i="40"/>
  <c r="AA51" i="40"/>
  <c r="AE51" i="40"/>
  <c r="Z186" i="40"/>
  <c r="AE186" i="40" s="1"/>
  <c r="AA186" i="40"/>
  <c r="Z271" i="40"/>
  <c r="AE271" i="40" s="1"/>
  <c r="AA271" i="40"/>
  <c r="Z327" i="40"/>
  <c r="AA327" i="40"/>
  <c r="AE327" i="40"/>
  <c r="Z196" i="40"/>
  <c r="AA196" i="40"/>
  <c r="AE196" i="40"/>
  <c r="Z187" i="40"/>
  <c r="AE187" i="40" s="1"/>
  <c r="AA187" i="40"/>
  <c r="Z52" i="40"/>
  <c r="AA52" i="40"/>
  <c r="Z118" i="40"/>
  <c r="AA118" i="40"/>
  <c r="AE118" i="40"/>
  <c r="Z272" i="40"/>
  <c r="AA272" i="40"/>
  <c r="AE272" i="40"/>
  <c r="Z328" i="40"/>
  <c r="AE328" i="40" s="1"/>
  <c r="AA328" i="40"/>
  <c r="Z273" i="40"/>
  <c r="AE273" i="40" s="1"/>
  <c r="AA273" i="40"/>
  <c r="Z329" i="40"/>
  <c r="AA329" i="40"/>
  <c r="AE329" i="40"/>
  <c r="Z33" i="40"/>
  <c r="AA33" i="40"/>
  <c r="AE33" i="40"/>
  <c r="Z97" i="40"/>
  <c r="AE97" i="40" s="1"/>
  <c r="AA97" i="40"/>
  <c r="Z274" i="40"/>
  <c r="AA274" i="40"/>
  <c r="Z119" i="40"/>
  <c r="AA119" i="40"/>
  <c r="AE119" i="40"/>
  <c r="Z53" i="40"/>
  <c r="AA53" i="40"/>
  <c r="AE53" i="40"/>
  <c r="Z197" i="40"/>
  <c r="AE197" i="40" s="1"/>
  <c r="AA197" i="40"/>
  <c r="Z330" i="40"/>
  <c r="AE330" i="40" s="1"/>
  <c r="AA330" i="40"/>
  <c r="Z120" i="40"/>
  <c r="AA120" i="40"/>
  <c r="AE120" i="40"/>
  <c r="Z331" i="40"/>
  <c r="AA331" i="40"/>
  <c r="AE331" i="40"/>
  <c r="Z188" i="40"/>
  <c r="AE188" i="40" s="1"/>
  <c r="AA188" i="40"/>
  <c r="Z34" i="40"/>
  <c r="AA34" i="40"/>
  <c r="Z35" i="40"/>
  <c r="AA35" i="40"/>
  <c r="AE35" i="40"/>
  <c r="Z36" i="40"/>
  <c r="AA36" i="40"/>
  <c r="AE36" i="40"/>
  <c r="Z54" i="40"/>
  <c r="AE54" i="40" s="1"/>
  <c r="AA54" i="40"/>
  <c r="Z275" i="40"/>
  <c r="AE275" i="40" s="1"/>
  <c r="AA275" i="40"/>
  <c r="Z332" i="40"/>
  <c r="AA332" i="40"/>
  <c r="AE332" i="40"/>
  <c r="Z189" i="40"/>
  <c r="AA189" i="40"/>
  <c r="AE189" i="40"/>
  <c r="W121" i="40"/>
  <c r="X121" i="40"/>
  <c r="AD121" i="40"/>
  <c r="W198" i="40"/>
  <c r="X198" i="40"/>
  <c r="W277" i="40"/>
  <c r="X277" i="40"/>
  <c r="W199" i="40"/>
  <c r="X199" i="40"/>
  <c r="AD199" i="40"/>
  <c r="W278" i="40"/>
  <c r="X278" i="40"/>
  <c r="AD278" i="40"/>
  <c r="W37" i="40"/>
  <c r="X37" i="40"/>
  <c r="W279" i="40"/>
  <c r="AD279" i="40" s="1"/>
  <c r="X279" i="40"/>
  <c r="AB279" i="40" s="1"/>
  <c r="W200" i="40"/>
  <c r="X200" i="40"/>
  <c r="AD200" i="40"/>
  <c r="W122" i="40"/>
  <c r="X122" i="40"/>
  <c r="AD122" i="40"/>
  <c r="W55" i="40"/>
  <c r="X55" i="40"/>
  <c r="W280" i="40"/>
  <c r="X280" i="40"/>
  <c r="W281" i="40"/>
  <c r="X281" i="40"/>
  <c r="AD281" i="40"/>
  <c r="W190" i="40"/>
  <c r="X190" i="40"/>
  <c r="AD190" i="40"/>
  <c r="W123" i="40"/>
  <c r="X123" i="40"/>
  <c r="W98" i="40"/>
  <c r="AD98" i="40" s="1"/>
  <c r="X98" i="40"/>
  <c r="AB98" i="40" s="1"/>
  <c r="W201" i="40"/>
  <c r="X201" i="40"/>
  <c r="AD201" i="40"/>
  <c r="W202" i="40"/>
  <c r="X202" i="40"/>
  <c r="AD202" i="40"/>
  <c r="W203" i="40"/>
  <c r="X203" i="40"/>
  <c r="W204" i="40"/>
  <c r="X204" i="40"/>
  <c r="W38" i="40"/>
  <c r="X38" i="40"/>
  <c r="AD38" i="40"/>
  <c r="W99" i="40"/>
  <c r="X99" i="40"/>
  <c r="AD99" i="40"/>
  <c r="W56" i="40"/>
  <c r="X56" i="40"/>
  <c r="W124" i="40"/>
  <c r="AD124" i="40" s="1"/>
  <c r="X124" i="40"/>
  <c r="AB124" i="40" s="1"/>
  <c r="W125" i="40"/>
  <c r="X125" i="40"/>
  <c r="AD125" i="40"/>
  <c r="W205" i="40"/>
  <c r="X205" i="40"/>
  <c r="AD205" i="40"/>
  <c r="W126" i="40"/>
  <c r="X126" i="40"/>
  <c r="W127" i="40"/>
  <c r="X127" i="40"/>
  <c r="W282" i="40"/>
  <c r="X282" i="40"/>
  <c r="AD282" i="40"/>
  <c r="W283" i="40"/>
  <c r="X283" i="40"/>
  <c r="AD283" i="40"/>
  <c r="W128" i="40"/>
  <c r="X128" i="40"/>
  <c r="W129" i="40"/>
  <c r="AD129" i="40" s="1"/>
  <c r="X129" i="40"/>
  <c r="AB129" i="40" s="1"/>
  <c r="W284" i="40"/>
  <c r="X284" i="40"/>
  <c r="AD284" i="40"/>
  <c r="W206" i="40"/>
  <c r="X206" i="40"/>
  <c r="AD206" i="40"/>
  <c r="W57" i="40"/>
  <c r="X57" i="40"/>
  <c r="W130" i="40"/>
  <c r="X130" i="40"/>
  <c r="W131" i="40"/>
  <c r="X131" i="40"/>
  <c r="AD131" i="40"/>
  <c r="W132" i="40"/>
  <c r="X132" i="40"/>
  <c r="AD132" i="40"/>
  <c r="W133" i="40"/>
  <c r="X133" i="40"/>
  <c r="W10" i="40"/>
  <c r="AD10" i="40" s="1"/>
  <c r="X10" i="40"/>
  <c r="AB10" i="40" s="1"/>
  <c r="W134" i="40"/>
  <c r="X134" i="40"/>
  <c r="AD134" i="40"/>
  <c r="W207" i="40"/>
  <c r="X207" i="40"/>
  <c r="AD207" i="40"/>
  <c r="W208" i="40"/>
  <c r="X208" i="40"/>
  <c r="W135" i="40"/>
  <c r="X135" i="40"/>
  <c r="W100" i="40"/>
  <c r="X100" i="40"/>
  <c r="AD100" i="40"/>
  <c r="W58" i="40"/>
  <c r="X58" i="40"/>
  <c r="AD58" i="40"/>
  <c r="W136" i="40"/>
  <c r="X136" i="40"/>
  <c r="W285" i="40"/>
  <c r="AD285" i="40" s="1"/>
  <c r="X285" i="40"/>
  <c r="AB285" i="40" s="1"/>
  <c r="W101" i="40"/>
  <c r="X101" i="40"/>
  <c r="AD101" i="40"/>
  <c r="W137" i="40"/>
  <c r="X137" i="40"/>
  <c r="AD137" i="40"/>
  <c r="W11" i="40"/>
  <c r="X11" i="40"/>
  <c r="W191" i="40"/>
  <c r="X191" i="40"/>
  <c r="W286" i="40"/>
  <c r="X286" i="40"/>
  <c r="AD286" i="40"/>
  <c r="W287" i="40"/>
  <c r="X287" i="40"/>
  <c r="AD287" i="40"/>
  <c r="W288" i="40"/>
  <c r="X288" i="40"/>
  <c r="W138" i="40"/>
  <c r="AD138" i="40" s="1"/>
  <c r="X138" i="40"/>
  <c r="AB138" i="40" s="1"/>
  <c r="W289" i="40"/>
  <c r="X289" i="40"/>
  <c r="AD289" i="40"/>
  <c r="W290" i="40"/>
  <c r="X290" i="40"/>
  <c r="AD290" i="40"/>
  <c r="W139" i="40"/>
  <c r="X139" i="40"/>
  <c r="W209" i="40"/>
  <c r="X209" i="40"/>
  <c r="W210" i="40"/>
  <c r="X210" i="40"/>
  <c r="AD210" i="40"/>
  <c r="W291" i="40"/>
  <c r="X291" i="40"/>
  <c r="AD291" i="40"/>
  <c r="W211" i="40"/>
  <c r="X211" i="40"/>
  <c r="W212" i="40"/>
  <c r="AD212" i="40" s="1"/>
  <c r="X212" i="40"/>
  <c r="AB212" i="40" s="1"/>
  <c r="W140" i="40"/>
  <c r="X140" i="40"/>
  <c r="AD140" i="40"/>
  <c r="W141" i="40"/>
  <c r="X141" i="40"/>
  <c r="AD141" i="40"/>
  <c r="W59" i="40"/>
  <c r="X59" i="40"/>
  <c r="W142" i="40"/>
  <c r="X142" i="40"/>
  <c r="W213" i="40"/>
  <c r="X213" i="40"/>
  <c r="AD213" i="40"/>
  <c r="W60" i="40"/>
  <c r="X60" i="40"/>
  <c r="AD60" i="40"/>
  <c r="W292" i="40"/>
  <c r="X292" i="40"/>
  <c r="W214" i="40"/>
  <c r="AD214" i="40" s="1"/>
  <c r="X214" i="40"/>
  <c r="AB214" i="40" s="1"/>
  <c r="W143" i="40"/>
  <c r="X143" i="40"/>
  <c r="AD143" i="40"/>
  <c r="W3" i="40"/>
  <c r="X3" i="40"/>
  <c r="AD3" i="40"/>
  <c r="W215" i="40"/>
  <c r="X215" i="40"/>
  <c r="W102" i="40"/>
  <c r="X102" i="40"/>
  <c r="W144" i="40"/>
  <c r="X144" i="40"/>
  <c r="AD144" i="40"/>
  <c r="W216" i="40"/>
  <c r="X216" i="40"/>
  <c r="AD216" i="40"/>
  <c r="W293" i="40"/>
  <c r="X293" i="40"/>
  <c r="W61" i="40"/>
  <c r="AD61" i="40" s="1"/>
  <c r="X61" i="40"/>
  <c r="AB61" i="40" s="1"/>
  <c r="W217" i="40"/>
  <c r="X217" i="40"/>
  <c r="AD217" i="40"/>
  <c r="W103" i="40"/>
  <c r="X103" i="40"/>
  <c r="AD103" i="40"/>
  <c r="W104" i="40"/>
  <c r="X104" i="40"/>
  <c r="W62" i="40"/>
  <c r="X62" i="40"/>
  <c r="W218" i="40"/>
  <c r="X218" i="40"/>
  <c r="AD218" i="40"/>
  <c r="W105" i="40"/>
  <c r="X105" i="40"/>
  <c r="AD105" i="40"/>
  <c r="W63" i="40"/>
  <c r="X63" i="40"/>
  <c r="W219" i="40"/>
  <c r="AD219" i="40" s="1"/>
  <c r="X219" i="40"/>
  <c r="AB219" i="40" s="1"/>
  <c r="W64" i="40"/>
  <c r="X64" i="40"/>
  <c r="AD64" i="40"/>
  <c r="W294" i="40"/>
  <c r="X294" i="40"/>
  <c r="AD294" i="40"/>
  <c r="W220" i="40"/>
  <c r="X220" i="40"/>
  <c r="W221" i="40"/>
  <c r="X221" i="40"/>
  <c r="W145" i="40"/>
  <c r="X145" i="40"/>
  <c r="AD145" i="40"/>
  <c r="W222" i="40"/>
  <c r="X222" i="40"/>
  <c r="AD222" i="40"/>
  <c r="W223" i="40"/>
  <c r="X223" i="40"/>
  <c r="W146" i="40"/>
  <c r="AD146" i="40" s="1"/>
  <c r="X146" i="40"/>
  <c r="AB146" i="40" s="1"/>
  <c r="W12" i="40"/>
  <c r="X12" i="40"/>
  <c r="AD12" i="40"/>
  <c r="W224" i="40"/>
  <c r="X224" i="40"/>
  <c r="AD224" i="40"/>
  <c r="W147" i="40"/>
  <c r="X147" i="40"/>
  <c r="W295" i="40"/>
  <c r="X295" i="40"/>
  <c r="W296" i="40"/>
  <c r="X296" i="40"/>
  <c r="AD296" i="40"/>
  <c r="W225" i="40"/>
  <c r="X225" i="40"/>
  <c r="AD225" i="40"/>
  <c r="W297" i="40"/>
  <c r="X297" i="40"/>
  <c r="W4" i="40"/>
  <c r="AD4" i="40" s="1"/>
  <c r="X4" i="40"/>
  <c r="AB4" i="40" s="1"/>
  <c r="W298" i="40"/>
  <c r="X298" i="40"/>
  <c r="AD298" i="40"/>
  <c r="W106" i="40"/>
  <c r="X106" i="40"/>
  <c r="AD106" i="40"/>
  <c r="W148" i="40"/>
  <c r="X148" i="40"/>
  <c r="W149" i="40"/>
  <c r="X149" i="40"/>
  <c r="W226" i="40"/>
  <c r="X226" i="40"/>
  <c r="AD226" i="40"/>
  <c r="W65" i="40"/>
  <c r="X65" i="40"/>
  <c r="AD65" i="40"/>
  <c r="W299" i="40"/>
  <c r="X299" i="40"/>
  <c r="W227" i="40"/>
  <c r="AD227" i="40" s="1"/>
  <c r="X227" i="40"/>
  <c r="AB227" i="40" s="1"/>
  <c r="W228" i="40"/>
  <c r="X228" i="40"/>
  <c r="AD228" i="40"/>
  <c r="W229" i="40"/>
  <c r="X229" i="40"/>
  <c r="AD229" i="40"/>
  <c r="W230" i="40"/>
  <c r="X230" i="40"/>
  <c r="W66" i="40"/>
  <c r="X66" i="40"/>
  <c r="W13" i="40"/>
  <c r="X13" i="40"/>
  <c r="AD13" i="40"/>
  <c r="W67" i="40"/>
  <c r="X67" i="40"/>
  <c r="AD67" i="40"/>
  <c r="W107" i="40"/>
  <c r="X107" i="40"/>
  <c r="W231" i="40"/>
  <c r="AD231" i="40" s="1"/>
  <c r="X231" i="40"/>
  <c r="AB231" i="40" s="1"/>
  <c r="W150" i="40"/>
  <c r="X150" i="40"/>
  <c r="AD150" i="40"/>
  <c r="W232" i="40"/>
  <c r="X232" i="40"/>
  <c r="AD232" i="40"/>
  <c r="W108" i="40"/>
  <c r="X108" i="40"/>
  <c r="W68" i="40"/>
  <c r="X68" i="40"/>
  <c r="W276" i="40"/>
  <c r="X276" i="40"/>
  <c r="AD276" i="40"/>
  <c r="W151" i="40"/>
  <c r="X151" i="40"/>
  <c r="AD151" i="40"/>
  <c r="W69" i="40"/>
  <c r="X69" i="40"/>
  <c r="W152" i="40"/>
  <c r="AD152" i="40" s="1"/>
  <c r="X152" i="40"/>
  <c r="AB152" i="40" s="1"/>
  <c r="W70" i="40"/>
  <c r="X70" i="40"/>
  <c r="AD70" i="40"/>
  <c r="W233" i="40"/>
  <c r="X233" i="40"/>
  <c r="AD233" i="40"/>
  <c r="W300" i="40"/>
  <c r="X300" i="40"/>
  <c r="W39" i="40"/>
  <c r="X39" i="40"/>
  <c r="W40" i="40"/>
  <c r="X40" i="40"/>
  <c r="AD40" i="40"/>
  <c r="W234" i="40"/>
  <c r="X234" i="40"/>
  <c r="AD234" i="40"/>
  <c r="W109" i="40"/>
  <c r="X109" i="40"/>
  <c r="W192" i="40"/>
  <c r="AD192" i="40" s="1"/>
  <c r="X192" i="40"/>
  <c r="AB192" i="40" s="1"/>
  <c r="W235" i="40"/>
  <c r="X235" i="40"/>
  <c r="AD235" i="40"/>
  <c r="W236" i="40"/>
  <c r="X236" i="40"/>
  <c r="AD236" i="40"/>
  <c r="W71" i="40"/>
  <c r="X71" i="40"/>
  <c r="W237" i="40"/>
  <c r="X237" i="40"/>
  <c r="W14" i="40"/>
  <c r="X14" i="40"/>
  <c r="AD14" i="40"/>
  <c r="W41" i="40"/>
  <c r="X41" i="40"/>
  <c r="AD41" i="40"/>
  <c r="W193" i="40"/>
  <c r="X193" i="40"/>
  <c r="W153" i="40"/>
  <c r="AD153" i="40" s="1"/>
  <c r="X153" i="40"/>
  <c r="AB153" i="40" s="1"/>
  <c r="W5" i="40"/>
  <c r="X5" i="40"/>
  <c r="AD5" i="40"/>
  <c r="W154" i="40"/>
  <c r="X154" i="40"/>
  <c r="AD154" i="40"/>
  <c r="W15" i="40"/>
  <c r="X15" i="40"/>
  <c r="W155" i="40"/>
  <c r="X155" i="40"/>
  <c r="W110" i="40"/>
  <c r="X110" i="40"/>
  <c r="AD110" i="40"/>
  <c r="W238" i="40"/>
  <c r="X238" i="40"/>
  <c r="AD238" i="40"/>
  <c r="W16" i="40"/>
  <c r="X16" i="40"/>
  <c r="W301" i="40"/>
  <c r="AD301" i="40" s="1"/>
  <c r="X301" i="40"/>
  <c r="AB301" i="40" s="1"/>
  <c r="W156" i="40"/>
  <c r="X156" i="40"/>
  <c r="AD156" i="40"/>
  <c r="W157" i="40"/>
  <c r="X157" i="40"/>
  <c r="AD157" i="40"/>
  <c r="W158" i="40"/>
  <c r="X158" i="40"/>
  <c r="W42" i="40"/>
  <c r="X42" i="40"/>
  <c r="W239" i="40"/>
  <c r="X239" i="40"/>
  <c r="AD239" i="40"/>
  <c r="W302" i="40"/>
  <c r="X302" i="40"/>
  <c r="AD302" i="40"/>
  <c r="W303" i="40"/>
  <c r="X303" i="40"/>
  <c r="W159" i="40"/>
  <c r="AD159" i="40" s="1"/>
  <c r="X159" i="40"/>
  <c r="AB159" i="40" s="1"/>
  <c r="W160" i="40"/>
  <c r="X160" i="40"/>
  <c r="AD160" i="40"/>
  <c r="W17" i="40"/>
  <c r="X17" i="40"/>
  <c r="AD17" i="40"/>
  <c r="W304" i="40"/>
  <c r="X304" i="40"/>
  <c r="W111" i="40"/>
  <c r="X111" i="40"/>
  <c r="W112" i="40"/>
  <c r="X112" i="40"/>
  <c r="AD112" i="40"/>
  <c r="W305" i="40"/>
  <c r="X305" i="40"/>
  <c r="AD305" i="40"/>
  <c r="W306" i="40"/>
  <c r="X306" i="40"/>
  <c r="W161" i="40"/>
  <c r="AD161" i="40" s="1"/>
  <c r="X161" i="40"/>
  <c r="AB161" i="40" s="1"/>
  <c r="W307" i="40"/>
  <c r="X307" i="40"/>
  <c r="AD307" i="40"/>
  <c r="W7" i="40"/>
  <c r="X7" i="40"/>
  <c r="AD7" i="40"/>
  <c r="W162" i="40"/>
  <c r="X162" i="40"/>
  <c r="W240" i="40"/>
  <c r="X240" i="40"/>
  <c r="W72" i="40"/>
  <c r="X72" i="40"/>
  <c r="AD72" i="40"/>
  <c r="W43" i="40"/>
  <c r="X43" i="40"/>
  <c r="AD43" i="40"/>
  <c r="W163" i="40"/>
  <c r="X163" i="40"/>
  <c r="W164" i="40"/>
  <c r="AD164" i="40" s="1"/>
  <c r="X164" i="40"/>
  <c r="AB164" i="40" s="1"/>
  <c r="W113" i="40"/>
  <c r="X113" i="40"/>
  <c r="AD113" i="40"/>
  <c r="W308" i="40"/>
  <c r="X308" i="40"/>
  <c r="AD308" i="40"/>
  <c r="W8" i="40"/>
  <c r="X8" i="40"/>
  <c r="W114" i="40"/>
  <c r="X114" i="40"/>
  <c r="W165" i="40"/>
  <c r="X165" i="40"/>
  <c r="AD165" i="40"/>
  <c r="W115" i="40"/>
  <c r="X115" i="40"/>
  <c r="AD115" i="40"/>
  <c r="W44" i="40"/>
  <c r="X44" i="40"/>
  <c r="W166" i="40"/>
  <c r="AD166" i="40" s="1"/>
  <c r="X166" i="40"/>
  <c r="AB166" i="40" s="1"/>
  <c r="W18" i="40"/>
  <c r="X18" i="40"/>
  <c r="AD18" i="40"/>
  <c r="W73" i="40"/>
  <c r="X73" i="40"/>
  <c r="AD73" i="40"/>
  <c r="W241" i="40"/>
  <c r="X241" i="40"/>
  <c r="W74" i="40"/>
  <c r="X74" i="40"/>
  <c r="W45" i="40"/>
  <c r="X45" i="40"/>
  <c r="AD45" i="40"/>
  <c r="W242" i="40"/>
  <c r="X242" i="40"/>
  <c r="AD242" i="40"/>
  <c r="W167" i="40"/>
  <c r="X167" i="40"/>
  <c r="W116" i="40"/>
  <c r="AD116" i="40" s="1"/>
  <c r="X116" i="40"/>
  <c r="AB116" i="40" s="1"/>
  <c r="W309" i="40"/>
  <c r="X309" i="40"/>
  <c r="AD309" i="40"/>
  <c r="W243" i="40"/>
  <c r="X243" i="40"/>
  <c r="AD243" i="40"/>
  <c r="W244" i="40"/>
  <c r="X244" i="40"/>
  <c r="W310" i="40"/>
  <c r="X310" i="40"/>
  <c r="W19" i="40"/>
  <c r="X19" i="40"/>
  <c r="AD19" i="40"/>
  <c r="W75" i="40"/>
  <c r="X75" i="40"/>
  <c r="AD75" i="40"/>
  <c r="W117" i="40"/>
  <c r="X117" i="40"/>
  <c r="W76" i="40"/>
  <c r="AD76" i="40" s="1"/>
  <c r="X76" i="40"/>
  <c r="AB76" i="40" s="1"/>
  <c r="W311" i="40"/>
  <c r="X311" i="40"/>
  <c r="AD311" i="40"/>
  <c r="W312" i="40"/>
  <c r="X312" i="40"/>
  <c r="AD312" i="40"/>
  <c r="W168" i="40"/>
  <c r="X168" i="40"/>
  <c r="W77" i="40"/>
  <c r="X77" i="40"/>
  <c r="W245" i="40"/>
  <c r="X245" i="40"/>
  <c r="AD245" i="40"/>
  <c r="W20" i="40"/>
  <c r="X20" i="40"/>
  <c r="AD20" i="40"/>
  <c r="W169" i="40"/>
  <c r="X169" i="40"/>
  <c r="W246" i="40"/>
  <c r="AD246" i="40" s="1"/>
  <c r="X246" i="40"/>
  <c r="AB246" i="40" s="1"/>
  <c r="W21" i="40"/>
  <c r="X21" i="40"/>
  <c r="AD21" i="40"/>
  <c r="W78" i="40"/>
  <c r="X78" i="40"/>
  <c r="AD78" i="40"/>
  <c r="W46" i="40"/>
  <c r="X46" i="40"/>
  <c r="W47" i="40"/>
  <c r="X47" i="40"/>
  <c r="W247" i="40"/>
  <c r="X247" i="40"/>
  <c r="AD247" i="40"/>
  <c r="W79" i="40"/>
  <c r="X79" i="40"/>
  <c r="AD79" i="40"/>
  <c r="W313" i="40"/>
  <c r="X313" i="40"/>
  <c r="W314" i="40"/>
  <c r="AD314" i="40" s="1"/>
  <c r="X314" i="40"/>
  <c r="AB314" i="40" s="1"/>
  <c r="W22" i="40"/>
  <c r="X22" i="40"/>
  <c r="AD22" i="40"/>
  <c r="W315" i="40"/>
  <c r="X315" i="40"/>
  <c r="AD315" i="40"/>
  <c r="W316" i="40"/>
  <c r="X316" i="40"/>
  <c r="W23" i="40"/>
  <c r="X23" i="40"/>
  <c r="W9" i="40"/>
  <c r="X9" i="40"/>
  <c r="AD9" i="40"/>
  <c r="W80" i="40"/>
  <c r="X80" i="40"/>
  <c r="AD80" i="40"/>
  <c r="W248" i="40"/>
  <c r="X248" i="40"/>
  <c r="W194" i="40"/>
  <c r="AD194" i="40" s="1"/>
  <c r="X194" i="40"/>
  <c r="AB194" i="40" s="1"/>
  <c r="W249" i="40"/>
  <c r="X249" i="40"/>
  <c r="AD249" i="40"/>
  <c r="W24" i="40"/>
  <c r="X24" i="40"/>
  <c r="AD24" i="40"/>
  <c r="W170" i="40"/>
  <c r="X170" i="40"/>
  <c r="W171" i="40"/>
  <c r="X171" i="40"/>
  <c r="W250" i="40"/>
  <c r="X250" i="40"/>
  <c r="AD250" i="40"/>
  <c r="W251" i="40"/>
  <c r="X251" i="40"/>
  <c r="AD251" i="40"/>
  <c r="W317" i="40"/>
  <c r="X317" i="40"/>
  <c r="W172" i="40"/>
  <c r="AD172" i="40" s="1"/>
  <c r="X172" i="40"/>
  <c r="AB172" i="40" s="1"/>
  <c r="W81" i="40"/>
  <c r="X81" i="40"/>
  <c r="AD81" i="40"/>
  <c r="W82" i="40"/>
  <c r="X82" i="40"/>
  <c r="AD82" i="40"/>
  <c r="W83" i="40"/>
  <c r="X83" i="40"/>
  <c r="W48" i="40"/>
  <c r="X48" i="40"/>
  <c r="W25" i="40"/>
  <c r="X25" i="40"/>
  <c r="AD25" i="40"/>
  <c r="W49" i="40"/>
  <c r="X49" i="40"/>
  <c r="AD49" i="40"/>
  <c r="W173" i="40"/>
  <c r="X173" i="40"/>
  <c r="W174" i="40"/>
  <c r="AD174" i="40" s="1"/>
  <c r="X174" i="40"/>
  <c r="AB174" i="40" s="1"/>
  <c r="W252" i="40"/>
  <c r="X252" i="40"/>
  <c r="AD252" i="40"/>
  <c r="W84" i="40"/>
  <c r="X84" i="40"/>
  <c r="AD84" i="40"/>
  <c r="W318" i="40"/>
  <c r="X318" i="40"/>
  <c r="W85" i="40"/>
  <c r="X85" i="40"/>
  <c r="W175" i="40"/>
  <c r="X175" i="40"/>
  <c r="AD175" i="40"/>
  <c r="W253" i="40"/>
  <c r="X253" i="40"/>
  <c r="AD253" i="40"/>
  <c r="W319" i="40"/>
  <c r="X319" i="40"/>
  <c r="W254" i="40"/>
  <c r="AD254" i="40" s="1"/>
  <c r="X254" i="40"/>
  <c r="AB254" i="40" s="1"/>
  <c r="W255" i="40"/>
  <c r="X255" i="40"/>
  <c r="AD255" i="40"/>
  <c r="W256" i="40"/>
  <c r="X256" i="40"/>
  <c r="AD256" i="40"/>
  <c r="W257" i="40"/>
  <c r="X257" i="40"/>
  <c r="W258" i="40"/>
  <c r="X258" i="40"/>
  <c r="W259" i="40"/>
  <c r="X259" i="40"/>
  <c r="AD259" i="40"/>
  <c r="W50" i="40"/>
  <c r="X50" i="40"/>
  <c r="AD50" i="40"/>
  <c r="W260" i="40"/>
  <c r="X260" i="40"/>
  <c r="W86" i="40"/>
  <c r="AD86" i="40" s="1"/>
  <c r="X86" i="40"/>
  <c r="AB86" i="40" s="1"/>
  <c r="W26" i="40"/>
  <c r="X26" i="40"/>
  <c r="AD26" i="40"/>
  <c r="W261" i="40"/>
  <c r="X261" i="40"/>
  <c r="AD261" i="40"/>
  <c r="W87" i="40"/>
  <c r="X87" i="40"/>
  <c r="W176" i="40"/>
  <c r="X176" i="40"/>
  <c r="W88" i="40"/>
  <c r="X88" i="40"/>
  <c r="AD88" i="40"/>
  <c r="W320" i="40"/>
  <c r="X320" i="40"/>
  <c r="AD320" i="40"/>
  <c r="W89" i="40"/>
  <c r="X89" i="40"/>
  <c r="W177" i="40"/>
  <c r="AD177" i="40" s="1"/>
  <c r="X177" i="40"/>
  <c r="AB177" i="40" s="1"/>
  <c r="W195" i="40"/>
  <c r="X195" i="40"/>
  <c r="AD195" i="40"/>
  <c r="W262" i="40"/>
  <c r="X262" i="40"/>
  <c r="AD262" i="40"/>
  <c r="W90" i="40"/>
  <c r="X90" i="40"/>
  <c r="W263" i="40"/>
  <c r="X263" i="40"/>
  <c r="W321" i="40"/>
  <c r="X321" i="40"/>
  <c r="AD321" i="40"/>
  <c r="W322" i="40"/>
  <c r="X322" i="40"/>
  <c r="AD322" i="40"/>
  <c r="W264" i="40"/>
  <c r="X264" i="40"/>
  <c r="W91" i="40"/>
  <c r="AD91" i="40" s="1"/>
  <c r="X91" i="40"/>
  <c r="AB91" i="40" s="1"/>
  <c r="W27" i="40"/>
  <c r="X27" i="40"/>
  <c r="AD27" i="40"/>
  <c r="W178" i="40"/>
  <c r="X178" i="40"/>
  <c r="AD178" i="40"/>
  <c r="W28" i="40"/>
  <c r="X28" i="40"/>
  <c r="W179" i="40"/>
  <c r="X179" i="40"/>
  <c r="W29" i="40"/>
  <c r="X29" i="40"/>
  <c r="AD29" i="40"/>
  <c r="W92" i="40"/>
  <c r="X92" i="40"/>
  <c r="AD92" i="40"/>
  <c r="W93" i="40"/>
  <c r="X93" i="40"/>
  <c r="W30" i="40"/>
  <c r="AD30" i="40" s="1"/>
  <c r="X30" i="40"/>
  <c r="AB30" i="40" s="1"/>
  <c r="W31" i="40"/>
  <c r="X31" i="40"/>
  <c r="AD31" i="40"/>
  <c r="W94" i="40"/>
  <c r="X94" i="40"/>
  <c r="AD94" i="40"/>
  <c r="W180" i="40"/>
  <c r="X180" i="40"/>
  <c r="W265" i="40"/>
  <c r="X265" i="40"/>
  <c r="W95" i="40"/>
  <c r="X95" i="40"/>
  <c r="AD95" i="40"/>
  <c r="W181" i="40"/>
  <c r="X181" i="40"/>
  <c r="AD181" i="40"/>
  <c r="W266" i="40"/>
  <c r="X266" i="40"/>
  <c r="W182" i="40"/>
  <c r="AD182" i="40" s="1"/>
  <c r="X182" i="40"/>
  <c r="AB182" i="40" s="1"/>
  <c r="W323" i="40"/>
  <c r="X323" i="40"/>
  <c r="AD323" i="40"/>
  <c r="W183" i="40"/>
  <c r="X183" i="40"/>
  <c r="AD183" i="40"/>
  <c r="W32" i="40"/>
  <c r="X32" i="40"/>
  <c r="W324" i="40"/>
  <c r="X324" i="40"/>
  <c r="W96" i="40"/>
  <c r="X96" i="40"/>
  <c r="AD96" i="40"/>
  <c r="W325" i="40"/>
  <c r="X325" i="40"/>
  <c r="AD325" i="40"/>
  <c r="W6" i="40"/>
  <c r="X6" i="40"/>
  <c r="W184" i="40"/>
  <c r="AD184" i="40" s="1"/>
  <c r="X184" i="40"/>
  <c r="W185" i="40"/>
  <c r="X185" i="40"/>
  <c r="AD185" i="40"/>
  <c r="W267" i="40"/>
  <c r="X267" i="40"/>
  <c r="AD267" i="40"/>
  <c r="W268" i="40"/>
  <c r="X268" i="40"/>
  <c r="W269" i="40"/>
  <c r="X269" i="40"/>
  <c r="AB269" i="40" s="1"/>
  <c r="W270" i="40"/>
  <c r="X270" i="40"/>
  <c r="AD270" i="40"/>
  <c r="W326" i="40"/>
  <c r="X326" i="40"/>
  <c r="AD326" i="40"/>
  <c r="W51" i="40"/>
  <c r="AD51" i="40" s="1"/>
  <c r="X51" i="40"/>
  <c r="W186" i="40"/>
  <c r="AD186" i="40" s="1"/>
  <c r="X186" i="40"/>
  <c r="W271" i="40"/>
  <c r="X271" i="40"/>
  <c r="AD271" i="40"/>
  <c r="W327" i="40"/>
  <c r="X327" i="40"/>
  <c r="AD327" i="40"/>
  <c r="W196" i="40"/>
  <c r="X196" i="40"/>
  <c r="W187" i="40"/>
  <c r="X187" i="40"/>
  <c r="AB187" i="40" s="1"/>
  <c r="W52" i="40"/>
  <c r="X52" i="40"/>
  <c r="AD52" i="40"/>
  <c r="W118" i="40"/>
  <c r="X118" i="40"/>
  <c r="AD118" i="40"/>
  <c r="W272" i="40"/>
  <c r="AD272" i="40" s="1"/>
  <c r="X272" i="40"/>
  <c r="W328" i="40"/>
  <c r="AD328" i="40" s="1"/>
  <c r="X328" i="40"/>
  <c r="W273" i="40"/>
  <c r="X273" i="40"/>
  <c r="AD273" i="40"/>
  <c r="W329" i="40"/>
  <c r="X329" i="40"/>
  <c r="AD329" i="40"/>
  <c r="W33" i="40"/>
  <c r="X33" i="40"/>
  <c r="W97" i="40"/>
  <c r="X97" i="40"/>
  <c r="AB97" i="40" s="1"/>
  <c r="W274" i="40"/>
  <c r="X274" i="40"/>
  <c r="AD274" i="40"/>
  <c r="W119" i="40"/>
  <c r="X119" i="40"/>
  <c r="AD119" i="40"/>
  <c r="W53" i="40"/>
  <c r="AD53" i="40" s="1"/>
  <c r="X53" i="40"/>
  <c r="W197" i="40"/>
  <c r="AD197" i="40" s="1"/>
  <c r="X197" i="40"/>
  <c r="W330" i="40"/>
  <c r="X330" i="40"/>
  <c r="AD330" i="40"/>
  <c r="W120" i="40"/>
  <c r="X120" i="40"/>
  <c r="AD120" i="40"/>
  <c r="W331" i="40"/>
  <c r="X331" i="40"/>
  <c r="W188" i="40"/>
  <c r="X188" i="40"/>
  <c r="AB188" i="40" s="1"/>
  <c r="W34" i="40"/>
  <c r="X34" i="40"/>
  <c r="AD34" i="40"/>
  <c r="W35" i="40"/>
  <c r="X35" i="40"/>
  <c r="AD35" i="40"/>
  <c r="W36" i="40"/>
  <c r="AD36" i="40" s="1"/>
  <c r="X36" i="40"/>
  <c r="W54" i="40"/>
  <c r="AD54" i="40" s="1"/>
  <c r="X54" i="40"/>
  <c r="W275" i="40"/>
  <c r="X275" i="40"/>
  <c r="AD275" i="40"/>
  <c r="W332" i="40"/>
  <c r="X332" i="40"/>
  <c r="AD332" i="40"/>
  <c r="W189" i="40"/>
  <c r="X189" i="40"/>
  <c r="AB121" i="40"/>
  <c r="AB199" i="40"/>
  <c r="AB278" i="40"/>
  <c r="AB200" i="40"/>
  <c r="AB122" i="40"/>
  <c r="AB281" i="40"/>
  <c r="AB190" i="40"/>
  <c r="AB201" i="40"/>
  <c r="AB202" i="40"/>
  <c r="AB38" i="40"/>
  <c r="AB99" i="40"/>
  <c r="AB125" i="40"/>
  <c r="AB205" i="40"/>
  <c r="AB282" i="40"/>
  <c r="AB283" i="40"/>
  <c r="AB284" i="40"/>
  <c r="AB206" i="40"/>
  <c r="AB131" i="40"/>
  <c r="AB132" i="40"/>
  <c r="AB134" i="40"/>
  <c r="AB207" i="40"/>
  <c r="AB100" i="40"/>
  <c r="AB58" i="40"/>
  <c r="AB101" i="40"/>
  <c r="AB137" i="40"/>
  <c r="AB286" i="40"/>
  <c r="AB287" i="40"/>
  <c r="AB289" i="40"/>
  <c r="AB290" i="40"/>
  <c r="AB210" i="40"/>
  <c r="AB291" i="40"/>
  <c r="AB140" i="40"/>
  <c r="AB141" i="40"/>
  <c r="AB213" i="40"/>
  <c r="AB60" i="40"/>
  <c r="AB143" i="40"/>
  <c r="AB3" i="40"/>
  <c r="AB144" i="40"/>
  <c r="AB216" i="40"/>
  <c r="AB217" i="40"/>
  <c r="AB103" i="40"/>
  <c r="AB218" i="40"/>
  <c r="AB105" i="40"/>
  <c r="AB64" i="40"/>
  <c r="AB294" i="40"/>
  <c r="AB145" i="40"/>
  <c r="AB222" i="40"/>
  <c r="AB12" i="40"/>
  <c r="AB224" i="40"/>
  <c r="AB296" i="40"/>
  <c r="AB225" i="40"/>
  <c r="AB298" i="40"/>
  <c r="AB106" i="40"/>
  <c r="AB226" i="40"/>
  <c r="AB65" i="40"/>
  <c r="AB228" i="40"/>
  <c r="AB229" i="40"/>
  <c r="AB13" i="40"/>
  <c r="AB67" i="40"/>
  <c r="AB150" i="40"/>
  <c r="AB232" i="40"/>
  <c r="AB276" i="40"/>
  <c r="AB151" i="40"/>
  <c r="AB70" i="40"/>
  <c r="AB233" i="40"/>
  <c r="AB40" i="40"/>
  <c r="AB234" i="40"/>
  <c r="AB235" i="40"/>
  <c r="AB236" i="40"/>
  <c r="AB14" i="40"/>
  <c r="AB41" i="40"/>
  <c r="AB5" i="40"/>
  <c r="AB154" i="40"/>
  <c r="AB110" i="40"/>
  <c r="AB238" i="40"/>
  <c r="AB156" i="40"/>
  <c r="AB157" i="40"/>
  <c r="AB239" i="40"/>
  <c r="AB302" i="40"/>
  <c r="AB160" i="40"/>
  <c r="AB17" i="40"/>
  <c r="AB112" i="40"/>
  <c r="AB305" i="40"/>
  <c r="AB307" i="40"/>
  <c r="AB7" i="40"/>
  <c r="AB72" i="40"/>
  <c r="AB43" i="40"/>
  <c r="AB113" i="40"/>
  <c r="AB308" i="40"/>
  <c r="AB165" i="40"/>
  <c r="AB115" i="40"/>
  <c r="AB18" i="40"/>
  <c r="AB73" i="40"/>
  <c r="AB45" i="40"/>
  <c r="AB242" i="40"/>
  <c r="AB309" i="40"/>
  <c r="AB243" i="40"/>
  <c r="AB19" i="40"/>
  <c r="AB75" i="40"/>
  <c r="AB311" i="40"/>
  <c r="AB312" i="40"/>
  <c r="AB245" i="40"/>
  <c r="AB20" i="40"/>
  <c r="AB21" i="40"/>
  <c r="AB78" i="40"/>
  <c r="AB247" i="40"/>
  <c r="AB79" i="40"/>
  <c r="AB22" i="40"/>
  <c r="AB315" i="40"/>
  <c r="AB9" i="40"/>
  <c r="AB80" i="40"/>
  <c r="AB249" i="40"/>
  <c r="AB24" i="40"/>
  <c r="AB250" i="40"/>
  <c r="AB251" i="40"/>
  <c r="AB81" i="40"/>
  <c r="AB82" i="40"/>
  <c r="AB25" i="40"/>
  <c r="AB49" i="40"/>
  <c r="AB252" i="40"/>
  <c r="AB84" i="40"/>
  <c r="AB175" i="40"/>
  <c r="AB253" i="40"/>
  <c r="AB255" i="40"/>
  <c r="AB256" i="40"/>
  <c r="AB259" i="40"/>
  <c r="AB50" i="40"/>
  <c r="AB26" i="40"/>
  <c r="AB261" i="40"/>
  <c r="AB88" i="40"/>
  <c r="AB320" i="40"/>
  <c r="AB195" i="40"/>
  <c r="AB262" i="40"/>
  <c r="AB321" i="40"/>
  <c r="AB322" i="40"/>
  <c r="AB27" i="40"/>
  <c r="AB178" i="40"/>
  <c r="AB29" i="40"/>
  <c r="AB92" i="40"/>
  <c r="AB31" i="40"/>
  <c r="AB94" i="40"/>
  <c r="AB95" i="40"/>
  <c r="AB181" i="40"/>
  <c r="AB323" i="40"/>
  <c r="AB183" i="40"/>
  <c r="AB96" i="40"/>
  <c r="AB325" i="40"/>
  <c r="AB184" i="40"/>
  <c r="AB185" i="40"/>
  <c r="AB267" i="40"/>
  <c r="AB270" i="40"/>
  <c r="AB326" i="40"/>
  <c r="AB186" i="40"/>
  <c r="AB271" i="40"/>
  <c r="AB327" i="40"/>
  <c r="AB52" i="40"/>
  <c r="AB118" i="40"/>
  <c r="AB328" i="40"/>
  <c r="AB273" i="40"/>
  <c r="AB329" i="40"/>
  <c r="AB274" i="40"/>
  <c r="AB119" i="40"/>
  <c r="AB197" i="40"/>
  <c r="AB330" i="40"/>
  <c r="AB120" i="40"/>
  <c r="AB34" i="40"/>
  <c r="AB35" i="40"/>
  <c r="AB54" i="40"/>
  <c r="AB275" i="40"/>
  <c r="AB332" i="40"/>
  <c r="AA334" i="40"/>
  <c r="Y334" i="40"/>
  <c r="AI43" i="38"/>
  <c r="AM89" i="38"/>
  <c r="AM88" i="38"/>
  <c r="AK87" i="38"/>
  <c r="AM85" i="38"/>
  <c r="AM84" i="38"/>
  <c r="AR83" i="38"/>
  <c r="AM82" i="38"/>
  <c r="AM81" i="38"/>
  <c r="AR81" i="38"/>
  <c r="AM80" i="38"/>
  <c r="AR79" i="38"/>
  <c r="AM78" i="38"/>
  <c r="AI89" i="38"/>
  <c r="AI85" i="38"/>
  <c r="AI78" i="38"/>
  <c r="AM77" i="38"/>
  <c r="AR77" i="38"/>
  <c r="X66" i="38"/>
  <c r="X74" i="38"/>
  <c r="AJ66" i="38"/>
  <c r="Y66" i="38"/>
  <c r="Y74" i="38"/>
  <c r="AK66" i="38"/>
  <c r="Z66" i="38"/>
  <c r="Z74" i="38"/>
  <c r="AA66" i="38"/>
  <c r="AM66" i="38" s="1"/>
  <c r="AA74" i="38"/>
  <c r="AE74" i="38" s="1"/>
  <c r="W66" i="38"/>
  <c r="W74" i="38"/>
  <c r="AD66" i="38"/>
  <c r="AP66" i="38" s="1"/>
  <c r="AD74" i="38"/>
  <c r="AF66" i="38"/>
  <c r="AF74" i="38"/>
  <c r="AR66" i="38"/>
  <c r="X65" i="38"/>
  <c r="X73" i="38"/>
  <c r="Y65" i="38"/>
  <c r="AK65" i="38" s="1"/>
  <c r="Y73" i="38"/>
  <c r="AB73" i="38" s="1"/>
  <c r="Z65" i="38"/>
  <c r="Z73" i="38"/>
  <c r="AE73" i="38" s="1"/>
  <c r="AL65" i="38"/>
  <c r="AA65" i="38"/>
  <c r="AA73" i="38"/>
  <c r="AM65" i="38"/>
  <c r="W65" i="38"/>
  <c r="W73" i="38"/>
  <c r="AD73" i="38"/>
  <c r="AE65" i="38"/>
  <c r="AQ65" i="38" s="1"/>
  <c r="AF65" i="38"/>
  <c r="X64" i="38"/>
  <c r="X72" i="38"/>
  <c r="AJ64" i="38"/>
  <c r="Y64" i="38"/>
  <c r="Y72" i="38"/>
  <c r="AK64" i="38"/>
  <c r="Z64" i="38"/>
  <c r="Z72" i="38"/>
  <c r="AA64" i="38"/>
  <c r="AA72" i="38"/>
  <c r="AE72" i="38" s="1"/>
  <c r="W64" i="38"/>
  <c r="W72" i="38"/>
  <c r="AD64" i="38"/>
  <c r="AD72" i="38"/>
  <c r="AF64" i="38"/>
  <c r="AF72" i="38"/>
  <c r="AR64" i="38"/>
  <c r="AI66" i="38"/>
  <c r="X63" i="38"/>
  <c r="X71" i="38"/>
  <c r="Y63" i="38"/>
  <c r="Y71" i="38"/>
  <c r="AK63" i="38"/>
  <c r="Z63" i="38"/>
  <c r="Z71" i="38"/>
  <c r="AL63" i="38"/>
  <c r="AA63" i="38"/>
  <c r="AA71" i="38"/>
  <c r="W63" i="38"/>
  <c r="AI63" i="38" s="1"/>
  <c r="AB63" i="38"/>
  <c r="W71" i="38"/>
  <c r="AD63" i="38"/>
  <c r="AE71" i="38"/>
  <c r="AF63" i="38"/>
  <c r="AF71" i="38"/>
  <c r="AR63" i="38"/>
  <c r="Y77" i="38"/>
  <c r="AK77" i="38" s="1"/>
  <c r="AF77" i="38"/>
  <c r="Y78" i="38"/>
  <c r="Y79" i="38"/>
  <c r="AK79" i="38" s="1"/>
  <c r="AF79" i="38"/>
  <c r="Y80" i="38"/>
  <c r="Y81" i="38"/>
  <c r="AK81" i="38" s="1"/>
  <c r="AF81" i="38"/>
  <c r="Y82" i="38"/>
  <c r="Y83" i="38"/>
  <c r="AK83" i="38" s="1"/>
  <c r="AF83" i="38"/>
  <c r="Y84" i="38"/>
  <c r="Y85" i="38"/>
  <c r="AF85" i="38"/>
  <c r="Y86" i="38"/>
  <c r="Y87" i="38"/>
  <c r="AF87" i="38"/>
  <c r="AR87" i="38" s="1"/>
  <c r="Y88" i="38"/>
  <c r="Y89" i="38"/>
  <c r="AF89" i="38"/>
  <c r="AF90" i="38"/>
  <c r="AF91" i="38"/>
  <c r="AF92" i="38"/>
  <c r="AF93" i="38"/>
  <c r="Z77" i="38"/>
  <c r="AA77" i="38"/>
  <c r="AE77" i="38"/>
  <c r="Z78" i="38"/>
  <c r="AA78" i="38"/>
  <c r="Z79" i="38"/>
  <c r="AL79" i="38" s="1"/>
  <c r="AA79" i="38"/>
  <c r="Z80" i="38"/>
  <c r="AA80" i="38"/>
  <c r="AE80" i="38"/>
  <c r="AQ80" i="38" s="1"/>
  <c r="Z81" i="38"/>
  <c r="AA81" i="38"/>
  <c r="AE81" i="38"/>
  <c r="AQ81" i="38" s="1"/>
  <c r="Z82" i="38"/>
  <c r="AA82" i="38"/>
  <c r="Z83" i="38"/>
  <c r="AL83" i="38" s="1"/>
  <c r="AA83" i="38"/>
  <c r="AM83" i="38" s="1"/>
  <c r="Z84" i="38"/>
  <c r="AL84" i="38" s="1"/>
  <c r="AA84" i="38"/>
  <c r="AE84" i="38"/>
  <c r="AQ84" i="38" s="1"/>
  <c r="Z85" i="38"/>
  <c r="AA85" i="38"/>
  <c r="AE85" i="38"/>
  <c r="Z86" i="38"/>
  <c r="AA86" i="38"/>
  <c r="AM86" i="38" s="1"/>
  <c r="Z87" i="38"/>
  <c r="AL87" i="38" s="1"/>
  <c r="AA87" i="38"/>
  <c r="AM87" i="38" s="1"/>
  <c r="Z88" i="38"/>
  <c r="AL88" i="38" s="1"/>
  <c r="AA88" i="38"/>
  <c r="AE88" i="38"/>
  <c r="Z89" i="38"/>
  <c r="AA89" i="38"/>
  <c r="AE89" i="38"/>
  <c r="AQ89" i="38" s="1"/>
  <c r="AE90" i="38"/>
  <c r="AE91" i="38"/>
  <c r="AE92" i="38"/>
  <c r="AE93" i="38"/>
  <c r="W77" i="38"/>
  <c r="AI77" i="38" s="1"/>
  <c r="X77" i="38"/>
  <c r="AJ77" i="38" s="1"/>
  <c r="AD77" i="38"/>
  <c r="W78" i="38"/>
  <c r="X78" i="38"/>
  <c r="AJ78" i="38" s="1"/>
  <c r="W79" i="38"/>
  <c r="AI79" i="38" s="1"/>
  <c r="X79" i="38"/>
  <c r="W80" i="38"/>
  <c r="X80" i="38"/>
  <c r="AJ80" i="38" s="1"/>
  <c r="AD80" i="38"/>
  <c r="W81" i="38"/>
  <c r="AI81" i="38" s="1"/>
  <c r="X81" i="38"/>
  <c r="AJ81" i="38" s="1"/>
  <c r="AD81" i="38"/>
  <c r="W82" i="38"/>
  <c r="X82" i="38"/>
  <c r="W83" i="38"/>
  <c r="AD83" i="38" s="1"/>
  <c r="X83" i="38"/>
  <c r="W84" i="38"/>
  <c r="AI84" i="38" s="1"/>
  <c r="X84" i="38"/>
  <c r="AJ84" i="38" s="1"/>
  <c r="AD84" i="38"/>
  <c r="W85" i="38"/>
  <c r="X85" i="38"/>
  <c r="AJ85" i="38" s="1"/>
  <c r="AD85" i="38"/>
  <c r="AP85" i="38" s="1"/>
  <c r="W86" i="38"/>
  <c r="X86" i="38"/>
  <c r="AJ86" i="38" s="1"/>
  <c r="W87" i="38"/>
  <c r="AD87" i="38" s="1"/>
  <c r="X87" i="38"/>
  <c r="W88" i="38"/>
  <c r="AI88" i="38" s="1"/>
  <c r="X88" i="38"/>
  <c r="AD88" i="38"/>
  <c r="W89" i="38"/>
  <c r="X89" i="38"/>
  <c r="AJ89" i="38" s="1"/>
  <c r="AD89" i="38"/>
  <c r="AP89" i="38" s="1"/>
  <c r="AD90" i="38"/>
  <c r="AD91" i="38"/>
  <c r="AD92" i="38"/>
  <c r="AD93" i="38"/>
  <c r="AB80" i="38"/>
  <c r="AB84" i="38"/>
  <c r="AB90" i="38"/>
  <c r="AB91" i="38"/>
  <c r="AB92" i="38"/>
  <c r="AB93" i="38"/>
  <c r="Z110" i="38"/>
  <c r="AF67" i="38"/>
  <c r="AF109" i="38" s="1"/>
  <c r="AF68" i="38"/>
  <c r="AF69" i="38"/>
  <c r="AE67" i="38"/>
  <c r="AE68" i="38"/>
  <c r="AE69" i="38"/>
  <c r="AD67" i="38"/>
  <c r="AD68" i="38"/>
  <c r="AD69" i="38"/>
  <c r="AB67" i="38"/>
  <c r="AB68" i="38"/>
  <c r="AB69" i="38"/>
  <c r="AA109" i="38"/>
  <c r="Y109" i="38"/>
  <c r="Y33" i="38"/>
  <c r="AF33" i="38"/>
  <c r="AF108" i="38" s="1"/>
  <c r="Y34" i="38"/>
  <c r="Y108" i="38" s="1"/>
  <c r="AF34" i="38"/>
  <c r="Y35" i="38"/>
  <c r="AF35" i="38"/>
  <c r="Y36" i="38"/>
  <c r="AF36" i="38"/>
  <c r="Y37" i="38"/>
  <c r="AF37" i="38"/>
  <c r="Y38" i="38"/>
  <c r="AF38" i="38"/>
  <c r="AR38" i="38" s="1"/>
  <c r="Y39" i="38"/>
  <c r="AF39" i="38"/>
  <c r="Y40" i="38"/>
  <c r="AF40" i="38"/>
  <c r="Y41" i="38"/>
  <c r="AF41" i="38"/>
  <c r="Y42" i="38"/>
  <c r="AF42" i="38"/>
  <c r="Y43" i="38"/>
  <c r="AK43" i="38" s="1"/>
  <c r="AF43" i="38"/>
  <c r="AR43" i="38" s="1"/>
  <c r="Y44" i="38"/>
  <c r="AF44" i="38"/>
  <c r="Y45" i="38"/>
  <c r="AF45" i="38"/>
  <c r="Y46" i="38"/>
  <c r="AF46" i="38"/>
  <c r="Z33" i="38"/>
  <c r="AA33" i="38"/>
  <c r="AE33" i="38"/>
  <c r="Z34" i="38"/>
  <c r="AA34" i="38"/>
  <c r="AE34" i="38"/>
  <c r="Z35" i="38"/>
  <c r="AA35" i="38"/>
  <c r="Z36" i="38"/>
  <c r="AE36" i="38" s="1"/>
  <c r="AA36" i="38"/>
  <c r="Z37" i="38"/>
  <c r="AA37" i="38"/>
  <c r="AE37" i="38"/>
  <c r="Z38" i="38"/>
  <c r="AA38" i="38"/>
  <c r="AE38" i="38"/>
  <c r="Z39" i="38"/>
  <c r="AA39" i="38"/>
  <c r="Z40" i="38"/>
  <c r="AE40" i="38" s="1"/>
  <c r="AQ40" i="38" s="1"/>
  <c r="AA40" i="38"/>
  <c r="AB40" i="38" s="1"/>
  <c r="Z41" i="38"/>
  <c r="AA41" i="38"/>
  <c r="AE41" i="38"/>
  <c r="Z42" i="38"/>
  <c r="AA42" i="38"/>
  <c r="AE42" i="38"/>
  <c r="Z43" i="38"/>
  <c r="AA43" i="38"/>
  <c r="AM43" i="38" s="1"/>
  <c r="Z44" i="38"/>
  <c r="AE44" i="38" s="1"/>
  <c r="AA44" i="38"/>
  <c r="Z45" i="38"/>
  <c r="AA45" i="38"/>
  <c r="AE45" i="38"/>
  <c r="Z46" i="38"/>
  <c r="AA46" i="38"/>
  <c r="AE46" i="38"/>
  <c r="W33" i="38"/>
  <c r="X33" i="38"/>
  <c r="AD33" i="38"/>
  <c r="W34" i="38"/>
  <c r="X34" i="38"/>
  <c r="W35" i="38"/>
  <c r="AD35" i="38" s="1"/>
  <c r="X35" i="38"/>
  <c r="W36" i="38"/>
  <c r="X36" i="38"/>
  <c r="AD36" i="38"/>
  <c r="W37" i="38"/>
  <c r="X37" i="38"/>
  <c r="AD37" i="38"/>
  <c r="W38" i="38"/>
  <c r="X38" i="38"/>
  <c r="W39" i="38"/>
  <c r="AD39" i="38" s="1"/>
  <c r="X39" i="38"/>
  <c r="AJ39" i="38" s="1"/>
  <c r="W40" i="38"/>
  <c r="X40" i="38"/>
  <c r="AD40" i="38"/>
  <c r="AP40" i="38" s="1"/>
  <c r="W41" i="38"/>
  <c r="X41" i="38"/>
  <c r="AD41" i="38"/>
  <c r="W42" i="38"/>
  <c r="X42" i="38"/>
  <c r="W43" i="38"/>
  <c r="AD43" i="38" s="1"/>
  <c r="X43" i="38"/>
  <c r="W44" i="38"/>
  <c r="X44" i="38"/>
  <c r="AD44" i="38"/>
  <c r="W45" i="38"/>
  <c r="X45" i="38"/>
  <c r="AD45" i="38"/>
  <c r="W46" i="38"/>
  <c r="X46" i="38"/>
  <c r="AB33" i="38"/>
  <c r="AB37" i="38"/>
  <c r="AB41" i="38"/>
  <c r="AB45" i="38"/>
  <c r="Z108" i="38"/>
  <c r="Y3" i="38"/>
  <c r="Y4" i="38"/>
  <c r="AF4" i="38"/>
  <c r="Y5" i="38"/>
  <c r="Y6" i="38"/>
  <c r="AF6" i="38"/>
  <c r="Y7" i="38"/>
  <c r="Y8" i="38"/>
  <c r="AF8" i="38"/>
  <c r="Y9" i="38"/>
  <c r="Y10" i="38"/>
  <c r="AF10" i="38"/>
  <c r="Y11" i="38"/>
  <c r="Y12" i="38"/>
  <c r="AF12" i="38"/>
  <c r="Y13" i="38"/>
  <c r="Y14" i="38"/>
  <c r="AF14" i="38"/>
  <c r="Y15" i="38"/>
  <c r="Y16" i="38"/>
  <c r="AF16" i="38"/>
  <c r="Y17" i="38"/>
  <c r="AF17" i="38" s="1"/>
  <c r="AR17" i="38" s="1"/>
  <c r="Y18" i="38"/>
  <c r="AF18" i="38"/>
  <c r="Y19" i="38"/>
  <c r="Z3" i="38"/>
  <c r="AE3" i="38" s="1"/>
  <c r="AA3" i="38"/>
  <c r="Z4" i="38"/>
  <c r="AA4" i="38"/>
  <c r="AE4" i="38"/>
  <c r="Z5" i="38"/>
  <c r="AA5" i="38"/>
  <c r="AE5" i="38"/>
  <c r="Z6" i="38"/>
  <c r="AA6" i="38"/>
  <c r="Z7" i="38"/>
  <c r="AE7" i="38" s="1"/>
  <c r="AA7" i="38"/>
  <c r="AM7" i="38" s="1"/>
  <c r="Z8" i="38"/>
  <c r="AA8" i="38"/>
  <c r="AE8" i="38"/>
  <c r="Z9" i="38"/>
  <c r="AA9" i="38"/>
  <c r="AE9" i="38"/>
  <c r="Z10" i="38"/>
  <c r="AA10" i="38"/>
  <c r="Z11" i="38"/>
  <c r="AE11" i="38" s="1"/>
  <c r="AA11" i="38"/>
  <c r="Z12" i="38"/>
  <c r="AA12" i="38"/>
  <c r="AE12" i="38"/>
  <c r="Z13" i="38"/>
  <c r="AA13" i="38"/>
  <c r="AE13" i="38"/>
  <c r="Z14" i="38"/>
  <c r="AA14" i="38"/>
  <c r="Z15" i="38"/>
  <c r="AE15" i="38" s="1"/>
  <c r="AA15" i="38"/>
  <c r="Z16" i="38"/>
  <c r="AA16" i="38"/>
  <c r="AE16" i="38"/>
  <c r="Z17" i="38"/>
  <c r="AA17" i="38"/>
  <c r="AE17" i="38"/>
  <c r="Z18" i="38"/>
  <c r="AA18" i="38"/>
  <c r="Z19" i="38"/>
  <c r="AE19" i="38" s="1"/>
  <c r="AA19" i="38"/>
  <c r="W3" i="38"/>
  <c r="AD3" i="38" s="1"/>
  <c r="X3" i="38"/>
  <c r="W4" i="38"/>
  <c r="X4" i="38"/>
  <c r="AD4" i="38"/>
  <c r="AP4" i="38" s="1"/>
  <c r="W5" i="38"/>
  <c r="X5" i="38"/>
  <c r="AD5" i="38"/>
  <c r="W6" i="38"/>
  <c r="X6" i="38"/>
  <c r="W7" i="38"/>
  <c r="AD7" i="38" s="1"/>
  <c r="X7" i="38"/>
  <c r="W8" i="38"/>
  <c r="X8" i="38"/>
  <c r="AD8" i="38"/>
  <c r="AP8" i="38" s="1"/>
  <c r="W9" i="38"/>
  <c r="X9" i="38"/>
  <c r="AD9" i="38"/>
  <c r="W10" i="38"/>
  <c r="X10" i="38"/>
  <c r="W11" i="38"/>
  <c r="AD11" i="38" s="1"/>
  <c r="AP11" i="38" s="1"/>
  <c r="X11" i="38"/>
  <c r="W12" i="38"/>
  <c r="X12" i="38"/>
  <c r="AD12" i="38"/>
  <c r="W13" i="38"/>
  <c r="X13" i="38"/>
  <c r="AD13" i="38"/>
  <c r="W14" i="38"/>
  <c r="X14" i="38"/>
  <c r="W15" i="38"/>
  <c r="AD15" i="38" s="1"/>
  <c r="AP15" i="38" s="1"/>
  <c r="X15" i="38"/>
  <c r="W16" i="38"/>
  <c r="X16" i="38"/>
  <c r="AD16" i="38"/>
  <c r="W17" i="38"/>
  <c r="X17" i="38"/>
  <c r="AB17" i="38" s="1"/>
  <c r="AD17" i="38"/>
  <c r="W18" i="38"/>
  <c r="X18" i="38"/>
  <c r="W19" i="38"/>
  <c r="AD19" i="38" s="1"/>
  <c r="AP19" i="38" s="1"/>
  <c r="X19" i="38"/>
  <c r="AB4" i="38"/>
  <c r="AB8" i="38"/>
  <c r="AB12" i="38"/>
  <c r="AB16" i="38"/>
  <c r="Y21" i="38"/>
  <c r="AF21" i="38"/>
  <c r="Y22" i="38"/>
  <c r="Y23" i="38"/>
  <c r="AF23" i="38"/>
  <c r="Y24" i="38"/>
  <c r="Y26" i="38"/>
  <c r="AF26" i="38"/>
  <c r="Y27" i="38"/>
  <c r="Y28" i="38"/>
  <c r="AF28" i="38"/>
  <c r="Y29" i="38"/>
  <c r="Y30" i="38"/>
  <c r="AF30" i="38"/>
  <c r="Y31" i="38"/>
  <c r="Y48" i="38"/>
  <c r="AF48" i="38"/>
  <c r="Y49" i="38"/>
  <c r="AF49" i="38" s="1"/>
  <c r="Y50" i="38"/>
  <c r="AF50" i="38"/>
  <c r="Y51" i="38"/>
  <c r="Y52" i="38"/>
  <c r="AF52" i="38"/>
  <c r="Y53" i="38"/>
  <c r="Y54" i="38"/>
  <c r="AF54" i="38"/>
  <c r="Y55" i="38"/>
  <c r="Y56" i="38"/>
  <c r="AF56" i="38"/>
  <c r="Y57" i="38"/>
  <c r="AF57" i="38" s="1"/>
  <c r="Y58" i="38"/>
  <c r="AF58" i="38"/>
  <c r="Y59" i="38"/>
  <c r="Y60" i="38"/>
  <c r="AF60" i="38"/>
  <c r="Z21" i="38"/>
  <c r="AA21" i="38"/>
  <c r="AE21" i="38"/>
  <c r="Z22" i="38"/>
  <c r="AA22" i="38"/>
  <c r="Z23" i="38"/>
  <c r="AE23" i="38" s="1"/>
  <c r="AQ9" i="38" s="1"/>
  <c r="AA23" i="38"/>
  <c r="Z24" i="38"/>
  <c r="AA24" i="38"/>
  <c r="AE24" i="38"/>
  <c r="Z26" i="38"/>
  <c r="AA26" i="38"/>
  <c r="AE26" i="38"/>
  <c r="Z27" i="38"/>
  <c r="AE27" i="38" s="1"/>
  <c r="AA27" i="38"/>
  <c r="Z28" i="38"/>
  <c r="AA28" i="38"/>
  <c r="Z29" i="38"/>
  <c r="AA29" i="38"/>
  <c r="AE29" i="38"/>
  <c r="Z30" i="38"/>
  <c r="AA30" i="38"/>
  <c r="AE30" i="38"/>
  <c r="Z31" i="38"/>
  <c r="AA31" i="38"/>
  <c r="Z48" i="38"/>
  <c r="AE48" i="38" s="1"/>
  <c r="AQ33" i="38" s="1"/>
  <c r="AA48" i="38"/>
  <c r="Z49" i="38"/>
  <c r="AA49" i="38"/>
  <c r="AE49" i="38"/>
  <c r="AQ34" i="38" s="1"/>
  <c r="Z50" i="38"/>
  <c r="AA50" i="38"/>
  <c r="AE50" i="38"/>
  <c r="Z51" i="38"/>
  <c r="AA51" i="38"/>
  <c r="Z52" i="38"/>
  <c r="AA52" i="38"/>
  <c r="Z53" i="38"/>
  <c r="AA53" i="38"/>
  <c r="AE53" i="38"/>
  <c r="Z54" i="38"/>
  <c r="AA54" i="38"/>
  <c r="AE54" i="38"/>
  <c r="Z55" i="38"/>
  <c r="AE55" i="38" s="1"/>
  <c r="AA55" i="38"/>
  <c r="Z56" i="38"/>
  <c r="AE56" i="38" s="1"/>
  <c r="AA56" i="38"/>
  <c r="Z57" i="38"/>
  <c r="AA57" i="38"/>
  <c r="AE57" i="38"/>
  <c r="AQ42" i="38" s="1"/>
  <c r="Z58" i="38"/>
  <c r="AA58" i="38"/>
  <c r="AE58" i="38"/>
  <c r="Z59" i="38"/>
  <c r="AA59" i="38"/>
  <c r="Z60" i="38"/>
  <c r="AA60" i="38"/>
  <c r="W21" i="38"/>
  <c r="AD21" i="38" s="1"/>
  <c r="X21" i="38"/>
  <c r="AB21" i="38" s="1"/>
  <c r="W22" i="38"/>
  <c r="X22" i="38"/>
  <c r="AD22" i="38"/>
  <c r="AP5" i="38" s="1"/>
  <c r="W23" i="38"/>
  <c r="X23" i="38"/>
  <c r="AD23" i="38"/>
  <c r="W24" i="38"/>
  <c r="AD24" i="38" s="1"/>
  <c r="X24" i="38"/>
  <c r="W26" i="38"/>
  <c r="X26" i="38"/>
  <c r="W27" i="38"/>
  <c r="X27" i="38"/>
  <c r="AD27" i="38"/>
  <c r="W28" i="38"/>
  <c r="X28" i="38"/>
  <c r="AD28" i="38"/>
  <c r="W29" i="38"/>
  <c r="X29" i="38"/>
  <c r="W30" i="38"/>
  <c r="AD30" i="38" s="1"/>
  <c r="AP17" i="38" s="1"/>
  <c r="X30" i="38"/>
  <c r="AJ17" i="38" s="1"/>
  <c r="W31" i="38"/>
  <c r="X31" i="38"/>
  <c r="AD31" i="38"/>
  <c r="W48" i="38"/>
  <c r="X48" i="38"/>
  <c r="AD48" i="38"/>
  <c r="W49" i="38"/>
  <c r="AD49" i="38" s="1"/>
  <c r="X49" i="38"/>
  <c r="W50" i="38"/>
  <c r="X50" i="38"/>
  <c r="AJ35" i="38" s="1"/>
  <c r="W51" i="38"/>
  <c r="X51" i="38"/>
  <c r="AD51" i="38"/>
  <c r="W52" i="38"/>
  <c r="X52" i="38"/>
  <c r="AD52" i="38"/>
  <c r="W53" i="38"/>
  <c r="X53" i="38"/>
  <c r="W54" i="38"/>
  <c r="AD54" i="38" s="1"/>
  <c r="X54" i="38"/>
  <c r="AJ40" i="38" s="1"/>
  <c r="W55" i="38"/>
  <c r="X55" i="38"/>
  <c r="AD55" i="38"/>
  <c r="W56" i="38"/>
  <c r="X56" i="38"/>
  <c r="AD56" i="38"/>
  <c r="W57" i="38"/>
  <c r="AD57" i="38" s="1"/>
  <c r="X57" i="38"/>
  <c r="W58" i="38"/>
  <c r="X58" i="38"/>
  <c r="AJ43" i="38" s="1"/>
  <c r="W59" i="38"/>
  <c r="X59" i="38"/>
  <c r="AD59" i="38"/>
  <c r="W60" i="38"/>
  <c r="X60" i="38"/>
  <c r="AD60" i="38"/>
  <c r="AB24" i="38"/>
  <c r="AB29" i="38"/>
  <c r="AB53" i="38"/>
  <c r="AB57" i="38"/>
  <c r="Y103" i="38"/>
  <c r="AF103" i="38"/>
  <c r="Z103" i="38"/>
  <c r="AE103" i="38" s="1"/>
  <c r="AA103" i="38"/>
  <c r="W103" i="38"/>
  <c r="X103" i="38"/>
  <c r="Y102" i="38"/>
  <c r="AF102" i="38"/>
  <c r="Z102" i="38"/>
  <c r="AA102" i="38"/>
  <c r="AE102" i="38"/>
  <c r="W102" i="38"/>
  <c r="X102" i="38"/>
  <c r="Y101" i="38"/>
  <c r="Z101" i="38"/>
  <c r="AL85" i="38" s="1"/>
  <c r="AA101" i="38"/>
  <c r="AE101" i="38"/>
  <c r="W101" i="38"/>
  <c r="X101" i="38"/>
  <c r="AD101" i="38"/>
  <c r="Y100" i="38"/>
  <c r="AF100" i="38"/>
  <c r="Z100" i="38"/>
  <c r="AE100" i="38" s="1"/>
  <c r="AA100" i="38"/>
  <c r="W100" i="38"/>
  <c r="AB100" i="38" s="1"/>
  <c r="X100" i="38"/>
  <c r="AD100" i="38"/>
  <c r="Y99" i="38"/>
  <c r="AF99" i="38"/>
  <c r="Z99" i="38"/>
  <c r="AE99" i="38" s="1"/>
  <c r="AA99" i="38"/>
  <c r="W99" i="38"/>
  <c r="X99" i="38"/>
  <c r="Y98" i="38"/>
  <c r="AF98" i="38"/>
  <c r="Z98" i="38"/>
  <c r="AL81" i="38" s="1"/>
  <c r="AA98" i="38"/>
  <c r="AE98" i="38"/>
  <c r="W98" i="38"/>
  <c r="X98" i="38"/>
  <c r="Y97" i="38"/>
  <c r="Z97" i="38"/>
  <c r="AL89" i="38" s="1"/>
  <c r="AA97" i="38"/>
  <c r="AE97" i="38"/>
  <c r="W97" i="38"/>
  <c r="X97" i="38"/>
  <c r="AD97" i="38"/>
  <c r="Y96" i="38"/>
  <c r="AF96" i="38"/>
  <c r="Z96" i="38"/>
  <c r="AE96" i="38" s="1"/>
  <c r="AA96" i="38"/>
  <c r="W96" i="38"/>
  <c r="AB96" i="38" s="1"/>
  <c r="X96" i="38"/>
  <c r="AD96" i="38"/>
  <c r="Y95" i="38"/>
  <c r="AF95" i="38"/>
  <c r="Z95" i="38"/>
  <c r="AA95" i="38"/>
  <c r="W95" i="38"/>
  <c r="X95" i="38"/>
  <c r="AQ46" i="38"/>
  <c r="AM46" i="38"/>
  <c r="AL46" i="38"/>
  <c r="AJ46" i="38"/>
  <c r="AR45" i="38"/>
  <c r="AP45" i="38"/>
  <c r="AL45" i="38"/>
  <c r="AK45" i="38"/>
  <c r="AJ45" i="38"/>
  <c r="AI45" i="38"/>
  <c r="AJ44" i="38"/>
  <c r="AI44" i="38"/>
  <c r="AM42" i="38"/>
  <c r="AL42" i="38"/>
  <c r="AJ42" i="38"/>
  <c r="AR41" i="38"/>
  <c r="AQ41" i="38"/>
  <c r="AP41" i="38"/>
  <c r="AL41" i="38"/>
  <c r="AK41" i="38"/>
  <c r="AJ41" i="38"/>
  <c r="AI41" i="38"/>
  <c r="AR40" i="38"/>
  <c r="AM40" i="38"/>
  <c r="AL40" i="38"/>
  <c r="AK40" i="38"/>
  <c r="AI40" i="38"/>
  <c r="AM39" i="38"/>
  <c r="AL38" i="38"/>
  <c r="AK38" i="38"/>
  <c r="AJ38" i="38"/>
  <c r="AR37" i="38"/>
  <c r="AP37" i="38"/>
  <c r="AL37" i="38"/>
  <c r="AK37" i="38"/>
  <c r="AJ37" i="38"/>
  <c r="AI37" i="38"/>
  <c r="AJ36" i="38"/>
  <c r="AI36" i="38"/>
  <c r="AR35" i="38"/>
  <c r="AM35" i="38"/>
  <c r="AK35" i="38"/>
  <c r="AI35" i="38"/>
  <c r="AM34" i="38"/>
  <c r="AL34" i="38"/>
  <c r="AJ34" i="38"/>
  <c r="AR33" i="38"/>
  <c r="AP33" i="38"/>
  <c r="AL33" i="38"/>
  <c r="AK33" i="38"/>
  <c r="AJ33" i="38"/>
  <c r="AI33" i="38"/>
  <c r="AM19" i="38"/>
  <c r="AI19" i="38"/>
  <c r="AM18" i="38"/>
  <c r="AJ18" i="38"/>
  <c r="AQ17" i="38"/>
  <c r="AM17" i="38"/>
  <c r="AL17" i="38"/>
  <c r="AK17" i="38"/>
  <c r="AI17" i="38"/>
  <c r="AQ16" i="38"/>
  <c r="AM16" i="38"/>
  <c r="AL16" i="38"/>
  <c r="AJ16" i="38"/>
  <c r="AL15" i="38"/>
  <c r="AI15" i="38"/>
  <c r="AM14" i="38"/>
  <c r="AJ14" i="38"/>
  <c r="AQ13" i="38"/>
  <c r="AM13" i="38"/>
  <c r="AL13" i="38"/>
  <c r="AI13" i="38"/>
  <c r="AR12" i="38"/>
  <c r="AQ12" i="38"/>
  <c r="AM12" i="38"/>
  <c r="AL12" i="38"/>
  <c r="AK12" i="38"/>
  <c r="AI12" i="38"/>
  <c r="AM11" i="38"/>
  <c r="AL11" i="38"/>
  <c r="AM10" i="38"/>
  <c r="AJ10" i="38"/>
  <c r="AP9" i="38"/>
  <c r="AL9" i="38"/>
  <c r="AK9" i="38"/>
  <c r="AJ9" i="38"/>
  <c r="AI9" i="38"/>
  <c r="AR8" i="38"/>
  <c r="AQ8" i="38"/>
  <c r="AL8" i="38"/>
  <c r="AK8" i="38"/>
  <c r="AJ8" i="38"/>
  <c r="AI8" i="38"/>
  <c r="AI7" i="38"/>
  <c r="AM6" i="38"/>
  <c r="AJ6" i="38"/>
  <c r="AM5" i="38"/>
  <c r="AJ5" i="38"/>
  <c r="AI5" i="38"/>
  <c r="AM4" i="38"/>
  <c r="AL4" i="38"/>
  <c r="AJ4" i="38"/>
  <c r="AI4" i="38"/>
  <c r="AM3" i="38"/>
  <c r="AL3" i="38"/>
  <c r="AI3" i="38"/>
  <c r="Y43" i="37"/>
  <c r="AF43" i="37"/>
  <c r="Y44" i="37"/>
  <c r="AF44" i="37"/>
  <c r="Y45" i="37"/>
  <c r="AF45" i="37"/>
  <c r="Y46" i="37"/>
  <c r="AF46" i="37"/>
  <c r="Y47" i="37"/>
  <c r="AF47" i="37" s="1"/>
  <c r="Y48" i="37"/>
  <c r="AF48" i="37"/>
  <c r="Y49" i="37"/>
  <c r="AF49" i="37" s="1"/>
  <c r="Y50" i="37"/>
  <c r="AF50" i="37"/>
  <c r="Y51" i="37"/>
  <c r="AF51" i="37" s="1"/>
  <c r="Y52" i="37"/>
  <c r="AF52" i="37"/>
  <c r="Y53" i="37"/>
  <c r="AF53" i="37" s="1"/>
  <c r="Y54" i="37"/>
  <c r="AF54" i="37"/>
  <c r="Y55" i="37"/>
  <c r="AF55" i="37" s="1"/>
  <c r="AF56" i="37"/>
  <c r="Z43" i="37"/>
  <c r="AA43" i="37"/>
  <c r="AE43" i="37"/>
  <c r="Z44" i="37"/>
  <c r="AA44" i="37"/>
  <c r="Z45" i="37"/>
  <c r="AE45" i="37" s="1"/>
  <c r="AA45" i="37"/>
  <c r="Z46" i="37"/>
  <c r="AA46" i="37"/>
  <c r="AE46" i="37"/>
  <c r="Z47" i="37"/>
  <c r="AA47" i="37"/>
  <c r="AE47" i="37"/>
  <c r="Z48" i="37"/>
  <c r="AE48" i="37" s="1"/>
  <c r="AA48" i="37"/>
  <c r="Z49" i="37"/>
  <c r="AA49" i="37"/>
  <c r="Z50" i="37"/>
  <c r="AA50" i="37"/>
  <c r="AE50" i="37"/>
  <c r="Z51" i="37"/>
  <c r="AA51" i="37"/>
  <c r="AE51" i="37"/>
  <c r="Z52" i="37"/>
  <c r="AE52" i="37" s="1"/>
  <c r="AA52" i="37"/>
  <c r="Z53" i="37"/>
  <c r="AE53" i="37" s="1"/>
  <c r="AA53" i="37"/>
  <c r="Z54" i="37"/>
  <c r="AA54" i="37"/>
  <c r="AE54" i="37"/>
  <c r="Z55" i="37"/>
  <c r="AA55" i="37"/>
  <c r="AE55" i="37"/>
  <c r="AE56" i="37"/>
  <c r="W43" i="37"/>
  <c r="X43" i="37"/>
  <c r="AD43" i="37"/>
  <c r="W44" i="37"/>
  <c r="X44" i="37"/>
  <c r="AD44" i="37"/>
  <c r="W45" i="37"/>
  <c r="X45" i="37"/>
  <c r="W46" i="37"/>
  <c r="AD46" i="37" s="1"/>
  <c r="X46" i="37"/>
  <c r="W47" i="37"/>
  <c r="X47" i="37"/>
  <c r="AD47" i="37"/>
  <c r="W48" i="37"/>
  <c r="X48" i="37"/>
  <c r="AD48" i="37"/>
  <c r="W49" i="37"/>
  <c r="X49" i="37"/>
  <c r="W50" i="37"/>
  <c r="AD50" i="37" s="1"/>
  <c r="X50" i="37"/>
  <c r="AB50" i="37" s="1"/>
  <c r="W51" i="37"/>
  <c r="X51" i="37"/>
  <c r="AD51" i="37"/>
  <c r="W52" i="37"/>
  <c r="X52" i="37"/>
  <c r="AD52" i="37"/>
  <c r="W53" i="37"/>
  <c r="X53" i="37"/>
  <c r="W54" i="37"/>
  <c r="AD54" i="37" s="1"/>
  <c r="X54" i="37"/>
  <c r="W55" i="37"/>
  <c r="X55" i="37"/>
  <c r="AD55" i="37"/>
  <c r="AD56" i="37"/>
  <c r="AB43" i="37"/>
  <c r="AB44" i="37"/>
  <c r="AB47" i="37"/>
  <c r="AB51" i="37"/>
  <c r="AB52" i="37"/>
  <c r="AB55" i="37"/>
  <c r="AB56" i="37"/>
  <c r="Y63" i="37"/>
  <c r="Y36" i="37"/>
  <c r="AF36" i="37"/>
  <c r="Y37" i="37"/>
  <c r="AF37" i="37" s="1"/>
  <c r="Y38" i="37"/>
  <c r="AF38" i="37"/>
  <c r="Y39" i="37"/>
  <c r="AF39" i="37" s="1"/>
  <c r="Y40" i="37"/>
  <c r="AF40" i="37"/>
  <c r="AF41" i="37"/>
  <c r="Z36" i="37"/>
  <c r="AE36" i="37" s="1"/>
  <c r="AA36" i="37"/>
  <c r="Z37" i="37"/>
  <c r="AA37" i="37"/>
  <c r="AE37" i="37"/>
  <c r="Z38" i="37"/>
  <c r="AA38" i="37"/>
  <c r="AE38" i="37"/>
  <c r="Z39" i="37"/>
  <c r="AA39" i="37"/>
  <c r="Z40" i="37"/>
  <c r="AA40" i="37"/>
  <c r="AE40" i="37" s="1"/>
  <c r="AE41" i="37"/>
  <c r="W36" i="37"/>
  <c r="X36" i="37"/>
  <c r="W37" i="37"/>
  <c r="AB37" i="37" s="1"/>
  <c r="X37" i="37"/>
  <c r="W38" i="37"/>
  <c r="X38" i="37"/>
  <c r="AD38" i="37"/>
  <c r="W39" i="37"/>
  <c r="AD39" i="37" s="1"/>
  <c r="X39" i="37"/>
  <c r="W40" i="37"/>
  <c r="X40" i="37"/>
  <c r="AD41" i="37"/>
  <c r="AB38" i="37"/>
  <c r="AB39" i="37"/>
  <c r="AB41" i="37"/>
  <c r="Y62" i="37"/>
  <c r="Y21" i="37"/>
  <c r="AF21" i="37" s="1"/>
  <c r="Y22" i="37"/>
  <c r="AF22" i="37"/>
  <c r="Y23" i="37"/>
  <c r="AF23" i="37" s="1"/>
  <c r="Y24" i="37"/>
  <c r="AF24" i="37"/>
  <c r="Y25" i="37"/>
  <c r="AF25" i="37" s="1"/>
  <c r="Y26" i="37"/>
  <c r="AF26" i="37"/>
  <c r="Y27" i="37"/>
  <c r="AF27" i="37" s="1"/>
  <c r="Y28" i="37"/>
  <c r="AF28" i="37"/>
  <c r="Y29" i="37"/>
  <c r="AF29" i="37" s="1"/>
  <c r="Y30" i="37"/>
  <c r="AF30" i="37"/>
  <c r="Y31" i="37"/>
  <c r="AF31" i="37" s="1"/>
  <c r="Y32" i="37"/>
  <c r="AF32" i="37"/>
  <c r="Y33" i="37"/>
  <c r="AF33" i="37" s="1"/>
  <c r="Y34" i="37"/>
  <c r="AF34" i="37"/>
  <c r="Z21" i="37"/>
  <c r="AA21" i="37"/>
  <c r="AE21" i="37"/>
  <c r="Z22" i="37"/>
  <c r="AE22" i="37" s="1"/>
  <c r="AA22" i="37"/>
  <c r="Z23" i="37"/>
  <c r="AA23" i="37"/>
  <c r="Z24" i="37"/>
  <c r="AA24" i="37"/>
  <c r="Z25" i="37"/>
  <c r="AA25" i="37"/>
  <c r="AE25" i="37"/>
  <c r="Z26" i="37"/>
  <c r="AE26" i="37" s="1"/>
  <c r="AA26" i="37"/>
  <c r="Z27" i="37"/>
  <c r="AE27" i="37" s="1"/>
  <c r="AA27" i="37"/>
  <c r="Z28" i="37"/>
  <c r="AA28" i="37"/>
  <c r="Z29" i="37"/>
  <c r="AA29" i="37"/>
  <c r="AE29" i="37"/>
  <c r="Z30" i="37"/>
  <c r="AE30" i="37" s="1"/>
  <c r="AA30" i="37"/>
  <c r="Z31" i="37"/>
  <c r="AE31" i="37" s="1"/>
  <c r="AA31" i="37"/>
  <c r="Z32" i="37"/>
  <c r="AA32" i="37"/>
  <c r="Z33" i="37"/>
  <c r="AA33" i="37"/>
  <c r="AE33" i="37"/>
  <c r="Z34" i="37"/>
  <c r="AE34" i="37" s="1"/>
  <c r="AA34" i="37"/>
  <c r="W21" i="37"/>
  <c r="AD21" i="37" s="1"/>
  <c r="X21" i="37"/>
  <c r="W22" i="37"/>
  <c r="X22" i="37"/>
  <c r="W23" i="37"/>
  <c r="X23" i="37"/>
  <c r="W24" i="37"/>
  <c r="X24" i="37"/>
  <c r="AD24" i="37"/>
  <c r="W25" i="37"/>
  <c r="AD25" i="37" s="1"/>
  <c r="X25" i="37"/>
  <c r="W26" i="37"/>
  <c r="X26" i="37"/>
  <c r="W27" i="37"/>
  <c r="AB27" i="37" s="1"/>
  <c r="X27" i="37"/>
  <c r="AD27" i="37" s="1"/>
  <c r="W28" i="37"/>
  <c r="X28" i="37"/>
  <c r="AD28" i="37"/>
  <c r="W29" i="37"/>
  <c r="AD29" i="37" s="1"/>
  <c r="X29" i="37"/>
  <c r="W30" i="37"/>
  <c r="X30" i="37"/>
  <c r="W31" i="37"/>
  <c r="AB31" i="37" s="1"/>
  <c r="X31" i="37"/>
  <c r="AD31" i="37" s="1"/>
  <c r="W32" i="37"/>
  <c r="X32" i="37"/>
  <c r="AD32" i="37"/>
  <c r="W33" i="37"/>
  <c r="AD33" i="37" s="1"/>
  <c r="X33" i="37"/>
  <c r="W34" i="37"/>
  <c r="X34" i="37"/>
  <c r="AB21" i="37"/>
  <c r="AB25" i="37"/>
  <c r="AB29" i="37"/>
  <c r="AB33" i="37"/>
  <c r="Y61" i="37"/>
  <c r="Y3" i="37"/>
  <c r="Y4" i="37"/>
  <c r="AF4" i="37"/>
  <c r="Y5" i="37"/>
  <c r="Y6" i="37"/>
  <c r="AF6" i="37"/>
  <c r="Y7" i="37"/>
  <c r="AF7" i="37" s="1"/>
  <c r="Y8" i="37"/>
  <c r="AF8" i="37"/>
  <c r="Y9" i="37"/>
  <c r="Y10" i="37"/>
  <c r="AF10" i="37" s="1"/>
  <c r="Y11" i="37"/>
  <c r="AF11" i="37" s="1"/>
  <c r="Y12" i="37"/>
  <c r="AF12" i="37" s="1"/>
  <c r="Y13" i="37"/>
  <c r="Y14" i="37"/>
  <c r="AF14" i="37" s="1"/>
  <c r="Y15" i="37"/>
  <c r="AF15" i="37" s="1"/>
  <c r="Y16" i="37"/>
  <c r="AF16" i="37" s="1"/>
  <c r="Y17" i="37"/>
  <c r="Y18" i="37"/>
  <c r="AF18" i="37" s="1"/>
  <c r="Y19" i="37"/>
  <c r="AF19" i="37" s="1"/>
  <c r="Z3" i="37"/>
  <c r="AA3" i="37"/>
  <c r="Z4" i="37"/>
  <c r="AA4" i="37"/>
  <c r="AE4" i="37"/>
  <c r="Z5" i="37"/>
  <c r="AE5" i="37" s="1"/>
  <c r="AA5" i="37"/>
  <c r="Z6" i="37"/>
  <c r="AA6" i="37"/>
  <c r="Z7" i="37"/>
  <c r="AA7" i="37"/>
  <c r="AE7" i="37" s="1"/>
  <c r="Z8" i="37"/>
  <c r="AA8" i="37"/>
  <c r="AE8" i="37"/>
  <c r="Z9" i="37"/>
  <c r="AE9" i="37" s="1"/>
  <c r="AA9" i="37"/>
  <c r="Z10" i="37"/>
  <c r="AE10" i="37" s="1"/>
  <c r="AA10" i="37"/>
  <c r="Z11" i="37"/>
  <c r="AA11" i="37"/>
  <c r="AE11" i="37" s="1"/>
  <c r="Z12" i="37"/>
  <c r="AA12" i="37"/>
  <c r="AE12" i="37"/>
  <c r="Z13" i="37"/>
  <c r="AE13" i="37" s="1"/>
  <c r="AA13" i="37"/>
  <c r="Z14" i="37"/>
  <c r="AE14" i="37" s="1"/>
  <c r="AA14" i="37"/>
  <c r="Z15" i="37"/>
  <c r="AA15" i="37"/>
  <c r="AE15" i="37" s="1"/>
  <c r="Z16" i="37"/>
  <c r="AA16" i="37"/>
  <c r="AE16" i="37"/>
  <c r="Z17" i="37"/>
  <c r="AE17" i="37" s="1"/>
  <c r="AA17" i="37"/>
  <c r="Z18" i="37"/>
  <c r="AE18" i="37" s="1"/>
  <c r="AA18" i="37"/>
  <c r="Z19" i="37"/>
  <c r="AA19" i="37"/>
  <c r="AE19" i="37" s="1"/>
  <c r="W3" i="37"/>
  <c r="X3" i="37"/>
  <c r="W4" i="37"/>
  <c r="X4" i="37"/>
  <c r="AD4" i="37"/>
  <c r="W5" i="37"/>
  <c r="AD5" i="37" s="1"/>
  <c r="X5" i="37"/>
  <c r="W6" i="37"/>
  <c r="X6" i="37"/>
  <c r="W7" i="37"/>
  <c r="X7" i="37"/>
  <c r="W8" i="37"/>
  <c r="X8" i="37"/>
  <c r="AD8" i="37"/>
  <c r="W9" i="37"/>
  <c r="AD9" i="37" s="1"/>
  <c r="X9" i="37"/>
  <c r="W10" i="37"/>
  <c r="X10" i="37"/>
  <c r="W11" i="37"/>
  <c r="X11" i="37"/>
  <c r="W12" i="37"/>
  <c r="X12" i="37"/>
  <c r="AD12" i="37"/>
  <c r="W13" i="37"/>
  <c r="AD13" i="37" s="1"/>
  <c r="X13" i="37"/>
  <c r="W14" i="37"/>
  <c r="X14" i="37"/>
  <c r="W15" i="37"/>
  <c r="X15" i="37"/>
  <c r="W16" i="37"/>
  <c r="X16" i="37"/>
  <c r="AD16" i="37"/>
  <c r="W17" i="37"/>
  <c r="AD17" i="37" s="1"/>
  <c r="X17" i="37"/>
  <c r="W18" i="37"/>
  <c r="X18" i="37"/>
  <c r="W19" i="37"/>
  <c r="X19" i="37"/>
  <c r="AB4" i="37"/>
  <c r="AB8" i="37"/>
  <c r="AB12" i="37"/>
  <c r="AB16" i="37"/>
  <c r="Y58" i="37"/>
  <c r="Y105" i="34"/>
  <c r="AF105" i="34"/>
  <c r="Z105" i="34"/>
  <c r="AE105" i="34" s="1"/>
  <c r="AA105" i="34"/>
  <c r="W105" i="34"/>
  <c r="X105" i="34"/>
  <c r="Y104" i="34"/>
  <c r="AF104" i="34" s="1"/>
  <c r="Z104" i="34"/>
  <c r="AA104" i="34"/>
  <c r="AE104" i="34"/>
  <c r="W104" i="34"/>
  <c r="AD104" i="34" s="1"/>
  <c r="X104" i="34"/>
  <c r="AB104" i="34"/>
  <c r="Y103" i="34"/>
  <c r="AF103" i="34" s="1"/>
  <c r="Z103" i="34"/>
  <c r="AA103" i="34"/>
  <c r="W103" i="34"/>
  <c r="X103" i="34"/>
  <c r="AD103" i="34"/>
  <c r="Y102" i="34"/>
  <c r="AF102" i="34" s="1"/>
  <c r="Z102" i="34"/>
  <c r="AE102" i="34" s="1"/>
  <c r="AA102" i="34"/>
  <c r="W102" i="34"/>
  <c r="X102" i="34"/>
  <c r="AD102" i="34" s="1"/>
  <c r="Y101" i="34"/>
  <c r="AF101" i="34"/>
  <c r="Z101" i="34"/>
  <c r="AE101" i="34" s="1"/>
  <c r="AA101" i="34"/>
  <c r="W101" i="34"/>
  <c r="X101" i="34"/>
  <c r="Y100" i="34"/>
  <c r="AF100" i="34" s="1"/>
  <c r="Z100" i="34"/>
  <c r="AA100" i="34"/>
  <c r="AE100" i="34"/>
  <c r="W100" i="34"/>
  <c r="AD100" i="34" s="1"/>
  <c r="X100" i="34"/>
  <c r="AB100" i="34"/>
  <c r="Y99" i="34"/>
  <c r="AF99" i="34" s="1"/>
  <c r="Z99" i="34"/>
  <c r="AA99" i="34"/>
  <c r="W99" i="34"/>
  <c r="X99" i="34"/>
  <c r="AD99" i="34"/>
  <c r="Y98" i="34"/>
  <c r="AF98" i="34" s="1"/>
  <c r="Z98" i="34"/>
  <c r="AE98" i="34" s="1"/>
  <c r="AA98" i="34"/>
  <c r="W98" i="34"/>
  <c r="X98" i="34"/>
  <c r="AD98" i="34" s="1"/>
  <c r="Y97" i="34"/>
  <c r="AF97" i="34"/>
  <c r="Z97" i="34"/>
  <c r="AE97" i="34" s="1"/>
  <c r="AA97" i="34"/>
  <c r="W97" i="34"/>
  <c r="X97" i="34"/>
  <c r="Y76" i="34"/>
  <c r="AF76" i="34" s="1"/>
  <c r="Z76" i="34"/>
  <c r="AA76" i="34"/>
  <c r="AE76" i="34"/>
  <c r="W76" i="34"/>
  <c r="AD76" i="34" s="1"/>
  <c r="X76" i="34"/>
  <c r="AB76" i="34"/>
  <c r="Y75" i="34"/>
  <c r="AF75" i="34" s="1"/>
  <c r="Z75" i="34"/>
  <c r="AA75" i="34"/>
  <c r="W75" i="34"/>
  <c r="X75" i="34"/>
  <c r="AD75" i="34"/>
  <c r="Y74" i="34"/>
  <c r="AF74" i="34" s="1"/>
  <c r="Z74" i="34"/>
  <c r="AE74" i="34" s="1"/>
  <c r="AA74" i="34"/>
  <c r="W74" i="34"/>
  <c r="X74" i="34"/>
  <c r="Y73" i="34"/>
  <c r="AF73" i="34"/>
  <c r="Z73" i="34"/>
  <c r="AE73" i="34" s="1"/>
  <c r="AA73" i="34"/>
  <c r="W73" i="34"/>
  <c r="X73" i="34"/>
  <c r="X45" i="34"/>
  <c r="AJ45" i="34" s="1"/>
  <c r="X60" i="34"/>
  <c r="Y45" i="34"/>
  <c r="Y60" i="34"/>
  <c r="AK45" i="34" s="1"/>
  <c r="Z45" i="34"/>
  <c r="Z60" i="34"/>
  <c r="AL45" i="34"/>
  <c r="AA45" i="34"/>
  <c r="AM45" i="34" s="1"/>
  <c r="AA60" i="34"/>
  <c r="W45" i="34"/>
  <c r="W60" i="34"/>
  <c r="AB60" i="34" s="1"/>
  <c r="AD60" i="34"/>
  <c r="AE45" i="34"/>
  <c r="AQ45" i="34" s="1"/>
  <c r="AE60" i="34"/>
  <c r="AF45" i="34"/>
  <c r="AF60" i="34"/>
  <c r="AR45" i="34" s="1"/>
  <c r="X46" i="34"/>
  <c r="X55" i="34"/>
  <c r="AJ46" i="34"/>
  <c r="Y46" i="34"/>
  <c r="AK46" i="34" s="1"/>
  <c r="Y55" i="34"/>
  <c r="Z46" i="34"/>
  <c r="Z55" i="34"/>
  <c r="AA46" i="34"/>
  <c r="AA55" i="34"/>
  <c r="AM46" i="34" s="1"/>
  <c r="W46" i="34"/>
  <c r="W55" i="34"/>
  <c r="AD55" i="34"/>
  <c r="AF46" i="34"/>
  <c r="AR46" i="34" s="1"/>
  <c r="AF55" i="34"/>
  <c r="X44" i="34"/>
  <c r="X59" i="34"/>
  <c r="AJ44" i="34"/>
  <c r="Y44" i="34"/>
  <c r="Y59" i="34"/>
  <c r="AK44" i="34"/>
  <c r="Z44" i="34"/>
  <c r="Z59" i="34"/>
  <c r="AA44" i="34"/>
  <c r="AA59" i="34"/>
  <c r="AM44" i="34" s="1"/>
  <c r="W44" i="34"/>
  <c r="W59" i="34"/>
  <c r="AD44" i="34"/>
  <c r="AD59" i="34"/>
  <c r="AP44" i="34" s="1"/>
  <c r="AF44" i="34"/>
  <c r="AR44" i="34" s="1"/>
  <c r="AF59" i="34"/>
  <c r="X43" i="34"/>
  <c r="AJ43" i="34" s="1"/>
  <c r="Y43" i="34"/>
  <c r="AK43" i="34"/>
  <c r="Z43" i="34"/>
  <c r="AA43" i="34"/>
  <c r="AM43" i="34" s="1"/>
  <c r="W43" i="34"/>
  <c r="AB68" i="34"/>
  <c r="AD68" i="34"/>
  <c r="AE68" i="34"/>
  <c r="AF43" i="34"/>
  <c r="AF68" i="34"/>
  <c r="AR43" i="34"/>
  <c r="X42" i="34"/>
  <c r="AJ42" i="34" s="1"/>
  <c r="X57" i="34"/>
  <c r="Y42" i="34"/>
  <c r="AK42" i="34" s="1"/>
  <c r="Y57" i="34"/>
  <c r="Z42" i="34"/>
  <c r="Z57" i="34"/>
  <c r="AA42" i="34"/>
  <c r="AA57" i="34"/>
  <c r="AM42" i="34"/>
  <c r="W42" i="34"/>
  <c r="AB42" i="34" s="1"/>
  <c r="W57" i="34"/>
  <c r="AB57" i="34"/>
  <c r="AD57" i="34"/>
  <c r="AE42" i="34"/>
  <c r="AF42" i="34"/>
  <c r="AR42" i="34" s="1"/>
  <c r="AF57" i="34"/>
  <c r="X41" i="34"/>
  <c r="X56" i="34"/>
  <c r="Y41" i="34"/>
  <c r="Y56" i="34"/>
  <c r="AK41" i="34"/>
  <c r="Z41" i="34"/>
  <c r="AL41" i="34" s="1"/>
  <c r="Z56" i="34"/>
  <c r="AA41" i="34"/>
  <c r="AA56" i="34"/>
  <c r="W41" i="34"/>
  <c r="W56" i="34"/>
  <c r="AI41" i="34" s="1"/>
  <c r="AD41" i="34"/>
  <c r="AE56" i="34"/>
  <c r="AF41" i="34"/>
  <c r="AF56" i="34"/>
  <c r="AR41" i="34"/>
  <c r="X40" i="34"/>
  <c r="AJ40" i="34" s="1"/>
  <c r="X54" i="34"/>
  <c r="Y40" i="34"/>
  <c r="Y54" i="34"/>
  <c r="Z40" i="34"/>
  <c r="Z54" i="34"/>
  <c r="AA40" i="34"/>
  <c r="AA54" i="34"/>
  <c r="AM40" i="34"/>
  <c r="W40" i="34"/>
  <c r="W54" i="34"/>
  <c r="AD54" i="34"/>
  <c r="AE40" i="34"/>
  <c r="AF54" i="34"/>
  <c r="X39" i="34"/>
  <c r="X53" i="34"/>
  <c r="Y39" i="34"/>
  <c r="Y53" i="34"/>
  <c r="AK39" i="34"/>
  <c r="Z39" i="34"/>
  <c r="AL39" i="34" s="1"/>
  <c r="Z53" i="34"/>
  <c r="AA39" i="34"/>
  <c r="AM39" i="34" s="1"/>
  <c r="AA53" i="34"/>
  <c r="W39" i="34"/>
  <c r="W53" i="34"/>
  <c r="AD39" i="34"/>
  <c r="AE53" i="34"/>
  <c r="AF39" i="34"/>
  <c r="AF53" i="34"/>
  <c r="AR39" i="34"/>
  <c r="X38" i="34"/>
  <c r="AJ38" i="34" s="1"/>
  <c r="X52" i="34"/>
  <c r="Y38" i="34"/>
  <c r="AK38" i="34" s="1"/>
  <c r="Y52" i="34"/>
  <c r="Z38" i="34"/>
  <c r="Z52" i="34"/>
  <c r="AA38" i="34"/>
  <c r="AA52" i="34"/>
  <c r="AM38" i="34"/>
  <c r="W38" i="34"/>
  <c r="W52" i="34"/>
  <c r="AB52" i="34"/>
  <c r="AD52" i="34"/>
  <c r="AE38" i="34"/>
  <c r="AF38" i="34"/>
  <c r="AR38" i="34" s="1"/>
  <c r="AF52" i="34"/>
  <c r="X37" i="34"/>
  <c r="AJ37" i="34"/>
  <c r="Y37" i="34"/>
  <c r="AK37" i="34" s="1"/>
  <c r="Z37" i="34"/>
  <c r="AL37" i="34"/>
  <c r="AA37" i="34"/>
  <c r="AM37" i="34" s="1"/>
  <c r="W37" i="34"/>
  <c r="AD37" i="34" s="1"/>
  <c r="AP37" i="34" s="1"/>
  <c r="AB37" i="34"/>
  <c r="AN37" i="34" s="1"/>
  <c r="AE37" i="34"/>
  <c r="X36" i="34"/>
  <c r="AJ36" i="34" s="1"/>
  <c r="X51" i="34"/>
  <c r="AB51" i="34" s="1"/>
  <c r="Y36" i="34"/>
  <c r="Y51" i="34"/>
  <c r="AK36" i="34" s="1"/>
  <c r="Z36" i="34"/>
  <c r="Z51" i="34"/>
  <c r="AL36" i="34"/>
  <c r="AA36" i="34"/>
  <c r="AM36" i="34" s="1"/>
  <c r="AA51" i="34"/>
  <c r="W36" i="34"/>
  <c r="W51" i="34"/>
  <c r="AE36" i="34"/>
  <c r="AQ36" i="34" s="1"/>
  <c r="AE51" i="34"/>
  <c r="AF36" i="34"/>
  <c r="AF51" i="34"/>
  <c r="AR36" i="34" s="1"/>
  <c r="X35" i="34"/>
  <c r="X50" i="34"/>
  <c r="AJ35" i="34"/>
  <c r="Y35" i="34"/>
  <c r="AK35" i="34" s="1"/>
  <c r="Y50" i="34"/>
  <c r="Z35" i="34"/>
  <c r="Z50" i="34"/>
  <c r="AE50" i="34" s="1"/>
  <c r="AA35" i="34"/>
  <c r="AA50" i="34"/>
  <c r="AM35" i="34" s="1"/>
  <c r="W35" i="34"/>
  <c r="AB35" i="34" s="1"/>
  <c r="W50" i="34"/>
  <c r="AD35" i="34"/>
  <c r="AF35" i="34"/>
  <c r="AR35" i="34" s="1"/>
  <c r="AF50" i="34"/>
  <c r="X34" i="34"/>
  <c r="AJ34" i="34" s="1"/>
  <c r="X49" i="34"/>
  <c r="AD49" i="34" s="1"/>
  <c r="Y34" i="34"/>
  <c r="Y49" i="34"/>
  <c r="AK34" i="34" s="1"/>
  <c r="Z34" i="34"/>
  <c r="Z49" i="34"/>
  <c r="AL34" i="34"/>
  <c r="AA34" i="34"/>
  <c r="AM34" i="34" s="1"/>
  <c r="AA49" i="34"/>
  <c r="W34" i="34"/>
  <c r="W49" i="34"/>
  <c r="AB49" i="34" s="1"/>
  <c r="AE34" i="34"/>
  <c r="AQ34" i="34" s="1"/>
  <c r="AE49" i="34"/>
  <c r="AF34" i="34"/>
  <c r="AF49" i="34"/>
  <c r="AR34" i="34" s="1"/>
  <c r="AI46" i="34"/>
  <c r="AI40" i="34"/>
  <c r="AI39" i="34"/>
  <c r="AI37" i="34"/>
  <c r="X33" i="34"/>
  <c r="X48" i="34"/>
  <c r="Y33" i="34"/>
  <c r="Y48" i="34"/>
  <c r="AK33" i="34"/>
  <c r="Z33" i="34"/>
  <c r="AL33" i="34" s="1"/>
  <c r="Z48" i="34"/>
  <c r="AA33" i="34"/>
  <c r="AA48" i="34"/>
  <c r="W33" i="34"/>
  <c r="W48" i="34"/>
  <c r="AD33" i="34"/>
  <c r="AE48" i="34"/>
  <c r="AF33" i="34"/>
  <c r="AF48" i="34"/>
  <c r="AR33" i="34"/>
  <c r="AI33" i="34"/>
  <c r="Y58" i="34"/>
  <c r="AF58" i="34" s="1"/>
  <c r="Z58" i="34"/>
  <c r="AE58" i="34" s="1"/>
  <c r="AA58" i="34"/>
  <c r="W58" i="34"/>
  <c r="AB58" i="34" s="1"/>
  <c r="X58" i="34"/>
  <c r="AD58" i="34" s="1"/>
  <c r="X19" i="34"/>
  <c r="X31" i="34"/>
  <c r="Y19" i="34"/>
  <c r="Y31" i="34"/>
  <c r="AK19" i="34"/>
  <c r="Z19" i="34"/>
  <c r="AL19" i="34" s="1"/>
  <c r="Z31" i="34"/>
  <c r="AA19" i="34"/>
  <c r="AM19" i="34" s="1"/>
  <c r="AA31" i="34"/>
  <c r="W19" i="34"/>
  <c r="AB19" i="34"/>
  <c r="W31" i="34"/>
  <c r="AD19" i="34"/>
  <c r="AE31" i="34"/>
  <c r="AF19" i="34"/>
  <c r="AF31" i="34"/>
  <c r="AR19" i="34"/>
  <c r="X18" i="34"/>
  <c r="AJ18" i="34" s="1"/>
  <c r="Y18" i="34"/>
  <c r="AK18" i="34"/>
  <c r="Z18" i="34"/>
  <c r="AL18" i="34" s="1"/>
  <c r="AA18" i="34"/>
  <c r="AM18" i="34"/>
  <c r="W18" i="34"/>
  <c r="AB18" i="34" s="1"/>
  <c r="AD18" i="34"/>
  <c r="AF18" i="34"/>
  <c r="AR18" i="34" s="1"/>
  <c r="X17" i="34"/>
  <c r="X30" i="34"/>
  <c r="AJ17" i="34"/>
  <c r="Y17" i="34"/>
  <c r="AK17" i="34" s="1"/>
  <c r="Y30" i="34"/>
  <c r="Z17" i="34"/>
  <c r="Z30" i="34"/>
  <c r="AA17" i="34"/>
  <c r="AA30" i="34"/>
  <c r="AM17" i="34" s="1"/>
  <c r="W17" i="34"/>
  <c r="W30" i="34"/>
  <c r="AD17" i="34"/>
  <c r="AD30" i="34"/>
  <c r="AP17" i="34" s="1"/>
  <c r="AF17" i="34"/>
  <c r="AR17" i="34" s="1"/>
  <c r="AF30" i="34"/>
  <c r="X16" i="34"/>
  <c r="AJ16" i="34" s="1"/>
  <c r="X29" i="34"/>
  <c r="AD29" i="34" s="1"/>
  <c r="Y16" i="34"/>
  <c r="Y29" i="34"/>
  <c r="AK16" i="34" s="1"/>
  <c r="Z16" i="34"/>
  <c r="Z29" i="34"/>
  <c r="AL16" i="34"/>
  <c r="AA16" i="34"/>
  <c r="AM16" i="34" s="1"/>
  <c r="AA29" i="34"/>
  <c r="W16" i="34"/>
  <c r="W29" i="34"/>
  <c r="AE16" i="34"/>
  <c r="AQ16" i="34" s="1"/>
  <c r="AE29" i="34"/>
  <c r="AF16" i="34"/>
  <c r="AF29" i="34"/>
  <c r="AR16" i="34" s="1"/>
  <c r="X15" i="34"/>
  <c r="X28" i="34"/>
  <c r="AJ15" i="34"/>
  <c r="Y15" i="34"/>
  <c r="AK15" i="34" s="1"/>
  <c r="Y28" i="34"/>
  <c r="Z15" i="34"/>
  <c r="Z28" i="34"/>
  <c r="AA15" i="34"/>
  <c r="AA28" i="34"/>
  <c r="AM15" i="34" s="1"/>
  <c r="W15" i="34"/>
  <c r="AB15" i="34" s="1"/>
  <c r="W28" i="34"/>
  <c r="AD28" i="34"/>
  <c r="AF15" i="34"/>
  <c r="AR15" i="34" s="1"/>
  <c r="AF28" i="34"/>
  <c r="AI19" i="34"/>
  <c r="AI18" i="34"/>
  <c r="AI15" i="34"/>
  <c r="X14" i="34"/>
  <c r="AJ14" i="34" s="1"/>
  <c r="X27" i="34"/>
  <c r="Y14" i="34"/>
  <c r="Y27" i="34"/>
  <c r="Z14" i="34"/>
  <c r="Z27" i="34"/>
  <c r="AA14" i="34"/>
  <c r="AA27" i="34"/>
  <c r="AM14" i="34"/>
  <c r="W14" i="34"/>
  <c r="AI14" i="34" s="1"/>
  <c r="W27" i="34"/>
  <c r="AD27" i="34"/>
  <c r="AE14" i="34"/>
  <c r="AF27" i="34"/>
  <c r="X13" i="34"/>
  <c r="AJ13" i="34" s="1"/>
  <c r="X26" i="34"/>
  <c r="AD26" i="34" s="1"/>
  <c r="Y13" i="34"/>
  <c r="Y26" i="34"/>
  <c r="AK13" i="34" s="1"/>
  <c r="Z13" i="34"/>
  <c r="Z26" i="34"/>
  <c r="AL13" i="34"/>
  <c r="AA13" i="34"/>
  <c r="AM13" i="34" s="1"/>
  <c r="AA26" i="34"/>
  <c r="W13" i="34"/>
  <c r="W26" i="34"/>
  <c r="AB26" i="34" s="1"/>
  <c r="AE13" i="34"/>
  <c r="AQ13" i="34" s="1"/>
  <c r="AE26" i="34"/>
  <c r="AF13" i="34"/>
  <c r="AF26" i="34"/>
  <c r="AR13" i="34" s="1"/>
  <c r="X12" i="34"/>
  <c r="AJ12" i="34" s="1"/>
  <c r="Y12" i="34"/>
  <c r="Z12" i="34"/>
  <c r="AL12" i="34" s="1"/>
  <c r="AA12" i="34"/>
  <c r="AM12" i="34" s="1"/>
  <c r="W12" i="34"/>
  <c r="AD12" i="34"/>
  <c r="AI12" i="34"/>
  <c r="X11" i="34"/>
  <c r="AJ11" i="34" s="1"/>
  <c r="X24" i="34"/>
  <c r="Y11" i="34"/>
  <c r="AK11" i="34" s="1"/>
  <c r="Y24" i="34"/>
  <c r="Z11" i="34"/>
  <c r="Z24" i="34"/>
  <c r="AA11" i="34"/>
  <c r="AA24" i="34"/>
  <c r="AM11" i="34"/>
  <c r="W11" i="34"/>
  <c r="AI11" i="34" s="1"/>
  <c r="W24" i="34"/>
  <c r="AB24" i="34"/>
  <c r="AD24" i="34"/>
  <c r="AE11" i="34"/>
  <c r="AF11" i="34"/>
  <c r="AR11" i="34" s="1"/>
  <c r="AF24" i="34"/>
  <c r="X10" i="34"/>
  <c r="AJ10" i="34" s="1"/>
  <c r="Y10" i="34"/>
  <c r="AK10" i="34" s="1"/>
  <c r="Z10" i="34"/>
  <c r="AA10" i="34"/>
  <c r="AM10" i="34" s="1"/>
  <c r="W10" i="34"/>
  <c r="X9" i="34"/>
  <c r="X23" i="34"/>
  <c r="AJ9" i="34"/>
  <c r="Y9" i="34"/>
  <c r="AK9" i="34" s="1"/>
  <c r="Y23" i="34"/>
  <c r="Z9" i="34"/>
  <c r="Z23" i="34"/>
  <c r="AA9" i="34"/>
  <c r="AA23" i="34"/>
  <c r="AM9" i="34" s="1"/>
  <c r="W9" i="34"/>
  <c r="AB9" i="34" s="1"/>
  <c r="W23" i="34"/>
  <c r="AD23" i="34"/>
  <c r="AF9" i="34"/>
  <c r="AR9" i="34" s="1"/>
  <c r="AF23" i="34"/>
  <c r="X8" i="34"/>
  <c r="AJ8" i="34" s="1"/>
  <c r="Y8" i="34"/>
  <c r="AK8" i="34" s="1"/>
  <c r="Z8" i="34"/>
  <c r="AA8" i="34"/>
  <c r="W8" i="34"/>
  <c r="X7" i="34"/>
  <c r="X22" i="34"/>
  <c r="Y7" i="34"/>
  <c r="Y22" i="34"/>
  <c r="AK7" i="34"/>
  <c r="Z7" i="34"/>
  <c r="AL7" i="34" s="1"/>
  <c r="Z22" i="34"/>
  <c r="AA7" i="34"/>
  <c r="AM7" i="34" s="1"/>
  <c r="AA22" i="34"/>
  <c r="W7" i="34"/>
  <c r="AB7" i="34"/>
  <c r="W22" i="34"/>
  <c r="AD7" i="34"/>
  <c r="AE22" i="34"/>
  <c r="AF7" i="34"/>
  <c r="AF22" i="34"/>
  <c r="AR7" i="34"/>
  <c r="X6" i="34"/>
  <c r="AJ6" i="34" s="1"/>
  <c r="Y6" i="34"/>
  <c r="AK6" i="34"/>
  <c r="Z6" i="34"/>
  <c r="AL6" i="34" s="1"/>
  <c r="AA6" i="34"/>
  <c r="AM6" i="34"/>
  <c r="W6" i="34"/>
  <c r="AB6" i="34" s="1"/>
  <c r="AD6" i="34"/>
  <c r="AF6" i="34"/>
  <c r="AR6" i="34" s="1"/>
  <c r="X5" i="34"/>
  <c r="AJ5" i="34" s="1"/>
  <c r="Y5" i="34"/>
  <c r="Z5" i="34"/>
  <c r="AL5" i="34" s="1"/>
  <c r="AA5" i="34"/>
  <c r="AM5" i="34" s="1"/>
  <c r="W5" i="34"/>
  <c r="AB5" i="34" s="1"/>
  <c r="AD5" i="34"/>
  <c r="AI6" i="34"/>
  <c r="AI7" i="34"/>
  <c r="W4" i="34"/>
  <c r="AI4" i="34" s="1"/>
  <c r="X4" i="34"/>
  <c r="Y4" i="34"/>
  <c r="AK4" i="34" s="1"/>
  <c r="Z4" i="34"/>
  <c r="AA4" i="34"/>
  <c r="AM4" i="34" s="1"/>
  <c r="AB4" i="34"/>
  <c r="AE4" i="34"/>
  <c r="AQ4" i="34" s="1"/>
  <c r="AF4" i="34"/>
  <c r="AR4" i="34" s="1"/>
  <c r="X3" i="34"/>
  <c r="AJ3" i="34" s="1"/>
  <c r="X21" i="34"/>
  <c r="AD21" i="34" s="1"/>
  <c r="Y3" i="34"/>
  <c r="Y21" i="34"/>
  <c r="AK3" i="34" s="1"/>
  <c r="Z3" i="34"/>
  <c r="Z21" i="34"/>
  <c r="AL3" i="34"/>
  <c r="AA3" i="34"/>
  <c r="AM3" i="34" s="1"/>
  <c r="AA21" i="34"/>
  <c r="W3" i="34"/>
  <c r="W21" i="34"/>
  <c r="AB21" i="34" s="1"/>
  <c r="AE3" i="34"/>
  <c r="AE21" i="34"/>
  <c r="AF3" i="34"/>
  <c r="AF21" i="34"/>
  <c r="AR3" i="34" s="1"/>
  <c r="Y46" i="36"/>
  <c r="AF46" i="36"/>
  <c r="Y47" i="36"/>
  <c r="AF47" i="36" s="1"/>
  <c r="Y48" i="36"/>
  <c r="AF48" i="36"/>
  <c r="Y49" i="36"/>
  <c r="AF49" i="36" s="1"/>
  <c r="Y50" i="36"/>
  <c r="AF50" i="36"/>
  <c r="Y51" i="36"/>
  <c r="AF51" i="36" s="1"/>
  <c r="Y52" i="36"/>
  <c r="AF52" i="36"/>
  <c r="Y53" i="36"/>
  <c r="AF53" i="36" s="1"/>
  <c r="Y54" i="36"/>
  <c r="AF54" i="36"/>
  <c r="Y55" i="36"/>
  <c r="AF55" i="36" s="1"/>
  <c r="Y56" i="36"/>
  <c r="AF56" i="36"/>
  <c r="Y57" i="36"/>
  <c r="AF57" i="36" s="1"/>
  <c r="Y58" i="36"/>
  <c r="AF58" i="36"/>
  <c r="AF59" i="36"/>
  <c r="AF60" i="36"/>
  <c r="AF61" i="36"/>
  <c r="AF62" i="36"/>
  <c r="Z46" i="36"/>
  <c r="AA46" i="36"/>
  <c r="AE46" i="36"/>
  <c r="Z47" i="36"/>
  <c r="AE47" i="36" s="1"/>
  <c r="AA47" i="36"/>
  <c r="Z48" i="36"/>
  <c r="AA48" i="36"/>
  <c r="Z49" i="36"/>
  <c r="AA49" i="36"/>
  <c r="AE49" i="36" s="1"/>
  <c r="Z50" i="36"/>
  <c r="AA50" i="36"/>
  <c r="AE50" i="36"/>
  <c r="Z51" i="36"/>
  <c r="AE51" i="36" s="1"/>
  <c r="AA51" i="36"/>
  <c r="Z52" i="36"/>
  <c r="AA52" i="36"/>
  <c r="Z53" i="36"/>
  <c r="AA53" i="36"/>
  <c r="AE53" i="36" s="1"/>
  <c r="Z54" i="36"/>
  <c r="AA54" i="36"/>
  <c r="AE54" i="36"/>
  <c r="Z55" i="36"/>
  <c r="AE55" i="36" s="1"/>
  <c r="AA55" i="36"/>
  <c r="Z56" i="36"/>
  <c r="AE56" i="36" s="1"/>
  <c r="AA56" i="36"/>
  <c r="Z57" i="36"/>
  <c r="AA57" i="36"/>
  <c r="AE57" i="36" s="1"/>
  <c r="Z58" i="36"/>
  <c r="AA58" i="36"/>
  <c r="AE58" i="36"/>
  <c r="AE59" i="36"/>
  <c r="AE60" i="36"/>
  <c r="AE61" i="36"/>
  <c r="AE62" i="36"/>
  <c r="W46" i="36"/>
  <c r="X46" i="36"/>
  <c r="AD46" i="36"/>
  <c r="W47" i="36"/>
  <c r="AD47" i="36" s="1"/>
  <c r="X47" i="36"/>
  <c r="W48" i="36"/>
  <c r="AD48" i="36" s="1"/>
  <c r="X48" i="36"/>
  <c r="W49" i="36"/>
  <c r="X49" i="36"/>
  <c r="W50" i="36"/>
  <c r="X50" i="36"/>
  <c r="AD50" i="36"/>
  <c r="W51" i="36"/>
  <c r="AD51" i="36" s="1"/>
  <c r="X51" i="36"/>
  <c r="W52" i="36"/>
  <c r="AD52" i="36" s="1"/>
  <c r="X52" i="36"/>
  <c r="W53" i="36"/>
  <c r="X53" i="36"/>
  <c r="W54" i="36"/>
  <c r="X54" i="36"/>
  <c r="AD54" i="36"/>
  <c r="W55" i="36"/>
  <c r="AD55" i="36" s="1"/>
  <c r="X55" i="36"/>
  <c r="W56" i="36"/>
  <c r="AD56" i="36" s="1"/>
  <c r="X56" i="36"/>
  <c r="W57" i="36"/>
  <c r="X57" i="36"/>
  <c r="W58" i="36"/>
  <c r="X58" i="36"/>
  <c r="AD58" i="36"/>
  <c r="AD59" i="36"/>
  <c r="AD60" i="36"/>
  <c r="AD61" i="36"/>
  <c r="AD62" i="36"/>
  <c r="AB46" i="36"/>
  <c r="AB48" i="36"/>
  <c r="AB50" i="36"/>
  <c r="AB54" i="36"/>
  <c r="AB56" i="36"/>
  <c r="AB58" i="36"/>
  <c r="AB59" i="36"/>
  <c r="AB60" i="36"/>
  <c r="AB61" i="36"/>
  <c r="AB62" i="36"/>
  <c r="Y36" i="36"/>
  <c r="AF36" i="36" s="1"/>
  <c r="Y37" i="36"/>
  <c r="AF37" i="36"/>
  <c r="Y38" i="36"/>
  <c r="AF38" i="36" s="1"/>
  <c r="Y39" i="36"/>
  <c r="AF39" i="36"/>
  <c r="Y40" i="36"/>
  <c r="AF40" i="36" s="1"/>
  <c r="AF41" i="36"/>
  <c r="AF42" i="36"/>
  <c r="AF43" i="36"/>
  <c r="AF44" i="36"/>
  <c r="Z36" i="36"/>
  <c r="AA36" i="36"/>
  <c r="AA68" i="36" s="1"/>
  <c r="Z37" i="36"/>
  <c r="AA37" i="36"/>
  <c r="AE37" i="36" s="1"/>
  <c r="Z38" i="36"/>
  <c r="AA38" i="36"/>
  <c r="AE38" i="36"/>
  <c r="Z39" i="36"/>
  <c r="AE39" i="36" s="1"/>
  <c r="AA39" i="36"/>
  <c r="Z40" i="36"/>
  <c r="AE40" i="36" s="1"/>
  <c r="AA40" i="36"/>
  <c r="AE41" i="36"/>
  <c r="AE42" i="36"/>
  <c r="AE43" i="36"/>
  <c r="AE44" i="36"/>
  <c r="W36" i="36"/>
  <c r="X36" i="36"/>
  <c r="W37" i="36"/>
  <c r="X37" i="36"/>
  <c r="W38" i="36"/>
  <c r="X38" i="36"/>
  <c r="AD38" i="36"/>
  <c r="W39" i="36"/>
  <c r="AD39" i="36" s="1"/>
  <c r="X39" i="36"/>
  <c r="W40" i="36"/>
  <c r="AD40" i="36" s="1"/>
  <c r="X40" i="36"/>
  <c r="AD41" i="36"/>
  <c r="AD42" i="36"/>
  <c r="AD43" i="36"/>
  <c r="AD44" i="36"/>
  <c r="AB36" i="36"/>
  <c r="AB41" i="36"/>
  <c r="AB42" i="36"/>
  <c r="AB43" i="36"/>
  <c r="AB44" i="36"/>
  <c r="Y68" i="36"/>
  <c r="Y21" i="36"/>
  <c r="AF21" i="36"/>
  <c r="Y22" i="36"/>
  <c r="Y23" i="36"/>
  <c r="AF23" i="36"/>
  <c r="Y24" i="36"/>
  <c r="AF24" i="36" s="1"/>
  <c r="Y25" i="36"/>
  <c r="AF25" i="36"/>
  <c r="Y26" i="36"/>
  <c r="Y27" i="36"/>
  <c r="AF27" i="36"/>
  <c r="Y28" i="36"/>
  <c r="AF28" i="36" s="1"/>
  <c r="Y29" i="36"/>
  <c r="AF29" i="36"/>
  <c r="Y30" i="36"/>
  <c r="Y31" i="36"/>
  <c r="AF31" i="36"/>
  <c r="Y32" i="36"/>
  <c r="AF32" i="36" s="1"/>
  <c r="Y33" i="36"/>
  <c r="AF33" i="36"/>
  <c r="Y34" i="36"/>
  <c r="AB34" i="36" s="1"/>
  <c r="Z21" i="36"/>
  <c r="AA21" i="36"/>
  <c r="Z22" i="36"/>
  <c r="AA22" i="36"/>
  <c r="Z23" i="36"/>
  <c r="AA23" i="36"/>
  <c r="AE23" i="36"/>
  <c r="Z24" i="36"/>
  <c r="AE24" i="36" s="1"/>
  <c r="AA24" i="36"/>
  <c r="Z25" i="36"/>
  <c r="AE25" i="36" s="1"/>
  <c r="AA25" i="36"/>
  <c r="Z26" i="36"/>
  <c r="AA26" i="36"/>
  <c r="AE26" i="36" s="1"/>
  <c r="Z27" i="36"/>
  <c r="AA27" i="36"/>
  <c r="AE27" i="36"/>
  <c r="Z28" i="36"/>
  <c r="AE28" i="36" s="1"/>
  <c r="AA28" i="36"/>
  <c r="Z29" i="36"/>
  <c r="AE29" i="36" s="1"/>
  <c r="AA29" i="36"/>
  <c r="Z30" i="36"/>
  <c r="AA30" i="36"/>
  <c r="AE30" i="36" s="1"/>
  <c r="Z31" i="36"/>
  <c r="AA31" i="36"/>
  <c r="AE31" i="36"/>
  <c r="Z32" i="36"/>
  <c r="AE32" i="36" s="1"/>
  <c r="AA32" i="36"/>
  <c r="Z33" i="36"/>
  <c r="AE33" i="36" s="1"/>
  <c r="AA33" i="36"/>
  <c r="Z34" i="36"/>
  <c r="AA34" i="36"/>
  <c r="AE34" i="36" s="1"/>
  <c r="W21" i="36"/>
  <c r="X21" i="36"/>
  <c r="W22" i="36"/>
  <c r="X22" i="36"/>
  <c r="AD22" i="36"/>
  <c r="W23" i="36"/>
  <c r="AD23" i="36" s="1"/>
  <c r="X23" i="36"/>
  <c r="W24" i="36"/>
  <c r="X24" i="36"/>
  <c r="W25" i="36"/>
  <c r="X25" i="36"/>
  <c r="W26" i="36"/>
  <c r="X26" i="36"/>
  <c r="AD26" i="36"/>
  <c r="W27" i="36"/>
  <c r="AD27" i="36" s="1"/>
  <c r="X27" i="36"/>
  <c r="W28" i="36"/>
  <c r="X28" i="36"/>
  <c r="W29" i="36"/>
  <c r="X29" i="36"/>
  <c r="W30" i="36"/>
  <c r="X30" i="36"/>
  <c r="AD30" i="36"/>
  <c r="W31" i="36"/>
  <c r="AD31" i="36" s="1"/>
  <c r="X31" i="36"/>
  <c r="W32" i="36"/>
  <c r="X32" i="36"/>
  <c r="W33" i="36"/>
  <c r="X33" i="36"/>
  <c r="W34" i="36"/>
  <c r="X34" i="36"/>
  <c r="AD34" i="36"/>
  <c r="AB23" i="36"/>
  <c r="AB27" i="36"/>
  <c r="AB31" i="36"/>
  <c r="Y3" i="36"/>
  <c r="AF3" i="36" s="1"/>
  <c r="Y4" i="36"/>
  <c r="Y5" i="36"/>
  <c r="AF5" i="36" s="1"/>
  <c r="Y6" i="36"/>
  <c r="Y7" i="36"/>
  <c r="AF7" i="36" s="1"/>
  <c r="Y8" i="36"/>
  <c r="AF8" i="36" s="1"/>
  <c r="Y9" i="36"/>
  <c r="AF9" i="36" s="1"/>
  <c r="Y10" i="36"/>
  <c r="AF10" i="36" s="1"/>
  <c r="Y11" i="36"/>
  <c r="AF11" i="36" s="1"/>
  <c r="Y12" i="36"/>
  <c r="AF12" i="36" s="1"/>
  <c r="Y13" i="36"/>
  <c r="AF13" i="36" s="1"/>
  <c r="Y14" i="36"/>
  <c r="Y15" i="36"/>
  <c r="AF15" i="36" s="1"/>
  <c r="Y16" i="36"/>
  <c r="AF16" i="36" s="1"/>
  <c r="Y17" i="36"/>
  <c r="AF17" i="36" s="1"/>
  <c r="Y18" i="36"/>
  <c r="AF18" i="36" s="1"/>
  <c r="Y19" i="36"/>
  <c r="AF19" i="36" s="1"/>
  <c r="Z3" i="36"/>
  <c r="AE3" i="36" s="1"/>
  <c r="AA3" i="36"/>
  <c r="Z4" i="36"/>
  <c r="AA4" i="36"/>
  <c r="Z5" i="36"/>
  <c r="AA5" i="36"/>
  <c r="AE5" i="36" s="1"/>
  <c r="Z6" i="36"/>
  <c r="AA6" i="36"/>
  <c r="AE6" i="36"/>
  <c r="Z7" i="36"/>
  <c r="AE7" i="36" s="1"/>
  <c r="AA7" i="36"/>
  <c r="Z8" i="36"/>
  <c r="AE8" i="36" s="1"/>
  <c r="AA8" i="36"/>
  <c r="Z9" i="36"/>
  <c r="AA9" i="36"/>
  <c r="AE9" i="36" s="1"/>
  <c r="Z10" i="36"/>
  <c r="AA10" i="36"/>
  <c r="AE10" i="36"/>
  <c r="Z11" i="36"/>
  <c r="AE11" i="36" s="1"/>
  <c r="AA11" i="36"/>
  <c r="Z12" i="36"/>
  <c r="AE12" i="36" s="1"/>
  <c r="AA12" i="36"/>
  <c r="Z13" i="36"/>
  <c r="AA13" i="36"/>
  <c r="AE13" i="36" s="1"/>
  <c r="Z14" i="36"/>
  <c r="AA14" i="36"/>
  <c r="AE14" i="36"/>
  <c r="Z15" i="36"/>
  <c r="AE15" i="36" s="1"/>
  <c r="AA15" i="36"/>
  <c r="Z16" i="36"/>
  <c r="AE16" i="36" s="1"/>
  <c r="AA16" i="36"/>
  <c r="Z17" i="36"/>
  <c r="AA17" i="36"/>
  <c r="AE17" i="36" s="1"/>
  <c r="Z18" i="36"/>
  <c r="AA18" i="36"/>
  <c r="AE18" i="36"/>
  <c r="Z19" i="36"/>
  <c r="AE19" i="36" s="1"/>
  <c r="AA19" i="36"/>
  <c r="W3" i="36"/>
  <c r="AD3" i="36" s="1"/>
  <c r="X3" i="36"/>
  <c r="W4" i="36"/>
  <c r="X4" i="36"/>
  <c r="W5" i="36"/>
  <c r="X5" i="36"/>
  <c r="W6" i="36"/>
  <c r="X6" i="36"/>
  <c r="AD6" i="36"/>
  <c r="W7" i="36"/>
  <c r="AD7" i="36" s="1"/>
  <c r="X7" i="36"/>
  <c r="W8" i="36"/>
  <c r="X8" i="36"/>
  <c r="W9" i="36"/>
  <c r="X9" i="36"/>
  <c r="W10" i="36"/>
  <c r="X10" i="36"/>
  <c r="AD10" i="36"/>
  <c r="W11" i="36"/>
  <c r="AD11" i="36" s="1"/>
  <c r="X11" i="36"/>
  <c r="W12" i="36"/>
  <c r="X12" i="36"/>
  <c r="W13" i="36"/>
  <c r="X13" i="36"/>
  <c r="W14" i="36"/>
  <c r="X14" i="36"/>
  <c r="AD14" i="36"/>
  <c r="W15" i="36"/>
  <c r="AD15" i="36" s="1"/>
  <c r="X15" i="36"/>
  <c r="W16" i="36"/>
  <c r="X16" i="36"/>
  <c r="W17" i="36"/>
  <c r="X17" i="36"/>
  <c r="W18" i="36"/>
  <c r="X18" i="36"/>
  <c r="AD18" i="36"/>
  <c r="W19" i="36"/>
  <c r="AD19" i="36" s="1"/>
  <c r="X19" i="36"/>
  <c r="AB3" i="36"/>
  <c r="AB7" i="36"/>
  <c r="AB10" i="36"/>
  <c r="AB11" i="36"/>
  <c r="AB15" i="36"/>
  <c r="AB18" i="36"/>
  <c r="AB19" i="36"/>
  <c r="AA285" i="35"/>
  <c r="Y16" i="35"/>
  <c r="AF16" i="35" s="1"/>
  <c r="Y211" i="35"/>
  <c r="AF211" i="35"/>
  <c r="Y212" i="35"/>
  <c r="AF212" i="35" s="1"/>
  <c r="Y3" i="35"/>
  <c r="Y283" i="35" s="1"/>
  <c r="AF3" i="35"/>
  <c r="Y17" i="35"/>
  <c r="AF17" i="35" s="1"/>
  <c r="Y18" i="35"/>
  <c r="AF18" i="35"/>
  <c r="Y149" i="35"/>
  <c r="AF149" i="35" s="1"/>
  <c r="Y19" i="35"/>
  <c r="AF19" i="35"/>
  <c r="Y213" i="35"/>
  <c r="AF213" i="35" s="1"/>
  <c r="Y20" i="35"/>
  <c r="AF20" i="35"/>
  <c r="Y150" i="35"/>
  <c r="AF150" i="35" s="1"/>
  <c r="Y101" i="35"/>
  <c r="AF101" i="35"/>
  <c r="Y214" i="35"/>
  <c r="AF214" i="35" s="1"/>
  <c r="Y215" i="35"/>
  <c r="AF215" i="35"/>
  <c r="Y76" i="35"/>
  <c r="Y284" i="35" s="1"/>
  <c r="Y21" i="35"/>
  <c r="AF21" i="35"/>
  <c r="Y77" i="35"/>
  <c r="AF77" i="35" s="1"/>
  <c r="Y151" i="35"/>
  <c r="AF151" i="35"/>
  <c r="Y152" i="35"/>
  <c r="AF152" i="35" s="1"/>
  <c r="Y22" i="35"/>
  <c r="AF22" i="35"/>
  <c r="Y216" i="35"/>
  <c r="AF216" i="35" s="1"/>
  <c r="Y23" i="35"/>
  <c r="AF23" i="35"/>
  <c r="Y24" i="35"/>
  <c r="AF24" i="35" s="1"/>
  <c r="Y102" i="35"/>
  <c r="AF102" i="35"/>
  <c r="Y103" i="35"/>
  <c r="AF103" i="35" s="1"/>
  <c r="Y104" i="35"/>
  <c r="AF104" i="35"/>
  <c r="Y153" i="35"/>
  <c r="AF153" i="35" s="1"/>
  <c r="Y217" i="35"/>
  <c r="AF217" i="35"/>
  <c r="Y218" i="35"/>
  <c r="AF218" i="35" s="1"/>
  <c r="Y154" i="35"/>
  <c r="AF154" i="35"/>
  <c r="Y148" i="35"/>
  <c r="Y285" i="35" s="1"/>
  <c r="Y78" i="35"/>
  <c r="AF78" i="35"/>
  <c r="Y25" i="35"/>
  <c r="AF25" i="35" s="1"/>
  <c r="Y4" i="35"/>
  <c r="AF4" i="35"/>
  <c r="AF283" i="35" s="1"/>
  <c r="Y105" i="35"/>
  <c r="AF105" i="35" s="1"/>
  <c r="Y219" i="35"/>
  <c r="AF219" i="35"/>
  <c r="Y220" i="35"/>
  <c r="AF220" i="35" s="1"/>
  <c r="Y26" i="35"/>
  <c r="AF26" i="35"/>
  <c r="Y27" i="35"/>
  <c r="AF27" i="35" s="1"/>
  <c r="Y221" i="35"/>
  <c r="AF221" i="35"/>
  <c r="Y155" i="35"/>
  <c r="AF155" i="35" s="1"/>
  <c r="Y156" i="35"/>
  <c r="AF156" i="35"/>
  <c r="Y79" i="35"/>
  <c r="AF79" i="35" s="1"/>
  <c r="Y157" i="35"/>
  <c r="AF157" i="35"/>
  <c r="Y80" i="35"/>
  <c r="AF80" i="35" s="1"/>
  <c r="Y222" i="35"/>
  <c r="AF222" i="35"/>
  <c r="Y223" i="35"/>
  <c r="AF223" i="35" s="1"/>
  <c r="Y224" i="35"/>
  <c r="AF224" i="35"/>
  <c r="Y81" i="35"/>
  <c r="AF81" i="35" s="1"/>
  <c r="Y158" i="35"/>
  <c r="AF158" i="35"/>
  <c r="Y106" i="35"/>
  <c r="AF106" i="35" s="1"/>
  <c r="Y107" i="35"/>
  <c r="AF107" i="35"/>
  <c r="Y28" i="35"/>
  <c r="AF28" i="35" s="1"/>
  <c r="Y29" i="35"/>
  <c r="AF29" i="35"/>
  <c r="Y159" i="35"/>
  <c r="AF159" i="35" s="1"/>
  <c r="Y108" i="35"/>
  <c r="AF108" i="35"/>
  <c r="Y225" i="35"/>
  <c r="AF225" i="35" s="1"/>
  <c r="Y160" i="35"/>
  <c r="AF160" i="35"/>
  <c r="Y5" i="35"/>
  <c r="AF5" i="35" s="1"/>
  <c r="Y226" i="35"/>
  <c r="AF226" i="35"/>
  <c r="Y109" i="35"/>
  <c r="AF109" i="35" s="1"/>
  <c r="Y30" i="35"/>
  <c r="AF30" i="35"/>
  <c r="Y227" i="35"/>
  <c r="AF227" i="35" s="1"/>
  <c r="Y228" i="35"/>
  <c r="AF228" i="35"/>
  <c r="Y229" i="35"/>
  <c r="AF229" i="35" s="1"/>
  <c r="Y31" i="35"/>
  <c r="AF31" i="35"/>
  <c r="Y32" i="35"/>
  <c r="AF32" i="35" s="1"/>
  <c r="Y33" i="35"/>
  <c r="AF33" i="35"/>
  <c r="Y82" i="35"/>
  <c r="AF82" i="35" s="1"/>
  <c r="Y6" i="35"/>
  <c r="AF6" i="35"/>
  <c r="Y83" i="35"/>
  <c r="AF83" i="35" s="1"/>
  <c r="Y34" i="35"/>
  <c r="AF34" i="35"/>
  <c r="Y230" i="35"/>
  <c r="AF230" i="35" s="1"/>
  <c r="Y161" i="35"/>
  <c r="AF161" i="35"/>
  <c r="Y35" i="35"/>
  <c r="AF35" i="35" s="1"/>
  <c r="Y231" i="35"/>
  <c r="AF231" i="35"/>
  <c r="Y162" i="35"/>
  <c r="AF162" i="35" s="1"/>
  <c r="Y232" i="35"/>
  <c r="AF232" i="35"/>
  <c r="Y36" i="35"/>
  <c r="AF36" i="35" s="1"/>
  <c r="Y233" i="35"/>
  <c r="AF233" i="35"/>
  <c r="Y110" i="35"/>
  <c r="AF110" i="35" s="1"/>
  <c r="Y37" i="35"/>
  <c r="AF37" i="35"/>
  <c r="Y163" i="35"/>
  <c r="AF163" i="35" s="1"/>
  <c r="Y38" i="35"/>
  <c r="AF38" i="35"/>
  <c r="Y234" i="35"/>
  <c r="AF234" i="35" s="1"/>
  <c r="Y84" i="35"/>
  <c r="AF84" i="35"/>
  <c r="Y39" i="35"/>
  <c r="AF39" i="35" s="1"/>
  <c r="Y279" i="35"/>
  <c r="AF279" i="35"/>
  <c r="Y235" i="35"/>
  <c r="AF235" i="35" s="1"/>
  <c r="Y85" i="35"/>
  <c r="AF85" i="35"/>
  <c r="Y111" i="35"/>
  <c r="AF111" i="35" s="1"/>
  <c r="Y236" i="35"/>
  <c r="AF236" i="35"/>
  <c r="Y7" i="35"/>
  <c r="AF7" i="35" s="1"/>
  <c r="Y237" i="35"/>
  <c r="AF237" i="35"/>
  <c r="Y238" i="35"/>
  <c r="AF238" i="35" s="1"/>
  <c r="Y40" i="35"/>
  <c r="AF40" i="35"/>
  <c r="Y239" i="35"/>
  <c r="AF239" i="35" s="1"/>
  <c r="Y164" i="35"/>
  <c r="AF164" i="35"/>
  <c r="Y86" i="35"/>
  <c r="AF86" i="35" s="1"/>
  <c r="Y41" i="35"/>
  <c r="AF41" i="35"/>
  <c r="Y8" i="35"/>
  <c r="AF8" i="35" s="1"/>
  <c r="Y42" i="35"/>
  <c r="AF42" i="35"/>
  <c r="Y165" i="35"/>
  <c r="AF165" i="35" s="1"/>
  <c r="Y166" i="35"/>
  <c r="AF166" i="35"/>
  <c r="Y167" i="35"/>
  <c r="AF167" i="35" s="1"/>
  <c r="Y112" i="35"/>
  <c r="AF112" i="35"/>
  <c r="Y113" i="35"/>
  <c r="AF113" i="35" s="1"/>
  <c r="Y240" i="35"/>
  <c r="AF240" i="35"/>
  <c r="Y43" i="35"/>
  <c r="AF43" i="35" s="1"/>
  <c r="Y168" i="35"/>
  <c r="AF168" i="35"/>
  <c r="Y241" i="35"/>
  <c r="AF241" i="35" s="1"/>
  <c r="Y44" i="35"/>
  <c r="AF44" i="35"/>
  <c r="Y169" i="35"/>
  <c r="AF169" i="35" s="1"/>
  <c r="Y242" i="35"/>
  <c r="AF242" i="35"/>
  <c r="Y170" i="35"/>
  <c r="AF170" i="35" s="1"/>
  <c r="Y243" i="35"/>
  <c r="AF243" i="35"/>
  <c r="Y87" i="35"/>
  <c r="AF87" i="35" s="1"/>
  <c r="Y244" i="35"/>
  <c r="AF244" i="35"/>
  <c r="Y88" i="35"/>
  <c r="AF88" i="35" s="1"/>
  <c r="Y245" i="35"/>
  <c r="AF245" i="35"/>
  <c r="Y246" i="35"/>
  <c r="AF246" i="35" s="1"/>
  <c r="Y171" i="35"/>
  <c r="AF171" i="35"/>
  <c r="Y89" i="35"/>
  <c r="AF89" i="35" s="1"/>
  <c r="Y172" i="35"/>
  <c r="AF172" i="35"/>
  <c r="Y173" i="35"/>
  <c r="AF173" i="35" s="1"/>
  <c r="Y247" i="35"/>
  <c r="AF247" i="35"/>
  <c r="Y114" i="35"/>
  <c r="AF114" i="35" s="1"/>
  <c r="Y115" i="35"/>
  <c r="AF115" i="35"/>
  <c r="Y174" i="35"/>
  <c r="AF174" i="35" s="1"/>
  <c r="Y116" i="35"/>
  <c r="AF116" i="35"/>
  <c r="Y117" i="35"/>
  <c r="AF117" i="35" s="1"/>
  <c r="Y118" i="35"/>
  <c r="AF118" i="35"/>
  <c r="Y119" i="35"/>
  <c r="AF119" i="35" s="1"/>
  <c r="Y175" i="35"/>
  <c r="AF175" i="35"/>
  <c r="Y45" i="35"/>
  <c r="AF45" i="35" s="1"/>
  <c r="Y176" i="35"/>
  <c r="AF176" i="35"/>
  <c r="Y46" i="35"/>
  <c r="AF46" i="35" s="1"/>
  <c r="Y120" i="35"/>
  <c r="AF120" i="35"/>
  <c r="Y177" i="35"/>
  <c r="AF177" i="35" s="1"/>
  <c r="Y121" i="35"/>
  <c r="AF121" i="35"/>
  <c r="Y248" i="35"/>
  <c r="AF248" i="35" s="1"/>
  <c r="Y249" i="35"/>
  <c r="AF249" i="35"/>
  <c r="Y47" i="35"/>
  <c r="AF47" i="35" s="1"/>
  <c r="Y48" i="35"/>
  <c r="AF48" i="35"/>
  <c r="Y49" i="35"/>
  <c r="AF49" i="35" s="1"/>
  <c r="Y250" i="35"/>
  <c r="AF250" i="35"/>
  <c r="Y178" i="35"/>
  <c r="AF178" i="35" s="1"/>
  <c r="Y179" i="35"/>
  <c r="AF179" i="35"/>
  <c r="Y122" i="35"/>
  <c r="AF122" i="35" s="1"/>
  <c r="Y251" i="35"/>
  <c r="AF251" i="35"/>
  <c r="Y90" i="35"/>
  <c r="AF90" i="35" s="1"/>
  <c r="Y180" i="35"/>
  <c r="AF180" i="35"/>
  <c r="Y181" i="35"/>
  <c r="AF181" i="35" s="1"/>
  <c r="Y91" i="35"/>
  <c r="AF91" i="35"/>
  <c r="Y9" i="35"/>
  <c r="AF9" i="35" s="1"/>
  <c r="Y252" i="35"/>
  <c r="AF252" i="35"/>
  <c r="Y123" i="35"/>
  <c r="AF123" i="35" s="1"/>
  <c r="Y182" i="35"/>
  <c r="AF182" i="35"/>
  <c r="Y253" i="35"/>
  <c r="AF253" i="35" s="1"/>
  <c r="Y183" i="35"/>
  <c r="AF183" i="35"/>
  <c r="Y210" i="35"/>
  <c r="Y286" i="35" s="1"/>
  <c r="Y254" i="35"/>
  <c r="AF254" i="35"/>
  <c r="Y184" i="35"/>
  <c r="AF184" i="35" s="1"/>
  <c r="Y50" i="35"/>
  <c r="AF50" i="35"/>
  <c r="Y124" i="35"/>
  <c r="AF124" i="35" s="1"/>
  <c r="Y92" i="35"/>
  <c r="AF92" i="35"/>
  <c r="Y51" i="35"/>
  <c r="AF51" i="35" s="1"/>
  <c r="Y93" i="35"/>
  <c r="AF93" i="35"/>
  <c r="Y125" i="35"/>
  <c r="AF125" i="35" s="1"/>
  <c r="Y52" i="35"/>
  <c r="AF52" i="35"/>
  <c r="Y53" i="35"/>
  <c r="AF53" i="35" s="1"/>
  <c r="Y185" i="35"/>
  <c r="AF185" i="35"/>
  <c r="Y126" i="35"/>
  <c r="AF126" i="35" s="1"/>
  <c r="Y255" i="35"/>
  <c r="AF255" i="35"/>
  <c r="Y186" i="35"/>
  <c r="AF186" i="35" s="1"/>
  <c r="Y54" i="35"/>
  <c r="AF54" i="35"/>
  <c r="Y256" i="35"/>
  <c r="AF256" i="35" s="1"/>
  <c r="Y94" i="35"/>
  <c r="AF94" i="35"/>
  <c r="Y257" i="35"/>
  <c r="AF257" i="35" s="1"/>
  <c r="Y187" i="35"/>
  <c r="AF187" i="35"/>
  <c r="Y127" i="35"/>
  <c r="AF127" i="35" s="1"/>
  <c r="Y55" i="35"/>
  <c r="AF55" i="35"/>
  <c r="Y56" i="35"/>
  <c r="AF56" i="35" s="1"/>
  <c r="Y128" i="35"/>
  <c r="AF128" i="35"/>
  <c r="Y188" i="35"/>
  <c r="AF188" i="35" s="1"/>
  <c r="Y95" i="35"/>
  <c r="AF95" i="35"/>
  <c r="Y258" i="35"/>
  <c r="AF258" i="35" s="1"/>
  <c r="Y189" i="35"/>
  <c r="AF189" i="35"/>
  <c r="Y190" i="35"/>
  <c r="AF190" i="35" s="1"/>
  <c r="Y57" i="35"/>
  <c r="AF57" i="35"/>
  <c r="Y129" i="35"/>
  <c r="AF129" i="35" s="1"/>
  <c r="Y259" i="35"/>
  <c r="AF259" i="35"/>
  <c r="Y58" i="35"/>
  <c r="AF58" i="35" s="1"/>
  <c r="Y130" i="35"/>
  <c r="AF130" i="35"/>
  <c r="Y59" i="35"/>
  <c r="AF59" i="35" s="1"/>
  <c r="Y260" i="35"/>
  <c r="AF260" i="35"/>
  <c r="Y60" i="35"/>
  <c r="AF60" i="35" s="1"/>
  <c r="Y131" i="35"/>
  <c r="AF131" i="35"/>
  <c r="Y261" i="35"/>
  <c r="AF261" i="35" s="1"/>
  <c r="Y262" i="35"/>
  <c r="AF262" i="35"/>
  <c r="Y191" i="35"/>
  <c r="AF191" i="35" s="1"/>
  <c r="Y263" i="35"/>
  <c r="AF263" i="35"/>
  <c r="Y132" i="35"/>
  <c r="AF132" i="35" s="1"/>
  <c r="Y61" i="35"/>
  <c r="AF61" i="35"/>
  <c r="Y192" i="35"/>
  <c r="AF192" i="35" s="1"/>
  <c r="Y10" i="35"/>
  <c r="AF10" i="35"/>
  <c r="Y193" i="35"/>
  <c r="AF193" i="35" s="1"/>
  <c r="Y194" i="35"/>
  <c r="AF194" i="35"/>
  <c r="Y195" i="35"/>
  <c r="AF195" i="35" s="1"/>
  <c r="Y264" i="35"/>
  <c r="AF264" i="35"/>
  <c r="Y196" i="35"/>
  <c r="AF196" i="35" s="1"/>
  <c r="Y265" i="35"/>
  <c r="AF265" i="35"/>
  <c r="Y266" i="35"/>
  <c r="AF266" i="35" s="1"/>
  <c r="Y197" i="35"/>
  <c r="AF197" i="35"/>
  <c r="Y198" i="35"/>
  <c r="AF198" i="35" s="1"/>
  <c r="Y267" i="35"/>
  <c r="AF267" i="35"/>
  <c r="Y133" i="35"/>
  <c r="AF133" i="35" s="1"/>
  <c r="Y268" i="35"/>
  <c r="AF268" i="35"/>
  <c r="Y96" i="35"/>
  <c r="AF96" i="35" s="1"/>
  <c r="Y199" i="35"/>
  <c r="AF199" i="35"/>
  <c r="Y134" i="35"/>
  <c r="AF134" i="35" s="1"/>
  <c r="Y269" i="35"/>
  <c r="AF269" i="35"/>
  <c r="Y62" i="35"/>
  <c r="AF62" i="35" s="1"/>
  <c r="Y97" i="35"/>
  <c r="AF97" i="35"/>
  <c r="Y135" i="35"/>
  <c r="AF135" i="35" s="1"/>
  <c r="Y11" i="35"/>
  <c r="AF11" i="35"/>
  <c r="Y63" i="35"/>
  <c r="AF63" i="35" s="1"/>
  <c r="Y64" i="35"/>
  <c r="AF64" i="35"/>
  <c r="Y270" i="35"/>
  <c r="AF270" i="35" s="1"/>
  <c r="Y12" i="35"/>
  <c r="AF12" i="35"/>
  <c r="Y136" i="35"/>
  <c r="AF136" i="35" s="1"/>
  <c r="Y271" i="35"/>
  <c r="AF271" i="35"/>
  <c r="Y98" i="35"/>
  <c r="AF98" i="35" s="1"/>
  <c r="Y272" i="35"/>
  <c r="AF272" i="35"/>
  <c r="Y65" i="35"/>
  <c r="AF65" i="35" s="1"/>
  <c r="Y137" i="35"/>
  <c r="AF137" i="35"/>
  <c r="Y13" i="35"/>
  <c r="AF13" i="35" s="1"/>
  <c r="Y200" i="35"/>
  <c r="AF200" i="35"/>
  <c r="Y273" i="35"/>
  <c r="AF273" i="35" s="1"/>
  <c r="Y138" i="35"/>
  <c r="AF138" i="35"/>
  <c r="Y201" i="35"/>
  <c r="AF201" i="35" s="1"/>
  <c r="Y202" i="35"/>
  <c r="AF202" i="35"/>
  <c r="Y203" i="35"/>
  <c r="AF203" i="35" s="1"/>
  <c r="Y66" i="35"/>
  <c r="AF66" i="35"/>
  <c r="Y67" i="35"/>
  <c r="AF67" i="35" s="1"/>
  <c r="Y68" i="35"/>
  <c r="AF68" i="35"/>
  <c r="Y274" i="35"/>
  <c r="AF274" i="35" s="1"/>
  <c r="Y14" i="35"/>
  <c r="AF14" i="35"/>
  <c r="Y204" i="35"/>
  <c r="AF204" i="35" s="1"/>
  <c r="Y139" i="35"/>
  <c r="AF139" i="35"/>
  <c r="Y205" i="35"/>
  <c r="AF205" i="35" s="1"/>
  <c r="Y15" i="35"/>
  <c r="AF15" i="35"/>
  <c r="Y140" i="35"/>
  <c r="AF140" i="35" s="1"/>
  <c r="Y141" i="35"/>
  <c r="AF141" i="35"/>
  <c r="Y206" i="35"/>
  <c r="AF206" i="35" s="1"/>
  <c r="Y99" i="35"/>
  <c r="AF99" i="35"/>
  <c r="Y142" i="35"/>
  <c r="AF142" i="35" s="1"/>
  <c r="Y69" i="35"/>
  <c r="AF69" i="35"/>
  <c r="Y143" i="35"/>
  <c r="AF143" i="35" s="1"/>
  <c r="Y100" i="35"/>
  <c r="AF100" i="35"/>
  <c r="Y144" i="35"/>
  <c r="AF144" i="35" s="1"/>
  <c r="Y207" i="35"/>
  <c r="AF207" i="35"/>
  <c r="Y275" i="35"/>
  <c r="AF275" i="35" s="1"/>
  <c r="Y70" i="35"/>
  <c r="AF70" i="35"/>
  <c r="Y71" i="35"/>
  <c r="AF71" i="35" s="1"/>
  <c r="Y145" i="35"/>
  <c r="AF145" i="35"/>
  <c r="Y72" i="35"/>
  <c r="AF72" i="35" s="1"/>
  <c r="Y146" i="35"/>
  <c r="AF146" i="35"/>
  <c r="Y73" i="35"/>
  <c r="AF73" i="35" s="1"/>
  <c r="Y276" i="35"/>
  <c r="AF276" i="35"/>
  <c r="Y277" i="35"/>
  <c r="AF277" i="35" s="1"/>
  <c r="Y208" i="35"/>
  <c r="AF208" i="35"/>
  <c r="Y74" i="35"/>
  <c r="AF74" i="35" s="1"/>
  <c r="Y278" i="35"/>
  <c r="AF278" i="35"/>
  <c r="Z16" i="35"/>
  <c r="AA16" i="35"/>
  <c r="AE16" i="35"/>
  <c r="Z211" i="35"/>
  <c r="AE211" i="35" s="1"/>
  <c r="AA211" i="35"/>
  <c r="Z212" i="35"/>
  <c r="AE212" i="35" s="1"/>
  <c r="AA212" i="35"/>
  <c r="Z3" i="35"/>
  <c r="AA3" i="35"/>
  <c r="Z17" i="35"/>
  <c r="AA17" i="35"/>
  <c r="AE17" i="35"/>
  <c r="Z18" i="35"/>
  <c r="AE18" i="35" s="1"/>
  <c r="AA18" i="35"/>
  <c r="Z149" i="35"/>
  <c r="AE149" i="35" s="1"/>
  <c r="AA149" i="35"/>
  <c r="Z19" i="35"/>
  <c r="AA19" i="35"/>
  <c r="Z213" i="35"/>
  <c r="AA213" i="35"/>
  <c r="AE213" i="35"/>
  <c r="Z20" i="35"/>
  <c r="AE20" i="35" s="1"/>
  <c r="AA20" i="35"/>
  <c r="Z150" i="35"/>
  <c r="AE150" i="35" s="1"/>
  <c r="AA150" i="35"/>
  <c r="Z101" i="35"/>
  <c r="AA101" i="35"/>
  <c r="Z214" i="35"/>
  <c r="AA214" i="35"/>
  <c r="AE214" i="35"/>
  <c r="Z215" i="35"/>
  <c r="AE215" i="35" s="1"/>
  <c r="AA215" i="35"/>
  <c r="Z76" i="35"/>
  <c r="AA76" i="35"/>
  <c r="Z21" i="35"/>
  <c r="AA21" i="35"/>
  <c r="Z77" i="35"/>
  <c r="AA77" i="35"/>
  <c r="AE77" i="35"/>
  <c r="Z151" i="35"/>
  <c r="AE151" i="35" s="1"/>
  <c r="AA151" i="35"/>
  <c r="Z152" i="35"/>
  <c r="AE152" i="35" s="1"/>
  <c r="AA152" i="35"/>
  <c r="Z22" i="35"/>
  <c r="AA22" i="35"/>
  <c r="Z216" i="35"/>
  <c r="AA216" i="35"/>
  <c r="AE216" i="35"/>
  <c r="Z23" i="35"/>
  <c r="AE23" i="35" s="1"/>
  <c r="AA23" i="35"/>
  <c r="Z24" i="35"/>
  <c r="AE24" i="35" s="1"/>
  <c r="AA24" i="35"/>
  <c r="Z102" i="35"/>
  <c r="AA102" i="35"/>
  <c r="Z103" i="35"/>
  <c r="AA103" i="35"/>
  <c r="AE103" i="35"/>
  <c r="Z104" i="35"/>
  <c r="AE104" i="35" s="1"/>
  <c r="AA104" i="35"/>
  <c r="Z153" i="35"/>
  <c r="AE153" i="35" s="1"/>
  <c r="AA153" i="35"/>
  <c r="Z217" i="35"/>
  <c r="AA217" i="35"/>
  <c r="Z218" i="35"/>
  <c r="AA218" i="35"/>
  <c r="AE218" i="35"/>
  <c r="Z154" i="35"/>
  <c r="AE154" i="35" s="1"/>
  <c r="AA154" i="35"/>
  <c r="Z148" i="35"/>
  <c r="AA148" i="35"/>
  <c r="Z78" i="35"/>
  <c r="AA78" i="35"/>
  <c r="Z25" i="35"/>
  <c r="AA25" i="35"/>
  <c r="AE25" i="35"/>
  <c r="Z4" i="35"/>
  <c r="AE4" i="35" s="1"/>
  <c r="AA4" i="35"/>
  <c r="Z105" i="35"/>
  <c r="AE105" i="35" s="1"/>
  <c r="AA105" i="35"/>
  <c r="Z219" i="35"/>
  <c r="AA219" i="35"/>
  <c r="Z220" i="35"/>
  <c r="AA220" i="35"/>
  <c r="AE220" i="35"/>
  <c r="Z26" i="35"/>
  <c r="AE26" i="35" s="1"/>
  <c r="AA26" i="35"/>
  <c r="Z27" i="35"/>
  <c r="AE27" i="35" s="1"/>
  <c r="AA27" i="35"/>
  <c r="Z221" i="35"/>
  <c r="AA221" i="35"/>
  <c r="Z155" i="35"/>
  <c r="AA155" i="35"/>
  <c r="AE155" i="35"/>
  <c r="Z156" i="35"/>
  <c r="AE156" i="35" s="1"/>
  <c r="AA156" i="35"/>
  <c r="Z79" i="35"/>
  <c r="AE79" i="35" s="1"/>
  <c r="AA79" i="35"/>
  <c r="Z157" i="35"/>
  <c r="AA157" i="35"/>
  <c r="Z80" i="35"/>
  <c r="AA80" i="35"/>
  <c r="AE80" i="35"/>
  <c r="Z222" i="35"/>
  <c r="AE222" i="35" s="1"/>
  <c r="AA222" i="35"/>
  <c r="Z223" i="35"/>
  <c r="AE223" i="35" s="1"/>
  <c r="AA223" i="35"/>
  <c r="Z224" i="35"/>
  <c r="AA224" i="35"/>
  <c r="Z81" i="35"/>
  <c r="AA81" i="35"/>
  <c r="AE81" i="35"/>
  <c r="Z158" i="35"/>
  <c r="AE158" i="35" s="1"/>
  <c r="AA158" i="35"/>
  <c r="Z106" i="35"/>
  <c r="AE106" i="35" s="1"/>
  <c r="AA106" i="35"/>
  <c r="Z107" i="35"/>
  <c r="AA107" i="35"/>
  <c r="Z28" i="35"/>
  <c r="AA28" i="35"/>
  <c r="AE28" i="35"/>
  <c r="Z29" i="35"/>
  <c r="AE29" i="35" s="1"/>
  <c r="AA29" i="35"/>
  <c r="Z159" i="35"/>
  <c r="AE159" i="35" s="1"/>
  <c r="AA159" i="35"/>
  <c r="Z108" i="35"/>
  <c r="AA108" i="35"/>
  <c r="Z225" i="35"/>
  <c r="AA225" i="35"/>
  <c r="AE225" i="35"/>
  <c r="Z160" i="35"/>
  <c r="AE160" i="35" s="1"/>
  <c r="AA160" i="35"/>
  <c r="Z5" i="35"/>
  <c r="AE5" i="35" s="1"/>
  <c r="AA5" i="35"/>
  <c r="Z226" i="35"/>
  <c r="AA226" i="35"/>
  <c r="Z109" i="35"/>
  <c r="AA109" i="35"/>
  <c r="AE109" i="35"/>
  <c r="Z30" i="35"/>
  <c r="AE30" i="35" s="1"/>
  <c r="AA30" i="35"/>
  <c r="Z227" i="35"/>
  <c r="AE227" i="35" s="1"/>
  <c r="AA227" i="35"/>
  <c r="Z228" i="35"/>
  <c r="AA228" i="35"/>
  <c r="Z229" i="35"/>
  <c r="AA229" i="35"/>
  <c r="AE229" i="35"/>
  <c r="Z31" i="35"/>
  <c r="AE31" i="35" s="1"/>
  <c r="AA31" i="35"/>
  <c r="Z32" i="35"/>
  <c r="AE32" i="35" s="1"/>
  <c r="AA32" i="35"/>
  <c r="Z33" i="35"/>
  <c r="AA33" i="35"/>
  <c r="Z82" i="35"/>
  <c r="AA82" i="35"/>
  <c r="AE82" i="35"/>
  <c r="Z6" i="35"/>
  <c r="AE6" i="35" s="1"/>
  <c r="AA6" i="35"/>
  <c r="Z83" i="35"/>
  <c r="AE83" i="35" s="1"/>
  <c r="AA83" i="35"/>
  <c r="Z34" i="35"/>
  <c r="AA34" i="35"/>
  <c r="Z230" i="35"/>
  <c r="AA230" i="35"/>
  <c r="AE230" i="35"/>
  <c r="Z161" i="35"/>
  <c r="AE161" i="35" s="1"/>
  <c r="AA161" i="35"/>
  <c r="Z35" i="35"/>
  <c r="AE35" i="35" s="1"/>
  <c r="AA35" i="35"/>
  <c r="Z231" i="35"/>
  <c r="AA231" i="35"/>
  <c r="Z162" i="35"/>
  <c r="AA162" i="35"/>
  <c r="AE162" i="35"/>
  <c r="Z232" i="35"/>
  <c r="AE232" i="35" s="1"/>
  <c r="AA232" i="35"/>
  <c r="Z36" i="35"/>
  <c r="AE36" i="35" s="1"/>
  <c r="AA36" i="35"/>
  <c r="Z233" i="35"/>
  <c r="AA233" i="35"/>
  <c r="Z110" i="35"/>
  <c r="AA110" i="35"/>
  <c r="AE110" i="35"/>
  <c r="Z37" i="35"/>
  <c r="AE37" i="35" s="1"/>
  <c r="AA37" i="35"/>
  <c r="Z163" i="35"/>
  <c r="AE163" i="35" s="1"/>
  <c r="AA163" i="35"/>
  <c r="Z38" i="35"/>
  <c r="AA38" i="35"/>
  <c r="Z234" i="35"/>
  <c r="AA234" i="35"/>
  <c r="AE234" i="35"/>
  <c r="Z84" i="35"/>
  <c r="AE84" i="35" s="1"/>
  <c r="AA84" i="35"/>
  <c r="Z39" i="35"/>
  <c r="AE39" i="35" s="1"/>
  <c r="AA39" i="35"/>
  <c r="Z279" i="35"/>
  <c r="AA279" i="35"/>
  <c r="Z235" i="35"/>
  <c r="AA235" i="35"/>
  <c r="AE235" i="35"/>
  <c r="Z85" i="35"/>
  <c r="AE85" i="35" s="1"/>
  <c r="AA85" i="35"/>
  <c r="Z111" i="35"/>
  <c r="AE111" i="35" s="1"/>
  <c r="AA111" i="35"/>
  <c r="Z236" i="35"/>
  <c r="AA236" i="35"/>
  <c r="Z7" i="35"/>
  <c r="AA7" i="35"/>
  <c r="AE7" i="35"/>
  <c r="Z237" i="35"/>
  <c r="AE237" i="35" s="1"/>
  <c r="AA237" i="35"/>
  <c r="Z238" i="35"/>
  <c r="AE238" i="35" s="1"/>
  <c r="AA238" i="35"/>
  <c r="Z40" i="35"/>
  <c r="AA40" i="35"/>
  <c r="Z239" i="35"/>
  <c r="AA239" i="35"/>
  <c r="AE239" i="35"/>
  <c r="Z164" i="35"/>
  <c r="AE164" i="35" s="1"/>
  <c r="AA164" i="35"/>
  <c r="Z86" i="35"/>
  <c r="AE86" i="35" s="1"/>
  <c r="AA86" i="35"/>
  <c r="Z41" i="35"/>
  <c r="AA41" i="35"/>
  <c r="Z8" i="35"/>
  <c r="AA8" i="35"/>
  <c r="AE8" i="35"/>
  <c r="Z42" i="35"/>
  <c r="AE42" i="35" s="1"/>
  <c r="AA42" i="35"/>
  <c r="Z165" i="35"/>
  <c r="AE165" i="35" s="1"/>
  <c r="AA165" i="35"/>
  <c r="Z166" i="35"/>
  <c r="AA166" i="35"/>
  <c r="Z167" i="35"/>
  <c r="AA167" i="35"/>
  <c r="AE167" i="35"/>
  <c r="Z112" i="35"/>
  <c r="AE112" i="35" s="1"/>
  <c r="AA112" i="35"/>
  <c r="Z113" i="35"/>
  <c r="AE113" i="35" s="1"/>
  <c r="AA113" i="35"/>
  <c r="Z240" i="35"/>
  <c r="AA240" i="35"/>
  <c r="Z43" i="35"/>
  <c r="AA43" i="35"/>
  <c r="AE43" i="35"/>
  <c r="Z168" i="35"/>
  <c r="AE168" i="35" s="1"/>
  <c r="AA168" i="35"/>
  <c r="Z241" i="35"/>
  <c r="AE241" i="35" s="1"/>
  <c r="AA241" i="35"/>
  <c r="Z44" i="35"/>
  <c r="AA44" i="35"/>
  <c r="Z169" i="35"/>
  <c r="AA169" i="35"/>
  <c r="AE169" i="35"/>
  <c r="Z242" i="35"/>
  <c r="AE242" i="35" s="1"/>
  <c r="AA242" i="35"/>
  <c r="Z170" i="35"/>
  <c r="AE170" i="35" s="1"/>
  <c r="AA170" i="35"/>
  <c r="Z243" i="35"/>
  <c r="AA243" i="35"/>
  <c r="Z87" i="35"/>
  <c r="AA87" i="35"/>
  <c r="AE87" i="35"/>
  <c r="Z244" i="35"/>
  <c r="AE244" i="35" s="1"/>
  <c r="AA244" i="35"/>
  <c r="Z88" i="35"/>
  <c r="AE88" i="35" s="1"/>
  <c r="AA88" i="35"/>
  <c r="Z245" i="35"/>
  <c r="AA245" i="35"/>
  <c r="Z246" i="35"/>
  <c r="AA246" i="35"/>
  <c r="AE246" i="35"/>
  <c r="Z171" i="35"/>
  <c r="AE171" i="35" s="1"/>
  <c r="AA171" i="35"/>
  <c r="Z89" i="35"/>
  <c r="AE89" i="35" s="1"/>
  <c r="AA89" i="35"/>
  <c r="Z172" i="35"/>
  <c r="AA172" i="35"/>
  <c r="Z173" i="35"/>
  <c r="AA173" i="35"/>
  <c r="AE173" i="35"/>
  <c r="Z247" i="35"/>
  <c r="AE247" i="35" s="1"/>
  <c r="AA247" i="35"/>
  <c r="Z114" i="35"/>
  <c r="AE114" i="35" s="1"/>
  <c r="AA114" i="35"/>
  <c r="Z115" i="35"/>
  <c r="AA115" i="35"/>
  <c r="Z174" i="35"/>
  <c r="AA174" i="35"/>
  <c r="AE174" i="35"/>
  <c r="Z116" i="35"/>
  <c r="AE116" i="35" s="1"/>
  <c r="AA116" i="35"/>
  <c r="Z117" i="35"/>
  <c r="AE117" i="35" s="1"/>
  <c r="AA117" i="35"/>
  <c r="Z118" i="35"/>
  <c r="AA118" i="35"/>
  <c r="Z119" i="35"/>
  <c r="AA119" i="35"/>
  <c r="AE119" i="35"/>
  <c r="Z175" i="35"/>
  <c r="AE175" i="35" s="1"/>
  <c r="AA175" i="35"/>
  <c r="Z45" i="35"/>
  <c r="AE45" i="35" s="1"/>
  <c r="AA45" i="35"/>
  <c r="Z176" i="35"/>
  <c r="AA176" i="35"/>
  <c r="Z46" i="35"/>
  <c r="AA46" i="35"/>
  <c r="AE46" i="35"/>
  <c r="Z120" i="35"/>
  <c r="AE120" i="35" s="1"/>
  <c r="AA120" i="35"/>
  <c r="Z177" i="35"/>
  <c r="AE177" i="35" s="1"/>
  <c r="AA177" i="35"/>
  <c r="Z121" i="35"/>
  <c r="AA121" i="35"/>
  <c r="Z248" i="35"/>
  <c r="AA248" i="35"/>
  <c r="AE248" i="35"/>
  <c r="Z249" i="35"/>
  <c r="AE249" i="35" s="1"/>
  <c r="AA249" i="35"/>
  <c r="Z47" i="35"/>
  <c r="AE47" i="35" s="1"/>
  <c r="AA47" i="35"/>
  <c r="Z48" i="35"/>
  <c r="AA48" i="35"/>
  <c r="Z49" i="35"/>
  <c r="AA49" i="35"/>
  <c r="AE49" i="35"/>
  <c r="Z250" i="35"/>
  <c r="AE250" i="35" s="1"/>
  <c r="AA250" i="35"/>
  <c r="Z178" i="35"/>
  <c r="AE178" i="35" s="1"/>
  <c r="AA178" i="35"/>
  <c r="Z179" i="35"/>
  <c r="AA179" i="35"/>
  <c r="Z122" i="35"/>
  <c r="AA122" i="35"/>
  <c r="AE122" i="35"/>
  <c r="Z251" i="35"/>
  <c r="AE251" i="35" s="1"/>
  <c r="AA251" i="35"/>
  <c r="Z90" i="35"/>
  <c r="AE90" i="35" s="1"/>
  <c r="AA90" i="35"/>
  <c r="Z180" i="35"/>
  <c r="AA180" i="35"/>
  <c r="Z181" i="35"/>
  <c r="AA181" i="35"/>
  <c r="AE181" i="35"/>
  <c r="Z91" i="35"/>
  <c r="AE91" i="35" s="1"/>
  <c r="AA91" i="35"/>
  <c r="Z9" i="35"/>
  <c r="AE9" i="35" s="1"/>
  <c r="AA9" i="35"/>
  <c r="Z252" i="35"/>
  <c r="AA252" i="35"/>
  <c r="Z123" i="35"/>
  <c r="AA123" i="35"/>
  <c r="AE123" i="35"/>
  <c r="Z182" i="35"/>
  <c r="AE182" i="35" s="1"/>
  <c r="AA182" i="35"/>
  <c r="Z253" i="35"/>
  <c r="AE253" i="35" s="1"/>
  <c r="AA253" i="35"/>
  <c r="Z183" i="35"/>
  <c r="AA183" i="35"/>
  <c r="Z210" i="35"/>
  <c r="AA210" i="35"/>
  <c r="AE210" i="35"/>
  <c r="Z254" i="35"/>
  <c r="AE254" i="35" s="1"/>
  <c r="AA254" i="35"/>
  <c r="Z184" i="35"/>
  <c r="AE184" i="35" s="1"/>
  <c r="AA184" i="35"/>
  <c r="Z50" i="35"/>
  <c r="AA50" i="35"/>
  <c r="Z124" i="35"/>
  <c r="AA124" i="35"/>
  <c r="AE124" i="35"/>
  <c r="Z92" i="35"/>
  <c r="AE92" i="35" s="1"/>
  <c r="AA92" i="35"/>
  <c r="Z51" i="35"/>
  <c r="AE51" i="35" s="1"/>
  <c r="AA51" i="35"/>
  <c r="Z93" i="35"/>
  <c r="AA93" i="35"/>
  <c r="Z125" i="35"/>
  <c r="AA125" i="35"/>
  <c r="AE125" i="35"/>
  <c r="Z52" i="35"/>
  <c r="AE52" i="35" s="1"/>
  <c r="AA52" i="35"/>
  <c r="Z53" i="35"/>
  <c r="AE53" i="35" s="1"/>
  <c r="AA53" i="35"/>
  <c r="Z185" i="35"/>
  <c r="AA185" i="35"/>
  <c r="Z126" i="35"/>
  <c r="AA126" i="35"/>
  <c r="AE126" i="35"/>
  <c r="Z255" i="35"/>
  <c r="AE255" i="35" s="1"/>
  <c r="AA255" i="35"/>
  <c r="Z186" i="35"/>
  <c r="AE186" i="35" s="1"/>
  <c r="AA186" i="35"/>
  <c r="Z54" i="35"/>
  <c r="AA54" i="35"/>
  <c r="Z256" i="35"/>
  <c r="AA256" i="35"/>
  <c r="AE256" i="35"/>
  <c r="Z94" i="35"/>
  <c r="AE94" i="35" s="1"/>
  <c r="AA94" i="35"/>
  <c r="Z257" i="35"/>
  <c r="AE257" i="35" s="1"/>
  <c r="AA257" i="35"/>
  <c r="Z187" i="35"/>
  <c r="AA187" i="35"/>
  <c r="Z127" i="35"/>
  <c r="AA127" i="35"/>
  <c r="AE127" i="35"/>
  <c r="Z55" i="35"/>
  <c r="AE55" i="35" s="1"/>
  <c r="AA55" i="35"/>
  <c r="Z56" i="35"/>
  <c r="AE56" i="35" s="1"/>
  <c r="AA56" i="35"/>
  <c r="Z128" i="35"/>
  <c r="AA128" i="35"/>
  <c r="Z188" i="35"/>
  <c r="AA188" i="35"/>
  <c r="AE188" i="35"/>
  <c r="Z95" i="35"/>
  <c r="AE95" i="35" s="1"/>
  <c r="AA95" i="35"/>
  <c r="Z258" i="35"/>
  <c r="AE258" i="35" s="1"/>
  <c r="AA258" i="35"/>
  <c r="Z189" i="35"/>
  <c r="AA189" i="35"/>
  <c r="Z190" i="35"/>
  <c r="AA190" i="35"/>
  <c r="AE190" i="35"/>
  <c r="Z57" i="35"/>
  <c r="AE57" i="35" s="1"/>
  <c r="AA57" i="35"/>
  <c r="Z129" i="35"/>
  <c r="AE129" i="35" s="1"/>
  <c r="AA129" i="35"/>
  <c r="Z259" i="35"/>
  <c r="AA259" i="35"/>
  <c r="Z58" i="35"/>
  <c r="AA58" i="35"/>
  <c r="AE58" i="35"/>
  <c r="Z130" i="35"/>
  <c r="AE130" i="35" s="1"/>
  <c r="AA130" i="35"/>
  <c r="Z59" i="35"/>
  <c r="AE59" i="35" s="1"/>
  <c r="AA59" i="35"/>
  <c r="Z260" i="35"/>
  <c r="AA260" i="35"/>
  <c r="Z60" i="35"/>
  <c r="AA60" i="35"/>
  <c r="AE60" i="35"/>
  <c r="Z131" i="35"/>
  <c r="AE131" i="35" s="1"/>
  <c r="AA131" i="35"/>
  <c r="Z261" i="35"/>
  <c r="AE261" i="35" s="1"/>
  <c r="AA261" i="35"/>
  <c r="Z262" i="35"/>
  <c r="AA262" i="35"/>
  <c r="Z191" i="35"/>
  <c r="AA191" i="35"/>
  <c r="AE191" i="35"/>
  <c r="Z263" i="35"/>
  <c r="AE263" i="35" s="1"/>
  <c r="AA263" i="35"/>
  <c r="Z132" i="35"/>
  <c r="AE132" i="35" s="1"/>
  <c r="AA132" i="35"/>
  <c r="Z61" i="35"/>
  <c r="AA61" i="35"/>
  <c r="Z192" i="35"/>
  <c r="AA192" i="35"/>
  <c r="AE192" i="35"/>
  <c r="Z10" i="35"/>
  <c r="AE10" i="35" s="1"/>
  <c r="AA10" i="35"/>
  <c r="Z193" i="35"/>
  <c r="AE193" i="35" s="1"/>
  <c r="AA193" i="35"/>
  <c r="Z194" i="35"/>
  <c r="AA194" i="35"/>
  <c r="Z195" i="35"/>
  <c r="AA195" i="35"/>
  <c r="AE195" i="35"/>
  <c r="Z264" i="35"/>
  <c r="AE264" i="35" s="1"/>
  <c r="AA264" i="35"/>
  <c r="Z196" i="35"/>
  <c r="AE196" i="35" s="1"/>
  <c r="AA196" i="35"/>
  <c r="Z265" i="35"/>
  <c r="AA265" i="35"/>
  <c r="Z266" i="35"/>
  <c r="AA266" i="35"/>
  <c r="AE266" i="35"/>
  <c r="Z197" i="35"/>
  <c r="AE197" i="35" s="1"/>
  <c r="AA197" i="35"/>
  <c r="Z198" i="35"/>
  <c r="AE198" i="35" s="1"/>
  <c r="AA198" i="35"/>
  <c r="Z267" i="35"/>
  <c r="AA267" i="35"/>
  <c r="Z133" i="35"/>
  <c r="AA133" i="35"/>
  <c r="AE133" i="35"/>
  <c r="Z268" i="35"/>
  <c r="AE268" i="35" s="1"/>
  <c r="AA268" i="35"/>
  <c r="Z96" i="35"/>
  <c r="AE96" i="35" s="1"/>
  <c r="AA96" i="35"/>
  <c r="Z199" i="35"/>
  <c r="AA199" i="35"/>
  <c r="Z134" i="35"/>
  <c r="AA134" i="35"/>
  <c r="AE134" i="35"/>
  <c r="Z269" i="35"/>
  <c r="AE269" i="35" s="1"/>
  <c r="AA269" i="35"/>
  <c r="Z62" i="35"/>
  <c r="AE62" i="35" s="1"/>
  <c r="AA62" i="35"/>
  <c r="Z97" i="35"/>
  <c r="AA97" i="35"/>
  <c r="Z135" i="35"/>
  <c r="AA135" i="35"/>
  <c r="AE135" i="35"/>
  <c r="Z11" i="35"/>
  <c r="AE11" i="35" s="1"/>
  <c r="AA11" i="35"/>
  <c r="Z63" i="35"/>
  <c r="AE63" i="35" s="1"/>
  <c r="AA63" i="35"/>
  <c r="Z64" i="35"/>
  <c r="AA64" i="35"/>
  <c r="Z270" i="35"/>
  <c r="AA270" i="35"/>
  <c r="AE270" i="35"/>
  <c r="Z12" i="35"/>
  <c r="AE12" i="35" s="1"/>
  <c r="AA12" i="35"/>
  <c r="Z136" i="35"/>
  <c r="AE136" i="35" s="1"/>
  <c r="AA136" i="35"/>
  <c r="Z271" i="35"/>
  <c r="AA271" i="35"/>
  <c r="Z98" i="35"/>
  <c r="AA98" i="35"/>
  <c r="AE98" i="35"/>
  <c r="Z272" i="35"/>
  <c r="AE272" i="35" s="1"/>
  <c r="AA272" i="35"/>
  <c r="Z65" i="35"/>
  <c r="AE65" i="35" s="1"/>
  <c r="AA65" i="35"/>
  <c r="Z137" i="35"/>
  <c r="AA137" i="35"/>
  <c r="Z13" i="35"/>
  <c r="AA13" i="35"/>
  <c r="AE13" i="35"/>
  <c r="Z200" i="35"/>
  <c r="AE200" i="35" s="1"/>
  <c r="AA200" i="35"/>
  <c r="Z273" i="35"/>
  <c r="AE273" i="35" s="1"/>
  <c r="AA273" i="35"/>
  <c r="Z138" i="35"/>
  <c r="AA138" i="35"/>
  <c r="Z201" i="35"/>
  <c r="AA201" i="35"/>
  <c r="AE201" i="35"/>
  <c r="Z202" i="35"/>
  <c r="AE202" i="35" s="1"/>
  <c r="AA202" i="35"/>
  <c r="Z203" i="35"/>
  <c r="AE203" i="35" s="1"/>
  <c r="AA203" i="35"/>
  <c r="Z66" i="35"/>
  <c r="AA66" i="35"/>
  <c r="Z67" i="35"/>
  <c r="AA67" i="35"/>
  <c r="AE67" i="35"/>
  <c r="Z68" i="35"/>
  <c r="AE68" i="35" s="1"/>
  <c r="AA68" i="35"/>
  <c r="Z274" i="35"/>
  <c r="AE274" i="35" s="1"/>
  <c r="AA274" i="35"/>
  <c r="Z14" i="35"/>
  <c r="AA14" i="35"/>
  <c r="Z204" i="35"/>
  <c r="AA204" i="35"/>
  <c r="AE204" i="35"/>
  <c r="Z139" i="35"/>
  <c r="AE139" i="35" s="1"/>
  <c r="AA139" i="35"/>
  <c r="Z205" i="35"/>
  <c r="AE205" i="35" s="1"/>
  <c r="AA205" i="35"/>
  <c r="Z15" i="35"/>
  <c r="AA15" i="35"/>
  <c r="AA283" i="35" s="1"/>
  <c r="Z140" i="35"/>
  <c r="AA140" i="35"/>
  <c r="AE140" i="35"/>
  <c r="Z141" i="35"/>
  <c r="AE141" i="35" s="1"/>
  <c r="AA141" i="35"/>
  <c r="Z206" i="35"/>
  <c r="AE206" i="35" s="1"/>
  <c r="AA206" i="35"/>
  <c r="Z99" i="35"/>
  <c r="AA99" i="35"/>
  <c r="Z142" i="35"/>
  <c r="AA142" i="35"/>
  <c r="AE142" i="35"/>
  <c r="Z69" i="35"/>
  <c r="AE69" i="35" s="1"/>
  <c r="AA69" i="35"/>
  <c r="Z143" i="35"/>
  <c r="AE143" i="35" s="1"/>
  <c r="AA143" i="35"/>
  <c r="Z100" i="35"/>
  <c r="AA100" i="35"/>
  <c r="Z144" i="35"/>
  <c r="AA144" i="35"/>
  <c r="AE144" i="35"/>
  <c r="Z207" i="35"/>
  <c r="AE207" i="35" s="1"/>
  <c r="AA207" i="35"/>
  <c r="Z275" i="35"/>
  <c r="AE275" i="35" s="1"/>
  <c r="AA275" i="35"/>
  <c r="Z70" i="35"/>
  <c r="AA70" i="35"/>
  <c r="Z71" i="35"/>
  <c r="AA71" i="35"/>
  <c r="AE71" i="35"/>
  <c r="Z145" i="35"/>
  <c r="AE145" i="35" s="1"/>
  <c r="AA145" i="35"/>
  <c r="Z72" i="35"/>
  <c r="AE72" i="35" s="1"/>
  <c r="AA72" i="35"/>
  <c r="Z146" i="35"/>
  <c r="AA146" i="35"/>
  <c r="Z73" i="35"/>
  <c r="AA73" i="35"/>
  <c r="AE73" i="35"/>
  <c r="Z276" i="35"/>
  <c r="AE276" i="35" s="1"/>
  <c r="AA276" i="35"/>
  <c r="Z277" i="35"/>
  <c r="AE277" i="35" s="1"/>
  <c r="AA277" i="35"/>
  <c r="Z208" i="35"/>
  <c r="AA208" i="35"/>
  <c r="Z74" i="35"/>
  <c r="AA74" i="35"/>
  <c r="AE74" i="35"/>
  <c r="Z278" i="35"/>
  <c r="AE278" i="35" s="1"/>
  <c r="AA278" i="35"/>
  <c r="W16" i="35"/>
  <c r="AD16" i="35" s="1"/>
  <c r="X16" i="35"/>
  <c r="W211" i="35"/>
  <c r="AD211" i="35" s="1"/>
  <c r="X211" i="35"/>
  <c r="W212" i="35"/>
  <c r="X212" i="35"/>
  <c r="W3" i="35"/>
  <c r="X3" i="35"/>
  <c r="AD3" i="35"/>
  <c r="W17" i="35"/>
  <c r="AD17" i="35" s="1"/>
  <c r="X17" i="35"/>
  <c r="W18" i="35"/>
  <c r="AD18" i="35" s="1"/>
  <c r="X18" i="35"/>
  <c r="W149" i="35"/>
  <c r="X149" i="35"/>
  <c r="W19" i="35"/>
  <c r="X19" i="35"/>
  <c r="AD19" i="35"/>
  <c r="W213" i="35"/>
  <c r="AD213" i="35" s="1"/>
  <c r="X213" i="35"/>
  <c r="W20" i="35"/>
  <c r="X20" i="35"/>
  <c r="W150" i="35"/>
  <c r="X150" i="35"/>
  <c r="W101" i="35"/>
  <c r="X101" i="35"/>
  <c r="AD101" i="35"/>
  <c r="W214" i="35"/>
  <c r="AD214" i="35" s="1"/>
  <c r="X214" i="35"/>
  <c r="W215" i="35"/>
  <c r="X215" i="35"/>
  <c r="W76" i="35"/>
  <c r="X76" i="35"/>
  <c r="W21" i="35"/>
  <c r="X21" i="35"/>
  <c r="AD21" i="35"/>
  <c r="W77" i="35"/>
  <c r="AD77" i="35" s="1"/>
  <c r="X77" i="35"/>
  <c r="W151" i="35"/>
  <c r="AD151" i="35" s="1"/>
  <c r="X151" i="35"/>
  <c r="W152" i="35"/>
  <c r="X152" i="35"/>
  <c r="W22" i="35"/>
  <c r="X22" i="35"/>
  <c r="AD22" i="35"/>
  <c r="W216" i="35"/>
  <c r="AD216" i="35" s="1"/>
  <c r="X216" i="35"/>
  <c r="W23" i="35"/>
  <c r="AD23" i="35" s="1"/>
  <c r="X23" i="35"/>
  <c r="W24" i="35"/>
  <c r="X24" i="35"/>
  <c r="W102" i="35"/>
  <c r="X102" i="35"/>
  <c r="AD102" i="35"/>
  <c r="W103" i="35"/>
  <c r="AD103" i="35" s="1"/>
  <c r="X103" i="35"/>
  <c r="W104" i="35"/>
  <c r="X104" i="35"/>
  <c r="W153" i="35"/>
  <c r="X153" i="35"/>
  <c r="W217" i="35"/>
  <c r="X217" i="35"/>
  <c r="AD217" i="35"/>
  <c r="W218" i="35"/>
  <c r="AD218" i="35" s="1"/>
  <c r="X218" i="35"/>
  <c r="W154" i="35"/>
  <c r="X154" i="35"/>
  <c r="W148" i="35"/>
  <c r="X148" i="35"/>
  <c r="W78" i="35"/>
  <c r="X78" i="35"/>
  <c r="AD78" i="35"/>
  <c r="W25" i="35"/>
  <c r="AD25" i="35" s="1"/>
  <c r="X25" i="35"/>
  <c r="W4" i="35"/>
  <c r="X4" i="35"/>
  <c r="W105" i="35"/>
  <c r="X105" i="35"/>
  <c r="W219" i="35"/>
  <c r="X219" i="35"/>
  <c r="AD219" i="35"/>
  <c r="W220" i="35"/>
  <c r="AD220" i="35" s="1"/>
  <c r="X220" i="35"/>
  <c r="W26" i="35"/>
  <c r="AD26" i="35" s="1"/>
  <c r="X26" i="35"/>
  <c r="W27" i="35"/>
  <c r="X27" i="35"/>
  <c r="W221" i="35"/>
  <c r="X221" i="35"/>
  <c r="AD221" i="35"/>
  <c r="W155" i="35"/>
  <c r="AD155" i="35" s="1"/>
  <c r="X155" i="35"/>
  <c r="W156" i="35"/>
  <c r="AD156" i="35" s="1"/>
  <c r="X156" i="35"/>
  <c r="W79" i="35"/>
  <c r="X79" i="35"/>
  <c r="W157" i="35"/>
  <c r="X157" i="35"/>
  <c r="AD157" i="35"/>
  <c r="W80" i="35"/>
  <c r="AD80" i="35" s="1"/>
  <c r="X80" i="35"/>
  <c r="W222" i="35"/>
  <c r="X222" i="35"/>
  <c r="W223" i="35"/>
  <c r="X223" i="35"/>
  <c r="W224" i="35"/>
  <c r="X224" i="35"/>
  <c r="AD224" i="35"/>
  <c r="W81" i="35"/>
  <c r="AD81" i="35" s="1"/>
  <c r="X81" i="35"/>
  <c r="W158" i="35"/>
  <c r="AD158" i="35" s="1"/>
  <c r="X158" i="35"/>
  <c r="W106" i="35"/>
  <c r="X106" i="35"/>
  <c r="W107" i="35"/>
  <c r="X107" i="35"/>
  <c r="AD107" i="35"/>
  <c r="W28" i="35"/>
  <c r="AD28" i="35" s="1"/>
  <c r="X28" i="35"/>
  <c r="W29" i="35"/>
  <c r="AD29" i="35" s="1"/>
  <c r="X29" i="35"/>
  <c r="W159" i="35"/>
  <c r="X159" i="35"/>
  <c r="W108" i="35"/>
  <c r="X108" i="35"/>
  <c r="AD108" i="35"/>
  <c r="W225" i="35"/>
  <c r="AD225" i="35" s="1"/>
  <c r="X225" i="35"/>
  <c r="W160" i="35"/>
  <c r="X160" i="35"/>
  <c r="W5" i="35"/>
  <c r="X5" i="35"/>
  <c r="W226" i="35"/>
  <c r="X226" i="35"/>
  <c r="AD226" i="35"/>
  <c r="W109" i="35"/>
  <c r="AD109" i="35" s="1"/>
  <c r="X109" i="35"/>
  <c r="W30" i="35"/>
  <c r="X30" i="35"/>
  <c r="W227" i="35"/>
  <c r="X227" i="35"/>
  <c r="W228" i="35"/>
  <c r="X228" i="35"/>
  <c r="AD228" i="35"/>
  <c r="W229" i="35"/>
  <c r="AD229" i="35" s="1"/>
  <c r="X229" i="35"/>
  <c r="W31" i="35"/>
  <c r="AD31" i="35" s="1"/>
  <c r="X31" i="35"/>
  <c r="W32" i="35"/>
  <c r="X32" i="35"/>
  <c r="W33" i="35"/>
  <c r="X33" i="35"/>
  <c r="AD33" i="35"/>
  <c r="W82" i="35"/>
  <c r="AD82" i="35" s="1"/>
  <c r="X82" i="35"/>
  <c r="W6" i="35"/>
  <c r="AD6" i="35" s="1"/>
  <c r="X6" i="35"/>
  <c r="W83" i="35"/>
  <c r="X83" i="35"/>
  <c r="W34" i="35"/>
  <c r="X34" i="35"/>
  <c r="AD34" i="35"/>
  <c r="W230" i="35"/>
  <c r="AD230" i="35" s="1"/>
  <c r="X230" i="35"/>
  <c r="W161" i="35"/>
  <c r="X161" i="35"/>
  <c r="W35" i="35"/>
  <c r="X35" i="35"/>
  <c r="W231" i="35"/>
  <c r="X231" i="35"/>
  <c r="AD231" i="35"/>
  <c r="W162" i="35"/>
  <c r="AD162" i="35" s="1"/>
  <c r="X162" i="35"/>
  <c r="W232" i="35"/>
  <c r="X232" i="35"/>
  <c r="W36" i="35"/>
  <c r="X36" i="35"/>
  <c r="W233" i="35"/>
  <c r="X233" i="35"/>
  <c r="AD233" i="35"/>
  <c r="W110" i="35"/>
  <c r="AD110" i="35" s="1"/>
  <c r="X110" i="35"/>
  <c r="W37" i="35"/>
  <c r="AD37" i="35" s="1"/>
  <c r="X37" i="35"/>
  <c r="W163" i="35"/>
  <c r="X163" i="35"/>
  <c r="W38" i="35"/>
  <c r="X38" i="35"/>
  <c r="AD38" i="35"/>
  <c r="W234" i="35"/>
  <c r="AD234" i="35" s="1"/>
  <c r="X234" i="35"/>
  <c r="W84" i="35"/>
  <c r="AD84" i="35" s="1"/>
  <c r="X84" i="35"/>
  <c r="W39" i="35"/>
  <c r="X39" i="35"/>
  <c r="W279" i="35"/>
  <c r="X279" i="35"/>
  <c r="AD279" i="35"/>
  <c r="W235" i="35"/>
  <c r="AD235" i="35" s="1"/>
  <c r="X235" i="35"/>
  <c r="W85" i="35"/>
  <c r="X85" i="35"/>
  <c r="W111" i="35"/>
  <c r="X111" i="35"/>
  <c r="W236" i="35"/>
  <c r="X236" i="35"/>
  <c r="AD236" i="35"/>
  <c r="W7" i="35"/>
  <c r="AD7" i="35" s="1"/>
  <c r="X7" i="35"/>
  <c r="W237" i="35"/>
  <c r="X237" i="35"/>
  <c r="W238" i="35"/>
  <c r="X238" i="35"/>
  <c r="W40" i="35"/>
  <c r="X40" i="35"/>
  <c r="AD40" i="35"/>
  <c r="W239" i="35"/>
  <c r="AD239" i="35" s="1"/>
  <c r="X239" i="35"/>
  <c r="W164" i="35"/>
  <c r="AD164" i="35" s="1"/>
  <c r="X164" i="35"/>
  <c r="W86" i="35"/>
  <c r="X86" i="35"/>
  <c r="W41" i="35"/>
  <c r="X41" i="35"/>
  <c r="AD41" i="35"/>
  <c r="W8" i="35"/>
  <c r="AD8" i="35" s="1"/>
  <c r="X8" i="35"/>
  <c r="W42" i="35"/>
  <c r="AD42" i="35" s="1"/>
  <c r="X42" i="35"/>
  <c r="W165" i="35"/>
  <c r="X165" i="35"/>
  <c r="W166" i="35"/>
  <c r="X166" i="35"/>
  <c r="AD166" i="35"/>
  <c r="W167" i="35"/>
  <c r="AD167" i="35" s="1"/>
  <c r="X167" i="35"/>
  <c r="W112" i="35"/>
  <c r="AD112" i="35" s="1"/>
  <c r="X112" i="35"/>
  <c r="W113" i="35"/>
  <c r="X113" i="35"/>
  <c r="W240" i="35"/>
  <c r="X240" i="35"/>
  <c r="AD240" i="35"/>
  <c r="W43" i="35"/>
  <c r="AD43" i="35" s="1"/>
  <c r="X43" i="35"/>
  <c r="W168" i="35"/>
  <c r="X168" i="35"/>
  <c r="W241" i="35"/>
  <c r="X241" i="35"/>
  <c r="W44" i="35"/>
  <c r="X44" i="35"/>
  <c r="AD44" i="35"/>
  <c r="W169" i="35"/>
  <c r="AD169" i="35" s="1"/>
  <c r="X169" i="35"/>
  <c r="W242" i="35"/>
  <c r="AD242" i="35" s="1"/>
  <c r="X242" i="35"/>
  <c r="W170" i="35"/>
  <c r="X170" i="35"/>
  <c r="W243" i="35"/>
  <c r="X243" i="35"/>
  <c r="AD243" i="35"/>
  <c r="W87" i="35"/>
  <c r="AD87" i="35" s="1"/>
  <c r="X87" i="35"/>
  <c r="W244" i="35"/>
  <c r="AD244" i="35" s="1"/>
  <c r="X244" i="35"/>
  <c r="W88" i="35"/>
  <c r="X88" i="35"/>
  <c r="W245" i="35"/>
  <c r="X245" i="35"/>
  <c r="AD245" i="35"/>
  <c r="W246" i="35"/>
  <c r="AD246" i="35" s="1"/>
  <c r="X246" i="35"/>
  <c r="W171" i="35"/>
  <c r="X171" i="35"/>
  <c r="W89" i="35"/>
  <c r="X89" i="35"/>
  <c r="W172" i="35"/>
  <c r="X172" i="35"/>
  <c r="AD172" i="35"/>
  <c r="W173" i="35"/>
  <c r="AD173" i="35" s="1"/>
  <c r="X173" i="35"/>
  <c r="W247" i="35"/>
  <c r="X247" i="35"/>
  <c r="W114" i="35"/>
  <c r="X114" i="35"/>
  <c r="W115" i="35"/>
  <c r="X115" i="35"/>
  <c r="AD115" i="35"/>
  <c r="W174" i="35"/>
  <c r="AD174" i="35" s="1"/>
  <c r="X174" i="35"/>
  <c r="W116" i="35"/>
  <c r="AD116" i="35" s="1"/>
  <c r="X116" i="35"/>
  <c r="W117" i="35"/>
  <c r="X117" i="35"/>
  <c r="W118" i="35"/>
  <c r="X118" i="35"/>
  <c r="AD118" i="35"/>
  <c r="W119" i="35"/>
  <c r="AD119" i="35" s="1"/>
  <c r="X119" i="35"/>
  <c r="W175" i="35"/>
  <c r="AD175" i="35" s="1"/>
  <c r="X175" i="35"/>
  <c r="W45" i="35"/>
  <c r="X45" i="35"/>
  <c r="W176" i="35"/>
  <c r="X176" i="35"/>
  <c r="AD176" i="35"/>
  <c r="W46" i="35"/>
  <c r="AD46" i="35" s="1"/>
  <c r="X46" i="35"/>
  <c r="W120" i="35"/>
  <c r="X120" i="35"/>
  <c r="W177" i="35"/>
  <c r="X177" i="35"/>
  <c r="W121" i="35"/>
  <c r="X121" i="35"/>
  <c r="AD121" i="35"/>
  <c r="W248" i="35"/>
  <c r="AD248" i="35" s="1"/>
  <c r="X248" i="35"/>
  <c r="W249" i="35"/>
  <c r="X249" i="35"/>
  <c r="W47" i="35"/>
  <c r="X47" i="35"/>
  <c r="W48" i="35"/>
  <c r="X48" i="35"/>
  <c r="AD48" i="35"/>
  <c r="W49" i="35"/>
  <c r="AD49" i="35" s="1"/>
  <c r="X49" i="35"/>
  <c r="W250" i="35"/>
  <c r="AD250" i="35" s="1"/>
  <c r="X250" i="35"/>
  <c r="W178" i="35"/>
  <c r="X178" i="35"/>
  <c r="W179" i="35"/>
  <c r="X179" i="35"/>
  <c r="AD179" i="35"/>
  <c r="W122" i="35"/>
  <c r="AD122" i="35" s="1"/>
  <c r="X122" i="35"/>
  <c r="W251" i="35"/>
  <c r="AD251" i="35" s="1"/>
  <c r="X251" i="35"/>
  <c r="W90" i="35"/>
  <c r="X90" i="35"/>
  <c r="W180" i="35"/>
  <c r="X180" i="35"/>
  <c r="AD180" i="35"/>
  <c r="W181" i="35"/>
  <c r="AD181" i="35" s="1"/>
  <c r="X181" i="35"/>
  <c r="W91" i="35"/>
  <c r="X91" i="35"/>
  <c r="W9" i="35"/>
  <c r="X9" i="35"/>
  <c r="W252" i="35"/>
  <c r="X252" i="35"/>
  <c r="AD252" i="35"/>
  <c r="W123" i="35"/>
  <c r="AD123" i="35" s="1"/>
  <c r="X123" i="35"/>
  <c r="W182" i="35"/>
  <c r="X182" i="35"/>
  <c r="W253" i="35"/>
  <c r="X253" i="35"/>
  <c r="W183" i="35"/>
  <c r="X183" i="35"/>
  <c r="AD183" i="35"/>
  <c r="W210" i="35"/>
  <c r="AD210" i="35" s="1"/>
  <c r="X210" i="35"/>
  <c r="W254" i="35"/>
  <c r="AD254" i="35" s="1"/>
  <c r="X254" i="35"/>
  <c r="W184" i="35"/>
  <c r="X184" i="35"/>
  <c r="W50" i="35"/>
  <c r="X50" i="35"/>
  <c r="AD50" i="35"/>
  <c r="W124" i="35"/>
  <c r="AD124" i="35" s="1"/>
  <c r="X124" i="35"/>
  <c r="W92" i="35"/>
  <c r="X92" i="35"/>
  <c r="AB92" i="35" s="1"/>
  <c r="W51" i="35"/>
  <c r="X51" i="35"/>
  <c r="AD51" i="35" s="1"/>
  <c r="W93" i="35"/>
  <c r="X93" i="35"/>
  <c r="AD93" i="35"/>
  <c r="W125" i="35"/>
  <c r="AD125" i="35" s="1"/>
  <c r="X125" i="35"/>
  <c r="W52" i="35"/>
  <c r="X52" i="35"/>
  <c r="W53" i="35"/>
  <c r="X53" i="35"/>
  <c r="AD53" i="35"/>
  <c r="W185" i="35"/>
  <c r="X185" i="35"/>
  <c r="AD185" i="35"/>
  <c r="W126" i="35"/>
  <c r="AD126" i="35" s="1"/>
  <c r="X126" i="35"/>
  <c r="W255" i="35"/>
  <c r="X255" i="35"/>
  <c r="AB255" i="35" s="1"/>
  <c r="W186" i="35"/>
  <c r="X186" i="35"/>
  <c r="AB186" i="35" s="1"/>
  <c r="W54" i="35"/>
  <c r="X54" i="35"/>
  <c r="AD54" i="35"/>
  <c r="W256" i="35"/>
  <c r="AD256" i="35" s="1"/>
  <c r="X256" i="35"/>
  <c r="W94" i="35"/>
  <c r="AD94" i="35" s="1"/>
  <c r="X94" i="35"/>
  <c r="W257" i="35"/>
  <c r="X257" i="35"/>
  <c r="AB257" i="35" s="1"/>
  <c r="W187" i="35"/>
  <c r="X187" i="35"/>
  <c r="AD187" i="35"/>
  <c r="W127" i="35"/>
  <c r="AD127" i="35" s="1"/>
  <c r="X127" i="35"/>
  <c r="W55" i="35"/>
  <c r="X55" i="35"/>
  <c r="AB55" i="35" s="1"/>
  <c r="W56" i="35"/>
  <c r="X56" i="35"/>
  <c r="AD56" i="35" s="1"/>
  <c r="W128" i="35"/>
  <c r="X128" i="35"/>
  <c r="AD128" i="35"/>
  <c r="W188" i="35"/>
  <c r="AD188" i="35" s="1"/>
  <c r="X188" i="35"/>
  <c r="W95" i="35"/>
  <c r="AD95" i="35" s="1"/>
  <c r="X95" i="35"/>
  <c r="W258" i="35"/>
  <c r="X258" i="35"/>
  <c r="AB258" i="35" s="1"/>
  <c r="W189" i="35"/>
  <c r="X189" i="35"/>
  <c r="AD189" i="35"/>
  <c r="W190" i="35"/>
  <c r="AD190" i="35" s="1"/>
  <c r="X190" i="35"/>
  <c r="W57" i="35"/>
  <c r="X57" i="35"/>
  <c r="AB57" i="35" s="1"/>
  <c r="W129" i="35"/>
  <c r="X129" i="35"/>
  <c r="AB129" i="35" s="1"/>
  <c r="W259" i="35"/>
  <c r="X259" i="35"/>
  <c r="AD259" i="35"/>
  <c r="W58" i="35"/>
  <c r="AD58" i="35" s="1"/>
  <c r="X58" i="35"/>
  <c r="W130" i="35"/>
  <c r="AD130" i="35" s="1"/>
  <c r="X130" i="35"/>
  <c r="W59" i="35"/>
  <c r="X59" i="35"/>
  <c r="W260" i="35"/>
  <c r="X260" i="35"/>
  <c r="AD260" i="35"/>
  <c r="W60" i="35"/>
  <c r="AD60" i="35" s="1"/>
  <c r="X60" i="35"/>
  <c r="W131" i="35"/>
  <c r="X131" i="35"/>
  <c r="AB131" i="35" s="1"/>
  <c r="W261" i="35"/>
  <c r="X261" i="35"/>
  <c r="AD261" i="35" s="1"/>
  <c r="W262" i="35"/>
  <c r="X262" i="35"/>
  <c r="AD262" i="35"/>
  <c r="W191" i="35"/>
  <c r="AD191" i="35" s="1"/>
  <c r="X191" i="35"/>
  <c r="W263" i="35"/>
  <c r="X263" i="35"/>
  <c r="W132" i="35"/>
  <c r="X132" i="35"/>
  <c r="AD132" i="35"/>
  <c r="W61" i="35"/>
  <c r="X61" i="35"/>
  <c r="AD61" i="35"/>
  <c r="W192" i="35"/>
  <c r="AD192" i="35" s="1"/>
  <c r="X192" i="35"/>
  <c r="W10" i="35"/>
  <c r="X10" i="35"/>
  <c r="AB10" i="35" s="1"/>
  <c r="W193" i="35"/>
  <c r="X193" i="35"/>
  <c r="AB193" i="35" s="1"/>
  <c r="W194" i="35"/>
  <c r="X194" i="35"/>
  <c r="AD194" i="35"/>
  <c r="W195" i="35"/>
  <c r="AD195" i="35" s="1"/>
  <c r="X195" i="35"/>
  <c r="W264" i="35"/>
  <c r="AD264" i="35" s="1"/>
  <c r="X264" i="35"/>
  <c r="W196" i="35"/>
  <c r="X196" i="35"/>
  <c r="AB196" i="35" s="1"/>
  <c r="W265" i="35"/>
  <c r="X265" i="35"/>
  <c r="AD265" i="35"/>
  <c r="W266" i="35"/>
  <c r="AD266" i="35" s="1"/>
  <c r="X266" i="35"/>
  <c r="W197" i="35"/>
  <c r="X197" i="35"/>
  <c r="AB197" i="35" s="1"/>
  <c r="W198" i="35"/>
  <c r="X198" i="35"/>
  <c r="AD198" i="35" s="1"/>
  <c r="W267" i="35"/>
  <c r="X267" i="35"/>
  <c r="AD267" i="35"/>
  <c r="W133" i="35"/>
  <c r="AD133" i="35" s="1"/>
  <c r="X133" i="35"/>
  <c r="W268" i="35"/>
  <c r="AD268" i="35" s="1"/>
  <c r="X268" i="35"/>
  <c r="W96" i="35"/>
  <c r="X96" i="35"/>
  <c r="AB96" i="35" s="1"/>
  <c r="W199" i="35"/>
  <c r="X199" i="35"/>
  <c r="AD199" i="35"/>
  <c r="W134" i="35"/>
  <c r="AD134" i="35" s="1"/>
  <c r="X134" i="35"/>
  <c r="W269" i="35"/>
  <c r="X269" i="35"/>
  <c r="AB269" i="35" s="1"/>
  <c r="W62" i="35"/>
  <c r="X62" i="35"/>
  <c r="AB62" i="35" s="1"/>
  <c r="W97" i="35"/>
  <c r="X97" i="35"/>
  <c r="AD97" i="35"/>
  <c r="W135" i="35"/>
  <c r="AD135" i="35" s="1"/>
  <c r="X135" i="35"/>
  <c r="W11" i="35"/>
  <c r="AD11" i="35" s="1"/>
  <c r="X11" i="35"/>
  <c r="W63" i="35"/>
  <c r="X63" i="35"/>
  <c r="W64" i="35"/>
  <c r="X64" i="35"/>
  <c r="AD64" i="35"/>
  <c r="W270" i="35"/>
  <c r="AD270" i="35" s="1"/>
  <c r="X270" i="35"/>
  <c r="W12" i="35"/>
  <c r="X12" i="35"/>
  <c r="AB12" i="35" s="1"/>
  <c r="W136" i="35"/>
  <c r="X136" i="35"/>
  <c r="AD136" i="35" s="1"/>
  <c r="W271" i="35"/>
  <c r="X271" i="35"/>
  <c r="AD271" i="35"/>
  <c r="W98" i="35"/>
  <c r="AD98" i="35" s="1"/>
  <c r="X98" i="35"/>
  <c r="W272" i="35"/>
  <c r="X272" i="35"/>
  <c r="W65" i="35"/>
  <c r="X65" i="35"/>
  <c r="AD65" i="35"/>
  <c r="W137" i="35"/>
  <c r="X137" i="35"/>
  <c r="AD137" i="35"/>
  <c r="W13" i="35"/>
  <c r="AD13" i="35" s="1"/>
  <c r="X13" i="35"/>
  <c r="W200" i="35"/>
  <c r="X200" i="35"/>
  <c r="AB200" i="35" s="1"/>
  <c r="W273" i="35"/>
  <c r="X273" i="35"/>
  <c r="AB273" i="35" s="1"/>
  <c r="W138" i="35"/>
  <c r="X138" i="35"/>
  <c r="AD138" i="35"/>
  <c r="W201" i="35"/>
  <c r="AD201" i="35" s="1"/>
  <c r="X201" i="35"/>
  <c r="W202" i="35"/>
  <c r="AD202" i="35" s="1"/>
  <c r="X202" i="35"/>
  <c r="W203" i="35"/>
  <c r="X203" i="35"/>
  <c r="AB203" i="35" s="1"/>
  <c r="W66" i="35"/>
  <c r="X66" i="35"/>
  <c r="AD66" i="35"/>
  <c r="W67" i="35"/>
  <c r="AD67" i="35" s="1"/>
  <c r="X67" i="35"/>
  <c r="W68" i="35"/>
  <c r="X68" i="35"/>
  <c r="AB68" i="35" s="1"/>
  <c r="W274" i="35"/>
  <c r="X274" i="35"/>
  <c r="AD274" i="35" s="1"/>
  <c r="W14" i="35"/>
  <c r="X14" i="35"/>
  <c r="AD14" i="35"/>
  <c r="W204" i="35"/>
  <c r="AD204" i="35" s="1"/>
  <c r="X204" i="35"/>
  <c r="W139" i="35"/>
  <c r="AD139" i="35" s="1"/>
  <c r="X139" i="35"/>
  <c r="W205" i="35"/>
  <c r="X205" i="35"/>
  <c r="AB205" i="35" s="1"/>
  <c r="W15" i="35"/>
  <c r="X15" i="35"/>
  <c r="AD15" i="35"/>
  <c r="W140" i="35"/>
  <c r="AD140" i="35" s="1"/>
  <c r="X140" i="35"/>
  <c r="W141" i="35"/>
  <c r="X141" i="35"/>
  <c r="AB141" i="35" s="1"/>
  <c r="W206" i="35"/>
  <c r="X206" i="35"/>
  <c r="AB206" i="35" s="1"/>
  <c r="W99" i="35"/>
  <c r="X99" i="35"/>
  <c r="AD99" i="35"/>
  <c r="W142" i="35"/>
  <c r="AD142" i="35" s="1"/>
  <c r="X142" i="35"/>
  <c r="W69" i="35"/>
  <c r="AD69" i="35" s="1"/>
  <c r="X69" i="35"/>
  <c r="W143" i="35"/>
  <c r="X143" i="35"/>
  <c r="W100" i="35"/>
  <c r="X100" i="35"/>
  <c r="AD100" i="35"/>
  <c r="W144" i="35"/>
  <c r="AD144" i="35" s="1"/>
  <c r="X144" i="35"/>
  <c r="W207" i="35"/>
  <c r="X207" i="35"/>
  <c r="AB207" i="35" s="1"/>
  <c r="W275" i="35"/>
  <c r="X275" i="35"/>
  <c r="AD275" i="35" s="1"/>
  <c r="W70" i="35"/>
  <c r="X70" i="35"/>
  <c r="AD70" i="35"/>
  <c r="W71" i="35"/>
  <c r="AD71" i="35" s="1"/>
  <c r="X71" i="35"/>
  <c r="W145" i="35"/>
  <c r="X145" i="35"/>
  <c r="W72" i="35"/>
  <c r="X72" i="35"/>
  <c r="AD72" i="35"/>
  <c r="W146" i="35"/>
  <c r="X146" i="35"/>
  <c r="AD146" i="35"/>
  <c r="W73" i="35"/>
  <c r="AD73" i="35" s="1"/>
  <c r="X73" i="35"/>
  <c r="W276" i="35"/>
  <c r="X276" i="35"/>
  <c r="AB276" i="35" s="1"/>
  <c r="W277" i="35"/>
  <c r="X277" i="35"/>
  <c r="AB277" i="35" s="1"/>
  <c r="W208" i="35"/>
  <c r="X208" i="35"/>
  <c r="AD208" i="35"/>
  <c r="W74" i="35"/>
  <c r="AD74" i="35" s="1"/>
  <c r="X74" i="35"/>
  <c r="W278" i="35"/>
  <c r="AD278" i="35" s="1"/>
  <c r="X278" i="35"/>
  <c r="AB16" i="35"/>
  <c r="AB211" i="35"/>
  <c r="AB17" i="35"/>
  <c r="AB18" i="35"/>
  <c r="AB213" i="35"/>
  <c r="AB214" i="35"/>
  <c r="AB77" i="35"/>
  <c r="AB151" i="35"/>
  <c r="AB216" i="35"/>
  <c r="AB23" i="35"/>
  <c r="AB103" i="35"/>
  <c r="AB218" i="35"/>
  <c r="AB25" i="35"/>
  <c r="AB4" i="35"/>
  <c r="AB220" i="35"/>
  <c r="AB26" i="35"/>
  <c r="AB155" i="35"/>
  <c r="AB156" i="35"/>
  <c r="AB80" i="35"/>
  <c r="AB81" i="35"/>
  <c r="AB158" i="35"/>
  <c r="AB28" i="35"/>
  <c r="AB29" i="35"/>
  <c r="AB225" i="35"/>
  <c r="AB109" i="35"/>
  <c r="AB229" i="35"/>
  <c r="AB31" i="35"/>
  <c r="AB82" i="35"/>
  <c r="AB6" i="35"/>
  <c r="AB230" i="35"/>
  <c r="AB162" i="35"/>
  <c r="AB110" i="35"/>
  <c r="AB37" i="35"/>
  <c r="AB234" i="35"/>
  <c r="AB84" i="35"/>
  <c r="AB235" i="35"/>
  <c r="AB7" i="35"/>
  <c r="AB239" i="35"/>
  <c r="AB164" i="35"/>
  <c r="AB8" i="35"/>
  <c r="AB42" i="35"/>
  <c r="AB167" i="35"/>
  <c r="AB43" i="35"/>
  <c r="AB169" i="35"/>
  <c r="AB242" i="35"/>
  <c r="AB87" i="35"/>
  <c r="AB244" i="35"/>
  <c r="AB246" i="35"/>
  <c r="AB173" i="35"/>
  <c r="AB174" i="35"/>
  <c r="AB116" i="35"/>
  <c r="AB119" i="35"/>
  <c r="AB175" i="35"/>
  <c r="AB46" i="35"/>
  <c r="AB248" i="35"/>
  <c r="AB49" i="35"/>
  <c r="AB250" i="35"/>
  <c r="AB122" i="35"/>
  <c r="AB251" i="35"/>
  <c r="AB181" i="35"/>
  <c r="AB123" i="35"/>
  <c r="AB210" i="35"/>
  <c r="AB254" i="35"/>
  <c r="AB124" i="35"/>
  <c r="AB125" i="35"/>
  <c r="AB256" i="35"/>
  <c r="AB94" i="35"/>
  <c r="AB127" i="35"/>
  <c r="AB188" i="35"/>
  <c r="AB95" i="35"/>
  <c r="AB190" i="35"/>
  <c r="AB58" i="35"/>
  <c r="AB130" i="35"/>
  <c r="AB60" i="35"/>
  <c r="AB191" i="35"/>
  <c r="AB192" i="35"/>
  <c r="AB195" i="35"/>
  <c r="AB264" i="35"/>
  <c r="AB266" i="35"/>
  <c r="AB133" i="35"/>
  <c r="AB268" i="35"/>
  <c r="AB134" i="35"/>
  <c r="AB135" i="35"/>
  <c r="AB11" i="35"/>
  <c r="AB270" i="35"/>
  <c r="AB98" i="35"/>
  <c r="AB13" i="35"/>
  <c r="AB201" i="35"/>
  <c r="AB202" i="35"/>
  <c r="AB67" i="35"/>
  <c r="AB204" i="35"/>
  <c r="AB139" i="35"/>
  <c r="AB140" i="35"/>
  <c r="AB142" i="35"/>
  <c r="AB69" i="35"/>
  <c r="AB144" i="35"/>
  <c r="AB71" i="35"/>
  <c r="AB73" i="35"/>
  <c r="AB74" i="35"/>
  <c r="AB278" i="35"/>
  <c r="Y281" i="35"/>
  <c r="Y79" i="34"/>
  <c r="AF79" i="34"/>
  <c r="Y80" i="34"/>
  <c r="AF80" i="34" s="1"/>
  <c r="Y81" i="34"/>
  <c r="AF81" i="34" s="1"/>
  <c r="Y82" i="34"/>
  <c r="AF82" i="34" s="1"/>
  <c r="Y83" i="34"/>
  <c r="AF83" i="34" s="1"/>
  <c r="Y84" i="34"/>
  <c r="AF84" i="34" s="1"/>
  <c r="Y85" i="34"/>
  <c r="AF85" i="34" s="1"/>
  <c r="Y86" i="34"/>
  <c r="AF86" i="34" s="1"/>
  <c r="Y87" i="34"/>
  <c r="AF87" i="34"/>
  <c r="Y88" i="34"/>
  <c r="AF88" i="34" s="1"/>
  <c r="Y89" i="34"/>
  <c r="AF89" i="34" s="1"/>
  <c r="Y90" i="34"/>
  <c r="AF90" i="34" s="1"/>
  <c r="Y91" i="34"/>
  <c r="AF91" i="34" s="1"/>
  <c r="AF92" i="34"/>
  <c r="AF93" i="34"/>
  <c r="AF94" i="34"/>
  <c r="AF95" i="34"/>
  <c r="X79" i="34"/>
  <c r="X80" i="34"/>
  <c r="X81" i="34"/>
  <c r="AD81" i="34" s="1"/>
  <c r="X82" i="34"/>
  <c r="X83" i="34"/>
  <c r="X84" i="34"/>
  <c r="X85" i="34"/>
  <c r="AD85" i="34" s="1"/>
  <c r="X86" i="34"/>
  <c r="X87" i="34"/>
  <c r="X88" i="34"/>
  <c r="X89" i="34"/>
  <c r="X90" i="34"/>
  <c r="X91" i="34"/>
  <c r="X112" i="34"/>
  <c r="Z79" i="34"/>
  <c r="Z80" i="34"/>
  <c r="Z81" i="34"/>
  <c r="Z82" i="34"/>
  <c r="AE82" i="34" s="1"/>
  <c r="Z83" i="34"/>
  <c r="Z84" i="34"/>
  <c r="Z85" i="34"/>
  <c r="AE85" i="34" s="1"/>
  <c r="Z86" i="34"/>
  <c r="AE86" i="34" s="1"/>
  <c r="Z87" i="34"/>
  <c r="Z88" i="34"/>
  <c r="Z89" i="34"/>
  <c r="AE89" i="34" s="1"/>
  <c r="Z90" i="34"/>
  <c r="AE90" i="34" s="1"/>
  <c r="Z91" i="34"/>
  <c r="AA79" i="34"/>
  <c r="AE79" i="34" s="1"/>
  <c r="AA80" i="34"/>
  <c r="AA81" i="34"/>
  <c r="AA82" i="34"/>
  <c r="AA83" i="34"/>
  <c r="AE83" i="34" s="1"/>
  <c r="AA84" i="34"/>
  <c r="AE84" i="34" s="1"/>
  <c r="AA85" i="34"/>
  <c r="AA86" i="34"/>
  <c r="AA87" i="34"/>
  <c r="AE87" i="34" s="1"/>
  <c r="AA88" i="34"/>
  <c r="AA89" i="34"/>
  <c r="AA90" i="34"/>
  <c r="AA91" i="34"/>
  <c r="AE91" i="34" s="1"/>
  <c r="AA112" i="34"/>
  <c r="W79" i="34"/>
  <c r="AB79" i="34" s="1"/>
  <c r="W80" i="34"/>
  <c r="AB80" i="34" s="1"/>
  <c r="W81" i="34"/>
  <c r="AB81" i="34" s="1"/>
  <c r="W82" i="34"/>
  <c r="W83" i="34"/>
  <c r="W84" i="34"/>
  <c r="W85" i="34"/>
  <c r="W86" i="34"/>
  <c r="AB86" i="34"/>
  <c r="W87" i="34"/>
  <c r="AB87" i="34" s="1"/>
  <c r="W88" i="34"/>
  <c r="AB88" i="34" s="1"/>
  <c r="W89" i="34"/>
  <c r="W90" i="34"/>
  <c r="W91" i="34"/>
  <c r="AB92" i="34"/>
  <c r="AB93" i="34"/>
  <c r="AB94" i="34"/>
  <c r="AB95" i="34"/>
  <c r="AD79" i="34"/>
  <c r="AD83" i="34"/>
  <c r="AD86" i="34"/>
  <c r="AD87" i="34"/>
  <c r="AD91" i="34"/>
  <c r="AD92" i="34"/>
  <c r="AD93" i="34"/>
  <c r="AD94" i="34"/>
  <c r="AD95" i="34"/>
  <c r="AE80" i="34"/>
  <c r="AE112" i="34" s="1"/>
  <c r="AE81" i="34"/>
  <c r="AE88" i="34"/>
  <c r="AE92" i="34"/>
  <c r="AE93" i="34"/>
  <c r="AE94" i="34"/>
  <c r="AE95" i="34"/>
  <c r="X63" i="34"/>
  <c r="X111" i="34" s="1"/>
  <c r="X64" i="34"/>
  <c r="X65" i="34"/>
  <c r="AD65" i="34" s="1"/>
  <c r="X66" i="34"/>
  <c r="X67" i="34"/>
  <c r="Y63" i="34"/>
  <c r="Y64" i="34"/>
  <c r="AF64" i="34" s="1"/>
  <c r="Y65" i="34"/>
  <c r="Y66" i="34"/>
  <c r="Y67" i="34"/>
  <c r="AF67" i="34" s="1"/>
  <c r="Z63" i="34"/>
  <c r="Z64" i="34"/>
  <c r="Z65" i="34"/>
  <c r="AE65" i="34" s="1"/>
  <c r="Z66" i="34"/>
  <c r="Z67" i="34"/>
  <c r="AA63" i="34"/>
  <c r="AE63" i="34" s="1"/>
  <c r="AA64" i="34"/>
  <c r="AA65" i="34"/>
  <c r="AA66" i="34"/>
  <c r="AA67" i="34"/>
  <c r="AA111" i="34"/>
  <c r="W63" i="34"/>
  <c r="W64" i="34"/>
  <c r="W65" i="34"/>
  <c r="AB65" i="34" s="1"/>
  <c r="W66" i="34"/>
  <c r="AD66" i="34" s="1"/>
  <c r="W67" i="34"/>
  <c r="AB69" i="34"/>
  <c r="AB70" i="34"/>
  <c r="AB71" i="34"/>
  <c r="AD63" i="34"/>
  <c r="AD111" i="34" s="1"/>
  <c r="AD64" i="34"/>
  <c r="AD67" i="34"/>
  <c r="AD69" i="34"/>
  <c r="AD70" i="34"/>
  <c r="AD71" i="34"/>
  <c r="AE66" i="34"/>
  <c r="AE67" i="34"/>
  <c r="AE69" i="34"/>
  <c r="AE70" i="34"/>
  <c r="AE71" i="34"/>
  <c r="AF65" i="34"/>
  <c r="AF66" i="34"/>
  <c r="AF69" i="34"/>
  <c r="AF70" i="34"/>
  <c r="AF71" i="34"/>
  <c r="Y110" i="34"/>
  <c r="X109" i="34"/>
  <c r="AA109" i="34"/>
  <c r="W109" i="34"/>
  <c r="W128" i="32"/>
  <c r="X128" i="32"/>
  <c r="Y128" i="32"/>
  <c r="Z128" i="32"/>
  <c r="AE128" i="32" s="1"/>
  <c r="AA128" i="32"/>
  <c r="AD128" i="32"/>
  <c r="X3" i="33"/>
  <c r="X4" i="33"/>
  <c r="X46" i="33" s="1"/>
  <c r="X5" i="33"/>
  <c r="X6" i="33"/>
  <c r="X7" i="33"/>
  <c r="X8" i="33"/>
  <c r="X9" i="33"/>
  <c r="X10" i="33"/>
  <c r="X11" i="33"/>
  <c r="X12" i="33"/>
  <c r="X15" i="33"/>
  <c r="X16" i="33"/>
  <c r="X17" i="33"/>
  <c r="X18" i="33"/>
  <c r="X19" i="33"/>
  <c r="X20" i="33"/>
  <c r="X13" i="33"/>
  <c r="X21" i="33"/>
  <c r="X22" i="33"/>
  <c r="X23" i="33"/>
  <c r="X24" i="33"/>
  <c r="X25" i="33"/>
  <c r="X26" i="33"/>
  <c r="X27" i="33"/>
  <c r="X29" i="33"/>
  <c r="X30" i="33"/>
  <c r="X48" i="33" s="1"/>
  <c r="X31" i="33"/>
  <c r="X32" i="33"/>
  <c r="X34" i="33"/>
  <c r="X35" i="33"/>
  <c r="X49" i="33" s="1"/>
  <c r="X36" i="33"/>
  <c r="X37" i="33"/>
  <c r="X38" i="33"/>
  <c r="X39" i="33"/>
  <c r="X40" i="33"/>
  <c r="X41" i="33"/>
  <c r="X42" i="33"/>
  <c r="X44" i="33"/>
  <c r="Y3" i="33"/>
  <c r="Y4" i="33"/>
  <c r="Y5" i="33"/>
  <c r="Y6" i="33"/>
  <c r="AF6" i="33" s="1"/>
  <c r="Y7" i="33"/>
  <c r="AF7" i="33" s="1"/>
  <c r="Y8" i="33"/>
  <c r="Y9" i="33"/>
  <c r="Y10" i="33"/>
  <c r="AF10" i="33" s="1"/>
  <c r="Y11" i="33"/>
  <c r="AF11" i="33" s="1"/>
  <c r="Y12" i="33"/>
  <c r="Y15" i="33"/>
  <c r="Y16" i="33"/>
  <c r="AF16" i="33" s="1"/>
  <c r="Y17" i="33"/>
  <c r="AF17" i="33" s="1"/>
  <c r="Y18" i="33"/>
  <c r="Y19" i="33"/>
  <c r="Y20" i="33"/>
  <c r="AF20" i="33" s="1"/>
  <c r="Y13" i="33"/>
  <c r="AF13" i="33" s="1"/>
  <c r="Y21" i="33"/>
  <c r="Y22" i="33"/>
  <c r="Y23" i="33"/>
  <c r="Y24" i="33"/>
  <c r="AF24" i="33" s="1"/>
  <c r="Y25" i="33"/>
  <c r="Y26" i="33"/>
  <c r="Y27" i="33"/>
  <c r="Y29" i="33"/>
  <c r="AF29" i="33" s="1"/>
  <c r="Y30" i="33"/>
  <c r="Y31" i="33"/>
  <c r="Y32" i="33"/>
  <c r="Y34" i="33"/>
  <c r="Y35" i="33"/>
  <c r="Y36" i="33"/>
  <c r="Y37" i="33"/>
  <c r="AF37" i="33" s="1"/>
  <c r="Y38" i="33"/>
  <c r="AF38" i="33" s="1"/>
  <c r="Y39" i="33"/>
  <c r="Y40" i="33"/>
  <c r="Y41" i="33"/>
  <c r="AF41" i="33" s="1"/>
  <c r="Y42" i="33"/>
  <c r="AF42" i="33" s="1"/>
  <c r="Z3" i="33"/>
  <c r="Z4" i="33"/>
  <c r="Z5" i="33"/>
  <c r="Z6" i="33"/>
  <c r="Z7" i="33"/>
  <c r="Z8" i="33"/>
  <c r="AE8" i="33" s="1"/>
  <c r="Z9" i="33"/>
  <c r="AE9" i="33" s="1"/>
  <c r="Z10" i="33"/>
  <c r="Z11" i="33"/>
  <c r="Z12" i="33"/>
  <c r="AE12" i="33" s="1"/>
  <c r="Z15" i="33"/>
  <c r="Z16" i="33"/>
  <c r="Z17" i="33"/>
  <c r="Z18" i="33"/>
  <c r="AE18" i="33" s="1"/>
  <c r="Z19" i="33"/>
  <c r="AE19" i="33" s="1"/>
  <c r="Z20" i="33"/>
  <c r="Z13" i="33"/>
  <c r="Z21" i="33"/>
  <c r="AE21" i="33" s="1"/>
  <c r="Z22" i="33"/>
  <c r="Z23" i="33"/>
  <c r="Z24" i="33"/>
  <c r="Z25" i="33"/>
  <c r="AE25" i="33" s="1"/>
  <c r="Z26" i="33"/>
  <c r="AE26" i="33" s="1"/>
  <c r="Z27" i="33"/>
  <c r="Z29" i="33"/>
  <c r="Z30" i="33"/>
  <c r="Z31" i="33"/>
  <c r="Z32" i="33"/>
  <c r="Z34" i="33"/>
  <c r="Z35" i="33"/>
  <c r="Z36" i="33"/>
  <c r="AE36" i="33" s="1"/>
  <c r="Z37" i="33"/>
  <c r="Z38" i="33"/>
  <c r="Z39" i="33"/>
  <c r="AE39" i="33" s="1"/>
  <c r="Z40" i="33"/>
  <c r="Z41" i="33"/>
  <c r="Z42" i="33"/>
  <c r="Z44" i="33"/>
  <c r="AA3" i="33"/>
  <c r="AA4" i="33"/>
  <c r="AA5" i="33"/>
  <c r="AA6" i="33"/>
  <c r="AE6" i="33" s="1"/>
  <c r="AA7" i="33"/>
  <c r="AB7" i="33" s="1"/>
  <c r="AA8" i="33"/>
  <c r="AA9" i="33"/>
  <c r="AA10" i="33"/>
  <c r="AE10" i="33" s="1"/>
  <c r="AA11" i="33"/>
  <c r="AE11" i="33" s="1"/>
  <c r="AA12" i="33"/>
  <c r="AA15" i="33"/>
  <c r="AA16" i="33"/>
  <c r="AA17" i="33"/>
  <c r="AE17" i="33" s="1"/>
  <c r="AA18" i="33"/>
  <c r="AA19" i="33"/>
  <c r="AA20" i="33"/>
  <c r="AE20" i="33" s="1"/>
  <c r="AA13" i="33"/>
  <c r="AE13" i="33" s="1"/>
  <c r="AA21" i="33"/>
  <c r="AA22" i="33"/>
  <c r="AA23" i="33"/>
  <c r="AE23" i="33" s="1"/>
  <c r="AA24" i="33"/>
  <c r="AB24" i="33" s="1"/>
  <c r="AA25" i="33"/>
  <c r="AA26" i="33"/>
  <c r="AA27" i="33"/>
  <c r="AE27" i="33" s="1"/>
  <c r="AA29" i="33"/>
  <c r="AA30" i="33"/>
  <c r="AA31" i="33"/>
  <c r="AA32" i="33"/>
  <c r="AE32" i="33" s="1"/>
  <c r="AA34" i="33"/>
  <c r="AE34" i="33" s="1"/>
  <c r="AA35" i="33"/>
  <c r="AA36" i="33"/>
  <c r="AA37" i="33"/>
  <c r="AE37" i="33" s="1"/>
  <c r="AA38" i="33"/>
  <c r="AE38" i="33" s="1"/>
  <c r="AA39" i="33"/>
  <c r="AA40" i="33"/>
  <c r="AA41" i="33"/>
  <c r="AE41" i="33" s="1"/>
  <c r="AA42" i="33"/>
  <c r="AB42" i="33" s="1"/>
  <c r="W3" i="33"/>
  <c r="W4" i="33"/>
  <c r="W5" i="33"/>
  <c r="W6" i="33"/>
  <c r="W7" i="33"/>
  <c r="W8" i="33"/>
  <c r="W9" i="33"/>
  <c r="W10" i="33"/>
  <c r="W11" i="33"/>
  <c r="W12" i="33"/>
  <c r="W15" i="33"/>
  <c r="W16" i="33"/>
  <c r="W17" i="33"/>
  <c r="AB17" i="33"/>
  <c r="W18" i="33"/>
  <c r="W19" i="33"/>
  <c r="AB19" i="33"/>
  <c r="W20" i="33"/>
  <c r="W47" i="33" s="1"/>
  <c r="W13" i="33"/>
  <c r="W21" i="33"/>
  <c r="W22" i="33"/>
  <c r="W23" i="33"/>
  <c r="W24" i="33"/>
  <c r="W25" i="33"/>
  <c r="W26" i="33"/>
  <c r="W27" i="33"/>
  <c r="W29" i="33"/>
  <c r="AD29" i="33" s="1"/>
  <c r="W30" i="33"/>
  <c r="W31" i="33"/>
  <c r="W32" i="33"/>
  <c r="W34" i="33"/>
  <c r="AD34" i="33" s="1"/>
  <c r="AB34" i="33"/>
  <c r="W35" i="33"/>
  <c r="W36" i="33"/>
  <c r="AB36" i="33"/>
  <c r="W37" i="33"/>
  <c r="W38" i="33"/>
  <c r="AD38" i="33" s="1"/>
  <c r="W39" i="33"/>
  <c r="W40" i="33"/>
  <c r="W41" i="33"/>
  <c r="W42" i="33"/>
  <c r="AD42" i="33" s="1"/>
  <c r="AD3" i="33"/>
  <c r="AD5" i="33"/>
  <c r="AD6" i="33"/>
  <c r="AD7" i="33"/>
  <c r="AD9" i="33"/>
  <c r="AD10" i="33"/>
  <c r="AD11" i="33"/>
  <c r="AD15" i="33"/>
  <c r="AD16" i="33"/>
  <c r="AD17" i="33"/>
  <c r="AD19" i="33"/>
  <c r="AD13" i="33"/>
  <c r="AD22" i="33"/>
  <c r="AD23" i="33"/>
  <c r="AD24" i="33"/>
  <c r="AD26" i="33"/>
  <c r="AD27" i="33"/>
  <c r="AD31" i="33"/>
  <c r="AD32" i="33"/>
  <c r="AD36" i="33"/>
  <c r="AD37" i="33"/>
  <c r="AD40" i="33"/>
  <c r="AD41" i="33"/>
  <c r="AE7" i="33"/>
  <c r="AE24" i="33"/>
  <c r="AE42" i="33"/>
  <c r="AF4" i="33"/>
  <c r="AF5" i="33"/>
  <c r="AF8" i="33"/>
  <c r="AF9" i="33"/>
  <c r="AF12" i="33"/>
  <c r="AF15" i="33"/>
  <c r="AF18" i="33"/>
  <c r="AF19" i="33"/>
  <c r="AF21" i="33"/>
  <c r="AF22" i="33"/>
  <c r="AF23" i="33"/>
  <c r="AF25" i="33"/>
  <c r="AF26" i="33"/>
  <c r="AF27" i="33"/>
  <c r="AF30" i="33"/>
  <c r="AF31" i="33"/>
  <c r="AF35" i="33"/>
  <c r="AF36" i="33"/>
  <c r="AF39" i="33"/>
  <c r="AF40" i="33"/>
  <c r="X47" i="33"/>
  <c r="Y47" i="33"/>
  <c r="W46" i="33"/>
  <c r="W26" i="32"/>
  <c r="X26" i="32"/>
  <c r="Y26" i="32"/>
  <c r="Z26" i="32"/>
  <c r="AA26" i="32"/>
  <c r="AD26" i="32"/>
  <c r="AE26" i="32"/>
  <c r="Y3" i="32"/>
  <c r="AF3" i="32"/>
  <c r="Y4" i="32"/>
  <c r="AF4" i="32" s="1"/>
  <c r="Y5" i="32"/>
  <c r="AF5" i="32"/>
  <c r="Y6" i="32"/>
  <c r="AF6" i="32" s="1"/>
  <c r="Y7" i="32"/>
  <c r="AF7" i="32"/>
  <c r="Y8" i="32"/>
  <c r="AF8" i="32" s="1"/>
  <c r="Y9" i="32"/>
  <c r="AF9" i="32"/>
  <c r="Y10" i="32"/>
  <c r="Y11" i="32"/>
  <c r="AF11" i="32"/>
  <c r="Y12" i="32"/>
  <c r="AF12" i="32" s="1"/>
  <c r="Y13" i="32"/>
  <c r="AF13" i="32"/>
  <c r="Y14" i="32"/>
  <c r="AF14" i="32" s="1"/>
  <c r="Y15" i="32"/>
  <c r="AF15" i="32"/>
  <c r="Y16" i="32"/>
  <c r="AF16" i="32" s="1"/>
  <c r="Y17" i="32"/>
  <c r="AF17" i="32"/>
  <c r="Y18" i="32"/>
  <c r="Y19" i="32"/>
  <c r="AF19" i="32"/>
  <c r="Y20" i="32"/>
  <c r="AF20" i="32" s="1"/>
  <c r="Y21" i="32"/>
  <c r="AF21" i="32"/>
  <c r="Y22" i="32"/>
  <c r="AF22" i="32" s="1"/>
  <c r="Y23" i="32"/>
  <c r="AF23" i="32"/>
  <c r="Y24" i="32"/>
  <c r="AF24" i="32" s="1"/>
  <c r="Y25" i="32"/>
  <c r="AF25" i="32"/>
  <c r="Y27" i="32"/>
  <c r="Y28" i="32"/>
  <c r="AF28" i="32"/>
  <c r="Y29" i="32"/>
  <c r="AF29" i="32" s="1"/>
  <c r="Y30" i="32"/>
  <c r="AF30" i="32"/>
  <c r="Y31" i="32"/>
  <c r="AF31" i="32" s="1"/>
  <c r="Y32" i="32"/>
  <c r="AF32" i="32"/>
  <c r="Y33" i="32"/>
  <c r="AF33" i="32" s="1"/>
  <c r="Y34" i="32"/>
  <c r="AF34" i="32"/>
  <c r="Y35" i="32"/>
  <c r="Y36" i="32"/>
  <c r="AF36" i="32"/>
  <c r="Y37" i="32"/>
  <c r="AF37" i="32" s="1"/>
  <c r="Y38" i="32"/>
  <c r="AF38" i="32"/>
  <c r="Y39" i="32"/>
  <c r="AF39" i="32" s="1"/>
  <c r="Y40" i="32"/>
  <c r="AF40" i="32"/>
  <c r="Y41" i="32"/>
  <c r="AF41" i="32" s="1"/>
  <c r="Y42" i="32"/>
  <c r="AF42" i="32"/>
  <c r="Y43" i="32"/>
  <c r="Y44" i="32"/>
  <c r="AF44" i="32"/>
  <c r="Y45" i="32"/>
  <c r="AF45" i="32" s="1"/>
  <c r="Y46" i="32"/>
  <c r="AF46" i="32" s="1"/>
  <c r="Y47" i="32"/>
  <c r="AF47" i="32" s="1"/>
  <c r="Y48" i="32"/>
  <c r="AF48" i="32"/>
  <c r="Y49" i="32"/>
  <c r="AF49" i="32" s="1"/>
  <c r="Y50" i="32"/>
  <c r="AF50" i="32" s="1"/>
  <c r="Y51" i="32"/>
  <c r="AF51" i="32" s="1"/>
  <c r="Y52" i="32"/>
  <c r="AF52" i="32" s="1"/>
  <c r="Y53" i="32"/>
  <c r="AF53" i="32" s="1"/>
  <c r="Y54" i="32"/>
  <c r="AF54" i="32" s="1"/>
  <c r="Y55" i="32"/>
  <c r="AF55" i="32" s="1"/>
  <c r="Y56" i="32"/>
  <c r="AF56" i="32"/>
  <c r="Y57" i="32"/>
  <c r="AF57" i="32" s="1"/>
  <c r="Y58" i="32"/>
  <c r="AF58" i="32" s="1"/>
  <c r="Y59" i="32"/>
  <c r="AF59" i="32" s="1"/>
  <c r="Y60" i="32"/>
  <c r="AF60" i="32" s="1"/>
  <c r="Y61" i="32"/>
  <c r="AF61" i="32" s="1"/>
  <c r="Y62" i="32"/>
  <c r="AF62" i="32" s="1"/>
  <c r="Y63" i="32"/>
  <c r="AF63" i="32" s="1"/>
  <c r="Y64" i="32"/>
  <c r="AF64" i="32"/>
  <c r="Y65" i="32"/>
  <c r="AF65" i="32" s="1"/>
  <c r="Y66" i="32"/>
  <c r="AF66" i="32" s="1"/>
  <c r="Y67" i="32"/>
  <c r="AF67" i="32" s="1"/>
  <c r="Y68" i="32"/>
  <c r="AF68" i="32" s="1"/>
  <c r="Y69" i="32"/>
  <c r="AF69" i="32" s="1"/>
  <c r="Y70" i="32"/>
  <c r="AF70" i="32" s="1"/>
  <c r="Y71" i="32"/>
  <c r="AF71" i="32" s="1"/>
  <c r="Y72" i="32"/>
  <c r="AF72" i="32"/>
  <c r="Y73" i="32"/>
  <c r="AF73" i="32" s="1"/>
  <c r="Y74" i="32"/>
  <c r="AF74" i="32" s="1"/>
  <c r="Y75" i="32"/>
  <c r="AF75" i="32" s="1"/>
  <c r="Y76" i="32"/>
  <c r="AF76" i="32" s="1"/>
  <c r="Y77" i="32"/>
  <c r="AF77" i="32" s="1"/>
  <c r="Y78" i="32"/>
  <c r="AF78" i="32" s="1"/>
  <c r="Y79" i="32"/>
  <c r="AF79" i="32" s="1"/>
  <c r="Y80" i="32"/>
  <c r="AF80" i="32"/>
  <c r="Y81" i="32"/>
  <c r="AF81" i="32" s="1"/>
  <c r="Y82" i="32"/>
  <c r="AF82" i="32" s="1"/>
  <c r="Y83" i="32"/>
  <c r="AF83" i="32" s="1"/>
  <c r="Y84" i="32"/>
  <c r="AF84" i="32" s="1"/>
  <c r="Y85" i="32"/>
  <c r="AF85" i="32" s="1"/>
  <c r="Y86" i="32"/>
  <c r="AF86" i="32" s="1"/>
  <c r="Y87" i="32"/>
  <c r="AF87" i="32" s="1"/>
  <c r="Y88" i="32"/>
  <c r="AF88" i="32"/>
  <c r="Y89" i="32"/>
  <c r="AF89" i="32" s="1"/>
  <c r="Y90" i="32"/>
  <c r="AF90" i="32" s="1"/>
  <c r="Y91" i="32"/>
  <c r="AF91" i="32" s="1"/>
  <c r="Y92" i="32"/>
  <c r="AF92" i="32" s="1"/>
  <c r="Y93" i="32"/>
  <c r="AF93" i="32" s="1"/>
  <c r="Y94" i="32"/>
  <c r="AF94" i="32" s="1"/>
  <c r="Y95" i="32"/>
  <c r="AF95" i="32" s="1"/>
  <c r="Y96" i="32"/>
  <c r="AF96" i="32"/>
  <c r="Y97" i="32"/>
  <c r="AF97" i="32" s="1"/>
  <c r="Y98" i="32"/>
  <c r="AF98" i="32" s="1"/>
  <c r="Y99" i="32"/>
  <c r="AF99" i="32" s="1"/>
  <c r="Y100" i="32"/>
  <c r="AF100" i="32" s="1"/>
  <c r="Y101" i="32"/>
  <c r="AF101" i="32" s="1"/>
  <c r="Y102" i="32"/>
  <c r="AF102" i="32" s="1"/>
  <c r="Y103" i="32"/>
  <c r="AF103" i="32" s="1"/>
  <c r="Y104" i="32"/>
  <c r="AF104" i="32"/>
  <c r="Y105" i="32"/>
  <c r="AF105" i="32" s="1"/>
  <c r="Y106" i="32"/>
  <c r="AF106" i="32" s="1"/>
  <c r="Y107" i="32"/>
  <c r="AF107" i="32" s="1"/>
  <c r="Y108" i="32"/>
  <c r="AF108" i="32" s="1"/>
  <c r="Y109" i="32"/>
  <c r="AF109" i="32" s="1"/>
  <c r="Y110" i="32"/>
  <c r="AF110" i="32" s="1"/>
  <c r="Y111" i="32"/>
  <c r="AF111" i="32" s="1"/>
  <c r="Y112" i="32"/>
  <c r="AF112" i="32"/>
  <c r="Y113" i="32"/>
  <c r="AF113" i="32" s="1"/>
  <c r="Y114" i="32"/>
  <c r="AF114" i="32" s="1"/>
  <c r="Y115" i="32"/>
  <c r="AF115" i="32" s="1"/>
  <c r="Y116" i="32"/>
  <c r="AF116" i="32" s="1"/>
  <c r="Y117" i="32"/>
  <c r="AF117" i="32" s="1"/>
  <c r="Y118" i="32"/>
  <c r="AF118" i="32" s="1"/>
  <c r="Y119" i="32"/>
  <c r="AF119" i="32" s="1"/>
  <c r="Y120" i="32"/>
  <c r="AF120" i="32"/>
  <c r="Y121" i="32"/>
  <c r="AF121" i="32" s="1"/>
  <c r="Y122" i="32"/>
  <c r="AF122" i="32" s="1"/>
  <c r="Y123" i="32"/>
  <c r="Y124" i="32"/>
  <c r="AF124" i="32" s="1"/>
  <c r="Y125" i="32"/>
  <c r="AF125" i="32" s="1"/>
  <c r="Y126" i="32"/>
  <c r="AF126" i="32" s="1"/>
  <c r="Y127" i="32"/>
  <c r="AF127" i="32" s="1"/>
  <c r="Y129" i="32"/>
  <c r="AF129" i="32"/>
  <c r="Y130" i="32"/>
  <c r="AF130" i="32" s="1"/>
  <c r="Y131" i="32"/>
  <c r="AF131" i="32" s="1"/>
  <c r="Y132" i="32"/>
  <c r="Y133" i="32"/>
  <c r="AF133" i="32" s="1"/>
  <c r="Y134" i="32"/>
  <c r="AF134" i="32" s="1"/>
  <c r="Y135" i="32"/>
  <c r="AF135" i="32" s="1"/>
  <c r="Y136" i="32"/>
  <c r="AF136" i="32" s="1"/>
  <c r="Y137" i="32"/>
  <c r="AF137" i="32"/>
  <c r="Y138" i="32"/>
  <c r="AF138" i="32" s="1"/>
  <c r="Y139" i="32"/>
  <c r="AF139" i="32"/>
  <c r="Y140" i="32"/>
  <c r="AF140" i="32" s="1"/>
  <c r="Y141" i="32"/>
  <c r="AF141" i="32"/>
  <c r="Y142" i="32"/>
  <c r="AF142" i="32" s="1"/>
  <c r="Y143" i="32"/>
  <c r="AF143" i="32"/>
  <c r="Y144" i="32"/>
  <c r="AF144" i="32" s="1"/>
  <c r="Y145" i="32"/>
  <c r="AF145" i="32"/>
  <c r="Y146" i="32"/>
  <c r="AF146" i="32" s="1"/>
  <c r="Y147" i="32"/>
  <c r="AF147" i="32"/>
  <c r="Y148" i="32"/>
  <c r="AF148" i="32" s="1"/>
  <c r="Y149" i="32"/>
  <c r="AF149" i="32"/>
  <c r="Y150" i="32"/>
  <c r="AF150" i="32" s="1"/>
  <c r="Y151" i="32"/>
  <c r="AF151" i="32"/>
  <c r="Y152" i="32"/>
  <c r="AF152" i="32" s="1"/>
  <c r="Y153" i="32"/>
  <c r="AF153" i="32"/>
  <c r="Y154" i="32"/>
  <c r="AF154" i="32" s="1"/>
  <c r="Y155" i="32"/>
  <c r="AF155" i="32"/>
  <c r="Y156" i="32"/>
  <c r="AF156" i="32" s="1"/>
  <c r="Y157" i="32"/>
  <c r="AF157" i="32"/>
  <c r="Y158" i="32"/>
  <c r="AF158" i="32" s="1"/>
  <c r="Y159" i="32"/>
  <c r="AF159" i="32"/>
  <c r="Y160" i="32"/>
  <c r="AF160" i="32" s="1"/>
  <c r="Y161" i="32"/>
  <c r="AF161" i="32"/>
  <c r="Y162" i="32"/>
  <c r="AF162" i="32" s="1"/>
  <c r="Y163" i="32"/>
  <c r="AF163" i="32"/>
  <c r="Y164" i="32"/>
  <c r="AF164" i="32" s="1"/>
  <c r="Y165" i="32"/>
  <c r="AF165" i="32"/>
  <c r="Y166" i="32"/>
  <c r="AF166" i="32" s="1"/>
  <c r="Y167" i="32"/>
  <c r="AF167" i="32"/>
  <c r="Y168" i="32"/>
  <c r="AF168" i="32" s="1"/>
  <c r="Y169" i="32"/>
  <c r="AF169" i="32"/>
  <c r="Y170" i="32"/>
  <c r="AF170" i="32" s="1"/>
  <c r="Y171" i="32"/>
  <c r="AF171" i="32"/>
  <c r="Y172" i="32"/>
  <c r="AF172" i="32" s="1"/>
  <c r="Y173" i="32"/>
  <c r="AF173" i="32"/>
  <c r="Y174" i="32"/>
  <c r="AF174" i="32" s="1"/>
  <c r="Y175" i="32"/>
  <c r="AF175" i="32"/>
  <c r="Y176" i="32"/>
  <c r="AF176" i="32" s="1"/>
  <c r="Y177" i="32"/>
  <c r="AF177" i="32"/>
  <c r="Y178" i="32"/>
  <c r="AF178" i="32" s="1"/>
  <c r="Y179" i="32"/>
  <c r="AF179" i="32"/>
  <c r="Y180" i="32"/>
  <c r="AF180" i="32" s="1"/>
  <c r="Y181" i="32"/>
  <c r="AF181" i="32"/>
  <c r="Y182" i="32"/>
  <c r="AF182" i="32" s="1"/>
  <c r="Y183" i="32"/>
  <c r="AF183" i="32"/>
  <c r="Y184" i="32"/>
  <c r="AF184" i="32" s="1"/>
  <c r="Y185" i="32"/>
  <c r="AF185" i="32"/>
  <c r="Y186" i="32"/>
  <c r="AF186" i="32" s="1"/>
  <c r="Y187" i="32"/>
  <c r="AF187" i="32"/>
  <c r="Y188" i="32"/>
  <c r="AF188" i="32" s="1"/>
  <c r="Y189" i="32"/>
  <c r="AF189" i="32"/>
  <c r="Y190" i="32"/>
  <c r="AF190" i="32" s="1"/>
  <c r="Y191" i="32"/>
  <c r="AF191" i="32"/>
  <c r="Y192" i="32"/>
  <c r="AF192" i="32" s="1"/>
  <c r="Y193" i="32"/>
  <c r="AF193" i="32"/>
  <c r="Y194" i="32"/>
  <c r="AF194" i="32" s="1"/>
  <c r="Y195" i="32"/>
  <c r="AF195" i="32"/>
  <c r="Y196" i="32"/>
  <c r="AF196" i="32" s="1"/>
  <c r="Y197" i="32"/>
  <c r="AF197" i="32"/>
  <c r="Y198" i="32"/>
  <c r="AF198" i="32" s="1"/>
  <c r="Y199" i="32"/>
  <c r="AF199" i="32"/>
  <c r="Y200" i="32"/>
  <c r="AF200" i="32" s="1"/>
  <c r="Y201" i="32"/>
  <c r="AF201" i="32"/>
  <c r="Y202" i="32"/>
  <c r="AF202" i="32" s="1"/>
  <c r="Y203" i="32"/>
  <c r="AF203" i="32"/>
  <c r="Y204" i="32"/>
  <c r="AF204" i="32" s="1"/>
  <c r="Y205" i="32"/>
  <c r="AF205" i="32"/>
  <c r="Y206" i="32"/>
  <c r="AF206" i="32" s="1"/>
  <c r="Y207" i="32"/>
  <c r="AF207" i="32"/>
  <c r="Y208" i="32"/>
  <c r="AF208" i="32" s="1"/>
  <c r="Y209" i="32"/>
  <c r="AF209" i="32"/>
  <c r="Y210" i="32"/>
  <c r="AF210" i="32" s="1"/>
  <c r="Y211" i="32"/>
  <c r="AF211" i="32"/>
  <c r="Y212" i="32"/>
  <c r="AF212" i="32" s="1"/>
  <c r="Y213" i="32"/>
  <c r="AF213" i="32"/>
  <c r="Y214" i="32"/>
  <c r="AF214" i="32" s="1"/>
  <c r="Y215" i="32"/>
  <c r="AF215" i="32"/>
  <c r="Y216" i="32"/>
  <c r="AF216" i="32" s="1"/>
  <c r="Y217" i="32"/>
  <c r="AF217" i="32"/>
  <c r="Y218" i="32"/>
  <c r="AF218" i="32" s="1"/>
  <c r="Y219" i="32"/>
  <c r="AF219" i="32"/>
  <c r="Y220" i="32"/>
  <c r="AF220" i="32" s="1"/>
  <c r="Y221" i="32"/>
  <c r="AF221" i="32"/>
  <c r="Y222" i="32"/>
  <c r="AF222" i="32" s="1"/>
  <c r="Y223" i="32"/>
  <c r="AF223" i="32"/>
  <c r="Y224" i="32"/>
  <c r="AF224" i="32" s="1"/>
  <c r="Y225" i="32"/>
  <c r="AF225" i="32"/>
  <c r="Y226" i="32"/>
  <c r="AF226" i="32" s="1"/>
  <c r="Y227" i="32"/>
  <c r="AF227" i="32"/>
  <c r="Y228" i="32"/>
  <c r="AF228" i="32" s="1"/>
  <c r="Y229" i="32"/>
  <c r="AF229" i="32"/>
  <c r="Y230" i="32"/>
  <c r="AF230" i="32" s="1"/>
  <c r="Y231" i="32"/>
  <c r="AF231" i="32"/>
  <c r="Y232" i="32"/>
  <c r="AF232" i="32" s="1"/>
  <c r="Y233" i="32"/>
  <c r="AF233" i="32"/>
  <c r="Y234" i="32"/>
  <c r="AF234" i="32" s="1"/>
  <c r="Y235" i="32"/>
  <c r="AF235" i="32"/>
  <c r="Y236" i="32"/>
  <c r="AF236" i="32" s="1"/>
  <c r="Y237" i="32"/>
  <c r="AF237" i="32"/>
  <c r="Y238" i="32"/>
  <c r="AF238" i="32" s="1"/>
  <c r="Y239" i="32"/>
  <c r="AF239" i="32"/>
  <c r="Y240" i="32"/>
  <c r="AF240" i="32" s="1"/>
  <c r="Y241" i="32"/>
  <c r="AF241" i="32"/>
  <c r="Y242" i="32"/>
  <c r="AF242" i="32" s="1"/>
  <c r="Y243" i="32"/>
  <c r="AF243" i="32"/>
  <c r="Y244" i="32"/>
  <c r="AF244" i="32" s="1"/>
  <c r="Y245" i="32"/>
  <c r="AF245" i="32"/>
  <c r="Y246" i="32"/>
  <c r="AF246" i="32" s="1"/>
  <c r="Y247" i="32"/>
  <c r="AF247" i="32"/>
  <c r="Y248" i="32"/>
  <c r="AF248" i="32" s="1"/>
  <c r="Y249" i="32"/>
  <c r="AF249" i="32"/>
  <c r="Y250" i="32"/>
  <c r="AF250" i="32" s="1"/>
  <c r="Y251" i="32"/>
  <c r="AF251" i="32"/>
  <c r="Y252" i="32"/>
  <c r="AF252" i="32" s="1"/>
  <c r="Y253" i="32"/>
  <c r="AF253" i="32"/>
  <c r="Y254" i="32"/>
  <c r="AF254" i="32" s="1"/>
  <c r="Y255" i="32"/>
  <c r="AF255" i="32"/>
  <c r="Y256" i="32"/>
  <c r="AF256" i="32" s="1"/>
  <c r="Y257" i="32"/>
  <c r="AF257" i="32"/>
  <c r="Y258" i="32"/>
  <c r="AF258" i="32" s="1"/>
  <c r="Y259" i="32"/>
  <c r="AF259" i="32"/>
  <c r="Y260" i="32"/>
  <c r="AF260" i="32" s="1"/>
  <c r="Y261" i="32"/>
  <c r="AF261" i="32"/>
  <c r="Y262" i="32"/>
  <c r="AF262" i="32" s="1"/>
  <c r="Y263" i="32"/>
  <c r="AF263" i="32"/>
  <c r="Y264" i="32"/>
  <c r="AF264" i="32" s="1"/>
  <c r="Y265" i="32"/>
  <c r="AF265" i="32"/>
  <c r="Y266" i="32"/>
  <c r="AF266" i="32" s="1"/>
  <c r="Y267" i="32"/>
  <c r="AF267" i="32"/>
  <c r="Y268" i="32"/>
  <c r="AF268" i="32" s="1"/>
  <c r="Y269" i="32"/>
  <c r="AF269" i="32"/>
  <c r="Y270" i="32"/>
  <c r="AF270" i="32" s="1"/>
  <c r="Y271" i="32"/>
  <c r="AF271" i="32"/>
  <c r="Y272" i="32"/>
  <c r="AF272" i="32" s="1"/>
  <c r="Y273" i="32"/>
  <c r="AF273" i="32"/>
  <c r="Y274" i="32"/>
  <c r="AF274" i="32" s="1"/>
  <c r="Y275" i="32"/>
  <c r="AF275" i="32"/>
  <c r="Y276" i="32"/>
  <c r="AF276" i="32" s="1"/>
  <c r="Z3" i="32"/>
  <c r="AA3" i="32"/>
  <c r="Z4" i="32"/>
  <c r="AA4" i="32"/>
  <c r="Z5" i="32"/>
  <c r="AA5" i="32"/>
  <c r="AE5" i="32"/>
  <c r="Z6" i="32"/>
  <c r="AE6" i="32" s="1"/>
  <c r="AA6" i="32"/>
  <c r="Z7" i="32"/>
  <c r="AA7" i="32"/>
  <c r="Z8" i="32"/>
  <c r="AA8" i="32"/>
  <c r="AE8" i="32" s="1"/>
  <c r="Z9" i="32"/>
  <c r="AA9" i="32"/>
  <c r="AE9" i="32"/>
  <c r="Z10" i="32"/>
  <c r="AE10" i="32" s="1"/>
  <c r="AA10" i="32"/>
  <c r="Z11" i="32"/>
  <c r="AA11" i="32"/>
  <c r="Z12" i="32"/>
  <c r="AA12" i="32"/>
  <c r="AE12" i="32" s="1"/>
  <c r="Z13" i="32"/>
  <c r="AA13" i="32"/>
  <c r="AE13" i="32"/>
  <c r="Z14" i="32"/>
  <c r="AE14" i="32" s="1"/>
  <c r="AA14" i="32"/>
  <c r="Z15" i="32"/>
  <c r="AA15" i="32"/>
  <c r="Z16" i="32"/>
  <c r="AA16" i="32"/>
  <c r="AE16" i="32" s="1"/>
  <c r="Z17" i="32"/>
  <c r="AA17" i="32"/>
  <c r="AE17" i="32"/>
  <c r="Z18" i="32"/>
  <c r="AE18" i="32" s="1"/>
  <c r="AA18" i="32"/>
  <c r="Z19" i="32"/>
  <c r="AA19" i="32"/>
  <c r="Z20" i="32"/>
  <c r="AA20" i="32"/>
  <c r="AE20" i="32" s="1"/>
  <c r="Z21" i="32"/>
  <c r="AA21" i="32"/>
  <c r="AE21" i="32"/>
  <c r="Z22" i="32"/>
  <c r="AE22" i="32" s="1"/>
  <c r="AA22" i="32"/>
  <c r="Z23" i="32"/>
  <c r="AE23" i="32" s="1"/>
  <c r="AA23" i="32"/>
  <c r="Z24" i="32"/>
  <c r="AA24" i="32"/>
  <c r="AE24" i="32" s="1"/>
  <c r="Z25" i="32"/>
  <c r="AA25" i="32"/>
  <c r="AE25" i="32"/>
  <c r="Z27" i="32"/>
  <c r="AE27" i="32" s="1"/>
  <c r="AA27" i="32"/>
  <c r="Z28" i="32"/>
  <c r="AE28" i="32" s="1"/>
  <c r="AA28" i="32"/>
  <c r="Z29" i="32"/>
  <c r="AA29" i="32"/>
  <c r="AE29" i="32" s="1"/>
  <c r="Z30" i="32"/>
  <c r="AA30" i="32"/>
  <c r="AE30" i="32"/>
  <c r="Z31" i="32"/>
  <c r="AE31" i="32" s="1"/>
  <c r="AA31" i="32"/>
  <c r="Z32" i="32"/>
  <c r="AE32" i="32" s="1"/>
  <c r="AA32" i="32"/>
  <c r="Z33" i="32"/>
  <c r="AA33" i="32"/>
  <c r="AE33" i="32" s="1"/>
  <c r="Z34" i="32"/>
  <c r="AA34" i="32"/>
  <c r="AE34" i="32"/>
  <c r="Z35" i="32"/>
  <c r="AE35" i="32" s="1"/>
  <c r="AA35" i="32"/>
  <c r="Z36" i="32"/>
  <c r="AE36" i="32" s="1"/>
  <c r="AA36" i="32"/>
  <c r="Z37" i="32"/>
  <c r="AA37" i="32"/>
  <c r="AE37" i="32" s="1"/>
  <c r="Z38" i="32"/>
  <c r="AA38" i="32"/>
  <c r="AE38" i="32"/>
  <c r="Z39" i="32"/>
  <c r="AE39" i="32" s="1"/>
  <c r="AA39" i="32"/>
  <c r="Z40" i="32"/>
  <c r="AE40" i="32" s="1"/>
  <c r="AA40" i="32"/>
  <c r="Z41" i="32"/>
  <c r="AA41" i="32"/>
  <c r="AE41" i="32" s="1"/>
  <c r="Z42" i="32"/>
  <c r="AA42" i="32"/>
  <c r="AE42" i="32"/>
  <c r="Z43" i="32"/>
  <c r="AE43" i="32" s="1"/>
  <c r="AA43" i="32"/>
  <c r="Z44" i="32"/>
  <c r="AE44" i="32" s="1"/>
  <c r="AA44" i="32"/>
  <c r="Z45" i="32"/>
  <c r="AA45" i="32"/>
  <c r="AE45" i="32" s="1"/>
  <c r="Z46" i="32"/>
  <c r="AA46" i="32"/>
  <c r="AE46" i="32"/>
  <c r="Z47" i="32"/>
  <c r="AE47" i="32" s="1"/>
  <c r="AA47" i="32"/>
  <c r="Z48" i="32"/>
  <c r="AE48" i="32" s="1"/>
  <c r="AA48" i="32"/>
  <c r="Z49" i="32"/>
  <c r="AA49" i="32"/>
  <c r="AE49" i="32" s="1"/>
  <c r="Z50" i="32"/>
  <c r="AA50" i="32"/>
  <c r="AE50" i="32"/>
  <c r="Z51" i="32"/>
  <c r="AE51" i="32" s="1"/>
  <c r="AA51" i="32"/>
  <c r="Z52" i="32"/>
  <c r="AE52" i="32" s="1"/>
  <c r="AA52" i="32"/>
  <c r="Z53" i="32"/>
  <c r="AA53" i="32"/>
  <c r="AE53" i="32" s="1"/>
  <c r="Z54" i="32"/>
  <c r="AA54" i="32"/>
  <c r="AE54" i="32"/>
  <c r="Z55" i="32"/>
  <c r="AE55" i="32" s="1"/>
  <c r="AA55" i="32"/>
  <c r="Z56" i="32"/>
  <c r="AE56" i="32" s="1"/>
  <c r="AA56" i="32"/>
  <c r="Z57" i="32"/>
  <c r="AA57" i="32"/>
  <c r="AE57" i="32" s="1"/>
  <c r="Z58" i="32"/>
  <c r="AA58" i="32"/>
  <c r="AE58" i="32"/>
  <c r="Z59" i="32"/>
  <c r="AE59" i="32" s="1"/>
  <c r="AA59" i="32"/>
  <c r="Z60" i="32"/>
  <c r="AE60" i="32" s="1"/>
  <c r="AA60" i="32"/>
  <c r="Z61" i="32"/>
  <c r="AA61" i="32"/>
  <c r="AE61" i="32" s="1"/>
  <c r="Z62" i="32"/>
  <c r="AA62" i="32"/>
  <c r="AE62" i="32"/>
  <c r="Z63" i="32"/>
  <c r="AE63" i="32" s="1"/>
  <c r="AA63" i="32"/>
  <c r="Z64" i="32"/>
  <c r="AE64" i="32" s="1"/>
  <c r="AA64" i="32"/>
  <c r="Z65" i="32"/>
  <c r="AA65" i="32"/>
  <c r="AE65" i="32" s="1"/>
  <c r="Z66" i="32"/>
  <c r="AA66" i="32"/>
  <c r="AE66" i="32"/>
  <c r="Z67" i="32"/>
  <c r="AE67" i="32" s="1"/>
  <c r="AA67" i="32"/>
  <c r="Z68" i="32"/>
  <c r="AE68" i="32" s="1"/>
  <c r="AA68" i="32"/>
  <c r="Z69" i="32"/>
  <c r="AA69" i="32"/>
  <c r="AE69" i="32" s="1"/>
  <c r="Z70" i="32"/>
  <c r="AA70" i="32"/>
  <c r="AE70" i="32"/>
  <c r="Z71" i="32"/>
  <c r="AE71" i="32" s="1"/>
  <c r="AA71" i="32"/>
  <c r="Z72" i="32"/>
  <c r="AE72" i="32" s="1"/>
  <c r="AA72" i="32"/>
  <c r="Z73" i="32"/>
  <c r="AA73" i="32"/>
  <c r="AE73" i="32" s="1"/>
  <c r="Z74" i="32"/>
  <c r="AA74" i="32"/>
  <c r="AE74" i="32"/>
  <c r="Z75" i="32"/>
  <c r="AE75" i="32" s="1"/>
  <c r="AA75" i="32"/>
  <c r="Z76" i="32"/>
  <c r="AE76" i="32" s="1"/>
  <c r="AA76" i="32"/>
  <c r="Z77" i="32"/>
  <c r="AA77" i="32"/>
  <c r="AE77" i="32" s="1"/>
  <c r="Z78" i="32"/>
  <c r="AA78" i="32"/>
  <c r="AE78" i="32"/>
  <c r="Z79" i="32"/>
  <c r="AE79" i="32" s="1"/>
  <c r="AA79" i="32"/>
  <c r="Z80" i="32"/>
  <c r="AE80" i="32" s="1"/>
  <c r="AA80" i="32"/>
  <c r="Z81" i="32"/>
  <c r="AA81" i="32"/>
  <c r="AE81" i="32" s="1"/>
  <c r="Z82" i="32"/>
  <c r="AA82" i="32"/>
  <c r="AE82" i="32"/>
  <c r="Z83" i="32"/>
  <c r="AE83" i="32" s="1"/>
  <c r="AA83" i="32"/>
  <c r="Z84" i="32"/>
  <c r="AE84" i="32" s="1"/>
  <c r="AA84" i="32"/>
  <c r="Z85" i="32"/>
  <c r="AA85" i="32"/>
  <c r="AE85" i="32" s="1"/>
  <c r="Z86" i="32"/>
  <c r="AA86" i="32"/>
  <c r="AE86" i="32"/>
  <c r="Z87" i="32"/>
  <c r="AE87" i="32" s="1"/>
  <c r="AA87" i="32"/>
  <c r="Z88" i="32"/>
  <c r="AE88" i="32" s="1"/>
  <c r="AA88" i="32"/>
  <c r="Z89" i="32"/>
  <c r="AA89" i="32"/>
  <c r="AE89" i="32" s="1"/>
  <c r="Z90" i="32"/>
  <c r="AA90" i="32"/>
  <c r="AE90" i="32"/>
  <c r="Z91" i="32"/>
  <c r="AE91" i="32" s="1"/>
  <c r="AA91" i="32"/>
  <c r="Z92" i="32"/>
  <c r="AE92" i="32" s="1"/>
  <c r="AA92" i="32"/>
  <c r="Z93" i="32"/>
  <c r="AA93" i="32"/>
  <c r="AE93" i="32" s="1"/>
  <c r="Z94" i="32"/>
  <c r="AA94" i="32"/>
  <c r="AE94" i="32"/>
  <c r="Z95" i="32"/>
  <c r="AE95" i="32" s="1"/>
  <c r="AA95" i="32"/>
  <c r="Z96" i="32"/>
  <c r="AE96" i="32" s="1"/>
  <c r="AA96" i="32"/>
  <c r="Z97" i="32"/>
  <c r="AA97" i="32"/>
  <c r="AE97" i="32" s="1"/>
  <c r="Z98" i="32"/>
  <c r="AA98" i="32"/>
  <c r="AE98" i="32"/>
  <c r="Z99" i="32"/>
  <c r="AE99" i="32" s="1"/>
  <c r="AA99" i="32"/>
  <c r="Z100" i="32"/>
  <c r="AE100" i="32" s="1"/>
  <c r="AA100" i="32"/>
  <c r="Z101" i="32"/>
  <c r="AA101" i="32"/>
  <c r="AE101" i="32" s="1"/>
  <c r="Z102" i="32"/>
  <c r="AA102" i="32"/>
  <c r="AE102" i="32"/>
  <c r="Z103" i="32"/>
  <c r="AE103" i="32" s="1"/>
  <c r="AA103" i="32"/>
  <c r="Z104" i="32"/>
  <c r="AE104" i="32" s="1"/>
  <c r="AA104" i="32"/>
  <c r="Z105" i="32"/>
  <c r="AA105" i="32"/>
  <c r="AE105" i="32" s="1"/>
  <c r="Z106" i="32"/>
  <c r="AA106" i="32"/>
  <c r="AE106" i="32"/>
  <c r="Z107" i="32"/>
  <c r="AE107" i="32" s="1"/>
  <c r="AA107" i="32"/>
  <c r="Z108" i="32"/>
  <c r="AE108" i="32" s="1"/>
  <c r="AA108" i="32"/>
  <c r="Z109" i="32"/>
  <c r="AA109" i="32"/>
  <c r="AE109" i="32" s="1"/>
  <c r="Z110" i="32"/>
  <c r="AA110" i="32"/>
  <c r="AE110" i="32"/>
  <c r="Z111" i="32"/>
  <c r="AE111" i="32" s="1"/>
  <c r="AA111" i="32"/>
  <c r="Z112" i="32"/>
  <c r="AE112" i="32" s="1"/>
  <c r="AA112" i="32"/>
  <c r="Z113" i="32"/>
  <c r="AA113" i="32"/>
  <c r="AE113" i="32" s="1"/>
  <c r="Z114" i="32"/>
  <c r="AA114" i="32"/>
  <c r="AE114" i="32"/>
  <c r="Z115" i="32"/>
  <c r="AE115" i="32" s="1"/>
  <c r="AA115" i="32"/>
  <c r="Z116" i="32"/>
  <c r="AE116" i="32" s="1"/>
  <c r="AA116" i="32"/>
  <c r="Z117" i="32"/>
  <c r="AA117" i="32"/>
  <c r="AE117" i="32" s="1"/>
  <c r="Z118" i="32"/>
  <c r="AA118" i="32"/>
  <c r="AE118" i="32"/>
  <c r="Z119" i="32"/>
  <c r="AE119" i="32" s="1"/>
  <c r="AA119" i="32"/>
  <c r="Z120" i="32"/>
  <c r="AE120" i="32" s="1"/>
  <c r="AA120" i="32"/>
  <c r="Z121" i="32"/>
  <c r="AA121" i="32"/>
  <c r="AE121" i="32" s="1"/>
  <c r="Z122" i="32"/>
  <c r="AA122" i="32"/>
  <c r="AE122" i="32"/>
  <c r="Z123" i="32"/>
  <c r="AE123" i="32" s="1"/>
  <c r="AA123" i="32"/>
  <c r="Z124" i="32"/>
  <c r="AE124" i="32" s="1"/>
  <c r="AA124" i="32"/>
  <c r="Z125" i="32"/>
  <c r="AA125" i="32"/>
  <c r="AE125" i="32" s="1"/>
  <c r="Z126" i="32"/>
  <c r="AA126" i="32"/>
  <c r="AE126" i="32"/>
  <c r="Z127" i="32"/>
  <c r="AE127" i="32" s="1"/>
  <c r="AA127" i="32"/>
  <c r="Z129" i="32"/>
  <c r="AE129" i="32" s="1"/>
  <c r="AA129" i="32"/>
  <c r="Z130" i="32"/>
  <c r="AA130" i="32"/>
  <c r="AE130" i="32" s="1"/>
  <c r="Z131" i="32"/>
  <c r="AA131" i="32"/>
  <c r="AE131" i="32"/>
  <c r="Z132" i="32"/>
  <c r="AE132" i="32" s="1"/>
  <c r="AA132" i="32"/>
  <c r="Z133" i="32"/>
  <c r="AE133" i="32" s="1"/>
  <c r="AA133" i="32"/>
  <c r="Z134" i="32"/>
  <c r="AA134" i="32"/>
  <c r="AE134" i="32" s="1"/>
  <c r="Z135" i="32"/>
  <c r="AA135" i="32"/>
  <c r="AE135" i="32"/>
  <c r="Z136" i="32"/>
  <c r="AE136" i="32" s="1"/>
  <c r="AA136" i="32"/>
  <c r="Z137" i="32"/>
  <c r="AE137" i="32" s="1"/>
  <c r="AA137" i="32"/>
  <c r="Z138" i="32"/>
  <c r="AA138" i="32"/>
  <c r="AE138" i="32" s="1"/>
  <c r="Z139" i="32"/>
  <c r="AA139" i="32"/>
  <c r="AE139" i="32"/>
  <c r="Z140" i="32"/>
  <c r="AE140" i="32" s="1"/>
  <c r="AA140" i="32"/>
  <c r="Z141" i="32"/>
  <c r="AE141" i="32" s="1"/>
  <c r="AA141" i="32"/>
  <c r="Z142" i="32"/>
  <c r="AA142" i="32"/>
  <c r="AE142" i="32" s="1"/>
  <c r="Z143" i="32"/>
  <c r="AA143" i="32"/>
  <c r="AE143" i="32"/>
  <c r="Z144" i="32"/>
  <c r="AE144" i="32" s="1"/>
  <c r="AA144" i="32"/>
  <c r="Z145" i="32"/>
  <c r="AE145" i="32" s="1"/>
  <c r="AA145" i="32"/>
  <c r="Z146" i="32"/>
  <c r="AA146" i="32"/>
  <c r="AE146" i="32" s="1"/>
  <c r="Z147" i="32"/>
  <c r="AA147" i="32"/>
  <c r="AE147" i="32"/>
  <c r="Z148" i="32"/>
  <c r="AE148" i="32" s="1"/>
  <c r="AA148" i="32"/>
  <c r="Z149" i="32"/>
  <c r="AE149" i="32" s="1"/>
  <c r="AA149" i="32"/>
  <c r="Z150" i="32"/>
  <c r="AA150" i="32"/>
  <c r="AE150" i="32" s="1"/>
  <c r="Z151" i="32"/>
  <c r="AA151" i="32"/>
  <c r="AE151" i="32"/>
  <c r="Z152" i="32"/>
  <c r="AE152" i="32" s="1"/>
  <c r="AA152" i="32"/>
  <c r="Z153" i="32"/>
  <c r="AE153" i="32" s="1"/>
  <c r="AA153" i="32"/>
  <c r="Z154" i="32"/>
  <c r="AA154" i="32"/>
  <c r="AE154" i="32" s="1"/>
  <c r="Z155" i="32"/>
  <c r="AA155" i="32"/>
  <c r="AE155" i="32"/>
  <c r="Z156" i="32"/>
  <c r="AE156" i="32" s="1"/>
  <c r="AA156" i="32"/>
  <c r="Z157" i="32"/>
  <c r="AE157" i="32" s="1"/>
  <c r="AA157" i="32"/>
  <c r="Z158" i="32"/>
  <c r="AA158" i="32"/>
  <c r="AE158" i="32" s="1"/>
  <c r="Z159" i="32"/>
  <c r="AA159" i="32"/>
  <c r="AE159" i="32"/>
  <c r="Z160" i="32"/>
  <c r="AE160" i="32" s="1"/>
  <c r="AA160" i="32"/>
  <c r="Z161" i="32"/>
  <c r="AE161" i="32" s="1"/>
  <c r="AA161" i="32"/>
  <c r="Z162" i="32"/>
  <c r="AA162" i="32"/>
  <c r="AE162" i="32" s="1"/>
  <c r="Z163" i="32"/>
  <c r="AA163" i="32"/>
  <c r="AE163" i="32"/>
  <c r="Z164" i="32"/>
  <c r="AE164" i="32" s="1"/>
  <c r="AA164" i="32"/>
  <c r="Z165" i="32"/>
  <c r="AE165" i="32" s="1"/>
  <c r="AA165" i="32"/>
  <c r="Z166" i="32"/>
  <c r="AA166" i="32"/>
  <c r="AE166" i="32" s="1"/>
  <c r="Z167" i="32"/>
  <c r="AA167" i="32"/>
  <c r="AE167" i="32"/>
  <c r="Z168" i="32"/>
  <c r="AE168" i="32" s="1"/>
  <c r="AA168" i="32"/>
  <c r="Z169" i="32"/>
  <c r="AE169" i="32" s="1"/>
  <c r="AA169" i="32"/>
  <c r="Z170" i="32"/>
  <c r="AA170" i="32"/>
  <c r="AE170" i="32" s="1"/>
  <c r="Z171" i="32"/>
  <c r="AA171" i="32"/>
  <c r="AE171" i="32"/>
  <c r="Z172" i="32"/>
  <c r="AE172" i="32" s="1"/>
  <c r="AA172" i="32"/>
  <c r="Z173" i="32"/>
  <c r="AE173" i="32" s="1"/>
  <c r="AA173" i="32"/>
  <c r="Z174" i="32"/>
  <c r="AA174" i="32"/>
  <c r="AE174" i="32" s="1"/>
  <c r="Z175" i="32"/>
  <c r="AA175" i="32"/>
  <c r="AE175" i="32"/>
  <c r="Z176" i="32"/>
  <c r="AE176" i="32" s="1"/>
  <c r="AA176" i="32"/>
  <c r="Z177" i="32"/>
  <c r="AE177" i="32" s="1"/>
  <c r="AA177" i="32"/>
  <c r="Z178" i="32"/>
  <c r="AA178" i="32"/>
  <c r="AE178" i="32" s="1"/>
  <c r="Z179" i="32"/>
  <c r="AA179" i="32"/>
  <c r="AE179" i="32"/>
  <c r="Z180" i="32"/>
  <c r="AE180" i="32" s="1"/>
  <c r="AA180" i="32"/>
  <c r="Z181" i="32"/>
  <c r="AE181" i="32" s="1"/>
  <c r="AA181" i="32"/>
  <c r="Z182" i="32"/>
  <c r="AA182" i="32"/>
  <c r="AE182" i="32" s="1"/>
  <c r="Z183" i="32"/>
  <c r="AA183" i="32"/>
  <c r="AE183" i="32"/>
  <c r="Z184" i="32"/>
  <c r="AE184" i="32" s="1"/>
  <c r="AA184" i="32"/>
  <c r="Z185" i="32"/>
  <c r="AE185" i="32" s="1"/>
  <c r="AA185" i="32"/>
  <c r="Z186" i="32"/>
  <c r="AA186" i="32"/>
  <c r="AE186" i="32" s="1"/>
  <c r="Z187" i="32"/>
  <c r="AA187" i="32"/>
  <c r="AE187" i="32"/>
  <c r="Z188" i="32"/>
  <c r="AE188" i="32" s="1"/>
  <c r="AA188" i="32"/>
  <c r="Z189" i="32"/>
  <c r="AE189" i="32" s="1"/>
  <c r="AA189" i="32"/>
  <c r="Z190" i="32"/>
  <c r="AA190" i="32"/>
  <c r="AE190" i="32" s="1"/>
  <c r="Z191" i="32"/>
  <c r="AA191" i="32"/>
  <c r="AE191" i="32"/>
  <c r="Z192" i="32"/>
  <c r="AE192" i="32" s="1"/>
  <c r="AA192" i="32"/>
  <c r="Z193" i="32"/>
  <c r="AE193" i="32" s="1"/>
  <c r="AA193" i="32"/>
  <c r="Z194" i="32"/>
  <c r="AA194" i="32"/>
  <c r="AE194" i="32" s="1"/>
  <c r="Z195" i="32"/>
  <c r="AA195" i="32"/>
  <c r="AE195" i="32"/>
  <c r="Z196" i="32"/>
  <c r="AE196" i="32" s="1"/>
  <c r="AA196" i="32"/>
  <c r="Z197" i="32"/>
  <c r="AE197" i="32" s="1"/>
  <c r="AA197" i="32"/>
  <c r="Z198" i="32"/>
  <c r="AA198" i="32"/>
  <c r="AE198" i="32" s="1"/>
  <c r="Z199" i="32"/>
  <c r="AA199" i="32"/>
  <c r="AE199" i="32"/>
  <c r="Z200" i="32"/>
  <c r="AE200" i="32" s="1"/>
  <c r="AA200" i="32"/>
  <c r="Z201" i="32"/>
  <c r="AE201" i="32" s="1"/>
  <c r="AA201" i="32"/>
  <c r="Z202" i="32"/>
  <c r="AA202" i="32"/>
  <c r="AE202" i="32" s="1"/>
  <c r="Z203" i="32"/>
  <c r="AA203" i="32"/>
  <c r="AE203" i="32"/>
  <c r="Z204" i="32"/>
  <c r="AE204" i="32" s="1"/>
  <c r="AA204" i="32"/>
  <c r="Z205" i="32"/>
  <c r="AE205" i="32" s="1"/>
  <c r="AA205" i="32"/>
  <c r="Z206" i="32"/>
  <c r="AA206" i="32"/>
  <c r="AE206" i="32" s="1"/>
  <c r="Z207" i="32"/>
  <c r="AA207" i="32"/>
  <c r="AE207" i="32"/>
  <c r="Z208" i="32"/>
  <c r="AE208" i="32" s="1"/>
  <c r="AA208" i="32"/>
  <c r="Z209" i="32"/>
  <c r="AE209" i="32" s="1"/>
  <c r="AA209" i="32"/>
  <c r="Z210" i="32"/>
  <c r="AA210" i="32"/>
  <c r="AE210" i="32" s="1"/>
  <c r="Z211" i="32"/>
  <c r="AA211" i="32"/>
  <c r="AE211" i="32"/>
  <c r="Z212" i="32"/>
  <c r="AE212" i="32" s="1"/>
  <c r="AA212" i="32"/>
  <c r="Z213" i="32"/>
  <c r="AE213" i="32" s="1"/>
  <c r="AA213" i="32"/>
  <c r="Z214" i="32"/>
  <c r="AA214" i="32"/>
  <c r="AE214" i="32" s="1"/>
  <c r="Z215" i="32"/>
  <c r="AA215" i="32"/>
  <c r="AE215" i="32"/>
  <c r="Z216" i="32"/>
  <c r="AE216" i="32" s="1"/>
  <c r="AA216" i="32"/>
  <c r="Z217" i="32"/>
  <c r="AE217" i="32" s="1"/>
  <c r="AA217" i="32"/>
  <c r="Z218" i="32"/>
  <c r="AA218" i="32"/>
  <c r="AE218" i="32" s="1"/>
  <c r="Z219" i="32"/>
  <c r="AA219" i="32"/>
  <c r="AE219" i="32"/>
  <c r="Z220" i="32"/>
  <c r="AE220" i="32" s="1"/>
  <c r="AA220" i="32"/>
  <c r="Z221" i="32"/>
  <c r="AE221" i="32" s="1"/>
  <c r="AA221" i="32"/>
  <c r="Z222" i="32"/>
  <c r="AA222" i="32"/>
  <c r="AE222" i="32" s="1"/>
  <c r="Z223" i="32"/>
  <c r="AA223" i="32"/>
  <c r="AE223" i="32"/>
  <c r="Z224" i="32"/>
  <c r="AE224" i="32" s="1"/>
  <c r="AA224" i="32"/>
  <c r="Z225" i="32"/>
  <c r="AE225" i="32" s="1"/>
  <c r="AA225" i="32"/>
  <c r="Z226" i="32"/>
  <c r="AA226" i="32"/>
  <c r="AE226" i="32" s="1"/>
  <c r="Z227" i="32"/>
  <c r="AA227" i="32"/>
  <c r="AE227" i="32"/>
  <c r="Z228" i="32"/>
  <c r="AE228" i="32" s="1"/>
  <c r="AA228" i="32"/>
  <c r="Z229" i="32"/>
  <c r="AE229" i="32" s="1"/>
  <c r="AA229" i="32"/>
  <c r="Z230" i="32"/>
  <c r="AA230" i="32"/>
  <c r="AE230" i="32" s="1"/>
  <c r="Z231" i="32"/>
  <c r="AA231" i="32"/>
  <c r="AE231" i="32"/>
  <c r="Z232" i="32"/>
  <c r="AE232" i="32" s="1"/>
  <c r="AA232" i="32"/>
  <c r="Z233" i="32"/>
  <c r="AE233" i="32" s="1"/>
  <c r="AA233" i="32"/>
  <c r="Z234" i="32"/>
  <c r="AA234" i="32"/>
  <c r="AE234" i="32" s="1"/>
  <c r="Z235" i="32"/>
  <c r="AA235" i="32"/>
  <c r="AE235" i="32"/>
  <c r="Z236" i="32"/>
  <c r="AE236" i="32" s="1"/>
  <c r="AA236" i="32"/>
  <c r="Z237" i="32"/>
  <c r="AE237" i="32" s="1"/>
  <c r="AA237" i="32"/>
  <c r="Z238" i="32"/>
  <c r="AA238" i="32"/>
  <c r="AE238" i="32" s="1"/>
  <c r="Z239" i="32"/>
  <c r="AA239" i="32"/>
  <c r="AE239" i="32"/>
  <c r="Z240" i="32"/>
  <c r="AE240" i="32" s="1"/>
  <c r="AA240" i="32"/>
  <c r="Z241" i="32"/>
  <c r="AE241" i="32" s="1"/>
  <c r="AA241" i="32"/>
  <c r="Z242" i="32"/>
  <c r="AA242" i="32"/>
  <c r="AE242" i="32" s="1"/>
  <c r="Z243" i="32"/>
  <c r="AA243" i="32"/>
  <c r="AE243" i="32"/>
  <c r="Z244" i="32"/>
  <c r="AE244" i="32" s="1"/>
  <c r="AA244" i="32"/>
  <c r="Z245" i="32"/>
  <c r="AE245" i="32" s="1"/>
  <c r="AA245" i="32"/>
  <c r="Z246" i="32"/>
  <c r="AA246" i="32"/>
  <c r="AE246" i="32" s="1"/>
  <c r="Z247" i="32"/>
  <c r="AA247" i="32"/>
  <c r="AE247" i="32"/>
  <c r="Z248" i="32"/>
  <c r="AE248" i="32" s="1"/>
  <c r="AA248" i="32"/>
  <c r="Z249" i="32"/>
  <c r="AE249" i="32" s="1"/>
  <c r="AA249" i="32"/>
  <c r="Z250" i="32"/>
  <c r="AA250" i="32"/>
  <c r="AE250" i="32" s="1"/>
  <c r="Z251" i="32"/>
  <c r="AA251" i="32"/>
  <c r="AE251" i="32"/>
  <c r="Z252" i="32"/>
  <c r="AE252" i="32" s="1"/>
  <c r="AA252" i="32"/>
  <c r="Z253" i="32"/>
  <c r="AE253" i="32" s="1"/>
  <c r="AA253" i="32"/>
  <c r="Z254" i="32"/>
  <c r="AA254" i="32"/>
  <c r="AE254" i="32" s="1"/>
  <c r="Z255" i="32"/>
  <c r="AA255" i="32"/>
  <c r="AE255" i="32"/>
  <c r="Z256" i="32"/>
  <c r="AE256" i="32" s="1"/>
  <c r="AA256" i="32"/>
  <c r="Z257" i="32"/>
  <c r="AE257" i="32" s="1"/>
  <c r="AA257" i="32"/>
  <c r="Z258" i="32"/>
  <c r="AA258" i="32"/>
  <c r="AE258" i="32" s="1"/>
  <c r="Z259" i="32"/>
  <c r="AA259" i="32"/>
  <c r="AE259" i="32"/>
  <c r="Z260" i="32"/>
  <c r="AE260" i="32" s="1"/>
  <c r="AA260" i="32"/>
  <c r="Z261" i="32"/>
  <c r="AE261" i="32" s="1"/>
  <c r="AA261" i="32"/>
  <c r="Z262" i="32"/>
  <c r="AA262" i="32"/>
  <c r="AE262" i="32" s="1"/>
  <c r="Z263" i="32"/>
  <c r="AA263" i="32"/>
  <c r="AE263" i="32"/>
  <c r="Z264" i="32"/>
  <c r="AE264" i="32" s="1"/>
  <c r="AA264" i="32"/>
  <c r="Z265" i="32"/>
  <c r="AE265" i="32" s="1"/>
  <c r="AA265" i="32"/>
  <c r="Z266" i="32"/>
  <c r="AA266" i="32"/>
  <c r="AE266" i="32" s="1"/>
  <c r="Z267" i="32"/>
  <c r="AA267" i="32"/>
  <c r="AE267" i="32"/>
  <c r="Z268" i="32"/>
  <c r="AE268" i="32" s="1"/>
  <c r="AA268" i="32"/>
  <c r="Z269" i="32"/>
  <c r="AE269" i="32" s="1"/>
  <c r="AA269" i="32"/>
  <c r="Z270" i="32"/>
  <c r="AA270" i="32"/>
  <c r="AE270" i="32" s="1"/>
  <c r="Z271" i="32"/>
  <c r="AA271" i="32"/>
  <c r="AE271" i="32"/>
  <c r="Z272" i="32"/>
  <c r="AE272" i="32" s="1"/>
  <c r="AA272" i="32"/>
  <c r="Z273" i="32"/>
  <c r="AE273" i="32" s="1"/>
  <c r="AA273" i="32"/>
  <c r="Z274" i="32"/>
  <c r="AA274" i="32"/>
  <c r="AE274" i="32" s="1"/>
  <c r="Z275" i="32"/>
  <c r="AA275" i="32"/>
  <c r="AE275" i="32"/>
  <c r="Z276" i="32"/>
  <c r="AE276" i="32" s="1"/>
  <c r="AA276" i="32"/>
  <c r="W3" i="32"/>
  <c r="AD3" i="32" s="1"/>
  <c r="X3" i="32"/>
  <c r="W4" i="32"/>
  <c r="X4" i="32"/>
  <c r="W5" i="32"/>
  <c r="X5" i="32"/>
  <c r="W6" i="32"/>
  <c r="X6" i="32"/>
  <c r="AD6" i="32"/>
  <c r="W7" i="32"/>
  <c r="AD7" i="32" s="1"/>
  <c r="X7" i="32"/>
  <c r="W8" i="32"/>
  <c r="X8" i="32"/>
  <c r="W9" i="32"/>
  <c r="X9" i="32"/>
  <c r="AD9" i="32" s="1"/>
  <c r="W10" i="32"/>
  <c r="X10" i="32"/>
  <c r="AD10" i="32"/>
  <c r="W11" i="32"/>
  <c r="AD11" i="32" s="1"/>
  <c r="X11" i="32"/>
  <c r="W12" i="32"/>
  <c r="X12" i="32"/>
  <c r="W13" i="32"/>
  <c r="X13" i="32"/>
  <c r="AD13" i="32" s="1"/>
  <c r="W14" i="32"/>
  <c r="X14" i="32"/>
  <c r="AD14" i="32"/>
  <c r="W15" i="32"/>
  <c r="AD15" i="32" s="1"/>
  <c r="X15" i="32"/>
  <c r="W16" i="32"/>
  <c r="X16" i="32"/>
  <c r="W17" i="32"/>
  <c r="X17" i="32"/>
  <c r="AD17" i="32" s="1"/>
  <c r="W18" i="32"/>
  <c r="X18" i="32"/>
  <c r="AD18" i="32"/>
  <c r="W19" i="32"/>
  <c r="AD19" i="32" s="1"/>
  <c r="X19" i="32"/>
  <c r="W20" i="32"/>
  <c r="X20" i="32"/>
  <c r="W21" i="32"/>
  <c r="X21" i="32"/>
  <c r="AD21" i="32" s="1"/>
  <c r="W22" i="32"/>
  <c r="X22" i="32"/>
  <c r="AD22" i="32"/>
  <c r="W23" i="32"/>
  <c r="AD23" i="32" s="1"/>
  <c r="X23" i="32"/>
  <c r="W24" i="32"/>
  <c r="X24" i="32"/>
  <c r="W25" i="32"/>
  <c r="X25" i="32"/>
  <c r="AD25" i="32" s="1"/>
  <c r="W27" i="32"/>
  <c r="X27" i="32"/>
  <c r="AD27" i="32"/>
  <c r="W28" i="32"/>
  <c r="AD28" i="32" s="1"/>
  <c r="X28" i="32"/>
  <c r="W29" i="32"/>
  <c r="X29" i="32"/>
  <c r="W30" i="32"/>
  <c r="X30" i="32"/>
  <c r="AD30" i="32" s="1"/>
  <c r="W31" i="32"/>
  <c r="X31" i="32"/>
  <c r="AD31" i="32"/>
  <c r="W32" i="32"/>
  <c r="AD32" i="32" s="1"/>
  <c r="X32" i="32"/>
  <c r="W33" i="32"/>
  <c r="X33" i="32"/>
  <c r="W34" i="32"/>
  <c r="X34" i="32"/>
  <c r="AD34" i="32" s="1"/>
  <c r="W35" i="32"/>
  <c r="X35" i="32"/>
  <c r="AD35" i="32"/>
  <c r="W36" i="32"/>
  <c r="AD36" i="32" s="1"/>
  <c r="X36" i="32"/>
  <c r="W37" i="32"/>
  <c r="X37" i="32"/>
  <c r="W38" i="32"/>
  <c r="X38" i="32"/>
  <c r="AD38" i="32" s="1"/>
  <c r="W39" i="32"/>
  <c r="X39" i="32"/>
  <c r="AD39" i="32"/>
  <c r="W40" i="32"/>
  <c r="AD40" i="32" s="1"/>
  <c r="X40" i="32"/>
  <c r="W41" i="32"/>
  <c r="X41" i="32"/>
  <c r="W42" i="32"/>
  <c r="X42" i="32"/>
  <c r="AD42" i="32" s="1"/>
  <c r="W43" i="32"/>
  <c r="X43" i="32"/>
  <c r="AD43" i="32"/>
  <c r="W44" i="32"/>
  <c r="AD44" i="32" s="1"/>
  <c r="X44" i="32"/>
  <c r="W45" i="32"/>
  <c r="X45" i="32"/>
  <c r="W46" i="32"/>
  <c r="X46" i="32"/>
  <c r="AD46" i="32" s="1"/>
  <c r="W47" i="32"/>
  <c r="X47" i="32"/>
  <c r="AD47" i="32"/>
  <c r="W48" i="32"/>
  <c r="AD48" i="32" s="1"/>
  <c r="X48" i="32"/>
  <c r="W49" i="32"/>
  <c r="X49" i="32"/>
  <c r="W50" i="32"/>
  <c r="X50" i="32"/>
  <c r="AD50" i="32" s="1"/>
  <c r="W51" i="32"/>
  <c r="X51" i="32"/>
  <c r="AD51" i="32"/>
  <c r="W52" i="32"/>
  <c r="AD52" i="32" s="1"/>
  <c r="X52" i="32"/>
  <c r="W53" i="32"/>
  <c r="X53" i="32"/>
  <c r="W54" i="32"/>
  <c r="X54" i="32"/>
  <c r="AD54" i="32" s="1"/>
  <c r="W55" i="32"/>
  <c r="X55" i="32"/>
  <c r="AD55" i="32"/>
  <c r="W56" i="32"/>
  <c r="AD56" i="32" s="1"/>
  <c r="X56" i="32"/>
  <c r="W57" i="32"/>
  <c r="X57" i="32"/>
  <c r="W58" i="32"/>
  <c r="X58" i="32"/>
  <c r="AD58" i="32" s="1"/>
  <c r="W59" i="32"/>
  <c r="X59" i="32"/>
  <c r="AD59" i="32"/>
  <c r="W60" i="32"/>
  <c r="AD60" i="32" s="1"/>
  <c r="X60" i="32"/>
  <c r="W61" i="32"/>
  <c r="X61" i="32"/>
  <c r="W62" i="32"/>
  <c r="X62" i="32"/>
  <c r="AD62" i="32" s="1"/>
  <c r="W63" i="32"/>
  <c r="X63" i="32"/>
  <c r="AD63" i="32"/>
  <c r="W64" i="32"/>
  <c r="AD64" i="32" s="1"/>
  <c r="X64" i="32"/>
  <c r="W65" i="32"/>
  <c r="X65" i="32"/>
  <c r="W66" i="32"/>
  <c r="X66" i="32"/>
  <c r="AD66" i="32" s="1"/>
  <c r="W67" i="32"/>
  <c r="X67" i="32"/>
  <c r="AD67" i="32"/>
  <c r="W68" i="32"/>
  <c r="AD68" i="32" s="1"/>
  <c r="X68" i="32"/>
  <c r="W69" i="32"/>
  <c r="X69" i="32"/>
  <c r="W70" i="32"/>
  <c r="X70" i="32"/>
  <c r="AD70" i="32" s="1"/>
  <c r="W71" i="32"/>
  <c r="X71" i="32"/>
  <c r="AD71" i="32"/>
  <c r="W72" i="32"/>
  <c r="AD72" i="32" s="1"/>
  <c r="X72" i="32"/>
  <c r="W73" i="32"/>
  <c r="X73" i="32"/>
  <c r="W74" i="32"/>
  <c r="X74" i="32"/>
  <c r="AD74" i="32" s="1"/>
  <c r="W75" i="32"/>
  <c r="X75" i="32"/>
  <c r="AD75" i="32"/>
  <c r="W76" i="32"/>
  <c r="AD76" i="32" s="1"/>
  <c r="X76" i="32"/>
  <c r="W77" i="32"/>
  <c r="X77" i="32"/>
  <c r="W78" i="32"/>
  <c r="X78" i="32"/>
  <c r="AD78" i="32" s="1"/>
  <c r="W79" i="32"/>
  <c r="X79" i="32"/>
  <c r="AD79" i="32"/>
  <c r="W80" i="32"/>
  <c r="AD80" i="32" s="1"/>
  <c r="X80" i="32"/>
  <c r="W81" i="32"/>
  <c r="X81" i="32"/>
  <c r="W82" i="32"/>
  <c r="X82" i="32"/>
  <c r="AD82" i="32" s="1"/>
  <c r="W83" i="32"/>
  <c r="X83" i="32"/>
  <c r="AD83" i="32"/>
  <c r="W84" i="32"/>
  <c r="AD84" i="32" s="1"/>
  <c r="X84" i="32"/>
  <c r="W85" i="32"/>
  <c r="X85" i="32"/>
  <c r="W86" i="32"/>
  <c r="X86" i="32"/>
  <c r="AD86" i="32" s="1"/>
  <c r="W87" i="32"/>
  <c r="X87" i="32"/>
  <c r="AD87" i="32"/>
  <c r="W88" i="32"/>
  <c r="AD88" i="32" s="1"/>
  <c r="X88" i="32"/>
  <c r="W89" i="32"/>
  <c r="X89" i="32"/>
  <c r="W90" i="32"/>
  <c r="X90" i="32"/>
  <c r="AD90" i="32" s="1"/>
  <c r="W91" i="32"/>
  <c r="X91" i="32"/>
  <c r="AD91" i="32"/>
  <c r="W92" i="32"/>
  <c r="AD92" i="32" s="1"/>
  <c r="X92" i="32"/>
  <c r="W93" i="32"/>
  <c r="X93" i="32"/>
  <c r="W94" i="32"/>
  <c r="X94" i="32"/>
  <c r="AD94" i="32" s="1"/>
  <c r="W95" i="32"/>
  <c r="X95" i="32"/>
  <c r="AD95" i="32"/>
  <c r="W96" i="32"/>
  <c r="AD96" i="32" s="1"/>
  <c r="X96" i="32"/>
  <c r="W97" i="32"/>
  <c r="X97" i="32"/>
  <c r="W98" i="32"/>
  <c r="X98" i="32"/>
  <c r="AD98" i="32" s="1"/>
  <c r="W99" i="32"/>
  <c r="X99" i="32"/>
  <c r="AD99" i="32"/>
  <c r="W100" i="32"/>
  <c r="AD100" i="32" s="1"/>
  <c r="X100" i="32"/>
  <c r="W101" i="32"/>
  <c r="X101" i="32"/>
  <c r="W102" i="32"/>
  <c r="X102" i="32"/>
  <c r="AD102" i="32" s="1"/>
  <c r="W103" i="32"/>
  <c r="X103" i="32"/>
  <c r="AD103" i="32"/>
  <c r="W104" i="32"/>
  <c r="AD104" i="32" s="1"/>
  <c r="X104" i="32"/>
  <c r="W105" i="32"/>
  <c r="X105" i="32"/>
  <c r="W106" i="32"/>
  <c r="X106" i="32"/>
  <c r="AD106" i="32" s="1"/>
  <c r="W107" i="32"/>
  <c r="X107" i="32"/>
  <c r="AD107" i="32"/>
  <c r="W108" i="32"/>
  <c r="AD108" i="32" s="1"/>
  <c r="X108" i="32"/>
  <c r="W109" i="32"/>
  <c r="X109" i="32"/>
  <c r="W110" i="32"/>
  <c r="X110" i="32"/>
  <c r="AD110" i="32" s="1"/>
  <c r="W111" i="32"/>
  <c r="X111" i="32"/>
  <c r="AD111" i="32"/>
  <c r="W112" i="32"/>
  <c r="AD112" i="32" s="1"/>
  <c r="X112" i="32"/>
  <c r="W113" i="32"/>
  <c r="X113" i="32"/>
  <c r="W114" i="32"/>
  <c r="X114" i="32"/>
  <c r="AD114" i="32" s="1"/>
  <c r="W115" i="32"/>
  <c r="X115" i="32"/>
  <c r="AD115" i="32"/>
  <c r="W116" i="32"/>
  <c r="AD116" i="32" s="1"/>
  <c r="X116" i="32"/>
  <c r="W117" i="32"/>
  <c r="X117" i="32"/>
  <c r="W118" i="32"/>
  <c r="X118" i="32"/>
  <c r="AD118" i="32" s="1"/>
  <c r="W119" i="32"/>
  <c r="X119" i="32"/>
  <c r="AD119" i="32"/>
  <c r="W120" i="32"/>
  <c r="AD120" i="32" s="1"/>
  <c r="X120" i="32"/>
  <c r="W121" i="32"/>
  <c r="X121" i="32"/>
  <c r="W122" i="32"/>
  <c r="X122" i="32"/>
  <c r="AD122" i="32" s="1"/>
  <c r="W123" i="32"/>
  <c r="X123" i="32"/>
  <c r="AD123" i="32"/>
  <c r="W124" i="32"/>
  <c r="AD124" i="32" s="1"/>
  <c r="X124" i="32"/>
  <c r="W125" i="32"/>
  <c r="X125" i="32"/>
  <c r="W126" i="32"/>
  <c r="X126" i="32"/>
  <c r="AD126" i="32" s="1"/>
  <c r="W127" i="32"/>
  <c r="X127" i="32"/>
  <c r="AD127" i="32"/>
  <c r="W129" i="32"/>
  <c r="AD129" i="32" s="1"/>
  <c r="X129" i="32"/>
  <c r="W130" i="32"/>
  <c r="X130" i="32"/>
  <c r="W131" i="32"/>
  <c r="X131" i="32"/>
  <c r="AD131" i="32" s="1"/>
  <c r="W132" i="32"/>
  <c r="X132" i="32"/>
  <c r="AD132" i="32"/>
  <c r="W133" i="32"/>
  <c r="AD133" i="32" s="1"/>
  <c r="X133" i="32"/>
  <c r="W134" i="32"/>
  <c r="X134" i="32"/>
  <c r="W135" i="32"/>
  <c r="X135" i="32"/>
  <c r="AD135" i="32" s="1"/>
  <c r="W136" i="32"/>
  <c r="X136" i="32"/>
  <c r="AD136" i="32"/>
  <c r="W137" i="32"/>
  <c r="AD137" i="32" s="1"/>
  <c r="X137" i="32"/>
  <c r="W138" i="32"/>
  <c r="X138" i="32"/>
  <c r="W139" i="32"/>
  <c r="X139" i="32"/>
  <c r="AD139" i="32" s="1"/>
  <c r="W140" i="32"/>
  <c r="X140" i="32"/>
  <c r="AD140" i="32"/>
  <c r="W141" i="32"/>
  <c r="AD141" i="32" s="1"/>
  <c r="X141" i="32"/>
  <c r="W142" i="32"/>
  <c r="X142" i="32"/>
  <c r="W143" i="32"/>
  <c r="X143" i="32"/>
  <c r="AD143" i="32" s="1"/>
  <c r="W144" i="32"/>
  <c r="X144" i="32"/>
  <c r="AD144" i="32"/>
  <c r="W145" i="32"/>
  <c r="AD145" i="32" s="1"/>
  <c r="X145" i="32"/>
  <c r="W146" i="32"/>
  <c r="X146" i="32"/>
  <c r="W147" i="32"/>
  <c r="X147" i="32"/>
  <c r="AD147" i="32" s="1"/>
  <c r="W148" i="32"/>
  <c r="X148" i="32"/>
  <c r="AD148" i="32"/>
  <c r="W149" i="32"/>
  <c r="AD149" i="32" s="1"/>
  <c r="X149" i="32"/>
  <c r="W150" i="32"/>
  <c r="X150" i="32"/>
  <c r="W151" i="32"/>
  <c r="X151" i="32"/>
  <c r="AD151" i="32" s="1"/>
  <c r="W152" i="32"/>
  <c r="X152" i="32"/>
  <c r="AD152" i="32"/>
  <c r="W153" i="32"/>
  <c r="AD153" i="32" s="1"/>
  <c r="X153" i="32"/>
  <c r="W154" i="32"/>
  <c r="X154" i="32"/>
  <c r="W155" i="32"/>
  <c r="X155" i="32"/>
  <c r="AD155" i="32" s="1"/>
  <c r="W156" i="32"/>
  <c r="X156" i="32"/>
  <c r="AD156" i="32"/>
  <c r="W157" i="32"/>
  <c r="AD157" i="32" s="1"/>
  <c r="X157" i="32"/>
  <c r="W158" i="32"/>
  <c r="X158" i="32"/>
  <c r="W159" i="32"/>
  <c r="X159" i="32"/>
  <c r="AD159" i="32" s="1"/>
  <c r="W160" i="32"/>
  <c r="X160" i="32"/>
  <c r="AD160" i="32"/>
  <c r="W161" i="32"/>
  <c r="AD161" i="32" s="1"/>
  <c r="X161" i="32"/>
  <c r="W162" i="32"/>
  <c r="X162" i="32"/>
  <c r="W163" i="32"/>
  <c r="X163" i="32"/>
  <c r="AD163" i="32" s="1"/>
  <c r="W164" i="32"/>
  <c r="X164" i="32"/>
  <c r="AD164" i="32"/>
  <c r="W165" i="32"/>
  <c r="AD165" i="32" s="1"/>
  <c r="X165" i="32"/>
  <c r="W166" i="32"/>
  <c r="X166" i="32"/>
  <c r="W167" i="32"/>
  <c r="X167" i="32"/>
  <c r="AD167" i="32" s="1"/>
  <c r="W168" i="32"/>
  <c r="X168" i="32"/>
  <c r="AD168" i="32"/>
  <c r="W169" i="32"/>
  <c r="AD169" i="32" s="1"/>
  <c r="X169" i="32"/>
  <c r="W170" i="32"/>
  <c r="X170" i="32"/>
  <c r="W171" i="32"/>
  <c r="X171" i="32"/>
  <c r="AD171" i="32" s="1"/>
  <c r="W172" i="32"/>
  <c r="X172" i="32"/>
  <c r="AD172" i="32"/>
  <c r="W173" i="32"/>
  <c r="AD173" i="32" s="1"/>
  <c r="X173" i="32"/>
  <c r="W174" i="32"/>
  <c r="X174" i="32"/>
  <c r="W175" i="32"/>
  <c r="X175" i="32"/>
  <c r="AD175" i="32" s="1"/>
  <c r="W176" i="32"/>
  <c r="X176" i="32"/>
  <c r="AD176" i="32"/>
  <c r="W177" i="32"/>
  <c r="AD177" i="32" s="1"/>
  <c r="X177" i="32"/>
  <c r="W178" i="32"/>
  <c r="X178" i="32"/>
  <c r="W179" i="32"/>
  <c r="X179" i="32"/>
  <c r="AD179" i="32" s="1"/>
  <c r="W180" i="32"/>
  <c r="X180" i="32"/>
  <c r="AD180" i="32"/>
  <c r="W181" i="32"/>
  <c r="AD181" i="32" s="1"/>
  <c r="X181" i="32"/>
  <c r="W182" i="32"/>
  <c r="X182" i="32"/>
  <c r="W183" i="32"/>
  <c r="X183" i="32"/>
  <c r="AD183" i="32" s="1"/>
  <c r="W184" i="32"/>
  <c r="X184" i="32"/>
  <c r="AD184" i="32"/>
  <c r="W185" i="32"/>
  <c r="AD185" i="32" s="1"/>
  <c r="X185" i="32"/>
  <c r="W186" i="32"/>
  <c r="X186" i="32"/>
  <c r="W187" i="32"/>
  <c r="X187" i="32"/>
  <c r="AD187" i="32" s="1"/>
  <c r="W188" i="32"/>
  <c r="X188" i="32"/>
  <c r="AD188" i="32"/>
  <c r="W189" i="32"/>
  <c r="AD189" i="32" s="1"/>
  <c r="X189" i="32"/>
  <c r="W190" i="32"/>
  <c r="X190" i="32"/>
  <c r="W191" i="32"/>
  <c r="X191" i="32"/>
  <c r="AD191" i="32" s="1"/>
  <c r="W192" i="32"/>
  <c r="X192" i="32"/>
  <c r="AD192" i="32"/>
  <c r="W193" i="32"/>
  <c r="AD193" i="32" s="1"/>
  <c r="X193" i="32"/>
  <c r="W194" i="32"/>
  <c r="X194" i="32"/>
  <c r="W195" i="32"/>
  <c r="X195" i="32"/>
  <c r="AD195" i="32" s="1"/>
  <c r="W196" i="32"/>
  <c r="X196" i="32"/>
  <c r="AD196" i="32"/>
  <c r="W197" i="32"/>
  <c r="AD197" i="32" s="1"/>
  <c r="X197" i="32"/>
  <c r="W198" i="32"/>
  <c r="X198" i="32"/>
  <c r="W199" i="32"/>
  <c r="X199" i="32"/>
  <c r="AD199" i="32" s="1"/>
  <c r="W200" i="32"/>
  <c r="X200" i="32"/>
  <c r="AD200" i="32"/>
  <c r="W201" i="32"/>
  <c r="AD201" i="32" s="1"/>
  <c r="X201" i="32"/>
  <c r="W202" i="32"/>
  <c r="X202" i="32"/>
  <c r="W203" i="32"/>
  <c r="X203" i="32"/>
  <c r="AD203" i="32" s="1"/>
  <c r="W204" i="32"/>
  <c r="X204" i="32"/>
  <c r="AD204" i="32"/>
  <c r="W205" i="32"/>
  <c r="AD205" i="32" s="1"/>
  <c r="X205" i="32"/>
  <c r="W206" i="32"/>
  <c r="X206" i="32"/>
  <c r="W207" i="32"/>
  <c r="X207" i="32"/>
  <c r="AD207" i="32" s="1"/>
  <c r="W208" i="32"/>
  <c r="X208" i="32"/>
  <c r="AD208" i="32"/>
  <c r="W209" i="32"/>
  <c r="AD209" i="32" s="1"/>
  <c r="X209" i="32"/>
  <c r="W210" i="32"/>
  <c r="X210" i="32"/>
  <c r="W211" i="32"/>
  <c r="X211" i="32"/>
  <c r="AD211" i="32" s="1"/>
  <c r="W212" i="32"/>
  <c r="X212" i="32"/>
  <c r="AD212" i="32"/>
  <c r="W213" i="32"/>
  <c r="AD213" i="32" s="1"/>
  <c r="X213" i="32"/>
  <c r="W214" i="32"/>
  <c r="X214" i="32"/>
  <c r="W215" i="32"/>
  <c r="X215" i="32"/>
  <c r="AD215" i="32" s="1"/>
  <c r="W216" i="32"/>
  <c r="X216" i="32"/>
  <c r="AD216" i="32"/>
  <c r="W217" i="32"/>
  <c r="AD217" i="32" s="1"/>
  <c r="X217" i="32"/>
  <c r="W218" i="32"/>
  <c r="X218" i="32"/>
  <c r="W219" i="32"/>
  <c r="X219" i="32"/>
  <c r="AD219" i="32" s="1"/>
  <c r="W220" i="32"/>
  <c r="X220" i="32"/>
  <c r="AD220" i="32"/>
  <c r="W221" i="32"/>
  <c r="AD221" i="32" s="1"/>
  <c r="X221" i="32"/>
  <c r="W222" i="32"/>
  <c r="X222" i="32"/>
  <c r="W223" i="32"/>
  <c r="X223" i="32"/>
  <c r="AD223" i="32" s="1"/>
  <c r="W224" i="32"/>
  <c r="X224" i="32"/>
  <c r="AD224" i="32"/>
  <c r="W225" i="32"/>
  <c r="AD225" i="32" s="1"/>
  <c r="X225" i="32"/>
  <c r="W226" i="32"/>
  <c r="X226" i="32"/>
  <c r="W227" i="32"/>
  <c r="X227" i="32"/>
  <c r="AD227" i="32" s="1"/>
  <c r="W228" i="32"/>
  <c r="X228" i="32"/>
  <c r="AD228" i="32"/>
  <c r="W229" i="32"/>
  <c r="AD229" i="32" s="1"/>
  <c r="X229" i="32"/>
  <c r="W230" i="32"/>
  <c r="X230" i="32"/>
  <c r="W231" i="32"/>
  <c r="X231" i="32"/>
  <c r="AD231" i="32" s="1"/>
  <c r="W232" i="32"/>
  <c r="X232" i="32"/>
  <c r="AD232" i="32"/>
  <c r="W233" i="32"/>
  <c r="AD233" i="32" s="1"/>
  <c r="X233" i="32"/>
  <c r="W234" i="32"/>
  <c r="X234" i="32"/>
  <c r="W235" i="32"/>
  <c r="X235" i="32"/>
  <c r="AD235" i="32" s="1"/>
  <c r="W236" i="32"/>
  <c r="X236" i="32"/>
  <c r="AD236" i="32"/>
  <c r="W237" i="32"/>
  <c r="AD237" i="32" s="1"/>
  <c r="X237" i="32"/>
  <c r="W238" i="32"/>
  <c r="X238" i="32"/>
  <c r="W239" i="32"/>
  <c r="X239" i="32"/>
  <c r="AD239" i="32" s="1"/>
  <c r="W240" i="32"/>
  <c r="X240" i="32"/>
  <c r="AD240" i="32"/>
  <c r="W241" i="32"/>
  <c r="AD241" i="32" s="1"/>
  <c r="X241" i="32"/>
  <c r="W242" i="32"/>
  <c r="X242" i="32"/>
  <c r="W243" i="32"/>
  <c r="X243" i="32"/>
  <c r="AD243" i="32" s="1"/>
  <c r="W244" i="32"/>
  <c r="X244" i="32"/>
  <c r="AD244" i="32"/>
  <c r="W245" i="32"/>
  <c r="AD245" i="32" s="1"/>
  <c r="X245" i="32"/>
  <c r="W246" i="32"/>
  <c r="X246" i="32"/>
  <c r="W247" i="32"/>
  <c r="X247" i="32"/>
  <c r="AD247" i="32" s="1"/>
  <c r="W248" i="32"/>
  <c r="X248" i="32"/>
  <c r="AD248" i="32"/>
  <c r="W249" i="32"/>
  <c r="AD249" i="32" s="1"/>
  <c r="X249" i="32"/>
  <c r="W250" i="32"/>
  <c r="X250" i="32"/>
  <c r="W251" i="32"/>
  <c r="X251" i="32"/>
  <c r="AD251" i="32" s="1"/>
  <c r="W252" i="32"/>
  <c r="X252" i="32"/>
  <c r="AD252" i="32"/>
  <c r="W253" i="32"/>
  <c r="AD253" i="32" s="1"/>
  <c r="X253" i="32"/>
  <c r="W254" i="32"/>
  <c r="X254" i="32"/>
  <c r="W255" i="32"/>
  <c r="X255" i="32"/>
  <c r="AD255" i="32" s="1"/>
  <c r="W256" i="32"/>
  <c r="X256" i="32"/>
  <c r="AD256" i="32"/>
  <c r="W257" i="32"/>
  <c r="AD257" i="32" s="1"/>
  <c r="X257" i="32"/>
  <c r="W258" i="32"/>
  <c r="X258" i="32"/>
  <c r="W259" i="32"/>
  <c r="X259" i="32"/>
  <c r="AD259" i="32" s="1"/>
  <c r="W260" i="32"/>
  <c r="X260" i="32"/>
  <c r="AD260" i="32"/>
  <c r="W261" i="32"/>
  <c r="AD261" i="32" s="1"/>
  <c r="X261" i="32"/>
  <c r="W262" i="32"/>
  <c r="X262" i="32"/>
  <c r="W263" i="32"/>
  <c r="X263" i="32"/>
  <c r="AD263" i="32" s="1"/>
  <c r="W264" i="32"/>
  <c r="X264" i="32"/>
  <c r="AD264" i="32"/>
  <c r="W265" i="32"/>
  <c r="AD265" i="32" s="1"/>
  <c r="X265" i="32"/>
  <c r="W266" i="32"/>
  <c r="X266" i="32"/>
  <c r="W267" i="32"/>
  <c r="X267" i="32"/>
  <c r="AD267" i="32" s="1"/>
  <c r="W268" i="32"/>
  <c r="X268" i="32"/>
  <c r="AD268" i="32"/>
  <c r="W269" i="32"/>
  <c r="AD269" i="32" s="1"/>
  <c r="X269" i="32"/>
  <c r="W270" i="32"/>
  <c r="X270" i="32"/>
  <c r="W271" i="32"/>
  <c r="X271" i="32"/>
  <c r="AD271" i="32" s="1"/>
  <c r="W272" i="32"/>
  <c r="X272" i="32"/>
  <c r="AD272" i="32"/>
  <c r="W273" i="32"/>
  <c r="AD273" i="32" s="1"/>
  <c r="X273" i="32"/>
  <c r="W274" i="32"/>
  <c r="X274" i="32"/>
  <c r="W275" i="32"/>
  <c r="X275" i="32"/>
  <c r="AD275" i="32" s="1"/>
  <c r="W276" i="32"/>
  <c r="X276" i="32"/>
  <c r="AD276" i="32"/>
  <c r="AB5" i="32"/>
  <c r="AB6" i="32"/>
  <c r="AB9" i="32"/>
  <c r="AB13" i="32"/>
  <c r="AB14" i="32"/>
  <c r="AB17" i="32"/>
  <c r="AB21" i="32"/>
  <c r="AB22" i="32"/>
  <c r="AB25" i="32"/>
  <c r="AB30" i="32"/>
  <c r="AB31" i="32"/>
  <c r="AB34" i="32"/>
  <c r="AB38" i="32"/>
  <c r="AB39" i="32"/>
  <c r="AB42" i="32"/>
  <c r="AB46" i="32"/>
  <c r="AB47" i="32"/>
  <c r="AB50" i="32"/>
  <c r="AB51" i="32"/>
  <c r="AB54" i="32"/>
  <c r="AB55" i="32"/>
  <c r="AB58" i="32"/>
  <c r="AB59" i="32"/>
  <c r="AB62" i="32"/>
  <c r="AB63" i="32"/>
  <c r="AB66" i="32"/>
  <c r="AB67" i="32"/>
  <c r="AB70" i="32"/>
  <c r="AB71" i="32"/>
  <c r="AB74" i="32"/>
  <c r="AB75" i="32"/>
  <c r="AB78" i="32"/>
  <c r="AB79" i="32"/>
  <c r="AB82" i="32"/>
  <c r="AB83" i="32"/>
  <c r="AB86" i="32"/>
  <c r="AB87" i="32"/>
  <c r="AB90" i="32"/>
  <c r="AB91" i="32"/>
  <c r="AB94" i="32"/>
  <c r="AB95" i="32"/>
  <c r="AB98" i="32"/>
  <c r="AB99" i="32"/>
  <c r="AB102" i="32"/>
  <c r="AB103" i="32"/>
  <c r="AB106" i="32"/>
  <c r="AB107" i="32"/>
  <c r="AB110" i="32"/>
  <c r="AB111" i="32"/>
  <c r="AB114" i="32"/>
  <c r="AB115" i="32"/>
  <c r="AB118" i="32"/>
  <c r="AB119" i="32"/>
  <c r="AB122" i="32"/>
  <c r="AB126" i="32"/>
  <c r="AB127" i="32"/>
  <c r="AB131" i="32"/>
  <c r="AB135" i="32"/>
  <c r="AB136" i="32"/>
  <c r="AB139" i="32"/>
  <c r="AB140" i="32"/>
  <c r="AB143" i="32"/>
  <c r="AB144" i="32"/>
  <c r="AB147" i="32"/>
  <c r="AB148" i="32"/>
  <c r="AB151" i="32"/>
  <c r="AB152" i="32"/>
  <c r="AB155" i="32"/>
  <c r="AB156" i="32"/>
  <c r="AB159" i="32"/>
  <c r="AB160" i="32"/>
  <c r="AB163" i="32"/>
  <c r="AB164" i="32"/>
  <c r="AB167" i="32"/>
  <c r="AB168" i="32"/>
  <c r="AB171" i="32"/>
  <c r="AB172" i="32"/>
  <c r="AB175" i="32"/>
  <c r="AB176" i="32"/>
  <c r="AB179" i="32"/>
  <c r="AB180" i="32"/>
  <c r="AB183" i="32"/>
  <c r="AB184" i="32"/>
  <c r="AB187" i="32"/>
  <c r="AB188" i="32"/>
  <c r="AB191" i="32"/>
  <c r="AB192" i="32"/>
  <c r="AB195" i="32"/>
  <c r="AB196" i="32"/>
  <c r="AB199" i="32"/>
  <c r="AB200" i="32"/>
  <c r="AB203" i="32"/>
  <c r="AB204" i="32"/>
  <c r="AB207" i="32"/>
  <c r="AB208" i="32"/>
  <c r="AB211" i="32"/>
  <c r="AB212" i="32"/>
  <c r="AB215" i="32"/>
  <c r="AB216" i="32"/>
  <c r="AB219" i="32"/>
  <c r="AB220" i="32"/>
  <c r="AB223" i="32"/>
  <c r="AB224" i="32"/>
  <c r="AB227" i="32"/>
  <c r="AB228" i="32"/>
  <c r="AB231" i="32"/>
  <c r="AB232" i="32"/>
  <c r="AB235" i="32"/>
  <c r="AB236" i="32"/>
  <c r="AB239" i="32"/>
  <c r="AB240" i="32"/>
  <c r="AB243" i="32"/>
  <c r="AB244" i="32"/>
  <c r="AB247" i="32"/>
  <c r="AB248" i="32"/>
  <c r="AB251" i="32"/>
  <c r="AB252" i="32"/>
  <c r="AB255" i="32"/>
  <c r="AB256" i="32"/>
  <c r="AB260" i="32"/>
  <c r="AB263" i="32"/>
  <c r="AB264" i="32"/>
  <c r="AB268" i="32"/>
  <c r="AB271" i="32"/>
  <c r="AB272" i="32"/>
  <c r="AB276" i="32"/>
  <c r="Z278" i="32"/>
  <c r="Y3" i="31"/>
  <c r="AF3" i="31" s="1"/>
  <c r="Y4" i="31"/>
  <c r="AF4" i="31" s="1"/>
  <c r="Y5" i="31"/>
  <c r="AF5" i="31" s="1"/>
  <c r="Y6" i="31"/>
  <c r="AF6" i="31" s="1"/>
  <c r="Y7" i="31"/>
  <c r="AF7" i="31" s="1"/>
  <c r="Y8" i="31"/>
  <c r="AF8" i="31" s="1"/>
  <c r="Y9" i="31"/>
  <c r="AF9" i="31" s="1"/>
  <c r="Y10" i="31"/>
  <c r="AF10" i="31" s="1"/>
  <c r="Y11" i="31"/>
  <c r="AF11" i="31" s="1"/>
  <c r="Y12" i="31"/>
  <c r="AF12" i="31" s="1"/>
  <c r="Y13" i="31"/>
  <c r="AF13" i="31" s="1"/>
  <c r="Y14" i="31"/>
  <c r="AF14" i="31" s="1"/>
  <c r="Y15" i="31"/>
  <c r="AF15" i="31" s="1"/>
  <c r="Y16" i="31"/>
  <c r="AF16" i="31" s="1"/>
  <c r="Y17" i="31"/>
  <c r="AF17" i="31" s="1"/>
  <c r="Y18" i="31"/>
  <c r="AF18" i="31" s="1"/>
  <c r="Y19" i="31"/>
  <c r="AF19" i="31" s="1"/>
  <c r="Y20" i="31"/>
  <c r="AF20" i="31" s="1"/>
  <c r="Y21" i="31"/>
  <c r="AF21" i="31" s="1"/>
  <c r="Y22" i="31"/>
  <c r="AF22" i="31" s="1"/>
  <c r="Y23" i="31"/>
  <c r="AF23" i="31" s="1"/>
  <c r="Y24" i="31"/>
  <c r="AF24" i="31" s="1"/>
  <c r="Y25" i="31"/>
  <c r="AF25" i="31" s="1"/>
  <c r="Y26" i="31"/>
  <c r="AF26" i="31" s="1"/>
  <c r="Y27" i="31"/>
  <c r="AF27" i="31" s="1"/>
  <c r="Y28" i="31"/>
  <c r="AF28" i="31" s="1"/>
  <c r="Y29" i="31"/>
  <c r="AF29" i="31" s="1"/>
  <c r="Y30" i="31"/>
  <c r="AF30" i="31" s="1"/>
  <c r="Y31" i="31"/>
  <c r="AF31" i="31" s="1"/>
  <c r="Y32" i="31"/>
  <c r="AF32" i="31" s="1"/>
  <c r="Y33" i="31"/>
  <c r="AF33" i="31" s="1"/>
  <c r="Y34" i="31"/>
  <c r="AF34" i="31" s="1"/>
  <c r="Y35" i="31"/>
  <c r="AF35" i="31" s="1"/>
  <c r="Y36" i="31"/>
  <c r="AF36" i="31" s="1"/>
  <c r="Y37" i="31"/>
  <c r="AF37" i="31" s="1"/>
  <c r="Y38" i="31"/>
  <c r="AF38" i="31" s="1"/>
  <c r="Y39" i="31"/>
  <c r="AF39" i="31" s="1"/>
  <c r="Y40" i="31"/>
  <c r="AF40" i="31" s="1"/>
  <c r="Y41" i="31"/>
  <c r="AF41" i="31" s="1"/>
  <c r="Y42" i="31"/>
  <c r="AF42" i="31" s="1"/>
  <c r="Y43" i="31"/>
  <c r="AF43" i="31" s="1"/>
  <c r="Y44" i="31"/>
  <c r="AF44" i="31" s="1"/>
  <c r="Y45" i="31"/>
  <c r="AF45" i="31" s="1"/>
  <c r="Y46" i="31"/>
  <c r="AF46" i="31" s="1"/>
  <c r="Y47" i="31"/>
  <c r="AF47" i="31" s="1"/>
  <c r="Y48" i="31"/>
  <c r="AF48" i="31" s="1"/>
  <c r="Y49" i="31"/>
  <c r="AF49" i="31" s="1"/>
  <c r="Y50" i="31"/>
  <c r="AF50" i="31" s="1"/>
  <c r="Y51" i="31"/>
  <c r="AF51" i="31" s="1"/>
  <c r="Y52" i="31"/>
  <c r="AF52" i="31" s="1"/>
  <c r="Y53" i="31"/>
  <c r="AF53" i="31" s="1"/>
  <c r="Y54" i="31"/>
  <c r="AF54" i="31" s="1"/>
  <c r="Y55" i="31"/>
  <c r="AF55" i="31" s="1"/>
  <c r="Y56" i="31"/>
  <c r="AF56" i="31" s="1"/>
  <c r="Y57" i="31"/>
  <c r="AF57" i="31" s="1"/>
  <c r="Y58" i="31"/>
  <c r="AF58" i="31" s="1"/>
  <c r="Y59" i="31"/>
  <c r="AF59" i="31" s="1"/>
  <c r="Y60" i="31"/>
  <c r="AF60" i="31" s="1"/>
  <c r="Y61" i="31"/>
  <c r="AF61" i="31" s="1"/>
  <c r="Y62" i="31"/>
  <c r="AF62" i="31" s="1"/>
  <c r="Y63" i="31"/>
  <c r="AF63" i="31" s="1"/>
  <c r="Y64" i="31"/>
  <c r="AF64" i="31" s="1"/>
  <c r="Y65" i="31"/>
  <c r="AF65" i="31" s="1"/>
  <c r="Y66" i="31"/>
  <c r="AF66" i="31" s="1"/>
  <c r="Y67" i="31"/>
  <c r="AF67" i="31" s="1"/>
  <c r="Y68" i="31"/>
  <c r="AF68" i="31" s="1"/>
  <c r="Y69" i="31"/>
  <c r="AF69" i="31" s="1"/>
  <c r="Y70" i="31"/>
  <c r="AF70" i="31" s="1"/>
  <c r="Y71" i="31"/>
  <c r="AF71" i="31" s="1"/>
  <c r="Y72" i="31"/>
  <c r="AF72" i="31" s="1"/>
  <c r="Y73" i="31"/>
  <c r="AF73" i="31" s="1"/>
  <c r="Y74" i="31"/>
  <c r="AF74" i="31" s="1"/>
  <c r="Y75" i="31"/>
  <c r="AF75" i="31" s="1"/>
  <c r="Y76" i="31"/>
  <c r="AF76" i="31" s="1"/>
  <c r="Y77" i="31"/>
  <c r="AF77" i="31" s="1"/>
  <c r="Y78" i="31"/>
  <c r="AF78" i="31" s="1"/>
  <c r="Y79" i="31"/>
  <c r="AF79" i="31" s="1"/>
  <c r="Y80" i="31"/>
  <c r="AF80" i="31" s="1"/>
  <c r="Y81" i="31"/>
  <c r="AF81" i="31" s="1"/>
  <c r="Y82" i="31"/>
  <c r="AF82" i="31" s="1"/>
  <c r="Y83" i="31"/>
  <c r="AF83" i="31" s="1"/>
  <c r="Y84" i="31"/>
  <c r="AF84" i="31" s="1"/>
  <c r="Y85" i="31"/>
  <c r="AF85" i="31" s="1"/>
  <c r="Y86" i="31"/>
  <c r="AF86" i="31" s="1"/>
  <c r="Y87" i="31"/>
  <c r="AF87" i="31" s="1"/>
  <c r="Y88" i="31"/>
  <c r="AF88" i="31" s="1"/>
  <c r="Y89" i="31"/>
  <c r="AF89" i="31" s="1"/>
  <c r="Y90" i="31"/>
  <c r="AF90" i="31" s="1"/>
  <c r="Y91" i="31"/>
  <c r="AF91" i="31" s="1"/>
  <c r="Y92" i="31"/>
  <c r="AF92" i="31" s="1"/>
  <c r="Y93" i="31"/>
  <c r="AF93" i="31" s="1"/>
  <c r="Y94" i="31"/>
  <c r="AF94" i="31" s="1"/>
  <c r="Y95" i="31"/>
  <c r="AF95" i="31" s="1"/>
  <c r="Y96" i="31"/>
  <c r="AF96" i="31" s="1"/>
  <c r="Y97" i="31"/>
  <c r="AF97" i="31" s="1"/>
  <c r="Y98" i="31"/>
  <c r="AF98" i="31" s="1"/>
  <c r="Y99" i="31"/>
  <c r="AF99" i="31" s="1"/>
  <c r="Y100" i="31"/>
  <c r="AF100" i="31" s="1"/>
  <c r="Y101" i="31"/>
  <c r="AF101" i="31" s="1"/>
  <c r="Y102" i="31"/>
  <c r="AF102" i="31" s="1"/>
  <c r="Y103" i="31"/>
  <c r="AF103" i="31" s="1"/>
  <c r="Y104" i="31"/>
  <c r="AF104" i="31" s="1"/>
  <c r="Y105" i="31"/>
  <c r="AF105" i="31" s="1"/>
  <c r="Y106" i="31"/>
  <c r="AF106" i="31" s="1"/>
  <c r="Y107" i="31"/>
  <c r="AF107" i="31" s="1"/>
  <c r="Y108" i="31"/>
  <c r="AF108" i="31" s="1"/>
  <c r="Y109" i="31"/>
  <c r="AF109" i="31" s="1"/>
  <c r="Y110" i="31"/>
  <c r="AF110" i="31" s="1"/>
  <c r="Y111" i="31"/>
  <c r="AF111" i="31" s="1"/>
  <c r="Y112" i="31"/>
  <c r="AF112" i="31" s="1"/>
  <c r="Y113" i="31"/>
  <c r="AF113" i="31" s="1"/>
  <c r="Y114" i="31"/>
  <c r="AF114" i="31" s="1"/>
  <c r="Y115" i="31"/>
  <c r="AF115" i="31" s="1"/>
  <c r="Y116" i="31"/>
  <c r="AF116" i="31" s="1"/>
  <c r="Y117" i="31"/>
  <c r="AF117" i="31" s="1"/>
  <c r="Y118" i="31"/>
  <c r="AF118" i="31" s="1"/>
  <c r="Y119" i="31"/>
  <c r="AF119" i="31" s="1"/>
  <c r="Y120" i="31"/>
  <c r="AF120" i="31" s="1"/>
  <c r="Y121" i="31"/>
  <c r="AF121" i="31" s="1"/>
  <c r="Y122" i="31"/>
  <c r="AF122" i="31" s="1"/>
  <c r="Y123" i="31"/>
  <c r="AF123" i="31" s="1"/>
  <c r="Y124" i="31"/>
  <c r="AF124" i="31" s="1"/>
  <c r="Y125" i="31"/>
  <c r="AF125" i="31" s="1"/>
  <c r="Y126" i="31"/>
  <c r="AF126" i="31" s="1"/>
  <c r="Y127" i="31"/>
  <c r="AF127" i="31" s="1"/>
  <c r="Y128" i="31"/>
  <c r="AF128" i="31" s="1"/>
  <c r="Y129" i="31"/>
  <c r="AF129" i="31" s="1"/>
  <c r="Y130" i="31"/>
  <c r="AF130" i="31" s="1"/>
  <c r="Y131" i="31"/>
  <c r="AF131" i="31" s="1"/>
  <c r="Y132" i="31"/>
  <c r="AF132" i="31" s="1"/>
  <c r="Y133" i="31"/>
  <c r="AF133" i="31" s="1"/>
  <c r="Y134" i="31"/>
  <c r="AF134" i="31" s="1"/>
  <c r="Y135" i="31"/>
  <c r="AF135" i="31" s="1"/>
  <c r="Y136" i="31"/>
  <c r="AF136" i="31" s="1"/>
  <c r="Y137" i="31"/>
  <c r="AF137" i="31" s="1"/>
  <c r="Y138" i="31"/>
  <c r="AF138" i="31" s="1"/>
  <c r="Y139" i="31"/>
  <c r="AF139" i="31" s="1"/>
  <c r="Y140" i="31"/>
  <c r="AF140" i="31" s="1"/>
  <c r="Y141" i="31"/>
  <c r="AF141" i="31" s="1"/>
  <c r="Y142" i="31"/>
  <c r="AF142" i="31" s="1"/>
  <c r="Y143" i="31"/>
  <c r="AF143" i="31" s="1"/>
  <c r="Y144" i="31"/>
  <c r="AF144" i="31" s="1"/>
  <c r="Y145" i="31"/>
  <c r="AF145" i="31" s="1"/>
  <c r="Y146" i="31"/>
  <c r="AF146" i="31" s="1"/>
  <c r="Y147" i="31"/>
  <c r="AF147" i="31" s="1"/>
  <c r="Y148" i="31"/>
  <c r="AF148" i="31" s="1"/>
  <c r="Y149" i="31"/>
  <c r="AF149" i="31" s="1"/>
  <c r="Y150" i="31"/>
  <c r="AF150" i="31" s="1"/>
  <c r="Y151" i="31"/>
  <c r="AF151" i="31" s="1"/>
  <c r="Y152" i="31"/>
  <c r="AF152" i="31" s="1"/>
  <c r="Y153" i="31"/>
  <c r="AF153" i="31" s="1"/>
  <c r="Y154" i="31"/>
  <c r="AF154" i="31" s="1"/>
  <c r="Y155" i="31"/>
  <c r="AF155" i="31" s="1"/>
  <c r="Y156" i="31"/>
  <c r="AF156" i="31" s="1"/>
  <c r="Y157" i="31"/>
  <c r="AF157" i="31" s="1"/>
  <c r="Y158" i="31"/>
  <c r="AF158" i="31" s="1"/>
  <c r="Y159" i="31"/>
  <c r="AF159" i="31" s="1"/>
  <c r="Y160" i="31"/>
  <c r="AF160" i="31" s="1"/>
  <c r="Y161" i="31"/>
  <c r="AF161" i="31" s="1"/>
  <c r="Y162" i="31"/>
  <c r="AF162" i="31" s="1"/>
  <c r="Y163" i="31"/>
  <c r="AF163" i="31" s="1"/>
  <c r="Y164" i="31"/>
  <c r="AF164" i="31" s="1"/>
  <c r="Y165" i="31"/>
  <c r="AF165" i="31" s="1"/>
  <c r="Y166" i="31"/>
  <c r="AF166" i="31" s="1"/>
  <c r="Y167" i="31"/>
  <c r="AF167" i="31" s="1"/>
  <c r="Y168" i="31"/>
  <c r="AF168" i="31" s="1"/>
  <c r="Y169" i="31"/>
  <c r="AF169" i="31" s="1"/>
  <c r="Y170" i="31"/>
  <c r="AF170" i="31" s="1"/>
  <c r="Y171" i="31"/>
  <c r="AF171" i="31" s="1"/>
  <c r="Y172" i="31"/>
  <c r="AF172" i="31" s="1"/>
  <c r="Y173" i="31"/>
  <c r="AF173" i="31" s="1"/>
  <c r="Y174" i="31"/>
  <c r="AF174" i="31" s="1"/>
  <c r="Y175" i="31"/>
  <c r="AF175" i="31" s="1"/>
  <c r="Y176" i="31"/>
  <c r="AF176" i="31" s="1"/>
  <c r="Y177" i="31"/>
  <c r="AF177" i="31" s="1"/>
  <c r="Y178" i="31"/>
  <c r="AF178" i="31" s="1"/>
  <c r="Y179" i="31"/>
  <c r="AF179" i="31" s="1"/>
  <c r="Y180" i="31"/>
  <c r="AF180" i="31" s="1"/>
  <c r="Y181" i="31"/>
  <c r="AF181" i="31" s="1"/>
  <c r="Y182" i="31"/>
  <c r="AF182" i="31" s="1"/>
  <c r="Y183" i="31"/>
  <c r="AF183" i="31" s="1"/>
  <c r="Y184" i="31"/>
  <c r="AF184" i="31" s="1"/>
  <c r="Y185" i="31"/>
  <c r="AF185" i="31" s="1"/>
  <c r="Y186" i="31"/>
  <c r="AF186" i="31" s="1"/>
  <c r="Y187" i="31"/>
  <c r="AF187" i="31" s="1"/>
  <c r="Y188" i="31"/>
  <c r="AF188" i="31" s="1"/>
  <c r="Y189" i="31"/>
  <c r="AF189" i="31" s="1"/>
  <c r="Y190" i="31"/>
  <c r="AF190" i="31" s="1"/>
  <c r="Y191" i="31"/>
  <c r="AF191" i="31" s="1"/>
  <c r="Y192" i="31"/>
  <c r="AF192" i="31" s="1"/>
  <c r="Y193" i="31"/>
  <c r="AF193" i="31" s="1"/>
  <c r="Y194" i="31"/>
  <c r="AF194" i="31" s="1"/>
  <c r="Y195" i="31"/>
  <c r="AF195" i="31" s="1"/>
  <c r="Y196" i="31"/>
  <c r="AF196" i="31" s="1"/>
  <c r="Y197" i="31"/>
  <c r="AF197" i="31" s="1"/>
  <c r="Y198" i="31"/>
  <c r="AF198" i="31" s="1"/>
  <c r="Y199" i="31"/>
  <c r="AF199" i="31" s="1"/>
  <c r="Y200" i="31"/>
  <c r="AF200" i="31" s="1"/>
  <c r="Y201" i="31"/>
  <c r="AF201" i="31" s="1"/>
  <c r="Y202" i="31"/>
  <c r="AF202" i="31" s="1"/>
  <c r="Y203" i="31"/>
  <c r="AF203" i="31" s="1"/>
  <c r="Y204" i="31"/>
  <c r="AF204" i="31" s="1"/>
  <c r="Y205" i="31"/>
  <c r="AF205" i="31" s="1"/>
  <c r="Y206" i="31"/>
  <c r="AF206" i="31" s="1"/>
  <c r="Y207" i="31"/>
  <c r="AF207" i="31" s="1"/>
  <c r="Y208" i="31"/>
  <c r="AF208" i="31" s="1"/>
  <c r="Y209" i="31"/>
  <c r="AF209" i="31" s="1"/>
  <c r="Y210" i="31"/>
  <c r="AF210" i="31" s="1"/>
  <c r="Y211" i="31"/>
  <c r="AF211" i="31" s="1"/>
  <c r="Y212" i="31"/>
  <c r="AF212" i="31" s="1"/>
  <c r="Y213" i="31"/>
  <c r="AF213" i="31" s="1"/>
  <c r="Y214" i="31"/>
  <c r="AF214" i="31" s="1"/>
  <c r="Y215" i="31"/>
  <c r="AF215" i="31" s="1"/>
  <c r="Y216" i="31"/>
  <c r="AF216" i="31" s="1"/>
  <c r="Y217" i="31"/>
  <c r="AF217" i="31" s="1"/>
  <c r="Y218" i="31"/>
  <c r="AF218" i="31" s="1"/>
  <c r="Y219" i="31"/>
  <c r="AF219" i="31" s="1"/>
  <c r="Y220" i="31"/>
  <c r="AF220" i="31" s="1"/>
  <c r="Y221" i="31"/>
  <c r="AF221" i="31" s="1"/>
  <c r="Y222" i="31"/>
  <c r="AF222" i="31" s="1"/>
  <c r="Y223" i="31"/>
  <c r="AF223" i="31" s="1"/>
  <c r="Y224" i="31"/>
  <c r="AF224" i="31" s="1"/>
  <c r="Y225" i="31"/>
  <c r="AF225" i="31" s="1"/>
  <c r="Y226" i="31"/>
  <c r="AF226" i="31" s="1"/>
  <c r="Y227" i="31"/>
  <c r="AF227" i="31" s="1"/>
  <c r="Y228" i="31"/>
  <c r="AF228" i="31" s="1"/>
  <c r="Y229" i="31"/>
  <c r="AF229" i="31" s="1"/>
  <c r="Y230" i="31"/>
  <c r="AF230" i="31" s="1"/>
  <c r="Y231" i="31"/>
  <c r="AF231" i="31" s="1"/>
  <c r="Y232" i="31"/>
  <c r="AF232" i="31" s="1"/>
  <c r="Y233" i="31"/>
  <c r="AF233" i="31" s="1"/>
  <c r="Y234" i="31"/>
  <c r="AF234" i="31" s="1"/>
  <c r="Y235" i="31"/>
  <c r="AF235" i="31" s="1"/>
  <c r="Y236" i="31"/>
  <c r="AF236" i="31" s="1"/>
  <c r="Y237" i="31"/>
  <c r="AF237" i="31" s="1"/>
  <c r="Y238" i="31"/>
  <c r="AF238" i="31" s="1"/>
  <c r="Y239" i="31"/>
  <c r="AF239" i="31" s="1"/>
  <c r="Y240" i="31"/>
  <c r="AF240" i="31" s="1"/>
  <c r="Y241" i="31"/>
  <c r="AF241" i="31" s="1"/>
  <c r="Y242" i="31"/>
  <c r="AF242" i="31" s="1"/>
  <c r="Y243" i="31"/>
  <c r="AF243" i="31" s="1"/>
  <c r="Y244" i="31"/>
  <c r="AF244" i="31" s="1"/>
  <c r="Y245" i="31"/>
  <c r="AF245" i="31" s="1"/>
  <c r="Y246" i="31"/>
  <c r="AF246" i="31" s="1"/>
  <c r="Y247" i="31"/>
  <c r="AF247" i="31" s="1"/>
  <c r="Y248" i="31"/>
  <c r="AF248" i="31" s="1"/>
  <c r="Y249" i="31"/>
  <c r="AF249" i="31" s="1"/>
  <c r="Y250" i="31"/>
  <c r="AF250" i="31" s="1"/>
  <c r="Y251" i="31"/>
  <c r="AF251" i="31" s="1"/>
  <c r="Y252" i="31"/>
  <c r="AF252" i="31" s="1"/>
  <c r="Y253" i="31"/>
  <c r="AF253" i="31" s="1"/>
  <c r="Y254" i="31"/>
  <c r="AF254" i="31" s="1"/>
  <c r="Y255" i="31"/>
  <c r="AF255" i="31" s="1"/>
  <c r="Y256" i="31"/>
  <c r="AF256" i="31" s="1"/>
  <c r="Y257" i="31"/>
  <c r="AF257" i="31" s="1"/>
  <c r="Y258" i="31"/>
  <c r="AF258" i="31" s="1"/>
  <c r="Y259" i="31"/>
  <c r="AF259" i="31" s="1"/>
  <c r="Y260" i="31"/>
  <c r="AF260" i="31" s="1"/>
  <c r="Y261" i="31"/>
  <c r="AF261" i="31" s="1"/>
  <c r="Y262" i="31"/>
  <c r="AF262" i="31" s="1"/>
  <c r="Y263" i="31"/>
  <c r="AF263" i="31" s="1"/>
  <c r="Y264" i="31"/>
  <c r="AF264" i="31" s="1"/>
  <c r="Y265" i="31"/>
  <c r="AF265" i="31" s="1"/>
  <c r="Y266" i="31"/>
  <c r="AF266" i="31" s="1"/>
  <c r="Y267" i="31"/>
  <c r="AF267" i="31" s="1"/>
  <c r="Y268" i="31"/>
  <c r="AF268" i="31" s="1"/>
  <c r="Y269" i="31"/>
  <c r="AF269" i="31" s="1"/>
  <c r="Y270" i="31"/>
  <c r="AF270" i="31" s="1"/>
  <c r="Y271" i="31"/>
  <c r="AF271" i="31" s="1"/>
  <c r="Y272" i="31"/>
  <c r="AF272" i="31" s="1"/>
  <c r="Y273" i="31"/>
  <c r="AF273" i="31" s="1"/>
  <c r="Y274" i="31"/>
  <c r="AF274" i="31" s="1"/>
  <c r="Y275" i="31"/>
  <c r="AF275" i="31"/>
  <c r="Y276" i="31"/>
  <c r="AF276" i="31" s="1"/>
  <c r="Y277" i="31"/>
  <c r="AF277" i="31" s="1"/>
  <c r="Y278" i="31"/>
  <c r="AF278" i="31" s="1"/>
  <c r="Y279" i="31"/>
  <c r="AF279" i="31"/>
  <c r="Y280" i="31"/>
  <c r="AF280" i="31" s="1"/>
  <c r="Y281" i="31"/>
  <c r="AF281" i="31" s="1"/>
  <c r="Y282" i="31"/>
  <c r="AF282" i="31" s="1"/>
  <c r="Y283" i="31"/>
  <c r="AF283" i="31"/>
  <c r="Y284" i="31"/>
  <c r="AF284" i="31" s="1"/>
  <c r="Y285" i="31"/>
  <c r="AF285" i="31" s="1"/>
  <c r="Y286" i="31"/>
  <c r="AF286" i="31" s="1"/>
  <c r="Y287" i="31"/>
  <c r="AF287" i="31"/>
  <c r="Y288" i="31"/>
  <c r="AF288" i="31" s="1"/>
  <c r="Y289" i="31"/>
  <c r="AF289" i="31" s="1"/>
  <c r="Y290" i="31"/>
  <c r="AF290" i="31" s="1"/>
  <c r="Y291" i="31"/>
  <c r="AF291" i="31"/>
  <c r="Y292" i="31"/>
  <c r="AF292" i="31" s="1"/>
  <c r="Y293" i="31"/>
  <c r="AF293" i="31" s="1"/>
  <c r="Y294" i="31"/>
  <c r="AF294" i="31" s="1"/>
  <c r="Y295" i="31"/>
  <c r="AF295" i="31"/>
  <c r="Y296" i="31"/>
  <c r="AF296" i="31" s="1"/>
  <c r="Y297" i="31"/>
  <c r="AF297" i="31" s="1"/>
  <c r="Y298" i="31"/>
  <c r="AF298" i="31" s="1"/>
  <c r="Y299" i="31"/>
  <c r="AF299" i="31"/>
  <c r="Y300" i="31"/>
  <c r="AF300" i="31" s="1"/>
  <c r="Y301" i="31"/>
  <c r="AF301" i="31" s="1"/>
  <c r="Y302" i="31"/>
  <c r="AF302" i="31" s="1"/>
  <c r="Y303" i="31"/>
  <c r="AF303" i="31"/>
  <c r="Y304" i="31"/>
  <c r="AF304" i="31" s="1"/>
  <c r="Y305" i="31"/>
  <c r="AF305" i="31" s="1"/>
  <c r="Y306" i="31"/>
  <c r="AF306" i="31" s="1"/>
  <c r="Y307" i="31"/>
  <c r="AF307" i="31"/>
  <c r="Y308" i="31"/>
  <c r="AF308" i="31" s="1"/>
  <c r="Y309" i="31"/>
  <c r="AF309" i="31" s="1"/>
  <c r="Y310" i="31"/>
  <c r="AF310" i="31" s="1"/>
  <c r="Y311" i="31"/>
  <c r="AF311" i="31"/>
  <c r="Y312" i="31"/>
  <c r="AF312" i="31" s="1"/>
  <c r="Y313" i="31"/>
  <c r="AF313" i="31" s="1"/>
  <c r="Y314" i="31"/>
  <c r="AF314" i="31" s="1"/>
  <c r="Y315" i="31"/>
  <c r="AF315" i="31"/>
  <c r="Y316" i="31"/>
  <c r="AF316" i="31" s="1"/>
  <c r="Y317" i="31"/>
  <c r="AF317" i="31" s="1"/>
  <c r="Y318" i="31"/>
  <c r="AF318" i="31" s="1"/>
  <c r="Y319" i="31"/>
  <c r="AF319" i="31"/>
  <c r="Y320" i="31"/>
  <c r="AF320" i="31" s="1"/>
  <c r="Y321" i="31"/>
  <c r="AF321" i="31" s="1"/>
  <c r="Y322" i="31"/>
  <c r="AF322" i="31" s="1"/>
  <c r="Y323" i="31"/>
  <c r="AF323" i="31"/>
  <c r="Y324" i="31"/>
  <c r="AF324" i="31" s="1"/>
  <c r="Y325" i="31"/>
  <c r="AF325" i="31" s="1"/>
  <c r="Y326" i="31"/>
  <c r="AF326" i="31" s="1"/>
  <c r="Y327" i="31"/>
  <c r="AF327" i="31"/>
  <c r="Y328" i="31"/>
  <c r="AF328" i="31" s="1"/>
  <c r="Y329" i="31"/>
  <c r="AF329" i="31" s="1"/>
  <c r="Y330" i="31"/>
  <c r="AF330" i="31" s="1"/>
  <c r="Y331" i="31"/>
  <c r="AF331" i="31"/>
  <c r="Y332" i="31"/>
  <c r="AF332" i="31" s="1"/>
  <c r="Z3" i="31"/>
  <c r="AA3" i="31"/>
  <c r="Z4" i="31"/>
  <c r="AA4" i="31"/>
  <c r="AE4" i="31" s="1"/>
  <c r="Z5" i="31"/>
  <c r="AA5" i="31"/>
  <c r="AE5" i="31"/>
  <c r="Z6" i="31"/>
  <c r="AA6" i="31"/>
  <c r="AE6" i="31"/>
  <c r="Z7" i="31"/>
  <c r="AE7" i="31" s="1"/>
  <c r="AA7" i="31"/>
  <c r="Z8" i="31"/>
  <c r="AA8" i="31"/>
  <c r="AE8" i="31"/>
  <c r="Z9" i="31"/>
  <c r="AA9" i="31"/>
  <c r="AE9" i="31" s="1"/>
  <c r="Z10" i="31"/>
  <c r="AE10" i="31" s="1"/>
  <c r="AA10" i="31"/>
  <c r="Z11" i="31"/>
  <c r="AA11" i="31"/>
  <c r="Z12" i="31"/>
  <c r="AA12" i="31"/>
  <c r="AE12" i="31" s="1"/>
  <c r="Z13" i="31"/>
  <c r="AA13" i="31"/>
  <c r="AE13" i="31"/>
  <c r="Z14" i="31"/>
  <c r="AE14" i="31" s="1"/>
  <c r="AA14" i="31"/>
  <c r="Z15" i="31"/>
  <c r="AE15" i="31" s="1"/>
  <c r="AA15" i="31"/>
  <c r="Z16" i="31"/>
  <c r="AE16" i="31" s="1"/>
  <c r="AA16" i="31"/>
  <c r="Z17" i="31"/>
  <c r="AA17" i="31"/>
  <c r="AE17" i="31" s="1"/>
  <c r="Z18" i="31"/>
  <c r="AA18" i="31"/>
  <c r="AE18" i="31"/>
  <c r="Z19" i="31"/>
  <c r="AA19" i="31"/>
  <c r="Z20" i="31"/>
  <c r="AA20" i="31"/>
  <c r="AE20" i="31" s="1"/>
  <c r="Z21" i="31"/>
  <c r="AA21" i="31"/>
  <c r="AE21" i="31"/>
  <c r="Z22" i="31"/>
  <c r="AE22" i="31" s="1"/>
  <c r="AA22" i="31"/>
  <c r="Z23" i="31"/>
  <c r="AE23" i="31" s="1"/>
  <c r="AA23" i="31"/>
  <c r="Z24" i="31"/>
  <c r="AA24" i="31"/>
  <c r="AE24" i="31"/>
  <c r="Z25" i="31"/>
  <c r="AA25" i="31"/>
  <c r="AE25" i="31" s="1"/>
  <c r="Z26" i="31"/>
  <c r="AE26" i="31" s="1"/>
  <c r="AA26" i="31"/>
  <c r="Z27" i="31"/>
  <c r="AA27" i="31"/>
  <c r="Z28" i="31"/>
  <c r="AA28" i="31"/>
  <c r="AE28" i="31" s="1"/>
  <c r="Z29" i="31"/>
  <c r="AA29" i="31"/>
  <c r="AE29" i="31"/>
  <c r="Z30" i="31"/>
  <c r="AE30" i="31" s="1"/>
  <c r="AA30" i="31"/>
  <c r="Z31" i="31"/>
  <c r="AE31" i="31" s="1"/>
  <c r="AA31" i="31"/>
  <c r="Z32" i="31"/>
  <c r="AE32" i="31" s="1"/>
  <c r="AA32" i="31"/>
  <c r="Z33" i="31"/>
  <c r="AA33" i="31"/>
  <c r="AE33" i="31" s="1"/>
  <c r="Z34" i="31"/>
  <c r="AA34" i="31"/>
  <c r="AE34" i="31"/>
  <c r="Z35" i="31"/>
  <c r="AA35" i="31"/>
  <c r="Z36" i="31"/>
  <c r="AA36" i="31"/>
  <c r="AE36" i="31" s="1"/>
  <c r="Z37" i="31"/>
  <c r="AA37" i="31"/>
  <c r="AE37" i="31"/>
  <c r="Z38" i="31"/>
  <c r="AE38" i="31" s="1"/>
  <c r="AA38" i="31"/>
  <c r="Z39" i="31"/>
  <c r="AE39" i="31" s="1"/>
  <c r="AA39" i="31"/>
  <c r="Z40" i="31"/>
  <c r="AA40" i="31"/>
  <c r="AE40" i="31"/>
  <c r="Z41" i="31"/>
  <c r="AA41" i="31"/>
  <c r="AE41" i="31" s="1"/>
  <c r="Z42" i="31"/>
  <c r="AE42" i="31" s="1"/>
  <c r="AA42" i="31"/>
  <c r="Z43" i="31"/>
  <c r="AA43" i="31"/>
  <c r="Z44" i="31"/>
  <c r="AA44" i="31"/>
  <c r="AE44" i="31" s="1"/>
  <c r="Z45" i="31"/>
  <c r="AA45" i="31"/>
  <c r="AE45" i="31"/>
  <c r="Z46" i="31"/>
  <c r="AE46" i="31" s="1"/>
  <c r="AA46" i="31"/>
  <c r="Z47" i="31"/>
  <c r="AE47" i="31" s="1"/>
  <c r="AA47" i="31"/>
  <c r="Z48" i="31"/>
  <c r="AE48" i="31" s="1"/>
  <c r="AA48" i="31"/>
  <c r="Z49" i="31"/>
  <c r="AA49" i="31"/>
  <c r="AE49" i="31" s="1"/>
  <c r="Z50" i="31"/>
  <c r="AA50" i="31"/>
  <c r="AE50" i="31"/>
  <c r="Z51" i="31"/>
  <c r="AA51" i="31"/>
  <c r="Z52" i="31"/>
  <c r="AE52" i="31" s="1"/>
  <c r="AA52" i="31"/>
  <c r="Z53" i="31"/>
  <c r="AA53" i="31"/>
  <c r="AE53" i="31"/>
  <c r="Z54" i="31"/>
  <c r="AA54" i="31"/>
  <c r="AE54" i="31"/>
  <c r="Z55" i="31"/>
  <c r="AE55" i="31" s="1"/>
  <c r="AA55" i="31"/>
  <c r="Z56" i="31"/>
  <c r="AA56" i="31"/>
  <c r="AE56" i="31"/>
  <c r="Z57" i="31"/>
  <c r="AA57" i="31"/>
  <c r="AE57" i="31" s="1"/>
  <c r="Z58" i="31"/>
  <c r="AE58" i="31" s="1"/>
  <c r="AA58" i="31"/>
  <c r="Z59" i="31"/>
  <c r="AA59" i="31"/>
  <c r="Z60" i="31"/>
  <c r="AA60" i="31"/>
  <c r="AE60" i="31" s="1"/>
  <c r="Z61" i="31"/>
  <c r="AA61" i="31"/>
  <c r="AE61" i="31"/>
  <c r="Z62" i="31"/>
  <c r="AE62" i="31" s="1"/>
  <c r="AA62" i="31"/>
  <c r="Z63" i="31"/>
  <c r="AE63" i="31" s="1"/>
  <c r="AA63" i="31"/>
  <c r="Z64" i="31"/>
  <c r="AE64" i="31" s="1"/>
  <c r="AA64" i="31"/>
  <c r="Z65" i="31"/>
  <c r="AA65" i="31"/>
  <c r="AE65" i="31" s="1"/>
  <c r="Z66" i="31"/>
  <c r="AA66" i="31"/>
  <c r="AE66" i="31"/>
  <c r="Z67" i="31"/>
  <c r="AA67" i="31"/>
  <c r="Z68" i="31"/>
  <c r="AE68" i="31" s="1"/>
  <c r="AA68" i="31"/>
  <c r="Z69" i="31"/>
  <c r="AA69" i="31"/>
  <c r="AE69" i="31"/>
  <c r="Z70" i="31"/>
  <c r="AA70" i="31"/>
  <c r="AE70" i="31"/>
  <c r="Z71" i="31"/>
  <c r="AE71" i="31" s="1"/>
  <c r="AA71" i="31"/>
  <c r="Z72" i="31"/>
  <c r="AA72" i="31"/>
  <c r="AE72" i="31"/>
  <c r="Z73" i="31"/>
  <c r="AA73" i="31"/>
  <c r="AE73" i="31" s="1"/>
  <c r="Z74" i="31"/>
  <c r="AE74" i="31" s="1"/>
  <c r="AA74" i="31"/>
  <c r="Z75" i="31"/>
  <c r="AA75" i="31"/>
  <c r="Z76" i="31"/>
  <c r="AA76" i="31"/>
  <c r="AE76" i="31" s="1"/>
  <c r="Z77" i="31"/>
  <c r="AA77" i="31"/>
  <c r="AE77" i="31"/>
  <c r="Z78" i="31"/>
  <c r="AE78" i="31" s="1"/>
  <c r="AA78" i="31"/>
  <c r="Z79" i="31"/>
  <c r="AE79" i="31" s="1"/>
  <c r="AA79" i="31"/>
  <c r="Z80" i="31"/>
  <c r="AE80" i="31" s="1"/>
  <c r="AA80" i="31"/>
  <c r="Z81" i="31"/>
  <c r="AA81" i="31"/>
  <c r="AE81" i="31" s="1"/>
  <c r="Z82" i="31"/>
  <c r="AA82" i="31"/>
  <c r="AE82" i="31"/>
  <c r="Z83" i="31"/>
  <c r="AA83" i="31"/>
  <c r="Z84" i="31"/>
  <c r="AE84" i="31" s="1"/>
  <c r="AA84" i="31"/>
  <c r="Z85" i="31"/>
  <c r="AA85" i="31"/>
  <c r="AE85" i="31"/>
  <c r="Z86" i="31"/>
  <c r="AE86" i="31" s="1"/>
  <c r="AA86" i="31"/>
  <c r="Z87" i="31"/>
  <c r="AE87" i="31" s="1"/>
  <c r="AA87" i="31"/>
  <c r="Z88" i="31"/>
  <c r="AA88" i="31"/>
  <c r="AE88" i="31"/>
  <c r="Z89" i="31"/>
  <c r="AA89" i="31"/>
  <c r="AE89" i="31" s="1"/>
  <c r="Z90" i="31"/>
  <c r="AE90" i="31" s="1"/>
  <c r="AA90" i="31"/>
  <c r="Z91" i="31"/>
  <c r="AA91" i="31"/>
  <c r="Z92" i="31"/>
  <c r="AA92" i="31"/>
  <c r="AE92" i="31" s="1"/>
  <c r="Z93" i="31"/>
  <c r="AA93" i="31"/>
  <c r="AE93" i="31"/>
  <c r="Z94" i="31"/>
  <c r="AE94" i="31" s="1"/>
  <c r="AA94" i="31"/>
  <c r="Z95" i="31"/>
  <c r="AE95" i="31" s="1"/>
  <c r="AA95" i="31"/>
  <c r="Z96" i="31"/>
  <c r="AE96" i="31" s="1"/>
  <c r="AA96" i="31"/>
  <c r="Z97" i="31"/>
  <c r="AA97" i="31"/>
  <c r="AE97" i="31" s="1"/>
  <c r="Z98" i="31"/>
  <c r="AA98" i="31"/>
  <c r="AE98" i="31"/>
  <c r="Z99" i="31"/>
  <c r="AA99" i="31"/>
  <c r="Z100" i="31"/>
  <c r="AA100" i="31"/>
  <c r="AE100" i="31" s="1"/>
  <c r="Z101" i="31"/>
  <c r="AA101" i="31"/>
  <c r="AE101" i="31"/>
  <c r="Z102" i="31"/>
  <c r="AE102" i="31" s="1"/>
  <c r="AA102" i="31"/>
  <c r="Z103" i="31"/>
  <c r="AE103" i="31" s="1"/>
  <c r="AA103" i="31"/>
  <c r="Z104" i="31"/>
  <c r="AA104" i="31"/>
  <c r="AE104" i="31"/>
  <c r="Z105" i="31"/>
  <c r="AA105" i="31"/>
  <c r="AE105" i="31" s="1"/>
  <c r="Z106" i="31"/>
  <c r="AE106" i="31" s="1"/>
  <c r="AA106" i="31"/>
  <c r="Z107" i="31"/>
  <c r="AA107" i="31"/>
  <c r="Z108" i="31"/>
  <c r="AE108" i="31" s="1"/>
  <c r="AA108" i="31"/>
  <c r="Z109" i="31"/>
  <c r="AA109" i="31"/>
  <c r="AE109" i="31"/>
  <c r="Z110" i="31"/>
  <c r="AA110" i="31"/>
  <c r="AE110" i="31"/>
  <c r="Z111" i="31"/>
  <c r="AE111" i="31" s="1"/>
  <c r="AA111" i="31"/>
  <c r="Z112" i="31"/>
  <c r="AE112" i="31" s="1"/>
  <c r="AA112" i="31"/>
  <c r="Z113" i="31"/>
  <c r="AA113" i="31"/>
  <c r="AE113" i="31" s="1"/>
  <c r="Z114" i="31"/>
  <c r="AA114" i="31"/>
  <c r="AE114" i="31"/>
  <c r="Z115" i="31"/>
  <c r="AA115" i="31"/>
  <c r="Z116" i="31"/>
  <c r="AA116" i="31"/>
  <c r="AE116" i="31" s="1"/>
  <c r="Z117" i="31"/>
  <c r="AA117" i="31"/>
  <c r="AE117" i="31"/>
  <c r="Z118" i="31"/>
  <c r="AE118" i="31" s="1"/>
  <c r="AA118" i="31"/>
  <c r="Z119" i="31"/>
  <c r="AE119" i="31" s="1"/>
  <c r="AA119" i="31"/>
  <c r="Z120" i="31"/>
  <c r="AA120" i="31"/>
  <c r="AE120" i="31"/>
  <c r="Z121" i="31"/>
  <c r="AA121" i="31"/>
  <c r="AE121" i="31" s="1"/>
  <c r="Z122" i="31"/>
  <c r="AE122" i="31" s="1"/>
  <c r="AA122" i="31"/>
  <c r="Z123" i="31"/>
  <c r="AA123" i="31"/>
  <c r="Z124" i="31"/>
  <c r="AE124" i="31" s="1"/>
  <c r="AA124" i="31"/>
  <c r="Z125" i="31"/>
  <c r="AA125" i="31"/>
  <c r="AE125" i="31" s="1"/>
  <c r="Z126" i="31"/>
  <c r="AA126" i="31"/>
  <c r="AE126" i="31"/>
  <c r="Z127" i="31"/>
  <c r="AE127" i="31" s="1"/>
  <c r="AA127" i="31"/>
  <c r="Z128" i="31"/>
  <c r="AE128" i="31" s="1"/>
  <c r="AA128" i="31"/>
  <c r="Z129" i="31"/>
  <c r="AA129" i="31"/>
  <c r="AE129" i="31" s="1"/>
  <c r="Z130" i="31"/>
  <c r="AA130" i="31"/>
  <c r="AE130" i="31"/>
  <c r="Z131" i="31"/>
  <c r="AA131" i="31"/>
  <c r="Z132" i="31"/>
  <c r="AA132" i="31"/>
  <c r="AE132" i="31" s="1"/>
  <c r="Z133" i="31"/>
  <c r="AA133" i="31"/>
  <c r="AE133" i="31"/>
  <c r="Z134" i="31"/>
  <c r="AE134" i="31" s="1"/>
  <c r="AA134" i="31"/>
  <c r="Z135" i="31"/>
  <c r="AE135" i="31" s="1"/>
  <c r="AA135" i="31"/>
  <c r="Z136" i="31"/>
  <c r="AA136" i="31"/>
  <c r="AE136" i="31"/>
  <c r="Z137" i="31"/>
  <c r="AA137" i="31"/>
  <c r="AE137" i="31" s="1"/>
  <c r="Z138" i="31"/>
  <c r="AE138" i="31" s="1"/>
  <c r="AA138" i="31"/>
  <c r="Z139" i="31"/>
  <c r="AA139" i="31"/>
  <c r="Z140" i="31"/>
  <c r="AE140" i="31" s="1"/>
  <c r="AA140" i="31"/>
  <c r="Z141" i="31"/>
  <c r="AA141" i="31"/>
  <c r="AE141" i="31" s="1"/>
  <c r="Z142" i="31"/>
  <c r="AA142" i="31"/>
  <c r="AE142" i="31"/>
  <c r="Z143" i="31"/>
  <c r="AE143" i="31" s="1"/>
  <c r="AA143" i="31"/>
  <c r="Z144" i="31"/>
  <c r="AE144" i="31" s="1"/>
  <c r="AA144" i="31"/>
  <c r="Z145" i="31"/>
  <c r="AA145" i="31"/>
  <c r="AE145" i="31" s="1"/>
  <c r="Z146" i="31"/>
  <c r="AA146" i="31"/>
  <c r="AE146" i="31"/>
  <c r="Z147" i="31"/>
  <c r="AE147" i="31" s="1"/>
  <c r="AA147" i="31"/>
  <c r="Z148" i="31"/>
  <c r="AA148" i="31"/>
  <c r="AE148" i="31" s="1"/>
  <c r="Z149" i="31"/>
  <c r="AA149" i="31"/>
  <c r="AE149" i="31"/>
  <c r="Z150" i="31"/>
  <c r="AE150" i="31" s="1"/>
  <c r="AA150" i="31"/>
  <c r="Z151" i="31"/>
  <c r="AE151" i="31" s="1"/>
  <c r="AA151" i="31"/>
  <c r="Z152" i="31"/>
  <c r="AA152" i="31"/>
  <c r="AE152" i="31"/>
  <c r="Z153" i="31"/>
  <c r="AA153" i="31"/>
  <c r="AE153" i="31" s="1"/>
  <c r="Z154" i="31"/>
  <c r="AE154" i="31" s="1"/>
  <c r="AA154" i="31"/>
  <c r="Z155" i="31"/>
  <c r="AA155" i="31"/>
  <c r="Z156" i="31"/>
  <c r="AE156" i="31" s="1"/>
  <c r="AA156" i="31"/>
  <c r="Z157" i="31"/>
  <c r="AA157" i="31"/>
  <c r="AE157" i="31" s="1"/>
  <c r="Z158" i="31"/>
  <c r="AA158" i="31"/>
  <c r="AE158" i="31"/>
  <c r="Z159" i="31"/>
  <c r="AE159" i="31" s="1"/>
  <c r="AA159" i="31"/>
  <c r="Z160" i="31"/>
  <c r="AE160" i="31" s="1"/>
  <c r="AA160" i="31"/>
  <c r="Z161" i="31"/>
  <c r="AA161" i="31"/>
  <c r="AE161" i="31" s="1"/>
  <c r="Z162" i="31"/>
  <c r="AA162" i="31"/>
  <c r="AE162" i="31"/>
  <c r="Z163" i="31"/>
  <c r="AE163" i="31" s="1"/>
  <c r="AA163" i="31"/>
  <c r="Z164" i="31"/>
  <c r="AA164" i="31"/>
  <c r="AE164" i="31" s="1"/>
  <c r="Z165" i="31"/>
  <c r="AA165" i="31"/>
  <c r="AE165" i="31"/>
  <c r="Z166" i="31"/>
  <c r="AE166" i="31" s="1"/>
  <c r="AA166" i="31"/>
  <c r="Z167" i="31"/>
  <c r="AE167" i="31" s="1"/>
  <c r="AA167" i="31"/>
  <c r="Z168" i="31"/>
  <c r="AA168" i="31"/>
  <c r="AE168" i="31"/>
  <c r="Z169" i="31"/>
  <c r="AA169" i="31"/>
  <c r="AE169" i="31" s="1"/>
  <c r="Z170" i="31"/>
  <c r="AE170" i="31" s="1"/>
  <c r="AA170" i="31"/>
  <c r="Z171" i="31"/>
  <c r="AA171" i="31"/>
  <c r="Z172" i="31"/>
  <c r="AE172" i="31" s="1"/>
  <c r="AA172" i="31"/>
  <c r="Z173" i="31"/>
  <c r="AA173" i="31"/>
  <c r="AE173" i="31" s="1"/>
  <c r="Z174" i="31"/>
  <c r="AA174" i="31"/>
  <c r="AE174" i="31"/>
  <c r="Z175" i="31"/>
  <c r="AE175" i="31" s="1"/>
  <c r="AA175" i="31"/>
  <c r="Z176" i="31"/>
  <c r="AE176" i="31" s="1"/>
  <c r="AA176" i="31"/>
  <c r="Z177" i="31"/>
  <c r="AA177" i="31"/>
  <c r="AE177" i="31" s="1"/>
  <c r="Z178" i="31"/>
  <c r="AA178" i="31"/>
  <c r="AE178" i="31"/>
  <c r="Z179" i="31"/>
  <c r="AE179" i="31" s="1"/>
  <c r="AA179" i="31"/>
  <c r="Z180" i="31"/>
  <c r="AA180" i="31"/>
  <c r="AE180" i="31" s="1"/>
  <c r="Z181" i="31"/>
  <c r="AA181" i="31"/>
  <c r="AE181" i="31"/>
  <c r="Z182" i="31"/>
  <c r="AE182" i="31" s="1"/>
  <c r="AA182" i="31"/>
  <c r="Z183" i="31"/>
  <c r="AE183" i="31" s="1"/>
  <c r="AA183" i="31"/>
  <c r="Z184" i="31"/>
  <c r="AA184" i="31"/>
  <c r="AE184" i="31"/>
  <c r="Z185" i="31"/>
  <c r="AA185" i="31"/>
  <c r="AE185" i="31" s="1"/>
  <c r="Z186" i="31"/>
  <c r="AE186" i="31" s="1"/>
  <c r="AA186" i="31"/>
  <c r="Z187" i="31"/>
  <c r="AA187" i="31"/>
  <c r="Z188" i="31"/>
  <c r="AE188" i="31" s="1"/>
  <c r="AA188" i="31"/>
  <c r="Z189" i="31"/>
  <c r="AA189" i="31"/>
  <c r="AE189" i="31" s="1"/>
  <c r="Z190" i="31"/>
  <c r="AA190" i="31"/>
  <c r="AE190" i="31"/>
  <c r="Z191" i="31"/>
  <c r="AE191" i="31" s="1"/>
  <c r="AA191" i="31"/>
  <c r="Z192" i="31"/>
  <c r="AE192" i="31" s="1"/>
  <c r="AA192" i="31"/>
  <c r="Z193" i="31"/>
  <c r="AA193" i="31"/>
  <c r="AE193" i="31" s="1"/>
  <c r="Z194" i="31"/>
  <c r="AA194" i="31"/>
  <c r="AE194" i="31"/>
  <c r="Z195" i="31"/>
  <c r="AE195" i="31" s="1"/>
  <c r="AA195" i="31"/>
  <c r="Z196" i="31"/>
  <c r="AA196" i="31"/>
  <c r="AE196" i="31" s="1"/>
  <c r="Z197" i="31"/>
  <c r="AA197" i="31"/>
  <c r="AE197" i="31"/>
  <c r="Z198" i="31"/>
  <c r="AE198" i="31" s="1"/>
  <c r="AA198" i="31"/>
  <c r="Z199" i="31"/>
  <c r="AE199" i="31" s="1"/>
  <c r="AA199" i="31"/>
  <c r="Z200" i="31"/>
  <c r="AA200" i="31"/>
  <c r="AE200" i="31"/>
  <c r="Z201" i="31"/>
  <c r="AA201" i="31"/>
  <c r="AE201" i="31" s="1"/>
  <c r="Z202" i="31"/>
  <c r="AE202" i="31" s="1"/>
  <c r="AA202" i="31"/>
  <c r="Z203" i="31"/>
  <c r="AA203" i="31"/>
  <c r="Z204" i="31"/>
  <c r="AE204" i="31" s="1"/>
  <c r="AA204" i="31"/>
  <c r="Z205" i="31"/>
  <c r="AA205" i="31"/>
  <c r="AE205" i="31" s="1"/>
  <c r="Z206" i="31"/>
  <c r="AA206" i="31"/>
  <c r="AE206" i="31"/>
  <c r="Z207" i="31"/>
  <c r="AE207" i="31" s="1"/>
  <c r="AA207" i="31"/>
  <c r="Z208" i="31"/>
  <c r="AE208" i="31" s="1"/>
  <c r="AA208" i="31"/>
  <c r="Z209" i="31"/>
  <c r="AA209" i="31"/>
  <c r="AE209" i="31" s="1"/>
  <c r="Z210" i="31"/>
  <c r="AA210" i="31"/>
  <c r="AE210" i="31"/>
  <c r="Z211" i="31"/>
  <c r="AA211" i="31"/>
  <c r="Z212" i="31"/>
  <c r="AA212" i="31"/>
  <c r="AE212" i="31" s="1"/>
  <c r="Z213" i="31"/>
  <c r="AA213" i="31"/>
  <c r="AE213" i="31" s="1"/>
  <c r="Z214" i="31"/>
  <c r="AA214" i="31"/>
  <c r="AE214" i="31"/>
  <c r="Z215" i="31"/>
  <c r="AE215" i="31" s="1"/>
  <c r="AA215" i="31"/>
  <c r="Z216" i="31"/>
  <c r="AA216" i="31"/>
  <c r="AE216" i="31" s="1"/>
  <c r="Z217" i="31"/>
  <c r="AA217" i="31"/>
  <c r="AE217" i="31"/>
  <c r="Z218" i="31"/>
  <c r="AE218" i="31" s="1"/>
  <c r="AA218" i="31"/>
  <c r="Z219" i="31"/>
  <c r="AE219" i="31" s="1"/>
  <c r="AA219" i="31"/>
  <c r="Z220" i="31"/>
  <c r="AA220" i="31"/>
  <c r="AE220" i="31"/>
  <c r="Z221" i="31"/>
  <c r="AA221" i="31"/>
  <c r="AE221" i="31" s="1"/>
  <c r="Z222" i="31"/>
  <c r="AE222" i="31" s="1"/>
  <c r="AA222" i="31"/>
  <c r="Z223" i="31"/>
  <c r="AA223" i="31"/>
  <c r="Z224" i="31"/>
  <c r="AE224" i="31" s="1"/>
  <c r="AA224" i="31"/>
  <c r="Z225" i="31"/>
  <c r="AA225" i="31"/>
  <c r="AE225" i="31" s="1"/>
  <c r="Z226" i="31"/>
  <c r="AA226" i="31"/>
  <c r="AE226" i="31"/>
  <c r="Z227" i="31"/>
  <c r="AA227" i="31"/>
  <c r="Z228" i="31"/>
  <c r="AE228" i="31" s="1"/>
  <c r="AA228" i="31"/>
  <c r="Z229" i="31"/>
  <c r="AA229" i="31"/>
  <c r="AE229" i="31" s="1"/>
  <c r="Z230" i="31"/>
  <c r="AA230" i="31"/>
  <c r="AE230" i="31"/>
  <c r="Z231" i="31"/>
  <c r="AE231" i="31" s="1"/>
  <c r="AA231" i="31"/>
  <c r="Z232" i="31"/>
  <c r="AA232" i="31"/>
  <c r="AE232" i="31" s="1"/>
  <c r="Z233" i="31"/>
  <c r="AA233" i="31"/>
  <c r="AE233" i="31"/>
  <c r="Z234" i="31"/>
  <c r="AE234" i="31" s="1"/>
  <c r="AA234" i="31"/>
  <c r="Z235" i="31"/>
  <c r="AE235" i="31" s="1"/>
  <c r="AA235" i="31"/>
  <c r="Z236" i="31"/>
  <c r="AA236" i="31"/>
  <c r="AE236" i="31"/>
  <c r="Z237" i="31"/>
  <c r="AA237" i="31"/>
  <c r="AE237" i="31"/>
  <c r="Z238" i="31"/>
  <c r="AE238" i="31" s="1"/>
  <c r="AA238" i="31"/>
  <c r="Z239" i="31"/>
  <c r="AA239" i="31"/>
  <c r="Z240" i="31"/>
  <c r="AE240" i="31" s="1"/>
  <c r="AA240" i="31"/>
  <c r="Z241" i="31"/>
  <c r="AA241" i="31"/>
  <c r="AE241" i="31" s="1"/>
  <c r="Z242" i="31"/>
  <c r="AA242" i="31"/>
  <c r="AE242" i="31"/>
  <c r="Z243" i="31"/>
  <c r="AA243" i="31"/>
  <c r="Z244" i="31"/>
  <c r="AE244" i="31" s="1"/>
  <c r="AA244" i="31"/>
  <c r="Z245" i="31"/>
  <c r="AA245" i="31"/>
  <c r="AE245" i="31" s="1"/>
  <c r="Z246" i="31"/>
  <c r="AA246" i="31"/>
  <c r="AE246" i="31"/>
  <c r="Z247" i="31"/>
  <c r="AE247" i="31" s="1"/>
  <c r="AA247" i="31"/>
  <c r="Z248" i="31"/>
  <c r="AA248" i="31"/>
  <c r="AE248" i="31" s="1"/>
  <c r="Z249" i="31"/>
  <c r="AA249" i="31"/>
  <c r="AE249" i="31"/>
  <c r="Z250" i="31"/>
  <c r="AE250" i="31" s="1"/>
  <c r="AA250" i="31"/>
  <c r="Z251" i="31"/>
  <c r="AE251" i="31" s="1"/>
  <c r="AA251" i="31"/>
  <c r="Z252" i="31"/>
  <c r="AA252" i="31"/>
  <c r="AE252" i="31"/>
  <c r="Z253" i="31"/>
  <c r="AA253" i="31"/>
  <c r="AE253" i="31"/>
  <c r="Z254" i="31"/>
  <c r="AE254" i="31" s="1"/>
  <c r="AA254" i="31"/>
  <c r="Z255" i="31"/>
  <c r="AA255" i="31"/>
  <c r="Z256" i="31"/>
  <c r="AE256" i="31" s="1"/>
  <c r="AA256" i="31"/>
  <c r="Z257" i="31"/>
  <c r="AA257" i="31"/>
  <c r="AE257" i="31" s="1"/>
  <c r="Z258" i="31"/>
  <c r="AA258" i="31"/>
  <c r="AE258" i="31"/>
  <c r="Z259" i="31"/>
  <c r="AA259" i="31"/>
  <c r="Z260" i="31"/>
  <c r="AE260" i="31" s="1"/>
  <c r="AA260" i="31"/>
  <c r="Z261" i="31"/>
  <c r="AA261" i="31"/>
  <c r="AE261" i="31" s="1"/>
  <c r="Z262" i="31"/>
  <c r="AA262" i="31"/>
  <c r="AE262" i="31"/>
  <c r="Z263" i="31"/>
  <c r="AE263" i="31" s="1"/>
  <c r="AA263" i="31"/>
  <c r="Z264" i="31"/>
  <c r="AA264" i="31"/>
  <c r="AE264" i="31" s="1"/>
  <c r="Z265" i="31"/>
  <c r="AA265" i="31"/>
  <c r="AE265" i="31"/>
  <c r="Z266" i="31"/>
  <c r="AE266" i="31" s="1"/>
  <c r="AA266" i="31"/>
  <c r="Z267" i="31"/>
  <c r="AE267" i="31" s="1"/>
  <c r="AA267" i="31"/>
  <c r="Z268" i="31"/>
  <c r="AA268" i="31"/>
  <c r="AE268" i="31"/>
  <c r="Z269" i="31"/>
  <c r="AA269" i="31"/>
  <c r="AE269" i="31"/>
  <c r="Z270" i="31"/>
  <c r="AE270" i="31" s="1"/>
  <c r="AA270" i="31"/>
  <c r="Z271" i="31"/>
  <c r="AA271" i="31"/>
  <c r="Z272" i="31"/>
  <c r="AE272" i="31" s="1"/>
  <c r="AA272" i="31"/>
  <c r="Z273" i="31"/>
  <c r="AA273" i="31"/>
  <c r="AE273" i="31" s="1"/>
  <c r="Z274" i="31"/>
  <c r="AA274" i="31"/>
  <c r="AE274" i="31"/>
  <c r="Z275" i="31"/>
  <c r="AA275" i="31"/>
  <c r="Z276" i="31"/>
  <c r="AE276" i="31" s="1"/>
  <c r="AA276" i="31"/>
  <c r="Z277" i="31"/>
  <c r="AA277" i="31"/>
  <c r="AE277" i="31" s="1"/>
  <c r="Z278" i="31"/>
  <c r="AA278" i="31"/>
  <c r="AE278" i="31"/>
  <c r="Z279" i="31"/>
  <c r="AE279" i="31" s="1"/>
  <c r="AA279" i="31"/>
  <c r="Z280" i="31"/>
  <c r="AA280" i="31"/>
  <c r="AE280" i="31" s="1"/>
  <c r="Z281" i="31"/>
  <c r="AA281" i="31"/>
  <c r="AE281" i="31"/>
  <c r="Z282" i="31"/>
  <c r="AE282" i="31" s="1"/>
  <c r="AA282" i="31"/>
  <c r="Z283" i="31"/>
  <c r="AE283" i="31" s="1"/>
  <c r="AA283" i="31"/>
  <c r="Z284" i="31"/>
  <c r="AA284" i="31"/>
  <c r="AE284" i="31"/>
  <c r="Z285" i="31"/>
  <c r="AA285" i="31"/>
  <c r="AE285" i="31"/>
  <c r="Z286" i="31"/>
  <c r="AE286" i="31" s="1"/>
  <c r="AA286" i="31"/>
  <c r="Z287" i="31"/>
  <c r="AA287" i="31"/>
  <c r="Z288" i="31"/>
  <c r="AE288" i="31" s="1"/>
  <c r="AA288" i="31"/>
  <c r="Z289" i="31"/>
  <c r="AA289" i="31"/>
  <c r="AE289" i="31" s="1"/>
  <c r="Z290" i="31"/>
  <c r="AA290" i="31"/>
  <c r="AE290" i="31"/>
  <c r="Z291" i="31"/>
  <c r="AA291" i="31"/>
  <c r="Z292" i="31"/>
  <c r="AE292" i="31" s="1"/>
  <c r="AA292" i="31"/>
  <c r="Z293" i="31"/>
  <c r="AA293" i="31"/>
  <c r="AE293" i="31" s="1"/>
  <c r="Z294" i="31"/>
  <c r="AA294" i="31"/>
  <c r="AE294" i="31"/>
  <c r="Z295" i="31"/>
  <c r="AE295" i="31" s="1"/>
  <c r="AA295" i="31"/>
  <c r="Z296" i="31"/>
  <c r="AA296" i="31"/>
  <c r="AE296" i="31" s="1"/>
  <c r="Z297" i="31"/>
  <c r="AA297" i="31"/>
  <c r="AE297" i="31"/>
  <c r="Z298" i="31"/>
  <c r="AE298" i="31" s="1"/>
  <c r="AA298" i="31"/>
  <c r="Z299" i="31"/>
  <c r="AE299" i="31" s="1"/>
  <c r="AA299" i="31"/>
  <c r="Z300" i="31"/>
  <c r="AA300" i="31"/>
  <c r="AE300" i="31"/>
  <c r="Z301" i="31"/>
  <c r="AA301" i="31"/>
  <c r="AE301" i="31"/>
  <c r="Z302" i="31"/>
  <c r="AE302" i="31" s="1"/>
  <c r="AA302" i="31"/>
  <c r="Z303" i="31"/>
  <c r="AA303" i="31"/>
  <c r="Z304" i="31"/>
  <c r="AE304" i="31" s="1"/>
  <c r="AA304" i="31"/>
  <c r="Z305" i="31"/>
  <c r="AA305" i="31"/>
  <c r="AE305" i="31" s="1"/>
  <c r="Z306" i="31"/>
  <c r="AA306" i="31"/>
  <c r="AE306" i="31"/>
  <c r="Z307" i="31"/>
  <c r="AA307" i="31"/>
  <c r="Z308" i="31"/>
  <c r="AE308" i="31" s="1"/>
  <c r="AA308" i="31"/>
  <c r="Z309" i="31"/>
  <c r="AA309" i="31"/>
  <c r="AE309" i="31" s="1"/>
  <c r="Z310" i="31"/>
  <c r="AA310" i="31"/>
  <c r="AE310" i="31"/>
  <c r="Z311" i="31"/>
  <c r="AE311" i="31" s="1"/>
  <c r="AA311" i="31"/>
  <c r="Z312" i="31"/>
  <c r="AA312" i="31"/>
  <c r="AE312" i="31" s="1"/>
  <c r="Z313" i="31"/>
  <c r="AA313" i="31"/>
  <c r="AE313" i="31"/>
  <c r="Z314" i="31"/>
  <c r="AE314" i="31" s="1"/>
  <c r="AA314" i="31"/>
  <c r="Z315" i="31"/>
  <c r="AE315" i="31" s="1"/>
  <c r="AA315" i="31"/>
  <c r="Z316" i="31"/>
  <c r="AA316" i="31"/>
  <c r="AE316" i="31"/>
  <c r="Z317" i="31"/>
  <c r="AA317" i="31"/>
  <c r="AE317" i="31"/>
  <c r="Z318" i="31"/>
  <c r="AE318" i="31" s="1"/>
  <c r="AA318" i="31"/>
  <c r="Z319" i="31"/>
  <c r="AA319" i="31"/>
  <c r="Z320" i="31"/>
  <c r="AE320" i="31" s="1"/>
  <c r="AA320" i="31"/>
  <c r="Z321" i="31"/>
  <c r="AA321" i="31"/>
  <c r="AE321" i="31" s="1"/>
  <c r="Z322" i="31"/>
  <c r="AA322" i="31"/>
  <c r="AE322" i="31"/>
  <c r="Z323" i="31"/>
  <c r="AA323" i="31"/>
  <c r="Z324" i="31"/>
  <c r="AE324" i="31" s="1"/>
  <c r="AA324" i="31"/>
  <c r="Z325" i="31"/>
  <c r="AA325" i="31"/>
  <c r="AE325" i="31" s="1"/>
  <c r="Z326" i="31"/>
  <c r="AA326" i="31"/>
  <c r="AE326" i="31"/>
  <c r="Z327" i="31"/>
  <c r="AE327" i="31" s="1"/>
  <c r="AA327" i="31"/>
  <c r="Z328" i="31"/>
  <c r="AA328" i="31"/>
  <c r="AE328" i="31" s="1"/>
  <c r="Z329" i="31"/>
  <c r="AA329" i="31"/>
  <c r="AE329" i="31"/>
  <c r="Z330" i="31"/>
  <c r="AE330" i="31" s="1"/>
  <c r="AA330" i="31"/>
  <c r="Z331" i="31"/>
  <c r="AE331" i="31" s="1"/>
  <c r="AA331" i="31"/>
  <c r="Z332" i="31"/>
  <c r="AA332" i="31"/>
  <c r="AE332" i="31"/>
  <c r="W3" i="31"/>
  <c r="AD3" i="31" s="1"/>
  <c r="X3" i="31"/>
  <c r="W4" i="31"/>
  <c r="X4" i="31"/>
  <c r="AD4" i="31" s="1"/>
  <c r="W5" i="31"/>
  <c r="X5" i="31"/>
  <c r="AD5" i="31"/>
  <c r="W6" i="31"/>
  <c r="X6" i="31"/>
  <c r="W7" i="31"/>
  <c r="AD7" i="31" s="1"/>
  <c r="X7" i="31"/>
  <c r="W8" i="31"/>
  <c r="X8" i="31"/>
  <c r="AD8" i="31" s="1"/>
  <c r="W9" i="31"/>
  <c r="X9" i="31"/>
  <c r="AD9" i="31"/>
  <c r="W10" i="31"/>
  <c r="AD10" i="31" s="1"/>
  <c r="X10" i="31"/>
  <c r="W11" i="31"/>
  <c r="X11" i="31"/>
  <c r="AD11" i="31" s="1"/>
  <c r="W12" i="31"/>
  <c r="X12" i="31"/>
  <c r="AD12" i="31"/>
  <c r="W13" i="31"/>
  <c r="AD13" i="31" s="1"/>
  <c r="X13" i="31"/>
  <c r="W14" i="31"/>
  <c r="AD14" i="31" s="1"/>
  <c r="X14" i="31"/>
  <c r="W15" i="31"/>
  <c r="X15" i="31"/>
  <c r="AD15" i="31"/>
  <c r="W16" i="31"/>
  <c r="X16" i="31"/>
  <c r="AD16" i="31"/>
  <c r="W17" i="31"/>
  <c r="AB17" i="31" s="1"/>
  <c r="X17" i="31"/>
  <c r="W18" i="31"/>
  <c r="X18" i="31"/>
  <c r="AB18" i="31" s="1"/>
  <c r="W19" i="31"/>
  <c r="AD19" i="31" s="1"/>
  <c r="X19" i="31"/>
  <c r="W20" i="31"/>
  <c r="X20" i="31"/>
  <c r="AD20" i="31" s="1"/>
  <c r="W21" i="31"/>
  <c r="X21" i="31"/>
  <c r="AD21" i="31"/>
  <c r="W22" i="31"/>
  <c r="X22" i="31"/>
  <c r="W23" i="31"/>
  <c r="AD23" i="31" s="1"/>
  <c r="X23" i="31"/>
  <c r="W24" i="31"/>
  <c r="X24" i="31"/>
  <c r="AD24" i="31" s="1"/>
  <c r="W25" i="31"/>
  <c r="X25" i="31"/>
  <c r="AD25" i="31"/>
  <c r="W26" i="31"/>
  <c r="AD26" i="31" s="1"/>
  <c r="X26" i="31"/>
  <c r="W27" i="31"/>
  <c r="X27" i="31"/>
  <c r="AD27" i="31" s="1"/>
  <c r="W28" i="31"/>
  <c r="X28" i="31"/>
  <c r="AD28" i="31"/>
  <c r="W29" i="31"/>
  <c r="AD29" i="31" s="1"/>
  <c r="X29" i="31"/>
  <c r="W30" i="31"/>
  <c r="AD30" i="31" s="1"/>
  <c r="X30" i="31"/>
  <c r="W31" i="31"/>
  <c r="X31" i="31"/>
  <c r="AD31" i="31"/>
  <c r="W32" i="31"/>
  <c r="X32" i="31"/>
  <c r="AD32" i="31"/>
  <c r="W33" i="31"/>
  <c r="AB33" i="31" s="1"/>
  <c r="X33" i="31"/>
  <c r="W34" i="31"/>
  <c r="X34" i="31"/>
  <c r="AB34" i="31" s="1"/>
  <c r="W35" i="31"/>
  <c r="AD35" i="31" s="1"/>
  <c r="X35" i="31"/>
  <c r="W36" i="31"/>
  <c r="X36" i="31"/>
  <c r="AD36" i="31" s="1"/>
  <c r="W37" i="31"/>
  <c r="X37" i="31"/>
  <c r="AD37" i="31"/>
  <c r="W38" i="31"/>
  <c r="X38" i="31"/>
  <c r="W39" i="31"/>
  <c r="AD39" i="31" s="1"/>
  <c r="X39" i="31"/>
  <c r="W40" i="31"/>
  <c r="X40" i="31"/>
  <c r="AD40" i="31" s="1"/>
  <c r="W41" i="31"/>
  <c r="X41" i="31"/>
  <c r="AD41" i="31"/>
  <c r="W42" i="31"/>
  <c r="AD42" i="31" s="1"/>
  <c r="X42" i="31"/>
  <c r="W43" i="31"/>
  <c r="X43" i="31"/>
  <c r="AD43" i="31" s="1"/>
  <c r="W44" i="31"/>
  <c r="X44" i="31"/>
  <c r="AD44" i="31"/>
  <c r="W45" i="31"/>
  <c r="AD45" i="31" s="1"/>
  <c r="X45" i="31"/>
  <c r="W46" i="31"/>
  <c r="AD46" i="31" s="1"/>
  <c r="X46" i="31"/>
  <c r="W47" i="31"/>
  <c r="X47" i="31"/>
  <c r="AD47" i="31"/>
  <c r="W48" i="31"/>
  <c r="X48" i="31"/>
  <c r="AD48" i="31"/>
  <c r="W49" i="31"/>
  <c r="AB49" i="31" s="1"/>
  <c r="X49" i="31"/>
  <c r="W50" i="31"/>
  <c r="X50" i="31"/>
  <c r="AB50" i="31" s="1"/>
  <c r="W51" i="31"/>
  <c r="AD51" i="31" s="1"/>
  <c r="X51" i="31"/>
  <c r="W52" i="31"/>
  <c r="X52" i="31"/>
  <c r="AD52" i="31" s="1"/>
  <c r="W53" i="31"/>
  <c r="X53" i="31"/>
  <c r="AD53" i="31"/>
  <c r="W54" i="31"/>
  <c r="X54" i="31"/>
  <c r="W55" i="31"/>
  <c r="AD55" i="31" s="1"/>
  <c r="X55" i="31"/>
  <c r="W56" i="31"/>
  <c r="X56" i="31"/>
  <c r="AD56" i="31" s="1"/>
  <c r="W57" i="31"/>
  <c r="X57" i="31"/>
  <c r="AD57" i="31"/>
  <c r="W58" i="31"/>
  <c r="AD58" i="31" s="1"/>
  <c r="X58" i="31"/>
  <c r="W59" i="31"/>
  <c r="X59" i="31"/>
  <c r="AD59" i="31" s="1"/>
  <c r="W60" i="31"/>
  <c r="X60" i="31"/>
  <c r="AD60" i="31"/>
  <c r="W61" i="31"/>
  <c r="AD61" i="31" s="1"/>
  <c r="X61" i="31"/>
  <c r="W62" i="31"/>
  <c r="AD62" i="31" s="1"/>
  <c r="X62" i="31"/>
  <c r="W63" i="31"/>
  <c r="X63" i="31"/>
  <c r="AD63" i="31"/>
  <c r="W64" i="31"/>
  <c r="X64" i="31"/>
  <c r="AD64" i="31"/>
  <c r="W65" i="31"/>
  <c r="AB65" i="31" s="1"/>
  <c r="X65" i="31"/>
  <c r="W66" i="31"/>
  <c r="X66" i="31"/>
  <c r="AB66" i="31" s="1"/>
  <c r="W67" i="31"/>
  <c r="AD67" i="31" s="1"/>
  <c r="X67" i="31"/>
  <c r="W68" i="31"/>
  <c r="X68" i="31"/>
  <c r="AD68" i="31" s="1"/>
  <c r="W69" i="31"/>
  <c r="X69" i="31"/>
  <c r="AD69" i="31"/>
  <c r="W70" i="31"/>
  <c r="X70" i="31"/>
  <c r="W71" i="31"/>
  <c r="AD71" i="31" s="1"/>
  <c r="X71" i="31"/>
  <c r="W72" i="31"/>
  <c r="X72" i="31"/>
  <c r="AD72" i="31" s="1"/>
  <c r="W73" i="31"/>
  <c r="X73" i="31"/>
  <c r="AD73" i="31"/>
  <c r="W74" i="31"/>
  <c r="AD74" i="31" s="1"/>
  <c r="X74" i="31"/>
  <c r="W75" i="31"/>
  <c r="AD75" i="31" s="1"/>
  <c r="X75" i="31"/>
  <c r="W76" i="31"/>
  <c r="X76" i="31"/>
  <c r="AD76" i="31" s="1"/>
  <c r="W77" i="31"/>
  <c r="X77" i="31"/>
  <c r="AD77" i="31"/>
  <c r="W78" i="31"/>
  <c r="AD78" i="31" s="1"/>
  <c r="X78" i="31"/>
  <c r="W79" i="31"/>
  <c r="AD79" i="31" s="1"/>
  <c r="X79" i="31"/>
  <c r="W80" i="31"/>
  <c r="X80" i="31"/>
  <c r="AD80" i="31" s="1"/>
  <c r="W81" i="31"/>
  <c r="X81" i="31"/>
  <c r="AD81" i="31"/>
  <c r="W82" i="31"/>
  <c r="AD82" i="31" s="1"/>
  <c r="X82" i="31"/>
  <c r="W83" i="31"/>
  <c r="AD83" i="31" s="1"/>
  <c r="X83" i="31"/>
  <c r="W84" i="31"/>
  <c r="X84" i="31"/>
  <c r="AD84" i="31" s="1"/>
  <c r="W85" i="31"/>
  <c r="X85" i="31"/>
  <c r="AD85" i="31"/>
  <c r="W86" i="31"/>
  <c r="AD86" i="31" s="1"/>
  <c r="X86" i="31"/>
  <c r="W87" i="31"/>
  <c r="AD87" i="31" s="1"/>
  <c r="X87" i="31"/>
  <c r="W88" i="31"/>
  <c r="X88" i="31"/>
  <c r="AD88" i="31" s="1"/>
  <c r="W89" i="31"/>
  <c r="X89" i="31"/>
  <c r="AD89" i="31"/>
  <c r="W90" i="31"/>
  <c r="AD90" i="31" s="1"/>
  <c r="X90" i="31"/>
  <c r="W91" i="31"/>
  <c r="AD91" i="31" s="1"/>
  <c r="X91" i="31"/>
  <c r="W92" i="31"/>
  <c r="X92" i="31"/>
  <c r="AD92" i="31" s="1"/>
  <c r="W93" i="31"/>
  <c r="X93" i="31"/>
  <c r="AD93" i="31"/>
  <c r="W94" i="31"/>
  <c r="AD94" i="31" s="1"/>
  <c r="X94" i="31"/>
  <c r="W95" i="31"/>
  <c r="AD95" i="31" s="1"/>
  <c r="X95" i="31"/>
  <c r="W96" i="31"/>
  <c r="X96" i="31"/>
  <c r="AD96" i="31" s="1"/>
  <c r="W97" i="31"/>
  <c r="X97" i="31"/>
  <c r="AD97" i="31"/>
  <c r="W98" i="31"/>
  <c r="AD98" i="31" s="1"/>
  <c r="X98" i="31"/>
  <c r="W99" i="31"/>
  <c r="AD99" i="31" s="1"/>
  <c r="X99" i="31"/>
  <c r="W100" i="31"/>
  <c r="X100" i="31"/>
  <c r="AD100" i="31" s="1"/>
  <c r="W101" i="31"/>
  <c r="X101" i="31"/>
  <c r="AD101" i="31"/>
  <c r="W102" i="31"/>
  <c r="AD102" i="31" s="1"/>
  <c r="X102" i="31"/>
  <c r="W103" i="31"/>
  <c r="AD103" i="31" s="1"/>
  <c r="X103" i="31"/>
  <c r="W104" i="31"/>
  <c r="X104" i="31"/>
  <c r="AD104" i="31" s="1"/>
  <c r="W105" i="31"/>
  <c r="X105" i="31"/>
  <c r="AD105" i="31"/>
  <c r="W106" i="31"/>
  <c r="AD106" i="31" s="1"/>
  <c r="X106" i="31"/>
  <c r="W107" i="31"/>
  <c r="AD107" i="31" s="1"/>
  <c r="X107" i="31"/>
  <c r="W108" i="31"/>
  <c r="X108" i="31"/>
  <c r="AD108" i="31" s="1"/>
  <c r="W109" i="31"/>
  <c r="X109" i="31"/>
  <c r="AD109" i="31"/>
  <c r="W110" i="31"/>
  <c r="AD110" i="31" s="1"/>
  <c r="X110" i="31"/>
  <c r="W111" i="31"/>
  <c r="AD111" i="31" s="1"/>
  <c r="X111" i="31"/>
  <c r="W112" i="31"/>
  <c r="X112" i="31"/>
  <c r="AD112" i="31" s="1"/>
  <c r="W113" i="31"/>
  <c r="X113" i="31"/>
  <c r="AD113" i="31"/>
  <c r="W114" i="31"/>
  <c r="AD114" i="31" s="1"/>
  <c r="X114" i="31"/>
  <c r="W115" i="31"/>
  <c r="AD115" i="31" s="1"/>
  <c r="X115" i="31"/>
  <c r="W116" i="31"/>
  <c r="X116" i="31"/>
  <c r="AD116" i="31" s="1"/>
  <c r="W117" i="31"/>
  <c r="X117" i="31"/>
  <c r="AD117" i="31"/>
  <c r="W118" i="31"/>
  <c r="AD118" i="31" s="1"/>
  <c r="X118" i="31"/>
  <c r="W119" i="31"/>
  <c r="AD119" i="31" s="1"/>
  <c r="X119" i="31"/>
  <c r="W120" i="31"/>
  <c r="X120" i="31"/>
  <c r="AD120" i="31" s="1"/>
  <c r="W121" i="31"/>
  <c r="X121" i="31"/>
  <c r="AD121" i="31"/>
  <c r="W122" i="31"/>
  <c r="AD122" i="31" s="1"/>
  <c r="X122" i="31"/>
  <c r="W123" i="31"/>
  <c r="AD123" i="31" s="1"/>
  <c r="X123" i="31"/>
  <c r="W124" i="31"/>
  <c r="X124" i="31"/>
  <c r="AD124" i="31" s="1"/>
  <c r="W125" i="31"/>
  <c r="X125" i="31"/>
  <c r="AD125" i="31"/>
  <c r="W126" i="31"/>
  <c r="AD126" i="31" s="1"/>
  <c r="X126" i="31"/>
  <c r="W127" i="31"/>
  <c r="AD127" i="31" s="1"/>
  <c r="X127" i="31"/>
  <c r="W128" i="31"/>
  <c r="X128" i="31"/>
  <c r="AD128" i="31" s="1"/>
  <c r="W129" i="31"/>
  <c r="X129" i="31"/>
  <c r="AD129" i="31"/>
  <c r="W130" i="31"/>
  <c r="AD130" i="31" s="1"/>
  <c r="X130" i="31"/>
  <c r="W131" i="31"/>
  <c r="AD131" i="31" s="1"/>
  <c r="X131" i="31"/>
  <c r="W132" i="31"/>
  <c r="X132" i="31"/>
  <c r="AD132" i="31" s="1"/>
  <c r="W133" i="31"/>
  <c r="X133" i="31"/>
  <c r="AD133" i="31"/>
  <c r="W134" i="31"/>
  <c r="AD134" i="31" s="1"/>
  <c r="X134" i="31"/>
  <c r="W135" i="31"/>
  <c r="AD135" i="31" s="1"/>
  <c r="X135" i="31"/>
  <c r="W136" i="31"/>
  <c r="X136" i="31"/>
  <c r="AD136" i="31" s="1"/>
  <c r="W137" i="31"/>
  <c r="X137" i="31"/>
  <c r="AD137" i="31"/>
  <c r="W138" i="31"/>
  <c r="AD138" i="31" s="1"/>
  <c r="X138" i="31"/>
  <c r="W139" i="31"/>
  <c r="AD139" i="31" s="1"/>
  <c r="X139" i="31"/>
  <c r="W140" i="31"/>
  <c r="X140" i="31"/>
  <c r="AD140" i="31" s="1"/>
  <c r="W141" i="31"/>
  <c r="X141" i="31"/>
  <c r="AD141" i="31"/>
  <c r="W142" i="31"/>
  <c r="AD142" i="31" s="1"/>
  <c r="X142" i="31"/>
  <c r="W143" i="31"/>
  <c r="X143" i="31"/>
  <c r="W144" i="31"/>
  <c r="X144" i="31"/>
  <c r="AD144" i="31" s="1"/>
  <c r="W145" i="31"/>
  <c r="X145" i="31"/>
  <c r="AD145" i="31"/>
  <c r="W146" i="31"/>
  <c r="AD146" i="31" s="1"/>
  <c r="X146" i="31"/>
  <c r="W147" i="31"/>
  <c r="X147" i="31"/>
  <c r="W148" i="31"/>
  <c r="X148" i="31"/>
  <c r="AD148" i="31" s="1"/>
  <c r="W149" i="31"/>
  <c r="X149" i="31"/>
  <c r="AD149" i="31"/>
  <c r="W150" i="31"/>
  <c r="AD150" i="31" s="1"/>
  <c r="X150" i="31"/>
  <c r="W151" i="31"/>
  <c r="X151" i="31"/>
  <c r="W152" i="31"/>
  <c r="X152" i="31"/>
  <c r="AD152" i="31" s="1"/>
  <c r="W153" i="31"/>
  <c r="X153" i="31"/>
  <c r="AD153" i="31"/>
  <c r="W154" i="31"/>
  <c r="AD154" i="31" s="1"/>
  <c r="X154" i="31"/>
  <c r="W155" i="31"/>
  <c r="X155" i="31"/>
  <c r="W156" i="31"/>
  <c r="X156" i="31"/>
  <c r="AD156" i="31" s="1"/>
  <c r="W157" i="31"/>
  <c r="X157" i="31"/>
  <c r="AD157" i="31"/>
  <c r="W158" i="31"/>
  <c r="AD158" i="31" s="1"/>
  <c r="X158" i="31"/>
  <c r="W159" i="31"/>
  <c r="X159" i="31"/>
  <c r="W160" i="31"/>
  <c r="X160" i="31"/>
  <c r="AD160" i="31" s="1"/>
  <c r="W161" i="31"/>
  <c r="X161" i="31"/>
  <c r="AD161" i="31"/>
  <c r="W162" i="31"/>
  <c r="AD162" i="31" s="1"/>
  <c r="X162" i="31"/>
  <c r="W163" i="31"/>
  <c r="X163" i="31"/>
  <c r="W164" i="31"/>
  <c r="X164" i="31"/>
  <c r="AD164" i="31" s="1"/>
  <c r="W165" i="31"/>
  <c r="X165" i="31"/>
  <c r="AD165" i="31"/>
  <c r="W166" i="31"/>
  <c r="AD166" i="31" s="1"/>
  <c r="X166" i="31"/>
  <c r="W167" i="31"/>
  <c r="X167" i="31"/>
  <c r="W168" i="31"/>
  <c r="X168" i="31"/>
  <c r="AD168" i="31" s="1"/>
  <c r="W169" i="31"/>
  <c r="X169" i="31"/>
  <c r="AD169" i="31"/>
  <c r="W170" i="31"/>
  <c r="AD170" i="31" s="1"/>
  <c r="X170" i="31"/>
  <c r="W171" i="31"/>
  <c r="X171" i="31"/>
  <c r="W172" i="31"/>
  <c r="X172" i="31"/>
  <c r="AD172" i="31" s="1"/>
  <c r="W173" i="31"/>
  <c r="X173" i="31"/>
  <c r="AD173" i="31"/>
  <c r="W174" i="31"/>
  <c r="AD174" i="31" s="1"/>
  <c r="X174" i="31"/>
  <c r="W175" i="31"/>
  <c r="X175" i="31"/>
  <c r="W176" i="31"/>
  <c r="X176" i="31"/>
  <c r="AD176" i="31" s="1"/>
  <c r="W177" i="31"/>
  <c r="X177" i="31"/>
  <c r="AD177" i="31"/>
  <c r="W178" i="31"/>
  <c r="AD178" i="31" s="1"/>
  <c r="X178" i="31"/>
  <c r="W179" i="31"/>
  <c r="X179" i="31"/>
  <c r="W180" i="31"/>
  <c r="X180" i="31"/>
  <c r="AD180" i="31" s="1"/>
  <c r="W181" i="31"/>
  <c r="X181" i="31"/>
  <c r="AD181" i="31"/>
  <c r="W182" i="31"/>
  <c r="AD182" i="31" s="1"/>
  <c r="X182" i="31"/>
  <c r="W183" i="31"/>
  <c r="X183" i="31"/>
  <c r="W184" i="31"/>
  <c r="X184" i="31"/>
  <c r="AD184" i="31" s="1"/>
  <c r="W185" i="31"/>
  <c r="X185" i="31"/>
  <c r="AD185" i="31"/>
  <c r="W186" i="31"/>
  <c r="AD186" i="31" s="1"/>
  <c r="X186" i="31"/>
  <c r="W187" i="31"/>
  <c r="X187" i="31"/>
  <c r="W188" i="31"/>
  <c r="X188" i="31"/>
  <c r="AD188" i="31" s="1"/>
  <c r="W189" i="31"/>
  <c r="X189" i="31"/>
  <c r="AD189" i="31"/>
  <c r="W190" i="31"/>
  <c r="AD190" i="31" s="1"/>
  <c r="X190" i="31"/>
  <c r="W191" i="31"/>
  <c r="X191" i="31"/>
  <c r="W192" i="31"/>
  <c r="X192" i="31"/>
  <c r="AD192" i="31" s="1"/>
  <c r="W193" i="31"/>
  <c r="X193" i="31"/>
  <c r="AD193" i="31"/>
  <c r="W194" i="31"/>
  <c r="AD194" i="31" s="1"/>
  <c r="X194" i="31"/>
  <c r="W195" i="31"/>
  <c r="X195" i="31"/>
  <c r="W196" i="31"/>
  <c r="X196" i="31"/>
  <c r="AD196" i="31" s="1"/>
  <c r="W197" i="31"/>
  <c r="X197" i="31"/>
  <c r="AD197" i="31"/>
  <c r="W198" i="31"/>
  <c r="AD198" i="31" s="1"/>
  <c r="X198" i="31"/>
  <c r="W199" i="31"/>
  <c r="X199" i="31"/>
  <c r="W200" i="31"/>
  <c r="X200" i="31"/>
  <c r="AD200" i="31" s="1"/>
  <c r="W201" i="31"/>
  <c r="X201" i="31"/>
  <c r="AD201" i="31"/>
  <c r="W202" i="31"/>
  <c r="AD202" i="31" s="1"/>
  <c r="X202" i="31"/>
  <c r="W203" i="31"/>
  <c r="X203" i="31"/>
  <c r="W204" i="31"/>
  <c r="X204" i="31"/>
  <c r="AD204" i="31" s="1"/>
  <c r="W205" i="31"/>
  <c r="X205" i="31"/>
  <c r="AD205" i="31"/>
  <c r="W206" i="31"/>
  <c r="AD206" i="31" s="1"/>
  <c r="X206" i="31"/>
  <c r="W207" i="31"/>
  <c r="X207" i="31"/>
  <c r="W208" i="31"/>
  <c r="X208" i="31"/>
  <c r="AD208" i="31" s="1"/>
  <c r="W209" i="31"/>
  <c r="X209" i="31"/>
  <c r="AD209" i="31"/>
  <c r="W210" i="31"/>
  <c r="AD210" i="31" s="1"/>
  <c r="X210" i="31"/>
  <c r="W211" i="31"/>
  <c r="X211" i="31"/>
  <c r="W212" i="31"/>
  <c r="X212" i="31"/>
  <c r="AD212" i="31" s="1"/>
  <c r="W213" i="31"/>
  <c r="X213" i="31"/>
  <c r="AD213" i="31"/>
  <c r="W214" i="31"/>
  <c r="AD214" i="31" s="1"/>
  <c r="X214" i="31"/>
  <c r="W215" i="31"/>
  <c r="X215" i="31"/>
  <c r="W216" i="31"/>
  <c r="X216" i="31"/>
  <c r="AD216" i="31" s="1"/>
  <c r="W217" i="31"/>
  <c r="X217" i="31"/>
  <c r="AD217" i="31"/>
  <c r="W218" i="31"/>
  <c r="AD218" i="31" s="1"/>
  <c r="X218" i="31"/>
  <c r="W219" i="31"/>
  <c r="X219" i="31"/>
  <c r="W220" i="31"/>
  <c r="X220" i="31"/>
  <c r="AD220" i="31" s="1"/>
  <c r="W221" i="31"/>
  <c r="X221" i="31"/>
  <c r="AD221" i="31"/>
  <c r="W222" i="31"/>
  <c r="AD222" i="31" s="1"/>
  <c r="X222" i="31"/>
  <c r="W223" i="31"/>
  <c r="X223" i="31"/>
  <c r="W224" i="31"/>
  <c r="X224" i="31"/>
  <c r="AD224" i="31" s="1"/>
  <c r="W225" i="31"/>
  <c r="X225" i="31"/>
  <c r="AD225" i="31"/>
  <c r="W226" i="31"/>
  <c r="AD226" i="31" s="1"/>
  <c r="X226" i="31"/>
  <c r="W227" i="31"/>
  <c r="X227" i="31"/>
  <c r="W228" i="31"/>
  <c r="X228" i="31"/>
  <c r="AD228" i="31" s="1"/>
  <c r="W229" i="31"/>
  <c r="X229" i="31"/>
  <c r="AD229" i="31"/>
  <c r="W230" i="31"/>
  <c r="AD230" i="31" s="1"/>
  <c r="X230" i="31"/>
  <c r="W231" i="31"/>
  <c r="X231" i="31"/>
  <c r="W232" i="31"/>
  <c r="X232" i="31"/>
  <c r="AD232" i="31" s="1"/>
  <c r="W233" i="31"/>
  <c r="X233" i="31"/>
  <c r="AD233" i="31"/>
  <c r="W234" i="31"/>
  <c r="AD234" i="31" s="1"/>
  <c r="X234" i="31"/>
  <c r="W235" i="31"/>
  <c r="X235" i="31"/>
  <c r="W236" i="31"/>
  <c r="X236" i="31"/>
  <c r="AD236" i="31" s="1"/>
  <c r="W237" i="31"/>
  <c r="X237" i="31"/>
  <c r="AD237" i="31"/>
  <c r="W238" i="31"/>
  <c r="AD238" i="31" s="1"/>
  <c r="X238" i="31"/>
  <c r="W239" i="31"/>
  <c r="X239" i="31"/>
  <c r="W240" i="31"/>
  <c r="X240" i="31"/>
  <c r="AD240" i="31" s="1"/>
  <c r="W241" i="31"/>
  <c r="X241" i="31"/>
  <c r="AD241" i="31"/>
  <c r="W242" i="31"/>
  <c r="AD242" i="31" s="1"/>
  <c r="X242" i="31"/>
  <c r="W243" i="31"/>
  <c r="X243" i="31"/>
  <c r="W244" i="31"/>
  <c r="X244" i="31"/>
  <c r="AD244" i="31" s="1"/>
  <c r="W245" i="31"/>
  <c r="X245" i="31"/>
  <c r="AD245" i="31"/>
  <c r="W246" i="31"/>
  <c r="AD246" i="31" s="1"/>
  <c r="X246" i="31"/>
  <c r="W247" i="31"/>
  <c r="X247" i="31"/>
  <c r="W248" i="31"/>
  <c r="X248" i="31"/>
  <c r="AD248" i="31" s="1"/>
  <c r="W249" i="31"/>
  <c r="X249" i="31"/>
  <c r="AD249" i="31"/>
  <c r="W250" i="31"/>
  <c r="AD250" i="31" s="1"/>
  <c r="X250" i="31"/>
  <c r="W251" i="31"/>
  <c r="X251" i="31"/>
  <c r="W252" i="31"/>
  <c r="X252" i="31"/>
  <c r="AD252" i="31" s="1"/>
  <c r="W253" i="31"/>
  <c r="X253" i="31"/>
  <c r="AD253" i="31"/>
  <c r="W254" i="31"/>
  <c r="AD254" i="31" s="1"/>
  <c r="X254" i="31"/>
  <c r="W255" i="31"/>
  <c r="X255" i="31"/>
  <c r="W256" i="31"/>
  <c r="X256" i="31"/>
  <c r="AD256" i="31" s="1"/>
  <c r="W257" i="31"/>
  <c r="X257" i="31"/>
  <c r="AD257" i="31"/>
  <c r="W258" i="31"/>
  <c r="AD258" i="31" s="1"/>
  <c r="X258" i="31"/>
  <c r="W259" i="31"/>
  <c r="X259" i="31"/>
  <c r="W260" i="31"/>
  <c r="X260" i="31"/>
  <c r="AD260" i="31" s="1"/>
  <c r="W261" i="31"/>
  <c r="X261" i="31"/>
  <c r="AD261" i="31"/>
  <c r="W262" i="31"/>
  <c r="AD262" i="31" s="1"/>
  <c r="X262" i="31"/>
  <c r="W263" i="31"/>
  <c r="X263" i="31"/>
  <c r="W264" i="31"/>
  <c r="X264" i="31"/>
  <c r="AD264" i="31" s="1"/>
  <c r="W265" i="31"/>
  <c r="X265" i="31"/>
  <c r="AD265" i="31"/>
  <c r="W266" i="31"/>
  <c r="AD266" i="31" s="1"/>
  <c r="X266" i="31"/>
  <c r="W267" i="31"/>
  <c r="X267" i="31"/>
  <c r="W268" i="31"/>
  <c r="X268" i="31"/>
  <c r="AD268" i="31" s="1"/>
  <c r="W269" i="31"/>
  <c r="X269" i="31"/>
  <c r="AD269" i="31"/>
  <c r="W270" i="31"/>
  <c r="AD270" i="31" s="1"/>
  <c r="X270" i="31"/>
  <c r="W271" i="31"/>
  <c r="X271" i="31"/>
  <c r="W272" i="31"/>
  <c r="X272" i="31"/>
  <c r="AD272" i="31" s="1"/>
  <c r="W273" i="31"/>
  <c r="X273" i="31"/>
  <c r="AD273" i="31"/>
  <c r="W274" i="31"/>
  <c r="AB274" i="31" s="1"/>
  <c r="X274" i="31"/>
  <c r="W275" i="31"/>
  <c r="X275" i="31"/>
  <c r="W276" i="31"/>
  <c r="X276" i="31"/>
  <c r="AD276" i="31" s="1"/>
  <c r="W277" i="31"/>
  <c r="X277" i="31"/>
  <c r="AD277" i="31"/>
  <c r="W278" i="31"/>
  <c r="AB278" i="31" s="1"/>
  <c r="X278" i="31"/>
  <c r="W279" i="31"/>
  <c r="X279" i="31"/>
  <c r="W280" i="31"/>
  <c r="X280" i="31"/>
  <c r="AD280" i="31" s="1"/>
  <c r="W281" i="31"/>
  <c r="X281" i="31"/>
  <c r="AD281" i="31"/>
  <c r="W282" i="31"/>
  <c r="AB282" i="31" s="1"/>
  <c r="X282" i="31"/>
  <c r="W283" i="31"/>
  <c r="X283" i="31"/>
  <c r="W284" i="31"/>
  <c r="X284" i="31"/>
  <c r="AD284" i="31" s="1"/>
  <c r="W285" i="31"/>
  <c r="X285" i="31"/>
  <c r="AD285" i="31"/>
  <c r="W286" i="31"/>
  <c r="AB286" i="31" s="1"/>
  <c r="X286" i="31"/>
  <c r="W287" i="31"/>
  <c r="X287" i="31"/>
  <c r="W288" i="31"/>
  <c r="X288" i="31"/>
  <c r="AD288" i="31" s="1"/>
  <c r="W289" i="31"/>
  <c r="X289" i="31"/>
  <c r="AD289" i="31"/>
  <c r="W290" i="31"/>
  <c r="AB290" i="31" s="1"/>
  <c r="X290" i="31"/>
  <c r="W291" i="31"/>
  <c r="X291" i="31"/>
  <c r="W292" i="31"/>
  <c r="X292" i="31"/>
  <c r="AD292" i="31" s="1"/>
  <c r="W293" i="31"/>
  <c r="X293" i="31"/>
  <c r="AD293" i="31"/>
  <c r="W294" i="31"/>
  <c r="AB294" i="31" s="1"/>
  <c r="X294" i="31"/>
  <c r="W295" i="31"/>
  <c r="X295" i="31"/>
  <c r="W296" i="31"/>
  <c r="X296" i="31"/>
  <c r="AD296" i="31" s="1"/>
  <c r="W297" i="31"/>
  <c r="X297" i="31"/>
  <c r="AD297" i="31"/>
  <c r="W298" i="31"/>
  <c r="AB298" i="31" s="1"/>
  <c r="X298" i="31"/>
  <c r="W299" i="31"/>
  <c r="X299" i="31"/>
  <c r="W300" i="31"/>
  <c r="X300" i="31"/>
  <c r="AD300" i="31" s="1"/>
  <c r="W301" i="31"/>
  <c r="X301" i="31"/>
  <c r="AD301" i="31"/>
  <c r="W302" i="31"/>
  <c r="AB302" i="31" s="1"/>
  <c r="X302" i="31"/>
  <c r="W303" i="31"/>
  <c r="X303" i="31"/>
  <c r="W304" i="31"/>
  <c r="X304" i="31"/>
  <c r="AD304" i="31" s="1"/>
  <c r="W305" i="31"/>
  <c r="X305" i="31"/>
  <c r="AD305" i="31"/>
  <c r="W306" i="31"/>
  <c r="AB306" i="31" s="1"/>
  <c r="X306" i="31"/>
  <c r="W307" i="31"/>
  <c r="X307" i="31"/>
  <c r="W308" i="31"/>
  <c r="X308" i="31"/>
  <c r="AD308" i="31" s="1"/>
  <c r="W309" i="31"/>
  <c r="X309" i="31"/>
  <c r="AD309" i="31"/>
  <c r="W310" i="31"/>
  <c r="AB310" i="31" s="1"/>
  <c r="X310" i="31"/>
  <c r="W311" i="31"/>
  <c r="X311" i="31"/>
  <c r="W312" i="31"/>
  <c r="X312" i="31"/>
  <c r="AD312" i="31" s="1"/>
  <c r="W313" i="31"/>
  <c r="X313" i="31"/>
  <c r="AD313" i="31"/>
  <c r="W314" i="31"/>
  <c r="AB314" i="31" s="1"/>
  <c r="X314" i="31"/>
  <c r="W315" i="31"/>
  <c r="X315" i="31"/>
  <c r="W316" i="31"/>
  <c r="X316" i="31"/>
  <c r="AD316" i="31" s="1"/>
  <c r="W317" i="31"/>
  <c r="X317" i="31"/>
  <c r="AD317" i="31"/>
  <c r="W318" i="31"/>
  <c r="AB318" i="31" s="1"/>
  <c r="X318" i="31"/>
  <c r="W319" i="31"/>
  <c r="X319" i="31"/>
  <c r="W320" i="31"/>
  <c r="X320" i="31"/>
  <c r="AD320" i="31" s="1"/>
  <c r="W321" i="31"/>
  <c r="X321" i="31"/>
  <c r="AD321" i="31"/>
  <c r="W322" i="31"/>
  <c r="AB322" i="31" s="1"/>
  <c r="X322" i="31"/>
  <c r="W323" i="31"/>
  <c r="X323" i="31"/>
  <c r="W324" i="31"/>
  <c r="X324" i="31"/>
  <c r="AD324" i="31" s="1"/>
  <c r="W325" i="31"/>
  <c r="X325" i="31"/>
  <c r="AD325" i="31"/>
  <c r="W326" i="31"/>
  <c r="AB326" i="31" s="1"/>
  <c r="X326" i="31"/>
  <c r="W327" i="31"/>
  <c r="X327" i="31"/>
  <c r="W328" i="31"/>
  <c r="X328" i="31"/>
  <c r="AD328" i="31" s="1"/>
  <c r="W329" i="31"/>
  <c r="X329" i="31"/>
  <c r="AD329" i="31"/>
  <c r="W330" i="31"/>
  <c r="AB330" i="31" s="1"/>
  <c r="X330" i="31"/>
  <c r="W331" i="31"/>
  <c r="X331" i="31"/>
  <c r="W332" i="31"/>
  <c r="X332" i="31"/>
  <c r="AD332" i="31" s="1"/>
  <c r="AB3" i="31"/>
  <c r="AB4" i="31"/>
  <c r="AB5" i="31"/>
  <c r="AB6" i="31"/>
  <c r="AB8" i="31"/>
  <c r="AB9" i="31"/>
  <c r="AB10" i="31"/>
  <c r="AB12" i="31"/>
  <c r="AB13" i="31"/>
  <c r="AB15" i="31"/>
  <c r="AB16" i="31"/>
  <c r="AB19" i="31"/>
  <c r="AB20" i="31"/>
  <c r="AB21" i="31"/>
  <c r="AB22" i="31"/>
  <c r="AB24" i="31"/>
  <c r="AB25" i="31"/>
  <c r="AB26" i="31"/>
  <c r="AB28" i="31"/>
  <c r="AB29" i="31"/>
  <c r="AB31" i="31"/>
  <c r="AB32" i="31"/>
  <c r="AB35" i="31"/>
  <c r="AB36" i="31"/>
  <c r="AB37" i="31"/>
  <c r="AB38" i="31"/>
  <c r="AB40" i="31"/>
  <c r="AB41" i="31"/>
  <c r="AB42" i="31"/>
  <c r="AB44" i="31"/>
  <c r="AB45" i="31"/>
  <c r="AB47" i="31"/>
  <c r="AB48" i="31"/>
  <c r="AB51" i="31"/>
  <c r="AB52" i="31"/>
  <c r="AB53" i="31"/>
  <c r="AB54" i="31"/>
  <c r="AB56" i="31"/>
  <c r="AB57" i="31"/>
  <c r="AB58" i="31"/>
  <c r="AB60" i="31"/>
  <c r="AB61" i="31"/>
  <c r="AB63" i="31"/>
  <c r="AB64" i="31"/>
  <c r="AB67" i="31"/>
  <c r="AB68" i="31"/>
  <c r="AB69" i="31"/>
  <c r="AB70" i="31"/>
  <c r="AB72" i="31"/>
  <c r="AB73" i="31"/>
  <c r="AB74" i="31"/>
  <c r="AB76" i="31"/>
  <c r="AB77" i="31"/>
  <c r="AB78" i="31"/>
  <c r="AB80" i="31"/>
  <c r="AB81" i="31"/>
  <c r="AB82" i="31"/>
  <c r="AB84" i="31"/>
  <c r="AB85" i="31"/>
  <c r="AB86" i="31"/>
  <c r="AB88" i="31"/>
  <c r="AB89" i="31"/>
  <c r="AB90" i="31"/>
  <c r="AB92" i="31"/>
  <c r="AB93" i="31"/>
  <c r="AB94" i="31"/>
  <c r="AB96" i="31"/>
  <c r="AB97" i="31"/>
  <c r="AB98" i="31"/>
  <c r="AB100" i="31"/>
  <c r="AB101" i="31"/>
  <c r="AB102" i="31"/>
  <c r="AB104" i="31"/>
  <c r="AB105" i="31"/>
  <c r="AB106" i="31"/>
  <c r="AB108" i="31"/>
  <c r="AB109" i="31"/>
  <c r="AB110" i="31"/>
  <c r="AB112" i="31"/>
  <c r="AB113" i="31"/>
  <c r="AB114" i="31"/>
  <c r="AB116" i="31"/>
  <c r="AB117" i="31"/>
  <c r="AB118" i="31"/>
  <c r="AB120" i="31"/>
  <c r="AB121" i="31"/>
  <c r="AB122" i="31"/>
  <c r="AB124" i="31"/>
  <c r="AB125" i="31"/>
  <c r="AB126" i="31"/>
  <c r="AB128" i="31"/>
  <c r="AB129" i="31"/>
  <c r="AB130" i="31"/>
  <c r="AB132" i="31"/>
  <c r="AB133" i="31"/>
  <c r="AB134" i="31"/>
  <c r="AB136" i="31"/>
  <c r="AB137" i="31"/>
  <c r="AB138" i="31"/>
  <c r="AB140" i="31"/>
  <c r="AB141" i="31"/>
  <c r="AB142" i="31"/>
  <c r="AB144" i="31"/>
  <c r="AB145" i="31"/>
  <c r="AB146" i="31"/>
  <c r="AB148" i="31"/>
  <c r="AB149" i="31"/>
  <c r="AB150" i="31"/>
  <c r="AB152" i="31"/>
  <c r="AB153" i="31"/>
  <c r="AB154" i="31"/>
  <c r="AB156" i="31"/>
  <c r="AB157" i="31"/>
  <c r="AB158" i="31"/>
  <c r="AB160" i="31"/>
  <c r="AB161" i="31"/>
  <c r="AB162" i="31"/>
  <c r="AB164" i="31"/>
  <c r="AB165" i="31"/>
  <c r="AB166" i="31"/>
  <c r="AB168" i="31"/>
  <c r="AB169" i="31"/>
  <c r="AB170" i="31"/>
  <c r="AB172" i="31"/>
  <c r="AB173" i="31"/>
  <c r="AB174" i="31"/>
  <c r="AB176" i="31"/>
  <c r="AB177" i="31"/>
  <c r="AB178" i="31"/>
  <c r="AB180" i="31"/>
  <c r="AB181" i="31"/>
  <c r="AB182" i="31"/>
  <c r="AB184" i="31"/>
  <c r="AB185" i="31"/>
  <c r="AB186" i="31"/>
  <c r="AB188" i="31"/>
  <c r="AB189" i="31"/>
  <c r="AB190" i="31"/>
  <c r="AB192" i="31"/>
  <c r="AB193" i="31"/>
  <c r="AB194" i="31"/>
  <c r="AB196" i="31"/>
  <c r="AB197" i="31"/>
  <c r="AB198" i="31"/>
  <c r="AB200" i="31"/>
  <c r="AB201" i="31"/>
  <c r="AB202" i="31"/>
  <c r="AB204" i="31"/>
  <c r="AB205" i="31"/>
  <c r="AB206" i="31"/>
  <c r="AB208" i="31"/>
  <c r="AB209" i="31"/>
  <c r="AB210" i="31"/>
  <c r="AB212" i="31"/>
  <c r="AB213" i="31"/>
  <c r="AB214" i="31"/>
  <c r="AB216" i="31"/>
  <c r="AB217" i="31"/>
  <c r="AB218" i="31"/>
  <c r="AB220" i="31"/>
  <c r="AB221" i="31"/>
  <c r="AB222" i="31"/>
  <c r="AB224" i="31"/>
  <c r="AB225" i="31"/>
  <c r="AB226" i="31"/>
  <c r="AB228" i="31"/>
  <c r="AB229" i="31"/>
  <c r="AB230" i="31"/>
  <c r="AB232" i="31"/>
  <c r="AB233" i="31"/>
  <c r="AB234" i="31"/>
  <c r="AB236" i="31"/>
  <c r="AB237" i="31"/>
  <c r="AB240" i="31"/>
  <c r="AB241" i="31"/>
  <c r="AB242" i="31"/>
  <c r="AB244" i="31"/>
  <c r="AB245" i="31"/>
  <c r="AB246" i="31"/>
  <c r="AB248" i="31"/>
  <c r="AB249" i="31"/>
  <c r="AB250" i="31"/>
  <c r="AB252" i="31"/>
  <c r="AB253" i="31"/>
  <c r="AB256" i="31"/>
  <c r="AB257" i="31"/>
  <c r="AB258" i="31"/>
  <c r="AB260" i="31"/>
  <c r="AB261" i="31"/>
  <c r="AB262" i="31"/>
  <c r="AB264" i="31"/>
  <c r="AB265" i="31"/>
  <c r="AB266" i="31"/>
  <c r="AB268" i="31"/>
  <c r="AB269" i="31"/>
  <c r="AB272" i="31"/>
  <c r="AB273" i="31"/>
  <c r="AB276" i="31"/>
  <c r="AB277" i="31"/>
  <c r="AB280" i="31"/>
  <c r="AB281" i="31"/>
  <c r="AB284" i="31"/>
  <c r="AB285" i="31"/>
  <c r="AB288" i="31"/>
  <c r="AB289" i="31"/>
  <c r="AB292" i="31"/>
  <c r="AB293" i="31"/>
  <c r="AB296" i="31"/>
  <c r="AB297" i="31"/>
  <c r="AB300" i="31"/>
  <c r="AB301" i="31"/>
  <c r="AB304" i="31"/>
  <c r="AB305" i="31"/>
  <c r="AB308" i="31"/>
  <c r="AB309" i="31"/>
  <c r="AB312" i="31"/>
  <c r="AB313" i="31"/>
  <c r="AB316" i="31"/>
  <c r="AB317" i="31"/>
  <c r="AB320" i="31"/>
  <c r="AB321" i="31"/>
  <c r="AB324" i="31"/>
  <c r="AB325" i="31"/>
  <c r="AB328" i="31"/>
  <c r="AB329" i="31"/>
  <c r="AB332" i="31"/>
  <c r="Y334" i="31"/>
  <c r="Y39" i="21"/>
  <c r="AF39" i="21"/>
  <c r="Y142" i="21"/>
  <c r="AF142" i="21" s="1"/>
  <c r="Y198" i="21"/>
  <c r="AF198" i="21"/>
  <c r="Y171" i="21"/>
  <c r="AF171" i="21" s="1"/>
  <c r="Y131" i="21"/>
  <c r="AF131" i="21"/>
  <c r="Y47" i="21"/>
  <c r="AF47" i="21" s="1"/>
  <c r="Y94" i="21"/>
  <c r="AF94" i="21"/>
  <c r="Y309" i="21"/>
  <c r="AF309" i="21" s="1"/>
  <c r="Y148" i="21"/>
  <c r="AF148" i="21"/>
  <c r="Y177" i="21"/>
  <c r="AF177" i="21" s="1"/>
  <c r="Y149" i="21"/>
  <c r="AF149" i="21"/>
  <c r="Y202" i="21"/>
  <c r="AF202" i="21" s="1"/>
  <c r="Y326" i="21"/>
  <c r="AF326" i="21"/>
  <c r="Y325" i="21"/>
  <c r="AF325" i="21" s="1"/>
  <c r="Y38" i="21"/>
  <c r="AF38" i="21"/>
  <c r="Y192" i="21"/>
  <c r="AF192" i="21" s="1"/>
  <c r="Y17" i="21"/>
  <c r="AF17" i="21"/>
  <c r="Y219" i="21"/>
  <c r="AF219" i="21" s="1"/>
  <c r="Y158" i="21"/>
  <c r="AF158" i="21"/>
  <c r="Y77" i="21"/>
  <c r="AF77" i="21" s="1"/>
  <c r="Y109" i="21"/>
  <c r="AF109" i="21"/>
  <c r="Y243" i="21"/>
  <c r="AF243" i="21" s="1"/>
  <c r="Y264" i="21"/>
  <c r="AF264" i="21"/>
  <c r="Y249" i="21"/>
  <c r="AF249" i="21" s="1"/>
  <c r="Y218" i="21"/>
  <c r="AF218" i="21"/>
  <c r="Y184" i="21"/>
  <c r="AF184" i="21" s="1"/>
  <c r="Y18" i="21"/>
  <c r="AF18" i="21"/>
  <c r="Y150" i="21"/>
  <c r="AF150" i="21" s="1"/>
  <c r="Y258" i="21"/>
  <c r="AF258" i="21"/>
  <c r="Y135" i="21"/>
  <c r="AF135" i="21" s="1"/>
  <c r="Y154" i="21"/>
  <c r="AF154" i="21"/>
  <c r="Y168" i="21"/>
  <c r="AF168" i="21" s="1"/>
  <c r="Y313" i="21"/>
  <c r="AF313" i="21"/>
  <c r="Y84" i="21"/>
  <c r="AF84" i="21" s="1"/>
  <c r="Y144" i="21"/>
  <c r="AF144" i="21"/>
  <c r="Y175" i="21"/>
  <c r="AF175" i="21" s="1"/>
  <c r="Y215" i="21"/>
  <c r="AF215" i="21"/>
  <c r="Y276" i="21"/>
  <c r="AF276" i="21" s="1"/>
  <c r="Y275" i="21"/>
  <c r="AF275" i="21"/>
  <c r="Y185" i="21"/>
  <c r="AF185" i="21" s="1"/>
  <c r="Y127" i="21"/>
  <c r="AF127" i="21"/>
  <c r="Y128" i="21"/>
  <c r="AF128" i="21" s="1"/>
  <c r="Y53" i="21"/>
  <c r="AF53" i="21"/>
  <c r="Y44" i="21"/>
  <c r="AF44" i="21" s="1"/>
  <c r="Y87" i="21"/>
  <c r="AF87" i="21"/>
  <c r="Y32" i="21"/>
  <c r="AF32" i="21" s="1"/>
  <c r="Y118" i="21"/>
  <c r="AF118" i="21"/>
  <c r="Y12" i="21"/>
  <c r="AF12" i="21" s="1"/>
  <c r="Y161" i="21"/>
  <c r="AF161" i="21"/>
  <c r="Y167" i="21"/>
  <c r="AF167" i="21" s="1"/>
  <c r="Y190" i="21"/>
  <c r="AF190" i="21"/>
  <c r="Y278" i="21"/>
  <c r="AF278" i="21" s="1"/>
  <c r="Y23" i="21"/>
  <c r="AF23" i="21"/>
  <c r="Y252" i="21"/>
  <c r="AF252" i="21" s="1"/>
  <c r="Y33" i="21"/>
  <c r="AF33" i="21"/>
  <c r="Y119" i="21"/>
  <c r="AF119" i="21" s="1"/>
  <c r="Y240" i="21"/>
  <c r="AF240" i="21"/>
  <c r="Y120" i="21"/>
  <c r="AF120" i="21" s="1"/>
  <c r="Y241" i="21"/>
  <c r="AF241" i="21"/>
  <c r="Y290" i="21"/>
  <c r="AF290" i="21" s="1"/>
  <c r="Y152" i="21"/>
  <c r="AF152" i="21"/>
  <c r="Y302" i="21"/>
  <c r="AF302" i="21" s="1"/>
  <c r="Y136" i="21"/>
  <c r="AF136" i="21"/>
  <c r="Y196" i="21"/>
  <c r="AF196" i="21" s="1"/>
  <c r="Y197" i="21"/>
  <c r="AF197" i="21"/>
  <c r="Y79" i="21"/>
  <c r="AF79" i="21" s="1"/>
  <c r="Y80" i="21"/>
  <c r="AF80" i="21"/>
  <c r="Y242" i="21"/>
  <c r="AF242" i="21" s="1"/>
  <c r="Y71" i="21"/>
  <c r="AF71" i="21"/>
  <c r="Y306" i="21"/>
  <c r="AF306" i="21" s="1"/>
  <c r="Y315" i="21"/>
  <c r="AF315" i="21"/>
  <c r="Y115" i="21"/>
  <c r="AF115" i="21" s="1"/>
  <c r="Y116" i="21"/>
  <c r="AF116" i="21"/>
  <c r="Y107" i="21"/>
  <c r="AF107" i="21" s="1"/>
  <c r="Y266" i="21"/>
  <c r="AF266" i="21"/>
  <c r="Y214" i="21"/>
  <c r="AF214" i="21" s="1"/>
  <c r="Y37" i="21"/>
  <c r="AF37" i="21"/>
  <c r="Y289" i="21"/>
  <c r="AF289" i="21" s="1"/>
  <c r="Y151" i="21"/>
  <c r="AF151" i="21"/>
  <c r="Y201" i="21"/>
  <c r="AF201" i="21" s="1"/>
  <c r="Y101" i="21"/>
  <c r="AF101" i="21"/>
  <c r="Y204" i="21"/>
  <c r="AF204" i="21" s="1"/>
  <c r="Y28" i="21"/>
  <c r="AF28" i="21"/>
  <c r="Y74" i="21"/>
  <c r="AF74" i="21" s="1"/>
  <c r="Y308" i="21"/>
  <c r="AF308" i="21"/>
  <c r="Y121" i="21"/>
  <c r="AF121" i="21" s="1"/>
  <c r="Y254" i="21"/>
  <c r="AF254" i="21"/>
  <c r="Y137" i="21"/>
  <c r="AF137" i="21" s="1"/>
  <c r="Y283" i="21"/>
  <c r="AF283" i="21"/>
  <c r="Y11" i="21"/>
  <c r="AF11" i="21" s="1"/>
  <c r="Y324" i="21"/>
  <c r="AF324" i="21"/>
  <c r="Y29" i="21"/>
  <c r="AF29" i="21" s="1"/>
  <c r="Y193" i="21"/>
  <c r="AF193" i="21"/>
  <c r="Y114" i="21"/>
  <c r="AF114" i="21" s="1"/>
  <c r="Y15" i="21"/>
  <c r="AF15" i="21"/>
  <c r="Y176" i="21"/>
  <c r="AF176" i="21" s="1"/>
  <c r="Y228" i="21"/>
  <c r="AF228" i="21"/>
  <c r="Y133" i="21"/>
  <c r="AF133" i="21" s="1"/>
  <c r="Y223" i="21"/>
  <c r="AF223" i="21"/>
  <c r="Y224" i="21"/>
  <c r="AF224" i="21" s="1"/>
  <c r="Y225" i="21"/>
  <c r="AF225" i="21"/>
  <c r="Y169" i="21"/>
  <c r="AF169" i="21" s="1"/>
  <c r="Y140" i="21"/>
  <c r="AF140" i="21"/>
  <c r="Y216" i="21"/>
  <c r="AF216" i="21" s="1"/>
  <c r="Y310" i="21"/>
  <c r="AF310" i="21"/>
  <c r="Y200" i="21"/>
  <c r="AF200" i="21" s="1"/>
  <c r="Y76" i="21"/>
  <c r="AF76" i="21"/>
  <c r="Y239" i="21"/>
  <c r="AF239" i="21" s="1"/>
  <c r="Y226" i="21"/>
  <c r="AF226" i="21"/>
  <c r="Y97" i="21"/>
  <c r="AF97" i="21" s="1"/>
  <c r="Y246" i="21"/>
  <c r="AF246" i="21"/>
  <c r="Y247" i="21"/>
  <c r="AF247" i="21" s="1"/>
  <c r="Y295" i="21"/>
  <c r="AF295" i="21"/>
  <c r="Y60" i="21"/>
  <c r="AF60" i="21" s="1"/>
  <c r="Y95" i="21"/>
  <c r="AF95" i="21"/>
  <c r="Y122" i="21"/>
  <c r="AF122" i="21" s="1"/>
  <c r="Y16" i="21"/>
  <c r="AF16" i="21"/>
  <c r="Y277" i="21"/>
  <c r="AF277" i="21" s="1"/>
  <c r="Y145" i="21"/>
  <c r="AF145" i="21"/>
  <c r="Y89" i="21"/>
  <c r="AF89" i="21" s="1"/>
  <c r="Y155" i="21"/>
  <c r="AF155" i="21"/>
  <c r="Y307" i="21"/>
  <c r="AF307" i="21" s="1"/>
  <c r="Y153" i="21"/>
  <c r="AF153" i="21" s="1"/>
  <c r="Y90" i="21"/>
  <c r="AF90" i="21" s="1"/>
  <c r="Y91" i="21"/>
  <c r="AF91" i="21"/>
  <c r="Y92" i="21"/>
  <c r="AF92" i="21" s="1"/>
  <c r="Y93" i="21"/>
  <c r="AF93" i="21" s="1"/>
  <c r="Y292" i="21"/>
  <c r="AF292" i="21" s="1"/>
  <c r="Y312" i="21"/>
  <c r="AF312" i="21"/>
  <c r="Y61" i="21"/>
  <c r="AF61" i="21" s="1"/>
  <c r="Y75" i="21"/>
  <c r="AF75" i="21" s="1"/>
  <c r="Y257" i="21"/>
  <c r="AF257" i="21" s="1"/>
  <c r="Y130" i="21"/>
  <c r="AF130" i="21"/>
  <c r="Y45" i="21"/>
  <c r="AF45" i="21" s="1"/>
  <c r="Y19" i="21"/>
  <c r="AF19" i="21" s="1"/>
  <c r="Y208" i="21"/>
  <c r="AF208" i="21" s="1"/>
  <c r="Y123" i="21"/>
  <c r="AF123" i="21"/>
  <c r="Y117" i="21"/>
  <c r="AF117" i="21" s="1"/>
  <c r="Y59" i="21"/>
  <c r="AF59" i="21" s="1"/>
  <c r="Y22" i="21"/>
  <c r="AF22" i="21" s="1"/>
  <c r="Y8" i="21"/>
  <c r="AF8" i="21"/>
  <c r="Y195" i="21"/>
  <c r="AF195" i="21" s="1"/>
  <c r="Y233" i="21"/>
  <c r="AF233" i="21" s="1"/>
  <c r="Y234" i="21"/>
  <c r="AF234" i="21" s="1"/>
  <c r="Y132" i="21"/>
  <c r="AF132" i="21"/>
  <c r="Y235" i="21"/>
  <c r="AF235" i="21" s="1"/>
  <c r="Y271" i="21"/>
  <c r="AF271" i="21" s="1"/>
  <c r="Y143" i="21"/>
  <c r="AF143" i="21" s="1"/>
  <c r="Y88" i="21"/>
  <c r="AF88" i="21"/>
  <c r="Y41" i="21"/>
  <c r="AF41" i="21" s="1"/>
  <c r="Y42" i="21"/>
  <c r="AF42" i="21" s="1"/>
  <c r="Y316" i="21"/>
  <c r="AF316" i="21" s="1"/>
  <c r="Y57" i="21"/>
  <c r="AF57" i="21"/>
  <c r="Y65" i="21"/>
  <c r="AF65" i="21" s="1"/>
  <c r="Y66" i="21"/>
  <c r="AF66" i="21" s="1"/>
  <c r="Y110" i="21"/>
  <c r="AF110" i="21" s="1"/>
  <c r="Y111" i="21"/>
  <c r="AF111" i="21"/>
  <c r="Y191" i="21"/>
  <c r="AF191" i="21" s="1"/>
  <c r="Y194" i="21"/>
  <c r="AF194" i="21" s="1"/>
  <c r="Y159" i="21"/>
  <c r="AF159" i="21" s="1"/>
  <c r="Y303" i="21"/>
  <c r="AF303" i="21"/>
  <c r="Y282" i="21"/>
  <c r="AF282" i="21" s="1"/>
  <c r="Y279" i="21"/>
  <c r="AF279" i="21" s="1"/>
  <c r="Y284" i="21"/>
  <c r="AF284" i="21" s="1"/>
  <c r="Y163" i="21"/>
  <c r="AF163" i="21"/>
  <c r="Y221" i="21"/>
  <c r="AF221" i="21" s="1"/>
  <c r="Y288" i="21"/>
  <c r="AF288" i="21" s="1"/>
  <c r="Y174" i="21"/>
  <c r="AF174" i="21" s="1"/>
  <c r="Y188" i="21"/>
  <c r="AF188" i="21"/>
  <c r="Y182" i="21"/>
  <c r="AF182" i="21" s="1"/>
  <c r="Y291" i="21"/>
  <c r="AF291" i="21" s="1"/>
  <c r="Y157" i="21"/>
  <c r="AF157" i="21" s="1"/>
  <c r="Y70" i="21"/>
  <c r="AF70" i="21"/>
  <c r="Y20" i="21"/>
  <c r="AF20" i="21" s="1"/>
  <c r="Y21" i="21"/>
  <c r="AF21" i="21" s="1"/>
  <c r="Y85" i="21"/>
  <c r="AF85" i="21" s="1"/>
  <c r="Y330" i="21"/>
  <c r="AF330" i="21"/>
  <c r="Y64" i="21"/>
  <c r="AF64" i="21" s="1"/>
  <c r="Y269" i="21"/>
  <c r="AF269" i="21" s="1"/>
  <c r="Y3" i="21"/>
  <c r="AF3" i="21" s="1"/>
  <c r="Y4" i="21"/>
  <c r="AF4" i="21"/>
  <c r="Y5" i="21"/>
  <c r="AF5" i="21" s="1"/>
  <c r="Y189" i="21"/>
  <c r="AF189" i="21" s="1"/>
  <c r="Y265" i="21"/>
  <c r="AF265" i="21" s="1"/>
  <c r="Y213" i="21"/>
  <c r="AF213" i="21"/>
  <c r="Y251" i="21"/>
  <c r="AF251" i="21" s="1"/>
  <c r="Y209" i="21"/>
  <c r="AF209" i="21" s="1"/>
  <c r="Y296" i="21"/>
  <c r="AF296" i="21" s="1"/>
  <c r="Y134" i="21"/>
  <c r="AF134" i="21"/>
  <c r="Y248" i="21"/>
  <c r="AF248" i="21" s="1"/>
  <c r="Y63" i="21"/>
  <c r="AF63" i="21" s="1"/>
  <c r="Y125" i="21"/>
  <c r="AF125" i="21" s="1"/>
  <c r="Y73" i="21"/>
  <c r="AF73" i="21"/>
  <c r="Y217" i="21"/>
  <c r="AF217" i="21" s="1"/>
  <c r="Y331" i="21"/>
  <c r="AF331" i="21" s="1"/>
  <c r="Y267" i="21"/>
  <c r="AF267" i="21" s="1"/>
  <c r="Y238" i="21"/>
  <c r="AF238" i="21"/>
  <c r="Y304" i="21"/>
  <c r="AF304" i="21" s="1"/>
  <c r="Y43" i="21"/>
  <c r="AF43" i="21" s="1"/>
  <c r="Y199" i="21"/>
  <c r="AF199" i="21" s="1"/>
  <c r="Y105" i="21"/>
  <c r="AF105" i="21"/>
  <c r="Y46" i="21"/>
  <c r="AF46" i="21" s="1"/>
  <c r="Y301" i="21"/>
  <c r="AF301" i="21" s="1"/>
  <c r="Y319" i="21"/>
  <c r="AF319" i="21" s="1"/>
  <c r="Y6" i="21"/>
  <c r="AF6" i="21"/>
  <c r="Y108" i="21"/>
  <c r="AF108" i="21" s="1"/>
  <c r="Y26" i="21"/>
  <c r="AF26" i="21" s="1"/>
  <c r="Y139" i="21"/>
  <c r="AF139" i="21" s="1"/>
  <c r="Y294" i="21"/>
  <c r="AF294" i="21"/>
  <c r="Y320" i="21"/>
  <c r="AF320" i="21" s="1"/>
  <c r="Y147" i="21"/>
  <c r="AF147" i="21" s="1"/>
  <c r="Y250" i="21"/>
  <c r="AF250" i="21" s="1"/>
  <c r="Y98" i="21"/>
  <c r="AF98" i="21"/>
  <c r="Y297" i="21"/>
  <c r="AF297" i="21" s="1"/>
  <c r="Y69" i="21"/>
  <c r="AF69" i="21" s="1"/>
  <c r="Y129" i="21"/>
  <c r="AF129" i="21" s="1"/>
  <c r="Y327" i="21"/>
  <c r="AF327" i="21"/>
  <c r="Y68" i="21"/>
  <c r="AF68" i="21" s="1"/>
  <c r="Y27" i="21"/>
  <c r="AF27" i="21" s="1"/>
  <c r="Y220" i="21"/>
  <c r="AF220" i="21" s="1"/>
  <c r="Y48" i="21"/>
  <c r="AF48" i="21"/>
  <c r="Y67" i="21"/>
  <c r="AF67" i="21" s="1"/>
  <c r="Y272" i="21"/>
  <c r="AF272" i="21" s="1"/>
  <c r="Y205" i="21"/>
  <c r="AF205" i="21" s="1"/>
  <c r="Y206" i="21"/>
  <c r="AF206" i="21"/>
  <c r="Y162" i="21"/>
  <c r="AF162" i="21" s="1"/>
  <c r="Y49" i="21"/>
  <c r="AF49" i="21" s="1"/>
  <c r="Y281" i="21"/>
  <c r="AF281" i="21" s="1"/>
  <c r="Y138" i="21"/>
  <c r="AF138" i="21"/>
  <c r="Y180" i="21"/>
  <c r="AF180" i="21" s="1"/>
  <c r="Y268" i="21"/>
  <c r="AF268" i="21" s="1"/>
  <c r="Y299" i="21"/>
  <c r="AF299" i="21" s="1"/>
  <c r="Y186" i="21"/>
  <c r="AF186" i="21"/>
  <c r="Y211" i="21"/>
  <c r="AF211" i="21" s="1"/>
  <c r="Y212" i="21"/>
  <c r="AF212" i="21" s="1"/>
  <c r="Y126" i="21"/>
  <c r="AF126" i="21" s="1"/>
  <c r="Y124" i="21"/>
  <c r="AF124" i="21"/>
  <c r="Y56" i="21"/>
  <c r="AF56" i="21" s="1"/>
  <c r="Y229" i="21"/>
  <c r="AF229" i="21" s="1"/>
  <c r="Y14" i="21"/>
  <c r="AF14" i="21" s="1"/>
  <c r="Y203" i="21"/>
  <c r="AF203" i="21"/>
  <c r="Y207" i="21"/>
  <c r="AF207" i="21" s="1"/>
  <c r="Y329" i="21"/>
  <c r="AF329" i="21" s="1"/>
  <c r="Y165" i="21"/>
  <c r="AF165" i="21" s="1"/>
  <c r="Y173" i="21"/>
  <c r="AF173" i="21"/>
  <c r="Y50" i="21"/>
  <c r="AF50" i="21" s="1"/>
  <c r="Y51" i="21"/>
  <c r="AF51" i="21" s="1"/>
  <c r="Y52" i="21"/>
  <c r="AF52" i="21" s="1"/>
  <c r="Y244" i="21"/>
  <c r="AF244" i="21"/>
  <c r="Y317" i="21"/>
  <c r="AF317" i="21" s="1"/>
  <c r="Y273" i="21"/>
  <c r="AF273" i="21" s="1"/>
  <c r="Y260" i="21"/>
  <c r="AF260" i="21" s="1"/>
  <c r="Y164" i="21"/>
  <c r="AF164" i="21"/>
  <c r="Y245" i="21"/>
  <c r="AF245" i="21" s="1"/>
  <c r="Y321" i="21"/>
  <c r="AF321" i="21" s="1"/>
  <c r="Y322" i="21"/>
  <c r="AF322" i="21" s="1"/>
  <c r="Y253" i="21"/>
  <c r="AF253" i="21"/>
  <c r="Y285" i="21"/>
  <c r="AF285" i="21" s="1"/>
  <c r="Y286" i="21"/>
  <c r="AF286" i="21" s="1"/>
  <c r="Y300" i="21"/>
  <c r="AF300" i="21" s="1"/>
  <c r="Y103" i="21"/>
  <c r="AF103" i="21"/>
  <c r="Y104" i="21"/>
  <c r="AF104" i="21" s="1"/>
  <c r="Y156" i="21"/>
  <c r="AF156" i="21" s="1"/>
  <c r="Y318" i="21"/>
  <c r="AF318" i="21" s="1"/>
  <c r="Y210" i="21"/>
  <c r="AF210" i="21"/>
  <c r="Y263" i="21"/>
  <c r="AF263" i="21" s="1"/>
  <c r="Y24" i="21"/>
  <c r="AF24" i="21" s="1"/>
  <c r="Y112" i="21"/>
  <c r="AF112" i="21" s="1"/>
  <c r="Y113" i="21"/>
  <c r="AF113" i="21"/>
  <c r="Y83" i="21"/>
  <c r="AF83" i="21" s="1"/>
  <c r="Y255" i="21"/>
  <c r="AF255" i="21" s="1"/>
  <c r="Y181" i="21"/>
  <c r="AF181" i="21" s="1"/>
  <c r="Y230" i="21"/>
  <c r="AF230" i="21"/>
  <c r="Y99" i="21"/>
  <c r="AF99" i="21" s="1"/>
  <c r="Y311" i="21"/>
  <c r="AF311" i="21" s="1"/>
  <c r="Y141" i="21"/>
  <c r="AF141" i="21" s="1"/>
  <c r="Y62" i="21"/>
  <c r="AF62" i="21"/>
  <c r="Y146" i="21"/>
  <c r="AF146" i="21" s="1"/>
  <c r="Y332" i="21"/>
  <c r="AF332" i="21" s="1"/>
  <c r="Y314" i="21"/>
  <c r="AF314" i="21" s="1"/>
  <c r="Y10" i="21"/>
  <c r="AF10" i="21" s="1"/>
  <c r="Y262" i="21"/>
  <c r="AF262" i="21" s="1"/>
  <c r="Y170" i="21"/>
  <c r="AF170" i="21" s="1"/>
  <c r="Y78" i="21"/>
  <c r="AF78" i="21" s="1"/>
  <c r="Y166" i="21"/>
  <c r="AF166" i="21" s="1"/>
  <c r="Y227" i="21"/>
  <c r="AF227" i="21" s="1"/>
  <c r="Y236" i="21"/>
  <c r="AF236" i="21" s="1"/>
  <c r="Y237" i="21"/>
  <c r="AF237" i="21" s="1"/>
  <c r="Y25" i="21"/>
  <c r="AF25" i="21" s="1"/>
  <c r="Y298" i="21"/>
  <c r="AF298" i="21" s="1"/>
  <c r="Y323" i="21"/>
  <c r="AF323" i="21" s="1"/>
  <c r="Y261" i="21"/>
  <c r="AF261" i="21" s="1"/>
  <c r="Y82" i="21"/>
  <c r="AF82" i="21" s="1"/>
  <c r="Y187" i="21"/>
  <c r="AF187" i="21" s="1"/>
  <c r="Y280" i="21"/>
  <c r="AF280" i="21" s="1"/>
  <c r="Y9" i="21"/>
  <c r="AF9" i="21" s="1"/>
  <c r="Y100" i="21"/>
  <c r="AF100" i="21" s="1"/>
  <c r="Y328" i="21"/>
  <c r="AF328" i="21" s="1"/>
  <c r="Y81" i="21"/>
  <c r="AF81" i="21" s="1"/>
  <c r="Y106" i="21"/>
  <c r="AF106" i="21" s="1"/>
  <c r="Y36" i="21"/>
  <c r="AF36" i="21" s="1"/>
  <c r="Y172" i="21"/>
  <c r="AF172" i="21" s="1"/>
  <c r="Y256" i="21"/>
  <c r="AF256" i="21" s="1"/>
  <c r="Y178" i="21"/>
  <c r="AF178" i="21" s="1"/>
  <c r="Y7" i="21"/>
  <c r="AF7" i="21" s="1"/>
  <c r="Y305" i="21"/>
  <c r="AF305" i="21" s="1"/>
  <c r="Y86" i="21"/>
  <c r="AF86" i="21" s="1"/>
  <c r="Y232" i="21"/>
  <c r="AF232" i="21" s="1"/>
  <c r="Y287" i="21"/>
  <c r="AF287" i="21" s="1"/>
  <c r="Y183" i="21"/>
  <c r="AF183" i="21" s="1"/>
  <c r="Y231" i="21"/>
  <c r="AF231" i="21" s="1"/>
  <c r="Y102" i="21"/>
  <c r="AF102" i="21" s="1"/>
  <c r="Y259" i="21"/>
  <c r="AF259" i="21" s="1"/>
  <c r="Y96" i="21"/>
  <c r="AF96" i="21" s="1"/>
  <c r="Y270" i="21"/>
  <c r="AF270" i="21" s="1"/>
  <c r="Y31" i="21"/>
  <c r="AF31" i="21" s="1"/>
  <c r="Y55" i="21"/>
  <c r="AF55" i="21" s="1"/>
  <c r="Y58" i="21"/>
  <c r="AF58" i="21" s="1"/>
  <c r="Y72" i="21"/>
  <c r="AF72" i="21" s="1"/>
  <c r="Y30" i="21"/>
  <c r="AF30" i="21" s="1"/>
  <c r="Y293" i="21"/>
  <c r="AF293" i="21" s="1"/>
  <c r="Y40" i="21"/>
  <c r="AF40" i="21" s="1"/>
  <c r="Y160" i="21"/>
  <c r="AF160" i="21" s="1"/>
  <c r="Y222" i="21"/>
  <c r="AF222" i="21" s="1"/>
  <c r="Y274" i="21"/>
  <c r="AF274" i="21" s="1"/>
  <c r="Y13" i="21"/>
  <c r="AF13" i="21" s="1"/>
  <c r="Y54" i="21"/>
  <c r="AF54" i="21" s="1"/>
  <c r="Y35" i="21"/>
  <c r="AF35" i="21" s="1"/>
  <c r="Y34" i="21"/>
  <c r="AF34" i="21" s="1"/>
  <c r="Y179" i="21"/>
  <c r="AF179" i="21" s="1"/>
  <c r="Z39" i="21"/>
  <c r="AE39" i="21" s="1"/>
  <c r="AA39" i="21"/>
  <c r="Z142" i="21"/>
  <c r="AE142" i="21" s="1"/>
  <c r="AA142" i="21"/>
  <c r="Z198" i="21"/>
  <c r="AA198" i="21"/>
  <c r="AE198" i="21" s="1"/>
  <c r="Z171" i="21"/>
  <c r="AA171" i="21"/>
  <c r="AE171" i="21"/>
  <c r="Z131" i="21"/>
  <c r="AA131" i="21"/>
  <c r="AE131" i="21" s="1"/>
  <c r="Z47" i="21"/>
  <c r="AE47" i="21" s="1"/>
  <c r="AA47" i="21"/>
  <c r="Z94" i="21"/>
  <c r="AA94" i="21"/>
  <c r="AE94" i="21" s="1"/>
  <c r="Z309" i="21"/>
  <c r="AA309" i="21"/>
  <c r="AE309" i="21"/>
  <c r="Z148" i="21"/>
  <c r="AA148" i="21"/>
  <c r="AE148" i="21" s="1"/>
  <c r="Z177" i="21"/>
  <c r="AE177" i="21" s="1"/>
  <c r="AA177" i="21"/>
  <c r="Z149" i="21"/>
  <c r="AE149" i="21" s="1"/>
  <c r="AA149" i="21"/>
  <c r="Z202" i="21"/>
  <c r="AE202" i="21" s="1"/>
  <c r="AA202" i="21"/>
  <c r="Z326" i="21"/>
  <c r="AA326" i="21"/>
  <c r="AE326" i="21" s="1"/>
  <c r="Z325" i="21"/>
  <c r="AA325" i="21"/>
  <c r="AE325" i="21"/>
  <c r="Z38" i="21"/>
  <c r="AE38" i="21" s="1"/>
  <c r="AA38" i="21"/>
  <c r="Z192" i="21"/>
  <c r="AE192" i="21" s="1"/>
  <c r="AA192" i="21"/>
  <c r="Z17" i="21"/>
  <c r="AA17" i="21"/>
  <c r="AE17" i="21" s="1"/>
  <c r="Z219" i="21"/>
  <c r="AA219" i="21"/>
  <c r="AE219" i="21"/>
  <c r="Z158" i="21"/>
  <c r="AA158" i="21"/>
  <c r="AE158" i="21" s="1"/>
  <c r="Z77" i="21"/>
  <c r="AA77" i="21"/>
  <c r="AE77" i="21"/>
  <c r="Z109" i="21"/>
  <c r="AE109" i="21" s="1"/>
  <c r="AA109" i="21"/>
  <c r="Z243" i="21"/>
  <c r="AE243" i="21" s="1"/>
  <c r="AA243" i="21"/>
  <c r="Z264" i="21"/>
  <c r="AA264" i="21"/>
  <c r="AE264" i="21" s="1"/>
  <c r="Z249" i="21"/>
  <c r="AA249" i="21"/>
  <c r="AE249" i="21"/>
  <c r="Z218" i="21"/>
  <c r="AE218" i="21" s="1"/>
  <c r="AA218" i="21"/>
  <c r="Z184" i="21"/>
  <c r="AA184" i="21"/>
  <c r="AE184" i="21"/>
  <c r="Z18" i="21"/>
  <c r="AE18" i="21" s="1"/>
  <c r="AA18" i="21"/>
  <c r="Z150" i="21"/>
  <c r="AA150" i="21"/>
  <c r="AE150" i="21"/>
  <c r="Z258" i="21"/>
  <c r="AA258" i="21"/>
  <c r="AE258" i="21" s="1"/>
  <c r="Z135" i="21"/>
  <c r="AE135" i="21" s="1"/>
  <c r="AA135" i="21"/>
  <c r="Z154" i="21"/>
  <c r="AE154" i="21" s="1"/>
  <c r="AA154" i="21"/>
  <c r="Z168" i="21"/>
  <c r="AA168" i="21"/>
  <c r="AE168" i="21"/>
  <c r="Z313" i="21"/>
  <c r="AA313" i="21"/>
  <c r="AE313" i="21" s="1"/>
  <c r="Z84" i="21"/>
  <c r="AE84" i="21" s="1"/>
  <c r="AA84" i="21"/>
  <c r="Z144" i="21"/>
  <c r="AE144" i="21" s="1"/>
  <c r="AA144" i="21"/>
  <c r="Z175" i="21"/>
  <c r="AE175" i="21" s="1"/>
  <c r="AA175" i="21"/>
  <c r="Z215" i="21"/>
  <c r="AE215" i="21" s="1"/>
  <c r="AA215" i="21"/>
  <c r="Z276" i="21"/>
  <c r="AA276" i="21"/>
  <c r="AE276" i="21"/>
  <c r="Z275" i="21"/>
  <c r="AE275" i="21" s="1"/>
  <c r="AA275" i="21"/>
  <c r="Z185" i="21"/>
  <c r="AE185" i="21" s="1"/>
  <c r="AA185" i="21"/>
  <c r="Z127" i="21"/>
  <c r="AE127" i="21" s="1"/>
  <c r="AA127" i="21"/>
  <c r="Z128" i="21"/>
  <c r="AA128" i="21"/>
  <c r="AE128" i="21"/>
  <c r="Z53" i="21"/>
  <c r="AE53" i="21" s="1"/>
  <c r="AA53" i="21"/>
  <c r="Z44" i="21"/>
  <c r="AE44" i="21" s="1"/>
  <c r="AA44" i="21"/>
  <c r="Z87" i="21"/>
  <c r="AA87" i="21"/>
  <c r="AE87" i="21" s="1"/>
  <c r="Z32" i="21"/>
  <c r="AA32" i="21"/>
  <c r="AE32" i="21"/>
  <c r="Z118" i="21"/>
  <c r="AE118" i="21" s="1"/>
  <c r="AA118" i="21"/>
  <c r="Z12" i="21"/>
  <c r="AE12" i="21" s="1"/>
  <c r="AA12" i="21"/>
  <c r="Z161" i="21"/>
  <c r="AA161" i="21"/>
  <c r="AE161" i="21" s="1"/>
  <c r="Z167" i="21"/>
  <c r="AE167" i="21" s="1"/>
  <c r="AA167" i="21"/>
  <c r="Z190" i="21"/>
  <c r="AE190" i="21" s="1"/>
  <c r="AA190" i="21"/>
  <c r="Z278" i="21"/>
  <c r="AA278" i="21"/>
  <c r="AE278" i="21"/>
  <c r="Z23" i="21"/>
  <c r="AA23" i="21"/>
  <c r="AE23" i="21" s="1"/>
  <c r="Z252" i="21"/>
  <c r="AE252" i="21" s="1"/>
  <c r="AA252" i="21"/>
  <c r="Z33" i="21"/>
  <c r="AE33" i="21" s="1"/>
  <c r="AA33" i="21"/>
  <c r="Z119" i="21"/>
  <c r="AA119" i="21"/>
  <c r="AE119" i="21"/>
  <c r="Z240" i="21"/>
  <c r="AA240" i="21"/>
  <c r="AE240" i="21" s="1"/>
  <c r="Z120" i="21"/>
  <c r="AE120" i="21" s="1"/>
  <c r="AA120" i="21"/>
  <c r="Z241" i="21"/>
  <c r="AE241" i="21" s="1"/>
  <c r="AA241" i="21"/>
  <c r="Z290" i="21"/>
  <c r="AA290" i="21"/>
  <c r="AE290" i="21"/>
  <c r="Z152" i="21"/>
  <c r="AA152" i="21"/>
  <c r="AE152" i="21" s="1"/>
  <c r="Z302" i="21"/>
  <c r="AE302" i="21" s="1"/>
  <c r="AA302" i="21"/>
  <c r="Z136" i="21"/>
  <c r="AA136" i="21"/>
  <c r="AE136" i="21" s="1"/>
  <c r="Z196" i="21"/>
  <c r="AA196" i="21"/>
  <c r="AE196" i="21"/>
  <c r="Z197" i="21"/>
  <c r="AE197" i="21" s="1"/>
  <c r="AA197" i="21"/>
  <c r="Z79" i="21"/>
  <c r="AE79" i="21" s="1"/>
  <c r="AA79" i="21"/>
  <c r="Z80" i="21"/>
  <c r="AE80" i="21" s="1"/>
  <c r="AA80" i="21"/>
  <c r="Z242" i="21"/>
  <c r="AA242" i="21"/>
  <c r="AE242" i="21"/>
  <c r="Z71" i="21"/>
  <c r="AA71" i="21"/>
  <c r="AE71" i="21" s="1"/>
  <c r="Z306" i="21"/>
  <c r="AA306" i="21"/>
  <c r="AE306" i="21"/>
  <c r="Z315" i="21"/>
  <c r="AE315" i="21" s="1"/>
  <c r="AA315" i="21"/>
  <c r="Z115" i="21"/>
  <c r="AE115" i="21" s="1"/>
  <c r="AA115" i="21"/>
  <c r="Z116" i="21"/>
  <c r="AA116" i="21"/>
  <c r="AE116" i="21" s="1"/>
  <c r="Z107" i="21"/>
  <c r="AE107" i="21" s="1"/>
  <c r="AA107" i="21"/>
  <c r="Z266" i="21"/>
  <c r="AE266" i="21" s="1"/>
  <c r="AA266" i="21"/>
  <c r="Z214" i="21"/>
  <c r="AA214" i="21"/>
  <c r="AE214" i="21"/>
  <c r="Z37" i="21"/>
  <c r="AA37" i="21"/>
  <c r="AE37" i="21" s="1"/>
  <c r="Z289" i="21"/>
  <c r="AE289" i="21" s="1"/>
  <c r="AA289" i="21"/>
  <c r="Z151" i="21"/>
  <c r="AE151" i="21" s="1"/>
  <c r="AA151" i="21"/>
  <c r="Z201" i="21"/>
  <c r="AA201" i="21"/>
  <c r="AE201" i="21"/>
  <c r="Z101" i="21"/>
  <c r="AA101" i="21"/>
  <c r="AE101" i="21" s="1"/>
  <c r="Z204" i="21"/>
  <c r="AE204" i="21" s="1"/>
  <c r="AA204" i="21"/>
  <c r="Z28" i="21"/>
  <c r="AE28" i="21" s="1"/>
  <c r="AA28" i="21"/>
  <c r="Z74" i="21"/>
  <c r="AA74" i="21"/>
  <c r="AE74" i="21"/>
  <c r="Z308" i="21"/>
  <c r="AA308" i="21"/>
  <c r="AE308" i="21" s="1"/>
  <c r="Z121" i="21"/>
  <c r="AE121" i="21" s="1"/>
  <c r="AA121" i="21"/>
  <c r="Z254" i="21"/>
  <c r="AE254" i="21" s="1"/>
  <c r="AA254" i="21"/>
  <c r="Z137" i="21"/>
  <c r="AA137" i="21"/>
  <c r="AE137" i="21"/>
  <c r="Z283" i="21"/>
  <c r="AE283" i="21" s="1"/>
  <c r="AA283" i="21"/>
  <c r="Z11" i="21"/>
  <c r="AE11" i="21" s="1"/>
  <c r="AA11" i="21"/>
  <c r="Z324" i="21"/>
  <c r="AA324" i="21"/>
  <c r="AE324" i="21" s="1"/>
  <c r="Z29" i="21"/>
  <c r="AA29" i="21"/>
  <c r="AE29" i="21"/>
  <c r="Z193" i="21"/>
  <c r="AA193" i="21"/>
  <c r="AE193" i="21" s="1"/>
  <c r="Z114" i="21"/>
  <c r="AA114" i="21"/>
  <c r="AE114" i="21"/>
  <c r="Z15" i="21"/>
  <c r="AA15" i="21"/>
  <c r="AE15" i="21" s="1"/>
  <c r="Z176" i="21"/>
  <c r="AE176" i="21" s="1"/>
  <c r="AA176" i="21"/>
  <c r="Z228" i="21"/>
  <c r="AA228" i="21"/>
  <c r="AE228" i="21" s="1"/>
  <c r="Z133" i="21"/>
  <c r="AA133" i="21"/>
  <c r="AE133" i="21"/>
  <c r="Z223" i="21"/>
  <c r="AE223" i="21" s="1"/>
  <c r="AA223" i="21"/>
  <c r="Z224" i="21"/>
  <c r="AA224" i="21"/>
  <c r="AE224" i="21"/>
  <c r="Z225" i="21"/>
  <c r="AA225" i="21"/>
  <c r="AE225" i="21" s="1"/>
  <c r="Z169" i="21"/>
  <c r="AE169" i="21" s="1"/>
  <c r="AA169" i="21"/>
  <c r="Z140" i="21"/>
  <c r="AE140" i="21" s="1"/>
  <c r="AA140" i="21"/>
  <c r="Z216" i="21"/>
  <c r="AA216" i="21"/>
  <c r="AE216" i="21"/>
  <c r="Z310" i="21"/>
  <c r="AA310" i="21"/>
  <c r="AE310" i="21" s="1"/>
  <c r="Z200" i="21"/>
  <c r="AE200" i="21" s="1"/>
  <c r="AA200" i="21"/>
  <c r="Z76" i="21"/>
  <c r="AE76" i="21" s="1"/>
  <c r="AA76" i="21"/>
  <c r="Z239" i="21"/>
  <c r="AA239" i="21"/>
  <c r="AE239" i="21"/>
  <c r="Z226" i="21"/>
  <c r="AA226" i="21"/>
  <c r="AE226" i="21" s="1"/>
  <c r="Z97" i="21"/>
  <c r="AE97" i="21" s="1"/>
  <c r="AA97" i="21"/>
  <c r="Z246" i="21"/>
  <c r="AE246" i="21" s="1"/>
  <c r="AA246" i="21"/>
  <c r="Z247" i="21"/>
  <c r="AA247" i="21"/>
  <c r="AE247" i="21"/>
  <c r="Z295" i="21"/>
  <c r="AA295" i="21"/>
  <c r="AE295" i="21" s="1"/>
  <c r="Z60" i="21"/>
  <c r="AE60" i="21" s="1"/>
  <c r="AA60" i="21"/>
  <c r="Z95" i="21"/>
  <c r="AE95" i="21" s="1"/>
  <c r="AA95" i="21"/>
  <c r="Z122" i="21"/>
  <c r="AA122" i="21"/>
  <c r="AE122" i="21"/>
  <c r="Z16" i="21"/>
  <c r="AA16" i="21"/>
  <c r="AE16" i="21" s="1"/>
  <c r="Z277" i="21"/>
  <c r="AE277" i="21" s="1"/>
  <c r="AA277" i="21"/>
  <c r="Z145" i="21"/>
  <c r="AE145" i="21" s="1"/>
  <c r="AA145" i="21"/>
  <c r="Z89" i="21"/>
  <c r="AA89" i="21"/>
  <c r="AE89" i="21"/>
  <c r="Z155" i="21"/>
  <c r="AA155" i="21"/>
  <c r="AE155" i="21" s="1"/>
  <c r="Z307" i="21"/>
  <c r="AE307" i="21" s="1"/>
  <c r="AA307" i="21"/>
  <c r="Z153" i="21"/>
  <c r="AA153" i="21"/>
  <c r="AE153" i="21" s="1"/>
  <c r="Z90" i="21"/>
  <c r="AA90" i="21"/>
  <c r="AE90" i="21"/>
  <c r="Z91" i="21"/>
  <c r="AA91" i="21"/>
  <c r="AE91" i="21" s="1"/>
  <c r="Z92" i="21"/>
  <c r="AA92" i="21"/>
  <c r="AE92" i="21"/>
  <c r="Z93" i="21"/>
  <c r="AE93" i="21" s="1"/>
  <c r="AA93" i="21"/>
  <c r="Z292" i="21"/>
  <c r="AE292" i="21" s="1"/>
  <c r="AA292" i="21"/>
  <c r="Z312" i="21"/>
  <c r="AA312" i="21"/>
  <c r="AE312" i="21" s="1"/>
  <c r="Z61" i="21"/>
  <c r="AA61" i="21"/>
  <c r="AE61" i="21"/>
  <c r="Z75" i="21"/>
  <c r="AE75" i="21" s="1"/>
  <c r="AA75" i="21"/>
  <c r="Z257" i="21"/>
  <c r="AA257" i="21"/>
  <c r="AE257" i="21"/>
  <c r="Z130" i="21"/>
  <c r="AA130" i="21"/>
  <c r="AE130" i="21" s="1"/>
  <c r="Z45" i="21"/>
  <c r="AE45" i="21" s="1"/>
  <c r="AA45" i="21"/>
  <c r="Z19" i="21"/>
  <c r="AE19" i="21" s="1"/>
  <c r="AA19" i="21"/>
  <c r="Z208" i="21"/>
  <c r="AA208" i="21"/>
  <c r="AE208" i="21"/>
  <c r="Z123" i="21"/>
  <c r="AA123" i="21"/>
  <c r="AE123" i="21" s="1"/>
  <c r="Z117" i="21"/>
  <c r="AE117" i="21" s="1"/>
  <c r="AA117" i="21"/>
  <c r="Z59" i="21"/>
  <c r="AE59" i="21" s="1"/>
  <c r="AA59" i="21"/>
  <c r="Z22" i="21"/>
  <c r="AA22" i="21"/>
  <c r="AE22" i="21"/>
  <c r="Z8" i="21"/>
  <c r="AA8" i="21"/>
  <c r="AE8" i="21" s="1"/>
  <c r="Z195" i="21"/>
  <c r="AE195" i="21" s="1"/>
  <c r="AA195" i="21"/>
  <c r="Z233" i="21"/>
  <c r="AE233" i="21" s="1"/>
  <c r="AA233" i="21"/>
  <c r="Z234" i="21"/>
  <c r="AA234" i="21"/>
  <c r="AE234" i="21"/>
  <c r="Z132" i="21"/>
  <c r="AE132" i="21" s="1"/>
  <c r="AA132" i="21"/>
  <c r="Z235" i="21"/>
  <c r="AE235" i="21" s="1"/>
  <c r="AA235" i="21"/>
  <c r="Z271" i="21"/>
  <c r="AA271" i="21"/>
  <c r="AE271" i="21" s="1"/>
  <c r="Z143" i="21"/>
  <c r="AA143" i="21"/>
  <c r="AE143" i="21"/>
  <c r="Z88" i="21"/>
  <c r="AE88" i="21" s="1"/>
  <c r="AA88" i="21"/>
  <c r="Z41" i="21"/>
  <c r="AE41" i="21" s="1"/>
  <c r="AA41" i="21"/>
  <c r="Z42" i="21"/>
  <c r="AA42" i="21"/>
  <c r="AE42" i="21" s="1"/>
  <c r="Z316" i="21"/>
  <c r="AA316" i="21"/>
  <c r="AE316" i="21"/>
  <c r="Z57" i="21"/>
  <c r="AE57" i="21" s="1"/>
  <c r="AA57" i="21"/>
  <c r="Z65" i="21"/>
  <c r="AA65" i="21"/>
  <c r="AE65" i="21"/>
  <c r="Z66" i="21"/>
  <c r="AA66" i="21"/>
  <c r="AE66" i="21" s="1"/>
  <c r="Z110" i="21"/>
  <c r="AE110" i="21" s="1"/>
  <c r="AA110" i="21"/>
  <c r="Z111" i="21"/>
  <c r="AA111" i="21"/>
  <c r="AE111" i="21" s="1"/>
  <c r="Z191" i="21"/>
  <c r="AA191" i="21"/>
  <c r="AE191" i="21"/>
  <c r="Z194" i="21"/>
  <c r="AE194" i="21" s="1"/>
  <c r="AA194" i="21"/>
  <c r="Z159" i="21"/>
  <c r="AE159" i="21" s="1"/>
  <c r="AA159" i="21"/>
  <c r="Z303" i="21"/>
  <c r="AA303" i="21"/>
  <c r="AE303" i="21" s="1"/>
  <c r="Z282" i="21"/>
  <c r="AA282" i="21"/>
  <c r="AE282" i="21"/>
  <c r="Z279" i="21"/>
  <c r="AE279" i="21" s="1"/>
  <c r="AA279" i="21"/>
  <c r="Z284" i="21"/>
  <c r="AE284" i="21" s="1"/>
  <c r="AA284" i="21"/>
  <c r="Z163" i="21"/>
  <c r="AA163" i="21"/>
  <c r="AE163" i="21" s="1"/>
  <c r="Z221" i="21"/>
  <c r="AA221" i="21"/>
  <c r="AE221" i="21"/>
  <c r="Z288" i="21"/>
  <c r="AE288" i="21" s="1"/>
  <c r="AA288" i="21"/>
  <c r="Z174" i="21"/>
  <c r="AE174" i="21" s="1"/>
  <c r="AA174" i="21"/>
  <c r="Z188" i="21"/>
  <c r="AE188" i="21" s="1"/>
  <c r="AA188" i="21"/>
  <c r="Z182" i="21"/>
  <c r="AA182" i="21"/>
  <c r="AE182" i="21"/>
  <c r="Z291" i="21"/>
  <c r="AA291" i="21"/>
  <c r="AE291" i="21" s="1"/>
  <c r="Z157" i="21"/>
  <c r="AE157" i="21" s="1"/>
  <c r="AA157" i="21"/>
  <c r="Z70" i="21"/>
  <c r="AA70" i="21"/>
  <c r="AE70" i="21" s="1"/>
  <c r="Z20" i="21"/>
  <c r="AA20" i="21"/>
  <c r="AE20" i="21"/>
  <c r="Z21" i="21"/>
  <c r="AE21" i="21" s="1"/>
  <c r="AA21" i="21"/>
  <c r="Z85" i="21"/>
  <c r="AE85" i="21" s="1"/>
  <c r="AA85" i="21"/>
  <c r="Z330" i="21"/>
  <c r="AA330" i="21"/>
  <c r="AE330" i="21" s="1"/>
  <c r="Z64" i="21"/>
  <c r="AA64" i="21"/>
  <c r="AE64" i="21"/>
  <c r="Z269" i="21"/>
  <c r="AE269" i="21" s="1"/>
  <c r="AA269" i="21"/>
  <c r="Z3" i="21"/>
  <c r="AE3" i="21" s="1"/>
  <c r="AA3" i="21"/>
  <c r="Z4" i="21"/>
  <c r="AE4" i="21" s="1"/>
  <c r="AA4" i="21"/>
  <c r="Z5" i="21"/>
  <c r="AA5" i="21"/>
  <c r="AE5" i="21"/>
  <c r="Z189" i="21"/>
  <c r="AA189" i="21"/>
  <c r="AE189" i="21" s="1"/>
  <c r="Z265" i="21"/>
  <c r="AA265" i="21"/>
  <c r="AE265" i="21"/>
  <c r="Z213" i="21"/>
  <c r="AA213" i="21"/>
  <c r="AE213" i="21" s="1"/>
  <c r="Z251" i="21"/>
  <c r="AA251" i="21"/>
  <c r="AE251" i="21"/>
  <c r="Z209" i="21"/>
  <c r="AE209" i="21" s="1"/>
  <c r="AA209" i="21"/>
  <c r="Z296" i="21"/>
  <c r="AE296" i="21" s="1"/>
  <c r="AA296" i="21"/>
  <c r="Z134" i="21"/>
  <c r="AA134" i="21"/>
  <c r="AE134" i="21" s="1"/>
  <c r="Z248" i="21"/>
  <c r="AA248" i="21"/>
  <c r="AE248" i="21"/>
  <c r="Z63" i="21"/>
  <c r="AE63" i="21" s="1"/>
  <c r="AA63" i="21"/>
  <c r="Z125" i="21"/>
  <c r="AA125" i="21"/>
  <c r="AE125" i="21"/>
  <c r="Z73" i="21"/>
  <c r="AA73" i="21"/>
  <c r="AE73" i="21" s="1"/>
  <c r="Z217" i="21"/>
  <c r="AE217" i="21" s="1"/>
  <c r="AA217" i="21"/>
  <c r="Z331" i="21"/>
  <c r="AE331" i="21" s="1"/>
  <c r="AA331" i="21"/>
  <c r="Z267" i="21"/>
  <c r="AA267" i="21"/>
  <c r="AE267" i="21"/>
  <c r="Z238" i="21"/>
  <c r="AA238" i="21"/>
  <c r="AE238" i="21" s="1"/>
  <c r="Z304" i="21"/>
  <c r="AE304" i="21" s="1"/>
  <c r="AA304" i="21"/>
  <c r="Z43" i="21"/>
  <c r="AE43" i="21" s="1"/>
  <c r="AA43" i="21"/>
  <c r="Z199" i="21"/>
  <c r="AA199" i="21"/>
  <c r="AE199" i="21"/>
  <c r="Z105" i="21"/>
  <c r="AA105" i="21"/>
  <c r="AE105" i="21" s="1"/>
  <c r="Z46" i="21"/>
  <c r="AE46" i="21" s="1"/>
  <c r="AA46" i="21"/>
  <c r="Z301" i="21"/>
  <c r="AA301" i="21"/>
  <c r="AE301" i="21" s="1"/>
  <c r="Z319" i="21"/>
  <c r="AA319" i="21"/>
  <c r="AE319" i="21"/>
  <c r="Z6" i="21"/>
  <c r="AA6" i="21"/>
  <c r="AE6" i="21" s="1"/>
  <c r="Z108" i="21"/>
  <c r="AE108" i="21" s="1"/>
  <c r="AA108" i="21"/>
  <c r="Z26" i="21"/>
  <c r="AE26" i="21" s="1"/>
  <c r="AA26" i="21"/>
  <c r="Z139" i="21"/>
  <c r="AA139" i="21"/>
  <c r="AE139" i="21"/>
  <c r="Z294" i="21"/>
  <c r="AA294" i="21"/>
  <c r="AE294" i="21" s="1"/>
  <c r="Z320" i="21"/>
  <c r="AA320" i="21"/>
  <c r="AE320" i="21"/>
  <c r="Z147" i="21"/>
  <c r="AA147" i="21"/>
  <c r="AE147" i="21" s="1"/>
  <c r="Z250" i="21"/>
  <c r="AE250" i="21" s="1"/>
  <c r="AA250" i="21"/>
  <c r="Z98" i="21"/>
  <c r="AE98" i="21" s="1"/>
  <c r="AA98" i="21"/>
  <c r="Z297" i="21"/>
  <c r="AA297" i="21"/>
  <c r="AE297" i="21"/>
  <c r="Z69" i="21"/>
  <c r="AA69" i="21"/>
  <c r="AE69" i="21" s="1"/>
  <c r="Z129" i="21"/>
  <c r="AE129" i="21" s="1"/>
  <c r="AA129" i="21"/>
  <c r="Z327" i="21"/>
  <c r="AE327" i="21" s="1"/>
  <c r="AA327" i="21"/>
  <c r="Z68" i="21"/>
  <c r="AA68" i="21"/>
  <c r="AE68" i="21"/>
  <c r="Z27" i="21"/>
  <c r="AA27" i="21"/>
  <c r="AE27" i="21" s="1"/>
  <c r="Z220" i="21"/>
  <c r="AE220" i="21" s="1"/>
  <c r="AA220" i="21"/>
  <c r="Z48" i="21"/>
  <c r="AA48" i="21"/>
  <c r="AE48" i="21" s="1"/>
  <c r="Z67" i="21"/>
  <c r="AA67" i="21"/>
  <c r="AE67" i="21"/>
  <c r="Z272" i="21"/>
  <c r="AA272" i="21"/>
  <c r="AE272" i="21" s="1"/>
  <c r="Z205" i="21"/>
  <c r="AA205" i="21"/>
  <c r="AE205" i="21"/>
  <c r="Z206" i="21"/>
  <c r="AA206" i="21"/>
  <c r="AE206" i="21" s="1"/>
  <c r="Z162" i="21"/>
  <c r="AA162" i="21"/>
  <c r="AE162" i="21"/>
  <c r="Z49" i="21"/>
  <c r="AE49" i="21" s="1"/>
  <c r="AA49" i="21"/>
  <c r="Z281" i="21"/>
  <c r="AE281" i="21" s="1"/>
  <c r="AA281" i="21"/>
  <c r="Z138" i="21"/>
  <c r="AA138" i="21"/>
  <c r="AE138" i="21" s="1"/>
  <c r="Z180" i="21"/>
  <c r="AE180" i="21" s="1"/>
  <c r="AA180" i="21"/>
  <c r="Z268" i="21"/>
  <c r="AE268" i="21" s="1"/>
  <c r="AA268" i="21"/>
  <c r="Z299" i="21"/>
  <c r="AA299" i="21"/>
  <c r="AE299" i="21"/>
  <c r="Z186" i="21"/>
  <c r="AA186" i="21"/>
  <c r="AE186" i="21" s="1"/>
  <c r="Z211" i="21"/>
  <c r="AE211" i="21" s="1"/>
  <c r="AA211" i="21"/>
  <c r="Z212" i="21"/>
  <c r="AE212" i="21" s="1"/>
  <c r="AA212" i="21"/>
  <c r="Z126" i="21"/>
  <c r="AA126" i="21"/>
  <c r="AE126" i="21"/>
  <c r="Z124" i="21"/>
  <c r="AA124" i="21"/>
  <c r="AE124" i="21" s="1"/>
  <c r="Z56" i="21"/>
  <c r="AA56" i="21"/>
  <c r="AE56" i="21"/>
  <c r="Z229" i="21"/>
  <c r="AA229" i="21"/>
  <c r="AE229" i="21" s="1"/>
  <c r="Z14" i="21"/>
  <c r="AA14" i="21"/>
  <c r="AE14" i="21"/>
  <c r="Z203" i="21"/>
  <c r="AA203" i="21"/>
  <c r="AE203" i="21" s="1"/>
  <c r="Z207" i="21"/>
  <c r="AA207" i="21"/>
  <c r="AE207" i="21"/>
  <c r="Z329" i="21"/>
  <c r="AA329" i="21"/>
  <c r="AE329" i="21" s="1"/>
  <c r="Z165" i="21"/>
  <c r="AE165" i="21" s="1"/>
  <c r="AA165" i="21"/>
  <c r="Z173" i="21"/>
  <c r="AE173" i="21" s="1"/>
  <c r="AA173" i="21"/>
  <c r="Z50" i="21"/>
  <c r="AE50" i="21" s="1"/>
  <c r="AA50" i="21"/>
  <c r="Z51" i="21"/>
  <c r="AE51" i="21" s="1"/>
  <c r="AA51" i="21"/>
  <c r="Z52" i="21"/>
  <c r="AA52" i="21"/>
  <c r="AE52" i="21"/>
  <c r="Z244" i="21"/>
  <c r="AA244" i="21"/>
  <c r="AE244" i="21" s="1"/>
  <c r="Z317" i="21"/>
  <c r="AA317" i="21"/>
  <c r="AE317" i="21"/>
  <c r="Z273" i="21"/>
  <c r="AE273" i="21" s="1"/>
  <c r="AA273" i="21"/>
  <c r="Z260" i="21"/>
  <c r="AA260" i="21"/>
  <c r="AE260" i="21"/>
  <c r="Z164" i="21"/>
  <c r="AA164" i="21"/>
  <c r="AE164" i="21" s="1"/>
  <c r="Z245" i="21"/>
  <c r="AE245" i="21" s="1"/>
  <c r="AA245" i="21"/>
  <c r="Z321" i="21"/>
  <c r="AE321" i="21" s="1"/>
  <c r="AA321" i="21"/>
  <c r="Z322" i="21"/>
  <c r="AA322" i="21"/>
  <c r="AE322" i="21"/>
  <c r="Z253" i="21"/>
  <c r="AA253" i="21"/>
  <c r="AE253" i="21" s="1"/>
  <c r="Z285" i="21"/>
  <c r="AE285" i="21" s="1"/>
  <c r="AA285" i="21"/>
  <c r="Z286" i="21"/>
  <c r="AA286" i="21"/>
  <c r="AE286" i="21" s="1"/>
  <c r="Z300" i="21"/>
  <c r="AA300" i="21"/>
  <c r="AE300" i="21"/>
  <c r="Z103" i="21"/>
  <c r="AE103" i="21" s="1"/>
  <c r="AA103" i="21"/>
  <c r="Z104" i="21"/>
  <c r="AE104" i="21" s="1"/>
  <c r="AA104" i="21"/>
  <c r="Z156" i="21"/>
  <c r="AA156" i="21"/>
  <c r="AE156" i="21" s="1"/>
  <c r="Z318" i="21"/>
  <c r="AA318" i="21"/>
  <c r="AE318" i="21"/>
  <c r="Z210" i="21"/>
  <c r="AE210" i="21" s="1"/>
  <c r="AA210" i="21"/>
  <c r="Z263" i="21"/>
  <c r="AE263" i="21" s="1"/>
  <c r="AA263" i="21"/>
  <c r="Z24" i="21"/>
  <c r="AA24" i="21"/>
  <c r="AE24" i="21" s="1"/>
  <c r="Z112" i="21"/>
  <c r="AA112" i="21"/>
  <c r="AE112" i="21"/>
  <c r="Z113" i="21"/>
  <c r="AE113" i="21" s="1"/>
  <c r="AA113" i="21"/>
  <c r="Z83" i="21"/>
  <c r="AE83" i="21" s="1"/>
  <c r="AA83" i="21"/>
  <c r="Z255" i="21"/>
  <c r="AA255" i="21"/>
  <c r="AE255" i="21" s="1"/>
  <c r="Z181" i="21"/>
  <c r="AA181" i="21"/>
  <c r="AE181" i="21"/>
  <c r="Z230" i="21"/>
  <c r="AA230" i="21"/>
  <c r="AE230" i="21" s="1"/>
  <c r="Z99" i="21"/>
  <c r="AE99" i="21" s="1"/>
  <c r="AA99" i="21"/>
  <c r="Z311" i="21"/>
  <c r="AE311" i="21" s="1"/>
  <c r="AA311" i="21"/>
  <c r="Z141" i="21"/>
  <c r="AA141" i="21"/>
  <c r="AE141" i="21"/>
  <c r="Z62" i="21"/>
  <c r="AA62" i="21"/>
  <c r="AE62" i="21" s="1"/>
  <c r="Z146" i="21"/>
  <c r="AE146" i="21" s="1"/>
  <c r="AA146" i="21"/>
  <c r="Z332" i="21"/>
  <c r="AE332" i="21" s="1"/>
  <c r="AA332" i="21"/>
  <c r="Z314" i="21"/>
  <c r="AA314" i="21"/>
  <c r="AE314" i="21"/>
  <c r="Z10" i="21"/>
  <c r="AA10" i="21"/>
  <c r="AE10" i="21" s="1"/>
  <c r="Z262" i="21"/>
  <c r="AE262" i="21" s="1"/>
  <c r="AA262" i="21"/>
  <c r="Z170" i="21"/>
  <c r="AE170" i="21" s="1"/>
  <c r="AA170" i="21"/>
  <c r="Z78" i="21"/>
  <c r="AA78" i="21"/>
  <c r="AE78" i="21"/>
  <c r="Z166" i="21"/>
  <c r="AA166" i="21"/>
  <c r="AE166" i="21" s="1"/>
  <c r="Z227" i="21"/>
  <c r="AE227" i="21" s="1"/>
  <c r="AA227" i="21"/>
  <c r="Z236" i="21"/>
  <c r="AE236" i="21" s="1"/>
  <c r="AA236" i="21"/>
  <c r="Z237" i="21"/>
  <c r="AA237" i="21"/>
  <c r="AE237" i="21"/>
  <c r="Z25" i="21"/>
  <c r="AE25" i="21" s="1"/>
  <c r="AA25" i="21"/>
  <c r="Z298" i="21"/>
  <c r="AE298" i="21" s="1"/>
  <c r="AA298" i="21"/>
  <c r="Z323" i="21"/>
  <c r="AA323" i="21"/>
  <c r="AE323" i="21" s="1"/>
  <c r="Z261" i="21"/>
  <c r="AA261" i="21"/>
  <c r="AE261" i="21"/>
  <c r="Z82" i="21"/>
  <c r="AE82" i="21" s="1"/>
  <c r="AA82" i="21"/>
  <c r="Z187" i="21"/>
  <c r="AE187" i="21" s="1"/>
  <c r="AA187" i="21"/>
  <c r="Z280" i="21"/>
  <c r="AA280" i="21"/>
  <c r="AE280" i="21" s="1"/>
  <c r="Z9" i="21"/>
  <c r="AA9" i="21"/>
  <c r="AE9" i="21"/>
  <c r="Z100" i="21"/>
  <c r="AA100" i="21"/>
  <c r="AE100" i="21" s="1"/>
  <c r="Z328" i="21"/>
  <c r="AE328" i="21" s="1"/>
  <c r="AA328" i="21"/>
  <c r="Z81" i="21"/>
  <c r="AA81" i="21"/>
  <c r="AE81" i="21" s="1"/>
  <c r="Z106" i="21"/>
  <c r="AA106" i="21"/>
  <c r="AE106" i="21"/>
  <c r="Z36" i="21"/>
  <c r="AE36" i="21" s="1"/>
  <c r="AA36" i="21"/>
  <c r="Z172" i="21"/>
  <c r="AE172" i="21" s="1"/>
  <c r="AA172" i="21"/>
  <c r="Z256" i="21"/>
  <c r="AA256" i="21"/>
  <c r="AE256" i="21" s="1"/>
  <c r="Z178" i="21"/>
  <c r="AA178" i="21"/>
  <c r="AE178" i="21"/>
  <c r="Z7" i="21"/>
  <c r="AA7" i="21"/>
  <c r="AE7" i="21" s="1"/>
  <c r="Z305" i="21"/>
  <c r="AE305" i="21" s="1"/>
  <c r="AA305" i="21"/>
  <c r="Z86" i="21"/>
  <c r="AE86" i="21" s="1"/>
  <c r="AA86" i="21"/>
  <c r="Z232" i="21"/>
  <c r="AA232" i="21"/>
  <c r="AE232" i="21"/>
  <c r="Z287" i="21"/>
  <c r="AA287" i="21"/>
  <c r="AE287" i="21" s="1"/>
  <c r="Z183" i="21"/>
  <c r="AE183" i="21" s="1"/>
  <c r="AA183" i="21"/>
  <c r="Z231" i="21"/>
  <c r="AA231" i="21"/>
  <c r="AE231" i="21" s="1"/>
  <c r="Z102" i="21"/>
  <c r="AA102" i="21"/>
  <c r="AE102" i="21"/>
  <c r="Z259" i="21"/>
  <c r="AE259" i="21" s="1"/>
  <c r="AA259" i="21"/>
  <c r="Z96" i="21"/>
  <c r="AE96" i="21" s="1"/>
  <c r="AA96" i="21"/>
  <c r="Z270" i="21"/>
  <c r="AA270" i="21"/>
  <c r="AE270" i="21" s="1"/>
  <c r="Z31" i="21"/>
  <c r="AA31" i="21"/>
  <c r="AE31" i="21"/>
  <c r="Z55" i="21"/>
  <c r="AE55" i="21" s="1"/>
  <c r="AA55" i="21"/>
  <c r="Z58" i="21"/>
  <c r="AE58" i="21" s="1"/>
  <c r="AA58" i="21"/>
  <c r="Z72" i="21"/>
  <c r="AA72" i="21"/>
  <c r="AE72" i="21" s="1"/>
  <c r="Z30" i="21"/>
  <c r="AA30" i="21"/>
  <c r="AE30" i="21"/>
  <c r="Z293" i="21"/>
  <c r="AE293" i="21" s="1"/>
  <c r="AA293" i="21"/>
  <c r="Z40" i="21"/>
  <c r="AE40" i="21" s="1"/>
  <c r="AA40" i="21"/>
  <c r="Z160" i="21"/>
  <c r="AA160" i="21"/>
  <c r="AE160" i="21" s="1"/>
  <c r="Z222" i="21"/>
  <c r="AA222" i="21"/>
  <c r="AE222" i="21"/>
  <c r="Z274" i="21"/>
  <c r="AE274" i="21" s="1"/>
  <c r="AA274" i="21"/>
  <c r="Z13" i="21"/>
  <c r="AE13" i="21" s="1"/>
  <c r="AA13" i="21"/>
  <c r="Z54" i="21"/>
  <c r="AA54" i="21"/>
  <c r="AE54" i="21" s="1"/>
  <c r="Z35" i="21"/>
  <c r="AA35" i="21"/>
  <c r="AE35" i="21"/>
  <c r="Z34" i="21"/>
  <c r="AE34" i="21" s="1"/>
  <c r="AA34" i="21"/>
  <c r="Z179" i="21"/>
  <c r="AE179" i="21" s="1"/>
  <c r="AA179" i="21"/>
  <c r="W39" i="21"/>
  <c r="AD39" i="21" s="1"/>
  <c r="X39" i="21"/>
  <c r="W142" i="21"/>
  <c r="X142" i="21"/>
  <c r="AD142" i="21" s="1"/>
  <c r="W198" i="21"/>
  <c r="X198" i="21"/>
  <c r="AD198" i="21"/>
  <c r="W171" i="21"/>
  <c r="AD171" i="21" s="1"/>
  <c r="X171" i="21"/>
  <c r="W131" i="21"/>
  <c r="AD131" i="21" s="1"/>
  <c r="X131" i="21"/>
  <c r="W47" i="21"/>
  <c r="X47" i="21"/>
  <c r="AD47" i="21" s="1"/>
  <c r="W94" i="21"/>
  <c r="X94" i="21"/>
  <c r="AD94" i="21"/>
  <c r="W309" i="21"/>
  <c r="AD309" i="21" s="1"/>
  <c r="X309" i="21"/>
  <c r="W148" i="21"/>
  <c r="AD148" i="21" s="1"/>
  <c r="X148" i="21"/>
  <c r="W177" i="21"/>
  <c r="X177" i="21"/>
  <c r="AD177" i="21" s="1"/>
  <c r="W149" i="21"/>
  <c r="X149" i="21"/>
  <c r="AD149" i="21"/>
  <c r="W202" i="21"/>
  <c r="AD202" i="21" s="1"/>
  <c r="X202" i="21"/>
  <c r="W326" i="21"/>
  <c r="AD326" i="21" s="1"/>
  <c r="X326" i="21"/>
  <c r="W325" i="21"/>
  <c r="X325" i="21"/>
  <c r="AD325" i="21" s="1"/>
  <c r="W38" i="21"/>
  <c r="X38" i="21"/>
  <c r="AD38" i="21"/>
  <c r="W192" i="21"/>
  <c r="X192" i="21"/>
  <c r="AD192" i="21" s="1"/>
  <c r="W17" i="21"/>
  <c r="AD17" i="21" s="1"/>
  <c r="X17" i="21"/>
  <c r="W219" i="21"/>
  <c r="AD219" i="21" s="1"/>
  <c r="X219" i="21"/>
  <c r="W158" i="21"/>
  <c r="X158" i="21"/>
  <c r="AD158" i="21"/>
  <c r="W77" i="21"/>
  <c r="X77" i="21"/>
  <c r="AD77" i="21" s="1"/>
  <c r="W109" i="21"/>
  <c r="AD109" i="21" s="1"/>
  <c r="X109" i="21"/>
  <c r="W243" i="21"/>
  <c r="AD243" i="21" s="1"/>
  <c r="X243" i="21"/>
  <c r="W264" i="21"/>
  <c r="X264" i="21"/>
  <c r="AD264" i="21"/>
  <c r="W249" i="21"/>
  <c r="X249" i="21"/>
  <c r="AD249" i="21" s="1"/>
  <c r="W218" i="21"/>
  <c r="AD218" i="21" s="1"/>
  <c r="X218" i="21"/>
  <c r="W184" i="21"/>
  <c r="AD184" i="21" s="1"/>
  <c r="X184" i="21"/>
  <c r="W18" i="21"/>
  <c r="X18" i="21"/>
  <c r="AD18" i="21"/>
  <c r="W150" i="21"/>
  <c r="X150" i="21"/>
  <c r="AD150" i="21" s="1"/>
  <c r="W258" i="21"/>
  <c r="AD258" i="21" s="1"/>
  <c r="X258" i="21"/>
  <c r="W135" i="21"/>
  <c r="AD135" i="21" s="1"/>
  <c r="X135" i="21"/>
  <c r="W154" i="21"/>
  <c r="X154" i="21"/>
  <c r="AD154" i="21"/>
  <c r="W168" i="21"/>
  <c r="X168" i="21"/>
  <c r="AD168" i="21" s="1"/>
  <c r="W313" i="21"/>
  <c r="AD313" i="21" s="1"/>
  <c r="X313" i="21"/>
  <c r="W84" i="21"/>
  <c r="AD84" i="21" s="1"/>
  <c r="X84" i="21"/>
  <c r="W144" i="21"/>
  <c r="X144" i="21"/>
  <c r="AD144" i="21"/>
  <c r="W175" i="21"/>
  <c r="X175" i="21"/>
  <c r="AD175" i="21" s="1"/>
  <c r="W215" i="21"/>
  <c r="AD215" i="21" s="1"/>
  <c r="X215" i="21"/>
  <c r="W276" i="21"/>
  <c r="AD276" i="21" s="1"/>
  <c r="X276" i="21"/>
  <c r="W275" i="21"/>
  <c r="X275" i="21"/>
  <c r="AD275" i="21"/>
  <c r="W185" i="21"/>
  <c r="X185" i="21"/>
  <c r="AD185" i="21" s="1"/>
  <c r="W127" i="21"/>
  <c r="AD127" i="21" s="1"/>
  <c r="X127" i="21"/>
  <c r="W128" i="21"/>
  <c r="AD128" i="21" s="1"/>
  <c r="X128" i="21"/>
  <c r="W53" i="21"/>
  <c r="X53" i="21"/>
  <c r="AD53" i="21"/>
  <c r="W44" i="21"/>
  <c r="X44" i="21"/>
  <c r="AD44" i="21" s="1"/>
  <c r="W87" i="21"/>
  <c r="AD87" i="21" s="1"/>
  <c r="X87" i="21"/>
  <c r="W32" i="21"/>
  <c r="AD32" i="21" s="1"/>
  <c r="X32" i="21"/>
  <c r="W118" i="21"/>
  <c r="X118" i="21"/>
  <c r="AD118" i="21"/>
  <c r="W12" i="21"/>
  <c r="X12" i="21"/>
  <c r="AD12" i="21" s="1"/>
  <c r="W161" i="21"/>
  <c r="AD161" i="21" s="1"/>
  <c r="X161" i="21"/>
  <c r="W167" i="21"/>
  <c r="AD167" i="21" s="1"/>
  <c r="X167" i="21"/>
  <c r="W190" i="21"/>
  <c r="X190" i="21"/>
  <c r="AD190" i="21"/>
  <c r="W278" i="21"/>
  <c r="X278" i="21"/>
  <c r="AD278" i="21" s="1"/>
  <c r="W23" i="21"/>
  <c r="AD23" i="21" s="1"/>
  <c r="X23" i="21"/>
  <c r="W252" i="21"/>
  <c r="AD252" i="21" s="1"/>
  <c r="X252" i="21"/>
  <c r="W33" i="21"/>
  <c r="X33" i="21"/>
  <c r="AD33" i="21"/>
  <c r="W119" i="21"/>
  <c r="X119" i="21"/>
  <c r="AD119" i="21" s="1"/>
  <c r="W240" i="21"/>
  <c r="AD240" i="21" s="1"/>
  <c r="X240" i="21"/>
  <c r="W120" i="21"/>
  <c r="AD120" i="21" s="1"/>
  <c r="X120" i="21"/>
  <c r="W241" i="21"/>
  <c r="X241" i="21"/>
  <c r="AD241" i="21"/>
  <c r="W290" i="21"/>
  <c r="X290" i="21"/>
  <c r="AD290" i="21" s="1"/>
  <c r="W152" i="21"/>
  <c r="AD152" i="21" s="1"/>
  <c r="X152" i="21"/>
  <c r="W302" i="21"/>
  <c r="AD302" i="21" s="1"/>
  <c r="X302" i="21"/>
  <c r="W136" i="21"/>
  <c r="X136" i="21"/>
  <c r="AD136" i="21"/>
  <c r="W196" i="21"/>
  <c r="X196" i="21"/>
  <c r="AD196" i="21" s="1"/>
  <c r="W197" i="21"/>
  <c r="AD197" i="21" s="1"/>
  <c r="X197" i="21"/>
  <c r="W79" i="21"/>
  <c r="AD79" i="21" s="1"/>
  <c r="X79" i="21"/>
  <c r="W80" i="21"/>
  <c r="X80" i="21"/>
  <c r="AD80" i="21"/>
  <c r="W242" i="21"/>
  <c r="X242" i="21"/>
  <c r="AD242" i="21" s="1"/>
  <c r="W71" i="21"/>
  <c r="AD71" i="21" s="1"/>
  <c r="X71" i="21"/>
  <c r="W306" i="21"/>
  <c r="AD306" i="21" s="1"/>
  <c r="X306" i="21"/>
  <c r="W315" i="21"/>
  <c r="X315" i="21"/>
  <c r="AD315" i="21"/>
  <c r="W115" i="21"/>
  <c r="X115" i="21"/>
  <c r="AD115" i="21" s="1"/>
  <c r="W116" i="21"/>
  <c r="AD116" i="21" s="1"/>
  <c r="X116" i="21"/>
  <c r="W107" i="21"/>
  <c r="AD107" i="21" s="1"/>
  <c r="X107" i="21"/>
  <c r="W266" i="21"/>
  <c r="X266" i="21"/>
  <c r="AD266" i="21" s="1"/>
  <c r="W214" i="21"/>
  <c r="X214" i="21"/>
  <c r="AD214" i="21"/>
  <c r="W37" i="21"/>
  <c r="AD37" i="21" s="1"/>
  <c r="X37" i="21"/>
  <c r="W289" i="21"/>
  <c r="AD289" i="21" s="1"/>
  <c r="X289" i="21"/>
  <c r="W151" i="21"/>
  <c r="X151" i="21"/>
  <c r="AD151" i="21" s="1"/>
  <c r="W201" i="21"/>
  <c r="X201" i="21"/>
  <c r="AD201" i="21"/>
  <c r="W101" i="21"/>
  <c r="AD101" i="21" s="1"/>
  <c r="X101" i="21"/>
  <c r="W204" i="21"/>
  <c r="AD204" i="21" s="1"/>
  <c r="X204" i="21"/>
  <c r="W28" i="21"/>
  <c r="X28" i="21"/>
  <c r="AD28" i="21" s="1"/>
  <c r="W74" i="21"/>
  <c r="X74" i="21"/>
  <c r="AD74" i="21"/>
  <c r="W308" i="21"/>
  <c r="AD308" i="21" s="1"/>
  <c r="X308" i="21"/>
  <c r="W121" i="21"/>
  <c r="AD121" i="21" s="1"/>
  <c r="X121" i="21"/>
  <c r="W254" i="21"/>
  <c r="X254" i="21"/>
  <c r="AD254" i="21" s="1"/>
  <c r="W137" i="21"/>
  <c r="X137" i="21"/>
  <c r="AD137" i="21"/>
  <c r="W283" i="21"/>
  <c r="AD283" i="21" s="1"/>
  <c r="X283" i="21"/>
  <c r="W11" i="21"/>
  <c r="AD11" i="21" s="1"/>
  <c r="X11" i="21"/>
  <c r="W324" i="21"/>
  <c r="X324" i="21"/>
  <c r="AD324" i="21" s="1"/>
  <c r="W29" i="21"/>
  <c r="X29" i="21"/>
  <c r="AD29" i="21"/>
  <c r="W193" i="21"/>
  <c r="AD193" i="21" s="1"/>
  <c r="X193" i="21"/>
  <c r="W114" i="21"/>
  <c r="AD114" i="21" s="1"/>
  <c r="X114" i="21"/>
  <c r="W15" i="21"/>
  <c r="X15" i="21"/>
  <c r="AD15" i="21" s="1"/>
  <c r="W176" i="21"/>
  <c r="X176" i="21"/>
  <c r="AD176" i="21"/>
  <c r="W228" i="21"/>
  <c r="AD228" i="21" s="1"/>
  <c r="X228" i="21"/>
  <c r="W133" i="21"/>
  <c r="AD133" i="21" s="1"/>
  <c r="X133" i="21"/>
  <c r="W223" i="21"/>
  <c r="X223" i="21"/>
  <c r="AD223" i="21" s="1"/>
  <c r="W224" i="21"/>
  <c r="X224" i="21"/>
  <c r="AD224" i="21"/>
  <c r="W225" i="21"/>
  <c r="AD225" i="21" s="1"/>
  <c r="X225" i="21"/>
  <c r="W169" i="21"/>
  <c r="AD169" i="21" s="1"/>
  <c r="X169" i="21"/>
  <c r="W140" i="21"/>
  <c r="X140" i="21"/>
  <c r="AD140" i="21" s="1"/>
  <c r="W216" i="21"/>
  <c r="X216" i="21"/>
  <c r="AD216" i="21"/>
  <c r="W310" i="21"/>
  <c r="AD310" i="21" s="1"/>
  <c r="X310" i="21"/>
  <c r="W200" i="21"/>
  <c r="AD200" i="21" s="1"/>
  <c r="X200" i="21"/>
  <c r="W76" i="21"/>
  <c r="X76" i="21"/>
  <c r="AD76" i="21" s="1"/>
  <c r="W239" i="21"/>
  <c r="X239" i="21"/>
  <c r="AD239" i="21"/>
  <c r="W226" i="21"/>
  <c r="AD226" i="21" s="1"/>
  <c r="X226" i="21"/>
  <c r="W97" i="21"/>
  <c r="AD97" i="21" s="1"/>
  <c r="X97" i="21"/>
  <c r="W246" i="21"/>
  <c r="X246" i="21"/>
  <c r="AD246" i="21" s="1"/>
  <c r="W247" i="21"/>
  <c r="X247" i="21"/>
  <c r="AD247" i="21"/>
  <c r="W295" i="21"/>
  <c r="AD295" i="21" s="1"/>
  <c r="X295" i="21"/>
  <c r="W60" i="21"/>
  <c r="AD60" i="21" s="1"/>
  <c r="X60" i="21"/>
  <c r="W95" i="21"/>
  <c r="X95" i="21"/>
  <c r="AD95" i="21" s="1"/>
  <c r="W122" i="21"/>
  <c r="X122" i="21"/>
  <c r="AD122" i="21"/>
  <c r="W16" i="21"/>
  <c r="AD16" i="21" s="1"/>
  <c r="X16" i="21"/>
  <c r="W277" i="21"/>
  <c r="AD277" i="21" s="1"/>
  <c r="X277" i="21"/>
  <c r="W145" i="21"/>
  <c r="X145" i="21"/>
  <c r="AD145" i="21" s="1"/>
  <c r="W89" i="21"/>
  <c r="X89" i="21"/>
  <c r="AD89" i="21"/>
  <c r="W155" i="21"/>
  <c r="AD155" i="21" s="1"/>
  <c r="X155" i="21"/>
  <c r="W307" i="21"/>
  <c r="AD307" i="21" s="1"/>
  <c r="X307" i="21"/>
  <c r="W153" i="21"/>
  <c r="X153" i="21"/>
  <c r="AD153" i="21" s="1"/>
  <c r="W90" i="21"/>
  <c r="X90" i="21"/>
  <c r="AD90" i="21"/>
  <c r="W91" i="21"/>
  <c r="AD91" i="21" s="1"/>
  <c r="X91" i="21"/>
  <c r="W92" i="21"/>
  <c r="AD92" i="21" s="1"/>
  <c r="X92" i="21"/>
  <c r="W93" i="21"/>
  <c r="X93" i="21"/>
  <c r="AD93" i="21" s="1"/>
  <c r="W292" i="21"/>
  <c r="X292" i="21"/>
  <c r="AD292" i="21"/>
  <c r="W312" i="21"/>
  <c r="AD312" i="21" s="1"/>
  <c r="X312" i="21"/>
  <c r="W61" i="21"/>
  <c r="AD61" i="21" s="1"/>
  <c r="X61" i="21"/>
  <c r="W75" i="21"/>
  <c r="X75" i="21"/>
  <c r="AD75" i="21" s="1"/>
  <c r="W257" i="21"/>
  <c r="X257" i="21"/>
  <c r="AD257" i="21"/>
  <c r="W130" i="21"/>
  <c r="AD130" i="21" s="1"/>
  <c r="X130" i="21"/>
  <c r="W45" i="21"/>
  <c r="AD45" i="21" s="1"/>
  <c r="X45" i="21"/>
  <c r="W19" i="21"/>
  <c r="X19" i="21"/>
  <c r="AD19" i="21" s="1"/>
  <c r="W208" i="21"/>
  <c r="X208" i="21"/>
  <c r="AD208" i="21"/>
  <c r="W123" i="21"/>
  <c r="AD123" i="21" s="1"/>
  <c r="X123" i="21"/>
  <c r="W117" i="21"/>
  <c r="AD117" i="21" s="1"/>
  <c r="X117" i="21"/>
  <c r="W59" i="21"/>
  <c r="X59" i="21"/>
  <c r="AD59" i="21" s="1"/>
  <c r="W22" i="21"/>
  <c r="X22" i="21"/>
  <c r="AD22" i="21"/>
  <c r="W8" i="21"/>
  <c r="AD8" i="21" s="1"/>
  <c r="X8" i="21"/>
  <c r="W195" i="21"/>
  <c r="AD195" i="21" s="1"/>
  <c r="X195" i="21"/>
  <c r="W233" i="21"/>
  <c r="X233" i="21"/>
  <c r="AD233" i="21" s="1"/>
  <c r="W234" i="21"/>
  <c r="X234" i="21"/>
  <c r="AD234" i="21"/>
  <c r="W132" i="21"/>
  <c r="AD132" i="21" s="1"/>
  <c r="X132" i="21"/>
  <c r="W235" i="21"/>
  <c r="AD235" i="21" s="1"/>
  <c r="X235" i="21"/>
  <c r="W271" i="21"/>
  <c r="X271" i="21"/>
  <c r="AD271" i="21" s="1"/>
  <c r="W143" i="21"/>
  <c r="X143" i="21"/>
  <c r="AD143" i="21"/>
  <c r="W88" i="21"/>
  <c r="AD88" i="21" s="1"/>
  <c r="X88" i="21"/>
  <c r="W41" i="21"/>
  <c r="AD41" i="21" s="1"/>
  <c r="X41" i="21"/>
  <c r="W42" i="21"/>
  <c r="X42" i="21"/>
  <c r="AD42" i="21" s="1"/>
  <c r="W316" i="21"/>
  <c r="X316" i="21"/>
  <c r="AD316" i="21"/>
  <c r="W57" i="21"/>
  <c r="AD57" i="21" s="1"/>
  <c r="X57" i="21"/>
  <c r="W65" i="21"/>
  <c r="AD65" i="21" s="1"/>
  <c r="X65" i="21"/>
  <c r="W66" i="21"/>
  <c r="X66" i="21"/>
  <c r="AD66" i="21" s="1"/>
  <c r="W110" i="21"/>
  <c r="X110" i="21"/>
  <c r="AD110" i="21"/>
  <c r="W111" i="21"/>
  <c r="AD111" i="21" s="1"/>
  <c r="X111" i="21"/>
  <c r="W191" i="21"/>
  <c r="AD191" i="21" s="1"/>
  <c r="X191" i="21"/>
  <c r="W194" i="21"/>
  <c r="X194" i="21"/>
  <c r="AD194" i="21" s="1"/>
  <c r="W159" i="21"/>
  <c r="X159" i="21"/>
  <c r="AD159" i="21"/>
  <c r="W303" i="21"/>
  <c r="AD303" i="21" s="1"/>
  <c r="X303" i="21"/>
  <c r="W282" i="21"/>
  <c r="AD282" i="21" s="1"/>
  <c r="X282" i="21"/>
  <c r="W279" i="21"/>
  <c r="X279" i="21"/>
  <c r="AD279" i="21" s="1"/>
  <c r="W284" i="21"/>
  <c r="X284" i="21"/>
  <c r="AD284" i="21"/>
  <c r="W163" i="21"/>
  <c r="AD163" i="21" s="1"/>
  <c r="X163" i="21"/>
  <c r="W221" i="21"/>
  <c r="AD221" i="21" s="1"/>
  <c r="X221" i="21"/>
  <c r="W288" i="21"/>
  <c r="X288" i="21"/>
  <c r="AD288" i="21" s="1"/>
  <c r="W174" i="21"/>
  <c r="X174" i="21"/>
  <c r="AD174" i="21"/>
  <c r="W188" i="21"/>
  <c r="AD188" i="21" s="1"/>
  <c r="X188" i="21"/>
  <c r="W182" i="21"/>
  <c r="AD182" i="21" s="1"/>
  <c r="X182" i="21"/>
  <c r="W291" i="21"/>
  <c r="X291" i="21"/>
  <c r="AD291" i="21" s="1"/>
  <c r="W157" i="21"/>
  <c r="X157" i="21"/>
  <c r="AD157" i="21"/>
  <c r="W70" i="21"/>
  <c r="AD70" i="21" s="1"/>
  <c r="X70" i="21"/>
  <c r="W20" i="21"/>
  <c r="AD20" i="21" s="1"/>
  <c r="X20" i="21"/>
  <c r="W21" i="21"/>
  <c r="X21" i="21"/>
  <c r="AD21" i="21" s="1"/>
  <c r="W85" i="21"/>
  <c r="X85" i="21"/>
  <c r="AD85" i="21"/>
  <c r="W330" i="21"/>
  <c r="AD330" i="21" s="1"/>
  <c r="X330" i="21"/>
  <c r="W64" i="21"/>
  <c r="AD64" i="21" s="1"/>
  <c r="X64" i="21"/>
  <c r="W269" i="21"/>
  <c r="X269" i="21"/>
  <c r="AD269" i="21" s="1"/>
  <c r="W3" i="21"/>
  <c r="X3" i="21"/>
  <c r="AD3" i="21"/>
  <c r="W4" i="21"/>
  <c r="AD4" i="21" s="1"/>
  <c r="X4" i="21"/>
  <c r="W5" i="21"/>
  <c r="AD5" i="21" s="1"/>
  <c r="X5" i="21"/>
  <c r="W189" i="21"/>
  <c r="X189" i="21"/>
  <c r="AD189" i="21" s="1"/>
  <c r="W265" i="21"/>
  <c r="X265" i="21"/>
  <c r="AD265" i="21"/>
  <c r="W213" i="21"/>
  <c r="AD213" i="21" s="1"/>
  <c r="X213" i="21"/>
  <c r="W251" i="21"/>
  <c r="AD251" i="21" s="1"/>
  <c r="X251" i="21"/>
  <c r="W209" i="21"/>
  <c r="X209" i="21"/>
  <c r="AD209" i="21" s="1"/>
  <c r="W296" i="21"/>
  <c r="X296" i="21"/>
  <c r="AD296" i="21"/>
  <c r="W134" i="21"/>
  <c r="AD134" i="21" s="1"/>
  <c r="X134" i="21"/>
  <c r="W248" i="21"/>
  <c r="AD248" i="21" s="1"/>
  <c r="X248" i="21"/>
  <c r="W63" i="21"/>
  <c r="X63" i="21"/>
  <c r="AD63" i="21" s="1"/>
  <c r="W125" i="21"/>
  <c r="X125" i="21"/>
  <c r="AD125" i="21"/>
  <c r="W73" i="21"/>
  <c r="AD73" i="21" s="1"/>
  <c r="X73" i="21"/>
  <c r="W217" i="21"/>
  <c r="AD217" i="21" s="1"/>
  <c r="X217" i="21"/>
  <c r="W331" i="21"/>
  <c r="X331" i="21"/>
  <c r="AD331" i="21" s="1"/>
  <c r="W267" i="21"/>
  <c r="X267" i="21"/>
  <c r="AD267" i="21"/>
  <c r="W238" i="21"/>
  <c r="AD238" i="21" s="1"/>
  <c r="X238" i="21"/>
  <c r="W304" i="21"/>
  <c r="AD304" i="21" s="1"/>
  <c r="X304" i="21"/>
  <c r="W43" i="21"/>
  <c r="X43" i="21"/>
  <c r="AD43" i="21" s="1"/>
  <c r="W199" i="21"/>
  <c r="X199" i="21"/>
  <c r="AD199" i="21"/>
  <c r="W105" i="21"/>
  <c r="AD105" i="21" s="1"/>
  <c r="X105" i="21"/>
  <c r="W46" i="21"/>
  <c r="AD46" i="21" s="1"/>
  <c r="X46" i="21"/>
  <c r="W301" i="21"/>
  <c r="X301" i="21"/>
  <c r="AD301" i="21" s="1"/>
  <c r="W319" i="21"/>
  <c r="X319" i="21"/>
  <c r="AD319" i="21"/>
  <c r="W6" i="21"/>
  <c r="AD6" i="21" s="1"/>
  <c r="X6" i="21"/>
  <c r="W108" i="21"/>
  <c r="AD108" i="21" s="1"/>
  <c r="X108" i="21"/>
  <c r="W26" i="21"/>
  <c r="X26" i="21"/>
  <c r="AD26" i="21" s="1"/>
  <c r="W139" i="21"/>
  <c r="X139" i="21"/>
  <c r="AD139" i="21"/>
  <c r="W294" i="21"/>
  <c r="AD294" i="21" s="1"/>
  <c r="X294" i="21"/>
  <c r="W320" i="21"/>
  <c r="AD320" i="21" s="1"/>
  <c r="X320" i="21"/>
  <c r="W147" i="21"/>
  <c r="X147" i="21"/>
  <c r="AD147" i="21" s="1"/>
  <c r="W250" i="21"/>
  <c r="X250" i="21"/>
  <c r="AD250" i="21"/>
  <c r="W98" i="21"/>
  <c r="AD98" i="21" s="1"/>
  <c r="X98" i="21"/>
  <c r="W297" i="21"/>
  <c r="AD297" i="21" s="1"/>
  <c r="X297" i="21"/>
  <c r="W69" i="21"/>
  <c r="X69" i="21"/>
  <c r="AD69" i="21" s="1"/>
  <c r="W129" i="21"/>
  <c r="X129" i="21"/>
  <c r="AD129" i="21"/>
  <c r="W327" i="21"/>
  <c r="AD327" i="21" s="1"/>
  <c r="X327" i="21"/>
  <c r="W68" i="21"/>
  <c r="AD68" i="21" s="1"/>
  <c r="X68" i="21"/>
  <c r="W27" i="21"/>
  <c r="X27" i="21"/>
  <c r="AD27" i="21" s="1"/>
  <c r="W220" i="21"/>
  <c r="X220" i="21"/>
  <c r="AD220" i="21"/>
  <c r="W48" i="21"/>
  <c r="AD48" i="21" s="1"/>
  <c r="X48" i="21"/>
  <c r="W67" i="21"/>
  <c r="AD67" i="21" s="1"/>
  <c r="X67" i="21"/>
  <c r="W272" i="21"/>
  <c r="X272" i="21"/>
  <c r="AD272" i="21" s="1"/>
  <c r="W205" i="21"/>
  <c r="X205" i="21"/>
  <c r="AD205" i="21"/>
  <c r="W206" i="21"/>
  <c r="AD206" i="21" s="1"/>
  <c r="X206" i="21"/>
  <c r="W162" i="21"/>
  <c r="AD162" i="21" s="1"/>
  <c r="X162" i="21"/>
  <c r="W49" i="21"/>
  <c r="X49" i="21"/>
  <c r="AD49" i="21" s="1"/>
  <c r="W281" i="21"/>
  <c r="X281" i="21"/>
  <c r="AD281" i="21"/>
  <c r="W138" i="21"/>
  <c r="AD138" i="21" s="1"/>
  <c r="X138" i="21"/>
  <c r="W180" i="21"/>
  <c r="AD180" i="21" s="1"/>
  <c r="X180" i="21"/>
  <c r="W268" i="21"/>
  <c r="X268" i="21"/>
  <c r="AD268" i="21" s="1"/>
  <c r="W299" i="21"/>
  <c r="X299" i="21"/>
  <c r="AD299" i="21"/>
  <c r="W186" i="21"/>
  <c r="AD186" i="21" s="1"/>
  <c r="X186" i="21"/>
  <c r="W211" i="21"/>
  <c r="AD211" i="21" s="1"/>
  <c r="X211" i="21"/>
  <c r="W212" i="21"/>
  <c r="X212" i="21"/>
  <c r="AD212" i="21" s="1"/>
  <c r="W126" i="21"/>
  <c r="X126" i="21"/>
  <c r="AD126" i="21"/>
  <c r="W124" i="21"/>
  <c r="AD124" i="21" s="1"/>
  <c r="X124" i="21"/>
  <c r="W56" i="21"/>
  <c r="AD56" i="21" s="1"/>
  <c r="X56" i="21"/>
  <c r="W229" i="21"/>
  <c r="X229" i="21"/>
  <c r="AD229" i="21" s="1"/>
  <c r="W14" i="21"/>
  <c r="X14" i="21"/>
  <c r="AD14" i="21"/>
  <c r="W203" i="21"/>
  <c r="AD203" i="21" s="1"/>
  <c r="X203" i="21"/>
  <c r="W207" i="21"/>
  <c r="AD207" i="21" s="1"/>
  <c r="X207" i="21"/>
  <c r="W329" i="21"/>
  <c r="X329" i="21"/>
  <c r="AD329" i="21" s="1"/>
  <c r="W165" i="21"/>
  <c r="X165" i="21"/>
  <c r="AD165" i="21"/>
  <c r="W173" i="21"/>
  <c r="AD173" i="21" s="1"/>
  <c r="X173" i="21"/>
  <c r="W50" i="21"/>
  <c r="AD50" i="21" s="1"/>
  <c r="X50" i="21"/>
  <c r="W51" i="21"/>
  <c r="X51" i="21"/>
  <c r="AD51" i="21" s="1"/>
  <c r="W52" i="21"/>
  <c r="X52" i="21"/>
  <c r="AD52" i="21"/>
  <c r="W244" i="21"/>
  <c r="AD244" i="21" s="1"/>
  <c r="X244" i="21"/>
  <c r="W317" i="21"/>
  <c r="AD317" i="21" s="1"/>
  <c r="X317" i="21"/>
  <c r="W273" i="21"/>
  <c r="X273" i="21"/>
  <c r="AD273" i="21" s="1"/>
  <c r="W260" i="21"/>
  <c r="X260" i="21"/>
  <c r="AD260" i="21"/>
  <c r="W164" i="21"/>
  <c r="AD164" i="21" s="1"/>
  <c r="X164" i="21"/>
  <c r="W245" i="21"/>
  <c r="AD245" i="21" s="1"/>
  <c r="X245" i="21"/>
  <c r="W321" i="21"/>
  <c r="X321" i="21"/>
  <c r="AD321" i="21" s="1"/>
  <c r="W322" i="21"/>
  <c r="X322" i="21"/>
  <c r="AD322" i="21"/>
  <c r="W253" i="21"/>
  <c r="AD253" i="21" s="1"/>
  <c r="X253" i="21"/>
  <c r="W285" i="21"/>
  <c r="AD285" i="21" s="1"/>
  <c r="X285" i="21"/>
  <c r="W286" i="21"/>
  <c r="X286" i="21"/>
  <c r="AD286" i="21" s="1"/>
  <c r="W300" i="21"/>
  <c r="X300" i="21"/>
  <c r="AD300" i="21"/>
  <c r="W103" i="21"/>
  <c r="AD103" i="21" s="1"/>
  <c r="X103" i="21"/>
  <c r="W104" i="21"/>
  <c r="AD104" i="21" s="1"/>
  <c r="X104" i="21"/>
  <c r="W156" i="21"/>
  <c r="X156" i="21"/>
  <c r="AD156" i="21" s="1"/>
  <c r="W318" i="21"/>
  <c r="X318" i="21"/>
  <c r="AD318" i="21"/>
  <c r="W210" i="21"/>
  <c r="AD210" i="21" s="1"/>
  <c r="X210" i="21"/>
  <c r="W263" i="21"/>
  <c r="AD263" i="21" s="1"/>
  <c r="X263" i="21"/>
  <c r="W24" i="21"/>
  <c r="X24" i="21"/>
  <c r="AD24" i="21" s="1"/>
  <c r="W112" i="21"/>
  <c r="X112" i="21"/>
  <c r="AD112" i="21"/>
  <c r="W113" i="21"/>
  <c r="AD113" i="21" s="1"/>
  <c r="X113" i="21"/>
  <c r="W83" i="21"/>
  <c r="AD83" i="21" s="1"/>
  <c r="X83" i="21"/>
  <c r="W255" i="21"/>
  <c r="X255" i="21"/>
  <c r="AD255" i="21" s="1"/>
  <c r="W181" i="21"/>
  <c r="X181" i="21"/>
  <c r="AD181" i="21"/>
  <c r="W230" i="21"/>
  <c r="AD230" i="21" s="1"/>
  <c r="X230" i="21"/>
  <c r="W99" i="21"/>
  <c r="AD99" i="21" s="1"/>
  <c r="X99" i="21"/>
  <c r="W311" i="21"/>
  <c r="X311" i="21"/>
  <c r="AD311" i="21" s="1"/>
  <c r="W141" i="21"/>
  <c r="X141" i="21"/>
  <c r="AD141" i="21"/>
  <c r="W62" i="21"/>
  <c r="AD62" i="21" s="1"/>
  <c r="X62" i="21"/>
  <c r="W146" i="21"/>
  <c r="AD146" i="21" s="1"/>
  <c r="X146" i="21"/>
  <c r="W332" i="21"/>
  <c r="X332" i="21"/>
  <c r="AD332" i="21" s="1"/>
  <c r="W314" i="21"/>
  <c r="X314" i="21"/>
  <c r="AD314" i="21"/>
  <c r="W10" i="21"/>
  <c r="AD10" i="21" s="1"/>
  <c r="X10" i="21"/>
  <c r="W262" i="21"/>
  <c r="AD262" i="21" s="1"/>
  <c r="X262" i="21"/>
  <c r="W170" i="21"/>
  <c r="X170" i="21"/>
  <c r="AD170" i="21" s="1"/>
  <c r="W78" i="21"/>
  <c r="X78" i="21"/>
  <c r="AD78" i="21"/>
  <c r="W166" i="21"/>
  <c r="AD166" i="21" s="1"/>
  <c r="X166" i="21"/>
  <c r="W227" i="21"/>
  <c r="AD227" i="21" s="1"/>
  <c r="X227" i="21"/>
  <c r="W236" i="21"/>
  <c r="X236" i="21"/>
  <c r="AD236" i="21" s="1"/>
  <c r="W237" i="21"/>
  <c r="X237" i="21"/>
  <c r="AD237" i="21"/>
  <c r="W25" i="21"/>
  <c r="AD25" i="21" s="1"/>
  <c r="X25" i="21"/>
  <c r="W298" i="21"/>
  <c r="AD298" i="21" s="1"/>
  <c r="X298" i="21"/>
  <c r="W323" i="21"/>
  <c r="X323" i="21"/>
  <c r="AD323" i="21" s="1"/>
  <c r="W261" i="21"/>
  <c r="X261" i="21"/>
  <c r="AD261" i="21"/>
  <c r="W82" i="21"/>
  <c r="AD82" i="21" s="1"/>
  <c r="X82" i="21"/>
  <c r="W187" i="21"/>
  <c r="AD187" i="21" s="1"/>
  <c r="X187" i="21"/>
  <c r="W280" i="21"/>
  <c r="X280" i="21"/>
  <c r="AD280" i="21" s="1"/>
  <c r="W9" i="21"/>
  <c r="X9" i="21"/>
  <c r="AD9" i="21"/>
  <c r="W100" i="21"/>
  <c r="AD100" i="21" s="1"/>
  <c r="X100" i="21"/>
  <c r="W328" i="21"/>
  <c r="AD328" i="21" s="1"/>
  <c r="X328" i="21"/>
  <c r="W81" i="21"/>
  <c r="X81" i="21"/>
  <c r="AD81" i="21" s="1"/>
  <c r="W106" i="21"/>
  <c r="X106" i="21"/>
  <c r="AD106" i="21"/>
  <c r="W36" i="21"/>
  <c r="AD36" i="21" s="1"/>
  <c r="X36" i="21"/>
  <c r="W172" i="21"/>
  <c r="AD172" i="21" s="1"/>
  <c r="X172" i="21"/>
  <c r="W256" i="21"/>
  <c r="X256" i="21"/>
  <c r="AD256" i="21" s="1"/>
  <c r="W178" i="21"/>
  <c r="X178" i="21"/>
  <c r="AD178" i="21"/>
  <c r="W7" i="21"/>
  <c r="AD7" i="21" s="1"/>
  <c r="X7" i="21"/>
  <c r="W305" i="21"/>
  <c r="AD305" i="21" s="1"/>
  <c r="X305" i="21"/>
  <c r="W86" i="21"/>
  <c r="X86" i="21"/>
  <c r="AD86" i="21" s="1"/>
  <c r="W232" i="21"/>
  <c r="X232" i="21"/>
  <c r="AD232" i="21"/>
  <c r="W287" i="21"/>
  <c r="AD287" i="21" s="1"/>
  <c r="X287" i="21"/>
  <c r="W183" i="21"/>
  <c r="AD183" i="21" s="1"/>
  <c r="X183" i="21"/>
  <c r="W231" i="21"/>
  <c r="X231" i="21"/>
  <c r="AD231" i="21" s="1"/>
  <c r="W102" i="21"/>
  <c r="X102" i="21"/>
  <c r="AD102" i="21"/>
  <c r="W259" i="21"/>
  <c r="AD259" i="21" s="1"/>
  <c r="X259" i="21"/>
  <c r="W96" i="21"/>
  <c r="AD96" i="21" s="1"/>
  <c r="X96" i="21"/>
  <c r="W270" i="21"/>
  <c r="X270" i="21"/>
  <c r="AD270" i="21" s="1"/>
  <c r="W31" i="21"/>
  <c r="X31" i="21"/>
  <c r="AD31" i="21"/>
  <c r="W55" i="21"/>
  <c r="AD55" i="21" s="1"/>
  <c r="X55" i="21"/>
  <c r="W58" i="21"/>
  <c r="AD58" i="21" s="1"/>
  <c r="X58" i="21"/>
  <c r="W72" i="21"/>
  <c r="X72" i="21"/>
  <c r="AD72" i="21" s="1"/>
  <c r="W30" i="21"/>
  <c r="X30" i="21"/>
  <c r="AD30" i="21"/>
  <c r="W293" i="21"/>
  <c r="AD293" i="21" s="1"/>
  <c r="X293" i="21"/>
  <c r="W40" i="21"/>
  <c r="AD40" i="21" s="1"/>
  <c r="X40" i="21"/>
  <c r="W160" i="21"/>
  <c r="X160" i="21"/>
  <c r="AD160" i="21" s="1"/>
  <c r="W222" i="21"/>
  <c r="X222" i="21"/>
  <c r="AD222" i="21"/>
  <c r="W274" i="21"/>
  <c r="AD274" i="21" s="1"/>
  <c r="X274" i="21"/>
  <c r="W13" i="21"/>
  <c r="AD13" i="21" s="1"/>
  <c r="X13" i="21"/>
  <c r="W54" i="21"/>
  <c r="X54" i="21"/>
  <c r="AD54" i="21" s="1"/>
  <c r="W35" i="21"/>
  <c r="X35" i="21"/>
  <c r="AD35" i="21"/>
  <c r="W34" i="21"/>
  <c r="AD34" i="21" s="1"/>
  <c r="X34" i="21"/>
  <c r="W179" i="21"/>
  <c r="AD179" i="21" s="1"/>
  <c r="X179" i="21"/>
  <c r="AB39" i="21"/>
  <c r="AB142" i="21"/>
  <c r="AB198" i="21"/>
  <c r="AB171" i="21"/>
  <c r="AB131" i="21"/>
  <c r="AB47" i="21"/>
  <c r="AB94" i="21"/>
  <c r="AB309" i="21"/>
  <c r="AB148" i="21"/>
  <c r="AB177" i="21"/>
  <c r="AB149" i="21"/>
  <c r="AB202" i="21"/>
  <c r="AB326" i="21"/>
  <c r="AB325" i="21"/>
  <c r="AB38" i="21"/>
  <c r="AB192" i="21"/>
  <c r="AB17" i="21"/>
  <c r="AB219" i="21"/>
  <c r="AB158" i="21"/>
  <c r="AB77" i="21"/>
  <c r="AB109" i="21"/>
  <c r="AB243" i="21"/>
  <c r="AB264" i="21"/>
  <c r="AB249" i="21"/>
  <c r="AB218" i="21"/>
  <c r="AB184" i="21"/>
  <c r="AB18" i="21"/>
  <c r="AB150" i="21"/>
  <c r="AB258" i="21"/>
  <c r="AB135" i="21"/>
  <c r="AB154" i="21"/>
  <c r="AB168" i="21"/>
  <c r="AB313" i="21"/>
  <c r="AB84" i="21"/>
  <c r="AB144" i="21"/>
  <c r="AB175" i="21"/>
  <c r="AB215" i="21"/>
  <c r="AB276" i="21"/>
  <c r="AB275" i="21"/>
  <c r="AB185" i="21"/>
  <c r="AB127" i="21"/>
  <c r="AB128" i="21"/>
  <c r="AB53" i="21"/>
  <c r="AB44" i="21"/>
  <c r="AB87" i="21"/>
  <c r="AB32" i="21"/>
  <c r="AB118" i="21"/>
  <c r="AB12" i="21"/>
  <c r="AB161" i="21"/>
  <c r="AB167" i="21"/>
  <c r="AB190" i="21"/>
  <c r="AB278" i="21"/>
  <c r="AB23" i="21"/>
  <c r="AB252" i="21"/>
  <c r="AB33" i="21"/>
  <c r="AB119" i="21"/>
  <c r="AB240" i="21"/>
  <c r="AB120" i="21"/>
  <c r="AB241" i="21"/>
  <c r="AB290" i="21"/>
  <c r="AB152" i="21"/>
  <c r="AB302" i="21"/>
  <c r="AB136" i="21"/>
  <c r="AB196" i="21"/>
  <c r="AB197" i="21"/>
  <c r="AB79" i="21"/>
  <c r="AB80" i="21"/>
  <c r="AB242" i="21"/>
  <c r="AB71" i="21"/>
  <c r="AB306" i="21"/>
  <c r="AB315" i="21"/>
  <c r="AB115" i="21"/>
  <c r="AB116" i="21"/>
  <c r="AB107" i="21"/>
  <c r="AB266" i="21"/>
  <c r="AB214" i="21"/>
  <c r="AB37" i="21"/>
  <c r="AB289" i="21"/>
  <c r="AB151" i="21"/>
  <c r="AB201" i="21"/>
  <c r="AB101" i="21"/>
  <c r="AB204" i="21"/>
  <c r="AB28" i="21"/>
  <c r="AB74" i="21"/>
  <c r="AB308" i="21"/>
  <c r="AB121" i="21"/>
  <c r="AB254" i="21"/>
  <c r="AB137" i="21"/>
  <c r="AB283" i="21"/>
  <c r="AB11" i="21"/>
  <c r="AB324" i="21"/>
  <c r="AB29" i="21"/>
  <c r="AB193" i="21"/>
  <c r="AB114" i="21"/>
  <c r="AB15" i="21"/>
  <c r="AB176" i="21"/>
  <c r="AB228" i="21"/>
  <c r="AB133" i="21"/>
  <c r="AB223" i="21"/>
  <c r="AB224" i="21"/>
  <c r="AB225" i="21"/>
  <c r="AB169" i="21"/>
  <c r="AB140" i="21"/>
  <c r="AB216" i="21"/>
  <c r="AB310" i="21"/>
  <c r="AB200" i="21"/>
  <c r="AB76" i="21"/>
  <c r="AB239" i="21"/>
  <c r="AB226" i="21"/>
  <c r="AB97" i="21"/>
  <c r="AB246" i="21"/>
  <c r="AB247" i="21"/>
  <c r="AB295" i="21"/>
  <c r="AB60" i="21"/>
  <c r="AB95" i="21"/>
  <c r="AB122" i="21"/>
  <c r="AB16" i="21"/>
  <c r="AB277" i="21"/>
  <c r="AB145" i="21"/>
  <c r="AB89" i="21"/>
  <c r="AB155" i="21"/>
  <c r="AB307" i="21"/>
  <c r="AB153" i="21"/>
  <c r="AB90" i="21"/>
  <c r="AB91" i="21"/>
  <c r="AB92" i="21"/>
  <c r="AB93" i="21"/>
  <c r="AB292" i="21"/>
  <c r="AB312" i="21"/>
  <c r="AB61" i="21"/>
  <c r="AB75" i="21"/>
  <c r="AB257" i="21"/>
  <c r="AB130" i="21"/>
  <c r="AB45" i="21"/>
  <c r="AB19" i="21"/>
  <c r="AB208" i="21"/>
  <c r="AB123" i="21"/>
  <c r="AB117" i="21"/>
  <c r="AB59" i="21"/>
  <c r="AB22" i="21"/>
  <c r="AB8" i="21"/>
  <c r="AB195" i="21"/>
  <c r="AB233" i="21"/>
  <c r="AB234" i="21"/>
  <c r="AB132" i="21"/>
  <c r="AB235" i="21"/>
  <c r="AB271" i="21"/>
  <c r="AB143" i="21"/>
  <c r="AB88" i="21"/>
  <c r="AB41" i="21"/>
  <c r="AB42" i="21"/>
  <c r="AB316" i="21"/>
  <c r="AB57" i="21"/>
  <c r="AB65" i="21"/>
  <c r="AB66" i="21"/>
  <c r="AB110" i="21"/>
  <c r="AB111" i="21"/>
  <c r="AB191" i="21"/>
  <c r="AB194" i="21"/>
  <c r="AB159" i="21"/>
  <c r="AB303" i="21"/>
  <c r="AB282" i="21"/>
  <c r="AB279" i="21"/>
  <c r="AB284" i="21"/>
  <c r="AB163" i="21"/>
  <c r="AB221" i="21"/>
  <c r="AB288" i="21"/>
  <c r="AB174" i="21"/>
  <c r="AB188" i="21"/>
  <c r="AB182" i="21"/>
  <c r="AB291" i="21"/>
  <c r="AB157" i="21"/>
  <c r="AB70" i="21"/>
  <c r="AB20" i="21"/>
  <c r="AB21" i="21"/>
  <c r="AB85" i="21"/>
  <c r="AB330" i="21"/>
  <c r="AB64" i="21"/>
  <c r="AB269" i="21"/>
  <c r="AB3" i="21"/>
  <c r="AB4" i="21"/>
  <c r="AB5" i="21"/>
  <c r="AB189" i="21"/>
  <c r="AB265" i="21"/>
  <c r="AB213" i="21"/>
  <c r="AB251" i="21"/>
  <c r="AB209" i="21"/>
  <c r="AB296" i="21"/>
  <c r="AB134" i="21"/>
  <c r="AB248" i="21"/>
  <c r="AB63" i="21"/>
  <c r="AB125" i="21"/>
  <c r="AB73" i="21"/>
  <c r="AB217" i="21"/>
  <c r="AB331" i="21"/>
  <c r="AB267" i="21"/>
  <c r="AB238" i="21"/>
  <c r="AB304" i="21"/>
  <c r="AB43" i="21"/>
  <c r="AB199" i="21"/>
  <c r="AB105" i="21"/>
  <c r="AB46" i="21"/>
  <c r="AB301" i="21"/>
  <c r="AB319" i="21"/>
  <c r="AB6" i="21"/>
  <c r="AB108" i="21"/>
  <c r="AB26" i="21"/>
  <c r="AB139" i="21"/>
  <c r="AB294" i="21"/>
  <c r="AB320" i="21"/>
  <c r="AB147" i="21"/>
  <c r="AB250" i="21"/>
  <c r="AB98" i="21"/>
  <c r="AB297" i="21"/>
  <c r="AB69" i="21"/>
  <c r="AB129" i="21"/>
  <c r="AB327" i="21"/>
  <c r="AB68" i="21"/>
  <c r="AB27" i="21"/>
  <c r="AB220" i="21"/>
  <c r="AB48" i="21"/>
  <c r="AB67" i="21"/>
  <c r="AB272" i="21"/>
  <c r="AB205" i="21"/>
  <c r="AB206" i="21"/>
  <c r="AB162" i="21"/>
  <c r="AB49" i="21"/>
  <c r="AB281" i="21"/>
  <c r="AB138" i="21"/>
  <c r="AB180" i="21"/>
  <c r="AB268" i="21"/>
  <c r="AB299" i="21"/>
  <c r="AB186" i="21"/>
  <c r="AB211" i="21"/>
  <c r="AB212" i="21"/>
  <c r="AB126" i="21"/>
  <c r="AB124" i="21"/>
  <c r="AB56" i="21"/>
  <c r="AB229" i="21"/>
  <c r="AB14" i="21"/>
  <c r="AB203" i="21"/>
  <c r="AB207" i="21"/>
  <c r="AB329" i="21"/>
  <c r="AB165" i="21"/>
  <c r="AB173" i="21"/>
  <c r="AB50" i="21"/>
  <c r="AB51" i="21"/>
  <c r="AB52" i="21"/>
  <c r="AB244" i="21"/>
  <c r="AB317" i="21"/>
  <c r="AB273" i="21"/>
  <c r="AB260" i="21"/>
  <c r="AB164" i="21"/>
  <c r="AB245" i="21"/>
  <c r="AB321" i="21"/>
  <c r="AB322" i="21"/>
  <c r="AB253" i="21"/>
  <c r="AB285" i="21"/>
  <c r="AB286" i="21"/>
  <c r="AB300" i="21"/>
  <c r="AB103" i="21"/>
  <c r="AB104" i="21"/>
  <c r="AB156" i="21"/>
  <c r="AB318" i="21"/>
  <c r="AB210" i="21"/>
  <c r="AB263" i="21"/>
  <c r="AB24" i="21"/>
  <c r="AB112" i="21"/>
  <c r="AB113" i="21"/>
  <c r="AB83" i="21"/>
  <c r="AB255" i="21"/>
  <c r="AB181" i="21"/>
  <c r="AB230" i="21"/>
  <c r="AB99" i="21"/>
  <c r="AB311" i="21"/>
  <c r="AB141" i="21"/>
  <c r="AB62" i="21"/>
  <c r="AB146" i="21"/>
  <c r="AB332" i="21"/>
  <c r="AB314" i="21"/>
  <c r="AB10" i="21"/>
  <c r="AB262" i="21"/>
  <c r="AB170" i="21"/>
  <c r="AB78" i="21"/>
  <c r="AB166" i="21"/>
  <c r="AB227" i="21"/>
  <c r="AB237" i="21"/>
  <c r="AB25" i="21"/>
  <c r="AB298" i="21"/>
  <c r="AB261" i="21"/>
  <c r="AB82" i="21"/>
  <c r="AB187" i="21"/>
  <c r="AB9" i="21"/>
  <c r="AB100" i="21"/>
  <c r="AB328" i="21"/>
  <c r="AB106" i="21"/>
  <c r="AB36" i="21"/>
  <c r="AB172" i="21"/>
  <c r="AB178" i="21"/>
  <c r="AB7" i="21"/>
  <c r="AB305" i="21"/>
  <c r="AB232" i="21"/>
  <c r="AB287" i="21"/>
  <c r="AB183" i="21"/>
  <c r="AB102" i="21"/>
  <c r="AB259" i="21"/>
  <c r="AB96" i="21"/>
  <c r="AB31" i="21"/>
  <c r="AB55" i="21"/>
  <c r="AB58" i="21"/>
  <c r="AB30" i="21"/>
  <c r="AB293" i="21"/>
  <c r="AB40" i="21"/>
  <c r="AB222" i="21"/>
  <c r="AB274" i="21"/>
  <c r="AB13" i="21"/>
  <c r="AB35" i="21"/>
  <c r="AB34" i="21"/>
  <c r="AB179" i="21"/>
  <c r="AA334" i="21"/>
  <c r="Z334" i="21"/>
  <c r="Y334" i="21"/>
  <c r="X3" i="20"/>
  <c r="X4" i="20"/>
  <c r="X5" i="20"/>
  <c r="X6" i="20"/>
  <c r="X7" i="20"/>
  <c r="X8" i="20"/>
  <c r="X9" i="20"/>
  <c r="X10" i="20"/>
  <c r="X11" i="20"/>
  <c r="X12" i="20"/>
  <c r="X13" i="20"/>
  <c r="X14" i="20"/>
  <c r="X15" i="20"/>
  <c r="X16" i="20"/>
  <c r="X17" i="20"/>
  <c r="X18" i="20"/>
  <c r="X19" i="20"/>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18" i="20"/>
  <c r="X119" i="20"/>
  <c r="X120" i="20"/>
  <c r="X121" i="20"/>
  <c r="X122" i="20"/>
  <c r="X123" i="20"/>
  <c r="X124" i="20"/>
  <c r="X125" i="20"/>
  <c r="X126" i="20"/>
  <c r="X127" i="20"/>
  <c r="X128" i="20"/>
  <c r="X129" i="20"/>
  <c r="X130" i="20"/>
  <c r="X131" i="20"/>
  <c r="X132" i="20"/>
  <c r="X133" i="20"/>
  <c r="X134" i="20"/>
  <c r="X135" i="20"/>
  <c r="X136" i="20"/>
  <c r="X137" i="20"/>
  <c r="X138" i="20"/>
  <c r="X139" i="20"/>
  <c r="X140" i="20"/>
  <c r="X141" i="20"/>
  <c r="X142" i="20"/>
  <c r="X143" i="20"/>
  <c r="X144" i="20"/>
  <c r="X145" i="20"/>
  <c r="X146" i="20"/>
  <c r="X147" i="20"/>
  <c r="X148" i="20"/>
  <c r="X149" i="20"/>
  <c r="X150" i="20"/>
  <c r="X151" i="20"/>
  <c r="X152" i="20"/>
  <c r="X153" i="20"/>
  <c r="X154" i="20"/>
  <c r="X155" i="20"/>
  <c r="X156" i="20"/>
  <c r="X157" i="20"/>
  <c r="X158" i="20"/>
  <c r="X159" i="20"/>
  <c r="X160" i="20"/>
  <c r="X161" i="20"/>
  <c r="X162" i="20"/>
  <c r="X163" i="20"/>
  <c r="X164" i="20"/>
  <c r="X165" i="20"/>
  <c r="X166" i="20"/>
  <c r="X167" i="20"/>
  <c r="X168" i="20"/>
  <c r="X169" i="20"/>
  <c r="X170" i="20"/>
  <c r="X171" i="20"/>
  <c r="X172" i="20"/>
  <c r="X173" i="20"/>
  <c r="X174" i="20"/>
  <c r="X175" i="20"/>
  <c r="X176" i="20"/>
  <c r="X177" i="20"/>
  <c r="X178" i="20"/>
  <c r="X179" i="20"/>
  <c r="X180" i="20"/>
  <c r="X181" i="20"/>
  <c r="X182" i="20"/>
  <c r="X183" i="20"/>
  <c r="X184" i="20"/>
  <c r="X185" i="20"/>
  <c r="X186" i="20"/>
  <c r="X187" i="20"/>
  <c r="X188" i="20"/>
  <c r="X189" i="20"/>
  <c r="X190" i="20"/>
  <c r="X191" i="20"/>
  <c r="X192" i="20"/>
  <c r="X193" i="20"/>
  <c r="X194" i="20"/>
  <c r="X195" i="20"/>
  <c r="X196" i="20"/>
  <c r="X197" i="20"/>
  <c r="X198" i="20"/>
  <c r="X199" i="20"/>
  <c r="X200" i="20"/>
  <c r="X201" i="20"/>
  <c r="X202" i="20"/>
  <c r="X203" i="20"/>
  <c r="X204" i="20"/>
  <c r="X205" i="20"/>
  <c r="X206" i="20"/>
  <c r="X207" i="20"/>
  <c r="X208" i="20"/>
  <c r="X209" i="20"/>
  <c r="X210" i="20"/>
  <c r="X211" i="20"/>
  <c r="X212" i="20"/>
  <c r="X213" i="20"/>
  <c r="X214" i="20"/>
  <c r="X215" i="20"/>
  <c r="X216" i="20"/>
  <c r="X217" i="20"/>
  <c r="X218" i="20"/>
  <c r="X219" i="20"/>
  <c r="X220" i="20"/>
  <c r="X221" i="20"/>
  <c r="X222" i="20"/>
  <c r="X223" i="20"/>
  <c r="X224" i="20"/>
  <c r="X225" i="20"/>
  <c r="X226" i="20"/>
  <c r="X227" i="20"/>
  <c r="X228" i="20"/>
  <c r="X229" i="20"/>
  <c r="X230" i="20"/>
  <c r="X231" i="20"/>
  <c r="X232" i="20"/>
  <c r="X233" i="20"/>
  <c r="X234" i="20"/>
  <c r="X235" i="20"/>
  <c r="X236" i="20"/>
  <c r="X237" i="20"/>
  <c r="X238" i="20"/>
  <c r="X239" i="20"/>
  <c r="X334" i="20" s="1"/>
  <c r="X240" i="20"/>
  <c r="X241" i="20"/>
  <c r="X242" i="20"/>
  <c r="X243" i="20"/>
  <c r="X244" i="20"/>
  <c r="X245" i="20"/>
  <c r="X246" i="20"/>
  <c r="X247" i="20"/>
  <c r="X248" i="20"/>
  <c r="X249" i="20"/>
  <c r="X250" i="20"/>
  <c r="X251" i="20"/>
  <c r="X252" i="20"/>
  <c r="X253" i="20"/>
  <c r="X254" i="20"/>
  <c r="X255" i="20"/>
  <c r="X256" i="20"/>
  <c r="X257" i="20"/>
  <c r="X258" i="20"/>
  <c r="X259" i="20"/>
  <c r="X260" i="20"/>
  <c r="X261" i="20"/>
  <c r="X262" i="20"/>
  <c r="X263" i="20"/>
  <c r="X264" i="20"/>
  <c r="X265" i="20"/>
  <c r="X266" i="20"/>
  <c r="X267" i="20"/>
  <c r="X268" i="20"/>
  <c r="X269" i="20"/>
  <c r="X270" i="20"/>
  <c r="X271" i="20"/>
  <c r="X272" i="20"/>
  <c r="X273" i="20"/>
  <c r="X274" i="20"/>
  <c r="X275" i="20"/>
  <c r="X276" i="20"/>
  <c r="X277" i="20"/>
  <c r="X278" i="20"/>
  <c r="X279" i="20"/>
  <c r="X280" i="20"/>
  <c r="X281" i="20"/>
  <c r="X282" i="20"/>
  <c r="X283" i="20"/>
  <c r="X284" i="20"/>
  <c r="X285" i="20"/>
  <c r="X286" i="20"/>
  <c r="X287" i="20"/>
  <c r="X288" i="20"/>
  <c r="X289" i="20"/>
  <c r="X290" i="20"/>
  <c r="X291" i="20"/>
  <c r="X292" i="20"/>
  <c r="X293" i="20"/>
  <c r="X294" i="20"/>
  <c r="X295" i="20"/>
  <c r="X296" i="20"/>
  <c r="X297" i="20"/>
  <c r="X298" i="20"/>
  <c r="X299" i="20"/>
  <c r="X300" i="20"/>
  <c r="X301" i="20"/>
  <c r="X302" i="20"/>
  <c r="X303" i="20"/>
  <c r="X304" i="20"/>
  <c r="X305" i="20"/>
  <c r="X306" i="20"/>
  <c r="X307" i="20"/>
  <c r="X308" i="20"/>
  <c r="X309" i="20"/>
  <c r="X310" i="20"/>
  <c r="X311" i="20"/>
  <c r="X312" i="20"/>
  <c r="X313" i="20"/>
  <c r="X314" i="20"/>
  <c r="X315" i="20"/>
  <c r="X316" i="20"/>
  <c r="X317" i="20"/>
  <c r="X318" i="20"/>
  <c r="X319" i="20"/>
  <c r="X320" i="20"/>
  <c r="X321" i="20"/>
  <c r="X322" i="20"/>
  <c r="X323" i="20"/>
  <c r="X324" i="20"/>
  <c r="X325" i="20"/>
  <c r="X326" i="20"/>
  <c r="X327" i="20"/>
  <c r="X328" i="20"/>
  <c r="X329" i="20"/>
  <c r="X330" i="20"/>
  <c r="X331" i="20"/>
  <c r="X332" i="20"/>
  <c r="Y3" i="20"/>
  <c r="Y4" i="20"/>
  <c r="Y5" i="20"/>
  <c r="Y6" i="20"/>
  <c r="Y7" i="20"/>
  <c r="Y8" i="20"/>
  <c r="Y9" i="20"/>
  <c r="Y10" i="20"/>
  <c r="Y11" i="20"/>
  <c r="Y12" i="20"/>
  <c r="Y13" i="20"/>
  <c r="Y14" i="20"/>
  <c r="Y15" i="20"/>
  <c r="Y16" i="20"/>
  <c r="Y17" i="20"/>
  <c r="Y18" i="20"/>
  <c r="Y19" i="20"/>
  <c r="Y20" i="20"/>
  <c r="Y21" i="20"/>
  <c r="Y22" i="20"/>
  <c r="Y23" i="20"/>
  <c r="Y24" i="20"/>
  <c r="Y25" i="20"/>
  <c r="Y26" i="20"/>
  <c r="Y27" i="20"/>
  <c r="Y28" i="20"/>
  <c r="Y29" i="20"/>
  <c r="Y30" i="20"/>
  <c r="Y31" i="20"/>
  <c r="Y32" i="20"/>
  <c r="Y33" i="20"/>
  <c r="Y34" i="20"/>
  <c r="Y35" i="20"/>
  <c r="Y36" i="20"/>
  <c r="Y37" i="20"/>
  <c r="Y38" i="20"/>
  <c r="Y39" i="20"/>
  <c r="Y40" i="20"/>
  <c r="Y41" i="20"/>
  <c r="Y42" i="20"/>
  <c r="Y43" i="20"/>
  <c r="Y44" i="20"/>
  <c r="Y45" i="20"/>
  <c r="Y46" i="20"/>
  <c r="Y47" i="20"/>
  <c r="Y48" i="20"/>
  <c r="Y49" i="20"/>
  <c r="Y50" i="20"/>
  <c r="Y51" i="20"/>
  <c r="Y52" i="20"/>
  <c r="Y53" i="20"/>
  <c r="Y54" i="20"/>
  <c r="Y55" i="20"/>
  <c r="Y56" i="20"/>
  <c r="Y57" i="20"/>
  <c r="Y58" i="20"/>
  <c r="Y59" i="20"/>
  <c r="Y60" i="20"/>
  <c r="Y61" i="20"/>
  <c r="Y62" i="20"/>
  <c r="Y63" i="20"/>
  <c r="Y64" i="20"/>
  <c r="Y65" i="20"/>
  <c r="Y66" i="20"/>
  <c r="Y67" i="20"/>
  <c r="Y68" i="20"/>
  <c r="Y69" i="20"/>
  <c r="Y70" i="20"/>
  <c r="Y71" i="20"/>
  <c r="Y72" i="20"/>
  <c r="Y73" i="20"/>
  <c r="Y74" i="20"/>
  <c r="Y75" i="20"/>
  <c r="Y76" i="20"/>
  <c r="Y77" i="20"/>
  <c r="Y78" i="20"/>
  <c r="Y79" i="20"/>
  <c r="Y80" i="20"/>
  <c r="Y81" i="20"/>
  <c r="Y82" i="20"/>
  <c r="Y83" i="20"/>
  <c r="Y84" i="20"/>
  <c r="Y85" i="20"/>
  <c r="Y86" i="20"/>
  <c r="Y87" i="20"/>
  <c r="Y88" i="20"/>
  <c r="Y89" i="20"/>
  <c r="Y90" i="20"/>
  <c r="Y91" i="20"/>
  <c r="Y92" i="20"/>
  <c r="Y93" i="20"/>
  <c r="Y94" i="20"/>
  <c r="Y95" i="20"/>
  <c r="Y96" i="20"/>
  <c r="Y97" i="20"/>
  <c r="Y98" i="20"/>
  <c r="Y99" i="20"/>
  <c r="Y100" i="20"/>
  <c r="Y101" i="20"/>
  <c r="Y102" i="20"/>
  <c r="Y103" i="20"/>
  <c r="Y104" i="20"/>
  <c r="Y105" i="20"/>
  <c r="Y106" i="20"/>
  <c r="Y107" i="20"/>
  <c r="Y108" i="20"/>
  <c r="Y109" i="20"/>
  <c r="Y110" i="20"/>
  <c r="Y111" i="20"/>
  <c r="Y112" i="20"/>
  <c r="Y113" i="20"/>
  <c r="Y114" i="20"/>
  <c r="Y115" i="20"/>
  <c r="Y116" i="20"/>
  <c r="Y117" i="20"/>
  <c r="Y118" i="20"/>
  <c r="Y119" i="20"/>
  <c r="Y120" i="20"/>
  <c r="Y121" i="20"/>
  <c r="Y122" i="20"/>
  <c r="Y123" i="20"/>
  <c r="Y124" i="20"/>
  <c r="Y125" i="20"/>
  <c r="Y126" i="20"/>
  <c r="Y127" i="20"/>
  <c r="Y128" i="20"/>
  <c r="Y129" i="20"/>
  <c r="Y130" i="20"/>
  <c r="Y131" i="20"/>
  <c r="Y132" i="20"/>
  <c r="Y133" i="20"/>
  <c r="Y134" i="20"/>
  <c r="Y135" i="20"/>
  <c r="Y136" i="20"/>
  <c r="Y137" i="20"/>
  <c r="Y138" i="20"/>
  <c r="Y139" i="20"/>
  <c r="Y140" i="20"/>
  <c r="Y141" i="20"/>
  <c r="Y142" i="20"/>
  <c r="Y143" i="20"/>
  <c r="Y144" i="20"/>
  <c r="Y145" i="20"/>
  <c r="Y146" i="20"/>
  <c r="Y147" i="20"/>
  <c r="Y148" i="20"/>
  <c r="Y149" i="20"/>
  <c r="Y150" i="20"/>
  <c r="Y151" i="20"/>
  <c r="Y152" i="20"/>
  <c r="Y153" i="20"/>
  <c r="Y154" i="20"/>
  <c r="Y155" i="20"/>
  <c r="Y156" i="20"/>
  <c r="Y157" i="20"/>
  <c r="Y158" i="20"/>
  <c r="Y159" i="20"/>
  <c r="Y160" i="20"/>
  <c r="Y161" i="20"/>
  <c r="Y162" i="20"/>
  <c r="Y163" i="20"/>
  <c r="Y164" i="20"/>
  <c r="Y165" i="20"/>
  <c r="Y166" i="20"/>
  <c r="Y167" i="20"/>
  <c r="Y168" i="20"/>
  <c r="Y169" i="20"/>
  <c r="Y170" i="20"/>
  <c r="Y171" i="20"/>
  <c r="Y172" i="20"/>
  <c r="Y173" i="20"/>
  <c r="Y174" i="20"/>
  <c r="Y175" i="20"/>
  <c r="Y176" i="20"/>
  <c r="Y177" i="20"/>
  <c r="Y178" i="20"/>
  <c r="Y179" i="20"/>
  <c r="Y180" i="20"/>
  <c r="Y181" i="20"/>
  <c r="Y182" i="20"/>
  <c r="Y183" i="20"/>
  <c r="Y184" i="20"/>
  <c r="Y185" i="20"/>
  <c r="Y186" i="20"/>
  <c r="Y187" i="20"/>
  <c r="Y188" i="20"/>
  <c r="Y189" i="20"/>
  <c r="Y190" i="20"/>
  <c r="Y191" i="20"/>
  <c r="Y192" i="20"/>
  <c r="Y193" i="20"/>
  <c r="Y194" i="20"/>
  <c r="Y195" i="20"/>
  <c r="Y196" i="20"/>
  <c r="Y197" i="20"/>
  <c r="Y198" i="20"/>
  <c r="Y199" i="20"/>
  <c r="Y200" i="20"/>
  <c r="Y201" i="20"/>
  <c r="Y202" i="20"/>
  <c r="Y203" i="20"/>
  <c r="Y204" i="20"/>
  <c r="Y205" i="20"/>
  <c r="Y206" i="20"/>
  <c r="Y207" i="20"/>
  <c r="Y208" i="20"/>
  <c r="Y209" i="20"/>
  <c r="Y210" i="20"/>
  <c r="Y211" i="20"/>
  <c r="Y212" i="20"/>
  <c r="Y213" i="20"/>
  <c r="Y214" i="20"/>
  <c r="Y215" i="20"/>
  <c r="Y216" i="20"/>
  <c r="Y217" i="20"/>
  <c r="Y218" i="20"/>
  <c r="Y219" i="20"/>
  <c r="Y220" i="20"/>
  <c r="Y221" i="20"/>
  <c r="Y222" i="20"/>
  <c r="Y223" i="20"/>
  <c r="Y224" i="20"/>
  <c r="Y225" i="20"/>
  <c r="Y226" i="20"/>
  <c r="Y227" i="20"/>
  <c r="Y228" i="20"/>
  <c r="Y229" i="20"/>
  <c r="Y230" i="20"/>
  <c r="Y231" i="20"/>
  <c r="Y232" i="20"/>
  <c r="Y233" i="20"/>
  <c r="Y234" i="20"/>
  <c r="Y235" i="20"/>
  <c r="Y236" i="20"/>
  <c r="Y237" i="20"/>
  <c r="Y238" i="20"/>
  <c r="Y239" i="20"/>
  <c r="Y240" i="20"/>
  <c r="Y241" i="20"/>
  <c r="Y242" i="20"/>
  <c r="Y243" i="20"/>
  <c r="Y244" i="20"/>
  <c r="Y245" i="20"/>
  <c r="Y246" i="20"/>
  <c r="Y247" i="20"/>
  <c r="Y248" i="20"/>
  <c r="Y249" i="20"/>
  <c r="Y250" i="20"/>
  <c r="Y251" i="20"/>
  <c r="Y252" i="20"/>
  <c r="Y253" i="20"/>
  <c r="Y254" i="20"/>
  <c r="Y255" i="20"/>
  <c r="Y256" i="20"/>
  <c r="Y257" i="20"/>
  <c r="Y258" i="20"/>
  <c r="Y259" i="20"/>
  <c r="Y260" i="20"/>
  <c r="Y261" i="20"/>
  <c r="Y262" i="20"/>
  <c r="Y263" i="20"/>
  <c r="Y264" i="20"/>
  <c r="Y265" i="20"/>
  <c r="Y266" i="20"/>
  <c r="Y267" i="20"/>
  <c r="Y268" i="20"/>
  <c r="Y269" i="20"/>
  <c r="Y270" i="20"/>
  <c r="Y271" i="20"/>
  <c r="Y272" i="20"/>
  <c r="Y273" i="20"/>
  <c r="Y274" i="20"/>
  <c r="Y275" i="20"/>
  <c r="Y276" i="20"/>
  <c r="Y277" i="20"/>
  <c r="Y278" i="20"/>
  <c r="Y279" i="20"/>
  <c r="Y280" i="20"/>
  <c r="Y281" i="20"/>
  <c r="Y282" i="20"/>
  <c r="Y283" i="20"/>
  <c r="Y284" i="20"/>
  <c r="Y285" i="20"/>
  <c r="Y286" i="20"/>
  <c r="Y287" i="20"/>
  <c r="Y288" i="20"/>
  <c r="Y289" i="20"/>
  <c r="Y290" i="20"/>
  <c r="Y291" i="20"/>
  <c r="Y292" i="20"/>
  <c r="Y293" i="20"/>
  <c r="Y294" i="20"/>
  <c r="Y295" i="20"/>
  <c r="Y296" i="20"/>
  <c r="Y297" i="20"/>
  <c r="Y298" i="20"/>
  <c r="Y299" i="20"/>
  <c r="Y300" i="20"/>
  <c r="Y301" i="20"/>
  <c r="Y302" i="20"/>
  <c r="Y303" i="20"/>
  <c r="Y304" i="20"/>
  <c r="Y305" i="20"/>
  <c r="Y306" i="20"/>
  <c r="Y307" i="20"/>
  <c r="Y308" i="20"/>
  <c r="Y309" i="20"/>
  <c r="Y310" i="20"/>
  <c r="Y311" i="20"/>
  <c r="Y312" i="20"/>
  <c r="Y313" i="20"/>
  <c r="Y314" i="20"/>
  <c r="Y315" i="20"/>
  <c r="Y316" i="20"/>
  <c r="Y317" i="20"/>
  <c r="Y318" i="20"/>
  <c r="Y319" i="20"/>
  <c r="Y320" i="20"/>
  <c r="Y321" i="20"/>
  <c r="Y322" i="20"/>
  <c r="Y323" i="20"/>
  <c r="Y324" i="20"/>
  <c r="Y325" i="20"/>
  <c r="Y326" i="20"/>
  <c r="Y327" i="20"/>
  <c r="Y328" i="20"/>
  <c r="Y329" i="20"/>
  <c r="Y330" i="20"/>
  <c r="Y331" i="20"/>
  <c r="Y332" i="20"/>
  <c r="Y334" i="20"/>
  <c r="Z3" i="20"/>
  <c r="Z4" i="20"/>
  <c r="Z5" i="20"/>
  <c r="Z6" i="20"/>
  <c r="Z7" i="20"/>
  <c r="Z8" i="20"/>
  <c r="Z9" i="20"/>
  <c r="Z10" i="20"/>
  <c r="Z11" i="20"/>
  <c r="Z12" i="20"/>
  <c r="Z13" i="20"/>
  <c r="Z14" i="20"/>
  <c r="Z15" i="20"/>
  <c r="Z16" i="20"/>
  <c r="Z17" i="20"/>
  <c r="Z18" i="20"/>
  <c r="Z19" i="20"/>
  <c r="Z20" i="20"/>
  <c r="Z21" i="20"/>
  <c r="Z22" i="20"/>
  <c r="Z23" i="20"/>
  <c r="Z24" i="20"/>
  <c r="Z25" i="20"/>
  <c r="Z26" i="20"/>
  <c r="Z27" i="20"/>
  <c r="Z28" i="20"/>
  <c r="Z29" i="20"/>
  <c r="Z30" i="20"/>
  <c r="Z31" i="20"/>
  <c r="Z32" i="20"/>
  <c r="Z33" i="20"/>
  <c r="Z34" i="20"/>
  <c r="Z35" i="20"/>
  <c r="Z36" i="20"/>
  <c r="Z37" i="20"/>
  <c r="Z38" i="20"/>
  <c r="Z39" i="20"/>
  <c r="Z40" i="20"/>
  <c r="Z41" i="20"/>
  <c r="Z42" i="20"/>
  <c r="Z43" i="20"/>
  <c r="Z44" i="20"/>
  <c r="Z45" i="20"/>
  <c r="Z46" i="20"/>
  <c r="Z47" i="20"/>
  <c r="Z48" i="20"/>
  <c r="Z49" i="20"/>
  <c r="Z50" i="20"/>
  <c r="Z51" i="20"/>
  <c r="Z52" i="20"/>
  <c r="Z53" i="20"/>
  <c r="Z54" i="20"/>
  <c r="Z55" i="20"/>
  <c r="Z56" i="20"/>
  <c r="Z57" i="20"/>
  <c r="Z58" i="20"/>
  <c r="Z59" i="20"/>
  <c r="Z60" i="20"/>
  <c r="Z61" i="20"/>
  <c r="Z62" i="20"/>
  <c r="Z63" i="20"/>
  <c r="Z64" i="20"/>
  <c r="Z65" i="20"/>
  <c r="Z66" i="20"/>
  <c r="Z67" i="20"/>
  <c r="Z68" i="20"/>
  <c r="Z69" i="20"/>
  <c r="Z70" i="20"/>
  <c r="Z71" i="20"/>
  <c r="Z72" i="20"/>
  <c r="Z73" i="20"/>
  <c r="Z74" i="20"/>
  <c r="Z75" i="20"/>
  <c r="Z76" i="20"/>
  <c r="Z77" i="20"/>
  <c r="Z78" i="20"/>
  <c r="Z79" i="20"/>
  <c r="Z80" i="20"/>
  <c r="Z81" i="20"/>
  <c r="Z82" i="20"/>
  <c r="Z83" i="20"/>
  <c r="Z84" i="20"/>
  <c r="Z85" i="20"/>
  <c r="Z86" i="20"/>
  <c r="Z87" i="20"/>
  <c r="Z88" i="20"/>
  <c r="Z89" i="20"/>
  <c r="Z90" i="20"/>
  <c r="Z91" i="20"/>
  <c r="Z92" i="20"/>
  <c r="Z93" i="20"/>
  <c r="Z94" i="20"/>
  <c r="Z95" i="20"/>
  <c r="Z96" i="20"/>
  <c r="Z97" i="20"/>
  <c r="Z98" i="20"/>
  <c r="Z99" i="20"/>
  <c r="Z100" i="20"/>
  <c r="Z101" i="20"/>
  <c r="Z102" i="20"/>
  <c r="Z103" i="20"/>
  <c r="Z104" i="20"/>
  <c r="Z105" i="20"/>
  <c r="Z106" i="20"/>
  <c r="Z107" i="20"/>
  <c r="Z108" i="20"/>
  <c r="Z109" i="20"/>
  <c r="Z110" i="20"/>
  <c r="Z111" i="20"/>
  <c r="Z112" i="20"/>
  <c r="Z113" i="20"/>
  <c r="Z114" i="20"/>
  <c r="Z115" i="20"/>
  <c r="Z116" i="20"/>
  <c r="Z117" i="20"/>
  <c r="Z118" i="20"/>
  <c r="Z119" i="20"/>
  <c r="Z120" i="20"/>
  <c r="Z121" i="20"/>
  <c r="Z122" i="20"/>
  <c r="Z123" i="20"/>
  <c r="Z124" i="20"/>
  <c r="Z125" i="20"/>
  <c r="Z126" i="20"/>
  <c r="Z127" i="20"/>
  <c r="Z128" i="20"/>
  <c r="Z129" i="20"/>
  <c r="Z130" i="20"/>
  <c r="Z131" i="20"/>
  <c r="Z132" i="20"/>
  <c r="Z133" i="20"/>
  <c r="Z134" i="20"/>
  <c r="Z135" i="20"/>
  <c r="Z136" i="20"/>
  <c r="Z137" i="20"/>
  <c r="Z138" i="20"/>
  <c r="Z139" i="20"/>
  <c r="Z140" i="20"/>
  <c r="Z141" i="20"/>
  <c r="Z142" i="20"/>
  <c r="Z143" i="20"/>
  <c r="Z144" i="20"/>
  <c r="Z145" i="20"/>
  <c r="Z146" i="20"/>
  <c r="Z147" i="20"/>
  <c r="Z148" i="20"/>
  <c r="Z149" i="20"/>
  <c r="Z150" i="20"/>
  <c r="Z151" i="20"/>
  <c r="Z152" i="20"/>
  <c r="Z153" i="20"/>
  <c r="Z154" i="20"/>
  <c r="Z155" i="20"/>
  <c r="Z156" i="20"/>
  <c r="Z157" i="20"/>
  <c r="Z158" i="20"/>
  <c r="Z159" i="20"/>
  <c r="Z160" i="20"/>
  <c r="Z161" i="20"/>
  <c r="Z162" i="20"/>
  <c r="Z163" i="20"/>
  <c r="Z164" i="20"/>
  <c r="Z165" i="20"/>
  <c r="Z166" i="20"/>
  <c r="Z167" i="20"/>
  <c r="Z168" i="20"/>
  <c r="Z169" i="20"/>
  <c r="Z170" i="20"/>
  <c r="Z171" i="20"/>
  <c r="Z172" i="20"/>
  <c r="Z173" i="20"/>
  <c r="Z174" i="20"/>
  <c r="Z175" i="20"/>
  <c r="Z176" i="20"/>
  <c r="Z177" i="20"/>
  <c r="Z178" i="20"/>
  <c r="Z179" i="20"/>
  <c r="Z180" i="20"/>
  <c r="Z181" i="20"/>
  <c r="Z182" i="20"/>
  <c r="Z183" i="20"/>
  <c r="Z184" i="20"/>
  <c r="Z185" i="20"/>
  <c r="Z186" i="20"/>
  <c r="Z187" i="20"/>
  <c r="Z188" i="20"/>
  <c r="Z189" i="20"/>
  <c r="Z190" i="20"/>
  <c r="Z191" i="20"/>
  <c r="Z192" i="20"/>
  <c r="Z193" i="20"/>
  <c r="Z194" i="20"/>
  <c r="Z195" i="20"/>
  <c r="Z196" i="20"/>
  <c r="Z197" i="20"/>
  <c r="Z198" i="20"/>
  <c r="Z199" i="20"/>
  <c r="Z200" i="20"/>
  <c r="Z201" i="20"/>
  <c r="Z202" i="20"/>
  <c r="Z203" i="20"/>
  <c r="Z204" i="20"/>
  <c r="Z205" i="20"/>
  <c r="Z206" i="20"/>
  <c r="Z207" i="20"/>
  <c r="Z208" i="20"/>
  <c r="Z209" i="20"/>
  <c r="Z210" i="20"/>
  <c r="Z211" i="20"/>
  <c r="Z212" i="20"/>
  <c r="Z213" i="20"/>
  <c r="Z214" i="20"/>
  <c r="Z215" i="20"/>
  <c r="Z216" i="20"/>
  <c r="Z217" i="20"/>
  <c r="Z218" i="20"/>
  <c r="Z219" i="20"/>
  <c r="Z220" i="20"/>
  <c r="Z221" i="20"/>
  <c r="Z222" i="20"/>
  <c r="Z223" i="20"/>
  <c r="Z224" i="20"/>
  <c r="Z225" i="20"/>
  <c r="Z226" i="20"/>
  <c r="Z227" i="20"/>
  <c r="Z228" i="20"/>
  <c r="Z229" i="20"/>
  <c r="Z230" i="20"/>
  <c r="Z231" i="20"/>
  <c r="Z232" i="20"/>
  <c r="Z233" i="20"/>
  <c r="Z234" i="20"/>
  <c r="Z235" i="20"/>
  <c r="Z236" i="20"/>
  <c r="Z237" i="20"/>
  <c r="Z238" i="20"/>
  <c r="Z239" i="20"/>
  <c r="Z240" i="20"/>
  <c r="Z241" i="20"/>
  <c r="Z242" i="20"/>
  <c r="Z243" i="20"/>
  <c r="Z244" i="20"/>
  <c r="Z245" i="20"/>
  <c r="Z246" i="20"/>
  <c r="Z247" i="20"/>
  <c r="Z248" i="20"/>
  <c r="Z249" i="20"/>
  <c r="Z250" i="20"/>
  <c r="Z251" i="20"/>
  <c r="Z252" i="20"/>
  <c r="Z253" i="20"/>
  <c r="Z254" i="20"/>
  <c r="Z255" i="20"/>
  <c r="Z256" i="20"/>
  <c r="Z257" i="20"/>
  <c r="Z258" i="20"/>
  <c r="Z259" i="20"/>
  <c r="Z260" i="20"/>
  <c r="Z261" i="20"/>
  <c r="Z262" i="20"/>
  <c r="Z263" i="20"/>
  <c r="Z264" i="20"/>
  <c r="Z265" i="20"/>
  <c r="Z266" i="20"/>
  <c r="Z267" i="20"/>
  <c r="Z268" i="20"/>
  <c r="Z269" i="20"/>
  <c r="Z270" i="20"/>
  <c r="Z271" i="20"/>
  <c r="Z272" i="20"/>
  <c r="Z273" i="20"/>
  <c r="Z274" i="20"/>
  <c r="Z275" i="20"/>
  <c r="Z276" i="20"/>
  <c r="Z277" i="20"/>
  <c r="Z278" i="20"/>
  <c r="Z279" i="20"/>
  <c r="Z280" i="20"/>
  <c r="Z281" i="20"/>
  <c r="Z282" i="20"/>
  <c r="Z283" i="20"/>
  <c r="Z284" i="20"/>
  <c r="Z285" i="20"/>
  <c r="Z286" i="20"/>
  <c r="Z287" i="20"/>
  <c r="Z288" i="20"/>
  <c r="Z289" i="20"/>
  <c r="Z290" i="20"/>
  <c r="Z291" i="20"/>
  <c r="Z292" i="20"/>
  <c r="Z293" i="20"/>
  <c r="Z294" i="20"/>
  <c r="Z295" i="20"/>
  <c r="Z296" i="20"/>
  <c r="Z297" i="20"/>
  <c r="Z298" i="20"/>
  <c r="Z299" i="20"/>
  <c r="Z300" i="20"/>
  <c r="Z301" i="20"/>
  <c r="Z302" i="20"/>
  <c r="Z303" i="20"/>
  <c r="Z304" i="20"/>
  <c r="Z305" i="20"/>
  <c r="Z306" i="20"/>
  <c r="Z307" i="20"/>
  <c r="Z308" i="20"/>
  <c r="Z309" i="20"/>
  <c r="Z310" i="20"/>
  <c r="Z311" i="20"/>
  <c r="Z312" i="20"/>
  <c r="Z313" i="20"/>
  <c r="Z314" i="20"/>
  <c r="Z315" i="20"/>
  <c r="Z316" i="20"/>
  <c r="Z317" i="20"/>
  <c r="Z318" i="20"/>
  <c r="Z319" i="20"/>
  <c r="Z320" i="20"/>
  <c r="Z321" i="20"/>
  <c r="Z322" i="20"/>
  <c r="Z323" i="20"/>
  <c r="Z324" i="20"/>
  <c r="Z325" i="20"/>
  <c r="Z326" i="20"/>
  <c r="Z327" i="20"/>
  <c r="Z328" i="20"/>
  <c r="Z329" i="20"/>
  <c r="Z330" i="20"/>
  <c r="Z331" i="20"/>
  <c r="Z332" i="20"/>
  <c r="Z334" i="20"/>
  <c r="AA3" i="20"/>
  <c r="AA4" i="20"/>
  <c r="AA5" i="20"/>
  <c r="AA6" i="20"/>
  <c r="AA7" i="20"/>
  <c r="AA8" i="20"/>
  <c r="AA9" i="20"/>
  <c r="AA10" i="20"/>
  <c r="AA11" i="20"/>
  <c r="AA12" i="20"/>
  <c r="AA13" i="20"/>
  <c r="AA14" i="20"/>
  <c r="AA15" i="20"/>
  <c r="AA16" i="20"/>
  <c r="AA17" i="20"/>
  <c r="AA18" i="20"/>
  <c r="AA19" i="20"/>
  <c r="AA20" i="20"/>
  <c r="AA21" i="20"/>
  <c r="AA22" i="20"/>
  <c r="AA23" i="20"/>
  <c r="AA24" i="20"/>
  <c r="AA25" i="20"/>
  <c r="AA26" i="20"/>
  <c r="AA27" i="20"/>
  <c r="AA28" i="20"/>
  <c r="AA29" i="20"/>
  <c r="AA30" i="20"/>
  <c r="AA31" i="20"/>
  <c r="AA32" i="20"/>
  <c r="AA33" i="20"/>
  <c r="AA34" i="20"/>
  <c r="AA35" i="20"/>
  <c r="AA36" i="20"/>
  <c r="AA37" i="20"/>
  <c r="AA38" i="20"/>
  <c r="AA39" i="20"/>
  <c r="AA40" i="20"/>
  <c r="AA41" i="20"/>
  <c r="AA42" i="20"/>
  <c r="AA43" i="20"/>
  <c r="AA44" i="20"/>
  <c r="AA45" i="20"/>
  <c r="AA46" i="20"/>
  <c r="AA47" i="20"/>
  <c r="AA48" i="20"/>
  <c r="AA49" i="20"/>
  <c r="AA50" i="20"/>
  <c r="AA51" i="20"/>
  <c r="AA52" i="20"/>
  <c r="AA53" i="20"/>
  <c r="AA54" i="20"/>
  <c r="AA55" i="20"/>
  <c r="AA56" i="20"/>
  <c r="AA57" i="20"/>
  <c r="AA58" i="20"/>
  <c r="AA59" i="20"/>
  <c r="AA60" i="20"/>
  <c r="AA61" i="20"/>
  <c r="AA62" i="20"/>
  <c r="AA63" i="20"/>
  <c r="AA64" i="20"/>
  <c r="AA65" i="20"/>
  <c r="AA66" i="20"/>
  <c r="AA67" i="20"/>
  <c r="AA68" i="20"/>
  <c r="AA69" i="20"/>
  <c r="AA70" i="20"/>
  <c r="AA71" i="20"/>
  <c r="AA72" i="20"/>
  <c r="AA73" i="20"/>
  <c r="AA74" i="20"/>
  <c r="AA75" i="20"/>
  <c r="AA76" i="20"/>
  <c r="AA77" i="20"/>
  <c r="AA78" i="20"/>
  <c r="AA79" i="20"/>
  <c r="AA80" i="20"/>
  <c r="AA81" i="20"/>
  <c r="AA82" i="20"/>
  <c r="AA83" i="20"/>
  <c r="AA84" i="20"/>
  <c r="AA85" i="20"/>
  <c r="AA86" i="20"/>
  <c r="AA87" i="20"/>
  <c r="AA88" i="20"/>
  <c r="AA89" i="20"/>
  <c r="AA90" i="20"/>
  <c r="AA91" i="20"/>
  <c r="AA92" i="20"/>
  <c r="AA93" i="20"/>
  <c r="AA94" i="20"/>
  <c r="AA95" i="20"/>
  <c r="AA96" i="20"/>
  <c r="AA97" i="20"/>
  <c r="AA98" i="20"/>
  <c r="AA99" i="20"/>
  <c r="AA100" i="20"/>
  <c r="AA101" i="20"/>
  <c r="AA102" i="20"/>
  <c r="AA103" i="20"/>
  <c r="AA104" i="20"/>
  <c r="AA105" i="20"/>
  <c r="AA106" i="20"/>
  <c r="AA107" i="20"/>
  <c r="AA108" i="20"/>
  <c r="AA109" i="20"/>
  <c r="AA110" i="20"/>
  <c r="AA111" i="20"/>
  <c r="AA112" i="20"/>
  <c r="AA113" i="20"/>
  <c r="AA114" i="20"/>
  <c r="AA115" i="20"/>
  <c r="AA116" i="20"/>
  <c r="AA117" i="20"/>
  <c r="AA118" i="20"/>
  <c r="AA119" i="20"/>
  <c r="AA120" i="20"/>
  <c r="AA121" i="20"/>
  <c r="AA122" i="20"/>
  <c r="AA123" i="20"/>
  <c r="AA124" i="20"/>
  <c r="AA125" i="20"/>
  <c r="AA126" i="20"/>
  <c r="AA127" i="20"/>
  <c r="AA128" i="20"/>
  <c r="AA129" i="20"/>
  <c r="AA130" i="20"/>
  <c r="AA131" i="20"/>
  <c r="AA132" i="20"/>
  <c r="AA133" i="20"/>
  <c r="AA134" i="20"/>
  <c r="AA135" i="20"/>
  <c r="AA136" i="20"/>
  <c r="AA137" i="20"/>
  <c r="AA138" i="20"/>
  <c r="AA139" i="20"/>
  <c r="AA140" i="20"/>
  <c r="AA141" i="20"/>
  <c r="AA142" i="20"/>
  <c r="AA143" i="20"/>
  <c r="AA144" i="20"/>
  <c r="AA145" i="20"/>
  <c r="AA146" i="20"/>
  <c r="AA147" i="20"/>
  <c r="AA148" i="20"/>
  <c r="AA149" i="20"/>
  <c r="AA150" i="20"/>
  <c r="AA151" i="20"/>
  <c r="AA152" i="20"/>
  <c r="AA153" i="20"/>
  <c r="AA154" i="20"/>
  <c r="AA155" i="20"/>
  <c r="AA156" i="20"/>
  <c r="AA157" i="20"/>
  <c r="AA158" i="20"/>
  <c r="AA159" i="20"/>
  <c r="AA160" i="20"/>
  <c r="AA161" i="20"/>
  <c r="AA162" i="20"/>
  <c r="AA163" i="20"/>
  <c r="AA164" i="20"/>
  <c r="AA165" i="20"/>
  <c r="AA166" i="20"/>
  <c r="AA167" i="20"/>
  <c r="AA168" i="20"/>
  <c r="AA169" i="20"/>
  <c r="AA170" i="20"/>
  <c r="AA171" i="20"/>
  <c r="AA172" i="20"/>
  <c r="AA173" i="20"/>
  <c r="AA174" i="20"/>
  <c r="AA175" i="20"/>
  <c r="AA176" i="20"/>
  <c r="AA177" i="20"/>
  <c r="AA178" i="20"/>
  <c r="AA179" i="20"/>
  <c r="AA180" i="20"/>
  <c r="AA181" i="20"/>
  <c r="AA182" i="20"/>
  <c r="AA183" i="20"/>
  <c r="AA184" i="20"/>
  <c r="AA185" i="20"/>
  <c r="AA186" i="20"/>
  <c r="AA187" i="20"/>
  <c r="AA188" i="20"/>
  <c r="AA189" i="20"/>
  <c r="AA190" i="20"/>
  <c r="AA191" i="20"/>
  <c r="AA192" i="20"/>
  <c r="AA193" i="20"/>
  <c r="AA194" i="20"/>
  <c r="AA195" i="20"/>
  <c r="AA196" i="20"/>
  <c r="AA197" i="20"/>
  <c r="AA198" i="20"/>
  <c r="AA199" i="20"/>
  <c r="AA200" i="20"/>
  <c r="AA201" i="20"/>
  <c r="AA202" i="20"/>
  <c r="AA203" i="20"/>
  <c r="AA204" i="20"/>
  <c r="AA205" i="20"/>
  <c r="AA206" i="20"/>
  <c r="AA207" i="20"/>
  <c r="AA208" i="20"/>
  <c r="AA209" i="20"/>
  <c r="AA210" i="20"/>
  <c r="AA211" i="20"/>
  <c r="AA212" i="20"/>
  <c r="AA213" i="20"/>
  <c r="AA214" i="20"/>
  <c r="AA334" i="20" s="1"/>
  <c r="AA215" i="20"/>
  <c r="AA216" i="20"/>
  <c r="AA217" i="20"/>
  <c r="AA218" i="20"/>
  <c r="AA219" i="20"/>
  <c r="AA220" i="20"/>
  <c r="AA221" i="20"/>
  <c r="AA222" i="20"/>
  <c r="AA223" i="20"/>
  <c r="AA224" i="20"/>
  <c r="AA225" i="20"/>
  <c r="AA226" i="20"/>
  <c r="AA227" i="20"/>
  <c r="AA228" i="20"/>
  <c r="AA229" i="20"/>
  <c r="AA230" i="20"/>
  <c r="AA231" i="20"/>
  <c r="AA232" i="20"/>
  <c r="AA233" i="20"/>
  <c r="AA234" i="20"/>
  <c r="AA235" i="20"/>
  <c r="AA236" i="20"/>
  <c r="AA237" i="20"/>
  <c r="AA238" i="20"/>
  <c r="AA239" i="20"/>
  <c r="AA240" i="20"/>
  <c r="AA241" i="20"/>
  <c r="AA242" i="20"/>
  <c r="AA243" i="20"/>
  <c r="AA244" i="20"/>
  <c r="AA245" i="20"/>
  <c r="AA246" i="20"/>
  <c r="AA247" i="20"/>
  <c r="AA248" i="20"/>
  <c r="AA249" i="20"/>
  <c r="AA250" i="20"/>
  <c r="AA251" i="20"/>
  <c r="AA252" i="20"/>
  <c r="AA253" i="20"/>
  <c r="AA254" i="20"/>
  <c r="AA255" i="20"/>
  <c r="AA256" i="20"/>
  <c r="AA257" i="20"/>
  <c r="AA258" i="20"/>
  <c r="AA259" i="20"/>
  <c r="AA260" i="20"/>
  <c r="AA261" i="20"/>
  <c r="AA262" i="20"/>
  <c r="AA263" i="20"/>
  <c r="AA264" i="20"/>
  <c r="AA265" i="20"/>
  <c r="AA266" i="20"/>
  <c r="AA267" i="20"/>
  <c r="AA268" i="20"/>
  <c r="AA269" i="20"/>
  <c r="AA270" i="20"/>
  <c r="AA271" i="20"/>
  <c r="AA272" i="20"/>
  <c r="AA273" i="20"/>
  <c r="AA274" i="20"/>
  <c r="AA275" i="20"/>
  <c r="AA276" i="20"/>
  <c r="AA277" i="20"/>
  <c r="AA278" i="20"/>
  <c r="AA279" i="20"/>
  <c r="AA280" i="20"/>
  <c r="AA281" i="20"/>
  <c r="AA282" i="20"/>
  <c r="AA283" i="20"/>
  <c r="AA284" i="20"/>
  <c r="AA285" i="20"/>
  <c r="AA286" i="20"/>
  <c r="AA287" i="20"/>
  <c r="AA288" i="20"/>
  <c r="AA289" i="20"/>
  <c r="AA290" i="20"/>
  <c r="AA291" i="20"/>
  <c r="AA292" i="20"/>
  <c r="AA293" i="20"/>
  <c r="AA294" i="20"/>
  <c r="AA295" i="20"/>
  <c r="AA296" i="20"/>
  <c r="AA297" i="20"/>
  <c r="AA298" i="20"/>
  <c r="AA299" i="20"/>
  <c r="AA300" i="20"/>
  <c r="AA301" i="20"/>
  <c r="AA302" i="20"/>
  <c r="AA303" i="20"/>
  <c r="AA304" i="20"/>
  <c r="AA305" i="20"/>
  <c r="AA306" i="20"/>
  <c r="AA307" i="20"/>
  <c r="AA308" i="20"/>
  <c r="AA309" i="20"/>
  <c r="AA310" i="20"/>
  <c r="AA311" i="20"/>
  <c r="AA312" i="20"/>
  <c r="AA313" i="20"/>
  <c r="AA314" i="20"/>
  <c r="AA315" i="20"/>
  <c r="AA316" i="20"/>
  <c r="AA317" i="20"/>
  <c r="AA318" i="20"/>
  <c r="AA319" i="20"/>
  <c r="AA320" i="20"/>
  <c r="AA321" i="20"/>
  <c r="AA322" i="20"/>
  <c r="AA323" i="20"/>
  <c r="AA324" i="20"/>
  <c r="AA325" i="20"/>
  <c r="AA326" i="20"/>
  <c r="AA327" i="20"/>
  <c r="AA328" i="20"/>
  <c r="AA329" i="20"/>
  <c r="AA330" i="20"/>
  <c r="AA331" i="20"/>
  <c r="AA332" i="20"/>
  <c r="W3" i="20"/>
  <c r="AB3" i="20" s="1"/>
  <c r="W4" i="20"/>
  <c r="AB4" i="20"/>
  <c r="W5" i="20"/>
  <c r="AB5" i="20" s="1"/>
  <c r="W6" i="20"/>
  <c r="AB6" i="20"/>
  <c r="W7" i="20"/>
  <c r="AB7" i="20" s="1"/>
  <c r="W8" i="20"/>
  <c r="AB8" i="20"/>
  <c r="W9" i="20"/>
  <c r="AB9" i="20" s="1"/>
  <c r="W10" i="20"/>
  <c r="AB10" i="20"/>
  <c r="W11" i="20"/>
  <c r="AB11" i="20" s="1"/>
  <c r="W12" i="20"/>
  <c r="AB12" i="20"/>
  <c r="W13" i="20"/>
  <c r="AB13" i="20" s="1"/>
  <c r="W14" i="20"/>
  <c r="AB14" i="20"/>
  <c r="W15" i="20"/>
  <c r="AB15" i="20" s="1"/>
  <c r="W16" i="20"/>
  <c r="AB16" i="20"/>
  <c r="W17" i="20"/>
  <c r="AB17" i="20" s="1"/>
  <c r="W18" i="20"/>
  <c r="AB18" i="20"/>
  <c r="W19" i="20"/>
  <c r="AB19" i="20" s="1"/>
  <c r="W20" i="20"/>
  <c r="AB20" i="20"/>
  <c r="W21" i="20"/>
  <c r="AB21" i="20" s="1"/>
  <c r="W22" i="20"/>
  <c r="AB22" i="20"/>
  <c r="W23" i="20"/>
  <c r="AB23" i="20" s="1"/>
  <c r="W24" i="20"/>
  <c r="AB24" i="20" s="1"/>
  <c r="W25" i="20"/>
  <c r="AB25" i="20" s="1"/>
  <c r="W26" i="20"/>
  <c r="AB26" i="20" s="1"/>
  <c r="W27" i="20"/>
  <c r="AB27" i="20" s="1"/>
  <c r="W28" i="20"/>
  <c r="AB28" i="20" s="1"/>
  <c r="W29" i="20"/>
  <c r="AB29" i="20" s="1"/>
  <c r="W30" i="20"/>
  <c r="AB30" i="20" s="1"/>
  <c r="W31" i="20"/>
  <c r="AB31" i="20" s="1"/>
  <c r="W32" i="20"/>
  <c r="AB32" i="20" s="1"/>
  <c r="W33" i="20"/>
  <c r="AB33" i="20" s="1"/>
  <c r="W34" i="20"/>
  <c r="AB34" i="20" s="1"/>
  <c r="W35" i="20"/>
  <c r="AB35" i="20" s="1"/>
  <c r="W36" i="20"/>
  <c r="AB36" i="20" s="1"/>
  <c r="W37" i="20"/>
  <c r="AB37" i="20" s="1"/>
  <c r="W38" i="20"/>
  <c r="AB38" i="20" s="1"/>
  <c r="W39" i="20"/>
  <c r="AB39" i="20" s="1"/>
  <c r="W40" i="20"/>
  <c r="AB40" i="20" s="1"/>
  <c r="W41" i="20"/>
  <c r="AB41" i="20" s="1"/>
  <c r="W42" i="20"/>
  <c r="AB42" i="20" s="1"/>
  <c r="W43" i="20"/>
  <c r="AB43" i="20" s="1"/>
  <c r="W44" i="20"/>
  <c r="AB44" i="20" s="1"/>
  <c r="W45" i="20"/>
  <c r="AB45" i="20" s="1"/>
  <c r="W46" i="20"/>
  <c r="AB46" i="20" s="1"/>
  <c r="W47" i="20"/>
  <c r="AB47" i="20" s="1"/>
  <c r="W48" i="20"/>
  <c r="AB48" i="20" s="1"/>
  <c r="W49" i="20"/>
  <c r="AB49" i="20" s="1"/>
  <c r="W50" i="20"/>
  <c r="AB50" i="20" s="1"/>
  <c r="W51" i="20"/>
  <c r="AB51" i="20" s="1"/>
  <c r="W52" i="20"/>
  <c r="AB52" i="20" s="1"/>
  <c r="W53" i="20"/>
  <c r="AB53" i="20" s="1"/>
  <c r="W54" i="20"/>
  <c r="AB54" i="20" s="1"/>
  <c r="W55" i="20"/>
  <c r="AB55" i="20" s="1"/>
  <c r="W56" i="20"/>
  <c r="AB56" i="20" s="1"/>
  <c r="W57" i="20"/>
  <c r="AB57" i="20" s="1"/>
  <c r="W58" i="20"/>
  <c r="AD58" i="20" s="1"/>
  <c r="W59" i="20"/>
  <c r="AB59" i="20" s="1"/>
  <c r="W60" i="20"/>
  <c r="AB60" i="20" s="1"/>
  <c r="W61" i="20"/>
  <c r="AD61" i="20" s="1"/>
  <c r="AB61" i="20"/>
  <c r="W62" i="20"/>
  <c r="AD62" i="20" s="1"/>
  <c r="W63" i="20"/>
  <c r="AB63" i="20"/>
  <c r="W64" i="20"/>
  <c r="AB64" i="20" s="1"/>
  <c r="W65" i="20"/>
  <c r="AD65" i="20" s="1"/>
  <c r="AB65" i="20"/>
  <c r="W66" i="20"/>
  <c r="AD66" i="20" s="1"/>
  <c r="W67" i="20"/>
  <c r="AB67" i="20"/>
  <c r="W68" i="20"/>
  <c r="AB68" i="20" s="1"/>
  <c r="W69" i="20"/>
  <c r="AD69" i="20" s="1"/>
  <c r="AB69" i="20"/>
  <c r="W70" i="20"/>
  <c r="AD70" i="20" s="1"/>
  <c r="W71" i="20"/>
  <c r="AB71" i="20"/>
  <c r="W72" i="20"/>
  <c r="AB72" i="20" s="1"/>
  <c r="W73" i="20"/>
  <c r="AD73" i="20" s="1"/>
  <c r="AB73" i="20"/>
  <c r="W74" i="20"/>
  <c r="AD74" i="20" s="1"/>
  <c r="W75" i="20"/>
  <c r="AB75" i="20"/>
  <c r="W76" i="20"/>
  <c r="AB76" i="20" s="1"/>
  <c r="W77" i="20"/>
  <c r="AD77" i="20" s="1"/>
  <c r="AB77" i="20"/>
  <c r="W78" i="20"/>
  <c r="AD78" i="20" s="1"/>
  <c r="W79" i="20"/>
  <c r="AB79" i="20"/>
  <c r="W80" i="20"/>
  <c r="AB80" i="20" s="1"/>
  <c r="W81" i="20"/>
  <c r="AD81" i="20" s="1"/>
  <c r="AB81" i="20"/>
  <c r="W82" i="20"/>
  <c r="AD82" i="20" s="1"/>
  <c r="W83" i="20"/>
  <c r="AB83" i="20"/>
  <c r="W84" i="20"/>
  <c r="AB84" i="20" s="1"/>
  <c r="W85" i="20"/>
  <c r="AD85" i="20" s="1"/>
  <c r="AB85" i="20"/>
  <c r="W86" i="20"/>
  <c r="AD86" i="20" s="1"/>
  <c r="W87" i="20"/>
  <c r="AB87" i="20"/>
  <c r="W88" i="20"/>
  <c r="AB88" i="20" s="1"/>
  <c r="W89" i="20"/>
  <c r="AD89" i="20" s="1"/>
  <c r="AB89" i="20"/>
  <c r="W90" i="20"/>
  <c r="AD90" i="20" s="1"/>
  <c r="W91" i="20"/>
  <c r="AB91" i="20"/>
  <c r="W92" i="20"/>
  <c r="AB92" i="20" s="1"/>
  <c r="W93" i="20"/>
  <c r="AD93" i="20" s="1"/>
  <c r="AB93" i="20"/>
  <c r="W94" i="20"/>
  <c r="AD94" i="20" s="1"/>
  <c r="W95" i="20"/>
  <c r="AB95" i="20"/>
  <c r="W96" i="20"/>
  <c r="AB96" i="20" s="1"/>
  <c r="W97" i="20"/>
  <c r="AD97" i="20" s="1"/>
  <c r="AB97" i="20"/>
  <c r="W98" i="20"/>
  <c r="AD98" i="20" s="1"/>
  <c r="W99" i="20"/>
  <c r="AB99" i="20"/>
  <c r="W100" i="20"/>
  <c r="AB100" i="20" s="1"/>
  <c r="W101" i="20"/>
  <c r="AD101" i="20" s="1"/>
  <c r="AB101" i="20"/>
  <c r="W102" i="20"/>
  <c r="AD102" i="20" s="1"/>
  <c r="W103" i="20"/>
  <c r="AB103" i="20"/>
  <c r="W104" i="20"/>
  <c r="AB104" i="20" s="1"/>
  <c r="W105" i="20"/>
  <c r="AD105" i="20" s="1"/>
  <c r="AB105" i="20"/>
  <c r="W106" i="20"/>
  <c r="AD106" i="20" s="1"/>
  <c r="W107" i="20"/>
  <c r="AB107" i="20"/>
  <c r="W108" i="20"/>
  <c r="AB108" i="20" s="1"/>
  <c r="W109" i="20"/>
  <c r="AD109" i="20" s="1"/>
  <c r="AB109" i="20"/>
  <c r="W110" i="20"/>
  <c r="AD110" i="20" s="1"/>
  <c r="W111" i="20"/>
  <c r="AB111" i="20"/>
  <c r="W112" i="20"/>
  <c r="AB112" i="20" s="1"/>
  <c r="W113" i="20"/>
  <c r="AD113" i="20" s="1"/>
  <c r="AB113" i="20"/>
  <c r="W114" i="20"/>
  <c r="AD114" i="20" s="1"/>
  <c r="W115" i="20"/>
  <c r="AB115" i="20"/>
  <c r="W116" i="20"/>
  <c r="AB116" i="20" s="1"/>
  <c r="W117" i="20"/>
  <c r="AD117" i="20" s="1"/>
  <c r="AB117" i="20"/>
  <c r="W118" i="20"/>
  <c r="AD118" i="20" s="1"/>
  <c r="W119" i="20"/>
  <c r="AB119" i="20"/>
  <c r="W120" i="20"/>
  <c r="AB120" i="20" s="1"/>
  <c r="W121" i="20"/>
  <c r="AD121" i="20" s="1"/>
  <c r="AB121" i="20"/>
  <c r="W122" i="20"/>
  <c r="AD122" i="20" s="1"/>
  <c r="W123" i="20"/>
  <c r="AB123" i="20"/>
  <c r="W124" i="20"/>
  <c r="AB124" i="20" s="1"/>
  <c r="W125" i="20"/>
  <c r="AD125" i="20" s="1"/>
  <c r="AB125" i="20"/>
  <c r="W126" i="20"/>
  <c r="AD126" i="20" s="1"/>
  <c r="W127" i="20"/>
  <c r="AB127" i="20"/>
  <c r="W128" i="20"/>
  <c r="AB128" i="20" s="1"/>
  <c r="W129" i="20"/>
  <c r="AD129" i="20" s="1"/>
  <c r="AB129" i="20"/>
  <c r="W130" i="20"/>
  <c r="AD130" i="20" s="1"/>
  <c r="W131" i="20"/>
  <c r="AB131" i="20"/>
  <c r="W132" i="20"/>
  <c r="AB132" i="20" s="1"/>
  <c r="W133" i="20"/>
  <c r="AD133" i="20" s="1"/>
  <c r="AB133" i="20"/>
  <c r="W134" i="20"/>
  <c r="AD134" i="20" s="1"/>
  <c r="W135" i="20"/>
  <c r="AB135" i="20"/>
  <c r="W136" i="20"/>
  <c r="AB136" i="20" s="1"/>
  <c r="W137" i="20"/>
  <c r="AD137" i="20" s="1"/>
  <c r="AB137" i="20"/>
  <c r="W138" i="20"/>
  <c r="AD138" i="20" s="1"/>
  <c r="W139" i="20"/>
  <c r="AB139" i="20"/>
  <c r="W140" i="20"/>
  <c r="AB140" i="20" s="1"/>
  <c r="W141" i="20"/>
  <c r="AD141" i="20" s="1"/>
  <c r="AB141" i="20"/>
  <c r="W142" i="20"/>
  <c r="AD142" i="20" s="1"/>
  <c r="W143" i="20"/>
  <c r="AB143" i="20"/>
  <c r="W144" i="20"/>
  <c r="AB144" i="20" s="1"/>
  <c r="W145" i="20"/>
  <c r="AD145" i="20" s="1"/>
  <c r="AB145" i="20"/>
  <c r="W146" i="20"/>
  <c r="AD146" i="20" s="1"/>
  <c r="W147" i="20"/>
  <c r="AB147" i="20"/>
  <c r="W148" i="20"/>
  <c r="AB148" i="20" s="1"/>
  <c r="W149" i="20"/>
  <c r="AD149" i="20" s="1"/>
  <c r="AB149" i="20"/>
  <c r="W150" i="20"/>
  <c r="AD150" i="20" s="1"/>
  <c r="W151" i="20"/>
  <c r="AB151" i="20"/>
  <c r="W152" i="20"/>
  <c r="AB152" i="20" s="1"/>
  <c r="W153" i="20"/>
  <c r="AD153" i="20" s="1"/>
  <c r="AB153" i="20"/>
  <c r="W154" i="20"/>
  <c r="AD154" i="20" s="1"/>
  <c r="W155" i="20"/>
  <c r="AB155" i="20"/>
  <c r="W156" i="20"/>
  <c r="AB156" i="20" s="1"/>
  <c r="W157" i="20"/>
  <c r="AD157" i="20" s="1"/>
  <c r="AB157" i="20"/>
  <c r="W158" i="20"/>
  <c r="AD158" i="20" s="1"/>
  <c r="W159" i="20"/>
  <c r="AB159" i="20"/>
  <c r="W160" i="20"/>
  <c r="AB160" i="20" s="1"/>
  <c r="W161" i="20"/>
  <c r="AD161" i="20" s="1"/>
  <c r="AB161" i="20"/>
  <c r="W162" i="20"/>
  <c r="AD162" i="20" s="1"/>
  <c r="W163" i="20"/>
  <c r="AB163" i="20"/>
  <c r="W164" i="20"/>
  <c r="AB164" i="20" s="1"/>
  <c r="W165" i="20"/>
  <c r="AD165" i="20" s="1"/>
  <c r="AB165" i="20"/>
  <c r="W166" i="20"/>
  <c r="AD166" i="20" s="1"/>
  <c r="W167" i="20"/>
  <c r="AB167" i="20"/>
  <c r="W168" i="20"/>
  <c r="AB168" i="20" s="1"/>
  <c r="W169" i="20"/>
  <c r="AD169" i="20" s="1"/>
  <c r="AB169" i="20"/>
  <c r="W170" i="20"/>
  <c r="AD170" i="20" s="1"/>
  <c r="W171" i="20"/>
  <c r="AB171" i="20"/>
  <c r="W172" i="20"/>
  <c r="AB172" i="20" s="1"/>
  <c r="W173" i="20"/>
  <c r="AD173" i="20" s="1"/>
  <c r="AB173" i="20"/>
  <c r="W174" i="20"/>
  <c r="AD174" i="20" s="1"/>
  <c r="W175" i="20"/>
  <c r="AB175" i="20"/>
  <c r="W176" i="20"/>
  <c r="AB176" i="20" s="1"/>
  <c r="W177" i="20"/>
  <c r="AD177" i="20" s="1"/>
  <c r="AB177" i="20"/>
  <c r="W178" i="20"/>
  <c r="AD178" i="20" s="1"/>
  <c r="W179" i="20"/>
  <c r="AB179" i="20"/>
  <c r="W180" i="20"/>
  <c r="AB180" i="20" s="1"/>
  <c r="W181" i="20"/>
  <c r="AD181" i="20" s="1"/>
  <c r="AB181" i="20"/>
  <c r="W182" i="20"/>
  <c r="AD182" i="20" s="1"/>
  <c r="W183" i="20"/>
  <c r="AB183" i="20"/>
  <c r="W184" i="20"/>
  <c r="AB184" i="20" s="1"/>
  <c r="W185" i="20"/>
  <c r="AD185" i="20" s="1"/>
  <c r="AB185" i="20"/>
  <c r="W186" i="20"/>
  <c r="AD186" i="20" s="1"/>
  <c r="W187" i="20"/>
  <c r="AB187" i="20"/>
  <c r="W188" i="20"/>
  <c r="AB188" i="20" s="1"/>
  <c r="W189" i="20"/>
  <c r="AD189" i="20" s="1"/>
  <c r="AB189" i="20"/>
  <c r="W190" i="20"/>
  <c r="AD190" i="20" s="1"/>
  <c r="W191" i="20"/>
  <c r="AB191" i="20"/>
  <c r="W192" i="20"/>
  <c r="AB192" i="20" s="1"/>
  <c r="W193" i="20"/>
  <c r="AD193" i="20" s="1"/>
  <c r="AB193" i="20"/>
  <c r="W194" i="20"/>
  <c r="AD194" i="20" s="1"/>
  <c r="W195" i="20"/>
  <c r="AB195" i="20"/>
  <c r="W196" i="20"/>
  <c r="AB196" i="20" s="1"/>
  <c r="W197" i="20"/>
  <c r="AD197" i="20" s="1"/>
  <c r="AB197" i="20"/>
  <c r="W198" i="20"/>
  <c r="AD198" i="20" s="1"/>
  <c r="W199" i="20"/>
  <c r="AB199" i="20"/>
  <c r="W200" i="20"/>
  <c r="AB200" i="20" s="1"/>
  <c r="W201" i="20"/>
  <c r="AD201" i="20" s="1"/>
  <c r="AB201" i="20"/>
  <c r="W202" i="20"/>
  <c r="AD202" i="20" s="1"/>
  <c r="W203" i="20"/>
  <c r="AB203" i="20"/>
  <c r="W204" i="20"/>
  <c r="AB204" i="20" s="1"/>
  <c r="W205" i="20"/>
  <c r="AD205" i="20" s="1"/>
  <c r="AB205" i="20"/>
  <c r="W206" i="20"/>
  <c r="AD206" i="20" s="1"/>
  <c r="W207" i="20"/>
  <c r="AB207" i="20"/>
  <c r="W208" i="20"/>
  <c r="AB208" i="20" s="1"/>
  <c r="W209" i="20"/>
  <c r="AD209" i="20" s="1"/>
  <c r="AB209" i="20"/>
  <c r="W210" i="20"/>
  <c r="AD210" i="20" s="1"/>
  <c r="W211" i="20"/>
  <c r="AB211" i="20"/>
  <c r="W212" i="20"/>
  <c r="AB212" i="20" s="1"/>
  <c r="W213" i="20"/>
  <c r="AD213" i="20" s="1"/>
  <c r="AB213" i="20"/>
  <c r="W214" i="20"/>
  <c r="AD214" i="20" s="1"/>
  <c r="W215" i="20"/>
  <c r="AB215" i="20"/>
  <c r="W216" i="20"/>
  <c r="AB216" i="20" s="1"/>
  <c r="W217" i="20"/>
  <c r="AD217" i="20" s="1"/>
  <c r="AB217" i="20"/>
  <c r="W218" i="20"/>
  <c r="AD218" i="20" s="1"/>
  <c r="W219" i="20"/>
  <c r="AB219" i="20"/>
  <c r="W220" i="20"/>
  <c r="AB220" i="20" s="1"/>
  <c r="W221" i="20"/>
  <c r="AD221" i="20" s="1"/>
  <c r="AB221" i="20"/>
  <c r="W222" i="20"/>
  <c r="AD222" i="20" s="1"/>
  <c r="W223" i="20"/>
  <c r="AB223" i="20"/>
  <c r="W224" i="20"/>
  <c r="AB224" i="20" s="1"/>
  <c r="W225" i="20"/>
  <c r="AD225" i="20" s="1"/>
  <c r="AB225" i="20"/>
  <c r="W226" i="20"/>
  <c r="AD226" i="20" s="1"/>
  <c r="W227" i="20"/>
  <c r="AB227" i="20"/>
  <c r="W228" i="20"/>
  <c r="AB228" i="20" s="1"/>
  <c r="W229" i="20"/>
  <c r="AD229" i="20" s="1"/>
  <c r="AB229" i="20"/>
  <c r="W230" i="20"/>
  <c r="AD230" i="20" s="1"/>
  <c r="W231" i="20"/>
  <c r="AB231" i="20"/>
  <c r="W232" i="20"/>
  <c r="AB232" i="20" s="1"/>
  <c r="W233" i="20"/>
  <c r="AD233" i="20" s="1"/>
  <c r="AB233" i="20"/>
  <c r="W234" i="20"/>
  <c r="AD234" i="20" s="1"/>
  <c r="W235" i="20"/>
  <c r="AB235" i="20"/>
  <c r="W236" i="20"/>
  <c r="AB236" i="20" s="1"/>
  <c r="W237" i="20"/>
  <c r="AD237" i="20" s="1"/>
  <c r="AB237" i="20"/>
  <c r="W238" i="20"/>
  <c r="AD238" i="20" s="1"/>
  <c r="W239" i="20"/>
  <c r="AB239" i="20"/>
  <c r="W240" i="20"/>
  <c r="AB240" i="20" s="1"/>
  <c r="W241" i="20"/>
  <c r="AD241" i="20" s="1"/>
  <c r="AB241" i="20"/>
  <c r="W242" i="20"/>
  <c r="AD242" i="20" s="1"/>
  <c r="W243" i="20"/>
  <c r="AB243" i="20"/>
  <c r="W244" i="20"/>
  <c r="AB244" i="20" s="1"/>
  <c r="W245" i="20"/>
  <c r="AD245" i="20" s="1"/>
  <c r="AB245" i="20"/>
  <c r="W246" i="20"/>
  <c r="AD246" i="20" s="1"/>
  <c r="W247" i="20"/>
  <c r="AB247" i="20"/>
  <c r="W248" i="20"/>
  <c r="AB248" i="20" s="1"/>
  <c r="W249" i="20"/>
  <c r="AD249" i="20" s="1"/>
  <c r="AB249" i="20"/>
  <c r="W250" i="20"/>
  <c r="AD250" i="20" s="1"/>
  <c r="W251" i="20"/>
  <c r="AB251" i="20"/>
  <c r="W252" i="20"/>
  <c r="AB252" i="20" s="1"/>
  <c r="W253" i="20"/>
  <c r="AD253" i="20" s="1"/>
  <c r="AB253" i="20"/>
  <c r="W254" i="20"/>
  <c r="AD254" i="20" s="1"/>
  <c r="W255" i="20"/>
  <c r="AB255" i="20"/>
  <c r="W256" i="20"/>
  <c r="AB256" i="20" s="1"/>
  <c r="W257" i="20"/>
  <c r="AD257" i="20" s="1"/>
  <c r="AB257" i="20"/>
  <c r="W258" i="20"/>
  <c r="AD258" i="20" s="1"/>
  <c r="W259" i="20"/>
  <c r="AB259" i="20"/>
  <c r="W260" i="20"/>
  <c r="AB260" i="20" s="1"/>
  <c r="W261" i="20"/>
  <c r="AD261" i="20" s="1"/>
  <c r="AB261" i="20"/>
  <c r="W262" i="20"/>
  <c r="AD262" i="20" s="1"/>
  <c r="W263" i="20"/>
  <c r="AB263" i="20"/>
  <c r="W264" i="20"/>
  <c r="AB264" i="20" s="1"/>
  <c r="W265" i="20"/>
  <c r="AD265" i="20" s="1"/>
  <c r="AB265" i="20"/>
  <c r="W266" i="20"/>
  <c r="AD266" i="20" s="1"/>
  <c r="W267" i="20"/>
  <c r="AB267" i="20"/>
  <c r="W268" i="20"/>
  <c r="AB268" i="20" s="1"/>
  <c r="W269" i="20"/>
  <c r="AD269" i="20" s="1"/>
  <c r="AB269" i="20"/>
  <c r="W270" i="20"/>
  <c r="AD270" i="20" s="1"/>
  <c r="W271" i="20"/>
  <c r="AB271" i="20"/>
  <c r="W272" i="20"/>
  <c r="AB272" i="20" s="1"/>
  <c r="W273" i="20"/>
  <c r="AD273" i="20" s="1"/>
  <c r="AB273" i="20"/>
  <c r="W274" i="20"/>
  <c r="AD274" i="20" s="1"/>
  <c r="W275" i="20"/>
  <c r="AB275" i="20"/>
  <c r="W276" i="20"/>
  <c r="AB276" i="20" s="1"/>
  <c r="W277" i="20"/>
  <c r="AD277" i="20" s="1"/>
  <c r="AB277" i="20"/>
  <c r="W278" i="20"/>
  <c r="AD278" i="20" s="1"/>
  <c r="W279" i="20"/>
  <c r="AB279" i="20"/>
  <c r="W280" i="20"/>
  <c r="AB280" i="20" s="1"/>
  <c r="W281" i="20"/>
  <c r="AD281" i="20" s="1"/>
  <c r="AB281" i="20"/>
  <c r="W282" i="20"/>
  <c r="AD282" i="20" s="1"/>
  <c r="W283" i="20"/>
  <c r="AB283" i="20"/>
  <c r="W284" i="20"/>
  <c r="AB284" i="20" s="1"/>
  <c r="W285" i="20"/>
  <c r="AD285" i="20" s="1"/>
  <c r="AB285" i="20"/>
  <c r="W286" i="20"/>
  <c r="AD286" i="20" s="1"/>
  <c r="W287" i="20"/>
  <c r="AB287" i="20"/>
  <c r="W288" i="20"/>
  <c r="AB288" i="20" s="1"/>
  <c r="W289" i="20"/>
  <c r="AD289" i="20" s="1"/>
  <c r="AB289" i="20"/>
  <c r="W290" i="20"/>
  <c r="AD290" i="20" s="1"/>
  <c r="W291" i="20"/>
  <c r="AB291" i="20"/>
  <c r="W292" i="20"/>
  <c r="AB292" i="20" s="1"/>
  <c r="W293" i="20"/>
  <c r="AD293" i="20" s="1"/>
  <c r="AB293" i="20"/>
  <c r="W294" i="20"/>
  <c r="AD294" i="20" s="1"/>
  <c r="W295" i="20"/>
  <c r="AB295" i="20"/>
  <c r="W296" i="20"/>
  <c r="AB296" i="20" s="1"/>
  <c r="W297" i="20"/>
  <c r="AD297" i="20" s="1"/>
  <c r="AB297" i="20"/>
  <c r="W298" i="20"/>
  <c r="AD298" i="20" s="1"/>
  <c r="W299" i="20"/>
  <c r="AB299" i="20"/>
  <c r="W300" i="20"/>
  <c r="AB300" i="20" s="1"/>
  <c r="W301" i="20"/>
  <c r="AD301" i="20" s="1"/>
  <c r="AB301" i="20"/>
  <c r="W302" i="20"/>
  <c r="AD302" i="20" s="1"/>
  <c r="W303" i="20"/>
  <c r="AB303" i="20"/>
  <c r="W304" i="20"/>
  <c r="AB304" i="20" s="1"/>
  <c r="W305" i="20"/>
  <c r="AD305" i="20" s="1"/>
  <c r="AB305" i="20"/>
  <c r="W306" i="20"/>
  <c r="AD306" i="20" s="1"/>
  <c r="W307" i="20"/>
  <c r="AB307" i="20"/>
  <c r="W308" i="20"/>
  <c r="AB308" i="20" s="1"/>
  <c r="W309" i="20"/>
  <c r="AD309" i="20" s="1"/>
  <c r="AB309" i="20"/>
  <c r="W310" i="20"/>
  <c r="AD310" i="20" s="1"/>
  <c r="W311" i="20"/>
  <c r="AB311" i="20"/>
  <c r="W312" i="20"/>
  <c r="AB312" i="20" s="1"/>
  <c r="W313" i="20"/>
  <c r="AD313" i="20" s="1"/>
  <c r="AB313" i="20"/>
  <c r="W314" i="20"/>
  <c r="AD314" i="20" s="1"/>
  <c r="W315" i="20"/>
  <c r="AB315" i="20" s="1"/>
  <c r="W316" i="20"/>
  <c r="AB316" i="20" s="1"/>
  <c r="W317" i="20"/>
  <c r="AB317" i="20" s="1"/>
  <c r="W318" i="20"/>
  <c r="AD318" i="20" s="1"/>
  <c r="W319" i="20"/>
  <c r="AB319" i="20" s="1"/>
  <c r="W320" i="20"/>
  <c r="AB320" i="20" s="1"/>
  <c r="W321" i="20"/>
  <c r="AB321" i="20" s="1"/>
  <c r="W322" i="20"/>
  <c r="AD322" i="20" s="1"/>
  <c r="W323" i="20"/>
  <c r="AB323" i="20" s="1"/>
  <c r="W324" i="20"/>
  <c r="AB324" i="20" s="1"/>
  <c r="W325" i="20"/>
  <c r="AB325" i="20" s="1"/>
  <c r="W326" i="20"/>
  <c r="AD326" i="20" s="1"/>
  <c r="W327" i="20"/>
  <c r="AB327" i="20" s="1"/>
  <c r="W328" i="20"/>
  <c r="AB328" i="20" s="1"/>
  <c r="W329" i="20"/>
  <c r="AB329" i="20" s="1"/>
  <c r="W330" i="20"/>
  <c r="AD330" i="20" s="1"/>
  <c r="W331" i="20"/>
  <c r="AB331" i="20" s="1"/>
  <c r="W332" i="20"/>
  <c r="AB332" i="20" s="1"/>
  <c r="AD3" i="20"/>
  <c r="AD4" i="20"/>
  <c r="AD5" i="20"/>
  <c r="AD6" i="20"/>
  <c r="AD7" i="20"/>
  <c r="AD8" i="20"/>
  <c r="AD9" i="20"/>
  <c r="AD10" i="20"/>
  <c r="AD11" i="20"/>
  <c r="AD12" i="20"/>
  <c r="AD13" i="20"/>
  <c r="AD14" i="20"/>
  <c r="AD15" i="20"/>
  <c r="AD16" i="20"/>
  <c r="AD17" i="20"/>
  <c r="AD18" i="20"/>
  <c r="AD19" i="20"/>
  <c r="AD20" i="20"/>
  <c r="AD21" i="20"/>
  <c r="AD22" i="20"/>
  <c r="AD23" i="20"/>
  <c r="AD24" i="20"/>
  <c r="AD25" i="20"/>
  <c r="AD26" i="20"/>
  <c r="AD27" i="20"/>
  <c r="AD28" i="20"/>
  <c r="AD29" i="20"/>
  <c r="AD30" i="20"/>
  <c r="AD31" i="20"/>
  <c r="AD32" i="20"/>
  <c r="AD33" i="20"/>
  <c r="AD34" i="20"/>
  <c r="AD35" i="20"/>
  <c r="AD36" i="20"/>
  <c r="AD37" i="20"/>
  <c r="AD38" i="20"/>
  <c r="AD39" i="20"/>
  <c r="AD40" i="20"/>
  <c r="AD41" i="20"/>
  <c r="AD42" i="20"/>
  <c r="AD43" i="20"/>
  <c r="AD44" i="20"/>
  <c r="AD45" i="20"/>
  <c r="AD46" i="20"/>
  <c r="AD47" i="20"/>
  <c r="AD48" i="20"/>
  <c r="AD49" i="20"/>
  <c r="AD50" i="20"/>
  <c r="AD51" i="20"/>
  <c r="AD52" i="20"/>
  <c r="AD54" i="20"/>
  <c r="AD55" i="20"/>
  <c r="AD56" i="20"/>
  <c r="AD59" i="20"/>
  <c r="AD60" i="20"/>
  <c r="AD63" i="20"/>
  <c r="AD64" i="20"/>
  <c r="AD67" i="20"/>
  <c r="AD68" i="20"/>
  <c r="AD71" i="20"/>
  <c r="AD72" i="20"/>
  <c r="AD75" i="20"/>
  <c r="AD76" i="20"/>
  <c r="AD79" i="20"/>
  <c r="AD80" i="20"/>
  <c r="AD83" i="20"/>
  <c r="AD84" i="20"/>
  <c r="AD87" i="20"/>
  <c r="AD88" i="20"/>
  <c r="AD91" i="20"/>
  <c r="AD92" i="20"/>
  <c r="AD95" i="20"/>
  <c r="AD96" i="20"/>
  <c r="AD99" i="20"/>
  <c r="AD100" i="20"/>
  <c r="AD103" i="20"/>
  <c r="AD104" i="20"/>
  <c r="AD107" i="20"/>
  <c r="AD108" i="20"/>
  <c r="AD111" i="20"/>
  <c r="AD112" i="20"/>
  <c r="AD115" i="20"/>
  <c r="AD116" i="20"/>
  <c r="AD119" i="20"/>
  <c r="AD120" i="20"/>
  <c r="AD123" i="20"/>
  <c r="AD124" i="20"/>
  <c r="AD127" i="20"/>
  <c r="AD128" i="20"/>
  <c r="AD131" i="20"/>
  <c r="AD132" i="20"/>
  <c r="AD135" i="20"/>
  <c r="AD136" i="20"/>
  <c r="AD139" i="20"/>
  <c r="AD140" i="20"/>
  <c r="AD143" i="20"/>
  <c r="AD144" i="20"/>
  <c r="AD147" i="20"/>
  <c r="AD148" i="20"/>
  <c r="AD151" i="20"/>
  <c r="AD152" i="20"/>
  <c r="AD155" i="20"/>
  <c r="AD156" i="20"/>
  <c r="AD159" i="20"/>
  <c r="AD160" i="20"/>
  <c r="AD163" i="20"/>
  <c r="AD164" i="20"/>
  <c r="AD167" i="20"/>
  <c r="AD168" i="20"/>
  <c r="AD171" i="20"/>
  <c r="AD172" i="20"/>
  <c r="AD175" i="20"/>
  <c r="AD176" i="20"/>
  <c r="AD179" i="20"/>
  <c r="AD180" i="20"/>
  <c r="AD183" i="20"/>
  <c r="AD184" i="20"/>
  <c r="AD187" i="20"/>
  <c r="AD188" i="20"/>
  <c r="AD191" i="20"/>
  <c r="AD192" i="20"/>
  <c r="AD195" i="20"/>
  <c r="AD196" i="20"/>
  <c r="AD199" i="20"/>
  <c r="AD200" i="20"/>
  <c r="AD203" i="20"/>
  <c r="AD204" i="20"/>
  <c r="AD207" i="20"/>
  <c r="AD208" i="20"/>
  <c r="AD211" i="20"/>
  <c r="AD212" i="20"/>
  <c r="AD215" i="20"/>
  <c r="AD216" i="20"/>
  <c r="AD219" i="20"/>
  <c r="AD220" i="20"/>
  <c r="AD223" i="20"/>
  <c r="AD224" i="20"/>
  <c r="AD227" i="20"/>
  <c r="AD228" i="20"/>
  <c r="AD231" i="20"/>
  <c r="AD232" i="20"/>
  <c r="AD235" i="20"/>
  <c r="AD236" i="20"/>
  <c r="AD239" i="20"/>
  <c r="AD240" i="20"/>
  <c r="AD243" i="20"/>
  <c r="AD244" i="20"/>
  <c r="AD247" i="20"/>
  <c r="AD248" i="20"/>
  <c r="AD251" i="20"/>
  <c r="AD252" i="20"/>
  <c r="AD255" i="20"/>
  <c r="AD256" i="20"/>
  <c r="AD259" i="20"/>
  <c r="AD260" i="20"/>
  <c r="AD263" i="20"/>
  <c r="AD264" i="20"/>
  <c r="AD267" i="20"/>
  <c r="AD268" i="20"/>
  <c r="AD271" i="20"/>
  <c r="AD272" i="20"/>
  <c r="AD275" i="20"/>
  <c r="AD276" i="20"/>
  <c r="AD279" i="20"/>
  <c r="AD280" i="20"/>
  <c r="AD283" i="20"/>
  <c r="AD284" i="20"/>
  <c r="AD287" i="20"/>
  <c r="AD288" i="20"/>
  <c r="AD291" i="20"/>
  <c r="AD292" i="20"/>
  <c r="AD295" i="20"/>
  <c r="AD296" i="20"/>
  <c r="AD299" i="20"/>
  <c r="AD300" i="20"/>
  <c r="AD303" i="20"/>
  <c r="AD304" i="20"/>
  <c r="AD307" i="20"/>
  <c r="AD308" i="20"/>
  <c r="AD311" i="20"/>
  <c r="AD312" i="20"/>
  <c r="AD315" i="20"/>
  <c r="AD316" i="20"/>
  <c r="AD319" i="20"/>
  <c r="AD320" i="20"/>
  <c r="AD323" i="20"/>
  <c r="AD324" i="20"/>
  <c r="AD327" i="20"/>
  <c r="AD328" i="20"/>
  <c r="AD331" i="20"/>
  <c r="AD332" i="20"/>
  <c r="AE3" i="20"/>
  <c r="AE4" i="20"/>
  <c r="AE5" i="20"/>
  <c r="AE6" i="20"/>
  <c r="AE7" i="20"/>
  <c r="AE8" i="20"/>
  <c r="AE9" i="20"/>
  <c r="AE10" i="20"/>
  <c r="AE11" i="20"/>
  <c r="AE12" i="20"/>
  <c r="AE13" i="20"/>
  <c r="AE14" i="20"/>
  <c r="AE15" i="20"/>
  <c r="AE16" i="20"/>
  <c r="AE17" i="20"/>
  <c r="AE18" i="20"/>
  <c r="AE19" i="20"/>
  <c r="AE20" i="20"/>
  <c r="AE21" i="20"/>
  <c r="AE22" i="20"/>
  <c r="AE23" i="20"/>
  <c r="AE24" i="20"/>
  <c r="AE25" i="20"/>
  <c r="AE26" i="20"/>
  <c r="AE27" i="20"/>
  <c r="AE28" i="20"/>
  <c r="AE29" i="20"/>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79" i="20"/>
  <c r="AE80" i="20"/>
  <c r="AE81" i="20"/>
  <c r="AE82" i="20"/>
  <c r="AE83" i="20"/>
  <c r="AE84" i="20"/>
  <c r="AE85" i="20"/>
  <c r="AE86" i="20"/>
  <c r="AE87" i="20"/>
  <c r="AE88" i="20"/>
  <c r="AE89" i="20"/>
  <c r="AE90" i="20"/>
  <c r="AE91" i="20"/>
  <c r="AE92" i="20"/>
  <c r="AE93" i="20"/>
  <c r="AE94" i="20"/>
  <c r="AE95" i="20"/>
  <c r="AE96" i="20"/>
  <c r="AE97" i="20"/>
  <c r="AE98" i="20"/>
  <c r="AE99" i="20"/>
  <c r="AE100" i="20"/>
  <c r="AE101" i="20"/>
  <c r="AE102" i="20"/>
  <c r="AE103" i="20"/>
  <c r="AE104" i="20"/>
  <c r="AE105" i="20"/>
  <c r="AE106" i="20"/>
  <c r="AE107" i="20"/>
  <c r="AE108" i="20"/>
  <c r="AE109" i="20"/>
  <c r="AE110" i="20"/>
  <c r="AE111" i="20"/>
  <c r="AE112" i="20"/>
  <c r="AE113" i="20"/>
  <c r="AE114" i="20"/>
  <c r="AE115" i="20"/>
  <c r="AE116" i="20"/>
  <c r="AE117" i="20"/>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AE166" i="20"/>
  <c r="AE167" i="20"/>
  <c r="AE168" i="20"/>
  <c r="AE169" i="20"/>
  <c r="AE170" i="20"/>
  <c r="AE171" i="20"/>
  <c r="AE172" i="20"/>
  <c r="AE173" i="20"/>
  <c r="AE174" i="20"/>
  <c r="AE175" i="20"/>
  <c r="AE176" i="20"/>
  <c r="AE177" i="20"/>
  <c r="AE178" i="20"/>
  <c r="AE179" i="20"/>
  <c r="AE180" i="20"/>
  <c r="AE181" i="20"/>
  <c r="AE182" i="20"/>
  <c r="AE183" i="20"/>
  <c r="AE184" i="20"/>
  <c r="AE185" i="20"/>
  <c r="AE186" i="20"/>
  <c r="AE187" i="20"/>
  <c r="AE188" i="20"/>
  <c r="AE189" i="20"/>
  <c r="AE190" i="20"/>
  <c r="AE191" i="20"/>
  <c r="AE192" i="20"/>
  <c r="AE193" i="20"/>
  <c r="AE194" i="20"/>
  <c r="AE195" i="20"/>
  <c r="AE196" i="20"/>
  <c r="AE197" i="20"/>
  <c r="AE198" i="20"/>
  <c r="AE199" i="20"/>
  <c r="AE200" i="20"/>
  <c r="AE201" i="20"/>
  <c r="AE202" i="20"/>
  <c r="AE203" i="20"/>
  <c r="AE204" i="20"/>
  <c r="AE205" i="20"/>
  <c r="AE206" i="20"/>
  <c r="AE207" i="20"/>
  <c r="AE208" i="20"/>
  <c r="AE209" i="20"/>
  <c r="AE210" i="20"/>
  <c r="AE211" i="20"/>
  <c r="AE212" i="20"/>
  <c r="AE213" i="20"/>
  <c r="AE214" i="20"/>
  <c r="AE215" i="20"/>
  <c r="AE216" i="20"/>
  <c r="AE217" i="20"/>
  <c r="AE218" i="20"/>
  <c r="AE219" i="20"/>
  <c r="AE220" i="20"/>
  <c r="AE221" i="20"/>
  <c r="AE222" i="20"/>
  <c r="AE223" i="20"/>
  <c r="AE224" i="20"/>
  <c r="AE225" i="20"/>
  <c r="AE226" i="20"/>
  <c r="AE227" i="20"/>
  <c r="AE228" i="20"/>
  <c r="AE229" i="20"/>
  <c r="AE230" i="20"/>
  <c r="AE231" i="20"/>
  <c r="AE232" i="20"/>
  <c r="AE233" i="20"/>
  <c r="AE234" i="20"/>
  <c r="AE235" i="20"/>
  <c r="AE236" i="20"/>
  <c r="AE237" i="20"/>
  <c r="AE238" i="20"/>
  <c r="AE239" i="20"/>
  <c r="AE240" i="20"/>
  <c r="AE241" i="20"/>
  <c r="AE242" i="20"/>
  <c r="AE243" i="20"/>
  <c r="AE244" i="20"/>
  <c r="AE245" i="20"/>
  <c r="AE246" i="20"/>
  <c r="AE247" i="20"/>
  <c r="AE248" i="20"/>
  <c r="AE249" i="20"/>
  <c r="AE250" i="20"/>
  <c r="AE251" i="20"/>
  <c r="AE252" i="20"/>
  <c r="AE253" i="20"/>
  <c r="AE254" i="20"/>
  <c r="AE255" i="20"/>
  <c r="AE256" i="20"/>
  <c r="AE257" i="20"/>
  <c r="AE258" i="20"/>
  <c r="AE259" i="20"/>
  <c r="AE260" i="20"/>
  <c r="AE261" i="20"/>
  <c r="AE262" i="20"/>
  <c r="AE263" i="20"/>
  <c r="AE264" i="20"/>
  <c r="AE265" i="20"/>
  <c r="AE266" i="20"/>
  <c r="AE267" i="20"/>
  <c r="AE268" i="20"/>
  <c r="AE269" i="20"/>
  <c r="AE270" i="20"/>
  <c r="AE271" i="20"/>
  <c r="AE272" i="20"/>
  <c r="AE273" i="20"/>
  <c r="AE274" i="20"/>
  <c r="AE275" i="20"/>
  <c r="AE276" i="20"/>
  <c r="AE277" i="20"/>
  <c r="AE278" i="20"/>
  <c r="AE279" i="20"/>
  <c r="AE280" i="20"/>
  <c r="AE281" i="20"/>
  <c r="AE282" i="20"/>
  <c r="AE283" i="20"/>
  <c r="AE284" i="20"/>
  <c r="AE285" i="20"/>
  <c r="AE286" i="20"/>
  <c r="AE287" i="20"/>
  <c r="AE288" i="20"/>
  <c r="AE289" i="20"/>
  <c r="AE290" i="20"/>
  <c r="AE291" i="20"/>
  <c r="AE292" i="20"/>
  <c r="AE293" i="20"/>
  <c r="AE294" i="20"/>
  <c r="AE295" i="20"/>
  <c r="AE296" i="20"/>
  <c r="AE297" i="20"/>
  <c r="AE298" i="20"/>
  <c r="AE299" i="20"/>
  <c r="AE300" i="20"/>
  <c r="AE301" i="20"/>
  <c r="AE302" i="20"/>
  <c r="AE303" i="20"/>
  <c r="AE304" i="20"/>
  <c r="AE305" i="20"/>
  <c r="AE306" i="20"/>
  <c r="AE307" i="20"/>
  <c r="AE308" i="20"/>
  <c r="AE309" i="20"/>
  <c r="AE310" i="20"/>
  <c r="AE311" i="20"/>
  <c r="AE312" i="20"/>
  <c r="AE313" i="20"/>
  <c r="AE314" i="20"/>
  <c r="AE315" i="20"/>
  <c r="AE316" i="20"/>
  <c r="AE317" i="20"/>
  <c r="AE318" i="20"/>
  <c r="AE319" i="20"/>
  <c r="AE320" i="20"/>
  <c r="AE321" i="20"/>
  <c r="AE322" i="20"/>
  <c r="AE323" i="20"/>
  <c r="AE324" i="20"/>
  <c r="AE325" i="20"/>
  <c r="AE326" i="20"/>
  <c r="AE327" i="20"/>
  <c r="AE328" i="20"/>
  <c r="AE329" i="20"/>
  <c r="AE330" i="20"/>
  <c r="AE331" i="20"/>
  <c r="AE332" i="20"/>
  <c r="AE334" i="20"/>
  <c r="AF3" i="20"/>
  <c r="AF4" i="20"/>
  <c r="AF5" i="20"/>
  <c r="AF6" i="20"/>
  <c r="AF334" i="20" s="1"/>
  <c r="AF7" i="20"/>
  <c r="AF8" i="20"/>
  <c r="AF9" i="20"/>
  <c r="AF10" i="20"/>
  <c r="AF11" i="20"/>
  <c r="AF12" i="20"/>
  <c r="AF13" i="20"/>
  <c r="AF14" i="20"/>
  <c r="AF15" i="20"/>
  <c r="AF16" i="20"/>
  <c r="AF17" i="20"/>
  <c r="AF18" i="20"/>
  <c r="AF19" i="20"/>
  <c r="AF20" i="20"/>
  <c r="AF21" i="20"/>
  <c r="AF22" i="20"/>
  <c r="AF23" i="20"/>
  <c r="AF24" i="20"/>
  <c r="AF25" i="20"/>
  <c r="AF26" i="20"/>
  <c r="AF27" i="20"/>
  <c r="AF28" i="20"/>
  <c r="AF29" i="20"/>
  <c r="AF30" i="20"/>
  <c r="AF31" i="20"/>
  <c r="AF32" i="20"/>
  <c r="AF33" i="20"/>
  <c r="AF34" i="20"/>
  <c r="AF35" i="20"/>
  <c r="AF36" i="20"/>
  <c r="AF37" i="20"/>
  <c r="AF38" i="20"/>
  <c r="AF39" i="20"/>
  <c r="AF40" i="20"/>
  <c r="AF41" i="20"/>
  <c r="AF42" i="20"/>
  <c r="AF43" i="20"/>
  <c r="AF44" i="20"/>
  <c r="AF45" i="20"/>
  <c r="AF46" i="20"/>
  <c r="AF47" i="20"/>
  <c r="AF48" i="20"/>
  <c r="AF49" i="20"/>
  <c r="AF50" i="20"/>
  <c r="AF51" i="20"/>
  <c r="AF52" i="20"/>
  <c r="AF53" i="20"/>
  <c r="AF54" i="20"/>
  <c r="AF55" i="20"/>
  <c r="AF56" i="20"/>
  <c r="AF57" i="20"/>
  <c r="AF58" i="20"/>
  <c r="AF59" i="20"/>
  <c r="AF60" i="20"/>
  <c r="AF61" i="20"/>
  <c r="AF62" i="20"/>
  <c r="AF63" i="20"/>
  <c r="AF64" i="20"/>
  <c r="AF65" i="20"/>
  <c r="AF66" i="20"/>
  <c r="AF67" i="20"/>
  <c r="AF68" i="20"/>
  <c r="AF69" i="20"/>
  <c r="AF70" i="20"/>
  <c r="AF71" i="20"/>
  <c r="AF72" i="20"/>
  <c r="AF73" i="20"/>
  <c r="AF74" i="20"/>
  <c r="AF75" i="20"/>
  <c r="AF76" i="20"/>
  <c r="AF77" i="20"/>
  <c r="AF78" i="20"/>
  <c r="AF79" i="20"/>
  <c r="AF80" i="20"/>
  <c r="AF81" i="20"/>
  <c r="AF82" i="20"/>
  <c r="AF83" i="20"/>
  <c r="AF84" i="20"/>
  <c r="AF85" i="20"/>
  <c r="AF86" i="20"/>
  <c r="AF87" i="20"/>
  <c r="AF88" i="20"/>
  <c r="AF89" i="20"/>
  <c r="AF90" i="20"/>
  <c r="AF91" i="20"/>
  <c r="AF92" i="20"/>
  <c r="AF93" i="20"/>
  <c r="AF94" i="20"/>
  <c r="AF95" i="20"/>
  <c r="AF96" i="20"/>
  <c r="AF97" i="20"/>
  <c r="AF98" i="20"/>
  <c r="AF99" i="20"/>
  <c r="AF100" i="20"/>
  <c r="AF101" i="20"/>
  <c r="AF102" i="20"/>
  <c r="AF103" i="20"/>
  <c r="AF104" i="20"/>
  <c r="AF105" i="20"/>
  <c r="AF106" i="20"/>
  <c r="AF107" i="20"/>
  <c r="AF108" i="20"/>
  <c r="AF109" i="20"/>
  <c r="AF110" i="20"/>
  <c r="AF111" i="20"/>
  <c r="AF112" i="20"/>
  <c r="AF113" i="20"/>
  <c r="AF114" i="20"/>
  <c r="AF115" i="20"/>
  <c r="AF116" i="20"/>
  <c r="AF117" i="20"/>
  <c r="AF118" i="20"/>
  <c r="AF119" i="20"/>
  <c r="AF120" i="20"/>
  <c r="AF121" i="20"/>
  <c r="AF122" i="20"/>
  <c r="AF123" i="20"/>
  <c r="AF124" i="20"/>
  <c r="AF125" i="20"/>
  <c r="AF126" i="20"/>
  <c r="AF127" i="20"/>
  <c r="AF128" i="20"/>
  <c r="AF129" i="20"/>
  <c r="AF130" i="20"/>
  <c r="AF131" i="20"/>
  <c r="AF132" i="20"/>
  <c r="AF133" i="20"/>
  <c r="AF134" i="20"/>
  <c r="AF135" i="20"/>
  <c r="AF136" i="20"/>
  <c r="AF137" i="20"/>
  <c r="AF138" i="20"/>
  <c r="AF139" i="20"/>
  <c r="AF140" i="20"/>
  <c r="AF141" i="20"/>
  <c r="AF142" i="20"/>
  <c r="AF143" i="20"/>
  <c r="AF144" i="20"/>
  <c r="AF145" i="20"/>
  <c r="AF146" i="20"/>
  <c r="AF147" i="20"/>
  <c r="AF148" i="20"/>
  <c r="AF149" i="20"/>
  <c r="AF150" i="20"/>
  <c r="AF151" i="20"/>
  <c r="AF152" i="20"/>
  <c r="AF153" i="20"/>
  <c r="AF154" i="20"/>
  <c r="AF155" i="20"/>
  <c r="AF156" i="20"/>
  <c r="AF157" i="20"/>
  <c r="AF158" i="20"/>
  <c r="AF159" i="20"/>
  <c r="AF160" i="20"/>
  <c r="AF161" i="20"/>
  <c r="AF162" i="20"/>
  <c r="AF163" i="20"/>
  <c r="AF164" i="20"/>
  <c r="AF165" i="20"/>
  <c r="AF166" i="20"/>
  <c r="AF167" i="20"/>
  <c r="AF168" i="20"/>
  <c r="AF169" i="20"/>
  <c r="AF170" i="20"/>
  <c r="AF171" i="20"/>
  <c r="AF172" i="20"/>
  <c r="AF173" i="20"/>
  <c r="AF174" i="20"/>
  <c r="AF175" i="20"/>
  <c r="AF176" i="20"/>
  <c r="AF177" i="20"/>
  <c r="AF178" i="20"/>
  <c r="AF179" i="20"/>
  <c r="AF180" i="20"/>
  <c r="AF181" i="20"/>
  <c r="AF182" i="20"/>
  <c r="AF183" i="20"/>
  <c r="AF184" i="20"/>
  <c r="AF185" i="20"/>
  <c r="AF186" i="20"/>
  <c r="AF187" i="20"/>
  <c r="AF188" i="20"/>
  <c r="AF189" i="20"/>
  <c r="AF190" i="20"/>
  <c r="AF191" i="20"/>
  <c r="AF192" i="20"/>
  <c r="AF193" i="20"/>
  <c r="AF194" i="20"/>
  <c r="AF195" i="20"/>
  <c r="AF196" i="20"/>
  <c r="AF197" i="20"/>
  <c r="AF198" i="20"/>
  <c r="AF199" i="20"/>
  <c r="AF200" i="20"/>
  <c r="AF201" i="20"/>
  <c r="AF202" i="20"/>
  <c r="AF203" i="20"/>
  <c r="AF204" i="20"/>
  <c r="AF205" i="20"/>
  <c r="AF206" i="20"/>
  <c r="AF207" i="20"/>
  <c r="AF208" i="20"/>
  <c r="AF209" i="20"/>
  <c r="AF210" i="20"/>
  <c r="AF211" i="20"/>
  <c r="AF212" i="20"/>
  <c r="AF213" i="20"/>
  <c r="AF214" i="20"/>
  <c r="AF215" i="20"/>
  <c r="AF216" i="20"/>
  <c r="AF217" i="20"/>
  <c r="AF218" i="20"/>
  <c r="AF219" i="20"/>
  <c r="AF220" i="20"/>
  <c r="AF221" i="20"/>
  <c r="AF222" i="20"/>
  <c r="AF223" i="20"/>
  <c r="AF224" i="20"/>
  <c r="AF225" i="20"/>
  <c r="AF226" i="20"/>
  <c r="AF227" i="20"/>
  <c r="AF228" i="20"/>
  <c r="AF229" i="20"/>
  <c r="AF230" i="20"/>
  <c r="AF231" i="20"/>
  <c r="AF232" i="20"/>
  <c r="AF233" i="20"/>
  <c r="AF234" i="20"/>
  <c r="AF235" i="20"/>
  <c r="AF236" i="20"/>
  <c r="AF237" i="20"/>
  <c r="AF238" i="20"/>
  <c r="AF239" i="20"/>
  <c r="AF240" i="20"/>
  <c r="AF241" i="20"/>
  <c r="AF242" i="20"/>
  <c r="AF243" i="20"/>
  <c r="AF244" i="20"/>
  <c r="AF245" i="20"/>
  <c r="AF246" i="20"/>
  <c r="AF247" i="20"/>
  <c r="AF248" i="20"/>
  <c r="AF249" i="20"/>
  <c r="AF250" i="20"/>
  <c r="AF251" i="20"/>
  <c r="AF252" i="20"/>
  <c r="AF253" i="20"/>
  <c r="AF254" i="20"/>
  <c r="AF255" i="20"/>
  <c r="AF256" i="20"/>
  <c r="AF257" i="20"/>
  <c r="AF258" i="20"/>
  <c r="AF259" i="20"/>
  <c r="AF260" i="20"/>
  <c r="AF261" i="20"/>
  <c r="AF262" i="20"/>
  <c r="AF263" i="20"/>
  <c r="AF264" i="20"/>
  <c r="AF265" i="20"/>
  <c r="AF266" i="20"/>
  <c r="AF267" i="20"/>
  <c r="AF268" i="20"/>
  <c r="AF269" i="20"/>
  <c r="AF270" i="20"/>
  <c r="AF271" i="20"/>
  <c r="AF272" i="20"/>
  <c r="AF273" i="20"/>
  <c r="AF274" i="20"/>
  <c r="AF275" i="20"/>
  <c r="AF276" i="20"/>
  <c r="AF277" i="20"/>
  <c r="AF278" i="20"/>
  <c r="AF279" i="20"/>
  <c r="AF280" i="20"/>
  <c r="AF281" i="20"/>
  <c r="AF282" i="20"/>
  <c r="AF283" i="20"/>
  <c r="AF284" i="20"/>
  <c r="AF285" i="20"/>
  <c r="AF286" i="20"/>
  <c r="AF287" i="20"/>
  <c r="AF288" i="20"/>
  <c r="AF289" i="20"/>
  <c r="AF290" i="20"/>
  <c r="AF291" i="20"/>
  <c r="AF292" i="20"/>
  <c r="AF293" i="20"/>
  <c r="AF294" i="20"/>
  <c r="AF295" i="20"/>
  <c r="AF296" i="20"/>
  <c r="AF297" i="20"/>
  <c r="AF298" i="20"/>
  <c r="AF299" i="20"/>
  <c r="AF300" i="20"/>
  <c r="AF301" i="20"/>
  <c r="AF302" i="20"/>
  <c r="AF303" i="20"/>
  <c r="AF304" i="20"/>
  <c r="AF305" i="20"/>
  <c r="AF306" i="20"/>
  <c r="AF307" i="20"/>
  <c r="AF308" i="20"/>
  <c r="AF309" i="20"/>
  <c r="AF310" i="20"/>
  <c r="AF311" i="20"/>
  <c r="AF312" i="20"/>
  <c r="AF313" i="20"/>
  <c r="AF314" i="20"/>
  <c r="AF315" i="20"/>
  <c r="AF316" i="20"/>
  <c r="AF317" i="20"/>
  <c r="AF318" i="20"/>
  <c r="AF319" i="20"/>
  <c r="AF320" i="20"/>
  <c r="AF321" i="20"/>
  <c r="AF322" i="20"/>
  <c r="AF323" i="20"/>
  <c r="AF324" i="20"/>
  <c r="AF325" i="20"/>
  <c r="AF326" i="20"/>
  <c r="AF327" i="20"/>
  <c r="AF328" i="20"/>
  <c r="AF329" i="20"/>
  <c r="AF330" i="20"/>
  <c r="AF331" i="20"/>
  <c r="AF332" i="20"/>
  <c r="W334" i="20"/>
  <c r="Q1048276" i="28"/>
  <c r="K1048276" i="28"/>
  <c r="E1048276" i="28"/>
  <c r="BC93" i="28"/>
  <c r="BB93" i="28"/>
  <c r="BA93" i="28"/>
  <c r="BC92" i="28"/>
  <c r="BB92" i="28"/>
  <c r="BA92" i="28"/>
  <c r="AY92" i="28"/>
  <c r="AX92" i="28"/>
  <c r="AW92" i="28"/>
  <c r="AV92" i="28"/>
  <c r="AU92" i="28"/>
  <c r="AS92" i="28"/>
  <c r="AR92" i="28"/>
  <c r="AQ92" i="28"/>
  <c r="AP92" i="28"/>
  <c r="AO92" i="28"/>
  <c r="AM92" i="28"/>
  <c r="AL92" i="28"/>
  <c r="AK92" i="28"/>
  <c r="AJ92" i="28"/>
  <c r="AI92" i="28"/>
  <c r="AG92" i="28"/>
  <c r="AF92" i="28"/>
  <c r="AE92" i="28"/>
  <c r="AD92" i="28"/>
  <c r="AC92" i="28"/>
  <c r="W92" i="28"/>
  <c r="X92" i="28"/>
  <c r="Y92" i="28"/>
  <c r="AB92" i="28" s="1"/>
  <c r="Z92" i="28"/>
  <c r="AA92" i="28"/>
  <c r="BC89" i="28"/>
  <c r="BB89" i="28"/>
  <c r="BA89" i="28"/>
  <c r="AY89" i="28"/>
  <c r="AX89" i="28"/>
  <c r="AW89" i="28"/>
  <c r="AV89" i="28"/>
  <c r="AU89" i="28"/>
  <c r="AS89" i="28"/>
  <c r="AR89" i="28"/>
  <c r="AQ89" i="28"/>
  <c r="AP89" i="28"/>
  <c r="AO89" i="28"/>
  <c r="AM89" i="28"/>
  <c r="AL89" i="28"/>
  <c r="AK89" i="28"/>
  <c r="AJ89" i="28"/>
  <c r="AI89" i="28"/>
  <c r="AG89" i="28"/>
  <c r="AF89" i="28"/>
  <c r="AE89" i="28"/>
  <c r="AD89" i="28"/>
  <c r="AC89" i="28"/>
  <c r="W89" i="28"/>
  <c r="X89" i="28"/>
  <c r="Y89" i="28"/>
  <c r="Z89" i="28"/>
  <c r="AA89" i="28"/>
  <c r="AB89" i="28"/>
  <c r="BC87" i="28"/>
  <c r="BB87" i="28"/>
  <c r="BA87" i="28"/>
  <c r="AY87" i="28"/>
  <c r="AX87" i="28"/>
  <c r="AW87" i="28"/>
  <c r="AV87" i="28"/>
  <c r="AU87" i="28"/>
  <c r="AS87" i="28"/>
  <c r="AR87" i="28"/>
  <c r="AQ87" i="28"/>
  <c r="AP87" i="28"/>
  <c r="AO87" i="28"/>
  <c r="AM87" i="28"/>
  <c r="AL87" i="28"/>
  <c r="AK87" i="28"/>
  <c r="AJ87" i="28"/>
  <c r="AI87" i="28"/>
  <c r="AG87" i="28"/>
  <c r="AF87" i="28"/>
  <c r="AE87" i="28"/>
  <c r="AD87" i="28"/>
  <c r="AC87" i="28"/>
  <c r="W87" i="28"/>
  <c r="X87" i="28"/>
  <c r="Y87" i="28"/>
  <c r="Z87" i="28"/>
  <c r="AA87" i="28"/>
  <c r="AB87" i="28"/>
  <c r="BC84" i="28"/>
  <c r="BB84" i="28"/>
  <c r="BA84" i="28"/>
  <c r="AY84" i="28"/>
  <c r="AX84" i="28"/>
  <c r="AW84" i="28"/>
  <c r="AV84" i="28"/>
  <c r="AU84" i="28"/>
  <c r="AS84" i="28"/>
  <c r="AR84" i="28"/>
  <c r="AQ84" i="28"/>
  <c r="AP84" i="28"/>
  <c r="AO84" i="28"/>
  <c r="AM84" i="28"/>
  <c r="AL84" i="28"/>
  <c r="AK84" i="28"/>
  <c r="AJ84" i="28"/>
  <c r="AI84" i="28"/>
  <c r="AG84" i="28"/>
  <c r="AF84" i="28"/>
  <c r="AE84" i="28"/>
  <c r="AD84" i="28"/>
  <c r="AC84" i="28"/>
  <c r="W84" i="28"/>
  <c r="X84" i="28"/>
  <c r="Y84" i="28"/>
  <c r="Z84" i="28"/>
  <c r="AA84" i="28"/>
  <c r="AB84" i="28"/>
  <c r="BC82" i="28"/>
  <c r="BB82" i="28"/>
  <c r="BA82" i="28"/>
  <c r="AY82" i="28"/>
  <c r="AX82" i="28"/>
  <c r="AW82" i="28"/>
  <c r="AV82" i="28"/>
  <c r="AU82" i="28"/>
  <c r="AS82" i="28"/>
  <c r="AR82" i="28"/>
  <c r="AQ82" i="28"/>
  <c r="AP82" i="28"/>
  <c r="AO82" i="28"/>
  <c r="AM82" i="28"/>
  <c r="AL82" i="28"/>
  <c r="AK82" i="28"/>
  <c r="AJ82" i="28"/>
  <c r="AI82" i="28"/>
  <c r="AG82" i="28"/>
  <c r="AF82" i="28"/>
  <c r="AE82" i="28"/>
  <c r="AD82" i="28"/>
  <c r="AC82" i="28"/>
  <c r="W82" i="28"/>
  <c r="AB82" i="28" s="1"/>
  <c r="AA82" i="28"/>
  <c r="Z82" i="28"/>
  <c r="Y82" i="28"/>
  <c r="X82" i="28"/>
  <c r="BC80" i="28"/>
  <c r="BB80" i="28"/>
  <c r="BA80" i="28"/>
  <c r="AY80" i="28"/>
  <c r="AX80" i="28"/>
  <c r="AW80" i="28"/>
  <c r="AV80" i="28"/>
  <c r="AU80" i="28"/>
  <c r="AS80" i="28"/>
  <c r="AR80" i="28"/>
  <c r="AQ80" i="28"/>
  <c r="AP80" i="28"/>
  <c r="AO80" i="28"/>
  <c r="AM80" i="28"/>
  <c r="AL80" i="28"/>
  <c r="AK80" i="28"/>
  <c r="AJ80" i="28"/>
  <c r="AI80" i="28"/>
  <c r="AG80" i="28"/>
  <c r="AF80" i="28"/>
  <c r="AE80" i="28"/>
  <c r="AD80" i="28"/>
  <c r="AC80" i="28"/>
  <c r="W80" i="28"/>
  <c r="AB80" i="28" s="1"/>
  <c r="X80" i="28"/>
  <c r="Y80" i="28"/>
  <c r="Z80" i="28"/>
  <c r="AA80" i="28"/>
  <c r="BC78" i="28"/>
  <c r="BB78" i="28"/>
  <c r="BA78" i="28"/>
  <c r="AY78" i="28"/>
  <c r="AX78" i="28"/>
  <c r="AW78" i="28"/>
  <c r="AV78" i="28"/>
  <c r="AU78" i="28"/>
  <c r="AS78" i="28"/>
  <c r="AR78" i="28"/>
  <c r="AQ78" i="28"/>
  <c r="AP78" i="28"/>
  <c r="AO78" i="28"/>
  <c r="AM78" i="28"/>
  <c r="AL78" i="28"/>
  <c r="AK78" i="28"/>
  <c r="AJ78" i="28"/>
  <c r="AI78" i="28"/>
  <c r="AG78" i="28"/>
  <c r="AF78" i="28"/>
  <c r="AE78" i="28"/>
  <c r="AD78" i="28"/>
  <c r="AC78" i="28"/>
  <c r="W78" i="28"/>
  <c r="AB78" i="28" s="1"/>
  <c r="X78" i="28"/>
  <c r="Y78" i="28"/>
  <c r="Z78" i="28"/>
  <c r="AA78" i="28"/>
  <c r="BC76" i="28"/>
  <c r="BB76" i="28"/>
  <c r="BA76" i="28"/>
  <c r="AY76" i="28"/>
  <c r="AX76" i="28"/>
  <c r="AW76" i="28"/>
  <c r="AV76" i="28"/>
  <c r="AU76" i="28"/>
  <c r="AS76" i="28"/>
  <c r="AR76" i="28"/>
  <c r="AQ76" i="28"/>
  <c r="AP76" i="28"/>
  <c r="AO76" i="28"/>
  <c r="AM76" i="28"/>
  <c r="AL76" i="28"/>
  <c r="AK76" i="28"/>
  <c r="AJ76" i="28"/>
  <c r="AI76" i="28"/>
  <c r="AG76" i="28"/>
  <c r="AF76" i="28"/>
  <c r="AE76" i="28"/>
  <c r="AD76" i="28"/>
  <c r="AC76" i="28"/>
  <c r="W76" i="28"/>
  <c r="X76" i="28"/>
  <c r="Y76" i="28"/>
  <c r="Z76" i="28"/>
  <c r="AA76" i="28"/>
  <c r="AB76" i="28"/>
  <c r="BC74" i="28"/>
  <c r="BB74" i="28"/>
  <c r="BA74" i="28"/>
  <c r="AY74" i="28"/>
  <c r="AX74" i="28"/>
  <c r="AW74" i="28"/>
  <c r="AV74" i="28"/>
  <c r="AU74" i="28"/>
  <c r="AS74" i="28"/>
  <c r="AR74" i="28"/>
  <c r="AQ74" i="28"/>
  <c r="AP74" i="28"/>
  <c r="AO74" i="28"/>
  <c r="AM74" i="28"/>
  <c r="AL74" i="28"/>
  <c r="AK74" i="28"/>
  <c r="AJ74" i="28"/>
  <c r="AI74" i="28"/>
  <c r="AG74" i="28"/>
  <c r="AF74" i="28"/>
  <c r="AE74" i="28"/>
  <c r="AD74" i="28"/>
  <c r="AC74" i="28"/>
  <c r="W74" i="28"/>
  <c r="AB74" i="28" s="1"/>
  <c r="X74" i="28"/>
  <c r="Y74" i="28"/>
  <c r="Z74" i="28"/>
  <c r="AA74" i="28"/>
  <c r="BC71" i="28"/>
  <c r="BB71" i="28"/>
  <c r="BA71" i="28"/>
  <c r="AY71" i="28"/>
  <c r="AX71" i="28"/>
  <c r="AW71" i="28"/>
  <c r="AV71" i="28"/>
  <c r="AU71" i="28"/>
  <c r="AS71" i="28"/>
  <c r="AR71" i="28"/>
  <c r="AQ71" i="28"/>
  <c r="AP71" i="28"/>
  <c r="AO71" i="28"/>
  <c r="AM71" i="28"/>
  <c r="AL71" i="28"/>
  <c r="AK71" i="28"/>
  <c r="AJ71" i="28"/>
  <c r="AI71" i="28"/>
  <c r="AG71" i="28"/>
  <c r="AF71" i="28"/>
  <c r="AE71" i="28"/>
  <c r="AD71" i="28"/>
  <c r="AC71" i="28"/>
  <c r="W71" i="28"/>
  <c r="X71" i="28"/>
  <c r="Y71" i="28"/>
  <c r="Z71" i="28"/>
  <c r="AB71" i="28" s="1"/>
  <c r="AA71" i="28"/>
  <c r="BC69" i="28"/>
  <c r="BB69" i="28"/>
  <c r="BA69" i="28"/>
  <c r="AY69" i="28"/>
  <c r="AX69" i="28"/>
  <c r="AW69" i="28"/>
  <c r="AV69" i="28"/>
  <c r="AU69" i="28"/>
  <c r="AS69" i="28"/>
  <c r="AR69" i="28"/>
  <c r="AQ69" i="28"/>
  <c r="AP69" i="28"/>
  <c r="AO69" i="28"/>
  <c r="AM69" i="28"/>
  <c r="AL69" i="28"/>
  <c r="AK69" i="28"/>
  <c r="AJ69" i="28"/>
  <c r="AI69" i="28"/>
  <c r="AG69" i="28"/>
  <c r="AF69" i="28"/>
  <c r="AE69" i="28"/>
  <c r="AD69" i="28"/>
  <c r="AC69" i="28"/>
  <c r="W69" i="28"/>
  <c r="X69" i="28"/>
  <c r="Y69" i="28"/>
  <c r="AB69" i="28" s="1"/>
  <c r="Z69" i="28"/>
  <c r="AA69" i="28"/>
  <c r="BC65" i="28"/>
  <c r="BB65" i="28"/>
  <c r="BA65" i="28"/>
  <c r="AY65" i="28"/>
  <c r="AX65" i="28"/>
  <c r="AW65" i="28"/>
  <c r="AV65" i="28"/>
  <c r="AU65" i="28"/>
  <c r="AS65" i="28"/>
  <c r="AR65" i="28"/>
  <c r="AQ65" i="28"/>
  <c r="AP65" i="28"/>
  <c r="AO65" i="28"/>
  <c r="AM65" i="28"/>
  <c r="AL65" i="28"/>
  <c r="AK65" i="28"/>
  <c r="AJ65" i="28"/>
  <c r="AI65" i="28"/>
  <c r="AG65" i="28"/>
  <c r="AF65" i="28"/>
  <c r="AE65" i="28"/>
  <c r="AD65" i="28"/>
  <c r="AC65" i="28"/>
  <c r="W65" i="28"/>
  <c r="X65" i="28"/>
  <c r="Y65" i="28"/>
  <c r="Z65" i="28"/>
  <c r="AA65" i="28"/>
  <c r="AB65" i="28"/>
  <c r="BC64" i="28"/>
  <c r="BB64" i="28"/>
  <c r="BA64" i="28"/>
  <c r="AY64" i="28"/>
  <c r="AX64" i="28"/>
  <c r="AW64" i="28"/>
  <c r="AV64" i="28"/>
  <c r="AU64" i="28"/>
  <c r="AS64" i="28"/>
  <c r="AR64" i="28"/>
  <c r="AQ64" i="28"/>
  <c r="AP64" i="28"/>
  <c r="AO64" i="28"/>
  <c r="AM64" i="28"/>
  <c r="AL64" i="28"/>
  <c r="AK64" i="28"/>
  <c r="AJ64" i="28"/>
  <c r="AI64" i="28"/>
  <c r="AG64" i="28"/>
  <c r="AF64" i="28"/>
  <c r="AE64" i="28"/>
  <c r="AD64" i="28"/>
  <c r="AC64" i="28"/>
  <c r="W64" i="28"/>
  <c r="AB64" i="28" s="1"/>
  <c r="X64" i="28"/>
  <c r="Y64" i="28"/>
  <c r="Z64" i="28"/>
  <c r="AA64" i="28"/>
  <c r="BC62" i="28"/>
  <c r="BB62" i="28"/>
  <c r="BA62" i="28"/>
  <c r="AY62" i="28"/>
  <c r="AX62" i="28"/>
  <c r="AW62" i="28"/>
  <c r="AV62" i="28"/>
  <c r="AU62" i="28"/>
  <c r="AS62" i="28"/>
  <c r="AR62" i="28"/>
  <c r="AQ62" i="28"/>
  <c r="AP62" i="28"/>
  <c r="AO62" i="28"/>
  <c r="AM62" i="28"/>
  <c r="AL62" i="28"/>
  <c r="AK62" i="28"/>
  <c r="AJ62" i="28"/>
  <c r="AI62" i="28"/>
  <c r="AG62" i="28"/>
  <c r="AF62" i="28"/>
  <c r="AE62" i="28"/>
  <c r="AD62" i="28"/>
  <c r="AC62" i="28"/>
  <c r="W62" i="28"/>
  <c r="X62" i="28"/>
  <c r="Y62" i="28"/>
  <c r="Z62" i="28"/>
  <c r="AB62" i="28" s="1"/>
  <c r="AA62" i="28"/>
  <c r="BC60" i="28"/>
  <c r="BB60" i="28"/>
  <c r="BA60" i="28"/>
  <c r="AY60" i="28"/>
  <c r="AX60" i="28"/>
  <c r="AW60" i="28"/>
  <c r="AV60" i="28"/>
  <c r="AU60" i="28"/>
  <c r="AS60" i="28"/>
  <c r="AR60" i="28"/>
  <c r="AQ60" i="28"/>
  <c r="AP60" i="28"/>
  <c r="AO60" i="28"/>
  <c r="AM60" i="28"/>
  <c r="AL60" i="28"/>
  <c r="AK60" i="28"/>
  <c r="AJ60" i="28"/>
  <c r="AI60" i="28"/>
  <c r="AG60" i="28"/>
  <c r="AF60" i="28"/>
  <c r="AE60" i="28"/>
  <c r="AD60" i="28"/>
  <c r="AC60" i="28"/>
  <c r="W60" i="28"/>
  <c r="X60" i="28"/>
  <c r="Y60" i="28"/>
  <c r="AB60" i="28" s="1"/>
  <c r="Z60" i="28"/>
  <c r="AA60" i="28"/>
  <c r="BC57" i="28"/>
  <c r="BB57" i="28"/>
  <c r="BA57" i="28"/>
  <c r="AY57" i="28"/>
  <c r="AX57" i="28"/>
  <c r="AW57" i="28"/>
  <c r="AV57" i="28"/>
  <c r="AU57" i="28"/>
  <c r="AS57" i="28"/>
  <c r="AR57" i="28"/>
  <c r="AQ57" i="28"/>
  <c r="AP57" i="28"/>
  <c r="AO57" i="28"/>
  <c r="AM57" i="28"/>
  <c r="AL57" i="28"/>
  <c r="AK57" i="28"/>
  <c r="AJ57" i="28"/>
  <c r="AI57" i="28"/>
  <c r="AG57" i="28"/>
  <c r="AF57" i="28"/>
  <c r="AE57" i="28"/>
  <c r="AD57" i="28"/>
  <c r="AC57" i="28"/>
  <c r="W57" i="28"/>
  <c r="X57" i="28"/>
  <c r="Y57" i="28"/>
  <c r="Z57" i="28"/>
  <c r="AA57" i="28"/>
  <c r="AB57" i="28"/>
  <c r="BC55" i="28"/>
  <c r="BB55" i="28"/>
  <c r="BA55" i="28"/>
  <c r="AY55" i="28"/>
  <c r="AX55" i="28"/>
  <c r="AW55" i="28"/>
  <c r="AV55" i="28"/>
  <c r="AU55" i="28"/>
  <c r="AS55" i="28"/>
  <c r="AR55" i="28"/>
  <c r="AQ55" i="28"/>
  <c r="AP55" i="28"/>
  <c r="AO55" i="28"/>
  <c r="AM55" i="28"/>
  <c r="AL55" i="28"/>
  <c r="AK55" i="28"/>
  <c r="AJ55" i="28"/>
  <c r="AI55" i="28"/>
  <c r="AG55" i="28"/>
  <c r="AF55" i="28"/>
  <c r="AE55" i="28"/>
  <c r="AD55" i="28"/>
  <c r="AC55" i="28"/>
  <c r="W55" i="28"/>
  <c r="AB55" i="28" s="1"/>
  <c r="X55" i="28"/>
  <c r="Y55" i="28"/>
  <c r="Z55" i="28"/>
  <c r="AA55" i="28"/>
  <c r="BC53" i="28"/>
  <c r="BB53" i="28"/>
  <c r="BA53" i="28"/>
  <c r="AY53" i="28"/>
  <c r="AX53" i="28"/>
  <c r="AW53" i="28"/>
  <c r="AV53" i="28"/>
  <c r="AU53" i="28"/>
  <c r="AS53" i="28"/>
  <c r="AR53" i="28"/>
  <c r="AQ53" i="28"/>
  <c r="AP53" i="28"/>
  <c r="AO53" i="28"/>
  <c r="AM53" i="28"/>
  <c r="AL53" i="28"/>
  <c r="AK53" i="28"/>
  <c r="AJ53" i="28"/>
  <c r="AI53" i="28"/>
  <c r="AG53" i="28"/>
  <c r="AF53" i="28"/>
  <c r="AE53" i="28"/>
  <c r="AD53" i="28"/>
  <c r="AC53" i="28"/>
  <c r="W53" i="28"/>
  <c r="AB53" i="28" s="1"/>
  <c r="X53" i="28"/>
  <c r="Y53" i="28"/>
  <c r="Z53" i="28"/>
  <c r="AA53" i="28"/>
  <c r="BC51" i="28"/>
  <c r="BB51" i="28"/>
  <c r="BA51" i="28"/>
  <c r="AY51" i="28"/>
  <c r="AX51" i="28"/>
  <c r="AW51" i="28"/>
  <c r="AV51" i="28"/>
  <c r="AU51" i="28"/>
  <c r="AS51" i="28"/>
  <c r="AR51" i="28"/>
  <c r="AQ51" i="28"/>
  <c r="AP51" i="28"/>
  <c r="AO51" i="28"/>
  <c r="AM51" i="28"/>
  <c r="AL51" i="28"/>
  <c r="AK51" i="28"/>
  <c r="AJ51" i="28"/>
  <c r="AI51" i="28"/>
  <c r="AG51" i="28"/>
  <c r="AF51" i="28"/>
  <c r="AE51" i="28"/>
  <c r="AD51" i="28"/>
  <c r="AC51" i="28"/>
  <c r="W51" i="28"/>
  <c r="X51" i="28"/>
  <c r="Y51" i="28"/>
  <c r="AB51" i="28" s="1"/>
  <c r="Z51" i="28"/>
  <c r="AA51" i="28"/>
  <c r="BC48" i="28"/>
  <c r="BB48" i="28"/>
  <c r="BA48" i="28"/>
  <c r="AY48" i="28"/>
  <c r="AX48" i="28"/>
  <c r="AW48" i="28"/>
  <c r="AV48" i="28"/>
  <c r="AU48" i="28"/>
  <c r="AS48" i="28"/>
  <c r="AR48" i="28"/>
  <c r="AQ48" i="28"/>
  <c r="AP48" i="28"/>
  <c r="AO48" i="28"/>
  <c r="AM48" i="28"/>
  <c r="AL48" i="28"/>
  <c r="AK48" i="28"/>
  <c r="AJ48" i="28"/>
  <c r="AI48" i="28"/>
  <c r="AG48" i="28"/>
  <c r="AF48" i="28"/>
  <c r="AE48" i="28"/>
  <c r="AD48" i="28"/>
  <c r="AC48" i="28"/>
  <c r="W48" i="28"/>
  <c r="X48" i="28"/>
  <c r="Y48" i="28"/>
  <c r="Z48" i="28"/>
  <c r="AA48" i="28"/>
  <c r="AB48" i="28"/>
  <c r="BC46" i="28"/>
  <c r="BB46" i="28"/>
  <c r="BA46" i="28"/>
  <c r="AY46" i="28"/>
  <c r="AX46" i="28"/>
  <c r="AW46" i="28"/>
  <c r="AV46" i="28"/>
  <c r="AU46" i="28"/>
  <c r="AS46" i="28"/>
  <c r="AR46" i="28"/>
  <c r="AQ46" i="28"/>
  <c r="AP46" i="28"/>
  <c r="AO46" i="28"/>
  <c r="AM46" i="28"/>
  <c r="AL46" i="28"/>
  <c r="AK46" i="28"/>
  <c r="AJ46" i="28"/>
  <c r="AI46" i="28"/>
  <c r="AG46" i="28"/>
  <c r="AF46" i="28"/>
  <c r="AE46" i="28"/>
  <c r="AD46" i="28"/>
  <c r="AC46" i="28"/>
  <c r="W46" i="28"/>
  <c r="AB46" i="28" s="1"/>
  <c r="X46" i="28"/>
  <c r="Y46" i="28"/>
  <c r="Z46" i="28"/>
  <c r="AA46" i="28"/>
  <c r="BC42" i="28"/>
  <c r="BB42" i="28"/>
  <c r="BA42" i="28"/>
  <c r="AY42" i="28"/>
  <c r="AX42" i="28"/>
  <c r="AW42" i="28"/>
  <c r="AV42" i="28"/>
  <c r="AU42" i="28"/>
  <c r="AS42" i="28"/>
  <c r="AR42" i="28"/>
  <c r="AQ42" i="28"/>
  <c r="AP42" i="28"/>
  <c r="AO42" i="28"/>
  <c r="AM42" i="28"/>
  <c r="AL42" i="28"/>
  <c r="AK42" i="28"/>
  <c r="AJ42" i="28"/>
  <c r="AI42" i="28"/>
  <c r="AG42" i="28"/>
  <c r="AF42" i="28"/>
  <c r="AE42" i="28"/>
  <c r="AD42" i="28"/>
  <c r="AC42" i="28"/>
  <c r="W42" i="28"/>
  <c r="X42" i="28"/>
  <c r="Y42" i="28"/>
  <c r="AB42" i="28" s="1"/>
  <c r="Z42" i="28"/>
  <c r="AA42" i="28"/>
  <c r="BC40" i="28"/>
  <c r="BB40" i="28"/>
  <c r="BA40" i="28"/>
  <c r="AY40" i="28"/>
  <c r="AX40" i="28"/>
  <c r="AW40" i="28"/>
  <c r="AV40" i="28"/>
  <c r="AU40" i="28"/>
  <c r="AS40" i="28"/>
  <c r="AR40" i="28"/>
  <c r="AQ40" i="28"/>
  <c r="AP40" i="28"/>
  <c r="AO40" i="28"/>
  <c r="AM40" i="28"/>
  <c r="AL40" i="28"/>
  <c r="AK40" i="28"/>
  <c r="AJ40" i="28"/>
  <c r="AI40" i="28"/>
  <c r="AG40" i="28"/>
  <c r="AF40" i="28"/>
  <c r="AE40" i="28"/>
  <c r="AD40" i="28"/>
  <c r="AC40" i="28"/>
  <c r="W40" i="28"/>
  <c r="X40" i="28"/>
  <c r="Y40" i="28"/>
  <c r="AB40" i="28" s="1"/>
  <c r="Z40" i="28"/>
  <c r="AA40" i="28"/>
  <c r="BC38" i="28"/>
  <c r="BB38" i="28"/>
  <c r="BA38" i="28"/>
  <c r="AY38" i="28"/>
  <c r="AX38" i="28"/>
  <c r="AW38" i="28"/>
  <c r="AV38" i="28"/>
  <c r="AU38" i="28"/>
  <c r="AS38" i="28"/>
  <c r="AR38" i="28"/>
  <c r="AQ38" i="28"/>
  <c r="AP38" i="28"/>
  <c r="AO38" i="28"/>
  <c r="AM38" i="28"/>
  <c r="AL38" i="28"/>
  <c r="AK38" i="28"/>
  <c r="AJ38" i="28"/>
  <c r="AI38" i="28"/>
  <c r="AG38" i="28"/>
  <c r="AF38" i="28"/>
  <c r="AE38" i="28"/>
  <c r="AD38" i="28"/>
  <c r="AC38" i="28"/>
  <c r="W38" i="28"/>
  <c r="X38" i="28"/>
  <c r="Y38" i="28"/>
  <c r="Z38" i="28"/>
  <c r="AA38" i="28"/>
  <c r="AB38" i="28"/>
  <c r="BC36" i="28"/>
  <c r="BB36" i="28"/>
  <c r="BA36" i="28"/>
  <c r="AY36" i="28"/>
  <c r="AX36" i="28"/>
  <c r="AW36" i="28"/>
  <c r="AV36" i="28"/>
  <c r="AU36" i="28"/>
  <c r="AS36" i="28"/>
  <c r="AR36" i="28"/>
  <c r="AQ36" i="28"/>
  <c r="AP36" i="28"/>
  <c r="AO36" i="28"/>
  <c r="AM36" i="28"/>
  <c r="AL36" i="28"/>
  <c r="AK36" i="28"/>
  <c r="AJ36" i="28"/>
  <c r="AI36" i="28"/>
  <c r="AG36" i="28"/>
  <c r="AF36" i="28"/>
  <c r="AE36" i="28"/>
  <c r="AD36" i="28"/>
  <c r="AC36" i="28"/>
  <c r="W36" i="28"/>
  <c r="AB36" i="28" s="1"/>
  <c r="X36" i="28"/>
  <c r="Y36" i="28"/>
  <c r="Z36" i="28"/>
  <c r="AA36" i="28"/>
  <c r="BC34" i="28"/>
  <c r="BB34" i="28"/>
  <c r="BA34" i="28"/>
  <c r="AY34" i="28"/>
  <c r="AX34" i="28"/>
  <c r="AW34" i="28"/>
  <c r="AV34" i="28"/>
  <c r="AU34" i="28"/>
  <c r="AS34" i="28"/>
  <c r="AR34" i="28"/>
  <c r="AQ34" i="28"/>
  <c r="AP34" i="28"/>
  <c r="AO34" i="28"/>
  <c r="AM34" i="28"/>
  <c r="AL34" i="28"/>
  <c r="AK34" i="28"/>
  <c r="AJ34" i="28"/>
  <c r="AI34" i="28"/>
  <c r="AG34" i="28"/>
  <c r="AF34" i="28"/>
  <c r="AE34" i="28"/>
  <c r="AD34" i="28"/>
  <c r="AC34" i="28"/>
  <c r="W34" i="28"/>
  <c r="X34" i="28"/>
  <c r="Y34" i="28"/>
  <c r="AB34" i="28" s="1"/>
  <c r="Z34" i="28"/>
  <c r="AA34" i="28"/>
  <c r="BC29" i="28"/>
  <c r="BB29" i="28"/>
  <c r="BA29" i="28"/>
  <c r="AY29" i="28"/>
  <c r="AX29" i="28"/>
  <c r="AW29" i="28"/>
  <c r="AV29" i="28"/>
  <c r="AU29" i="28"/>
  <c r="AS29" i="28"/>
  <c r="AR29" i="28"/>
  <c r="AQ29" i="28"/>
  <c r="AP29" i="28"/>
  <c r="AO29" i="28"/>
  <c r="AM29" i="28"/>
  <c r="AL29" i="28"/>
  <c r="AK29" i="28"/>
  <c r="AJ29" i="28"/>
  <c r="AI29" i="28"/>
  <c r="AG29" i="28"/>
  <c r="AF29" i="28"/>
  <c r="AE29" i="28"/>
  <c r="AD29" i="28"/>
  <c r="AC29" i="28"/>
  <c r="W29" i="28"/>
  <c r="X29" i="28"/>
  <c r="Y29" i="28"/>
  <c r="AB29" i="28" s="1"/>
  <c r="Z29" i="28"/>
  <c r="AA29" i="28"/>
  <c r="BC27" i="28"/>
  <c r="BB27" i="28"/>
  <c r="BA27" i="28"/>
  <c r="AY27" i="28"/>
  <c r="AX27" i="28"/>
  <c r="AW27" i="28"/>
  <c r="AV27" i="28"/>
  <c r="AU27" i="28"/>
  <c r="AS27" i="28"/>
  <c r="AR27" i="28"/>
  <c r="AQ27" i="28"/>
  <c r="AP27" i="28"/>
  <c r="AO27" i="28"/>
  <c r="AM27" i="28"/>
  <c r="AL27" i="28"/>
  <c r="AK27" i="28"/>
  <c r="AJ27" i="28"/>
  <c r="AI27" i="28"/>
  <c r="AG27" i="28"/>
  <c r="AF27" i="28"/>
  <c r="AE27" i="28"/>
  <c r="AD27" i="28"/>
  <c r="AC27" i="28"/>
  <c r="W27" i="28"/>
  <c r="X27" i="28"/>
  <c r="Y27" i="28"/>
  <c r="Z27" i="28"/>
  <c r="AA27" i="28"/>
  <c r="AB27" i="28"/>
  <c r="BC23" i="28"/>
  <c r="BB23" i="28"/>
  <c r="BA23" i="28"/>
  <c r="AY23" i="28"/>
  <c r="AX23" i="28"/>
  <c r="AW23" i="28"/>
  <c r="AV23" i="28"/>
  <c r="AU23" i="28"/>
  <c r="AS23" i="28"/>
  <c r="AR23" i="28"/>
  <c r="AQ23" i="28"/>
  <c r="AP23" i="28"/>
  <c r="AO23" i="28"/>
  <c r="AM23" i="28"/>
  <c r="AL23" i="28"/>
  <c r="AK23" i="28"/>
  <c r="AJ23" i="28"/>
  <c r="AI23" i="28"/>
  <c r="AG23" i="28"/>
  <c r="AF23" i="28"/>
  <c r="AE23" i="28"/>
  <c r="AD23" i="28"/>
  <c r="AC23" i="28"/>
  <c r="W23" i="28"/>
  <c r="AB23" i="28" s="1"/>
  <c r="X23" i="28"/>
  <c r="Y23" i="28"/>
  <c r="Z23" i="28"/>
  <c r="AA23" i="28"/>
  <c r="BC22" i="28"/>
  <c r="BB22" i="28"/>
  <c r="BA22" i="28"/>
  <c r="AY22" i="28"/>
  <c r="AX22" i="28"/>
  <c r="AW22" i="28"/>
  <c r="AV22" i="28"/>
  <c r="AU22" i="28"/>
  <c r="AS22" i="28"/>
  <c r="AR22" i="28"/>
  <c r="AQ22" i="28"/>
  <c r="AP22" i="28"/>
  <c r="AO22" i="28"/>
  <c r="AM22" i="28"/>
  <c r="AL22" i="28"/>
  <c r="AK22" i="28"/>
  <c r="AJ22" i="28"/>
  <c r="AI22" i="28"/>
  <c r="AG22" i="28"/>
  <c r="AF22" i="28"/>
  <c r="AE22" i="28"/>
  <c r="AD22" i="28"/>
  <c r="AC22" i="28"/>
  <c r="W22" i="28"/>
  <c r="AB22" i="28" s="1"/>
  <c r="X22" i="28"/>
  <c r="Y22" i="28"/>
  <c r="Z22" i="28"/>
  <c r="AA22" i="28"/>
  <c r="BC19" i="28"/>
  <c r="BB19" i="28"/>
  <c r="BA19" i="28"/>
  <c r="AY19" i="28"/>
  <c r="AX19" i="28"/>
  <c r="AW19" i="28"/>
  <c r="AV19" i="28"/>
  <c r="AU19" i="28"/>
  <c r="AS19" i="28"/>
  <c r="AR19" i="28"/>
  <c r="AQ19" i="28"/>
  <c r="AP19" i="28"/>
  <c r="AO19" i="28"/>
  <c r="AM19" i="28"/>
  <c r="AL19" i="28"/>
  <c r="AK19" i="28"/>
  <c r="AJ19" i="28"/>
  <c r="AI19" i="28"/>
  <c r="AG19" i="28"/>
  <c r="AF19" i="28"/>
  <c r="AE19" i="28"/>
  <c r="AD19" i="28"/>
  <c r="AC19" i="28"/>
  <c r="W19" i="28"/>
  <c r="X19" i="28"/>
  <c r="Y19" i="28"/>
  <c r="AB19" i="28" s="1"/>
  <c r="Z19" i="28"/>
  <c r="AA19" i="28"/>
  <c r="BC17" i="28"/>
  <c r="BB17" i="28"/>
  <c r="BA17" i="28"/>
  <c r="AY17" i="28"/>
  <c r="AX17" i="28"/>
  <c r="AW17" i="28"/>
  <c r="AV17" i="28"/>
  <c r="AU17" i="28"/>
  <c r="AS17" i="28"/>
  <c r="AR17" i="28"/>
  <c r="AQ17" i="28"/>
  <c r="AP17" i="28"/>
  <c r="AO17" i="28"/>
  <c r="AM17" i="28"/>
  <c r="AL17" i="28"/>
  <c r="AK17" i="28"/>
  <c r="AJ17" i="28"/>
  <c r="AI17" i="28"/>
  <c r="AG17" i="28"/>
  <c r="AF17" i="28"/>
  <c r="AE17" i="28"/>
  <c r="AD17" i="28"/>
  <c r="AC17" i="28"/>
  <c r="W17" i="28"/>
  <c r="X17" i="28"/>
  <c r="Y17" i="28"/>
  <c r="Z17" i="28"/>
  <c r="AA17" i="28"/>
  <c r="AB17" i="28"/>
  <c r="BC14" i="28"/>
  <c r="BB14" i="28"/>
  <c r="BA14" i="28"/>
  <c r="AY14" i="28"/>
  <c r="AX14" i="28"/>
  <c r="AW14" i="28"/>
  <c r="AV14" i="28"/>
  <c r="AU14" i="28"/>
  <c r="AS14" i="28"/>
  <c r="AR14" i="28"/>
  <c r="AQ14" i="28"/>
  <c r="AP14" i="28"/>
  <c r="AO14" i="28"/>
  <c r="AM14" i="28"/>
  <c r="AL14" i="28"/>
  <c r="AK14" i="28"/>
  <c r="AJ14" i="28"/>
  <c r="AI14" i="28"/>
  <c r="AG14" i="28"/>
  <c r="AF14" i="28"/>
  <c r="AE14" i="28"/>
  <c r="AD14" i="28"/>
  <c r="AC14" i="28"/>
  <c r="W14" i="28"/>
  <c r="AB14" i="28" s="1"/>
  <c r="X14" i="28"/>
  <c r="Y14" i="28"/>
  <c r="Z14" i="28"/>
  <c r="AA14" i="28"/>
  <c r="BC13" i="28"/>
  <c r="BB13" i="28"/>
  <c r="BA13" i="28"/>
  <c r="AY13" i="28"/>
  <c r="AX13" i="28"/>
  <c r="AW13" i="28"/>
  <c r="AV13" i="28"/>
  <c r="AU13" i="28"/>
  <c r="AS13" i="28"/>
  <c r="AR13" i="28"/>
  <c r="AQ13" i="28"/>
  <c r="AP13" i="28"/>
  <c r="AO13" i="28"/>
  <c r="AM13" i="28"/>
  <c r="AL13" i="28"/>
  <c r="AK13" i="28"/>
  <c r="AJ13" i="28"/>
  <c r="AI13" i="28"/>
  <c r="AG13" i="28"/>
  <c r="AF13" i="28"/>
  <c r="AE13" i="28"/>
  <c r="AD13" i="28"/>
  <c r="AC13" i="28"/>
  <c r="W13" i="28"/>
  <c r="AB13" i="28" s="1"/>
  <c r="X13" i="28"/>
  <c r="Y13" i="28"/>
  <c r="Z13" i="28"/>
  <c r="AA13" i="28"/>
  <c r="BC10" i="28"/>
  <c r="BB10" i="28"/>
  <c r="BA10" i="28"/>
  <c r="AY10" i="28"/>
  <c r="AX10" i="28"/>
  <c r="AW10" i="28"/>
  <c r="AV10" i="28"/>
  <c r="AU10" i="28"/>
  <c r="AS10" i="28"/>
  <c r="AR10" i="28"/>
  <c r="AQ10" i="28"/>
  <c r="AP10" i="28"/>
  <c r="AO10" i="28"/>
  <c r="AM10" i="28"/>
  <c r="AL10" i="28"/>
  <c r="AK10" i="28"/>
  <c r="AJ10" i="28"/>
  <c r="AI10" i="28"/>
  <c r="AG10" i="28"/>
  <c r="AF10" i="28"/>
  <c r="AE10" i="28"/>
  <c r="AD10" i="28"/>
  <c r="AC10" i="28"/>
  <c r="W10" i="28"/>
  <c r="X10" i="28"/>
  <c r="Y10" i="28"/>
  <c r="AB10" i="28" s="1"/>
  <c r="Z10" i="28"/>
  <c r="AA10" i="28"/>
  <c r="BC9" i="28"/>
  <c r="BB9" i="28"/>
  <c r="BA9" i="28"/>
  <c r="AY9" i="28"/>
  <c r="AX9" i="28"/>
  <c r="AW9" i="28"/>
  <c r="AV9" i="28"/>
  <c r="AU9" i="28"/>
  <c r="AS9" i="28"/>
  <c r="AR9" i="28"/>
  <c r="AQ9" i="28"/>
  <c r="AP9" i="28"/>
  <c r="AO9" i="28"/>
  <c r="AM9" i="28"/>
  <c r="AL9" i="28"/>
  <c r="AK9" i="28"/>
  <c r="AJ9" i="28"/>
  <c r="AI9" i="28"/>
  <c r="AG9" i="28"/>
  <c r="AF9" i="28"/>
  <c r="AE9" i="28"/>
  <c r="AD9" i="28"/>
  <c r="AC9" i="28"/>
  <c r="W9" i="28"/>
  <c r="X9" i="28"/>
  <c r="Y9" i="28"/>
  <c r="Z9" i="28"/>
  <c r="AA9" i="28"/>
  <c r="AB9" i="28"/>
  <c r="BC7" i="28"/>
  <c r="BB7" i="28"/>
  <c r="BA7" i="28"/>
  <c r="AY7" i="28"/>
  <c r="AX7" i="28"/>
  <c r="AW7" i="28"/>
  <c r="AV7" i="28"/>
  <c r="AU7" i="28"/>
  <c r="AS7" i="28"/>
  <c r="AR7" i="28"/>
  <c r="AQ7" i="28"/>
  <c r="AP7" i="28"/>
  <c r="AO7" i="28"/>
  <c r="AM7" i="28"/>
  <c r="AL7" i="28"/>
  <c r="AK7" i="28"/>
  <c r="AJ7" i="28"/>
  <c r="AI7" i="28"/>
  <c r="AG7" i="28"/>
  <c r="AF7" i="28"/>
  <c r="AE7" i="28"/>
  <c r="AD7" i="28"/>
  <c r="AC7" i="28"/>
  <c r="W7" i="28"/>
  <c r="AB7" i="28" s="1"/>
  <c r="X7" i="28"/>
  <c r="Y7" i="28"/>
  <c r="Z7" i="28"/>
  <c r="AA7" i="28"/>
  <c r="BC5" i="28"/>
  <c r="BB5" i="28"/>
  <c r="BA5" i="28"/>
  <c r="AY5" i="28"/>
  <c r="AX5" i="28"/>
  <c r="AW5" i="28"/>
  <c r="AV5" i="28"/>
  <c r="AU5" i="28"/>
  <c r="AS5" i="28"/>
  <c r="AR5" i="28"/>
  <c r="AQ5" i="28"/>
  <c r="AP5" i="28"/>
  <c r="AO5" i="28"/>
  <c r="AM5" i="28"/>
  <c r="AL5" i="28"/>
  <c r="AK5" i="28"/>
  <c r="AJ5" i="28"/>
  <c r="AI5" i="28"/>
  <c r="AG5" i="28"/>
  <c r="AF5" i="28"/>
  <c r="AE5" i="28"/>
  <c r="AD5" i="28"/>
  <c r="AC5" i="28"/>
  <c r="W5" i="28"/>
  <c r="AB5" i="28" s="1"/>
  <c r="X5" i="28"/>
  <c r="Y5" i="28"/>
  <c r="Z5" i="28"/>
  <c r="AA5" i="28"/>
  <c r="BH3" i="20"/>
  <c r="BG3" i="20"/>
  <c r="BF3" i="20"/>
  <c r="AN3" i="20"/>
  <c r="AN4" i="20"/>
  <c r="AN5" i="20"/>
  <c r="AN6" i="20"/>
  <c r="AN7" i="20"/>
  <c r="AN8" i="20"/>
  <c r="AN9" i="20"/>
  <c r="AN10" i="20"/>
  <c r="AN11" i="20"/>
  <c r="AN12" i="20"/>
  <c r="AN13" i="20"/>
  <c r="AN14" i="20"/>
  <c r="AN15" i="20"/>
  <c r="AN16" i="20"/>
  <c r="AN17" i="20"/>
  <c r="AN18" i="20"/>
  <c r="AN19" i="20"/>
  <c r="AN20" i="20"/>
  <c r="AN21" i="20"/>
  <c r="AN22" i="20"/>
  <c r="AN23" i="20"/>
  <c r="AN24" i="20"/>
  <c r="AN25" i="20"/>
  <c r="AN26" i="20"/>
  <c r="AN27" i="20"/>
  <c r="AN28" i="20"/>
  <c r="AN29" i="20"/>
  <c r="AN30" i="20"/>
  <c r="AN31" i="20"/>
  <c r="AN32" i="20"/>
  <c r="AN33" i="20"/>
  <c r="AN34" i="20"/>
  <c r="AN35" i="20"/>
  <c r="AN36" i="20"/>
  <c r="AN37" i="20"/>
  <c r="AN38" i="20"/>
  <c r="AN39" i="20"/>
  <c r="AN40" i="20"/>
  <c r="AN41" i="20"/>
  <c r="AN42" i="20"/>
  <c r="AN43" i="20"/>
  <c r="AN44" i="20"/>
  <c r="AN45" i="20"/>
  <c r="AN46" i="20"/>
  <c r="AN47" i="20"/>
  <c r="AN48" i="20"/>
  <c r="AN49" i="20"/>
  <c r="AN50" i="20"/>
  <c r="AN51" i="20"/>
  <c r="AN52" i="20"/>
  <c r="AN53" i="20"/>
  <c r="AN54" i="20"/>
  <c r="AN55" i="20"/>
  <c r="AN56" i="20"/>
  <c r="AN57" i="20"/>
  <c r="AN58" i="20"/>
  <c r="AN59" i="20"/>
  <c r="AN60" i="20"/>
  <c r="AN61" i="20"/>
  <c r="AN62" i="20"/>
  <c r="AN63" i="20"/>
  <c r="AN64" i="20"/>
  <c r="AN65" i="20"/>
  <c r="AN66" i="20"/>
  <c r="AN67" i="20"/>
  <c r="AN68" i="20"/>
  <c r="AN69" i="20"/>
  <c r="AN70" i="20"/>
  <c r="AN71" i="20"/>
  <c r="AN72" i="20"/>
  <c r="AN73" i="20"/>
  <c r="AN74" i="20"/>
  <c r="AN75" i="20"/>
  <c r="AN76" i="20"/>
  <c r="AN77" i="20"/>
  <c r="AN78" i="20"/>
  <c r="AN79" i="20"/>
  <c r="AN80" i="20"/>
  <c r="AN81" i="20"/>
  <c r="AN82" i="20"/>
  <c r="AN83" i="20"/>
  <c r="AN84" i="20"/>
  <c r="AN85" i="20"/>
  <c r="AN86" i="20"/>
  <c r="AN87" i="20"/>
  <c r="AN88" i="20"/>
  <c r="AN89" i="20"/>
  <c r="AN90" i="20"/>
  <c r="AN91" i="20"/>
  <c r="AN92" i="20"/>
  <c r="AN93" i="20"/>
  <c r="AN94" i="20"/>
  <c r="AN95" i="20"/>
  <c r="AN96" i="20"/>
  <c r="AN97" i="20"/>
  <c r="AN98" i="20"/>
  <c r="AN99" i="20"/>
  <c r="AN100" i="20"/>
  <c r="AN101" i="20"/>
  <c r="AN102" i="20"/>
  <c r="AN103" i="20"/>
  <c r="AN104" i="20"/>
  <c r="AN105" i="20"/>
  <c r="AN106" i="20"/>
  <c r="AN107" i="20"/>
  <c r="AN108" i="20"/>
  <c r="AN109" i="20"/>
  <c r="AN110" i="20"/>
  <c r="AN111" i="20"/>
  <c r="AN112" i="20"/>
  <c r="AN113" i="20"/>
  <c r="AN114" i="20"/>
  <c r="AN115" i="20"/>
  <c r="AN116" i="20"/>
  <c r="AN117" i="20"/>
  <c r="AN118" i="20"/>
  <c r="AN119" i="20"/>
  <c r="AN120" i="20"/>
  <c r="AN121" i="20"/>
  <c r="AN122" i="20"/>
  <c r="AN123" i="20"/>
  <c r="AN124" i="20"/>
  <c r="AN125" i="20"/>
  <c r="AN126" i="20"/>
  <c r="AN127" i="20"/>
  <c r="AN128" i="20"/>
  <c r="AN129" i="20"/>
  <c r="AN130" i="20"/>
  <c r="AN131" i="20"/>
  <c r="AN132" i="20"/>
  <c r="AN133" i="20"/>
  <c r="AN134" i="20"/>
  <c r="AN135" i="20"/>
  <c r="AN136" i="20"/>
  <c r="AN137" i="20"/>
  <c r="AN138" i="20"/>
  <c r="AN139" i="20"/>
  <c r="AN140" i="20"/>
  <c r="AN141" i="20"/>
  <c r="AN142" i="20"/>
  <c r="AN143" i="20"/>
  <c r="AN144" i="20"/>
  <c r="AN145" i="20"/>
  <c r="AN146" i="20"/>
  <c r="AN147" i="20"/>
  <c r="AN148" i="20"/>
  <c r="AN149" i="20"/>
  <c r="AN150" i="20"/>
  <c r="AN151" i="20"/>
  <c r="AN152" i="20"/>
  <c r="AN153" i="20"/>
  <c r="AN154" i="20"/>
  <c r="AN155" i="20"/>
  <c r="AN156" i="20"/>
  <c r="AN157" i="20"/>
  <c r="AN158" i="20"/>
  <c r="AN159" i="20"/>
  <c r="AN160" i="20"/>
  <c r="AN161" i="20"/>
  <c r="AN162" i="20"/>
  <c r="AN163" i="20"/>
  <c r="AN164" i="20"/>
  <c r="AN165" i="20"/>
  <c r="AN166" i="20"/>
  <c r="AN167" i="20"/>
  <c r="AN168" i="20"/>
  <c r="AN169" i="20"/>
  <c r="AN170" i="20"/>
  <c r="AN171" i="20"/>
  <c r="AN172" i="20"/>
  <c r="AN173" i="20"/>
  <c r="AN174" i="20"/>
  <c r="AN175" i="20"/>
  <c r="AN176" i="20"/>
  <c r="AN177" i="20"/>
  <c r="AN178" i="20"/>
  <c r="AN179" i="20"/>
  <c r="AN180" i="20"/>
  <c r="AN181" i="20"/>
  <c r="AN182" i="20"/>
  <c r="AN183" i="20"/>
  <c r="AN184" i="20"/>
  <c r="AN185" i="20"/>
  <c r="AN186" i="20"/>
  <c r="AN187" i="20"/>
  <c r="AN188" i="20"/>
  <c r="AN189" i="20"/>
  <c r="AN190" i="20"/>
  <c r="AN191" i="20"/>
  <c r="AN192" i="20"/>
  <c r="AN193" i="20"/>
  <c r="AN194" i="20"/>
  <c r="AN195" i="20"/>
  <c r="AN196" i="20"/>
  <c r="AN197" i="20"/>
  <c r="AN198" i="20"/>
  <c r="AN199" i="20"/>
  <c r="AN200" i="20"/>
  <c r="AN201" i="20"/>
  <c r="AN202" i="20"/>
  <c r="AN203" i="20"/>
  <c r="AN204" i="20"/>
  <c r="AN205" i="20"/>
  <c r="AN206" i="20"/>
  <c r="AN207" i="20"/>
  <c r="AN208" i="20"/>
  <c r="AN209" i="20"/>
  <c r="AN210" i="20"/>
  <c r="AN211" i="20"/>
  <c r="AN212" i="20"/>
  <c r="AN213" i="20"/>
  <c r="AN214" i="20"/>
  <c r="AN215" i="20"/>
  <c r="AN216" i="20"/>
  <c r="AN217" i="20"/>
  <c r="AN218" i="20"/>
  <c r="AN219" i="20"/>
  <c r="AN220" i="20"/>
  <c r="AN221" i="20"/>
  <c r="AN222" i="20"/>
  <c r="AN223" i="20"/>
  <c r="AN224" i="20"/>
  <c r="AN225" i="20"/>
  <c r="AN226" i="20"/>
  <c r="AN227" i="20"/>
  <c r="AN228" i="20"/>
  <c r="AN229" i="20"/>
  <c r="AN230" i="20"/>
  <c r="AN231" i="20"/>
  <c r="AN232" i="20"/>
  <c r="AN233" i="20"/>
  <c r="AN234" i="20"/>
  <c r="AN235" i="20"/>
  <c r="AN236" i="20"/>
  <c r="AN237" i="20"/>
  <c r="AN238" i="20"/>
  <c r="AN239" i="20"/>
  <c r="AN240" i="20"/>
  <c r="AN241" i="20"/>
  <c r="AN242" i="20"/>
  <c r="AN243" i="20"/>
  <c r="AN244" i="20"/>
  <c r="AN245" i="20"/>
  <c r="AN246" i="20"/>
  <c r="AN247" i="20"/>
  <c r="AN248" i="20"/>
  <c r="AN249" i="20"/>
  <c r="AN250" i="20"/>
  <c r="AN251" i="20"/>
  <c r="AN252" i="20"/>
  <c r="AN253" i="20"/>
  <c r="AN254" i="20"/>
  <c r="AN255" i="20"/>
  <c r="AN256" i="20"/>
  <c r="AN257" i="20"/>
  <c r="AN258" i="20"/>
  <c r="AN259" i="20"/>
  <c r="AN260" i="20"/>
  <c r="AN261" i="20"/>
  <c r="AN262" i="20"/>
  <c r="AN263" i="20"/>
  <c r="AN264" i="20"/>
  <c r="AN265" i="20"/>
  <c r="AN266" i="20"/>
  <c r="AN267" i="20"/>
  <c r="AN268" i="20"/>
  <c r="AN269" i="20"/>
  <c r="AN270" i="20"/>
  <c r="AN271" i="20"/>
  <c r="AN272" i="20"/>
  <c r="AN273" i="20"/>
  <c r="AN274" i="20"/>
  <c r="AN275" i="20"/>
  <c r="AN276" i="20"/>
  <c r="AN277" i="20"/>
  <c r="AN278" i="20"/>
  <c r="AN279" i="20"/>
  <c r="AN280" i="20"/>
  <c r="AN281" i="20"/>
  <c r="AN282" i="20"/>
  <c r="AN283" i="20"/>
  <c r="AN284" i="20"/>
  <c r="AN285" i="20"/>
  <c r="AN286" i="20"/>
  <c r="AN287" i="20"/>
  <c r="AN288" i="20"/>
  <c r="AN289" i="20"/>
  <c r="AN290" i="20"/>
  <c r="AN291" i="20"/>
  <c r="AN292" i="20"/>
  <c r="AN293" i="20"/>
  <c r="AN294" i="20"/>
  <c r="AN295" i="20"/>
  <c r="AN296" i="20"/>
  <c r="AN297" i="20"/>
  <c r="AN298" i="20"/>
  <c r="AN299" i="20"/>
  <c r="AN300" i="20"/>
  <c r="AN301" i="20"/>
  <c r="AN302" i="20"/>
  <c r="AN303" i="20"/>
  <c r="AN304" i="20"/>
  <c r="AN305" i="20"/>
  <c r="AN306" i="20"/>
  <c r="AN307" i="20"/>
  <c r="AN308" i="20"/>
  <c r="AN309" i="20"/>
  <c r="AN310" i="20"/>
  <c r="AN311" i="20"/>
  <c r="AN312" i="20"/>
  <c r="AN313" i="20"/>
  <c r="AN314" i="20"/>
  <c r="AN315" i="20"/>
  <c r="AN316" i="20"/>
  <c r="AN317" i="20"/>
  <c r="AN318" i="20"/>
  <c r="AN319" i="20"/>
  <c r="AN320" i="20"/>
  <c r="AN321" i="20"/>
  <c r="AN322" i="20"/>
  <c r="AN323" i="20"/>
  <c r="AN324" i="20"/>
  <c r="AN325" i="20"/>
  <c r="AN326" i="20"/>
  <c r="AN327" i="20"/>
  <c r="AN328" i="20"/>
  <c r="AN329" i="20"/>
  <c r="AN330" i="20"/>
  <c r="AN331" i="20"/>
  <c r="AN332" i="20"/>
  <c r="AN334" i="20"/>
  <c r="AN335" i="20" s="1"/>
  <c r="AO3" i="20"/>
  <c r="AO4" i="20"/>
  <c r="AO5" i="20"/>
  <c r="AO6" i="20"/>
  <c r="AO7" i="20"/>
  <c r="AO8" i="20"/>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5" i="20"/>
  <c r="AO46" i="20"/>
  <c r="AO47" i="20"/>
  <c r="AO48" i="20"/>
  <c r="AO49" i="20"/>
  <c r="AO50" i="20"/>
  <c r="AO51" i="20"/>
  <c r="AO52" i="20"/>
  <c r="AO53" i="20"/>
  <c r="AO54" i="20"/>
  <c r="AO55" i="20"/>
  <c r="AO56" i="20"/>
  <c r="AO57" i="20"/>
  <c r="AO58" i="20"/>
  <c r="AO59" i="20"/>
  <c r="AO60" i="20"/>
  <c r="AO61" i="20"/>
  <c r="AO62" i="20"/>
  <c r="AO63" i="20"/>
  <c r="AO64" i="20"/>
  <c r="AO65" i="20"/>
  <c r="AO66" i="20"/>
  <c r="AO67" i="20"/>
  <c r="AO68" i="20"/>
  <c r="AO69" i="20"/>
  <c r="AO70" i="20"/>
  <c r="AO71" i="20"/>
  <c r="AO72" i="20"/>
  <c r="AO73" i="20"/>
  <c r="AO74" i="20"/>
  <c r="AO75" i="20"/>
  <c r="AO76" i="20"/>
  <c r="AO77" i="20"/>
  <c r="AO78" i="20"/>
  <c r="AO79" i="20"/>
  <c r="AO80" i="20"/>
  <c r="AO81" i="20"/>
  <c r="AO82" i="20"/>
  <c r="AO83" i="20"/>
  <c r="AO84" i="20"/>
  <c r="AO85" i="20"/>
  <c r="AO86" i="20"/>
  <c r="AO87" i="20"/>
  <c r="AO88" i="20"/>
  <c r="AO89" i="20"/>
  <c r="AO90" i="20"/>
  <c r="AO91" i="20"/>
  <c r="AO92" i="20"/>
  <c r="AO93" i="20"/>
  <c r="AO94" i="20"/>
  <c r="AO95" i="20"/>
  <c r="AO96" i="20"/>
  <c r="AO97" i="20"/>
  <c r="AO98" i="20"/>
  <c r="AO99" i="20"/>
  <c r="AO100" i="20"/>
  <c r="AO101" i="20"/>
  <c r="AO102" i="20"/>
  <c r="AO103" i="20"/>
  <c r="AO104" i="20"/>
  <c r="AO105" i="20"/>
  <c r="AO106" i="20"/>
  <c r="AO107" i="20"/>
  <c r="AO108" i="20"/>
  <c r="AO109" i="20"/>
  <c r="AO110" i="20"/>
  <c r="AO111" i="20"/>
  <c r="AO112" i="20"/>
  <c r="AO113" i="20"/>
  <c r="AO114" i="20"/>
  <c r="AO115" i="20"/>
  <c r="AO116" i="20"/>
  <c r="AO117" i="20"/>
  <c r="AO118" i="20"/>
  <c r="AO119" i="20"/>
  <c r="AO120" i="20"/>
  <c r="AO121" i="20"/>
  <c r="AO122" i="20"/>
  <c r="AO123" i="20"/>
  <c r="AO124" i="20"/>
  <c r="AO125" i="20"/>
  <c r="AO126" i="20"/>
  <c r="AO127" i="20"/>
  <c r="AO128" i="20"/>
  <c r="AO129" i="20"/>
  <c r="AO130" i="20"/>
  <c r="AO131" i="20"/>
  <c r="AO132" i="20"/>
  <c r="AO133" i="20"/>
  <c r="AO134" i="20"/>
  <c r="AO135" i="20"/>
  <c r="AO136" i="20"/>
  <c r="AO137" i="20"/>
  <c r="AO138" i="20"/>
  <c r="AO139" i="20"/>
  <c r="AO140" i="20"/>
  <c r="AO141" i="20"/>
  <c r="AO142" i="20"/>
  <c r="AO143" i="20"/>
  <c r="AO144" i="20"/>
  <c r="AO145" i="20"/>
  <c r="AO146" i="20"/>
  <c r="AO147" i="20"/>
  <c r="AO148" i="20"/>
  <c r="AO149" i="20"/>
  <c r="AO150" i="20"/>
  <c r="AO151" i="20"/>
  <c r="AO152" i="20"/>
  <c r="AO153" i="20"/>
  <c r="AO154" i="20"/>
  <c r="AO155" i="20"/>
  <c r="AO156" i="20"/>
  <c r="AO157" i="20"/>
  <c r="AO158" i="20"/>
  <c r="AO159" i="20"/>
  <c r="AO334" i="20" s="1"/>
  <c r="AO335" i="20" s="1"/>
  <c r="AO160" i="20"/>
  <c r="AO161" i="20"/>
  <c r="AO162" i="20"/>
  <c r="AO163" i="20"/>
  <c r="AO164" i="20"/>
  <c r="AO165" i="20"/>
  <c r="AO166" i="20"/>
  <c r="AO167" i="20"/>
  <c r="AO168" i="20"/>
  <c r="AO169" i="20"/>
  <c r="AO170" i="20"/>
  <c r="AO171" i="20"/>
  <c r="AO172" i="20"/>
  <c r="AO173" i="20"/>
  <c r="AO174" i="20"/>
  <c r="AO175" i="20"/>
  <c r="AO176" i="20"/>
  <c r="AO177" i="20"/>
  <c r="AO178" i="20"/>
  <c r="AO179" i="20"/>
  <c r="AO180" i="20"/>
  <c r="AO181" i="20"/>
  <c r="AO182" i="20"/>
  <c r="AO183" i="20"/>
  <c r="AO184" i="20"/>
  <c r="AO185" i="20"/>
  <c r="AO186" i="20"/>
  <c r="AO187" i="20"/>
  <c r="AO188" i="20"/>
  <c r="AO189" i="20"/>
  <c r="AO190" i="20"/>
  <c r="AO191" i="20"/>
  <c r="AO192" i="20"/>
  <c r="AO193" i="20"/>
  <c r="AO194" i="20"/>
  <c r="AO195" i="20"/>
  <c r="AO196" i="20"/>
  <c r="AO197" i="20"/>
  <c r="AO198" i="20"/>
  <c r="AO199" i="20"/>
  <c r="AO200" i="20"/>
  <c r="AO201" i="20"/>
  <c r="AO202" i="20"/>
  <c r="AO203" i="20"/>
  <c r="AO204" i="20"/>
  <c r="AO205" i="20"/>
  <c r="AO206" i="20"/>
  <c r="AO207" i="20"/>
  <c r="AO208" i="20"/>
  <c r="AO209" i="20"/>
  <c r="AO210" i="20"/>
  <c r="AO211" i="20"/>
  <c r="AO212" i="20"/>
  <c r="AO213" i="20"/>
  <c r="AO214" i="20"/>
  <c r="AO215" i="20"/>
  <c r="AO216" i="20"/>
  <c r="AO217" i="20"/>
  <c r="AO218" i="20"/>
  <c r="AO219" i="20"/>
  <c r="AO220" i="20"/>
  <c r="AO221" i="20"/>
  <c r="AO222" i="20"/>
  <c r="AO223" i="20"/>
  <c r="AO224" i="20"/>
  <c r="AO225" i="20"/>
  <c r="AO226" i="20"/>
  <c r="AO227" i="20"/>
  <c r="AO228" i="20"/>
  <c r="AO229" i="20"/>
  <c r="AO230" i="20"/>
  <c r="AO231" i="20"/>
  <c r="AO232" i="20"/>
  <c r="AO233" i="20"/>
  <c r="AO234" i="20"/>
  <c r="AO235" i="20"/>
  <c r="AO236" i="20"/>
  <c r="AO237" i="20"/>
  <c r="AO238" i="20"/>
  <c r="AO239" i="20"/>
  <c r="AO240" i="20"/>
  <c r="AO241" i="20"/>
  <c r="AO242" i="20"/>
  <c r="AO243" i="20"/>
  <c r="AO244" i="20"/>
  <c r="AO245" i="20"/>
  <c r="AO246" i="20"/>
  <c r="AO247" i="20"/>
  <c r="AO248" i="20"/>
  <c r="AO249" i="20"/>
  <c r="AO250" i="20"/>
  <c r="AO251" i="20"/>
  <c r="AO252" i="20"/>
  <c r="AO253" i="20"/>
  <c r="AO254" i="20"/>
  <c r="AO255" i="20"/>
  <c r="AO256" i="20"/>
  <c r="AO257" i="20"/>
  <c r="AO258" i="20"/>
  <c r="AO259" i="20"/>
  <c r="AO260" i="20"/>
  <c r="AO261" i="20"/>
  <c r="AO262" i="20"/>
  <c r="AO263" i="20"/>
  <c r="AO264" i="20"/>
  <c r="AO265" i="20"/>
  <c r="AO266" i="20"/>
  <c r="AO267" i="20"/>
  <c r="AO268" i="20"/>
  <c r="AO269" i="20"/>
  <c r="AO270" i="20"/>
  <c r="AO271" i="20"/>
  <c r="AO272" i="20"/>
  <c r="AO273" i="20"/>
  <c r="AO274" i="20"/>
  <c r="AO275" i="20"/>
  <c r="AO276" i="20"/>
  <c r="AO277" i="20"/>
  <c r="AO278" i="20"/>
  <c r="AO279" i="20"/>
  <c r="AO280" i="20"/>
  <c r="AO281" i="20"/>
  <c r="AO282" i="20"/>
  <c r="AO283" i="20"/>
  <c r="AO284" i="20"/>
  <c r="AO285" i="20"/>
  <c r="AO286" i="20"/>
  <c r="AO287" i="20"/>
  <c r="AO288" i="20"/>
  <c r="AO289" i="20"/>
  <c r="AO290" i="20"/>
  <c r="AO291" i="20"/>
  <c r="AO292" i="20"/>
  <c r="AO293" i="20"/>
  <c r="AO294" i="20"/>
  <c r="AO295" i="20"/>
  <c r="AO296" i="20"/>
  <c r="AO297" i="20"/>
  <c r="AO298" i="20"/>
  <c r="AO299" i="20"/>
  <c r="AO300" i="20"/>
  <c r="AO301" i="20"/>
  <c r="AO302" i="20"/>
  <c r="AO303" i="20"/>
  <c r="AO304" i="20"/>
  <c r="AO305" i="20"/>
  <c r="AO306" i="20"/>
  <c r="AO307" i="20"/>
  <c r="AO308" i="20"/>
  <c r="AO309" i="20"/>
  <c r="AO310" i="20"/>
  <c r="AO311" i="20"/>
  <c r="AO312" i="20"/>
  <c r="AO313" i="20"/>
  <c r="AO314" i="20"/>
  <c r="AO315" i="20"/>
  <c r="AO316" i="20"/>
  <c r="AO317" i="20"/>
  <c r="AO318" i="20"/>
  <c r="AO319" i="20"/>
  <c r="AO320" i="20"/>
  <c r="AO321" i="20"/>
  <c r="AO322" i="20"/>
  <c r="AO323" i="20"/>
  <c r="AO324" i="20"/>
  <c r="AO325" i="20"/>
  <c r="AO326" i="20"/>
  <c r="AO327" i="20"/>
  <c r="AO328" i="20"/>
  <c r="AO329" i="20"/>
  <c r="AO330" i="20"/>
  <c r="AO331" i="20"/>
  <c r="AO332" i="20"/>
  <c r="AP3" i="20"/>
  <c r="AP4" i="20"/>
  <c r="AP5" i="20"/>
  <c r="AP6" i="20"/>
  <c r="AP7" i="20"/>
  <c r="AP8" i="20"/>
  <c r="AP9" i="20"/>
  <c r="AP10" i="20"/>
  <c r="AP11" i="20"/>
  <c r="AP12" i="20"/>
  <c r="AP13" i="20"/>
  <c r="AP14" i="20"/>
  <c r="AP15" i="20"/>
  <c r="AP16" i="20"/>
  <c r="AP17" i="20"/>
  <c r="AP18" i="20"/>
  <c r="AP19" i="20"/>
  <c r="AP20" i="20"/>
  <c r="AP21" i="20"/>
  <c r="AP22" i="20"/>
  <c r="AP23" i="20"/>
  <c r="AP24" i="20"/>
  <c r="AP25" i="20"/>
  <c r="AP26" i="20"/>
  <c r="AP27" i="20"/>
  <c r="AP28" i="20"/>
  <c r="AP334" i="20" s="1"/>
  <c r="AP335" i="20" s="1"/>
  <c r="AP29" i="20"/>
  <c r="AP30" i="20"/>
  <c r="AP31" i="20"/>
  <c r="AP32" i="20"/>
  <c r="AP33" i="20"/>
  <c r="AP34" i="20"/>
  <c r="AP35" i="20"/>
  <c r="AP36" i="20"/>
  <c r="AP37" i="20"/>
  <c r="AP38" i="20"/>
  <c r="AP39" i="20"/>
  <c r="AP40" i="20"/>
  <c r="AP41" i="20"/>
  <c r="AP42" i="20"/>
  <c r="AP43" i="20"/>
  <c r="AP44" i="20"/>
  <c r="AP45" i="20"/>
  <c r="AP46" i="20"/>
  <c r="AP47" i="20"/>
  <c r="AP48" i="20"/>
  <c r="AP49" i="20"/>
  <c r="AP50" i="20"/>
  <c r="AP51" i="20"/>
  <c r="AP52" i="20"/>
  <c r="AP53" i="20"/>
  <c r="AP54" i="20"/>
  <c r="AP55" i="20"/>
  <c r="AP56" i="20"/>
  <c r="AP57" i="20"/>
  <c r="AP58" i="20"/>
  <c r="AP59" i="20"/>
  <c r="AP60" i="20"/>
  <c r="AP61" i="20"/>
  <c r="AP62" i="20"/>
  <c r="AP63" i="20"/>
  <c r="AP64" i="20"/>
  <c r="AP65" i="20"/>
  <c r="AP66" i="20"/>
  <c r="AP67" i="20"/>
  <c r="AP68" i="20"/>
  <c r="AP69" i="20"/>
  <c r="AP70" i="20"/>
  <c r="AP71" i="20"/>
  <c r="AP72" i="20"/>
  <c r="AP73" i="20"/>
  <c r="AP74" i="20"/>
  <c r="AP75" i="20"/>
  <c r="AP76" i="20"/>
  <c r="AP77" i="20"/>
  <c r="AP78" i="20"/>
  <c r="AP79" i="20"/>
  <c r="AP80" i="20"/>
  <c r="AP81" i="20"/>
  <c r="AP82" i="20"/>
  <c r="AP83" i="20"/>
  <c r="AP84" i="20"/>
  <c r="AP85" i="20"/>
  <c r="AP86" i="20"/>
  <c r="AP87" i="20"/>
  <c r="AP88" i="20"/>
  <c r="AP89" i="20"/>
  <c r="AP90" i="20"/>
  <c r="AP91" i="20"/>
  <c r="AP92" i="20"/>
  <c r="AP93" i="20"/>
  <c r="AP94" i="20"/>
  <c r="AP95" i="20"/>
  <c r="AP96" i="20"/>
  <c r="AP97" i="20"/>
  <c r="AP98" i="20"/>
  <c r="AP99" i="20"/>
  <c r="AP100" i="20"/>
  <c r="AP101" i="20"/>
  <c r="AP102" i="20"/>
  <c r="AP103" i="20"/>
  <c r="AP104" i="20"/>
  <c r="AP105" i="20"/>
  <c r="AP106" i="20"/>
  <c r="AP107" i="20"/>
  <c r="AP108" i="20"/>
  <c r="AP109" i="20"/>
  <c r="AP110" i="20"/>
  <c r="AP111" i="20"/>
  <c r="AP112" i="20"/>
  <c r="AP113" i="20"/>
  <c r="AP114" i="20"/>
  <c r="AP115" i="20"/>
  <c r="AP116" i="20"/>
  <c r="AP117" i="20"/>
  <c r="AP118" i="20"/>
  <c r="AP119" i="20"/>
  <c r="AP120" i="20"/>
  <c r="AP121" i="20"/>
  <c r="AP122" i="20"/>
  <c r="AP123" i="20"/>
  <c r="AP124" i="20"/>
  <c r="AP125" i="20"/>
  <c r="AP126" i="20"/>
  <c r="AP127" i="20"/>
  <c r="AP128" i="20"/>
  <c r="AP129" i="20"/>
  <c r="AP130" i="20"/>
  <c r="AP131" i="20"/>
  <c r="AP132" i="20"/>
  <c r="AP133" i="20"/>
  <c r="AP134" i="20"/>
  <c r="AP135" i="20"/>
  <c r="AP136" i="20"/>
  <c r="AP137" i="20"/>
  <c r="AP138" i="20"/>
  <c r="AP139" i="20"/>
  <c r="AP140" i="20"/>
  <c r="AP141" i="20"/>
  <c r="AP142" i="20"/>
  <c r="AP143" i="20"/>
  <c r="AP144" i="20"/>
  <c r="AP145" i="20"/>
  <c r="AP146" i="20"/>
  <c r="AP147" i="20"/>
  <c r="AP148" i="20"/>
  <c r="AP149" i="20"/>
  <c r="AP150" i="20"/>
  <c r="AP151" i="20"/>
  <c r="AP152" i="20"/>
  <c r="AP153" i="20"/>
  <c r="AP154" i="20"/>
  <c r="AP155" i="20"/>
  <c r="AP156" i="20"/>
  <c r="AP157" i="20"/>
  <c r="AP158" i="20"/>
  <c r="AP159" i="20"/>
  <c r="AP160" i="20"/>
  <c r="AP161" i="20"/>
  <c r="AP162" i="20"/>
  <c r="AP163" i="20"/>
  <c r="AP164" i="20"/>
  <c r="AP165" i="20"/>
  <c r="AP166" i="20"/>
  <c r="AP167" i="20"/>
  <c r="AP168" i="20"/>
  <c r="AP169" i="20"/>
  <c r="AP170" i="20"/>
  <c r="AP171" i="20"/>
  <c r="AP172" i="20"/>
  <c r="AP173" i="20"/>
  <c r="AP174" i="20"/>
  <c r="AP175" i="20"/>
  <c r="AP176" i="20"/>
  <c r="AP177" i="20"/>
  <c r="AP178" i="20"/>
  <c r="AP179" i="20"/>
  <c r="AP180" i="20"/>
  <c r="AP181" i="20"/>
  <c r="AP182" i="20"/>
  <c r="AP183" i="20"/>
  <c r="AP184" i="20"/>
  <c r="AP185" i="20"/>
  <c r="AP186" i="20"/>
  <c r="AP187" i="20"/>
  <c r="AP188" i="20"/>
  <c r="AP189" i="20"/>
  <c r="AP190" i="20"/>
  <c r="AP191" i="20"/>
  <c r="AP192" i="20"/>
  <c r="AP193" i="20"/>
  <c r="AP194" i="20"/>
  <c r="AP195" i="20"/>
  <c r="AP196" i="20"/>
  <c r="AP197" i="20"/>
  <c r="AP198" i="20"/>
  <c r="AP199" i="20"/>
  <c r="AP200" i="20"/>
  <c r="AP201" i="20"/>
  <c r="AP202" i="20"/>
  <c r="AP203" i="20"/>
  <c r="AP204" i="20"/>
  <c r="AP205" i="20"/>
  <c r="AP206" i="20"/>
  <c r="AP207" i="20"/>
  <c r="AP208" i="20"/>
  <c r="AP209" i="20"/>
  <c r="AP210" i="20"/>
  <c r="AP211" i="20"/>
  <c r="AP212" i="20"/>
  <c r="AP213" i="20"/>
  <c r="AP214" i="20"/>
  <c r="AP215" i="20"/>
  <c r="AP216" i="20"/>
  <c r="AP217" i="20"/>
  <c r="AP218" i="20"/>
  <c r="AP219" i="20"/>
  <c r="AP220" i="20"/>
  <c r="AP221" i="20"/>
  <c r="AP222" i="20"/>
  <c r="AP223" i="20"/>
  <c r="AP224" i="20"/>
  <c r="AP225" i="20"/>
  <c r="AP226" i="20"/>
  <c r="AP227" i="20"/>
  <c r="AP228" i="20"/>
  <c r="AP229" i="20"/>
  <c r="AP230" i="20"/>
  <c r="AP231" i="20"/>
  <c r="AP232" i="20"/>
  <c r="AP233" i="20"/>
  <c r="AP234" i="20"/>
  <c r="AP235" i="20"/>
  <c r="AP236" i="20"/>
  <c r="AP237" i="20"/>
  <c r="AP238" i="20"/>
  <c r="AP239" i="20"/>
  <c r="AP240" i="20"/>
  <c r="AP241" i="20"/>
  <c r="AP242" i="20"/>
  <c r="AP243" i="20"/>
  <c r="AP244" i="20"/>
  <c r="AP245" i="20"/>
  <c r="AP246" i="20"/>
  <c r="AP247" i="20"/>
  <c r="AP248" i="20"/>
  <c r="AP249" i="20"/>
  <c r="AP250" i="20"/>
  <c r="AP251" i="20"/>
  <c r="AP252" i="20"/>
  <c r="AP253" i="20"/>
  <c r="AP254" i="20"/>
  <c r="AP255" i="20"/>
  <c r="AP256" i="20"/>
  <c r="AP257" i="20"/>
  <c r="AP258" i="20"/>
  <c r="AP259" i="20"/>
  <c r="AP260" i="20"/>
  <c r="AP261" i="20"/>
  <c r="AP262" i="20"/>
  <c r="AP263" i="20"/>
  <c r="AP264" i="20"/>
  <c r="AP265" i="20"/>
  <c r="AP266" i="20"/>
  <c r="AP267" i="20"/>
  <c r="AP268" i="20"/>
  <c r="AP269" i="20"/>
  <c r="AP270" i="20"/>
  <c r="AP271" i="20"/>
  <c r="AP272" i="20"/>
  <c r="AP273" i="20"/>
  <c r="AP274" i="20"/>
  <c r="AP275" i="20"/>
  <c r="AP276" i="20"/>
  <c r="AP277" i="20"/>
  <c r="AP278" i="20"/>
  <c r="AP279" i="20"/>
  <c r="AP280" i="20"/>
  <c r="AP281" i="20"/>
  <c r="AP282" i="20"/>
  <c r="AP283" i="20"/>
  <c r="AP284" i="20"/>
  <c r="AP285" i="20"/>
  <c r="AP286" i="20"/>
  <c r="AP287" i="20"/>
  <c r="AP288" i="20"/>
  <c r="AP289" i="20"/>
  <c r="AP290" i="20"/>
  <c r="AP291" i="20"/>
  <c r="AP292" i="20"/>
  <c r="AP293" i="20"/>
  <c r="AP294" i="20"/>
  <c r="AP295" i="20"/>
  <c r="AP296" i="20"/>
  <c r="AP297" i="20"/>
  <c r="AP298" i="20"/>
  <c r="AP299" i="20"/>
  <c r="AP300" i="20"/>
  <c r="AP301" i="20"/>
  <c r="AP302" i="20"/>
  <c r="AP303" i="20"/>
  <c r="AP304" i="20"/>
  <c r="AP305" i="20"/>
  <c r="AP306" i="20"/>
  <c r="AP307" i="20"/>
  <c r="AP308" i="20"/>
  <c r="AP309" i="20"/>
  <c r="AP310" i="20"/>
  <c r="AP311" i="20"/>
  <c r="AP312" i="20"/>
  <c r="AP313" i="20"/>
  <c r="AP314" i="20"/>
  <c r="AP315" i="20"/>
  <c r="AP316" i="20"/>
  <c r="AP317" i="20"/>
  <c r="AP318" i="20"/>
  <c r="AP319" i="20"/>
  <c r="AP320" i="20"/>
  <c r="AP321" i="20"/>
  <c r="AP322" i="20"/>
  <c r="AP323" i="20"/>
  <c r="AP324" i="20"/>
  <c r="AP325" i="20"/>
  <c r="AP326" i="20"/>
  <c r="AP327" i="20"/>
  <c r="AP328" i="20"/>
  <c r="AP329" i="20"/>
  <c r="AP330" i="20"/>
  <c r="AP331" i="20"/>
  <c r="AP332" i="20"/>
  <c r="AQ3" i="20"/>
  <c r="AQ4" i="20"/>
  <c r="AQ5" i="20"/>
  <c r="AQ6" i="20"/>
  <c r="AQ7" i="20"/>
  <c r="AQ8" i="20"/>
  <c r="AQ9" i="20"/>
  <c r="AQ10" i="20"/>
  <c r="AQ11" i="20"/>
  <c r="AQ12" i="20"/>
  <c r="AQ13" i="20"/>
  <c r="AQ14" i="20"/>
  <c r="AQ15" i="20"/>
  <c r="AQ16" i="20"/>
  <c r="AQ17" i="20"/>
  <c r="AQ18" i="20"/>
  <c r="AQ19" i="20"/>
  <c r="AQ20" i="20"/>
  <c r="AQ21" i="20"/>
  <c r="AQ22" i="20"/>
  <c r="AQ23" i="20"/>
  <c r="AQ24" i="20"/>
  <c r="AQ25" i="20"/>
  <c r="AQ26" i="20"/>
  <c r="AQ27" i="20"/>
  <c r="AQ28" i="20"/>
  <c r="AQ29" i="20"/>
  <c r="AQ30" i="20"/>
  <c r="AQ31" i="20"/>
  <c r="AQ32" i="20"/>
  <c r="AQ33" i="20"/>
  <c r="AQ34" i="20"/>
  <c r="AQ35" i="20"/>
  <c r="AQ36" i="20"/>
  <c r="AQ37" i="20"/>
  <c r="AQ38" i="20"/>
  <c r="AQ39" i="20"/>
  <c r="AQ40" i="20"/>
  <c r="AQ41" i="20"/>
  <c r="AQ42" i="20"/>
  <c r="AQ43" i="20"/>
  <c r="AQ334" i="20" s="1"/>
  <c r="AQ335" i="20" s="1"/>
  <c r="AQ44" i="20"/>
  <c r="AQ45" i="20"/>
  <c r="AQ46" i="20"/>
  <c r="AQ47" i="20"/>
  <c r="AQ48" i="20"/>
  <c r="AQ49" i="20"/>
  <c r="AQ50" i="20"/>
  <c r="AQ51" i="20"/>
  <c r="AQ52" i="20"/>
  <c r="AQ53" i="20"/>
  <c r="AQ54" i="20"/>
  <c r="AQ55" i="20"/>
  <c r="AQ56" i="20"/>
  <c r="AQ57" i="20"/>
  <c r="AQ58" i="20"/>
  <c r="AQ59" i="20"/>
  <c r="AQ60" i="20"/>
  <c r="AQ61" i="20"/>
  <c r="AQ62" i="20"/>
  <c r="AQ63" i="20"/>
  <c r="AQ64" i="20"/>
  <c r="AQ65" i="20"/>
  <c r="AQ66" i="20"/>
  <c r="AQ67" i="20"/>
  <c r="AQ68" i="20"/>
  <c r="AQ69" i="20"/>
  <c r="AQ70" i="20"/>
  <c r="AQ71" i="20"/>
  <c r="AQ72" i="20"/>
  <c r="AQ73" i="20"/>
  <c r="AQ74" i="20"/>
  <c r="AQ75" i="20"/>
  <c r="AQ76" i="20"/>
  <c r="AQ77" i="20"/>
  <c r="AQ78" i="20"/>
  <c r="AQ79" i="20"/>
  <c r="AQ80" i="20"/>
  <c r="AQ81" i="20"/>
  <c r="AQ82" i="20"/>
  <c r="AQ83" i="20"/>
  <c r="AQ84" i="20"/>
  <c r="AQ85" i="20"/>
  <c r="AQ86" i="20"/>
  <c r="AQ87" i="20"/>
  <c r="AQ88" i="20"/>
  <c r="AQ89" i="20"/>
  <c r="AQ90" i="20"/>
  <c r="AQ91" i="20"/>
  <c r="AQ92" i="20"/>
  <c r="AQ93" i="20"/>
  <c r="AQ94" i="20"/>
  <c r="AQ95" i="20"/>
  <c r="AQ96" i="20"/>
  <c r="AQ97" i="20"/>
  <c r="AQ98" i="20"/>
  <c r="AQ99" i="20"/>
  <c r="AQ100" i="20"/>
  <c r="AQ101" i="20"/>
  <c r="AQ102" i="20"/>
  <c r="AQ103" i="20"/>
  <c r="AQ104" i="20"/>
  <c r="AQ105" i="20"/>
  <c r="AQ106" i="20"/>
  <c r="AQ107" i="20"/>
  <c r="AQ108" i="20"/>
  <c r="AQ109" i="20"/>
  <c r="AQ110" i="20"/>
  <c r="AQ111" i="20"/>
  <c r="AQ112" i="20"/>
  <c r="AQ113" i="20"/>
  <c r="AQ114" i="20"/>
  <c r="AQ115" i="20"/>
  <c r="AQ116" i="20"/>
  <c r="AQ117" i="20"/>
  <c r="AQ118" i="20"/>
  <c r="AQ119" i="20"/>
  <c r="AQ120" i="20"/>
  <c r="AQ121" i="20"/>
  <c r="AQ122" i="20"/>
  <c r="AQ123" i="20"/>
  <c r="AQ124" i="20"/>
  <c r="AQ125" i="20"/>
  <c r="AQ126" i="20"/>
  <c r="AQ127" i="20"/>
  <c r="AQ128" i="20"/>
  <c r="AQ129" i="20"/>
  <c r="AQ130" i="20"/>
  <c r="AQ131" i="20"/>
  <c r="AQ132" i="20"/>
  <c r="AQ133" i="20"/>
  <c r="AQ134" i="20"/>
  <c r="AQ135" i="20"/>
  <c r="AQ136" i="20"/>
  <c r="AQ137" i="20"/>
  <c r="AQ138" i="20"/>
  <c r="AQ139" i="20"/>
  <c r="AQ140" i="20"/>
  <c r="AQ141" i="20"/>
  <c r="AQ142" i="20"/>
  <c r="AQ143" i="20"/>
  <c r="AQ144" i="20"/>
  <c r="AQ145" i="20"/>
  <c r="AQ146" i="20"/>
  <c r="AQ147" i="20"/>
  <c r="AQ148" i="20"/>
  <c r="AQ149" i="20"/>
  <c r="AQ150" i="20"/>
  <c r="AQ151" i="20"/>
  <c r="AQ152" i="20"/>
  <c r="AQ153" i="20"/>
  <c r="AQ154" i="20"/>
  <c r="AQ155" i="20"/>
  <c r="AQ156" i="20"/>
  <c r="AQ157" i="20"/>
  <c r="AQ158" i="20"/>
  <c r="AQ159" i="20"/>
  <c r="AQ160" i="20"/>
  <c r="AQ161" i="20"/>
  <c r="AQ162" i="20"/>
  <c r="AQ163" i="20"/>
  <c r="AQ164" i="20"/>
  <c r="AQ165" i="20"/>
  <c r="AQ166" i="20"/>
  <c r="AQ167" i="20"/>
  <c r="AQ168" i="20"/>
  <c r="AQ169" i="20"/>
  <c r="AQ170" i="20"/>
  <c r="AQ171" i="20"/>
  <c r="AQ172" i="20"/>
  <c r="AQ173" i="20"/>
  <c r="AQ174" i="20"/>
  <c r="AQ175" i="20"/>
  <c r="AQ176" i="20"/>
  <c r="AQ177" i="20"/>
  <c r="AQ178" i="20"/>
  <c r="AQ179" i="20"/>
  <c r="AQ180" i="20"/>
  <c r="AQ181" i="20"/>
  <c r="AQ182" i="20"/>
  <c r="AQ183" i="20"/>
  <c r="AQ184" i="20"/>
  <c r="AQ185" i="20"/>
  <c r="AQ186" i="20"/>
  <c r="AQ187" i="20"/>
  <c r="AQ188" i="20"/>
  <c r="AQ189" i="20"/>
  <c r="AQ190" i="20"/>
  <c r="AQ191" i="20"/>
  <c r="AQ192" i="20"/>
  <c r="AQ193" i="20"/>
  <c r="AQ194" i="20"/>
  <c r="AQ195" i="20"/>
  <c r="AQ196" i="20"/>
  <c r="AQ197" i="20"/>
  <c r="AQ198" i="20"/>
  <c r="AQ199" i="20"/>
  <c r="AQ200" i="20"/>
  <c r="AQ201" i="20"/>
  <c r="AQ202" i="20"/>
  <c r="AQ203" i="20"/>
  <c r="AQ204" i="20"/>
  <c r="AQ205" i="20"/>
  <c r="AQ206" i="20"/>
  <c r="AQ207" i="20"/>
  <c r="AQ208" i="20"/>
  <c r="AQ209" i="20"/>
  <c r="AQ210" i="20"/>
  <c r="AQ211" i="20"/>
  <c r="AQ212" i="20"/>
  <c r="AQ213" i="20"/>
  <c r="AQ214" i="20"/>
  <c r="AQ215" i="20"/>
  <c r="AQ216" i="20"/>
  <c r="AQ217" i="20"/>
  <c r="AQ218" i="20"/>
  <c r="AQ219" i="20"/>
  <c r="AQ220" i="20"/>
  <c r="AQ221" i="20"/>
  <c r="AQ222" i="20"/>
  <c r="AQ223" i="20"/>
  <c r="AQ224" i="20"/>
  <c r="AQ225" i="20"/>
  <c r="AQ226" i="20"/>
  <c r="AQ227" i="20"/>
  <c r="AQ228" i="20"/>
  <c r="AQ229" i="20"/>
  <c r="AQ230" i="20"/>
  <c r="AQ231" i="20"/>
  <c r="AQ232" i="20"/>
  <c r="AQ233" i="20"/>
  <c r="AQ234" i="20"/>
  <c r="AQ235" i="20"/>
  <c r="AQ236" i="20"/>
  <c r="AQ237" i="20"/>
  <c r="AQ238" i="20"/>
  <c r="AQ239" i="20"/>
  <c r="AQ240" i="20"/>
  <c r="AQ241" i="20"/>
  <c r="AQ242" i="20"/>
  <c r="AQ243" i="20"/>
  <c r="AQ244" i="20"/>
  <c r="AQ245" i="20"/>
  <c r="AQ246" i="20"/>
  <c r="AQ247" i="20"/>
  <c r="AQ248" i="20"/>
  <c r="AQ249" i="20"/>
  <c r="AQ250" i="20"/>
  <c r="AQ251" i="20"/>
  <c r="AQ252" i="20"/>
  <c r="AQ253" i="20"/>
  <c r="AQ254" i="20"/>
  <c r="AQ255" i="20"/>
  <c r="AQ256" i="20"/>
  <c r="AQ257" i="20"/>
  <c r="AQ258" i="20"/>
  <c r="AQ259" i="20"/>
  <c r="AQ260" i="20"/>
  <c r="AQ261" i="20"/>
  <c r="AQ262" i="20"/>
  <c r="AQ263" i="20"/>
  <c r="AQ264" i="20"/>
  <c r="AQ265" i="20"/>
  <c r="AQ266" i="20"/>
  <c r="AQ267" i="20"/>
  <c r="AQ268" i="20"/>
  <c r="AQ269" i="20"/>
  <c r="AQ270" i="20"/>
  <c r="AQ271" i="20"/>
  <c r="AQ272" i="20"/>
  <c r="AQ273" i="20"/>
  <c r="AQ274" i="20"/>
  <c r="AQ275" i="20"/>
  <c r="AQ276" i="20"/>
  <c r="AQ277" i="20"/>
  <c r="AQ278" i="20"/>
  <c r="AQ279" i="20"/>
  <c r="AQ280" i="20"/>
  <c r="AQ281" i="20"/>
  <c r="AQ282" i="20"/>
  <c r="AQ283" i="20"/>
  <c r="AQ284" i="20"/>
  <c r="AQ285" i="20"/>
  <c r="AQ286" i="20"/>
  <c r="AQ287" i="20"/>
  <c r="AQ288" i="20"/>
  <c r="AQ289" i="20"/>
  <c r="AQ290" i="20"/>
  <c r="AQ291" i="20"/>
  <c r="AQ292" i="20"/>
  <c r="AQ293" i="20"/>
  <c r="AQ294" i="20"/>
  <c r="AQ295" i="20"/>
  <c r="AQ296" i="20"/>
  <c r="AQ297" i="20"/>
  <c r="AQ298" i="20"/>
  <c r="AQ299" i="20"/>
  <c r="AQ300" i="20"/>
  <c r="AQ301" i="20"/>
  <c r="AQ302" i="20"/>
  <c r="AQ303" i="20"/>
  <c r="AQ304" i="20"/>
  <c r="AQ305" i="20"/>
  <c r="AQ306" i="20"/>
  <c r="AQ307" i="20"/>
  <c r="AQ308" i="20"/>
  <c r="AQ309" i="20"/>
  <c r="AQ310" i="20"/>
  <c r="AQ311" i="20"/>
  <c r="AQ312" i="20"/>
  <c r="AQ313" i="20"/>
  <c r="AQ314" i="20"/>
  <c r="AQ315" i="20"/>
  <c r="AQ316" i="20"/>
  <c r="AQ317" i="20"/>
  <c r="AQ318" i="20"/>
  <c r="AQ319" i="20"/>
  <c r="AQ320" i="20"/>
  <c r="AQ321" i="20"/>
  <c r="AQ322" i="20"/>
  <c r="AQ323" i="20"/>
  <c r="AQ324" i="20"/>
  <c r="AQ325" i="20"/>
  <c r="AQ326" i="20"/>
  <c r="AQ327" i="20"/>
  <c r="AQ328" i="20"/>
  <c r="AQ329" i="20"/>
  <c r="AQ330" i="20"/>
  <c r="AQ331" i="20"/>
  <c r="AQ332" i="20"/>
  <c r="AR3" i="20"/>
  <c r="AR4" i="20"/>
  <c r="AR5" i="20"/>
  <c r="AR6" i="20"/>
  <c r="AR7" i="20"/>
  <c r="AR8" i="20"/>
  <c r="AR9" i="20"/>
  <c r="AR10" i="20"/>
  <c r="AR11" i="20"/>
  <c r="AR12" i="20"/>
  <c r="AR13" i="20"/>
  <c r="AR14" i="20"/>
  <c r="AR15" i="20"/>
  <c r="AR16" i="20"/>
  <c r="AR17" i="20"/>
  <c r="AR18" i="20"/>
  <c r="AR19" i="20"/>
  <c r="AR20" i="20"/>
  <c r="AR21" i="20"/>
  <c r="AR22" i="20"/>
  <c r="AR23" i="20"/>
  <c r="AR24" i="20"/>
  <c r="AR25" i="20"/>
  <c r="AR26" i="20"/>
  <c r="AR27" i="20"/>
  <c r="AR28" i="20"/>
  <c r="AR29" i="20"/>
  <c r="AR30" i="20"/>
  <c r="AR31" i="20"/>
  <c r="AR32" i="20"/>
  <c r="AR33" i="20"/>
  <c r="AR34" i="20"/>
  <c r="AR35" i="20"/>
  <c r="AR36" i="20"/>
  <c r="AR37" i="20"/>
  <c r="AR38" i="20"/>
  <c r="AR39" i="20"/>
  <c r="AR40" i="20"/>
  <c r="AR41" i="20"/>
  <c r="AR42" i="20"/>
  <c r="AR43" i="20"/>
  <c r="AR44" i="20"/>
  <c r="AR45" i="20"/>
  <c r="AR46" i="20"/>
  <c r="AR47" i="20"/>
  <c r="AR48" i="20"/>
  <c r="AR49" i="20"/>
  <c r="AR50" i="20"/>
  <c r="AR51" i="20"/>
  <c r="AR52" i="20"/>
  <c r="AR53" i="20"/>
  <c r="AR54" i="20"/>
  <c r="AR55" i="20"/>
  <c r="AR56" i="20"/>
  <c r="AR57" i="20"/>
  <c r="AR58" i="20"/>
  <c r="AR59" i="20"/>
  <c r="AR60" i="20"/>
  <c r="AR61" i="20"/>
  <c r="AR62" i="20"/>
  <c r="AR63" i="20"/>
  <c r="AR334" i="20" s="1"/>
  <c r="AR335" i="20" s="1"/>
  <c r="AR64" i="20"/>
  <c r="AR65" i="20"/>
  <c r="AR66" i="20"/>
  <c r="AR67" i="20"/>
  <c r="AR68" i="20"/>
  <c r="AR69" i="20"/>
  <c r="AR70" i="20"/>
  <c r="AR71" i="20"/>
  <c r="AR72" i="20"/>
  <c r="AR73" i="20"/>
  <c r="AR74" i="20"/>
  <c r="AR75" i="20"/>
  <c r="AR76" i="20"/>
  <c r="AR77" i="20"/>
  <c r="AR78" i="20"/>
  <c r="AR79" i="20"/>
  <c r="AR80" i="20"/>
  <c r="AR81" i="20"/>
  <c r="AR82" i="20"/>
  <c r="AR83" i="20"/>
  <c r="AR84" i="20"/>
  <c r="AR85" i="20"/>
  <c r="AR86" i="20"/>
  <c r="AR87" i="20"/>
  <c r="AR88" i="20"/>
  <c r="AR89" i="20"/>
  <c r="AR90" i="20"/>
  <c r="AR91" i="20"/>
  <c r="AR92" i="20"/>
  <c r="AR93" i="20"/>
  <c r="AR94" i="20"/>
  <c r="AR95" i="20"/>
  <c r="AR96" i="20"/>
  <c r="AR97" i="20"/>
  <c r="AR98" i="20"/>
  <c r="AR99" i="20"/>
  <c r="AR100" i="20"/>
  <c r="AR101" i="20"/>
  <c r="AR102" i="20"/>
  <c r="AR103" i="20"/>
  <c r="AR104" i="20"/>
  <c r="AR105" i="20"/>
  <c r="AR106" i="20"/>
  <c r="AR107" i="20"/>
  <c r="AR108" i="20"/>
  <c r="AR109" i="20"/>
  <c r="AR110" i="20"/>
  <c r="AR111" i="20"/>
  <c r="AR112" i="20"/>
  <c r="AR113" i="20"/>
  <c r="AR114" i="20"/>
  <c r="AR115" i="20"/>
  <c r="AR116" i="20"/>
  <c r="AR117" i="20"/>
  <c r="AR118" i="20"/>
  <c r="AR119" i="20"/>
  <c r="AR120" i="20"/>
  <c r="AR121" i="20"/>
  <c r="AR122" i="20"/>
  <c r="AR123" i="20"/>
  <c r="AR124" i="20"/>
  <c r="AR125" i="20"/>
  <c r="AR126" i="20"/>
  <c r="AR127" i="20"/>
  <c r="AR128" i="20"/>
  <c r="AR129" i="20"/>
  <c r="AR130" i="20"/>
  <c r="AR131" i="20"/>
  <c r="AR132" i="20"/>
  <c r="AR133" i="20"/>
  <c r="AR134" i="20"/>
  <c r="AR135" i="20"/>
  <c r="AR136" i="20"/>
  <c r="AR137" i="20"/>
  <c r="AR138" i="20"/>
  <c r="AR139" i="20"/>
  <c r="AR140" i="20"/>
  <c r="AR141" i="20"/>
  <c r="AR142" i="20"/>
  <c r="AR143" i="20"/>
  <c r="AR144" i="20"/>
  <c r="AR145" i="20"/>
  <c r="AR146" i="20"/>
  <c r="AR147" i="20"/>
  <c r="AR148" i="20"/>
  <c r="AR149" i="20"/>
  <c r="AR150" i="20"/>
  <c r="AR151" i="20"/>
  <c r="AR152" i="20"/>
  <c r="AR153" i="20"/>
  <c r="AR154" i="20"/>
  <c r="AR155" i="20"/>
  <c r="AR156" i="20"/>
  <c r="AR157" i="20"/>
  <c r="AR158" i="20"/>
  <c r="AR159" i="20"/>
  <c r="AR160" i="20"/>
  <c r="AR161" i="20"/>
  <c r="AR162" i="20"/>
  <c r="AR163" i="20"/>
  <c r="AR164" i="20"/>
  <c r="AR165" i="20"/>
  <c r="AR166" i="20"/>
  <c r="AR167" i="20"/>
  <c r="AR168" i="20"/>
  <c r="AR169" i="20"/>
  <c r="AR170" i="20"/>
  <c r="AR171" i="20"/>
  <c r="AR172" i="20"/>
  <c r="AR173" i="20"/>
  <c r="AR174" i="20"/>
  <c r="AR175" i="20"/>
  <c r="AR176" i="20"/>
  <c r="AR177" i="20"/>
  <c r="AR178" i="20"/>
  <c r="AR179" i="20"/>
  <c r="AR180" i="20"/>
  <c r="AR181" i="20"/>
  <c r="AR182" i="20"/>
  <c r="AR183" i="20"/>
  <c r="AR184" i="20"/>
  <c r="AR185" i="20"/>
  <c r="AR186" i="20"/>
  <c r="AR187" i="20"/>
  <c r="AR188" i="20"/>
  <c r="AR189" i="20"/>
  <c r="AR190" i="20"/>
  <c r="AR191" i="20"/>
  <c r="AR192" i="20"/>
  <c r="AR193" i="20"/>
  <c r="AR194" i="20"/>
  <c r="AR195" i="20"/>
  <c r="AR196" i="20"/>
  <c r="AR197" i="20"/>
  <c r="AR198" i="20"/>
  <c r="AR199" i="20"/>
  <c r="AR200" i="20"/>
  <c r="AR201" i="20"/>
  <c r="AR202" i="20"/>
  <c r="AR203" i="20"/>
  <c r="AR204" i="20"/>
  <c r="AR205" i="20"/>
  <c r="AR206" i="20"/>
  <c r="AR207" i="20"/>
  <c r="AR208" i="20"/>
  <c r="AR209" i="20"/>
  <c r="AR210" i="20"/>
  <c r="AR211" i="20"/>
  <c r="AR212" i="20"/>
  <c r="AR213" i="20"/>
  <c r="AR214" i="20"/>
  <c r="AR215" i="20"/>
  <c r="AR216" i="20"/>
  <c r="AR217" i="20"/>
  <c r="AR218" i="20"/>
  <c r="AR219" i="20"/>
  <c r="AR220" i="20"/>
  <c r="AR221" i="20"/>
  <c r="AR222" i="20"/>
  <c r="AR223" i="20"/>
  <c r="AR224" i="20"/>
  <c r="AR225" i="20"/>
  <c r="AR226" i="20"/>
  <c r="AR227" i="20"/>
  <c r="AR228" i="20"/>
  <c r="AR229" i="20"/>
  <c r="AR230" i="20"/>
  <c r="AR231" i="20"/>
  <c r="AR232" i="20"/>
  <c r="AR233" i="20"/>
  <c r="AR234" i="20"/>
  <c r="AR235" i="20"/>
  <c r="AR236" i="20"/>
  <c r="AR237" i="20"/>
  <c r="AR238" i="20"/>
  <c r="AR239" i="20"/>
  <c r="AR240" i="20"/>
  <c r="AR241" i="20"/>
  <c r="AR242" i="20"/>
  <c r="AR243" i="20"/>
  <c r="AR244" i="20"/>
  <c r="AR245" i="20"/>
  <c r="AR246" i="20"/>
  <c r="AR247" i="20"/>
  <c r="AR248" i="20"/>
  <c r="AR249" i="20"/>
  <c r="AR250" i="20"/>
  <c r="AR251" i="20"/>
  <c r="AR252" i="20"/>
  <c r="AR253" i="20"/>
  <c r="AR254" i="20"/>
  <c r="AR255" i="20"/>
  <c r="AR256" i="20"/>
  <c r="AR257" i="20"/>
  <c r="AR258" i="20"/>
  <c r="AR259" i="20"/>
  <c r="AR260" i="20"/>
  <c r="AR261" i="20"/>
  <c r="AR262" i="20"/>
  <c r="AR263" i="20"/>
  <c r="AR264" i="20"/>
  <c r="AR265" i="20"/>
  <c r="AR266" i="20"/>
  <c r="AR267" i="20"/>
  <c r="AR268" i="20"/>
  <c r="AR269" i="20"/>
  <c r="AR270" i="20"/>
  <c r="AR271" i="20"/>
  <c r="AR272" i="20"/>
  <c r="AR273" i="20"/>
  <c r="AR274" i="20"/>
  <c r="AR275" i="20"/>
  <c r="AR276" i="20"/>
  <c r="AR277" i="20"/>
  <c r="AR278" i="20"/>
  <c r="AR279" i="20"/>
  <c r="AR280" i="20"/>
  <c r="AR281" i="20"/>
  <c r="AR282" i="20"/>
  <c r="AR283" i="20"/>
  <c r="AR284" i="20"/>
  <c r="AR285" i="20"/>
  <c r="AR286" i="20"/>
  <c r="AR287" i="20"/>
  <c r="AR288" i="20"/>
  <c r="AR289" i="20"/>
  <c r="AR290" i="20"/>
  <c r="AR291" i="20"/>
  <c r="AR292" i="20"/>
  <c r="AR293" i="20"/>
  <c r="AR294" i="20"/>
  <c r="AR295" i="20"/>
  <c r="AR296" i="20"/>
  <c r="AR297" i="20"/>
  <c r="AR298" i="20"/>
  <c r="AR299" i="20"/>
  <c r="AR300" i="20"/>
  <c r="AR301" i="20"/>
  <c r="AR302" i="20"/>
  <c r="AR303" i="20"/>
  <c r="AR304" i="20"/>
  <c r="AR305" i="20"/>
  <c r="AR306" i="20"/>
  <c r="AR307" i="20"/>
  <c r="AR308" i="20"/>
  <c r="AR309" i="20"/>
  <c r="AR310" i="20"/>
  <c r="AR311" i="20"/>
  <c r="AR312" i="20"/>
  <c r="AR313" i="20"/>
  <c r="AR314" i="20"/>
  <c r="AR315" i="20"/>
  <c r="AR316" i="20"/>
  <c r="AR317" i="20"/>
  <c r="AR318" i="20"/>
  <c r="AR319" i="20"/>
  <c r="AR320" i="20"/>
  <c r="AR321" i="20"/>
  <c r="AR322" i="20"/>
  <c r="AR323" i="20"/>
  <c r="AR324" i="20"/>
  <c r="AR325" i="20"/>
  <c r="AR326" i="20"/>
  <c r="AR327" i="20"/>
  <c r="AR328" i="20"/>
  <c r="AR329" i="20"/>
  <c r="AR330" i="20"/>
  <c r="AR331" i="20"/>
  <c r="AR332" i="20"/>
  <c r="AT170" i="20"/>
  <c r="AT171" i="20"/>
  <c r="AT172" i="20"/>
  <c r="AT173" i="20"/>
  <c r="AT174" i="20"/>
  <c r="AT175" i="20"/>
  <c r="AT176" i="20"/>
  <c r="AT177" i="20"/>
  <c r="AT178" i="20"/>
  <c r="AT179" i="20"/>
  <c r="AT180" i="20"/>
  <c r="AT181" i="20"/>
  <c r="AT182" i="20"/>
  <c r="AT183" i="20"/>
  <c r="AT184" i="20"/>
  <c r="AT185" i="20"/>
  <c r="AT186" i="20"/>
  <c r="AT187" i="20"/>
  <c r="AT188" i="20"/>
  <c r="AT189" i="20"/>
  <c r="AT190" i="20"/>
  <c r="AT191" i="20"/>
  <c r="AT192" i="20"/>
  <c r="AT193" i="20"/>
  <c r="AT194" i="20"/>
  <c r="AT195" i="20"/>
  <c r="AT196" i="20"/>
  <c r="AT197" i="20"/>
  <c r="AT198" i="20"/>
  <c r="AT199" i="20"/>
  <c r="AT200" i="20"/>
  <c r="AT201" i="20"/>
  <c r="AT202" i="20"/>
  <c r="AT203" i="20"/>
  <c r="AT204" i="20"/>
  <c r="AT205" i="20"/>
  <c r="AT206" i="20"/>
  <c r="AT207" i="20"/>
  <c r="AT208" i="20"/>
  <c r="AT209" i="20"/>
  <c r="AT210" i="20"/>
  <c r="AT211" i="20"/>
  <c r="AT212" i="20"/>
  <c r="AT213" i="20"/>
  <c r="AT214" i="20"/>
  <c r="AT215" i="20"/>
  <c r="AT216" i="20"/>
  <c r="AT217" i="20"/>
  <c r="AT218" i="20"/>
  <c r="AT219" i="20"/>
  <c r="AT220" i="20"/>
  <c r="AT221" i="20"/>
  <c r="AT222" i="20"/>
  <c r="AT223" i="20"/>
  <c r="AT224" i="20"/>
  <c r="AT225" i="20"/>
  <c r="AT226" i="20"/>
  <c r="AT227" i="20"/>
  <c r="AT228" i="20"/>
  <c r="AT229" i="20"/>
  <c r="AT230" i="20"/>
  <c r="AT231" i="20"/>
  <c r="AT232" i="20"/>
  <c r="AT233" i="20"/>
  <c r="AT234" i="20"/>
  <c r="AT235" i="20"/>
  <c r="AT236" i="20"/>
  <c r="AT237" i="20"/>
  <c r="AT238" i="20"/>
  <c r="AT239" i="20"/>
  <c r="AT240" i="20"/>
  <c r="AT241" i="20"/>
  <c r="AT242" i="20"/>
  <c r="AT243" i="20"/>
  <c r="AT244" i="20"/>
  <c r="AT245" i="20"/>
  <c r="AT246" i="20"/>
  <c r="AT247" i="20"/>
  <c r="AT248" i="20"/>
  <c r="AT249" i="20"/>
  <c r="AT250" i="20"/>
  <c r="AT251" i="20"/>
  <c r="AT252" i="20"/>
  <c r="AT253" i="20"/>
  <c r="AT254" i="20"/>
  <c r="AT255" i="20"/>
  <c r="AT256" i="20"/>
  <c r="AT257" i="20"/>
  <c r="AT258" i="20"/>
  <c r="AT259" i="20"/>
  <c r="AT260" i="20"/>
  <c r="AT261" i="20"/>
  <c r="AT262" i="20"/>
  <c r="AT263" i="20"/>
  <c r="AT264" i="20"/>
  <c r="AT265" i="20"/>
  <c r="AT266" i="20"/>
  <c r="AT267" i="20"/>
  <c r="AT268" i="20"/>
  <c r="AT269" i="20"/>
  <c r="AT270" i="20"/>
  <c r="AT271" i="20"/>
  <c r="AT272" i="20"/>
  <c r="AT273" i="20"/>
  <c r="AT274" i="20"/>
  <c r="AT275" i="20"/>
  <c r="AT276" i="20"/>
  <c r="AT277" i="20"/>
  <c r="AT278" i="20"/>
  <c r="AT279" i="20"/>
  <c r="AT280" i="20"/>
  <c r="AT281" i="20"/>
  <c r="AT282" i="20"/>
  <c r="AT283" i="20"/>
  <c r="AT284" i="20"/>
  <c r="AT285" i="20"/>
  <c r="AT286" i="20"/>
  <c r="AT287" i="20"/>
  <c r="AT288" i="20"/>
  <c r="AT289" i="20"/>
  <c r="AT290" i="20"/>
  <c r="AT291" i="20"/>
  <c r="AT292" i="20"/>
  <c r="AT293" i="20"/>
  <c r="AT294" i="20"/>
  <c r="AT295" i="20"/>
  <c r="AT296" i="20"/>
  <c r="AT297" i="20"/>
  <c r="AT298" i="20"/>
  <c r="AT299" i="20"/>
  <c r="AT300" i="20"/>
  <c r="AT301" i="20"/>
  <c r="AT302" i="20"/>
  <c r="AT303" i="20"/>
  <c r="AT304" i="20"/>
  <c r="AT305" i="20"/>
  <c r="AT306" i="20"/>
  <c r="AT307" i="20"/>
  <c r="AT308" i="20"/>
  <c r="AT309" i="20"/>
  <c r="AT310" i="20"/>
  <c r="AT311" i="20"/>
  <c r="AT312" i="20"/>
  <c r="AT313" i="20"/>
  <c r="AT314" i="20"/>
  <c r="AT315" i="20"/>
  <c r="AT316" i="20"/>
  <c r="AT317" i="20"/>
  <c r="AT318" i="20"/>
  <c r="AT319" i="20"/>
  <c r="AT320" i="20"/>
  <c r="AT321" i="20"/>
  <c r="AT322" i="20"/>
  <c r="AT323" i="20"/>
  <c r="AT324" i="20"/>
  <c r="AT325" i="20"/>
  <c r="AT326" i="20"/>
  <c r="AT327" i="20"/>
  <c r="AT328" i="20"/>
  <c r="AT329" i="20"/>
  <c r="AT330" i="20"/>
  <c r="AT331" i="20"/>
  <c r="AT332" i="20"/>
  <c r="AT3" i="20"/>
  <c r="AT4" i="20"/>
  <c r="AT334" i="20" s="1"/>
  <c r="AT335" i="20" s="1"/>
  <c r="AT5" i="20"/>
  <c r="AT6" i="20"/>
  <c r="AT7" i="20"/>
  <c r="AT8" i="20"/>
  <c r="AT9" i="20"/>
  <c r="AT10" i="20"/>
  <c r="AT11" i="20"/>
  <c r="AT12" i="20"/>
  <c r="AT13" i="20"/>
  <c r="AT14" i="20"/>
  <c r="AT15" i="20"/>
  <c r="AT16" i="20"/>
  <c r="AT17" i="20"/>
  <c r="AT18" i="20"/>
  <c r="AT19" i="20"/>
  <c r="AT20" i="20"/>
  <c r="AT21" i="20"/>
  <c r="AT22" i="20"/>
  <c r="AT23" i="20"/>
  <c r="AT24" i="20"/>
  <c r="AT25" i="20"/>
  <c r="AT26" i="20"/>
  <c r="AT27" i="20"/>
  <c r="AT28" i="20"/>
  <c r="AT29" i="20"/>
  <c r="AT30" i="20"/>
  <c r="AT31" i="20"/>
  <c r="AT32" i="20"/>
  <c r="AT33" i="20"/>
  <c r="AT34" i="20"/>
  <c r="AT35" i="20"/>
  <c r="AT36" i="20"/>
  <c r="AT37" i="20"/>
  <c r="AT38" i="20"/>
  <c r="AT39" i="20"/>
  <c r="AT40" i="20"/>
  <c r="AT41" i="20"/>
  <c r="AT42" i="20"/>
  <c r="AT43" i="20"/>
  <c r="AT44" i="20"/>
  <c r="AT45" i="20"/>
  <c r="AT46" i="20"/>
  <c r="AT47" i="20"/>
  <c r="AT48" i="20"/>
  <c r="AT49" i="20"/>
  <c r="AT50" i="20"/>
  <c r="AT51" i="20"/>
  <c r="AT52" i="20"/>
  <c r="AT53" i="20"/>
  <c r="AT54" i="20"/>
  <c r="AT55" i="20"/>
  <c r="AT56" i="20"/>
  <c r="AT57" i="20"/>
  <c r="AT58" i="20"/>
  <c r="AT59" i="20"/>
  <c r="AT60" i="20"/>
  <c r="AT61" i="20"/>
  <c r="AT62" i="20"/>
  <c r="AT63" i="20"/>
  <c r="AT64" i="20"/>
  <c r="AT65" i="20"/>
  <c r="AT66" i="20"/>
  <c r="AT67" i="20"/>
  <c r="AT68" i="20"/>
  <c r="AT69" i="20"/>
  <c r="AT70" i="20"/>
  <c r="AT71" i="20"/>
  <c r="AT72" i="20"/>
  <c r="AT73" i="20"/>
  <c r="AT74" i="20"/>
  <c r="AT75" i="20"/>
  <c r="AT76" i="20"/>
  <c r="AT77" i="20"/>
  <c r="AT78" i="20"/>
  <c r="AT79" i="20"/>
  <c r="AT80" i="20"/>
  <c r="AT81" i="20"/>
  <c r="AT82" i="20"/>
  <c r="AT83" i="20"/>
  <c r="AT84" i="20"/>
  <c r="AT85" i="20"/>
  <c r="AT86" i="20"/>
  <c r="AT87" i="20"/>
  <c r="AT88" i="20"/>
  <c r="AT89" i="20"/>
  <c r="AT90" i="20"/>
  <c r="AT91" i="20"/>
  <c r="AT92" i="20"/>
  <c r="AT93" i="20"/>
  <c r="AT94" i="20"/>
  <c r="AT95" i="20"/>
  <c r="AT96" i="20"/>
  <c r="AT97" i="20"/>
  <c r="AT98" i="20"/>
  <c r="AT99" i="20"/>
  <c r="AT100" i="20"/>
  <c r="AT101" i="20"/>
  <c r="AT102" i="20"/>
  <c r="AT103" i="20"/>
  <c r="AT104" i="20"/>
  <c r="AT105" i="20"/>
  <c r="AT106" i="20"/>
  <c r="AT107" i="20"/>
  <c r="AT108" i="20"/>
  <c r="AT109" i="20"/>
  <c r="AT110" i="20"/>
  <c r="AT111" i="20"/>
  <c r="AT112" i="20"/>
  <c r="AT113" i="20"/>
  <c r="AT114" i="20"/>
  <c r="AT115" i="20"/>
  <c r="AT116" i="20"/>
  <c r="AT117" i="20"/>
  <c r="AT118" i="20"/>
  <c r="AT119" i="20"/>
  <c r="AT120" i="20"/>
  <c r="AT121" i="20"/>
  <c r="AT122" i="20"/>
  <c r="AT123" i="20"/>
  <c r="AT124" i="20"/>
  <c r="AT125" i="20"/>
  <c r="AT126" i="20"/>
  <c r="AT127" i="20"/>
  <c r="AT128" i="20"/>
  <c r="AT129" i="20"/>
  <c r="AT130" i="20"/>
  <c r="AT131" i="20"/>
  <c r="AT132" i="20"/>
  <c r="AT133" i="20"/>
  <c r="AT134" i="20"/>
  <c r="AT135" i="20"/>
  <c r="AT136" i="20"/>
  <c r="AT137" i="20"/>
  <c r="AT138" i="20"/>
  <c r="AT139" i="20"/>
  <c r="AT140" i="20"/>
  <c r="AT141" i="20"/>
  <c r="AT142" i="20"/>
  <c r="AT143" i="20"/>
  <c r="AT144" i="20"/>
  <c r="AT145" i="20"/>
  <c r="AT146" i="20"/>
  <c r="AT147" i="20"/>
  <c r="AT148" i="20"/>
  <c r="AT149" i="20"/>
  <c r="AT150" i="20"/>
  <c r="AT151" i="20"/>
  <c r="AT152" i="20"/>
  <c r="AT153" i="20"/>
  <c r="AT154" i="20"/>
  <c r="AT155" i="20"/>
  <c r="AT156" i="20"/>
  <c r="AT157" i="20"/>
  <c r="AT158" i="20"/>
  <c r="AT159" i="20"/>
  <c r="AT160" i="20"/>
  <c r="AT161" i="20"/>
  <c r="AT162" i="20"/>
  <c r="AT163" i="20"/>
  <c r="AT164" i="20"/>
  <c r="AT165" i="20"/>
  <c r="AT166" i="20"/>
  <c r="AT167" i="20"/>
  <c r="AT168" i="20"/>
  <c r="AT169" i="20"/>
  <c r="AU170" i="20"/>
  <c r="AU171" i="20"/>
  <c r="AU172" i="20"/>
  <c r="AU173" i="20"/>
  <c r="AU174" i="20"/>
  <c r="AU175" i="20"/>
  <c r="AU176" i="20"/>
  <c r="AU177" i="20"/>
  <c r="AU178" i="20"/>
  <c r="AU179" i="20"/>
  <c r="AU180" i="20"/>
  <c r="AU181" i="20"/>
  <c r="AU182" i="20"/>
  <c r="AU183" i="20"/>
  <c r="AU184" i="20"/>
  <c r="AU185" i="20"/>
  <c r="AU186" i="20"/>
  <c r="AU187" i="20"/>
  <c r="AU188" i="20"/>
  <c r="AU189" i="20"/>
  <c r="AU190" i="20"/>
  <c r="AU191" i="20"/>
  <c r="AU192" i="20"/>
  <c r="AU193" i="20"/>
  <c r="AU194" i="20"/>
  <c r="AU195" i="20"/>
  <c r="AU196" i="20"/>
  <c r="AU197" i="20"/>
  <c r="AU198" i="20"/>
  <c r="AU199" i="20"/>
  <c r="AU200" i="20"/>
  <c r="AU201" i="20"/>
  <c r="AU202" i="20"/>
  <c r="AU203" i="20"/>
  <c r="AU204" i="20"/>
  <c r="AU205" i="20"/>
  <c r="AU206" i="20"/>
  <c r="AU207" i="20"/>
  <c r="AU208" i="20"/>
  <c r="AU209" i="20"/>
  <c r="AU210" i="20"/>
  <c r="AU211" i="20"/>
  <c r="AU212" i="20"/>
  <c r="AU213" i="20"/>
  <c r="AU214" i="20"/>
  <c r="AU215" i="20"/>
  <c r="AU216" i="20"/>
  <c r="AU217" i="20"/>
  <c r="AU218" i="20"/>
  <c r="AU219" i="20"/>
  <c r="AU220" i="20"/>
  <c r="AU221" i="20"/>
  <c r="AU222" i="20"/>
  <c r="AU223" i="20"/>
  <c r="AU224" i="20"/>
  <c r="AU225" i="20"/>
  <c r="AU226" i="20"/>
  <c r="AU227" i="20"/>
  <c r="AU228" i="20"/>
  <c r="AU229" i="20"/>
  <c r="AU230" i="20"/>
  <c r="AU231" i="20"/>
  <c r="AU232" i="20"/>
  <c r="AU233" i="20"/>
  <c r="AU234" i="20"/>
  <c r="AU235" i="20"/>
  <c r="AU236" i="20"/>
  <c r="AU237" i="20"/>
  <c r="AU238" i="20"/>
  <c r="AU239" i="20"/>
  <c r="AU240" i="20"/>
  <c r="AU241" i="20"/>
  <c r="AU242" i="20"/>
  <c r="AU243" i="20"/>
  <c r="AU244" i="20"/>
  <c r="AU245" i="20"/>
  <c r="AU246" i="20"/>
  <c r="AU247" i="20"/>
  <c r="AU248" i="20"/>
  <c r="AU249" i="20"/>
  <c r="AU250" i="20"/>
  <c r="AU251" i="20"/>
  <c r="AU252" i="20"/>
  <c r="AU253" i="20"/>
  <c r="AU254" i="20"/>
  <c r="AU255" i="20"/>
  <c r="AU256" i="20"/>
  <c r="AU257" i="20"/>
  <c r="AU258" i="20"/>
  <c r="AU259" i="20"/>
  <c r="AU260" i="20"/>
  <c r="AU261" i="20"/>
  <c r="AU262" i="20"/>
  <c r="AU263" i="20"/>
  <c r="AU264" i="20"/>
  <c r="AU265" i="20"/>
  <c r="AU266" i="20"/>
  <c r="AU267" i="20"/>
  <c r="AU268" i="20"/>
  <c r="AU269" i="20"/>
  <c r="AU270" i="20"/>
  <c r="AU271" i="20"/>
  <c r="AU272" i="20"/>
  <c r="AU273" i="20"/>
  <c r="AU274" i="20"/>
  <c r="AU275" i="20"/>
  <c r="AU276" i="20"/>
  <c r="AU277" i="20"/>
  <c r="AU278" i="20"/>
  <c r="AU279" i="20"/>
  <c r="AU280" i="20"/>
  <c r="AU281" i="20"/>
  <c r="AU282" i="20"/>
  <c r="AU283" i="20"/>
  <c r="AU284" i="20"/>
  <c r="AU285" i="20"/>
  <c r="AU286" i="20"/>
  <c r="AU287" i="20"/>
  <c r="AU288" i="20"/>
  <c r="AU289" i="20"/>
  <c r="AU290" i="20"/>
  <c r="AU291" i="20"/>
  <c r="AU292" i="20"/>
  <c r="AU293" i="20"/>
  <c r="AU294" i="20"/>
  <c r="AU295" i="20"/>
  <c r="AU296" i="20"/>
  <c r="AU297" i="20"/>
  <c r="AU298" i="20"/>
  <c r="AU299" i="20"/>
  <c r="AU300" i="20"/>
  <c r="AU301" i="20"/>
  <c r="AU302" i="20"/>
  <c r="AU303" i="20"/>
  <c r="AU304" i="20"/>
  <c r="AU305" i="20"/>
  <c r="AU306" i="20"/>
  <c r="AU307" i="20"/>
  <c r="AU308" i="20"/>
  <c r="AU309" i="20"/>
  <c r="AU310" i="20"/>
  <c r="AU311" i="20"/>
  <c r="AU312" i="20"/>
  <c r="AU313" i="20"/>
  <c r="AU314" i="20"/>
  <c r="AU315" i="20"/>
  <c r="AU316" i="20"/>
  <c r="AU317" i="20"/>
  <c r="AU318" i="20"/>
  <c r="AU319" i="20"/>
  <c r="AU320" i="20"/>
  <c r="AU321" i="20"/>
  <c r="AU322" i="20"/>
  <c r="AU323" i="20"/>
  <c r="AU324" i="20"/>
  <c r="AU325" i="20"/>
  <c r="AU326" i="20"/>
  <c r="AU327" i="20"/>
  <c r="AU328" i="20"/>
  <c r="AU329" i="20"/>
  <c r="AU330" i="20"/>
  <c r="AU331" i="20"/>
  <c r="AU332" i="20"/>
  <c r="AU3" i="20"/>
  <c r="AU4" i="20"/>
  <c r="AU334" i="20" s="1"/>
  <c r="AU335" i="20" s="1"/>
  <c r="AU5" i="20"/>
  <c r="AU6" i="20"/>
  <c r="AU7" i="20"/>
  <c r="AU8" i="20"/>
  <c r="AU9" i="20"/>
  <c r="AU10" i="20"/>
  <c r="AU11" i="20"/>
  <c r="AU12" i="20"/>
  <c r="AU13" i="20"/>
  <c r="AU14" i="20"/>
  <c r="AU15" i="20"/>
  <c r="AU16" i="20"/>
  <c r="AU17" i="20"/>
  <c r="AU18" i="20"/>
  <c r="AU19" i="20"/>
  <c r="AU20" i="20"/>
  <c r="AU21" i="20"/>
  <c r="AU22" i="20"/>
  <c r="AU23" i="20"/>
  <c r="AU24" i="20"/>
  <c r="AU25" i="20"/>
  <c r="AU26" i="20"/>
  <c r="AU27" i="20"/>
  <c r="AU28" i="20"/>
  <c r="AU29" i="20"/>
  <c r="AU30" i="20"/>
  <c r="AU31" i="20"/>
  <c r="AU32" i="20"/>
  <c r="AU33" i="20"/>
  <c r="AU34" i="20"/>
  <c r="AU35" i="20"/>
  <c r="AU36" i="20"/>
  <c r="AU37" i="20"/>
  <c r="AU38" i="20"/>
  <c r="AU39" i="20"/>
  <c r="AU40" i="20"/>
  <c r="AU41" i="20"/>
  <c r="AU42" i="20"/>
  <c r="AU43" i="20"/>
  <c r="AU44" i="20"/>
  <c r="AU45" i="20"/>
  <c r="AU46" i="20"/>
  <c r="AU47" i="20"/>
  <c r="AU48" i="20"/>
  <c r="AU49" i="20"/>
  <c r="AU50" i="20"/>
  <c r="AU51" i="20"/>
  <c r="AU52" i="20"/>
  <c r="AU53" i="20"/>
  <c r="AU54" i="20"/>
  <c r="AU55" i="20"/>
  <c r="AU56" i="20"/>
  <c r="AU57" i="20"/>
  <c r="AU58" i="20"/>
  <c r="AU59" i="20"/>
  <c r="AU60" i="20"/>
  <c r="AU61" i="20"/>
  <c r="AU62" i="20"/>
  <c r="AU63" i="20"/>
  <c r="AU64" i="20"/>
  <c r="AU65" i="20"/>
  <c r="AU66" i="20"/>
  <c r="AU67" i="20"/>
  <c r="AU68" i="20"/>
  <c r="AU69" i="20"/>
  <c r="AU70" i="20"/>
  <c r="AU71" i="20"/>
  <c r="AU72" i="20"/>
  <c r="AU73" i="20"/>
  <c r="AU74" i="20"/>
  <c r="AU75" i="20"/>
  <c r="AU76" i="20"/>
  <c r="AU77" i="20"/>
  <c r="AU78" i="20"/>
  <c r="AU79" i="20"/>
  <c r="AU80" i="20"/>
  <c r="AU81" i="20"/>
  <c r="AU82" i="20"/>
  <c r="AU83" i="20"/>
  <c r="AU84" i="20"/>
  <c r="AU85" i="20"/>
  <c r="AU86" i="20"/>
  <c r="AU87" i="20"/>
  <c r="AU88" i="20"/>
  <c r="AU89" i="20"/>
  <c r="AU90" i="20"/>
  <c r="AU91" i="20"/>
  <c r="AU92" i="20"/>
  <c r="AU93" i="20"/>
  <c r="AU94" i="20"/>
  <c r="AU95" i="20"/>
  <c r="AU96" i="20"/>
  <c r="AU97" i="20"/>
  <c r="AU98" i="20"/>
  <c r="AU99" i="20"/>
  <c r="AU100" i="20"/>
  <c r="AU101" i="20"/>
  <c r="AU102" i="20"/>
  <c r="AU103" i="20"/>
  <c r="AU104" i="20"/>
  <c r="AU105" i="20"/>
  <c r="AU106" i="20"/>
  <c r="AU107" i="20"/>
  <c r="AU108" i="20"/>
  <c r="AU109" i="20"/>
  <c r="AU110" i="20"/>
  <c r="AU111" i="20"/>
  <c r="AU112" i="20"/>
  <c r="AU113" i="20"/>
  <c r="AU114" i="20"/>
  <c r="AU115" i="20"/>
  <c r="AU116" i="20"/>
  <c r="AU117" i="20"/>
  <c r="AU118" i="20"/>
  <c r="AU119" i="20"/>
  <c r="AU120" i="20"/>
  <c r="AU121" i="20"/>
  <c r="AU122" i="20"/>
  <c r="AU123" i="20"/>
  <c r="AU124" i="20"/>
  <c r="AU125" i="20"/>
  <c r="AU126" i="20"/>
  <c r="AU127" i="20"/>
  <c r="AU128" i="20"/>
  <c r="AU129" i="20"/>
  <c r="AU130" i="20"/>
  <c r="AU131" i="20"/>
  <c r="AU132" i="20"/>
  <c r="AU133" i="20"/>
  <c r="AU134" i="20"/>
  <c r="AU135" i="20"/>
  <c r="AU136" i="20"/>
  <c r="AU137" i="20"/>
  <c r="AU138" i="20"/>
  <c r="AU139" i="20"/>
  <c r="AU140" i="20"/>
  <c r="AU141" i="20"/>
  <c r="AU142" i="20"/>
  <c r="AU143" i="20"/>
  <c r="AU144" i="20"/>
  <c r="AU145" i="20"/>
  <c r="AU146" i="20"/>
  <c r="AU147" i="20"/>
  <c r="AU148" i="20"/>
  <c r="AU149" i="20"/>
  <c r="AU150" i="20"/>
  <c r="AU151" i="20"/>
  <c r="AU152" i="20"/>
  <c r="AU153" i="20"/>
  <c r="AU154" i="20"/>
  <c r="AU155" i="20"/>
  <c r="AU156" i="20"/>
  <c r="AU157" i="20"/>
  <c r="AU158" i="20"/>
  <c r="AU159" i="20"/>
  <c r="AU160" i="20"/>
  <c r="AU161" i="20"/>
  <c r="AU162" i="20"/>
  <c r="AU163" i="20"/>
  <c r="AU164" i="20"/>
  <c r="AU165" i="20"/>
  <c r="AU166" i="20"/>
  <c r="AU167" i="20"/>
  <c r="AU168" i="20"/>
  <c r="AU169" i="20"/>
  <c r="AV170" i="20"/>
  <c r="AV171" i="20"/>
  <c r="AV172" i="20"/>
  <c r="AV173" i="20"/>
  <c r="AV174" i="20"/>
  <c r="AV175" i="20"/>
  <c r="AV176" i="20"/>
  <c r="AV177" i="20"/>
  <c r="AV178" i="20"/>
  <c r="AV179" i="20"/>
  <c r="AV180" i="20"/>
  <c r="AV181" i="20"/>
  <c r="AV182" i="20"/>
  <c r="AV183" i="20"/>
  <c r="AV184" i="20"/>
  <c r="AV185" i="20"/>
  <c r="AV186" i="20"/>
  <c r="AV187" i="20"/>
  <c r="AV188" i="20"/>
  <c r="AV189" i="20"/>
  <c r="AV190" i="20"/>
  <c r="AV191" i="20"/>
  <c r="AV192" i="20"/>
  <c r="AV193" i="20"/>
  <c r="AV194" i="20"/>
  <c r="AV195" i="20"/>
  <c r="AV196" i="20"/>
  <c r="AV197" i="20"/>
  <c r="AV198" i="20"/>
  <c r="AV199" i="20"/>
  <c r="AV200" i="20"/>
  <c r="AV201" i="20"/>
  <c r="AV202" i="20"/>
  <c r="AV203" i="20"/>
  <c r="AV204" i="20"/>
  <c r="AV205" i="20"/>
  <c r="AV206" i="20"/>
  <c r="AV207" i="20"/>
  <c r="AV208" i="20"/>
  <c r="AV209" i="20"/>
  <c r="AV210" i="20"/>
  <c r="AV211" i="20"/>
  <c r="AV212" i="20"/>
  <c r="AV213" i="20"/>
  <c r="AV214" i="20"/>
  <c r="AV215" i="20"/>
  <c r="AV216" i="20"/>
  <c r="AV217" i="20"/>
  <c r="AV218" i="20"/>
  <c r="AV219" i="20"/>
  <c r="AV220" i="20"/>
  <c r="AV221" i="20"/>
  <c r="AV222" i="20"/>
  <c r="AV223" i="20"/>
  <c r="AV224" i="20"/>
  <c r="AV225" i="20"/>
  <c r="AV226" i="20"/>
  <c r="AV227" i="20"/>
  <c r="AV228" i="20"/>
  <c r="AV229" i="20"/>
  <c r="AV230" i="20"/>
  <c r="AV231" i="20"/>
  <c r="AV232" i="20"/>
  <c r="AV233" i="20"/>
  <c r="AV234" i="20"/>
  <c r="AV235" i="20"/>
  <c r="AV236" i="20"/>
  <c r="AV237" i="20"/>
  <c r="AV238" i="20"/>
  <c r="AV239" i="20"/>
  <c r="AV240" i="20"/>
  <c r="AV241" i="20"/>
  <c r="AV242" i="20"/>
  <c r="AV243" i="20"/>
  <c r="AV244" i="20"/>
  <c r="AV245" i="20"/>
  <c r="AV246" i="20"/>
  <c r="AV247" i="20"/>
  <c r="AV248" i="20"/>
  <c r="AV249" i="20"/>
  <c r="AV250" i="20"/>
  <c r="AV251" i="20"/>
  <c r="AV252" i="20"/>
  <c r="AV253" i="20"/>
  <c r="AV254" i="20"/>
  <c r="AV255" i="20"/>
  <c r="AV256" i="20"/>
  <c r="AV257" i="20"/>
  <c r="AV258" i="20"/>
  <c r="AV259" i="20"/>
  <c r="AV260" i="20"/>
  <c r="AV261" i="20"/>
  <c r="AV262" i="20"/>
  <c r="AV263" i="20"/>
  <c r="AV264" i="20"/>
  <c r="AV265" i="20"/>
  <c r="AV266" i="20"/>
  <c r="AV267" i="20"/>
  <c r="AV268" i="20"/>
  <c r="AV269" i="20"/>
  <c r="AV270" i="20"/>
  <c r="AV271" i="20"/>
  <c r="AV272" i="20"/>
  <c r="AV273" i="20"/>
  <c r="AV274" i="20"/>
  <c r="AV275" i="20"/>
  <c r="AV276" i="20"/>
  <c r="AV277" i="20"/>
  <c r="AV278" i="20"/>
  <c r="AV279" i="20"/>
  <c r="AV280" i="20"/>
  <c r="AV281" i="20"/>
  <c r="AV282" i="20"/>
  <c r="AV283" i="20"/>
  <c r="AV284" i="20"/>
  <c r="AV285" i="20"/>
  <c r="AV286" i="20"/>
  <c r="AV287" i="20"/>
  <c r="AV288" i="20"/>
  <c r="AV289" i="20"/>
  <c r="AV290" i="20"/>
  <c r="AV291" i="20"/>
  <c r="AV292" i="20"/>
  <c r="AV293" i="20"/>
  <c r="AV294" i="20"/>
  <c r="AV295" i="20"/>
  <c r="AV296" i="20"/>
  <c r="AV297" i="20"/>
  <c r="AV298" i="20"/>
  <c r="AV299" i="20"/>
  <c r="AV300" i="20"/>
  <c r="AV301" i="20"/>
  <c r="AV302" i="20"/>
  <c r="AV303" i="20"/>
  <c r="AV304" i="20"/>
  <c r="AV305" i="20"/>
  <c r="AV306" i="20"/>
  <c r="AV307" i="20"/>
  <c r="AV308" i="20"/>
  <c r="AV309" i="20"/>
  <c r="AV310" i="20"/>
  <c r="AV311" i="20"/>
  <c r="AV312" i="20"/>
  <c r="AV313" i="20"/>
  <c r="AV314" i="20"/>
  <c r="AV315" i="20"/>
  <c r="AV316" i="20"/>
  <c r="AV317" i="20"/>
  <c r="AV318" i="20"/>
  <c r="AV319" i="20"/>
  <c r="AV320" i="20"/>
  <c r="AV321" i="20"/>
  <c r="AV322" i="20"/>
  <c r="AV323" i="20"/>
  <c r="AV324" i="20"/>
  <c r="AV325" i="20"/>
  <c r="AV326" i="20"/>
  <c r="AV327" i="20"/>
  <c r="AV328" i="20"/>
  <c r="AV329" i="20"/>
  <c r="AV330" i="20"/>
  <c r="AV331" i="20"/>
  <c r="AV332" i="20"/>
  <c r="AV3" i="20"/>
  <c r="AV334" i="20" s="1"/>
  <c r="AV335" i="20" s="1"/>
  <c r="AV4" i="20"/>
  <c r="AV5" i="20"/>
  <c r="AV6" i="20"/>
  <c r="AV7" i="20"/>
  <c r="AV8" i="20"/>
  <c r="AV9" i="20"/>
  <c r="AV10" i="20"/>
  <c r="AV11" i="20"/>
  <c r="AV12" i="20"/>
  <c r="AV13" i="20"/>
  <c r="AV14" i="20"/>
  <c r="AV15" i="20"/>
  <c r="AV16" i="20"/>
  <c r="AV17" i="20"/>
  <c r="AV18" i="20"/>
  <c r="AV19" i="20"/>
  <c r="AV20" i="20"/>
  <c r="AV21" i="20"/>
  <c r="AV22" i="20"/>
  <c r="AV23" i="20"/>
  <c r="AV24" i="20"/>
  <c r="AV25" i="20"/>
  <c r="AV26" i="20"/>
  <c r="AV27" i="20"/>
  <c r="AV28" i="20"/>
  <c r="AV29" i="20"/>
  <c r="AV30" i="20"/>
  <c r="AV31" i="20"/>
  <c r="AV32" i="20"/>
  <c r="AV33" i="20"/>
  <c r="AV34" i="20"/>
  <c r="AV35" i="20"/>
  <c r="AV36" i="20"/>
  <c r="AV37" i="20"/>
  <c r="AV38" i="20"/>
  <c r="AV39" i="20"/>
  <c r="AV40" i="20"/>
  <c r="AV41" i="20"/>
  <c r="AV42" i="20"/>
  <c r="AV43" i="20"/>
  <c r="AV44" i="20"/>
  <c r="AV45" i="20"/>
  <c r="AV46" i="20"/>
  <c r="AV47" i="20"/>
  <c r="AV48" i="20"/>
  <c r="AV49" i="20"/>
  <c r="AV50" i="20"/>
  <c r="AV51" i="20"/>
  <c r="AV52" i="20"/>
  <c r="AV53" i="20"/>
  <c r="AV54" i="20"/>
  <c r="AV55" i="20"/>
  <c r="AV56" i="20"/>
  <c r="AV57" i="20"/>
  <c r="AV58" i="20"/>
  <c r="AV59" i="20"/>
  <c r="AV60" i="20"/>
  <c r="AV61" i="20"/>
  <c r="AV62" i="20"/>
  <c r="AV63" i="20"/>
  <c r="AV64" i="20"/>
  <c r="AV65" i="20"/>
  <c r="AV66" i="20"/>
  <c r="AV67" i="20"/>
  <c r="AV68" i="20"/>
  <c r="AV69" i="20"/>
  <c r="AV70" i="20"/>
  <c r="AV71" i="20"/>
  <c r="AV72" i="20"/>
  <c r="AV73" i="20"/>
  <c r="AV74" i="20"/>
  <c r="AV75" i="20"/>
  <c r="AV76" i="20"/>
  <c r="AV77" i="20"/>
  <c r="AV78" i="20"/>
  <c r="AV79" i="20"/>
  <c r="AV80" i="20"/>
  <c r="AV81" i="20"/>
  <c r="AV82" i="20"/>
  <c r="AV83" i="20"/>
  <c r="AV84" i="20"/>
  <c r="AV85" i="20"/>
  <c r="AV86" i="20"/>
  <c r="AV87" i="20"/>
  <c r="AV88" i="20"/>
  <c r="AV89" i="20"/>
  <c r="AV90" i="20"/>
  <c r="AV91" i="20"/>
  <c r="AV92" i="20"/>
  <c r="AV93" i="20"/>
  <c r="AV94" i="20"/>
  <c r="AV95" i="20"/>
  <c r="AV96" i="20"/>
  <c r="AV97" i="20"/>
  <c r="AV98" i="20"/>
  <c r="AV99" i="20"/>
  <c r="AV100" i="20"/>
  <c r="AV101" i="20"/>
  <c r="AV102" i="20"/>
  <c r="AV103" i="20"/>
  <c r="AV104" i="20"/>
  <c r="AV105" i="20"/>
  <c r="AV106" i="20"/>
  <c r="AV107" i="20"/>
  <c r="AV108" i="20"/>
  <c r="AV109" i="20"/>
  <c r="AV110" i="20"/>
  <c r="AV111" i="20"/>
  <c r="AV112" i="20"/>
  <c r="AV113" i="20"/>
  <c r="AV114" i="20"/>
  <c r="AV115" i="20"/>
  <c r="AV116" i="20"/>
  <c r="AV117" i="20"/>
  <c r="AV118" i="20"/>
  <c r="AV119" i="20"/>
  <c r="AV120" i="20"/>
  <c r="AV121" i="20"/>
  <c r="AV122" i="20"/>
  <c r="AV123" i="20"/>
  <c r="AV124" i="20"/>
  <c r="AV125" i="20"/>
  <c r="AV126" i="20"/>
  <c r="AV127" i="20"/>
  <c r="AV128" i="20"/>
  <c r="AV129" i="20"/>
  <c r="AV130" i="20"/>
  <c r="AV131" i="20"/>
  <c r="AV132" i="20"/>
  <c r="AV133" i="20"/>
  <c r="AV134" i="20"/>
  <c r="AV135" i="20"/>
  <c r="AV136" i="20"/>
  <c r="AV137" i="20"/>
  <c r="AV138" i="20"/>
  <c r="AV139" i="20"/>
  <c r="AV140" i="20"/>
  <c r="AV141" i="20"/>
  <c r="AV142" i="20"/>
  <c r="AV143" i="20"/>
  <c r="AV144" i="20"/>
  <c r="AV145" i="20"/>
  <c r="AV146" i="20"/>
  <c r="AV147" i="20"/>
  <c r="AV148" i="20"/>
  <c r="AV149" i="20"/>
  <c r="AV150" i="20"/>
  <c r="AV151" i="20"/>
  <c r="AV152" i="20"/>
  <c r="AV153" i="20"/>
  <c r="AV154" i="20"/>
  <c r="AV155" i="20"/>
  <c r="AV156" i="20"/>
  <c r="AV157" i="20"/>
  <c r="AV158" i="20"/>
  <c r="AV159" i="20"/>
  <c r="AV160" i="20"/>
  <c r="AV161" i="20"/>
  <c r="AV162" i="20"/>
  <c r="AV163" i="20"/>
  <c r="AV164" i="20"/>
  <c r="AV165" i="20"/>
  <c r="AV166" i="20"/>
  <c r="AV167" i="20"/>
  <c r="AV168" i="20"/>
  <c r="AV169" i="20"/>
  <c r="AW170" i="20"/>
  <c r="AW171" i="20"/>
  <c r="AW172" i="20"/>
  <c r="AW173" i="20"/>
  <c r="AW174" i="20"/>
  <c r="AW175" i="20"/>
  <c r="AW176" i="20"/>
  <c r="AW177" i="20"/>
  <c r="AW178" i="20"/>
  <c r="AW179" i="20"/>
  <c r="AW180" i="20"/>
  <c r="AW181" i="20"/>
  <c r="AW182" i="20"/>
  <c r="AW183" i="20"/>
  <c r="AW184" i="20"/>
  <c r="AW185" i="20"/>
  <c r="AW186" i="20"/>
  <c r="AW187" i="20"/>
  <c r="AW188" i="20"/>
  <c r="AW189" i="20"/>
  <c r="AW190" i="20"/>
  <c r="AW191" i="20"/>
  <c r="AW192" i="20"/>
  <c r="AW193" i="20"/>
  <c r="AW194" i="20"/>
  <c r="AW195" i="20"/>
  <c r="AW196" i="20"/>
  <c r="AW197" i="20"/>
  <c r="AW198" i="20"/>
  <c r="AW199" i="20"/>
  <c r="AW200" i="20"/>
  <c r="AW201" i="20"/>
  <c r="AW202" i="20"/>
  <c r="AW203" i="20"/>
  <c r="AW204" i="20"/>
  <c r="AW205" i="20"/>
  <c r="AW206" i="20"/>
  <c r="AW207" i="20"/>
  <c r="AW208" i="20"/>
  <c r="AW209" i="20"/>
  <c r="AW210" i="20"/>
  <c r="AW211" i="20"/>
  <c r="AW212" i="20"/>
  <c r="AW213" i="20"/>
  <c r="AW214" i="20"/>
  <c r="AW215" i="20"/>
  <c r="AW216" i="20"/>
  <c r="AW217" i="20"/>
  <c r="AW218" i="20"/>
  <c r="AW219" i="20"/>
  <c r="AW220" i="20"/>
  <c r="AW221" i="20"/>
  <c r="AW222" i="20"/>
  <c r="AW223" i="20"/>
  <c r="AW224" i="20"/>
  <c r="AW225" i="20"/>
  <c r="AW226" i="20"/>
  <c r="AW227" i="20"/>
  <c r="AW228" i="20"/>
  <c r="AW229" i="20"/>
  <c r="AW230" i="20"/>
  <c r="AW231" i="20"/>
  <c r="AW232" i="20"/>
  <c r="AW233" i="20"/>
  <c r="AW234" i="20"/>
  <c r="AW235" i="20"/>
  <c r="AW236" i="20"/>
  <c r="AW237" i="20"/>
  <c r="AW238" i="20"/>
  <c r="AW239" i="20"/>
  <c r="AW240" i="20"/>
  <c r="AW241" i="20"/>
  <c r="AW242" i="20"/>
  <c r="AW243" i="20"/>
  <c r="AW244" i="20"/>
  <c r="AW245" i="20"/>
  <c r="AW246" i="20"/>
  <c r="AW247" i="20"/>
  <c r="AW248" i="20"/>
  <c r="AW249" i="20"/>
  <c r="AW250" i="20"/>
  <c r="AW251" i="20"/>
  <c r="AW252" i="20"/>
  <c r="AW253" i="20"/>
  <c r="AW254" i="20"/>
  <c r="AW255" i="20"/>
  <c r="AW256" i="20"/>
  <c r="AW257" i="20"/>
  <c r="AW258" i="20"/>
  <c r="AW259" i="20"/>
  <c r="AW260" i="20"/>
  <c r="AW261" i="20"/>
  <c r="AW262" i="20"/>
  <c r="AW263" i="20"/>
  <c r="AW264" i="20"/>
  <c r="AW265" i="20"/>
  <c r="AW266" i="20"/>
  <c r="AW267" i="20"/>
  <c r="AW268" i="20"/>
  <c r="AW269" i="20"/>
  <c r="AW270" i="20"/>
  <c r="AW271" i="20"/>
  <c r="AW272" i="20"/>
  <c r="AW273" i="20"/>
  <c r="AW274" i="20"/>
  <c r="AW275" i="20"/>
  <c r="AW276" i="20"/>
  <c r="AW277" i="20"/>
  <c r="AW278" i="20"/>
  <c r="AW279" i="20"/>
  <c r="AW280" i="20"/>
  <c r="AW281" i="20"/>
  <c r="AW282" i="20"/>
  <c r="AW283" i="20"/>
  <c r="AW284" i="20"/>
  <c r="AW285" i="20"/>
  <c r="AW286" i="20"/>
  <c r="AW287" i="20"/>
  <c r="AW288" i="20"/>
  <c r="AW289" i="20"/>
  <c r="AW290" i="20"/>
  <c r="AW291" i="20"/>
  <c r="AW292" i="20"/>
  <c r="AW293" i="20"/>
  <c r="AW294" i="20"/>
  <c r="AW295" i="20"/>
  <c r="AW296" i="20"/>
  <c r="AW297" i="20"/>
  <c r="AW298" i="20"/>
  <c r="AW299" i="20"/>
  <c r="AW300" i="20"/>
  <c r="AW301" i="20"/>
  <c r="AW302" i="20"/>
  <c r="AW303" i="20"/>
  <c r="AW304" i="20"/>
  <c r="AW305" i="20"/>
  <c r="AW306" i="20"/>
  <c r="AW307" i="20"/>
  <c r="AW308" i="20"/>
  <c r="AW309" i="20"/>
  <c r="AW310" i="20"/>
  <c r="AW311" i="20"/>
  <c r="AW312" i="20"/>
  <c r="AW313" i="20"/>
  <c r="AW314" i="20"/>
  <c r="AW315" i="20"/>
  <c r="AW316" i="20"/>
  <c r="AW317" i="20"/>
  <c r="AW318" i="20"/>
  <c r="AW319" i="20"/>
  <c r="AW320" i="20"/>
  <c r="AW321" i="20"/>
  <c r="AW322" i="20"/>
  <c r="AW323" i="20"/>
  <c r="AW324" i="20"/>
  <c r="AW325" i="20"/>
  <c r="AW326" i="20"/>
  <c r="AW327" i="20"/>
  <c r="AW328" i="20"/>
  <c r="AW329" i="20"/>
  <c r="AW330" i="20"/>
  <c r="AW331" i="20"/>
  <c r="AW332" i="20"/>
  <c r="AW3" i="20"/>
  <c r="AW334" i="20" s="1"/>
  <c r="AW335" i="20" s="1"/>
  <c r="AW4" i="20"/>
  <c r="AW5" i="20"/>
  <c r="AW6" i="20"/>
  <c r="AW7" i="20"/>
  <c r="AW8" i="20"/>
  <c r="AW9" i="20"/>
  <c r="AW10" i="20"/>
  <c r="AW11" i="20"/>
  <c r="AW12" i="20"/>
  <c r="AW13" i="20"/>
  <c r="AW14" i="20"/>
  <c r="AW15" i="20"/>
  <c r="AW16" i="20"/>
  <c r="AW17" i="20"/>
  <c r="AW18" i="20"/>
  <c r="AW19" i="20"/>
  <c r="AW20" i="20"/>
  <c r="AW21" i="20"/>
  <c r="AW22" i="20"/>
  <c r="AW23" i="20"/>
  <c r="AW24" i="20"/>
  <c r="AW25" i="20"/>
  <c r="AW26" i="20"/>
  <c r="AW27" i="20"/>
  <c r="AW28" i="20"/>
  <c r="AW29" i="20"/>
  <c r="AW30" i="20"/>
  <c r="AW31" i="20"/>
  <c r="AW32" i="20"/>
  <c r="AW33" i="20"/>
  <c r="AW34" i="20"/>
  <c r="AW35" i="20"/>
  <c r="AW36" i="20"/>
  <c r="AW37" i="20"/>
  <c r="AW38" i="20"/>
  <c r="AW39" i="20"/>
  <c r="AW40" i="20"/>
  <c r="AW41" i="20"/>
  <c r="AW42" i="20"/>
  <c r="AW43" i="20"/>
  <c r="AW44" i="20"/>
  <c r="AW45" i="20"/>
  <c r="AW46" i="20"/>
  <c r="AW47" i="20"/>
  <c r="AW48" i="20"/>
  <c r="AW49" i="20"/>
  <c r="AW50" i="20"/>
  <c r="AW51" i="20"/>
  <c r="AW52" i="20"/>
  <c r="AW53" i="20"/>
  <c r="AW54" i="20"/>
  <c r="AW55" i="20"/>
  <c r="AW56" i="20"/>
  <c r="AW57" i="20"/>
  <c r="AW58" i="20"/>
  <c r="AW59" i="20"/>
  <c r="AW60" i="20"/>
  <c r="AW61" i="20"/>
  <c r="AW62" i="20"/>
  <c r="AW63" i="20"/>
  <c r="AW64" i="20"/>
  <c r="AW65" i="20"/>
  <c r="AW66" i="20"/>
  <c r="AW67" i="20"/>
  <c r="AW68" i="20"/>
  <c r="AW69" i="20"/>
  <c r="AW70" i="20"/>
  <c r="AW71" i="20"/>
  <c r="AW72" i="20"/>
  <c r="AW73" i="20"/>
  <c r="AW74" i="20"/>
  <c r="AW75" i="20"/>
  <c r="AW76" i="20"/>
  <c r="AW77" i="20"/>
  <c r="AW78" i="20"/>
  <c r="AW79" i="20"/>
  <c r="AW80" i="20"/>
  <c r="AW81" i="20"/>
  <c r="AW82" i="20"/>
  <c r="AW83" i="20"/>
  <c r="AW84" i="20"/>
  <c r="AW85" i="20"/>
  <c r="AW86" i="20"/>
  <c r="AW87" i="20"/>
  <c r="AW88" i="20"/>
  <c r="AW89" i="20"/>
  <c r="AW90" i="20"/>
  <c r="AW91" i="20"/>
  <c r="AW92" i="20"/>
  <c r="AW93" i="20"/>
  <c r="AW94" i="20"/>
  <c r="AW95" i="20"/>
  <c r="AW96" i="20"/>
  <c r="AW97" i="20"/>
  <c r="AW98" i="20"/>
  <c r="AW99" i="20"/>
  <c r="AW100" i="20"/>
  <c r="AW101" i="20"/>
  <c r="AW102" i="20"/>
  <c r="AW103" i="20"/>
  <c r="AW104" i="20"/>
  <c r="AW105" i="20"/>
  <c r="AW106" i="20"/>
  <c r="AW107" i="20"/>
  <c r="AW108" i="20"/>
  <c r="AW109" i="20"/>
  <c r="AW110" i="20"/>
  <c r="AW111" i="20"/>
  <c r="AW112" i="20"/>
  <c r="AW113" i="20"/>
  <c r="AW114" i="20"/>
  <c r="AW115" i="20"/>
  <c r="AW116" i="20"/>
  <c r="AW117" i="20"/>
  <c r="AW118" i="20"/>
  <c r="AW119" i="20"/>
  <c r="AW120" i="20"/>
  <c r="AW121" i="20"/>
  <c r="AW122" i="20"/>
  <c r="AW123" i="20"/>
  <c r="AW124" i="20"/>
  <c r="AW125" i="20"/>
  <c r="AW126" i="20"/>
  <c r="AW127" i="20"/>
  <c r="AW128" i="20"/>
  <c r="AW129" i="20"/>
  <c r="AW130" i="20"/>
  <c r="AW131" i="20"/>
  <c r="AW132" i="20"/>
  <c r="AW133" i="20"/>
  <c r="AW134" i="20"/>
  <c r="AW135" i="20"/>
  <c r="AW136" i="20"/>
  <c r="AW137" i="20"/>
  <c r="AW138" i="20"/>
  <c r="AW139" i="20"/>
  <c r="AW140" i="20"/>
  <c r="AW141" i="20"/>
  <c r="AW142" i="20"/>
  <c r="AW143" i="20"/>
  <c r="AW144" i="20"/>
  <c r="AW145" i="20"/>
  <c r="AW146" i="20"/>
  <c r="AW147" i="20"/>
  <c r="AW148" i="20"/>
  <c r="AW149" i="20"/>
  <c r="AW150" i="20"/>
  <c r="AW151" i="20"/>
  <c r="AW152" i="20"/>
  <c r="AW153" i="20"/>
  <c r="AW154" i="20"/>
  <c r="AW155" i="20"/>
  <c r="AW156" i="20"/>
  <c r="AW157" i="20"/>
  <c r="AW158" i="20"/>
  <c r="AW159" i="20"/>
  <c r="AW160" i="20"/>
  <c r="AW161" i="20"/>
  <c r="AW162" i="20"/>
  <c r="AW163" i="20"/>
  <c r="AW164" i="20"/>
  <c r="AW165" i="20"/>
  <c r="AW166" i="20"/>
  <c r="AW167" i="20"/>
  <c r="AW168" i="20"/>
  <c r="AW169" i="20"/>
  <c r="AX170" i="20"/>
  <c r="AX171" i="20"/>
  <c r="AX172" i="20"/>
  <c r="AX173" i="20"/>
  <c r="AX174" i="20"/>
  <c r="AX175" i="20"/>
  <c r="AX176" i="20"/>
  <c r="AX177" i="20"/>
  <c r="AX178" i="20"/>
  <c r="AX179" i="20"/>
  <c r="AX180" i="20"/>
  <c r="AX181" i="20"/>
  <c r="AX182" i="20"/>
  <c r="AX183" i="20"/>
  <c r="AX184" i="20"/>
  <c r="AX185" i="20"/>
  <c r="AX186" i="20"/>
  <c r="AX187" i="20"/>
  <c r="AX188" i="20"/>
  <c r="AX189" i="20"/>
  <c r="AX190" i="20"/>
  <c r="AX191" i="20"/>
  <c r="AX192" i="20"/>
  <c r="AX193" i="20"/>
  <c r="AX194" i="20"/>
  <c r="AX195" i="20"/>
  <c r="AX196" i="20"/>
  <c r="AX197" i="20"/>
  <c r="AX198" i="20"/>
  <c r="AX199" i="20"/>
  <c r="AX200" i="20"/>
  <c r="AX201" i="20"/>
  <c r="AX202" i="20"/>
  <c r="AX203" i="20"/>
  <c r="AX204" i="20"/>
  <c r="AX205" i="20"/>
  <c r="AX206" i="20"/>
  <c r="AX207" i="20"/>
  <c r="AX208" i="20"/>
  <c r="AX209" i="20"/>
  <c r="AX210" i="20"/>
  <c r="AX211" i="20"/>
  <c r="AX212" i="20"/>
  <c r="AX213" i="20"/>
  <c r="AX214" i="20"/>
  <c r="AX215" i="20"/>
  <c r="AX216" i="20"/>
  <c r="AX217" i="20"/>
  <c r="AX218" i="20"/>
  <c r="AX219" i="20"/>
  <c r="AX220" i="20"/>
  <c r="AX221" i="20"/>
  <c r="AX222" i="20"/>
  <c r="AX223" i="20"/>
  <c r="AX224" i="20"/>
  <c r="AX225" i="20"/>
  <c r="AX226" i="20"/>
  <c r="AX227" i="20"/>
  <c r="AX228" i="20"/>
  <c r="AX229" i="20"/>
  <c r="AX230" i="20"/>
  <c r="AX231" i="20"/>
  <c r="AX232" i="20"/>
  <c r="AX233" i="20"/>
  <c r="AX234" i="20"/>
  <c r="AX235" i="20"/>
  <c r="AX236" i="20"/>
  <c r="AX237" i="20"/>
  <c r="AX238" i="20"/>
  <c r="AX239" i="20"/>
  <c r="AX240" i="20"/>
  <c r="AX241" i="20"/>
  <c r="AX242" i="20"/>
  <c r="AX243" i="20"/>
  <c r="AX244" i="20"/>
  <c r="AX245" i="20"/>
  <c r="AX246" i="20"/>
  <c r="AX247" i="20"/>
  <c r="AX248" i="20"/>
  <c r="AX249" i="20"/>
  <c r="AX250" i="20"/>
  <c r="AX251" i="20"/>
  <c r="AX252" i="20"/>
  <c r="AX253" i="20"/>
  <c r="AX254" i="20"/>
  <c r="AX255" i="20"/>
  <c r="AX256" i="20"/>
  <c r="AX257" i="20"/>
  <c r="AX258" i="20"/>
  <c r="AX259" i="20"/>
  <c r="AX260" i="20"/>
  <c r="AX261" i="20"/>
  <c r="AX262" i="20"/>
  <c r="AX263" i="20"/>
  <c r="AX264" i="20"/>
  <c r="AX265" i="20"/>
  <c r="AX266" i="20"/>
  <c r="AX267" i="20"/>
  <c r="AX268" i="20"/>
  <c r="AX269" i="20"/>
  <c r="AX270" i="20"/>
  <c r="AX271" i="20"/>
  <c r="AX272" i="20"/>
  <c r="AX273" i="20"/>
  <c r="AX274" i="20"/>
  <c r="AX275" i="20"/>
  <c r="AX276" i="20"/>
  <c r="AX277" i="20"/>
  <c r="AX278" i="20"/>
  <c r="AX279" i="20"/>
  <c r="AX280" i="20"/>
  <c r="AX281" i="20"/>
  <c r="AX282" i="20"/>
  <c r="AX283" i="20"/>
  <c r="AX284" i="20"/>
  <c r="AX285" i="20"/>
  <c r="AX286" i="20"/>
  <c r="AX287" i="20"/>
  <c r="AX288" i="20"/>
  <c r="AX289" i="20"/>
  <c r="AX290" i="20"/>
  <c r="AX291" i="20"/>
  <c r="AX292" i="20"/>
  <c r="AX293" i="20"/>
  <c r="AX294" i="20"/>
  <c r="AX295" i="20"/>
  <c r="AX296" i="20"/>
  <c r="AX297" i="20"/>
  <c r="AX298" i="20"/>
  <c r="AX299" i="20"/>
  <c r="AX300" i="20"/>
  <c r="AX301" i="20"/>
  <c r="AX302" i="20"/>
  <c r="AX303" i="20"/>
  <c r="AX304" i="20"/>
  <c r="AX305" i="20"/>
  <c r="AX306" i="20"/>
  <c r="AX307" i="20"/>
  <c r="AX308" i="20"/>
  <c r="AX309" i="20"/>
  <c r="AX310" i="20"/>
  <c r="AX311" i="20"/>
  <c r="AX312" i="20"/>
  <c r="AX313" i="20"/>
  <c r="AX314" i="20"/>
  <c r="AX315" i="20"/>
  <c r="AX316" i="20"/>
  <c r="AX317" i="20"/>
  <c r="AX318" i="20"/>
  <c r="AX319" i="20"/>
  <c r="AX320" i="20"/>
  <c r="AX321" i="20"/>
  <c r="AX322" i="20"/>
  <c r="AX323" i="20"/>
  <c r="AX324" i="20"/>
  <c r="AX325" i="20"/>
  <c r="AX326" i="20"/>
  <c r="AX327" i="20"/>
  <c r="AX328" i="20"/>
  <c r="AX329" i="20"/>
  <c r="AX330" i="20"/>
  <c r="AX331" i="20"/>
  <c r="AX332" i="20"/>
  <c r="AX3" i="20"/>
  <c r="AX334" i="20" s="1"/>
  <c r="AX335" i="20" s="1"/>
  <c r="AX4" i="20"/>
  <c r="AX5" i="20"/>
  <c r="AX6" i="20"/>
  <c r="AX7" i="20"/>
  <c r="AX8" i="20"/>
  <c r="AX9" i="20"/>
  <c r="AX10" i="20"/>
  <c r="AX11" i="20"/>
  <c r="AX12" i="20"/>
  <c r="AX13" i="20"/>
  <c r="AX14" i="20"/>
  <c r="AX15" i="20"/>
  <c r="AX16" i="20"/>
  <c r="AX17" i="20"/>
  <c r="AX18" i="20"/>
  <c r="AX19" i="20"/>
  <c r="AX20" i="20"/>
  <c r="AX21" i="20"/>
  <c r="AX22" i="20"/>
  <c r="AX23" i="20"/>
  <c r="AX24" i="20"/>
  <c r="AX25" i="20"/>
  <c r="AX26" i="20"/>
  <c r="AX27" i="20"/>
  <c r="AX28" i="20"/>
  <c r="AX29" i="20"/>
  <c r="AX30" i="20"/>
  <c r="AX31" i="20"/>
  <c r="AX32" i="20"/>
  <c r="AX33" i="20"/>
  <c r="AX34" i="20"/>
  <c r="AX35" i="20"/>
  <c r="AX36" i="20"/>
  <c r="AX37" i="20"/>
  <c r="AX38" i="20"/>
  <c r="AX39" i="20"/>
  <c r="AX40" i="20"/>
  <c r="AX41" i="20"/>
  <c r="AX42" i="20"/>
  <c r="AX43" i="20"/>
  <c r="AX44" i="20"/>
  <c r="AX45" i="20"/>
  <c r="AX46" i="20"/>
  <c r="AX47" i="20"/>
  <c r="AX48" i="20"/>
  <c r="AX49" i="20"/>
  <c r="AX50" i="20"/>
  <c r="AX51" i="20"/>
  <c r="AX52" i="20"/>
  <c r="AX53" i="20"/>
  <c r="AX54" i="20"/>
  <c r="AX55" i="20"/>
  <c r="AX56" i="20"/>
  <c r="AX57" i="20"/>
  <c r="AX58" i="20"/>
  <c r="AX59" i="20"/>
  <c r="AX60" i="20"/>
  <c r="AX61" i="20"/>
  <c r="AX62" i="20"/>
  <c r="AX63" i="20"/>
  <c r="AX64" i="20"/>
  <c r="AX65" i="20"/>
  <c r="AX66" i="20"/>
  <c r="AX67" i="20"/>
  <c r="AX68" i="20"/>
  <c r="AX69" i="20"/>
  <c r="AX70" i="20"/>
  <c r="AX71" i="20"/>
  <c r="AX72" i="20"/>
  <c r="AX73" i="20"/>
  <c r="AX74" i="20"/>
  <c r="AX75" i="20"/>
  <c r="AX76" i="20"/>
  <c r="AX77" i="20"/>
  <c r="AX78" i="20"/>
  <c r="AX79" i="20"/>
  <c r="AX80" i="20"/>
  <c r="AX81" i="20"/>
  <c r="AX82" i="20"/>
  <c r="AX83" i="20"/>
  <c r="AX84" i="20"/>
  <c r="AX85" i="20"/>
  <c r="AX86" i="20"/>
  <c r="AX87" i="20"/>
  <c r="AX88" i="20"/>
  <c r="AX89" i="20"/>
  <c r="AX90" i="20"/>
  <c r="AX91" i="20"/>
  <c r="AX92" i="20"/>
  <c r="AX93" i="20"/>
  <c r="AX94" i="20"/>
  <c r="AX95" i="20"/>
  <c r="AX96" i="20"/>
  <c r="AX97" i="20"/>
  <c r="AX98" i="20"/>
  <c r="AX99" i="20"/>
  <c r="AX100" i="20"/>
  <c r="AX101" i="20"/>
  <c r="AX102" i="20"/>
  <c r="AX103" i="20"/>
  <c r="AX104" i="20"/>
  <c r="AX105" i="20"/>
  <c r="AX106" i="20"/>
  <c r="AX107" i="20"/>
  <c r="AX108" i="20"/>
  <c r="AX109" i="20"/>
  <c r="AX110" i="20"/>
  <c r="AX111" i="20"/>
  <c r="AX112" i="20"/>
  <c r="AX113" i="20"/>
  <c r="AX114" i="20"/>
  <c r="AX115" i="20"/>
  <c r="AX116" i="20"/>
  <c r="AX117" i="20"/>
  <c r="AX118" i="20"/>
  <c r="AX119" i="20"/>
  <c r="AX120" i="20"/>
  <c r="AX121" i="20"/>
  <c r="AX122" i="20"/>
  <c r="AX123" i="20"/>
  <c r="AX124" i="20"/>
  <c r="AX125" i="20"/>
  <c r="AX126" i="20"/>
  <c r="AX127" i="20"/>
  <c r="AX128" i="20"/>
  <c r="AX129" i="20"/>
  <c r="AX130" i="20"/>
  <c r="AX131" i="20"/>
  <c r="AX132" i="20"/>
  <c r="AX133" i="20"/>
  <c r="AX134" i="20"/>
  <c r="AX135" i="20"/>
  <c r="AX136" i="20"/>
  <c r="AX137" i="20"/>
  <c r="AX138" i="20"/>
  <c r="AX139" i="20"/>
  <c r="AX140" i="20"/>
  <c r="AX141" i="20"/>
  <c r="AX142" i="20"/>
  <c r="AX143" i="20"/>
  <c r="AX144" i="20"/>
  <c r="AX145" i="20"/>
  <c r="AX146" i="20"/>
  <c r="AX147" i="20"/>
  <c r="AX148" i="20"/>
  <c r="AX149" i="20"/>
  <c r="AX150" i="20"/>
  <c r="AX151" i="20"/>
  <c r="AX152" i="20"/>
  <c r="AX153" i="20"/>
  <c r="AX154" i="20"/>
  <c r="AX155" i="20"/>
  <c r="AX156" i="20"/>
  <c r="AX157" i="20"/>
  <c r="AX158" i="20"/>
  <c r="AX159" i="20"/>
  <c r="AX160" i="20"/>
  <c r="AX161" i="20"/>
  <c r="AX162" i="20"/>
  <c r="AX163" i="20"/>
  <c r="AX164" i="20"/>
  <c r="AX165" i="20"/>
  <c r="AX166" i="20"/>
  <c r="AX167" i="20"/>
  <c r="AX168" i="20"/>
  <c r="AX169" i="20"/>
  <c r="AZ170" i="20"/>
  <c r="AZ171" i="20"/>
  <c r="AZ172" i="20"/>
  <c r="AZ173" i="20"/>
  <c r="AZ174" i="20"/>
  <c r="AZ175" i="20"/>
  <c r="AZ176" i="20"/>
  <c r="AZ177" i="20"/>
  <c r="AZ178" i="20"/>
  <c r="AZ179" i="20"/>
  <c r="AZ180" i="20"/>
  <c r="AZ181" i="20"/>
  <c r="AZ182" i="20"/>
  <c r="AZ183" i="20"/>
  <c r="AZ184" i="20"/>
  <c r="AZ185" i="20"/>
  <c r="AZ186" i="20"/>
  <c r="AZ187" i="20"/>
  <c r="AZ188" i="20"/>
  <c r="AZ189" i="20"/>
  <c r="AZ190" i="20"/>
  <c r="AZ191" i="20"/>
  <c r="AZ192" i="20"/>
  <c r="AZ193" i="20"/>
  <c r="AZ194" i="20"/>
  <c r="AZ195" i="20"/>
  <c r="AZ196" i="20"/>
  <c r="AZ197" i="20"/>
  <c r="AZ198" i="20"/>
  <c r="AZ199" i="20"/>
  <c r="AZ200" i="20"/>
  <c r="AZ201" i="20"/>
  <c r="AZ202" i="20"/>
  <c r="AZ203" i="20"/>
  <c r="AZ204" i="20"/>
  <c r="AZ205" i="20"/>
  <c r="AZ206" i="20"/>
  <c r="AZ207" i="20"/>
  <c r="AZ208" i="20"/>
  <c r="AZ209" i="20"/>
  <c r="AZ210" i="20"/>
  <c r="AZ211" i="20"/>
  <c r="AZ212" i="20"/>
  <c r="AZ213" i="20"/>
  <c r="AZ214" i="20"/>
  <c r="AZ215" i="20"/>
  <c r="AZ216" i="20"/>
  <c r="AZ217" i="20"/>
  <c r="AZ218" i="20"/>
  <c r="AZ219" i="20"/>
  <c r="AZ220" i="20"/>
  <c r="AZ221" i="20"/>
  <c r="AZ222" i="20"/>
  <c r="AZ223" i="20"/>
  <c r="AZ224" i="20"/>
  <c r="AZ225" i="20"/>
  <c r="AZ226" i="20"/>
  <c r="AZ227" i="20"/>
  <c r="AZ228" i="20"/>
  <c r="AZ229" i="20"/>
  <c r="AZ230" i="20"/>
  <c r="AZ231" i="20"/>
  <c r="AZ232" i="20"/>
  <c r="AZ233" i="20"/>
  <c r="AZ234" i="20"/>
  <c r="AZ235" i="20"/>
  <c r="AZ236" i="20"/>
  <c r="AZ237" i="20"/>
  <c r="AZ238" i="20"/>
  <c r="AZ239" i="20"/>
  <c r="AZ240" i="20"/>
  <c r="AZ241" i="20"/>
  <c r="AZ242" i="20"/>
  <c r="AZ243" i="20"/>
  <c r="AZ244" i="20"/>
  <c r="AZ245" i="20"/>
  <c r="AZ246" i="20"/>
  <c r="AZ247" i="20"/>
  <c r="AZ248" i="20"/>
  <c r="AZ249" i="20"/>
  <c r="AZ250" i="20"/>
  <c r="AZ251" i="20"/>
  <c r="AZ252" i="20"/>
  <c r="AZ253" i="20"/>
  <c r="AZ254" i="20"/>
  <c r="AZ255" i="20"/>
  <c r="AZ256" i="20"/>
  <c r="AZ257" i="20"/>
  <c r="AZ258" i="20"/>
  <c r="AZ259" i="20"/>
  <c r="AZ260" i="20"/>
  <c r="AZ261" i="20"/>
  <c r="AZ262" i="20"/>
  <c r="AZ263" i="20"/>
  <c r="AZ264" i="20"/>
  <c r="AZ265" i="20"/>
  <c r="AZ266" i="20"/>
  <c r="AZ267" i="20"/>
  <c r="AZ268" i="20"/>
  <c r="AZ269" i="20"/>
  <c r="AZ270" i="20"/>
  <c r="AZ271" i="20"/>
  <c r="AZ272" i="20"/>
  <c r="AZ273" i="20"/>
  <c r="AZ274" i="20"/>
  <c r="AZ275" i="20"/>
  <c r="AZ276" i="20"/>
  <c r="AZ277" i="20"/>
  <c r="AZ278" i="20"/>
  <c r="AZ279" i="20"/>
  <c r="AZ280" i="20"/>
  <c r="AZ281" i="20"/>
  <c r="AZ282" i="20"/>
  <c r="AZ283" i="20"/>
  <c r="AZ284" i="20"/>
  <c r="AZ285" i="20"/>
  <c r="AZ286" i="20"/>
  <c r="AZ287" i="20"/>
  <c r="AZ288" i="20"/>
  <c r="AZ289" i="20"/>
  <c r="AZ290" i="20"/>
  <c r="AZ291" i="20"/>
  <c r="AZ292" i="20"/>
  <c r="AZ293" i="20"/>
  <c r="AZ294" i="20"/>
  <c r="AZ295" i="20"/>
  <c r="AZ296" i="20"/>
  <c r="AZ297" i="20"/>
  <c r="AZ298" i="20"/>
  <c r="AZ299" i="20"/>
  <c r="AZ300" i="20"/>
  <c r="AZ301" i="20"/>
  <c r="AZ302" i="20"/>
  <c r="AZ303" i="20"/>
  <c r="AZ304" i="20"/>
  <c r="AZ305" i="20"/>
  <c r="AZ306" i="20"/>
  <c r="AZ307" i="20"/>
  <c r="AZ308" i="20"/>
  <c r="AZ309" i="20"/>
  <c r="AZ310" i="20"/>
  <c r="AZ311" i="20"/>
  <c r="AZ312" i="20"/>
  <c r="AZ313" i="20"/>
  <c r="AZ314" i="20"/>
  <c r="AZ315" i="20"/>
  <c r="AZ316" i="20"/>
  <c r="AZ317" i="20"/>
  <c r="AZ318" i="20"/>
  <c r="AZ319" i="20"/>
  <c r="AZ320" i="20"/>
  <c r="AZ321" i="20"/>
  <c r="AZ322" i="20"/>
  <c r="AZ323" i="20"/>
  <c r="AZ324" i="20"/>
  <c r="AZ325" i="20"/>
  <c r="AZ326" i="20"/>
  <c r="AZ327" i="20"/>
  <c r="AZ328" i="20"/>
  <c r="AZ329" i="20"/>
  <c r="AZ330" i="20"/>
  <c r="AZ331" i="20"/>
  <c r="AZ332" i="20"/>
  <c r="AZ3" i="20"/>
  <c r="AZ334" i="20" s="1"/>
  <c r="AZ335" i="20" s="1"/>
  <c r="AZ4" i="20"/>
  <c r="AZ5" i="20"/>
  <c r="AZ6" i="20"/>
  <c r="AZ7" i="20"/>
  <c r="AZ8" i="20"/>
  <c r="AZ9" i="20"/>
  <c r="AZ10" i="20"/>
  <c r="AZ11" i="20"/>
  <c r="AZ12" i="20"/>
  <c r="AZ13" i="20"/>
  <c r="AZ14" i="20"/>
  <c r="AZ15" i="20"/>
  <c r="AZ16" i="20"/>
  <c r="AZ17" i="20"/>
  <c r="AZ18" i="20"/>
  <c r="AZ19" i="20"/>
  <c r="AZ20" i="20"/>
  <c r="AZ21" i="20"/>
  <c r="AZ22" i="20"/>
  <c r="AZ23" i="20"/>
  <c r="AZ24" i="20"/>
  <c r="AZ25" i="20"/>
  <c r="AZ26" i="20"/>
  <c r="AZ27" i="20"/>
  <c r="AZ28" i="20"/>
  <c r="AZ29" i="20"/>
  <c r="AZ30" i="20"/>
  <c r="AZ31" i="20"/>
  <c r="AZ32" i="20"/>
  <c r="AZ33" i="20"/>
  <c r="AZ34" i="20"/>
  <c r="AZ35" i="20"/>
  <c r="AZ36" i="20"/>
  <c r="AZ37" i="20"/>
  <c r="AZ38" i="20"/>
  <c r="AZ39" i="20"/>
  <c r="AZ40" i="20"/>
  <c r="AZ41" i="20"/>
  <c r="AZ42" i="20"/>
  <c r="AZ43" i="20"/>
  <c r="AZ44" i="20"/>
  <c r="AZ45" i="20"/>
  <c r="AZ46" i="20"/>
  <c r="AZ47" i="20"/>
  <c r="AZ48" i="20"/>
  <c r="AZ49" i="20"/>
  <c r="AZ50" i="20"/>
  <c r="AZ51" i="20"/>
  <c r="AZ52" i="20"/>
  <c r="AZ53" i="20"/>
  <c r="AZ54" i="20"/>
  <c r="AZ55" i="20"/>
  <c r="AZ56" i="20"/>
  <c r="AZ57" i="20"/>
  <c r="AZ58" i="20"/>
  <c r="AZ59" i="20"/>
  <c r="AZ60" i="20"/>
  <c r="AZ61" i="20"/>
  <c r="AZ62" i="20"/>
  <c r="AZ63" i="20"/>
  <c r="AZ64" i="20"/>
  <c r="AZ65" i="20"/>
  <c r="AZ66" i="20"/>
  <c r="AZ67" i="20"/>
  <c r="AZ68" i="20"/>
  <c r="AZ69" i="20"/>
  <c r="AZ70" i="20"/>
  <c r="AZ71" i="20"/>
  <c r="AZ72" i="20"/>
  <c r="AZ73" i="20"/>
  <c r="AZ74" i="20"/>
  <c r="AZ75" i="20"/>
  <c r="AZ76" i="20"/>
  <c r="AZ77" i="20"/>
  <c r="AZ78" i="20"/>
  <c r="AZ79" i="20"/>
  <c r="AZ80" i="20"/>
  <c r="AZ81" i="20"/>
  <c r="AZ82" i="20"/>
  <c r="AZ83" i="20"/>
  <c r="AZ84" i="20"/>
  <c r="AZ85" i="20"/>
  <c r="AZ86" i="20"/>
  <c r="AZ87" i="20"/>
  <c r="AZ88" i="20"/>
  <c r="AZ89" i="20"/>
  <c r="AZ90" i="20"/>
  <c r="AZ91" i="20"/>
  <c r="AZ92" i="20"/>
  <c r="AZ93" i="20"/>
  <c r="AZ94" i="20"/>
  <c r="AZ95" i="20"/>
  <c r="AZ96" i="20"/>
  <c r="AZ97" i="20"/>
  <c r="AZ98" i="20"/>
  <c r="AZ99" i="20"/>
  <c r="AZ100" i="20"/>
  <c r="AZ101" i="20"/>
  <c r="AZ102" i="20"/>
  <c r="AZ103" i="20"/>
  <c r="AZ104" i="20"/>
  <c r="AZ105" i="20"/>
  <c r="AZ106" i="20"/>
  <c r="AZ107" i="20"/>
  <c r="AZ108" i="20"/>
  <c r="AZ109" i="20"/>
  <c r="AZ110" i="20"/>
  <c r="AZ111" i="20"/>
  <c r="AZ112" i="20"/>
  <c r="AZ113" i="20"/>
  <c r="AZ114" i="20"/>
  <c r="AZ115" i="20"/>
  <c r="AZ116" i="20"/>
  <c r="AZ117" i="20"/>
  <c r="AZ118" i="20"/>
  <c r="AZ119" i="20"/>
  <c r="AZ120" i="20"/>
  <c r="AZ121" i="20"/>
  <c r="AZ122" i="20"/>
  <c r="AZ123" i="20"/>
  <c r="AZ124" i="20"/>
  <c r="AZ125" i="20"/>
  <c r="AZ126" i="20"/>
  <c r="AZ127" i="20"/>
  <c r="AZ128" i="20"/>
  <c r="AZ129" i="20"/>
  <c r="AZ130" i="20"/>
  <c r="AZ131" i="20"/>
  <c r="AZ132" i="20"/>
  <c r="AZ133" i="20"/>
  <c r="AZ134" i="20"/>
  <c r="AZ135" i="20"/>
  <c r="AZ136" i="20"/>
  <c r="AZ137" i="20"/>
  <c r="AZ138" i="20"/>
  <c r="AZ139" i="20"/>
  <c r="AZ140" i="20"/>
  <c r="AZ141" i="20"/>
  <c r="AZ142" i="20"/>
  <c r="AZ143" i="20"/>
  <c r="AZ144" i="20"/>
  <c r="AZ145" i="20"/>
  <c r="AZ146" i="20"/>
  <c r="AZ147" i="20"/>
  <c r="AZ148" i="20"/>
  <c r="AZ149" i="20"/>
  <c r="AZ150" i="20"/>
  <c r="AZ151" i="20"/>
  <c r="AZ152" i="20"/>
  <c r="AZ153" i="20"/>
  <c r="AZ154" i="20"/>
  <c r="AZ155" i="20"/>
  <c r="AZ156" i="20"/>
  <c r="AZ157" i="20"/>
  <c r="AZ158" i="20"/>
  <c r="AZ159" i="20"/>
  <c r="AZ160" i="20"/>
  <c r="AZ161" i="20"/>
  <c r="AZ162" i="20"/>
  <c r="AZ163" i="20"/>
  <c r="AZ164" i="20"/>
  <c r="AZ165" i="20"/>
  <c r="AZ166" i="20"/>
  <c r="AZ167" i="20"/>
  <c r="AZ168" i="20"/>
  <c r="AZ169" i="20"/>
  <c r="BA170" i="20"/>
  <c r="BA171" i="20"/>
  <c r="BA172" i="20"/>
  <c r="BA173" i="20"/>
  <c r="BA174" i="20"/>
  <c r="BA175" i="20"/>
  <c r="BA176" i="20"/>
  <c r="BA177" i="20"/>
  <c r="BA178" i="20"/>
  <c r="BA179" i="20"/>
  <c r="BA180" i="20"/>
  <c r="BA181" i="20"/>
  <c r="BA182" i="20"/>
  <c r="BA183" i="20"/>
  <c r="BA184" i="20"/>
  <c r="BA185" i="20"/>
  <c r="BA186" i="20"/>
  <c r="BA187" i="20"/>
  <c r="BA188" i="20"/>
  <c r="BA189" i="20"/>
  <c r="BA190" i="20"/>
  <c r="BA191" i="20"/>
  <c r="BA192" i="20"/>
  <c r="BA193" i="20"/>
  <c r="BA194" i="20"/>
  <c r="BA195" i="20"/>
  <c r="BA196" i="20"/>
  <c r="BA197" i="20"/>
  <c r="BA198" i="20"/>
  <c r="BA199" i="20"/>
  <c r="BA200" i="20"/>
  <c r="BA201" i="20"/>
  <c r="BA202" i="20"/>
  <c r="BA203" i="20"/>
  <c r="BA204" i="20"/>
  <c r="BA205" i="20"/>
  <c r="BA206" i="20"/>
  <c r="BA207" i="20"/>
  <c r="BA208" i="20"/>
  <c r="BA209" i="20"/>
  <c r="BA210" i="20"/>
  <c r="BA211" i="20"/>
  <c r="BA212" i="20"/>
  <c r="BA213" i="20"/>
  <c r="BA214" i="20"/>
  <c r="BA215" i="20"/>
  <c r="BA216" i="20"/>
  <c r="BA217" i="20"/>
  <c r="BA218" i="20"/>
  <c r="BA219" i="20"/>
  <c r="BA220" i="20"/>
  <c r="BA221" i="20"/>
  <c r="BA222" i="20"/>
  <c r="BA223" i="20"/>
  <c r="BA224" i="20"/>
  <c r="BA225" i="20"/>
  <c r="BA226" i="20"/>
  <c r="BA227" i="20"/>
  <c r="BA228" i="20"/>
  <c r="BA229" i="20"/>
  <c r="BA230" i="20"/>
  <c r="BA231" i="20"/>
  <c r="BA232" i="20"/>
  <c r="BA233" i="20"/>
  <c r="BA234" i="20"/>
  <c r="BA235" i="20"/>
  <c r="BA236" i="20"/>
  <c r="BA237" i="20"/>
  <c r="BA238" i="20"/>
  <c r="BA239" i="20"/>
  <c r="BA240" i="20"/>
  <c r="BA241" i="20"/>
  <c r="BA242" i="20"/>
  <c r="BA243" i="20"/>
  <c r="BA244" i="20"/>
  <c r="BA245" i="20"/>
  <c r="BA246" i="20"/>
  <c r="BA247" i="20"/>
  <c r="BA248" i="20"/>
  <c r="BA249" i="20"/>
  <c r="BA250" i="20"/>
  <c r="BA251" i="20"/>
  <c r="BA252" i="20"/>
  <c r="BA253" i="20"/>
  <c r="BA254" i="20"/>
  <c r="BA255" i="20"/>
  <c r="BA256" i="20"/>
  <c r="BA257" i="20"/>
  <c r="BA258" i="20"/>
  <c r="BA259" i="20"/>
  <c r="BA260" i="20"/>
  <c r="BA261" i="20"/>
  <c r="BA262" i="20"/>
  <c r="BA263" i="20"/>
  <c r="BA264" i="20"/>
  <c r="BA265" i="20"/>
  <c r="BA266" i="20"/>
  <c r="BA267" i="20"/>
  <c r="BA268" i="20"/>
  <c r="BA269" i="20"/>
  <c r="BA270" i="20"/>
  <c r="BA271" i="20"/>
  <c r="BA272" i="20"/>
  <c r="BA273" i="20"/>
  <c r="BA274" i="20"/>
  <c r="BA275" i="20"/>
  <c r="BA276" i="20"/>
  <c r="BA277" i="20"/>
  <c r="BA278" i="20"/>
  <c r="BA279" i="20"/>
  <c r="BA280" i="20"/>
  <c r="BA281" i="20"/>
  <c r="BA282" i="20"/>
  <c r="BA283" i="20"/>
  <c r="BA284" i="20"/>
  <c r="BA285" i="20"/>
  <c r="BA286" i="20"/>
  <c r="BA287" i="20"/>
  <c r="BA288" i="20"/>
  <c r="BA289" i="20"/>
  <c r="BA290" i="20"/>
  <c r="BA291" i="20"/>
  <c r="BA292" i="20"/>
  <c r="BA293" i="20"/>
  <c r="BA294" i="20"/>
  <c r="BA295" i="20"/>
  <c r="BA296" i="20"/>
  <c r="BA297" i="20"/>
  <c r="BA298" i="20"/>
  <c r="BA299" i="20"/>
  <c r="BA300" i="20"/>
  <c r="BA301" i="20"/>
  <c r="BA302" i="20"/>
  <c r="BA303" i="20"/>
  <c r="BA304" i="20"/>
  <c r="BA305" i="20"/>
  <c r="BA306" i="20"/>
  <c r="BA307" i="20"/>
  <c r="BA308" i="20"/>
  <c r="BA309" i="20"/>
  <c r="BA310" i="20"/>
  <c r="BA311" i="20"/>
  <c r="BA312" i="20"/>
  <c r="BA313" i="20"/>
  <c r="BA314" i="20"/>
  <c r="BA315" i="20"/>
  <c r="BA316" i="20"/>
  <c r="BA317" i="20"/>
  <c r="BA318" i="20"/>
  <c r="BA319" i="20"/>
  <c r="BA320" i="20"/>
  <c r="BA321" i="20"/>
  <c r="BA322" i="20"/>
  <c r="BA323" i="20"/>
  <c r="BA324" i="20"/>
  <c r="BA325" i="20"/>
  <c r="BA326" i="20"/>
  <c r="BA327" i="20"/>
  <c r="BA328" i="20"/>
  <c r="BA329" i="20"/>
  <c r="BA330" i="20"/>
  <c r="BA331" i="20"/>
  <c r="BA332" i="20"/>
  <c r="BA3" i="20"/>
  <c r="BA334" i="20" s="1"/>
  <c r="BA335" i="20" s="1"/>
  <c r="BA4" i="20"/>
  <c r="BA5" i="20"/>
  <c r="BA6" i="20"/>
  <c r="BA7" i="20"/>
  <c r="BA8" i="20"/>
  <c r="BA9" i="20"/>
  <c r="BA10" i="20"/>
  <c r="BA11" i="20"/>
  <c r="BA12" i="20"/>
  <c r="BA13" i="20"/>
  <c r="BA14" i="20"/>
  <c r="BA15" i="20"/>
  <c r="BA16" i="20"/>
  <c r="BA17" i="20"/>
  <c r="BA18" i="20"/>
  <c r="BA19" i="20"/>
  <c r="BA20" i="20"/>
  <c r="BA21" i="20"/>
  <c r="BA22" i="20"/>
  <c r="BA23" i="20"/>
  <c r="BA24" i="20"/>
  <c r="BA25" i="20"/>
  <c r="BA26" i="20"/>
  <c r="BA27" i="20"/>
  <c r="BA28" i="20"/>
  <c r="BA29" i="20"/>
  <c r="BA30" i="20"/>
  <c r="BA31" i="20"/>
  <c r="BA32" i="20"/>
  <c r="BA33" i="20"/>
  <c r="BA34" i="20"/>
  <c r="BA35" i="20"/>
  <c r="BA36" i="20"/>
  <c r="BA37" i="20"/>
  <c r="BA38" i="20"/>
  <c r="BA39" i="20"/>
  <c r="BA40" i="20"/>
  <c r="BA41" i="20"/>
  <c r="BA42" i="20"/>
  <c r="BA43" i="20"/>
  <c r="BA44" i="20"/>
  <c r="BA45" i="20"/>
  <c r="BA46" i="20"/>
  <c r="BA47" i="20"/>
  <c r="BA48" i="20"/>
  <c r="BA49" i="20"/>
  <c r="BA50" i="20"/>
  <c r="BA51" i="20"/>
  <c r="BA52" i="20"/>
  <c r="BA53" i="20"/>
  <c r="BA54" i="20"/>
  <c r="BA55" i="20"/>
  <c r="BA56" i="20"/>
  <c r="BA57" i="20"/>
  <c r="BA58" i="20"/>
  <c r="BA59" i="20"/>
  <c r="BA60" i="20"/>
  <c r="BA61" i="20"/>
  <c r="BA62" i="20"/>
  <c r="BA63" i="20"/>
  <c r="BA64" i="20"/>
  <c r="BA65" i="20"/>
  <c r="BA66" i="20"/>
  <c r="BA67" i="20"/>
  <c r="BA68" i="20"/>
  <c r="BA69" i="20"/>
  <c r="BA70" i="20"/>
  <c r="BA71" i="20"/>
  <c r="BA72" i="20"/>
  <c r="BA73" i="20"/>
  <c r="BA74" i="20"/>
  <c r="BA75" i="20"/>
  <c r="BA76" i="20"/>
  <c r="BA77" i="20"/>
  <c r="BA78" i="20"/>
  <c r="BA79" i="20"/>
  <c r="BA80" i="20"/>
  <c r="BA81" i="20"/>
  <c r="BA82" i="20"/>
  <c r="BA83" i="20"/>
  <c r="BA84" i="20"/>
  <c r="BA85" i="20"/>
  <c r="BA86" i="20"/>
  <c r="BA87" i="20"/>
  <c r="BA88" i="20"/>
  <c r="BA89" i="20"/>
  <c r="BA90" i="20"/>
  <c r="BA91" i="20"/>
  <c r="BA92" i="20"/>
  <c r="BA93" i="20"/>
  <c r="BA94" i="20"/>
  <c r="BA95" i="20"/>
  <c r="BA96" i="20"/>
  <c r="BA97" i="20"/>
  <c r="BA98" i="20"/>
  <c r="BA99" i="20"/>
  <c r="BA100" i="20"/>
  <c r="BA101" i="20"/>
  <c r="BA102" i="20"/>
  <c r="BA103" i="20"/>
  <c r="BA104" i="20"/>
  <c r="BA105" i="20"/>
  <c r="BA106" i="20"/>
  <c r="BA107" i="20"/>
  <c r="BA108" i="20"/>
  <c r="BA109" i="20"/>
  <c r="BA110" i="20"/>
  <c r="BA111" i="20"/>
  <c r="BA112" i="20"/>
  <c r="BA113" i="20"/>
  <c r="BA114" i="20"/>
  <c r="BA115" i="20"/>
  <c r="BA116" i="20"/>
  <c r="BA117" i="20"/>
  <c r="BA118" i="20"/>
  <c r="BA119" i="20"/>
  <c r="BA120" i="20"/>
  <c r="BA121" i="20"/>
  <c r="BA122" i="20"/>
  <c r="BA123" i="20"/>
  <c r="BA124" i="20"/>
  <c r="BA125" i="20"/>
  <c r="BA126" i="20"/>
  <c r="BA127" i="20"/>
  <c r="BA128" i="20"/>
  <c r="BA129" i="20"/>
  <c r="BA130" i="20"/>
  <c r="BA131" i="20"/>
  <c r="BA132" i="20"/>
  <c r="BA133" i="20"/>
  <c r="BA134" i="20"/>
  <c r="BA135" i="20"/>
  <c r="BA136" i="20"/>
  <c r="BA137" i="20"/>
  <c r="BA138" i="20"/>
  <c r="BA139" i="20"/>
  <c r="BA140" i="20"/>
  <c r="BA141" i="20"/>
  <c r="BA142" i="20"/>
  <c r="BA143" i="20"/>
  <c r="BA144" i="20"/>
  <c r="BA145" i="20"/>
  <c r="BA146" i="20"/>
  <c r="BA147" i="20"/>
  <c r="BA148" i="20"/>
  <c r="BA149" i="20"/>
  <c r="BA150" i="20"/>
  <c r="BA151" i="20"/>
  <c r="BA152" i="20"/>
  <c r="BA153" i="20"/>
  <c r="BA154" i="20"/>
  <c r="BA155" i="20"/>
  <c r="BA156" i="20"/>
  <c r="BA157" i="20"/>
  <c r="BA158" i="20"/>
  <c r="BA159" i="20"/>
  <c r="BA160" i="20"/>
  <c r="BA161" i="20"/>
  <c r="BA162" i="20"/>
  <c r="BA163" i="20"/>
  <c r="BA164" i="20"/>
  <c r="BA165" i="20"/>
  <c r="BA166" i="20"/>
  <c r="BA167" i="20"/>
  <c r="BA168" i="20"/>
  <c r="BA169" i="20"/>
  <c r="BB170" i="20"/>
  <c r="BB171" i="20"/>
  <c r="BB172" i="20"/>
  <c r="BB173" i="20"/>
  <c r="BB174" i="20"/>
  <c r="BB175" i="20"/>
  <c r="BB176" i="20"/>
  <c r="BB177" i="20"/>
  <c r="BB178" i="20"/>
  <c r="BB179" i="20"/>
  <c r="BB180" i="20"/>
  <c r="BB181" i="20"/>
  <c r="BB182" i="20"/>
  <c r="BB183" i="20"/>
  <c r="BB184" i="20"/>
  <c r="BB185" i="20"/>
  <c r="BB186" i="20"/>
  <c r="BB187" i="20"/>
  <c r="BB188" i="20"/>
  <c r="BB189" i="20"/>
  <c r="BB190" i="20"/>
  <c r="BB191" i="20"/>
  <c r="BB192" i="20"/>
  <c r="BB193" i="20"/>
  <c r="BB194" i="20"/>
  <c r="BB195" i="20"/>
  <c r="BB196" i="20"/>
  <c r="BB197" i="20"/>
  <c r="BB198" i="20"/>
  <c r="BB199" i="20"/>
  <c r="BB200" i="20"/>
  <c r="BB201" i="20"/>
  <c r="BB202" i="20"/>
  <c r="BB203" i="20"/>
  <c r="BB204" i="20"/>
  <c r="BB205" i="20"/>
  <c r="BB206" i="20"/>
  <c r="BB207" i="20"/>
  <c r="BB208" i="20"/>
  <c r="BB209" i="20"/>
  <c r="BB210" i="20"/>
  <c r="BB211" i="20"/>
  <c r="BB212" i="20"/>
  <c r="BB213" i="20"/>
  <c r="BB214" i="20"/>
  <c r="BB215" i="20"/>
  <c r="BB216" i="20"/>
  <c r="BB217" i="20"/>
  <c r="BB218" i="20"/>
  <c r="BB219" i="20"/>
  <c r="BB220" i="20"/>
  <c r="BB221" i="20"/>
  <c r="BB222" i="20"/>
  <c r="BB223" i="20"/>
  <c r="BB224" i="20"/>
  <c r="BB225" i="20"/>
  <c r="BB226" i="20"/>
  <c r="BB227" i="20"/>
  <c r="BB228" i="20"/>
  <c r="BB229" i="20"/>
  <c r="BB230" i="20"/>
  <c r="BB231" i="20"/>
  <c r="BB232" i="20"/>
  <c r="BB233" i="20"/>
  <c r="BB234" i="20"/>
  <c r="BB235" i="20"/>
  <c r="BB236" i="20"/>
  <c r="BB237" i="20"/>
  <c r="BB238" i="20"/>
  <c r="BB239" i="20"/>
  <c r="BB240" i="20"/>
  <c r="BB241" i="20"/>
  <c r="BB242" i="20"/>
  <c r="BB243" i="20"/>
  <c r="BB244" i="20"/>
  <c r="BB245" i="20"/>
  <c r="BB246" i="20"/>
  <c r="BB247" i="20"/>
  <c r="BB248" i="20"/>
  <c r="BB249" i="20"/>
  <c r="BB250" i="20"/>
  <c r="BB251" i="20"/>
  <c r="BB252" i="20"/>
  <c r="BB253" i="20"/>
  <c r="BB254" i="20"/>
  <c r="BB255" i="20"/>
  <c r="BB256" i="20"/>
  <c r="BB257" i="20"/>
  <c r="BB258" i="20"/>
  <c r="BB259" i="20"/>
  <c r="BB260" i="20"/>
  <c r="BB261" i="20"/>
  <c r="BB262" i="20"/>
  <c r="BB263" i="20"/>
  <c r="BB264" i="20"/>
  <c r="BB265" i="20"/>
  <c r="BB266" i="20"/>
  <c r="BB267" i="20"/>
  <c r="BB268" i="20"/>
  <c r="BB269" i="20"/>
  <c r="BB270" i="20"/>
  <c r="BB271" i="20"/>
  <c r="BB272" i="20"/>
  <c r="BB273" i="20"/>
  <c r="BB274" i="20"/>
  <c r="BB275" i="20"/>
  <c r="BB276" i="20"/>
  <c r="BB277" i="20"/>
  <c r="BB278" i="20"/>
  <c r="BB279" i="20"/>
  <c r="BB280" i="20"/>
  <c r="BB281" i="20"/>
  <c r="BB282" i="20"/>
  <c r="BB283" i="20"/>
  <c r="BB284" i="20"/>
  <c r="BB285" i="20"/>
  <c r="BB286" i="20"/>
  <c r="BB287" i="20"/>
  <c r="BB288" i="20"/>
  <c r="BB289" i="20"/>
  <c r="BB290" i="20"/>
  <c r="BB291" i="20"/>
  <c r="BB292" i="20"/>
  <c r="BB293" i="20"/>
  <c r="BB294" i="20"/>
  <c r="BB295" i="20"/>
  <c r="BB296" i="20"/>
  <c r="BB297" i="20"/>
  <c r="BB298" i="20"/>
  <c r="BB299" i="20"/>
  <c r="BB300" i="20"/>
  <c r="BB301" i="20"/>
  <c r="BB302" i="20"/>
  <c r="BB303" i="20"/>
  <c r="BB304" i="20"/>
  <c r="BB305" i="20"/>
  <c r="BB306" i="20"/>
  <c r="BB307" i="20"/>
  <c r="BB308" i="20"/>
  <c r="BB309" i="20"/>
  <c r="BB310" i="20"/>
  <c r="BB311" i="20"/>
  <c r="BB312" i="20"/>
  <c r="BB313" i="20"/>
  <c r="BB314" i="20"/>
  <c r="BB315" i="20"/>
  <c r="BB316" i="20"/>
  <c r="BB317" i="20"/>
  <c r="BB318" i="20"/>
  <c r="BB319" i="20"/>
  <c r="BB320" i="20"/>
  <c r="BB321" i="20"/>
  <c r="BB322" i="20"/>
  <c r="BB323" i="20"/>
  <c r="BB324" i="20"/>
  <c r="BB325" i="20"/>
  <c r="BB326" i="20"/>
  <c r="BB327" i="20"/>
  <c r="BB328" i="20"/>
  <c r="BB329" i="20"/>
  <c r="BB330" i="20"/>
  <c r="BB331" i="20"/>
  <c r="BB332" i="20"/>
  <c r="BB3" i="20"/>
  <c r="BB334" i="20" s="1"/>
  <c r="BB335" i="20" s="1"/>
  <c r="BB4" i="20"/>
  <c r="BB5" i="20"/>
  <c r="BB6" i="20"/>
  <c r="BB7" i="20"/>
  <c r="BB8" i="20"/>
  <c r="BB9" i="20"/>
  <c r="BB10" i="20"/>
  <c r="BB11" i="20"/>
  <c r="BB12" i="20"/>
  <c r="BB13" i="20"/>
  <c r="BB14" i="20"/>
  <c r="BB15" i="20"/>
  <c r="BB16" i="20"/>
  <c r="BB17" i="20"/>
  <c r="BB18" i="20"/>
  <c r="BB19" i="20"/>
  <c r="BB20" i="20"/>
  <c r="BB21" i="20"/>
  <c r="BB22" i="20"/>
  <c r="BB23" i="20"/>
  <c r="BB24" i="20"/>
  <c r="BB25" i="20"/>
  <c r="BB26" i="20"/>
  <c r="BB27" i="20"/>
  <c r="BB28" i="20"/>
  <c r="BB29" i="20"/>
  <c r="BB30" i="20"/>
  <c r="BB31" i="20"/>
  <c r="BB32" i="20"/>
  <c r="BB33" i="20"/>
  <c r="BB34" i="20"/>
  <c r="BB35" i="20"/>
  <c r="BB36" i="20"/>
  <c r="BB37" i="20"/>
  <c r="BB38" i="20"/>
  <c r="BB39" i="20"/>
  <c r="BB40" i="20"/>
  <c r="BB41" i="20"/>
  <c r="BB42" i="20"/>
  <c r="BB43" i="20"/>
  <c r="BB44" i="20"/>
  <c r="BB45" i="20"/>
  <c r="BB46" i="20"/>
  <c r="BB47" i="20"/>
  <c r="BB48" i="20"/>
  <c r="BB49" i="20"/>
  <c r="BB50" i="20"/>
  <c r="BB51" i="20"/>
  <c r="BB52" i="20"/>
  <c r="BB53" i="20"/>
  <c r="BB54" i="20"/>
  <c r="BB55" i="20"/>
  <c r="BB56" i="20"/>
  <c r="BB57" i="20"/>
  <c r="BB58" i="20"/>
  <c r="BB59" i="20"/>
  <c r="BB60" i="20"/>
  <c r="BB61" i="20"/>
  <c r="BB62" i="20"/>
  <c r="BB63" i="20"/>
  <c r="BB64" i="20"/>
  <c r="BB65" i="20"/>
  <c r="BB66" i="20"/>
  <c r="BB67" i="20"/>
  <c r="BB68" i="20"/>
  <c r="BB69" i="20"/>
  <c r="BB70" i="20"/>
  <c r="BB71" i="20"/>
  <c r="BB72" i="20"/>
  <c r="BB73" i="20"/>
  <c r="BB74" i="20"/>
  <c r="BB75" i="20"/>
  <c r="BB76" i="20"/>
  <c r="BB77" i="20"/>
  <c r="BB78" i="20"/>
  <c r="BB79" i="20"/>
  <c r="BB80" i="20"/>
  <c r="BB81" i="20"/>
  <c r="BB82" i="20"/>
  <c r="BB83" i="20"/>
  <c r="BB84" i="20"/>
  <c r="BB85" i="20"/>
  <c r="BB86" i="20"/>
  <c r="BB87" i="20"/>
  <c r="BB88" i="20"/>
  <c r="BB89" i="20"/>
  <c r="BB90" i="20"/>
  <c r="BB91" i="20"/>
  <c r="BB92" i="20"/>
  <c r="BB93" i="20"/>
  <c r="BB94" i="20"/>
  <c r="BB95" i="20"/>
  <c r="BB96" i="20"/>
  <c r="BB97" i="20"/>
  <c r="BB98" i="20"/>
  <c r="BB99" i="20"/>
  <c r="BB100" i="20"/>
  <c r="BB101" i="20"/>
  <c r="BB102" i="20"/>
  <c r="BB103" i="20"/>
  <c r="BB104" i="20"/>
  <c r="BB105" i="20"/>
  <c r="BB106" i="20"/>
  <c r="BB107" i="20"/>
  <c r="BB108" i="20"/>
  <c r="BB109" i="20"/>
  <c r="BB110" i="20"/>
  <c r="BB111" i="20"/>
  <c r="BB112" i="20"/>
  <c r="BB113" i="20"/>
  <c r="BB114" i="20"/>
  <c r="BB115" i="20"/>
  <c r="BB116" i="20"/>
  <c r="BB117" i="20"/>
  <c r="BB118" i="20"/>
  <c r="BB119" i="20"/>
  <c r="BB120" i="20"/>
  <c r="BB121" i="20"/>
  <c r="BB122" i="20"/>
  <c r="BB123" i="20"/>
  <c r="BB124" i="20"/>
  <c r="BB125" i="20"/>
  <c r="BB126" i="20"/>
  <c r="BB127" i="20"/>
  <c r="BB128" i="20"/>
  <c r="BB129" i="20"/>
  <c r="BB130" i="20"/>
  <c r="BB131" i="20"/>
  <c r="BB132" i="20"/>
  <c r="BB133" i="20"/>
  <c r="BB134" i="20"/>
  <c r="BB135" i="20"/>
  <c r="BB136" i="20"/>
  <c r="BB137" i="20"/>
  <c r="BB138" i="20"/>
  <c r="BB139" i="20"/>
  <c r="BB140" i="20"/>
  <c r="BB141" i="20"/>
  <c r="BB142" i="20"/>
  <c r="BB143" i="20"/>
  <c r="BB144" i="20"/>
  <c r="BB145" i="20"/>
  <c r="BB146" i="20"/>
  <c r="BB147" i="20"/>
  <c r="BB148" i="20"/>
  <c r="BB149" i="20"/>
  <c r="BB150" i="20"/>
  <c r="BB151" i="20"/>
  <c r="BB152" i="20"/>
  <c r="BB153" i="20"/>
  <c r="BB154" i="20"/>
  <c r="BB155" i="20"/>
  <c r="BB156" i="20"/>
  <c r="BB157" i="20"/>
  <c r="BB158" i="20"/>
  <c r="BB159" i="20"/>
  <c r="BB160" i="20"/>
  <c r="BB161" i="20"/>
  <c r="BB162" i="20"/>
  <c r="BB163" i="20"/>
  <c r="BB164" i="20"/>
  <c r="BB165" i="20"/>
  <c r="BB166" i="20"/>
  <c r="BB167" i="20"/>
  <c r="BB168" i="20"/>
  <c r="BB169" i="20"/>
  <c r="BC170" i="20"/>
  <c r="BC171" i="20"/>
  <c r="BC172" i="20"/>
  <c r="BC173" i="20"/>
  <c r="BC174" i="20"/>
  <c r="BC175" i="20"/>
  <c r="BC176" i="20"/>
  <c r="BC177" i="20"/>
  <c r="BC178" i="20"/>
  <c r="BC179" i="20"/>
  <c r="BC180" i="20"/>
  <c r="BC181" i="20"/>
  <c r="BC182" i="20"/>
  <c r="BC183" i="20"/>
  <c r="BC184" i="20"/>
  <c r="BC185" i="20"/>
  <c r="BC186" i="20"/>
  <c r="BC187" i="20"/>
  <c r="BC188" i="20"/>
  <c r="BC189" i="20"/>
  <c r="BC190" i="20"/>
  <c r="BC191" i="20"/>
  <c r="BC192" i="20"/>
  <c r="BC193" i="20"/>
  <c r="BC194" i="20"/>
  <c r="BC195" i="20"/>
  <c r="BC196" i="20"/>
  <c r="BC197" i="20"/>
  <c r="BC198" i="20"/>
  <c r="BC199" i="20"/>
  <c r="BC200" i="20"/>
  <c r="BC201" i="20"/>
  <c r="BC202" i="20"/>
  <c r="BC203" i="20"/>
  <c r="BC204" i="20"/>
  <c r="BC205" i="20"/>
  <c r="BC206" i="20"/>
  <c r="BC207" i="20"/>
  <c r="BC208" i="20"/>
  <c r="BC209" i="20"/>
  <c r="BC210" i="20"/>
  <c r="BC211" i="20"/>
  <c r="BC212" i="20"/>
  <c r="BC213" i="20"/>
  <c r="BC214" i="20"/>
  <c r="BC215" i="20"/>
  <c r="BC216" i="20"/>
  <c r="BC217" i="20"/>
  <c r="BC218" i="20"/>
  <c r="BC219" i="20"/>
  <c r="BC220" i="20"/>
  <c r="BC221" i="20"/>
  <c r="BC222" i="20"/>
  <c r="BC223" i="20"/>
  <c r="BC224" i="20"/>
  <c r="BC225" i="20"/>
  <c r="BC226" i="20"/>
  <c r="BC227" i="20"/>
  <c r="BC228" i="20"/>
  <c r="BC229" i="20"/>
  <c r="BC230" i="20"/>
  <c r="BC231" i="20"/>
  <c r="BC232" i="20"/>
  <c r="BC233" i="20"/>
  <c r="BC234" i="20"/>
  <c r="BC235" i="20"/>
  <c r="BC236" i="20"/>
  <c r="BC237" i="20"/>
  <c r="BC238" i="20"/>
  <c r="BC239" i="20"/>
  <c r="BC240" i="20"/>
  <c r="BC241" i="20"/>
  <c r="BC242" i="20"/>
  <c r="BC243" i="20"/>
  <c r="BC244" i="20"/>
  <c r="BC245" i="20"/>
  <c r="BC246" i="20"/>
  <c r="BC247" i="20"/>
  <c r="BC248" i="20"/>
  <c r="BC249" i="20"/>
  <c r="BC250" i="20"/>
  <c r="BC251" i="20"/>
  <c r="BC252" i="20"/>
  <c r="BC253" i="20"/>
  <c r="BC254" i="20"/>
  <c r="BC255" i="20"/>
  <c r="BC256" i="20"/>
  <c r="BC257" i="20"/>
  <c r="BC258" i="20"/>
  <c r="BC259" i="20"/>
  <c r="BC260" i="20"/>
  <c r="BC261" i="20"/>
  <c r="BC262" i="20"/>
  <c r="BC263" i="20"/>
  <c r="BC264" i="20"/>
  <c r="BC265" i="20"/>
  <c r="BC266" i="20"/>
  <c r="BC267" i="20"/>
  <c r="BC268" i="20"/>
  <c r="BC269" i="20"/>
  <c r="BC270" i="20"/>
  <c r="BC271" i="20"/>
  <c r="BC272" i="20"/>
  <c r="BC273" i="20"/>
  <c r="BC274" i="20"/>
  <c r="BC275" i="20"/>
  <c r="BC276" i="20"/>
  <c r="BC277" i="20"/>
  <c r="BC278" i="20"/>
  <c r="BC279" i="20"/>
  <c r="BC280" i="20"/>
  <c r="BC281" i="20"/>
  <c r="BC282" i="20"/>
  <c r="BC283" i="20"/>
  <c r="BC284" i="20"/>
  <c r="BC285" i="20"/>
  <c r="BC286" i="20"/>
  <c r="BC287" i="20"/>
  <c r="BC288" i="20"/>
  <c r="BC289" i="20"/>
  <c r="BC290" i="20"/>
  <c r="BC291" i="20"/>
  <c r="BC292" i="20"/>
  <c r="BC293" i="20"/>
  <c r="BC294" i="20"/>
  <c r="BC295" i="20"/>
  <c r="BC296" i="20"/>
  <c r="BC297" i="20"/>
  <c r="BC298" i="20"/>
  <c r="BC299" i="20"/>
  <c r="BC300" i="20"/>
  <c r="BC301" i="20"/>
  <c r="BC302" i="20"/>
  <c r="BC303" i="20"/>
  <c r="BC304" i="20"/>
  <c r="BC305" i="20"/>
  <c r="BC306" i="20"/>
  <c r="BC307" i="20"/>
  <c r="BC308" i="20"/>
  <c r="BC309" i="20"/>
  <c r="BC310" i="20"/>
  <c r="BC311" i="20"/>
  <c r="BC312" i="20"/>
  <c r="BC313" i="20"/>
  <c r="BC314" i="20"/>
  <c r="BC315" i="20"/>
  <c r="BC316" i="20"/>
  <c r="BC317" i="20"/>
  <c r="BC318" i="20"/>
  <c r="BC319" i="20"/>
  <c r="BC320" i="20"/>
  <c r="BC321" i="20"/>
  <c r="BC322" i="20"/>
  <c r="BC323" i="20"/>
  <c r="BC324" i="20"/>
  <c r="BC325" i="20"/>
  <c r="BC326" i="20"/>
  <c r="BC327" i="20"/>
  <c r="BC328" i="20"/>
  <c r="BC329" i="20"/>
  <c r="BC330" i="20"/>
  <c r="BC331" i="20"/>
  <c r="BC332" i="20"/>
  <c r="BC3" i="20"/>
  <c r="BC334" i="20" s="1"/>
  <c r="BC335" i="20" s="1"/>
  <c r="BC4" i="20"/>
  <c r="BC5" i="20"/>
  <c r="BC6" i="20"/>
  <c r="BC7" i="20"/>
  <c r="BC8" i="20"/>
  <c r="BC9" i="20"/>
  <c r="BC10" i="20"/>
  <c r="BC11" i="20"/>
  <c r="BC12" i="20"/>
  <c r="BC13" i="20"/>
  <c r="BC14" i="20"/>
  <c r="BC15" i="20"/>
  <c r="BC16" i="20"/>
  <c r="BC17" i="20"/>
  <c r="BC18" i="20"/>
  <c r="BC19" i="20"/>
  <c r="BC20" i="20"/>
  <c r="BC21" i="20"/>
  <c r="BC22" i="20"/>
  <c r="BC23" i="20"/>
  <c r="BC24" i="20"/>
  <c r="BC25" i="20"/>
  <c r="BC26" i="20"/>
  <c r="BC27" i="20"/>
  <c r="BC28" i="20"/>
  <c r="BC29" i="20"/>
  <c r="BC30" i="20"/>
  <c r="BC31" i="20"/>
  <c r="BC32" i="20"/>
  <c r="BC33" i="20"/>
  <c r="BC34" i="20"/>
  <c r="BC35" i="20"/>
  <c r="BC36" i="20"/>
  <c r="BC37" i="20"/>
  <c r="BC38" i="20"/>
  <c r="BC39" i="20"/>
  <c r="BC40" i="20"/>
  <c r="BC41" i="20"/>
  <c r="BC42" i="20"/>
  <c r="BC43" i="20"/>
  <c r="BC44" i="20"/>
  <c r="BC45" i="20"/>
  <c r="BC46" i="20"/>
  <c r="BC47" i="20"/>
  <c r="BC48" i="20"/>
  <c r="BC49" i="20"/>
  <c r="BC50" i="20"/>
  <c r="BC51" i="20"/>
  <c r="BC52" i="20"/>
  <c r="BC53" i="20"/>
  <c r="BC54" i="20"/>
  <c r="BC55" i="20"/>
  <c r="BC56" i="20"/>
  <c r="BC57" i="20"/>
  <c r="BC58" i="20"/>
  <c r="BC59" i="20"/>
  <c r="BC60" i="20"/>
  <c r="BC61" i="20"/>
  <c r="BC62" i="20"/>
  <c r="BC63" i="20"/>
  <c r="BC64" i="20"/>
  <c r="BC65" i="20"/>
  <c r="BC66" i="20"/>
  <c r="BC67" i="20"/>
  <c r="BC68" i="20"/>
  <c r="BC69" i="20"/>
  <c r="BC70" i="20"/>
  <c r="BC71" i="20"/>
  <c r="BC72" i="20"/>
  <c r="BC73" i="20"/>
  <c r="BC74" i="20"/>
  <c r="BC75" i="20"/>
  <c r="BC76" i="20"/>
  <c r="BC77" i="20"/>
  <c r="BC78" i="20"/>
  <c r="BC79" i="20"/>
  <c r="BC80" i="20"/>
  <c r="BC81" i="20"/>
  <c r="BC82" i="20"/>
  <c r="BC83" i="20"/>
  <c r="BC84" i="20"/>
  <c r="BC85" i="20"/>
  <c r="BC86" i="20"/>
  <c r="BC87" i="20"/>
  <c r="BC88" i="20"/>
  <c r="BC89" i="20"/>
  <c r="BC90" i="20"/>
  <c r="BC91" i="20"/>
  <c r="BC92" i="20"/>
  <c r="BC93" i="20"/>
  <c r="BC94" i="20"/>
  <c r="BC95" i="20"/>
  <c r="BC96" i="20"/>
  <c r="BC97" i="20"/>
  <c r="BC98" i="20"/>
  <c r="BC99" i="20"/>
  <c r="BC100" i="20"/>
  <c r="BC101" i="20"/>
  <c r="BC102" i="20"/>
  <c r="BC103" i="20"/>
  <c r="BC104" i="20"/>
  <c r="BC105" i="20"/>
  <c r="BC106" i="20"/>
  <c r="BC107" i="20"/>
  <c r="BC108" i="20"/>
  <c r="BC109" i="20"/>
  <c r="BC110" i="20"/>
  <c r="BC111" i="20"/>
  <c r="BC112" i="20"/>
  <c r="BC113" i="20"/>
  <c r="BC114" i="20"/>
  <c r="BC115" i="20"/>
  <c r="BC116" i="20"/>
  <c r="BC117" i="20"/>
  <c r="BC118" i="20"/>
  <c r="BC119" i="20"/>
  <c r="BC120" i="20"/>
  <c r="BC121" i="20"/>
  <c r="BC122" i="20"/>
  <c r="BC123" i="20"/>
  <c r="BC124" i="20"/>
  <c r="BC125" i="20"/>
  <c r="BC126" i="20"/>
  <c r="BC127" i="20"/>
  <c r="BC128" i="20"/>
  <c r="BC129" i="20"/>
  <c r="BC130" i="20"/>
  <c r="BC131" i="20"/>
  <c r="BC132" i="20"/>
  <c r="BC133" i="20"/>
  <c r="BC134" i="20"/>
  <c r="BC135" i="20"/>
  <c r="BC136" i="20"/>
  <c r="BC137" i="20"/>
  <c r="BC138" i="20"/>
  <c r="BC139" i="20"/>
  <c r="BC140" i="20"/>
  <c r="BC141" i="20"/>
  <c r="BC142" i="20"/>
  <c r="BC143" i="20"/>
  <c r="BC144" i="20"/>
  <c r="BC145" i="20"/>
  <c r="BC146" i="20"/>
  <c r="BC147" i="20"/>
  <c r="BC148" i="20"/>
  <c r="BC149" i="20"/>
  <c r="BC150" i="20"/>
  <c r="BC151" i="20"/>
  <c r="BC152" i="20"/>
  <c r="BC153" i="20"/>
  <c r="BC154" i="20"/>
  <c r="BC155" i="20"/>
  <c r="BC156" i="20"/>
  <c r="BC157" i="20"/>
  <c r="BC158" i="20"/>
  <c r="BC159" i="20"/>
  <c r="BC160" i="20"/>
  <c r="BC161" i="20"/>
  <c r="BC162" i="20"/>
  <c r="BC163" i="20"/>
  <c r="BC164" i="20"/>
  <c r="BC165" i="20"/>
  <c r="BC166" i="20"/>
  <c r="BC167" i="20"/>
  <c r="BC168" i="20"/>
  <c r="BC169" i="20"/>
  <c r="BD170" i="20"/>
  <c r="BD171" i="20"/>
  <c r="BD172" i="20"/>
  <c r="BD173" i="20"/>
  <c r="BD174" i="20"/>
  <c r="BD175" i="20"/>
  <c r="BD176" i="20"/>
  <c r="BD177" i="20"/>
  <c r="BD178" i="20"/>
  <c r="BD179" i="20"/>
  <c r="BD180" i="20"/>
  <c r="BD181" i="20"/>
  <c r="BD182" i="20"/>
  <c r="BD183" i="20"/>
  <c r="BD184" i="20"/>
  <c r="BD185" i="20"/>
  <c r="BD186" i="20"/>
  <c r="BD187" i="20"/>
  <c r="BD188" i="20"/>
  <c r="BD189" i="20"/>
  <c r="BD190" i="20"/>
  <c r="BD191" i="20"/>
  <c r="BD192" i="20"/>
  <c r="BD193" i="20"/>
  <c r="BD194" i="20"/>
  <c r="BD195" i="20"/>
  <c r="BD196" i="20"/>
  <c r="BD197" i="20"/>
  <c r="BD198" i="20"/>
  <c r="BD199" i="20"/>
  <c r="BD200" i="20"/>
  <c r="BD201" i="20"/>
  <c r="BD202" i="20"/>
  <c r="BD203" i="20"/>
  <c r="BD204" i="20"/>
  <c r="BD205" i="20"/>
  <c r="BD206" i="20"/>
  <c r="BD207" i="20"/>
  <c r="BD208" i="20"/>
  <c r="BD209" i="20"/>
  <c r="BD210" i="20"/>
  <c r="BD211" i="20"/>
  <c r="BD212" i="20"/>
  <c r="BD213" i="20"/>
  <c r="BD214" i="20"/>
  <c r="BD215" i="20"/>
  <c r="BD216" i="20"/>
  <c r="BD217" i="20"/>
  <c r="BD218" i="20"/>
  <c r="BD219" i="20"/>
  <c r="BD220" i="20"/>
  <c r="BD221" i="20"/>
  <c r="BD222" i="20"/>
  <c r="BD223" i="20"/>
  <c r="BD224" i="20"/>
  <c r="BD225" i="20"/>
  <c r="BD226" i="20"/>
  <c r="BD227" i="20"/>
  <c r="BD228" i="20"/>
  <c r="BD229" i="20"/>
  <c r="BD230" i="20"/>
  <c r="BD231" i="20"/>
  <c r="BD232" i="20"/>
  <c r="BD233" i="20"/>
  <c r="BD234" i="20"/>
  <c r="BD235" i="20"/>
  <c r="BD236" i="20"/>
  <c r="BD237" i="20"/>
  <c r="BD238" i="20"/>
  <c r="BD239" i="20"/>
  <c r="BD240" i="20"/>
  <c r="BD241" i="20"/>
  <c r="BD242" i="20"/>
  <c r="BD243" i="20"/>
  <c r="BD244" i="20"/>
  <c r="BD245" i="20"/>
  <c r="BD246" i="20"/>
  <c r="BD247" i="20"/>
  <c r="BD248" i="20"/>
  <c r="BD249" i="20"/>
  <c r="BD250" i="20"/>
  <c r="BD251" i="20"/>
  <c r="BD252" i="20"/>
  <c r="BD253" i="20"/>
  <c r="BD254" i="20"/>
  <c r="BD255" i="20"/>
  <c r="BD256" i="20"/>
  <c r="BD257" i="20"/>
  <c r="BD258" i="20"/>
  <c r="BD259" i="20"/>
  <c r="BD260" i="20"/>
  <c r="BD261" i="20"/>
  <c r="BD262" i="20"/>
  <c r="BD263" i="20"/>
  <c r="BD264" i="20"/>
  <c r="BD265" i="20"/>
  <c r="BD266" i="20"/>
  <c r="BD267" i="20"/>
  <c r="BD268" i="20"/>
  <c r="BD269" i="20"/>
  <c r="BD270" i="20"/>
  <c r="BD271" i="20"/>
  <c r="BD272" i="20"/>
  <c r="BD273" i="20"/>
  <c r="BD274" i="20"/>
  <c r="BD275" i="20"/>
  <c r="BD276" i="20"/>
  <c r="BD277" i="20"/>
  <c r="BD278" i="20"/>
  <c r="BD279" i="20"/>
  <c r="BD280" i="20"/>
  <c r="BD281" i="20"/>
  <c r="BD282" i="20"/>
  <c r="BD283" i="20"/>
  <c r="BD284" i="20"/>
  <c r="BD285" i="20"/>
  <c r="BD286" i="20"/>
  <c r="BD287" i="20"/>
  <c r="BD288" i="20"/>
  <c r="BD289" i="20"/>
  <c r="BD290" i="20"/>
  <c r="BD291" i="20"/>
  <c r="BD292" i="20"/>
  <c r="BD293" i="20"/>
  <c r="BD294" i="20"/>
  <c r="BD295" i="20"/>
  <c r="BD296" i="20"/>
  <c r="BD297" i="20"/>
  <c r="BD298" i="20"/>
  <c r="BD299" i="20"/>
  <c r="BD300" i="20"/>
  <c r="BD301" i="20"/>
  <c r="BD302" i="20"/>
  <c r="BD303" i="20"/>
  <c r="BD304" i="20"/>
  <c r="BD305" i="20"/>
  <c r="BD306" i="20"/>
  <c r="BD307" i="20"/>
  <c r="BD308" i="20"/>
  <c r="BD309" i="20"/>
  <c r="BD310" i="20"/>
  <c r="BD311" i="20"/>
  <c r="BD312" i="20"/>
  <c r="BD313" i="20"/>
  <c r="BD314" i="20"/>
  <c r="BD315" i="20"/>
  <c r="BD316" i="20"/>
  <c r="BD317" i="20"/>
  <c r="BD318" i="20"/>
  <c r="BD319" i="20"/>
  <c r="BD320" i="20"/>
  <c r="BD321" i="20"/>
  <c r="BD322" i="20"/>
  <c r="BD323" i="20"/>
  <c r="BD324" i="20"/>
  <c r="BD325" i="20"/>
  <c r="BD326" i="20"/>
  <c r="BD327" i="20"/>
  <c r="BD328" i="20"/>
  <c r="BD329" i="20"/>
  <c r="BD330" i="20"/>
  <c r="BD331" i="20"/>
  <c r="BD332" i="20"/>
  <c r="BD3" i="20"/>
  <c r="BD334" i="20" s="1"/>
  <c r="BD335" i="20" s="1"/>
  <c r="BD4" i="20"/>
  <c r="BD5" i="20"/>
  <c r="BD6" i="20"/>
  <c r="BD7" i="20"/>
  <c r="BD8" i="20"/>
  <c r="BD9" i="20"/>
  <c r="BD10" i="20"/>
  <c r="BD11" i="20"/>
  <c r="BD12" i="20"/>
  <c r="BD13" i="20"/>
  <c r="BD14" i="20"/>
  <c r="BD15" i="20"/>
  <c r="BD16" i="20"/>
  <c r="BD17" i="20"/>
  <c r="BD18" i="20"/>
  <c r="BD19" i="20"/>
  <c r="BD20" i="20"/>
  <c r="BD21" i="20"/>
  <c r="BD22" i="20"/>
  <c r="BD23" i="20"/>
  <c r="BD24" i="20"/>
  <c r="BD25" i="20"/>
  <c r="BD26" i="20"/>
  <c r="BD27" i="20"/>
  <c r="BD28" i="20"/>
  <c r="BD29" i="20"/>
  <c r="BD30" i="20"/>
  <c r="BD31" i="20"/>
  <c r="BD32" i="20"/>
  <c r="BD33" i="20"/>
  <c r="BD34" i="20"/>
  <c r="BD35" i="20"/>
  <c r="BD36" i="20"/>
  <c r="BD37" i="20"/>
  <c r="BD38" i="20"/>
  <c r="BD39" i="20"/>
  <c r="BD40" i="20"/>
  <c r="BD41" i="20"/>
  <c r="BD42" i="20"/>
  <c r="BD43" i="20"/>
  <c r="BD44" i="20"/>
  <c r="BD45" i="20"/>
  <c r="BD46" i="20"/>
  <c r="BD47" i="20"/>
  <c r="BD48" i="20"/>
  <c r="BD49" i="20"/>
  <c r="BD50" i="20"/>
  <c r="BD51" i="20"/>
  <c r="BD52" i="20"/>
  <c r="BD53" i="20"/>
  <c r="BD54" i="20"/>
  <c r="BD55" i="20"/>
  <c r="BD56" i="20"/>
  <c r="BD57" i="20"/>
  <c r="BD58" i="20"/>
  <c r="BD59" i="20"/>
  <c r="BD60" i="20"/>
  <c r="BD61" i="20"/>
  <c r="BD62" i="20"/>
  <c r="BD63" i="20"/>
  <c r="BD64" i="20"/>
  <c r="BD65" i="20"/>
  <c r="BD66" i="20"/>
  <c r="BD67" i="20"/>
  <c r="BD68" i="20"/>
  <c r="BD69" i="20"/>
  <c r="BD70" i="20"/>
  <c r="BD71" i="20"/>
  <c r="BD72" i="20"/>
  <c r="BD73" i="20"/>
  <c r="BD74" i="20"/>
  <c r="BD75" i="20"/>
  <c r="BD76" i="20"/>
  <c r="BD77" i="20"/>
  <c r="BD78" i="20"/>
  <c r="BD79" i="20"/>
  <c r="BD80" i="20"/>
  <c r="BD81" i="20"/>
  <c r="BD82" i="20"/>
  <c r="BD83" i="20"/>
  <c r="BD84" i="20"/>
  <c r="BD85" i="20"/>
  <c r="BD86" i="20"/>
  <c r="BD87" i="20"/>
  <c r="BD88" i="20"/>
  <c r="BD89" i="20"/>
  <c r="BD90" i="20"/>
  <c r="BD91" i="20"/>
  <c r="BD92" i="20"/>
  <c r="BD93" i="20"/>
  <c r="BD94" i="20"/>
  <c r="BD95" i="20"/>
  <c r="BD96" i="20"/>
  <c r="BD97" i="20"/>
  <c r="BD98" i="20"/>
  <c r="BD99" i="20"/>
  <c r="BD100" i="20"/>
  <c r="BD101" i="20"/>
  <c r="BD102" i="20"/>
  <c r="BD103" i="20"/>
  <c r="BD104" i="20"/>
  <c r="BD105" i="20"/>
  <c r="BD106" i="20"/>
  <c r="BD107" i="20"/>
  <c r="BD108" i="20"/>
  <c r="BD109" i="20"/>
  <c r="BD110" i="20"/>
  <c r="BD111" i="20"/>
  <c r="BD112" i="20"/>
  <c r="BD113" i="20"/>
  <c r="BD114" i="20"/>
  <c r="BD115" i="20"/>
  <c r="BD116" i="20"/>
  <c r="BD117" i="20"/>
  <c r="BD118" i="20"/>
  <c r="BD119" i="20"/>
  <c r="BD120" i="20"/>
  <c r="BD121" i="20"/>
  <c r="BD122" i="20"/>
  <c r="BD123" i="20"/>
  <c r="BD124" i="20"/>
  <c r="BD125" i="20"/>
  <c r="BD126" i="20"/>
  <c r="BD127" i="20"/>
  <c r="BD128" i="20"/>
  <c r="BD129" i="20"/>
  <c r="BD130" i="20"/>
  <c r="BD131" i="20"/>
  <c r="BD132" i="20"/>
  <c r="BD133" i="20"/>
  <c r="BD134" i="20"/>
  <c r="BD135" i="20"/>
  <c r="BD136" i="20"/>
  <c r="BD137" i="20"/>
  <c r="BD138" i="20"/>
  <c r="BD139" i="20"/>
  <c r="BD140" i="20"/>
  <c r="BD141" i="20"/>
  <c r="BD142" i="20"/>
  <c r="BD143" i="20"/>
  <c r="BD144" i="20"/>
  <c r="BD145" i="20"/>
  <c r="BD146" i="20"/>
  <c r="BD147" i="20"/>
  <c r="BD148" i="20"/>
  <c r="BD149" i="20"/>
  <c r="BD150" i="20"/>
  <c r="BD151" i="20"/>
  <c r="BD152" i="20"/>
  <c r="BD153" i="20"/>
  <c r="BD154" i="20"/>
  <c r="BD155" i="20"/>
  <c r="BD156" i="20"/>
  <c r="BD157" i="20"/>
  <c r="BD158" i="20"/>
  <c r="BD159" i="20"/>
  <c r="BD160" i="20"/>
  <c r="BD161" i="20"/>
  <c r="BD162" i="20"/>
  <c r="BD163" i="20"/>
  <c r="BD164" i="20"/>
  <c r="BD165" i="20"/>
  <c r="BD166" i="20"/>
  <c r="BD167" i="20"/>
  <c r="BD168" i="20"/>
  <c r="BD169" i="20"/>
  <c r="AI170" i="20"/>
  <c r="AI171" i="20"/>
  <c r="AI172" i="20"/>
  <c r="AI173" i="20"/>
  <c r="AI174" i="20"/>
  <c r="AI175" i="20"/>
  <c r="AI176" i="20"/>
  <c r="AI177" i="20"/>
  <c r="AI178" i="20"/>
  <c r="AI179" i="20"/>
  <c r="AI180" i="20"/>
  <c r="AI181" i="20"/>
  <c r="AI182" i="20"/>
  <c r="AI183" i="20"/>
  <c r="AI184" i="20"/>
  <c r="AI185" i="20"/>
  <c r="AI186" i="20"/>
  <c r="AI187" i="20"/>
  <c r="AI188" i="20"/>
  <c r="AI189" i="20"/>
  <c r="AI190" i="20"/>
  <c r="AI191" i="20"/>
  <c r="AI192" i="20"/>
  <c r="AI193" i="20"/>
  <c r="AI194" i="20"/>
  <c r="AI195" i="20"/>
  <c r="AI196" i="20"/>
  <c r="AI197" i="20"/>
  <c r="AI198" i="20"/>
  <c r="AI199" i="20"/>
  <c r="AI200" i="20"/>
  <c r="AI201" i="20"/>
  <c r="AI202" i="20"/>
  <c r="AI203" i="20"/>
  <c r="AI204" i="20"/>
  <c r="AI205" i="20"/>
  <c r="AI206" i="20"/>
  <c r="AI207" i="20"/>
  <c r="AI208" i="20"/>
  <c r="AI209" i="20"/>
  <c r="AI210" i="20"/>
  <c r="AI211" i="20"/>
  <c r="AI212" i="20"/>
  <c r="AI213" i="20"/>
  <c r="AI214" i="20"/>
  <c r="AI215" i="20"/>
  <c r="AI216" i="20"/>
  <c r="AI217" i="20"/>
  <c r="AI218" i="20"/>
  <c r="AI219" i="20"/>
  <c r="AI220" i="20"/>
  <c r="AI221" i="20"/>
  <c r="AI222" i="20"/>
  <c r="AI223" i="20"/>
  <c r="AI224" i="20"/>
  <c r="AI225" i="20"/>
  <c r="AI226" i="20"/>
  <c r="AI227" i="20"/>
  <c r="AI228" i="20"/>
  <c r="AI229" i="20"/>
  <c r="AI230" i="20"/>
  <c r="AI231" i="20"/>
  <c r="AI232" i="20"/>
  <c r="AI233" i="20"/>
  <c r="AI234" i="20"/>
  <c r="AI235" i="20"/>
  <c r="AI236" i="20"/>
  <c r="AI237" i="20"/>
  <c r="AI238" i="20"/>
  <c r="AI239" i="20"/>
  <c r="AI240" i="20"/>
  <c r="AI241" i="20"/>
  <c r="AI242" i="20"/>
  <c r="AI243" i="20"/>
  <c r="AI244" i="20"/>
  <c r="AI245" i="20"/>
  <c r="AI246" i="20"/>
  <c r="AI247" i="20"/>
  <c r="AI248" i="20"/>
  <c r="AI249" i="20"/>
  <c r="AI250" i="20"/>
  <c r="AI251" i="20"/>
  <c r="AI252" i="20"/>
  <c r="AI253" i="20"/>
  <c r="AI254" i="20"/>
  <c r="AI255" i="20"/>
  <c r="AI256" i="20"/>
  <c r="AI257" i="20"/>
  <c r="AI258" i="20"/>
  <c r="AI259" i="20"/>
  <c r="AI260" i="20"/>
  <c r="AI261" i="20"/>
  <c r="AI262" i="20"/>
  <c r="AI263" i="20"/>
  <c r="AI264" i="20"/>
  <c r="AI265" i="20"/>
  <c r="AI266" i="20"/>
  <c r="AI267" i="20"/>
  <c r="AI268" i="20"/>
  <c r="AI269" i="20"/>
  <c r="AI270" i="20"/>
  <c r="AI271" i="20"/>
  <c r="AI272" i="20"/>
  <c r="AI273" i="20"/>
  <c r="AI274" i="20"/>
  <c r="AI275" i="20"/>
  <c r="AI276" i="20"/>
  <c r="AI277" i="20"/>
  <c r="AI278" i="20"/>
  <c r="AI279" i="20"/>
  <c r="AI280" i="20"/>
  <c r="AI281" i="20"/>
  <c r="AI282" i="20"/>
  <c r="AI283" i="20"/>
  <c r="AI284" i="20"/>
  <c r="AI285" i="20"/>
  <c r="AI286" i="20"/>
  <c r="AI287" i="20"/>
  <c r="AI288" i="20"/>
  <c r="AI289" i="20"/>
  <c r="AI290" i="20"/>
  <c r="AI291" i="20"/>
  <c r="AI292" i="20"/>
  <c r="AI293" i="20"/>
  <c r="AI294" i="20"/>
  <c r="AI295" i="20"/>
  <c r="AI296" i="20"/>
  <c r="AI297" i="20"/>
  <c r="AI298" i="20"/>
  <c r="AI299" i="20"/>
  <c r="AI300" i="20"/>
  <c r="AI301" i="20"/>
  <c r="AI302" i="20"/>
  <c r="AI303" i="20"/>
  <c r="AI304" i="20"/>
  <c r="AI305" i="20"/>
  <c r="AI306" i="20"/>
  <c r="AI307" i="20"/>
  <c r="AI308" i="20"/>
  <c r="AI309" i="20"/>
  <c r="AI310" i="20"/>
  <c r="AI311" i="20"/>
  <c r="AI312" i="20"/>
  <c r="AI313" i="20"/>
  <c r="AI314" i="20"/>
  <c r="AI315" i="20"/>
  <c r="AI316" i="20"/>
  <c r="AI317" i="20"/>
  <c r="AI318" i="20"/>
  <c r="AI319" i="20"/>
  <c r="AI320" i="20"/>
  <c r="AI321" i="20"/>
  <c r="AI322" i="20"/>
  <c r="AI323" i="20"/>
  <c r="AI324" i="20"/>
  <c r="AI325" i="20"/>
  <c r="AI326" i="20"/>
  <c r="AI327" i="20"/>
  <c r="AI328" i="20"/>
  <c r="AI329" i="20"/>
  <c r="AI330" i="20"/>
  <c r="AI331" i="20"/>
  <c r="AI332" i="20"/>
  <c r="AI3" i="20"/>
  <c r="AI4" i="20"/>
  <c r="AI334" i="20" s="1"/>
  <c r="AI335" i="20" s="1"/>
  <c r="AI5" i="20"/>
  <c r="AI6" i="20"/>
  <c r="AI7" i="20"/>
  <c r="AI8" i="20"/>
  <c r="AI9" i="20"/>
  <c r="AI10" i="20"/>
  <c r="AI11" i="20"/>
  <c r="AI12" i="20"/>
  <c r="AI13" i="20"/>
  <c r="AI14" i="20"/>
  <c r="AI15" i="20"/>
  <c r="AI16" i="20"/>
  <c r="AI17" i="20"/>
  <c r="AI18" i="20"/>
  <c r="AI19" i="20"/>
  <c r="AI20" i="20"/>
  <c r="AI21" i="20"/>
  <c r="AI22" i="20"/>
  <c r="AI23" i="20"/>
  <c r="AI24" i="20"/>
  <c r="AI25" i="20"/>
  <c r="AI26" i="20"/>
  <c r="AI27" i="20"/>
  <c r="AI28" i="20"/>
  <c r="AI29" i="20"/>
  <c r="AI30" i="20"/>
  <c r="AI31" i="20"/>
  <c r="AI32" i="20"/>
  <c r="AI33" i="20"/>
  <c r="AI34" i="20"/>
  <c r="AI35" i="20"/>
  <c r="AI36" i="20"/>
  <c r="AI37" i="20"/>
  <c r="AI38" i="20"/>
  <c r="AI39" i="20"/>
  <c r="AI40" i="20"/>
  <c r="AI41" i="20"/>
  <c r="AI42" i="20"/>
  <c r="AI43" i="20"/>
  <c r="AI44" i="20"/>
  <c r="AI45" i="20"/>
  <c r="AI46" i="20"/>
  <c r="AI47" i="20"/>
  <c r="AI48" i="20"/>
  <c r="AI49" i="20"/>
  <c r="AI50" i="20"/>
  <c r="AI51" i="20"/>
  <c r="AI52" i="20"/>
  <c r="AI53" i="20"/>
  <c r="AI54" i="20"/>
  <c r="AI55" i="20"/>
  <c r="AI56" i="20"/>
  <c r="AI57" i="20"/>
  <c r="AI58" i="20"/>
  <c r="AI59" i="20"/>
  <c r="AI60" i="20"/>
  <c r="AI61" i="20"/>
  <c r="AI62" i="20"/>
  <c r="AI63" i="20"/>
  <c r="AI64" i="20"/>
  <c r="AI65" i="20"/>
  <c r="AI66" i="20"/>
  <c r="AI67" i="20"/>
  <c r="AI68" i="20"/>
  <c r="AI69" i="20"/>
  <c r="AI70" i="20"/>
  <c r="AI71" i="20"/>
  <c r="AI72" i="20"/>
  <c r="AI73" i="20"/>
  <c r="AI74" i="20"/>
  <c r="AI75" i="20"/>
  <c r="AI76" i="20"/>
  <c r="AI77" i="20"/>
  <c r="AI78" i="20"/>
  <c r="AI79" i="20"/>
  <c r="AI80" i="20"/>
  <c r="AI81" i="20"/>
  <c r="AI82" i="20"/>
  <c r="AI83" i="20"/>
  <c r="AI84" i="20"/>
  <c r="AI85" i="20"/>
  <c r="AI86" i="20"/>
  <c r="AI87" i="20"/>
  <c r="AI88" i="20"/>
  <c r="AI89" i="20"/>
  <c r="AI90" i="20"/>
  <c r="AI91" i="20"/>
  <c r="AI92" i="20"/>
  <c r="AI93" i="20"/>
  <c r="AI94" i="20"/>
  <c r="AI95" i="20"/>
  <c r="AI96" i="20"/>
  <c r="AI97" i="20"/>
  <c r="AI98" i="20"/>
  <c r="AI99" i="20"/>
  <c r="AI100" i="20"/>
  <c r="AI101" i="20"/>
  <c r="AI102" i="20"/>
  <c r="AI103" i="20"/>
  <c r="AI104" i="20"/>
  <c r="AI105" i="20"/>
  <c r="AI106" i="20"/>
  <c r="AI107" i="20"/>
  <c r="AI108" i="20"/>
  <c r="AI109" i="20"/>
  <c r="AI110" i="20"/>
  <c r="AI111" i="20"/>
  <c r="AI112" i="20"/>
  <c r="AI113" i="20"/>
  <c r="AI114" i="20"/>
  <c r="AI115" i="20"/>
  <c r="AI116" i="20"/>
  <c r="AI117" i="20"/>
  <c r="AI118" i="20"/>
  <c r="AI119" i="20"/>
  <c r="AI120" i="20"/>
  <c r="AI121" i="20"/>
  <c r="AI122" i="20"/>
  <c r="AI123" i="20"/>
  <c r="AI124" i="20"/>
  <c r="AI125" i="20"/>
  <c r="AI126" i="20"/>
  <c r="AI127" i="20"/>
  <c r="AI128" i="20"/>
  <c r="AI129" i="20"/>
  <c r="AI130" i="20"/>
  <c r="AI131" i="20"/>
  <c r="AI132" i="20"/>
  <c r="AI133" i="20"/>
  <c r="AI134" i="20"/>
  <c r="AI135" i="20"/>
  <c r="AI136" i="20"/>
  <c r="AI137" i="20"/>
  <c r="AI138" i="20"/>
  <c r="AI139" i="20"/>
  <c r="AI140" i="20"/>
  <c r="AI141" i="20"/>
  <c r="AI142" i="20"/>
  <c r="AI143" i="20"/>
  <c r="AI144" i="20"/>
  <c r="AI145" i="20"/>
  <c r="AI146" i="20"/>
  <c r="AI147" i="20"/>
  <c r="AI148" i="20"/>
  <c r="AI149" i="20"/>
  <c r="AI150" i="20"/>
  <c r="AI151" i="20"/>
  <c r="AI152" i="20"/>
  <c r="AI153" i="20"/>
  <c r="AI154" i="20"/>
  <c r="AI155" i="20"/>
  <c r="AI156" i="20"/>
  <c r="AI157" i="20"/>
  <c r="AI158" i="20"/>
  <c r="AI159" i="20"/>
  <c r="AI160" i="20"/>
  <c r="AI161" i="20"/>
  <c r="AI162" i="20"/>
  <c r="AI163" i="20"/>
  <c r="AI164" i="20"/>
  <c r="AI165" i="20"/>
  <c r="AI166" i="20"/>
  <c r="AI167" i="20"/>
  <c r="AI168" i="20"/>
  <c r="AI169" i="20"/>
  <c r="AJ170" i="20"/>
  <c r="AJ171" i="20"/>
  <c r="AJ172" i="20"/>
  <c r="AJ173" i="20"/>
  <c r="AJ174" i="20"/>
  <c r="AJ175" i="20"/>
  <c r="AJ176" i="20"/>
  <c r="AJ177" i="20"/>
  <c r="AJ178" i="20"/>
  <c r="AJ179" i="20"/>
  <c r="AJ180" i="20"/>
  <c r="AJ181" i="20"/>
  <c r="AJ182" i="20"/>
  <c r="AJ183" i="20"/>
  <c r="AJ184" i="20"/>
  <c r="AJ185" i="20"/>
  <c r="AJ186" i="20"/>
  <c r="AJ187" i="20"/>
  <c r="AJ188" i="20"/>
  <c r="AJ189" i="20"/>
  <c r="AJ190" i="20"/>
  <c r="AJ191" i="20"/>
  <c r="AJ192" i="20"/>
  <c r="AJ193" i="20"/>
  <c r="AJ194" i="20"/>
  <c r="AJ195" i="20"/>
  <c r="AJ196" i="20"/>
  <c r="AJ197" i="20"/>
  <c r="AJ198" i="20"/>
  <c r="AJ199" i="20"/>
  <c r="AJ200" i="20"/>
  <c r="AJ201" i="20"/>
  <c r="AJ202" i="20"/>
  <c r="AJ203" i="20"/>
  <c r="AJ204" i="20"/>
  <c r="AJ205" i="20"/>
  <c r="AJ206" i="20"/>
  <c r="AJ207" i="20"/>
  <c r="AJ208" i="20"/>
  <c r="AJ209" i="20"/>
  <c r="AJ210" i="20"/>
  <c r="AJ211" i="20"/>
  <c r="AJ212" i="20"/>
  <c r="AJ213" i="20"/>
  <c r="AJ214" i="20"/>
  <c r="AJ215" i="20"/>
  <c r="AJ216" i="20"/>
  <c r="AJ217" i="20"/>
  <c r="AJ218" i="20"/>
  <c r="AJ219" i="20"/>
  <c r="AJ220" i="20"/>
  <c r="AJ221" i="20"/>
  <c r="AJ222" i="20"/>
  <c r="AJ223" i="20"/>
  <c r="AJ224" i="20"/>
  <c r="AJ225" i="20"/>
  <c r="AJ226" i="20"/>
  <c r="AJ227" i="20"/>
  <c r="AJ228" i="20"/>
  <c r="AJ229" i="20"/>
  <c r="AJ230" i="20"/>
  <c r="AJ231" i="20"/>
  <c r="AJ232" i="20"/>
  <c r="AJ233" i="20"/>
  <c r="AJ234" i="20"/>
  <c r="AJ235" i="20"/>
  <c r="AJ236" i="20"/>
  <c r="AJ237" i="20"/>
  <c r="AJ238" i="20"/>
  <c r="AJ239" i="20"/>
  <c r="AJ240" i="20"/>
  <c r="AJ241" i="20"/>
  <c r="AJ242" i="20"/>
  <c r="AJ243" i="20"/>
  <c r="AJ244" i="20"/>
  <c r="AJ245" i="20"/>
  <c r="AJ246" i="20"/>
  <c r="AJ247" i="20"/>
  <c r="AJ248" i="20"/>
  <c r="AJ249" i="20"/>
  <c r="AJ250" i="20"/>
  <c r="AJ251" i="20"/>
  <c r="AJ252" i="20"/>
  <c r="AJ253" i="20"/>
  <c r="AJ254" i="20"/>
  <c r="AJ255" i="20"/>
  <c r="AJ256" i="20"/>
  <c r="AJ257" i="20"/>
  <c r="AJ258" i="20"/>
  <c r="AJ259" i="20"/>
  <c r="AJ260" i="20"/>
  <c r="AJ261" i="20"/>
  <c r="AJ262" i="20"/>
  <c r="AJ263" i="20"/>
  <c r="AJ264" i="20"/>
  <c r="AJ265" i="20"/>
  <c r="AJ266" i="20"/>
  <c r="AJ267" i="20"/>
  <c r="AJ268" i="20"/>
  <c r="AJ269" i="20"/>
  <c r="AJ270" i="20"/>
  <c r="AJ271" i="20"/>
  <c r="AJ272" i="20"/>
  <c r="AJ273" i="20"/>
  <c r="AJ274" i="20"/>
  <c r="AJ275" i="20"/>
  <c r="AJ276" i="20"/>
  <c r="AJ277" i="20"/>
  <c r="AJ278" i="20"/>
  <c r="AJ279" i="20"/>
  <c r="AJ280" i="20"/>
  <c r="AJ281" i="20"/>
  <c r="AJ282" i="20"/>
  <c r="AJ283" i="20"/>
  <c r="AJ284" i="20"/>
  <c r="AJ285" i="20"/>
  <c r="AJ286" i="20"/>
  <c r="AJ287" i="20"/>
  <c r="AJ288" i="20"/>
  <c r="AJ289" i="20"/>
  <c r="AJ290" i="20"/>
  <c r="AJ291" i="20"/>
  <c r="AJ292" i="20"/>
  <c r="AJ293" i="20"/>
  <c r="AJ294" i="20"/>
  <c r="AJ295" i="20"/>
  <c r="AJ296" i="20"/>
  <c r="AJ297" i="20"/>
  <c r="AJ298" i="20"/>
  <c r="AJ299" i="20"/>
  <c r="AJ300" i="20"/>
  <c r="AJ301" i="20"/>
  <c r="AJ302" i="20"/>
  <c r="AJ303" i="20"/>
  <c r="AJ304" i="20"/>
  <c r="AJ305" i="20"/>
  <c r="AJ306" i="20"/>
  <c r="AJ307" i="20"/>
  <c r="AJ308" i="20"/>
  <c r="AJ309" i="20"/>
  <c r="AJ310" i="20"/>
  <c r="AJ311" i="20"/>
  <c r="AJ312" i="20"/>
  <c r="AJ313" i="20"/>
  <c r="AJ314" i="20"/>
  <c r="AJ315" i="20"/>
  <c r="AJ316" i="20"/>
  <c r="AJ317" i="20"/>
  <c r="AJ318" i="20"/>
  <c r="AJ319" i="20"/>
  <c r="AJ320" i="20"/>
  <c r="AJ321" i="20"/>
  <c r="AJ322" i="20"/>
  <c r="AJ323" i="20"/>
  <c r="AJ324" i="20"/>
  <c r="AJ325" i="20"/>
  <c r="AJ326" i="20"/>
  <c r="AJ327" i="20"/>
  <c r="AJ328" i="20"/>
  <c r="AJ329" i="20"/>
  <c r="AJ330" i="20"/>
  <c r="AJ331" i="20"/>
  <c r="AJ332" i="20"/>
  <c r="AJ3" i="20"/>
  <c r="AJ4" i="20"/>
  <c r="AJ334" i="20" s="1"/>
  <c r="AJ335" i="20" s="1"/>
  <c r="AJ5" i="20"/>
  <c r="AJ6" i="20"/>
  <c r="AJ7" i="20"/>
  <c r="AJ8" i="20"/>
  <c r="AJ9" i="20"/>
  <c r="AJ10" i="20"/>
  <c r="AJ11" i="20"/>
  <c r="AJ12" i="20"/>
  <c r="AJ13" i="20"/>
  <c r="AJ14" i="20"/>
  <c r="AJ15" i="20"/>
  <c r="AJ16" i="20"/>
  <c r="AJ17" i="20"/>
  <c r="AJ18" i="20"/>
  <c r="AJ19" i="20"/>
  <c r="AJ20" i="20"/>
  <c r="AJ21" i="20"/>
  <c r="AJ22" i="20"/>
  <c r="AJ23" i="20"/>
  <c r="AJ24" i="20"/>
  <c r="AJ25" i="20"/>
  <c r="AJ26" i="20"/>
  <c r="AJ27" i="20"/>
  <c r="AJ28" i="20"/>
  <c r="AJ29" i="20"/>
  <c r="AJ30" i="20"/>
  <c r="AJ31" i="20"/>
  <c r="AJ32" i="20"/>
  <c r="AJ33" i="20"/>
  <c r="AJ34" i="20"/>
  <c r="AJ35" i="20"/>
  <c r="AJ36" i="20"/>
  <c r="AJ37" i="20"/>
  <c r="AJ38" i="20"/>
  <c r="AJ39" i="20"/>
  <c r="AJ40" i="20"/>
  <c r="AJ41" i="20"/>
  <c r="AJ42" i="20"/>
  <c r="AJ43" i="20"/>
  <c r="AJ44" i="20"/>
  <c r="AJ45" i="20"/>
  <c r="AJ46" i="20"/>
  <c r="AJ47" i="20"/>
  <c r="AJ48" i="20"/>
  <c r="AJ49" i="20"/>
  <c r="AJ50" i="20"/>
  <c r="AJ51" i="20"/>
  <c r="AJ52" i="20"/>
  <c r="AJ53" i="20"/>
  <c r="AJ54" i="20"/>
  <c r="AJ55" i="20"/>
  <c r="AJ56" i="20"/>
  <c r="AJ57" i="20"/>
  <c r="AJ58" i="20"/>
  <c r="AJ59" i="20"/>
  <c r="AJ60" i="20"/>
  <c r="AJ61" i="20"/>
  <c r="AJ62" i="20"/>
  <c r="AJ63" i="20"/>
  <c r="AJ64" i="20"/>
  <c r="AJ65" i="20"/>
  <c r="AJ66" i="20"/>
  <c r="AJ67" i="20"/>
  <c r="AJ68" i="20"/>
  <c r="AJ69" i="20"/>
  <c r="AJ70" i="20"/>
  <c r="AJ71" i="20"/>
  <c r="AJ72" i="20"/>
  <c r="AJ73" i="20"/>
  <c r="AJ74" i="20"/>
  <c r="AJ75" i="20"/>
  <c r="AJ76" i="20"/>
  <c r="AJ77" i="20"/>
  <c r="AJ78" i="20"/>
  <c r="AJ79" i="20"/>
  <c r="AJ80" i="20"/>
  <c r="AJ81" i="20"/>
  <c r="AJ82" i="20"/>
  <c r="AJ83" i="20"/>
  <c r="AJ84" i="20"/>
  <c r="AJ85" i="20"/>
  <c r="AJ86" i="20"/>
  <c r="AJ87" i="20"/>
  <c r="AJ88" i="20"/>
  <c r="AJ89" i="20"/>
  <c r="AJ90" i="20"/>
  <c r="AJ91" i="20"/>
  <c r="AJ92" i="20"/>
  <c r="AJ93" i="20"/>
  <c r="AJ94" i="20"/>
  <c r="AJ95" i="20"/>
  <c r="AJ96" i="20"/>
  <c r="AJ97" i="20"/>
  <c r="AJ98" i="20"/>
  <c r="AJ99" i="20"/>
  <c r="AJ100" i="20"/>
  <c r="AJ101" i="20"/>
  <c r="AJ102" i="20"/>
  <c r="AJ103" i="20"/>
  <c r="AJ104" i="20"/>
  <c r="AJ105" i="20"/>
  <c r="AJ106" i="20"/>
  <c r="AJ107" i="20"/>
  <c r="AJ108" i="20"/>
  <c r="AJ109" i="20"/>
  <c r="AJ110" i="20"/>
  <c r="AJ111" i="20"/>
  <c r="AJ112" i="20"/>
  <c r="AJ113" i="20"/>
  <c r="AJ114" i="20"/>
  <c r="AJ115" i="20"/>
  <c r="AJ116" i="20"/>
  <c r="AJ117" i="20"/>
  <c r="AJ118" i="20"/>
  <c r="AJ119" i="20"/>
  <c r="AJ120" i="20"/>
  <c r="AJ121" i="20"/>
  <c r="AJ122" i="20"/>
  <c r="AJ123" i="20"/>
  <c r="AJ124" i="20"/>
  <c r="AJ125" i="20"/>
  <c r="AJ126" i="20"/>
  <c r="AJ127" i="20"/>
  <c r="AJ128" i="20"/>
  <c r="AJ129" i="20"/>
  <c r="AJ130" i="20"/>
  <c r="AJ131" i="20"/>
  <c r="AJ132" i="20"/>
  <c r="AJ133" i="20"/>
  <c r="AJ134" i="20"/>
  <c r="AJ135" i="20"/>
  <c r="AJ136" i="20"/>
  <c r="AJ137" i="20"/>
  <c r="AJ138" i="20"/>
  <c r="AJ139" i="20"/>
  <c r="AJ140" i="20"/>
  <c r="AJ141" i="20"/>
  <c r="AJ142" i="20"/>
  <c r="AJ143" i="20"/>
  <c r="AJ144" i="20"/>
  <c r="AJ145" i="20"/>
  <c r="AJ146" i="20"/>
  <c r="AJ147" i="20"/>
  <c r="AJ148" i="20"/>
  <c r="AJ149" i="20"/>
  <c r="AJ150" i="20"/>
  <c r="AJ151" i="20"/>
  <c r="AJ152" i="20"/>
  <c r="AJ153" i="20"/>
  <c r="AJ154" i="20"/>
  <c r="AJ155" i="20"/>
  <c r="AJ156" i="20"/>
  <c r="AJ157" i="20"/>
  <c r="AJ158" i="20"/>
  <c r="AJ159" i="20"/>
  <c r="AJ160" i="20"/>
  <c r="AJ161" i="20"/>
  <c r="AJ162" i="20"/>
  <c r="AJ163" i="20"/>
  <c r="AJ164" i="20"/>
  <c r="AJ165" i="20"/>
  <c r="AJ166" i="20"/>
  <c r="AJ167" i="20"/>
  <c r="AJ168" i="20"/>
  <c r="AJ169" i="20"/>
  <c r="AK170" i="20"/>
  <c r="AK171" i="20"/>
  <c r="AK172" i="20"/>
  <c r="AK173" i="20"/>
  <c r="AK174" i="20"/>
  <c r="AK175" i="20"/>
  <c r="AK176" i="20"/>
  <c r="AK177" i="20"/>
  <c r="AK178" i="20"/>
  <c r="AK179" i="20"/>
  <c r="AK180" i="20"/>
  <c r="AK181" i="20"/>
  <c r="AK182" i="20"/>
  <c r="AK183" i="20"/>
  <c r="AK184" i="20"/>
  <c r="AK185" i="20"/>
  <c r="AK186" i="20"/>
  <c r="AK187" i="20"/>
  <c r="AK188" i="20"/>
  <c r="AK189" i="20"/>
  <c r="AK190" i="20"/>
  <c r="AK191" i="20"/>
  <c r="AK192" i="20"/>
  <c r="AK193" i="20"/>
  <c r="AK194" i="20"/>
  <c r="AK195" i="20"/>
  <c r="AK196" i="20"/>
  <c r="AK197" i="20"/>
  <c r="AK198" i="20"/>
  <c r="AK199" i="20"/>
  <c r="AK200" i="20"/>
  <c r="AK201" i="20"/>
  <c r="AK202" i="20"/>
  <c r="AK203" i="20"/>
  <c r="AK204" i="20"/>
  <c r="AK205" i="20"/>
  <c r="AK206" i="20"/>
  <c r="AK207" i="20"/>
  <c r="AK208" i="20"/>
  <c r="AK209" i="20"/>
  <c r="AK210" i="20"/>
  <c r="AK211" i="20"/>
  <c r="AK212" i="20"/>
  <c r="AK213" i="20"/>
  <c r="AK214" i="20"/>
  <c r="AK215" i="20"/>
  <c r="AK216" i="20"/>
  <c r="AK217" i="20"/>
  <c r="AK218" i="20"/>
  <c r="AK219" i="20"/>
  <c r="AK220" i="20"/>
  <c r="AK221" i="20"/>
  <c r="AK222" i="20"/>
  <c r="AK223" i="20"/>
  <c r="AK224" i="20"/>
  <c r="AK225" i="20"/>
  <c r="AK226" i="20"/>
  <c r="AK227" i="20"/>
  <c r="AK228" i="20"/>
  <c r="AK229" i="20"/>
  <c r="AK230" i="20"/>
  <c r="AK231" i="20"/>
  <c r="AK232" i="20"/>
  <c r="AK233" i="20"/>
  <c r="AK234" i="20"/>
  <c r="AK235" i="20"/>
  <c r="AK236" i="20"/>
  <c r="AK237" i="20"/>
  <c r="AK238" i="20"/>
  <c r="AK239" i="20"/>
  <c r="AK240" i="20"/>
  <c r="AK241" i="20"/>
  <c r="AK242" i="20"/>
  <c r="AK243" i="20"/>
  <c r="AK244" i="20"/>
  <c r="AK245" i="20"/>
  <c r="AK246" i="20"/>
  <c r="AK247" i="20"/>
  <c r="AK248" i="20"/>
  <c r="AK249" i="20"/>
  <c r="AK250" i="20"/>
  <c r="AK251" i="20"/>
  <c r="AK252" i="20"/>
  <c r="AK253" i="20"/>
  <c r="AK254" i="20"/>
  <c r="AK255" i="20"/>
  <c r="AK256" i="20"/>
  <c r="AK257" i="20"/>
  <c r="AK258" i="20"/>
  <c r="AK259" i="20"/>
  <c r="AK260" i="20"/>
  <c r="AK261" i="20"/>
  <c r="AK262" i="20"/>
  <c r="AK263" i="20"/>
  <c r="AK264" i="20"/>
  <c r="AK265" i="20"/>
  <c r="AK266" i="20"/>
  <c r="AK267" i="20"/>
  <c r="AK268" i="20"/>
  <c r="AK269" i="20"/>
  <c r="AK270" i="20"/>
  <c r="AK271" i="20"/>
  <c r="AK272" i="20"/>
  <c r="AK273" i="20"/>
  <c r="AK274" i="20"/>
  <c r="AK275" i="20"/>
  <c r="AK276" i="20"/>
  <c r="AK277" i="20"/>
  <c r="AK278" i="20"/>
  <c r="AK279" i="20"/>
  <c r="AK280" i="20"/>
  <c r="AK281" i="20"/>
  <c r="AK282" i="20"/>
  <c r="AK283" i="20"/>
  <c r="AK284" i="20"/>
  <c r="AK285" i="20"/>
  <c r="AK286" i="20"/>
  <c r="AK287" i="20"/>
  <c r="AK288" i="20"/>
  <c r="AK289" i="20"/>
  <c r="AK290" i="20"/>
  <c r="AK291" i="20"/>
  <c r="AK292" i="20"/>
  <c r="AK293" i="20"/>
  <c r="AK294" i="20"/>
  <c r="AK295" i="20"/>
  <c r="AK296" i="20"/>
  <c r="AK297" i="20"/>
  <c r="AK298" i="20"/>
  <c r="AK299" i="20"/>
  <c r="AK300" i="20"/>
  <c r="AK301" i="20"/>
  <c r="AK302" i="20"/>
  <c r="AK303" i="20"/>
  <c r="AK304" i="20"/>
  <c r="AK305" i="20"/>
  <c r="AK306" i="20"/>
  <c r="AK307" i="20"/>
  <c r="AK308" i="20"/>
  <c r="AK309" i="20"/>
  <c r="AK310" i="20"/>
  <c r="AK311" i="20"/>
  <c r="AK312" i="20"/>
  <c r="AK313" i="20"/>
  <c r="AK314" i="20"/>
  <c r="AK315" i="20"/>
  <c r="AK316" i="20"/>
  <c r="AK317" i="20"/>
  <c r="AK318" i="20"/>
  <c r="AK319" i="20"/>
  <c r="AK320" i="20"/>
  <c r="AK321" i="20"/>
  <c r="AK322" i="20"/>
  <c r="AK323" i="20"/>
  <c r="AK324" i="20"/>
  <c r="AK325" i="20"/>
  <c r="AK326" i="20"/>
  <c r="AK327" i="20"/>
  <c r="AK328" i="20"/>
  <c r="AK329" i="20"/>
  <c r="AK330" i="20"/>
  <c r="AK331" i="20"/>
  <c r="AK332" i="20"/>
  <c r="AK3" i="20"/>
  <c r="AK4" i="20"/>
  <c r="AK334" i="20" s="1"/>
  <c r="AK335" i="20" s="1"/>
  <c r="AK5"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K29" i="20"/>
  <c r="AK30" i="20"/>
  <c r="AK31" i="20"/>
  <c r="AK32" i="20"/>
  <c r="AK33" i="20"/>
  <c r="AK34" i="20"/>
  <c r="AK35" i="20"/>
  <c r="AK36" i="20"/>
  <c r="AK37" i="20"/>
  <c r="AK38" i="20"/>
  <c r="AK39" i="20"/>
  <c r="AK40" i="20"/>
  <c r="AK41" i="20"/>
  <c r="AK42" i="20"/>
  <c r="AK43" i="20"/>
  <c r="AK44" i="20"/>
  <c r="AK45" i="20"/>
  <c r="AK46" i="20"/>
  <c r="AK47" i="20"/>
  <c r="AK48" i="20"/>
  <c r="AK49" i="20"/>
  <c r="AK50" i="20"/>
  <c r="AK51" i="20"/>
  <c r="AK52" i="20"/>
  <c r="AK53" i="20"/>
  <c r="AK54" i="20"/>
  <c r="AK55" i="20"/>
  <c r="AK56" i="20"/>
  <c r="AK57" i="20"/>
  <c r="AK58" i="20"/>
  <c r="AK59" i="20"/>
  <c r="AK60" i="20"/>
  <c r="AK61" i="20"/>
  <c r="AK62" i="20"/>
  <c r="AK63" i="20"/>
  <c r="AK64" i="20"/>
  <c r="AK65" i="20"/>
  <c r="AK66" i="20"/>
  <c r="AK67" i="20"/>
  <c r="AK68" i="20"/>
  <c r="AK69" i="20"/>
  <c r="AK70" i="20"/>
  <c r="AK71" i="20"/>
  <c r="AK72" i="20"/>
  <c r="AK73" i="20"/>
  <c r="AK74" i="20"/>
  <c r="AK75" i="20"/>
  <c r="AK76" i="20"/>
  <c r="AK77" i="20"/>
  <c r="AK78" i="20"/>
  <c r="AK79" i="20"/>
  <c r="AK80" i="20"/>
  <c r="AK81" i="20"/>
  <c r="AK82" i="20"/>
  <c r="AK83" i="20"/>
  <c r="AK84" i="20"/>
  <c r="AK85" i="20"/>
  <c r="AK86" i="20"/>
  <c r="AK87" i="20"/>
  <c r="AK88" i="20"/>
  <c r="AK89" i="20"/>
  <c r="AK90" i="20"/>
  <c r="AK91" i="20"/>
  <c r="AK92" i="20"/>
  <c r="AK93" i="20"/>
  <c r="AK94" i="20"/>
  <c r="AK95" i="20"/>
  <c r="AK96" i="20"/>
  <c r="AK97" i="20"/>
  <c r="AK98" i="20"/>
  <c r="AK99" i="20"/>
  <c r="AK100" i="20"/>
  <c r="AK101" i="20"/>
  <c r="AK102" i="20"/>
  <c r="AK103" i="20"/>
  <c r="AK104" i="20"/>
  <c r="AK105" i="20"/>
  <c r="AK106" i="20"/>
  <c r="AK107" i="20"/>
  <c r="AK108" i="20"/>
  <c r="AK109" i="20"/>
  <c r="AK110" i="20"/>
  <c r="AK111" i="20"/>
  <c r="AK112" i="20"/>
  <c r="AK113" i="20"/>
  <c r="AK114" i="20"/>
  <c r="AK115" i="20"/>
  <c r="AK116" i="20"/>
  <c r="AK117" i="20"/>
  <c r="AK118" i="20"/>
  <c r="AK119" i="20"/>
  <c r="AK120" i="20"/>
  <c r="AK121" i="20"/>
  <c r="AK122" i="20"/>
  <c r="AK123" i="20"/>
  <c r="AK124" i="20"/>
  <c r="AK125" i="20"/>
  <c r="AK126" i="20"/>
  <c r="AK127" i="20"/>
  <c r="AK128" i="20"/>
  <c r="AK129" i="20"/>
  <c r="AK130" i="20"/>
  <c r="AK131" i="20"/>
  <c r="AK132" i="20"/>
  <c r="AK133" i="20"/>
  <c r="AK134" i="20"/>
  <c r="AK135" i="20"/>
  <c r="AK136" i="20"/>
  <c r="AK137" i="20"/>
  <c r="AK138" i="20"/>
  <c r="AK139" i="20"/>
  <c r="AK140" i="20"/>
  <c r="AK141" i="20"/>
  <c r="AK142" i="20"/>
  <c r="AK143" i="20"/>
  <c r="AK144" i="20"/>
  <c r="AK145" i="20"/>
  <c r="AK146" i="20"/>
  <c r="AK147" i="20"/>
  <c r="AK148" i="20"/>
  <c r="AK149" i="20"/>
  <c r="AK150" i="20"/>
  <c r="AK151" i="20"/>
  <c r="AK152" i="20"/>
  <c r="AK153" i="20"/>
  <c r="AK154" i="20"/>
  <c r="AK155" i="20"/>
  <c r="AK156" i="20"/>
  <c r="AK157" i="20"/>
  <c r="AK158" i="20"/>
  <c r="AK159" i="20"/>
  <c r="AK160" i="20"/>
  <c r="AK161" i="20"/>
  <c r="AK162" i="20"/>
  <c r="AK163" i="20"/>
  <c r="AK164" i="20"/>
  <c r="AK165" i="20"/>
  <c r="AK166" i="20"/>
  <c r="AK167" i="20"/>
  <c r="AK168" i="20"/>
  <c r="AK169" i="20"/>
  <c r="AL170" i="20"/>
  <c r="AL171" i="20"/>
  <c r="AL172" i="20"/>
  <c r="AL173" i="20"/>
  <c r="AL174" i="20"/>
  <c r="AL175" i="20"/>
  <c r="AL176" i="20"/>
  <c r="AL177" i="20"/>
  <c r="AL178" i="20"/>
  <c r="AL179" i="20"/>
  <c r="AL180" i="20"/>
  <c r="AL181" i="20"/>
  <c r="AL182" i="20"/>
  <c r="AL183" i="20"/>
  <c r="AL184" i="20"/>
  <c r="AL185" i="20"/>
  <c r="AL186" i="20"/>
  <c r="AL187" i="20"/>
  <c r="AL188" i="20"/>
  <c r="AL189" i="20"/>
  <c r="AL190" i="20"/>
  <c r="AL191" i="20"/>
  <c r="AL192" i="20"/>
  <c r="AL193" i="20"/>
  <c r="AL194" i="20"/>
  <c r="AL195" i="20"/>
  <c r="AL196" i="20"/>
  <c r="AL197" i="20"/>
  <c r="AL198" i="20"/>
  <c r="AL199" i="20"/>
  <c r="AL200" i="20"/>
  <c r="AL201" i="20"/>
  <c r="AL202" i="20"/>
  <c r="AL203" i="20"/>
  <c r="AL204" i="20"/>
  <c r="AL205" i="20"/>
  <c r="AL206" i="20"/>
  <c r="AL207" i="20"/>
  <c r="AL208" i="20"/>
  <c r="AL209" i="20"/>
  <c r="AL210" i="20"/>
  <c r="AL211" i="20"/>
  <c r="AL212" i="20"/>
  <c r="AL213" i="20"/>
  <c r="AL214" i="20"/>
  <c r="AL215" i="20"/>
  <c r="AL216" i="20"/>
  <c r="AL217" i="20"/>
  <c r="AL218" i="20"/>
  <c r="AL219" i="20"/>
  <c r="AL220" i="20"/>
  <c r="AL221" i="20"/>
  <c r="AL222" i="20"/>
  <c r="AL223" i="20"/>
  <c r="AL224" i="20"/>
  <c r="AL225" i="20"/>
  <c r="AL226" i="20"/>
  <c r="AL227" i="20"/>
  <c r="AL228" i="20"/>
  <c r="AL229" i="20"/>
  <c r="AL230" i="20"/>
  <c r="AL231" i="20"/>
  <c r="AL232" i="20"/>
  <c r="AL233" i="20"/>
  <c r="AL234" i="20"/>
  <c r="AL235" i="20"/>
  <c r="AL236" i="20"/>
  <c r="AL237" i="20"/>
  <c r="AL238" i="20"/>
  <c r="AL239" i="20"/>
  <c r="AL240" i="20"/>
  <c r="AL241" i="20"/>
  <c r="AL242" i="20"/>
  <c r="AL243" i="20"/>
  <c r="AL244" i="20"/>
  <c r="AL245" i="20"/>
  <c r="AL246" i="20"/>
  <c r="AL247" i="20"/>
  <c r="AL248" i="20"/>
  <c r="AL249" i="20"/>
  <c r="AL250" i="20"/>
  <c r="AL251" i="20"/>
  <c r="AL252" i="20"/>
  <c r="AL253" i="20"/>
  <c r="AL254" i="20"/>
  <c r="AL255" i="20"/>
  <c r="AL256" i="20"/>
  <c r="AL257" i="20"/>
  <c r="AL258" i="20"/>
  <c r="AL259" i="20"/>
  <c r="AL260" i="20"/>
  <c r="AL261" i="20"/>
  <c r="AL262" i="20"/>
  <c r="AL263" i="20"/>
  <c r="AL264" i="20"/>
  <c r="AL265" i="20"/>
  <c r="AL266" i="20"/>
  <c r="AL267" i="20"/>
  <c r="AL268" i="20"/>
  <c r="AL269" i="20"/>
  <c r="AL270" i="20"/>
  <c r="AL271" i="20"/>
  <c r="AL272" i="20"/>
  <c r="AL273" i="20"/>
  <c r="AL274" i="20"/>
  <c r="AL275" i="20"/>
  <c r="AL276" i="20"/>
  <c r="AL277" i="20"/>
  <c r="AL278" i="20"/>
  <c r="AL279" i="20"/>
  <c r="AL280" i="20"/>
  <c r="AL281" i="20"/>
  <c r="AL282" i="20"/>
  <c r="AL283" i="20"/>
  <c r="AL284" i="20"/>
  <c r="AL285" i="20"/>
  <c r="AL286" i="20"/>
  <c r="AL287" i="20"/>
  <c r="AL288" i="20"/>
  <c r="AL289" i="20"/>
  <c r="AL290" i="20"/>
  <c r="AL291" i="20"/>
  <c r="AL292" i="20"/>
  <c r="AL293" i="20"/>
  <c r="AL294" i="20"/>
  <c r="AL295" i="20"/>
  <c r="AL296" i="20"/>
  <c r="AL297" i="20"/>
  <c r="AL298" i="20"/>
  <c r="AL299" i="20"/>
  <c r="AL300" i="20"/>
  <c r="AL301" i="20"/>
  <c r="AL302" i="20"/>
  <c r="AL303" i="20"/>
  <c r="AL304" i="20"/>
  <c r="AL305" i="20"/>
  <c r="AL306" i="20"/>
  <c r="AL307" i="20"/>
  <c r="AL308" i="20"/>
  <c r="AL309" i="20"/>
  <c r="AL310" i="20"/>
  <c r="AL311" i="20"/>
  <c r="AL312" i="20"/>
  <c r="AL313" i="20"/>
  <c r="AL314" i="20"/>
  <c r="AL315" i="20"/>
  <c r="AL316" i="20"/>
  <c r="AL317" i="20"/>
  <c r="AL318" i="20"/>
  <c r="AL319" i="20"/>
  <c r="AL320" i="20"/>
  <c r="AL321" i="20"/>
  <c r="AL322" i="20"/>
  <c r="AL323" i="20"/>
  <c r="AL324" i="20"/>
  <c r="AL325" i="20"/>
  <c r="AL326" i="20"/>
  <c r="AL327" i="20"/>
  <c r="AL328" i="20"/>
  <c r="AL329" i="20"/>
  <c r="AL330" i="20"/>
  <c r="AL331" i="20"/>
  <c r="AL332" i="20"/>
  <c r="AL3" i="20"/>
  <c r="AL4" i="20"/>
  <c r="AL334" i="20" s="1"/>
  <c r="AL335" i="20" s="1"/>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32" i="20"/>
  <c r="AL33" i="20"/>
  <c r="AL34" i="20"/>
  <c r="AL35" i="20"/>
  <c r="AL36" i="20"/>
  <c r="AL37" i="20"/>
  <c r="AL38" i="20"/>
  <c r="AL39" i="20"/>
  <c r="AL40" i="20"/>
  <c r="AL41" i="20"/>
  <c r="AL42" i="20"/>
  <c r="AL43" i="20"/>
  <c r="AL44" i="20"/>
  <c r="AL45" i="20"/>
  <c r="AL46" i="20"/>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79" i="20"/>
  <c r="AL80" i="20"/>
  <c r="AL81" i="20"/>
  <c r="AL82" i="20"/>
  <c r="AL83" i="20"/>
  <c r="AL84" i="20"/>
  <c r="AL85" i="20"/>
  <c r="AL86" i="20"/>
  <c r="AL87" i="20"/>
  <c r="AL88" i="20"/>
  <c r="AL89" i="20"/>
  <c r="AL90" i="20"/>
  <c r="AL91" i="20"/>
  <c r="AL92" i="20"/>
  <c r="AL93" i="20"/>
  <c r="AL94" i="20"/>
  <c r="AL95" i="20"/>
  <c r="AL96" i="20"/>
  <c r="AL97" i="20"/>
  <c r="AL98" i="20"/>
  <c r="AL99" i="20"/>
  <c r="AL100" i="20"/>
  <c r="AL101" i="20"/>
  <c r="AL102" i="20"/>
  <c r="AL103" i="20"/>
  <c r="AL104" i="20"/>
  <c r="AL105" i="20"/>
  <c r="AL106" i="20"/>
  <c r="AL107" i="20"/>
  <c r="AL108" i="20"/>
  <c r="AL109" i="20"/>
  <c r="AL110" i="20"/>
  <c r="AL111" i="20"/>
  <c r="AL112" i="20"/>
  <c r="AL113" i="20"/>
  <c r="AL114" i="20"/>
  <c r="AL115" i="20"/>
  <c r="AL116" i="20"/>
  <c r="AL117" i="20"/>
  <c r="AL118" i="20"/>
  <c r="AL119" i="20"/>
  <c r="AL120" i="20"/>
  <c r="AL121" i="20"/>
  <c r="AL122" i="20"/>
  <c r="AL123" i="20"/>
  <c r="AL124" i="20"/>
  <c r="AL125" i="20"/>
  <c r="AL126" i="20"/>
  <c r="AL127" i="20"/>
  <c r="AL128" i="20"/>
  <c r="AL129" i="20"/>
  <c r="AL130" i="20"/>
  <c r="AL131" i="20"/>
  <c r="AL132" i="20"/>
  <c r="AL133" i="20"/>
  <c r="AL134" i="20"/>
  <c r="AL135" i="20"/>
  <c r="AL136" i="20"/>
  <c r="AL137" i="20"/>
  <c r="AL138" i="20"/>
  <c r="AL139" i="20"/>
  <c r="AL140" i="20"/>
  <c r="AL141" i="20"/>
  <c r="AL142" i="20"/>
  <c r="AL143" i="20"/>
  <c r="AL144" i="20"/>
  <c r="AL145" i="20"/>
  <c r="AL146" i="20"/>
  <c r="AL147" i="20"/>
  <c r="AL148" i="20"/>
  <c r="AL149" i="20"/>
  <c r="AL150" i="20"/>
  <c r="AL151" i="20"/>
  <c r="AL152" i="20"/>
  <c r="AL153" i="20"/>
  <c r="AL154" i="20"/>
  <c r="AL155" i="20"/>
  <c r="AL156" i="20"/>
  <c r="AL157" i="20"/>
  <c r="AL158" i="20"/>
  <c r="AL159" i="20"/>
  <c r="AL160" i="20"/>
  <c r="AL161" i="20"/>
  <c r="AL162" i="20"/>
  <c r="AL163" i="20"/>
  <c r="AL164" i="20"/>
  <c r="AL165" i="20"/>
  <c r="AL166" i="20"/>
  <c r="AL167" i="20"/>
  <c r="AL168" i="20"/>
  <c r="AL169" i="20"/>
  <c r="AH170" i="20"/>
  <c r="AH171" i="20"/>
  <c r="AH172" i="20"/>
  <c r="AH173" i="20"/>
  <c r="AH174" i="20"/>
  <c r="AH175" i="20"/>
  <c r="AH176" i="20"/>
  <c r="AH177" i="20"/>
  <c r="AH178" i="20"/>
  <c r="AH179" i="20"/>
  <c r="AH180" i="20"/>
  <c r="AH181" i="20"/>
  <c r="AH182" i="20"/>
  <c r="AH183" i="20"/>
  <c r="AH184" i="20"/>
  <c r="AH185" i="20"/>
  <c r="AH186" i="20"/>
  <c r="AH187" i="20"/>
  <c r="AH188" i="20"/>
  <c r="AH189" i="20"/>
  <c r="AH190" i="20"/>
  <c r="AH191" i="20"/>
  <c r="AH192" i="20"/>
  <c r="AH193" i="20"/>
  <c r="AH194" i="20"/>
  <c r="AH195" i="20"/>
  <c r="AH196" i="20"/>
  <c r="AH197" i="20"/>
  <c r="AH198" i="20"/>
  <c r="AH199" i="20"/>
  <c r="AH200" i="20"/>
  <c r="AH201" i="20"/>
  <c r="AH202" i="20"/>
  <c r="AH203" i="20"/>
  <c r="AH204" i="20"/>
  <c r="AH205" i="20"/>
  <c r="AH206" i="20"/>
  <c r="AH207" i="20"/>
  <c r="AH208" i="20"/>
  <c r="AH209" i="20"/>
  <c r="AH210" i="20"/>
  <c r="AH211" i="20"/>
  <c r="AH212" i="20"/>
  <c r="AH213" i="20"/>
  <c r="AH214" i="20"/>
  <c r="AH215" i="20"/>
  <c r="AH216" i="20"/>
  <c r="AH217" i="20"/>
  <c r="AH218" i="20"/>
  <c r="AH219" i="20"/>
  <c r="AH220" i="20"/>
  <c r="AH221" i="20"/>
  <c r="AH222" i="20"/>
  <c r="AH223" i="20"/>
  <c r="AH224" i="20"/>
  <c r="AH225" i="20"/>
  <c r="AH226" i="20"/>
  <c r="AH227" i="20"/>
  <c r="AH228" i="20"/>
  <c r="AH229" i="20"/>
  <c r="AH230" i="20"/>
  <c r="AH231" i="20"/>
  <c r="AH232" i="20"/>
  <c r="AH233" i="20"/>
  <c r="AH234" i="20"/>
  <c r="AH235" i="20"/>
  <c r="AH236" i="20"/>
  <c r="AH237" i="20"/>
  <c r="AH238" i="20"/>
  <c r="AH239" i="20"/>
  <c r="AH240" i="20"/>
  <c r="AH241" i="20"/>
  <c r="AH242" i="20"/>
  <c r="AH243" i="20"/>
  <c r="AH244" i="20"/>
  <c r="AH245" i="20"/>
  <c r="AH246" i="20"/>
  <c r="AH247" i="20"/>
  <c r="AH248" i="20"/>
  <c r="AH249" i="20"/>
  <c r="AH250" i="20"/>
  <c r="AH251" i="20"/>
  <c r="AH252" i="20"/>
  <c r="AH253" i="20"/>
  <c r="AH254" i="20"/>
  <c r="AH255" i="20"/>
  <c r="AH256" i="20"/>
  <c r="AH257" i="20"/>
  <c r="AH258" i="20"/>
  <c r="AH259" i="20"/>
  <c r="AH260" i="20"/>
  <c r="AH261" i="20"/>
  <c r="AH262" i="20"/>
  <c r="AH263" i="20"/>
  <c r="AH264" i="20"/>
  <c r="AH265" i="20"/>
  <c r="AH266" i="20"/>
  <c r="AH267" i="20"/>
  <c r="AH268" i="20"/>
  <c r="AH269" i="20"/>
  <c r="AH270" i="20"/>
  <c r="AH271" i="20"/>
  <c r="AH272" i="20"/>
  <c r="AH273" i="20"/>
  <c r="AH274" i="20"/>
  <c r="AH275" i="20"/>
  <c r="AH276" i="20"/>
  <c r="AH277" i="20"/>
  <c r="AH278" i="20"/>
  <c r="AH279" i="20"/>
  <c r="AH280" i="20"/>
  <c r="AH281" i="20"/>
  <c r="AH282" i="20"/>
  <c r="AH283" i="20"/>
  <c r="AH284" i="20"/>
  <c r="AH285" i="20"/>
  <c r="AH286" i="20"/>
  <c r="AH287" i="20"/>
  <c r="AH288" i="20"/>
  <c r="AH289" i="20"/>
  <c r="AH290" i="20"/>
  <c r="AH291" i="20"/>
  <c r="AH292" i="20"/>
  <c r="AH293" i="20"/>
  <c r="AH294" i="20"/>
  <c r="AH295" i="20"/>
  <c r="AH296" i="20"/>
  <c r="AH297" i="20"/>
  <c r="AH298" i="20"/>
  <c r="AH299" i="20"/>
  <c r="AH300" i="20"/>
  <c r="AH301" i="20"/>
  <c r="AH302" i="20"/>
  <c r="AH303" i="20"/>
  <c r="AH304" i="20"/>
  <c r="AH305" i="20"/>
  <c r="AH306" i="20"/>
  <c r="AH307" i="20"/>
  <c r="AH308" i="20"/>
  <c r="AH309" i="20"/>
  <c r="AH310" i="20"/>
  <c r="AH311" i="20"/>
  <c r="AH312" i="20"/>
  <c r="AH313" i="20"/>
  <c r="AH314" i="20"/>
  <c r="AH315" i="20"/>
  <c r="AH316" i="20"/>
  <c r="AH317" i="20"/>
  <c r="AH318" i="20"/>
  <c r="AH319" i="20"/>
  <c r="AH320" i="20"/>
  <c r="AH321" i="20"/>
  <c r="AH322" i="20"/>
  <c r="AH323" i="20"/>
  <c r="AH324" i="20"/>
  <c r="AH325" i="20"/>
  <c r="AH326" i="20"/>
  <c r="AH327" i="20"/>
  <c r="AH328" i="20"/>
  <c r="AH329" i="20"/>
  <c r="AH330" i="20"/>
  <c r="AH331" i="20"/>
  <c r="AH332" i="20"/>
  <c r="AH3" i="20"/>
  <c r="AH4" i="20"/>
  <c r="AH334" i="20" s="1"/>
  <c r="AH335" i="20" s="1"/>
  <c r="AH5" i="20"/>
  <c r="AH6" i="20"/>
  <c r="AH7" i="20"/>
  <c r="AH8" i="20"/>
  <c r="AH9" i="20"/>
  <c r="AH10" i="20"/>
  <c r="AH11" i="20"/>
  <c r="AH12" i="20"/>
  <c r="AH13" i="20"/>
  <c r="AH14" i="20"/>
  <c r="AH15" i="20"/>
  <c r="AH16" i="20"/>
  <c r="AH17" i="20"/>
  <c r="AH18" i="20"/>
  <c r="AH19" i="20"/>
  <c r="AH20" i="20"/>
  <c r="AH21" i="20"/>
  <c r="AH22" i="20"/>
  <c r="AH23" i="20"/>
  <c r="AH24" i="20"/>
  <c r="AH25" i="20"/>
  <c r="AH26" i="20"/>
  <c r="AH27" i="20"/>
  <c r="AH28" i="20"/>
  <c r="AH29" i="20"/>
  <c r="AH30" i="20"/>
  <c r="AH31" i="20"/>
  <c r="AH32" i="20"/>
  <c r="AH33" i="20"/>
  <c r="AH34" i="20"/>
  <c r="AH35" i="20"/>
  <c r="AH36" i="20"/>
  <c r="AH37" i="20"/>
  <c r="AH38" i="20"/>
  <c r="AH39" i="20"/>
  <c r="AH40" i="20"/>
  <c r="AH41" i="20"/>
  <c r="AH42" i="20"/>
  <c r="AH43" i="20"/>
  <c r="AH44" i="20"/>
  <c r="AH45" i="20"/>
  <c r="AH46" i="20"/>
  <c r="AH47" i="20"/>
  <c r="AH48" i="20"/>
  <c r="AH49" i="20"/>
  <c r="AH50" i="20"/>
  <c r="AH51" i="20"/>
  <c r="AH52" i="20"/>
  <c r="AH53" i="20"/>
  <c r="AH54" i="20"/>
  <c r="AH55" i="20"/>
  <c r="AH56" i="20"/>
  <c r="AH57" i="20"/>
  <c r="AH58" i="20"/>
  <c r="AH59" i="20"/>
  <c r="AH60" i="20"/>
  <c r="AH61" i="20"/>
  <c r="AH62" i="20"/>
  <c r="AH63" i="20"/>
  <c r="AH64" i="20"/>
  <c r="AH65" i="20"/>
  <c r="AH66" i="20"/>
  <c r="AH67" i="20"/>
  <c r="AH68" i="20"/>
  <c r="AH69" i="20"/>
  <c r="AH70" i="20"/>
  <c r="AH71" i="20"/>
  <c r="AH72" i="20"/>
  <c r="AH73" i="20"/>
  <c r="AH74" i="20"/>
  <c r="AH75" i="20"/>
  <c r="AH76" i="20"/>
  <c r="AH77" i="20"/>
  <c r="AH78" i="20"/>
  <c r="AH79" i="20"/>
  <c r="AH80" i="20"/>
  <c r="AH81" i="20"/>
  <c r="AH82" i="20"/>
  <c r="AH83" i="20"/>
  <c r="AH84" i="20"/>
  <c r="AH85" i="20"/>
  <c r="AH86" i="20"/>
  <c r="AH87" i="20"/>
  <c r="AH88" i="20"/>
  <c r="AH89" i="20"/>
  <c r="AH90" i="20"/>
  <c r="AH91" i="20"/>
  <c r="AH92" i="20"/>
  <c r="AH93" i="20"/>
  <c r="AH94" i="20"/>
  <c r="AH95" i="20"/>
  <c r="AH96" i="20"/>
  <c r="AH97" i="20"/>
  <c r="AH98" i="20"/>
  <c r="AH99" i="20"/>
  <c r="AH100" i="20"/>
  <c r="AH101" i="20"/>
  <c r="AH102" i="20"/>
  <c r="AH103" i="20"/>
  <c r="AH104" i="20"/>
  <c r="AH105" i="20"/>
  <c r="AH106" i="20"/>
  <c r="AH107" i="20"/>
  <c r="AH108" i="20"/>
  <c r="AH109" i="20"/>
  <c r="AH110" i="20"/>
  <c r="AH111" i="20"/>
  <c r="AH112" i="20"/>
  <c r="AH113" i="20"/>
  <c r="AH114" i="20"/>
  <c r="AH115" i="20"/>
  <c r="AH116" i="20"/>
  <c r="AH117" i="20"/>
  <c r="AH118" i="20"/>
  <c r="AH119" i="20"/>
  <c r="AH120" i="20"/>
  <c r="AH121" i="20"/>
  <c r="AH122" i="20"/>
  <c r="AH123" i="20"/>
  <c r="AH124" i="20"/>
  <c r="AH125" i="20"/>
  <c r="AH126" i="20"/>
  <c r="AH127" i="20"/>
  <c r="AH128" i="20"/>
  <c r="AH129" i="20"/>
  <c r="AH130" i="20"/>
  <c r="AH131" i="20"/>
  <c r="AH132" i="20"/>
  <c r="AH133" i="20"/>
  <c r="AH134" i="20"/>
  <c r="AH135" i="20"/>
  <c r="AH136" i="20"/>
  <c r="AH137" i="20"/>
  <c r="AH138" i="20"/>
  <c r="AH139" i="20"/>
  <c r="AH140" i="20"/>
  <c r="AH141" i="20"/>
  <c r="AH142" i="20"/>
  <c r="AH143" i="20"/>
  <c r="AH144" i="20"/>
  <c r="AH145" i="20"/>
  <c r="AH146" i="20"/>
  <c r="AH147" i="20"/>
  <c r="AH148" i="20"/>
  <c r="AH149" i="20"/>
  <c r="AH150" i="20"/>
  <c r="AH151" i="20"/>
  <c r="AH152" i="20"/>
  <c r="AH153" i="20"/>
  <c r="AH154" i="20"/>
  <c r="AH155" i="20"/>
  <c r="AH156" i="20"/>
  <c r="AH157" i="20"/>
  <c r="AH158" i="20"/>
  <c r="AH159" i="20"/>
  <c r="AH160" i="20"/>
  <c r="AH161" i="20"/>
  <c r="AH162" i="20"/>
  <c r="AH163" i="20"/>
  <c r="AH164" i="20"/>
  <c r="AH165" i="20"/>
  <c r="AH166" i="20"/>
  <c r="AH167" i="20"/>
  <c r="AH168" i="20"/>
  <c r="AH169" i="20"/>
  <c r="Q1048515" i="20"/>
  <c r="K1048515" i="20"/>
  <c r="E1048515" i="20"/>
  <c r="Q1048566" i="19"/>
  <c r="K1048566" i="19"/>
  <c r="E1048566" i="19"/>
  <c r="W3" i="19"/>
  <c r="X3" i="19"/>
  <c r="Y3" i="19"/>
  <c r="Z3" i="19"/>
  <c r="AB3" i="19" s="1"/>
  <c r="AA3" i="19"/>
  <c r="W4" i="19"/>
  <c r="X4" i="19"/>
  <c r="Y4" i="19"/>
  <c r="Z4" i="19"/>
  <c r="AA4" i="19"/>
  <c r="AB4" i="19"/>
  <c r="W5" i="19"/>
  <c r="X5" i="19"/>
  <c r="Y5" i="19"/>
  <c r="Z5" i="19"/>
  <c r="AB5" i="19" s="1"/>
  <c r="AA5" i="19"/>
  <c r="W6" i="19"/>
  <c r="X6" i="19"/>
  <c r="Y6" i="19"/>
  <c r="Z6" i="19"/>
  <c r="AA6" i="19"/>
  <c r="AB6" i="19"/>
  <c r="W7" i="19"/>
  <c r="X7" i="19"/>
  <c r="Y7" i="19"/>
  <c r="Z7" i="19"/>
  <c r="AB7" i="19" s="1"/>
  <c r="AA7" i="19"/>
  <c r="W8" i="19"/>
  <c r="X8" i="19"/>
  <c r="Y8" i="19"/>
  <c r="Z8" i="19"/>
  <c r="AA8" i="19"/>
  <c r="AB8" i="19"/>
  <c r="W9" i="19"/>
  <c r="X9" i="19"/>
  <c r="Y9" i="19"/>
  <c r="Z9" i="19"/>
  <c r="AB9" i="19" s="1"/>
  <c r="AA9" i="19"/>
  <c r="W10" i="19"/>
  <c r="X10" i="19"/>
  <c r="Y10" i="19"/>
  <c r="Z10" i="19"/>
  <c r="AA10" i="19"/>
  <c r="AB10" i="19"/>
  <c r="W11" i="19"/>
  <c r="X11" i="19"/>
  <c r="Y11" i="19"/>
  <c r="Z11" i="19"/>
  <c r="AB11" i="19" s="1"/>
  <c r="AA11" i="19"/>
  <c r="W12" i="19"/>
  <c r="X12" i="19"/>
  <c r="Y12" i="19"/>
  <c r="Z12" i="19"/>
  <c r="AA12" i="19"/>
  <c r="AB12" i="19"/>
  <c r="W13" i="19"/>
  <c r="X13" i="19"/>
  <c r="Y13" i="19"/>
  <c r="Z13" i="19"/>
  <c r="AB13" i="19" s="1"/>
  <c r="AA13" i="19"/>
  <c r="W14" i="19"/>
  <c r="X14" i="19"/>
  <c r="Y14" i="19"/>
  <c r="Z14" i="19"/>
  <c r="AA14" i="19"/>
  <c r="AB14" i="19"/>
  <c r="W15" i="19"/>
  <c r="X15" i="19"/>
  <c r="Y15" i="19"/>
  <c r="Z15" i="19"/>
  <c r="AB15" i="19" s="1"/>
  <c r="AA15" i="19"/>
  <c r="W16" i="19"/>
  <c r="X16" i="19"/>
  <c r="Y16" i="19"/>
  <c r="Z16" i="19"/>
  <c r="AA16" i="19"/>
  <c r="AB16" i="19"/>
  <c r="W17" i="19"/>
  <c r="X17" i="19"/>
  <c r="Y17" i="19"/>
  <c r="Z17" i="19"/>
  <c r="AB17" i="19" s="1"/>
  <c r="AA17" i="19"/>
  <c r="W18" i="19"/>
  <c r="X18" i="19"/>
  <c r="Y18" i="19"/>
  <c r="Z18" i="19"/>
  <c r="AA18" i="19"/>
  <c r="AB18" i="19"/>
  <c r="W19" i="19"/>
  <c r="X19" i="19"/>
  <c r="Y19" i="19"/>
  <c r="Z19" i="19"/>
  <c r="AB19" i="19" s="1"/>
  <c r="AA19" i="19"/>
  <c r="W20" i="19"/>
  <c r="X20" i="19"/>
  <c r="Y20" i="19"/>
  <c r="Z20" i="19"/>
  <c r="AA20" i="19"/>
  <c r="AB20" i="19"/>
  <c r="W21" i="19"/>
  <c r="X21" i="19"/>
  <c r="Y21" i="19"/>
  <c r="Z21" i="19"/>
  <c r="AB21" i="19" s="1"/>
  <c r="AA21" i="19"/>
  <c r="W22" i="19"/>
  <c r="X22" i="19"/>
  <c r="Y22" i="19"/>
  <c r="Z22" i="19"/>
  <c r="AA22" i="19"/>
  <c r="AB22" i="19"/>
  <c r="W23" i="19"/>
  <c r="X23" i="19"/>
  <c r="Y23" i="19"/>
  <c r="Z23" i="19"/>
  <c r="AB23" i="19" s="1"/>
  <c r="AA23" i="19"/>
  <c r="W24" i="19"/>
  <c r="X24" i="19"/>
  <c r="Y24" i="19"/>
  <c r="Z24" i="19"/>
  <c r="AA24" i="19"/>
  <c r="AB24" i="19"/>
  <c r="W25" i="19"/>
  <c r="X25" i="19"/>
  <c r="Y25" i="19"/>
  <c r="Z25" i="19"/>
  <c r="AB25" i="19" s="1"/>
  <c r="AA25" i="19"/>
  <c r="W26" i="19"/>
  <c r="X26" i="19"/>
  <c r="Y26" i="19"/>
  <c r="Z26" i="19"/>
  <c r="AA26" i="19"/>
  <c r="AB26" i="19"/>
  <c r="W27" i="19"/>
  <c r="X27" i="19"/>
  <c r="Y27" i="19"/>
  <c r="Z27" i="19"/>
  <c r="AB27" i="19" s="1"/>
  <c r="AA27" i="19"/>
  <c r="W28" i="19"/>
  <c r="X28" i="19"/>
  <c r="Y28" i="19"/>
  <c r="Z28" i="19"/>
  <c r="AA28" i="19"/>
  <c r="AB28" i="19"/>
  <c r="W29" i="19"/>
  <c r="X29" i="19"/>
  <c r="Y29" i="19"/>
  <c r="Z29" i="19"/>
  <c r="AB29" i="19" s="1"/>
  <c r="AA29" i="19"/>
  <c r="W30" i="19"/>
  <c r="X30" i="19"/>
  <c r="Y30" i="19"/>
  <c r="Z30" i="19"/>
  <c r="AA30" i="19"/>
  <c r="AB30" i="19"/>
  <c r="W31" i="19"/>
  <c r="X31" i="19"/>
  <c r="Y31" i="19"/>
  <c r="Z31" i="19"/>
  <c r="AB31" i="19" s="1"/>
  <c r="AA31" i="19"/>
  <c r="W32" i="19"/>
  <c r="X32" i="19"/>
  <c r="Y32" i="19"/>
  <c r="Z32" i="19"/>
  <c r="AA32" i="19"/>
  <c r="AB32" i="19"/>
  <c r="W33" i="19"/>
  <c r="X33" i="19"/>
  <c r="Y33" i="19"/>
  <c r="Z33" i="19"/>
  <c r="AB33" i="19" s="1"/>
  <c r="AA33" i="19"/>
  <c r="W34" i="19"/>
  <c r="X34" i="19"/>
  <c r="Y34" i="19"/>
  <c r="Z34" i="19"/>
  <c r="AA34" i="19"/>
  <c r="AB34" i="19"/>
  <c r="W35" i="19"/>
  <c r="X35" i="19"/>
  <c r="Y35" i="19"/>
  <c r="Z35" i="19"/>
  <c r="AB35" i="19" s="1"/>
  <c r="AA35" i="19"/>
  <c r="W36" i="19"/>
  <c r="X36" i="19"/>
  <c r="Y36" i="19"/>
  <c r="Z36" i="19"/>
  <c r="AA36" i="19"/>
  <c r="AB36" i="19"/>
  <c r="W37" i="19"/>
  <c r="X37" i="19"/>
  <c r="Y37" i="19"/>
  <c r="Z37" i="19"/>
  <c r="AB37" i="19" s="1"/>
  <c r="AA37" i="19"/>
  <c r="W38" i="19"/>
  <c r="X38" i="19"/>
  <c r="Y38" i="19"/>
  <c r="Z38" i="19"/>
  <c r="AA38" i="19"/>
  <c r="AB38" i="19"/>
  <c r="W39" i="19"/>
  <c r="X39" i="19"/>
  <c r="Y39" i="19"/>
  <c r="Z39" i="19"/>
  <c r="AB39" i="19" s="1"/>
  <c r="AA39" i="19"/>
  <c r="W40" i="19"/>
  <c r="X40" i="19"/>
  <c r="Y40" i="19"/>
  <c r="Z40" i="19"/>
  <c r="AA40" i="19"/>
  <c r="AB40" i="19"/>
  <c r="W41" i="19"/>
  <c r="X41" i="19"/>
  <c r="Y41" i="19"/>
  <c r="Z41" i="19"/>
  <c r="AB41" i="19" s="1"/>
  <c r="AA41" i="19"/>
  <c r="W42" i="19"/>
  <c r="X42" i="19"/>
  <c r="Y42" i="19"/>
  <c r="Z42" i="19"/>
  <c r="AA42" i="19"/>
  <c r="AB42" i="19"/>
  <c r="W43" i="19"/>
  <c r="X43" i="19"/>
  <c r="Y43" i="19"/>
  <c r="Z43" i="19"/>
  <c r="AB43" i="19" s="1"/>
  <c r="AA43" i="19"/>
  <c r="W44" i="19"/>
  <c r="X44" i="19"/>
  <c r="Y44" i="19"/>
  <c r="Z44" i="19"/>
  <c r="AA44" i="19"/>
  <c r="AB44" i="19"/>
  <c r="W45" i="19"/>
  <c r="X45" i="19"/>
  <c r="Y45" i="19"/>
  <c r="Z45" i="19"/>
  <c r="AB45" i="19" s="1"/>
  <c r="AA45" i="19"/>
  <c r="W46" i="19"/>
  <c r="X46" i="19"/>
  <c r="Y46" i="19"/>
  <c r="Z46" i="19"/>
  <c r="AA46" i="19"/>
  <c r="AB46" i="19"/>
  <c r="W47" i="19"/>
  <c r="X47" i="19"/>
  <c r="Y47" i="19"/>
  <c r="Z47" i="19"/>
  <c r="AB47" i="19" s="1"/>
  <c r="AA47" i="19"/>
  <c r="W48" i="19"/>
  <c r="X48" i="19"/>
  <c r="Y48" i="19"/>
  <c r="Z48" i="19"/>
  <c r="AA48" i="19"/>
  <c r="AB48" i="19"/>
  <c r="W49" i="19"/>
  <c r="X49" i="19"/>
  <c r="Y49" i="19"/>
  <c r="Z49" i="19"/>
  <c r="AB49" i="19" s="1"/>
  <c r="AA49" i="19"/>
  <c r="W50" i="19"/>
  <c r="X50" i="19"/>
  <c r="Y50" i="19"/>
  <c r="Z50" i="19"/>
  <c r="AA50" i="19"/>
  <c r="AB50" i="19"/>
  <c r="W51" i="19"/>
  <c r="X51" i="19"/>
  <c r="Y51" i="19"/>
  <c r="Z51" i="19"/>
  <c r="AB51" i="19" s="1"/>
  <c r="AA51" i="19"/>
  <c r="W52" i="19"/>
  <c r="X52" i="19"/>
  <c r="Y52" i="19"/>
  <c r="Z52" i="19"/>
  <c r="AA52" i="19"/>
  <c r="AB52" i="19"/>
  <c r="W53" i="19"/>
  <c r="X53" i="19"/>
  <c r="Y53" i="19"/>
  <c r="Z53" i="19"/>
  <c r="AB53" i="19" s="1"/>
  <c r="AA53" i="19"/>
  <c r="W54" i="19"/>
  <c r="X54" i="19"/>
  <c r="Y54" i="19"/>
  <c r="Z54" i="19"/>
  <c r="AA54" i="19"/>
  <c r="AB54" i="19"/>
  <c r="W55" i="19"/>
  <c r="X55" i="19"/>
  <c r="Y55" i="19"/>
  <c r="Z55" i="19"/>
  <c r="AB55" i="19" s="1"/>
  <c r="AA55" i="19"/>
  <c r="W56" i="19"/>
  <c r="X56" i="19"/>
  <c r="Y56" i="19"/>
  <c r="Z56" i="19"/>
  <c r="AA56" i="19"/>
  <c r="AB56" i="19"/>
  <c r="W57" i="19"/>
  <c r="X57" i="19"/>
  <c r="Y57" i="19"/>
  <c r="Z57" i="19"/>
  <c r="AB57" i="19" s="1"/>
  <c r="AA57" i="19"/>
  <c r="W58" i="19"/>
  <c r="X58" i="19"/>
  <c r="Y58" i="19"/>
  <c r="Z58" i="19"/>
  <c r="AA58" i="19"/>
  <c r="AB58" i="19"/>
  <c r="W59" i="19"/>
  <c r="X59" i="19"/>
  <c r="Y59" i="19"/>
  <c r="Z59" i="19"/>
  <c r="AB59" i="19" s="1"/>
  <c r="AA59" i="19"/>
  <c r="W60" i="19"/>
  <c r="X60" i="19"/>
  <c r="Y60" i="19"/>
  <c r="Z60" i="19"/>
  <c r="AA60" i="19"/>
  <c r="AB60" i="19"/>
  <c r="W61" i="19"/>
  <c r="X61" i="19"/>
  <c r="Y61" i="19"/>
  <c r="Z61" i="19"/>
  <c r="AB61" i="19" s="1"/>
  <c r="AA61" i="19"/>
  <c r="W62" i="19"/>
  <c r="X62" i="19"/>
  <c r="Y62" i="19"/>
  <c r="Z62" i="19"/>
  <c r="AA62" i="19"/>
  <c r="AB62" i="19"/>
  <c r="W63" i="19"/>
  <c r="X63" i="19"/>
  <c r="Y63" i="19"/>
  <c r="Z63" i="19"/>
  <c r="AB63" i="19" s="1"/>
  <c r="AA63" i="19"/>
  <c r="W64" i="19"/>
  <c r="X64" i="19"/>
  <c r="Y64" i="19"/>
  <c r="Z64" i="19"/>
  <c r="AA64" i="19"/>
  <c r="AB64" i="19"/>
  <c r="W65" i="19"/>
  <c r="X65" i="19"/>
  <c r="Y65" i="19"/>
  <c r="Z65" i="19"/>
  <c r="AB65" i="19" s="1"/>
  <c r="AA65" i="19"/>
  <c r="W66" i="19"/>
  <c r="X66" i="19"/>
  <c r="Y66" i="19"/>
  <c r="Z66" i="19"/>
  <c r="AA66" i="19"/>
  <c r="AB66" i="19"/>
  <c r="W67" i="19"/>
  <c r="X67" i="19"/>
  <c r="Y67" i="19"/>
  <c r="Z67" i="19"/>
  <c r="AB67" i="19" s="1"/>
  <c r="AA67" i="19"/>
  <c r="W68" i="19"/>
  <c r="X68" i="19"/>
  <c r="Y68" i="19"/>
  <c r="Z68" i="19"/>
  <c r="AA68" i="19"/>
  <c r="AB68" i="19"/>
  <c r="W69" i="19"/>
  <c r="X69" i="19"/>
  <c r="Y69" i="19"/>
  <c r="Z69" i="19"/>
  <c r="AB69" i="19" s="1"/>
  <c r="AA69" i="19"/>
  <c r="W70" i="19"/>
  <c r="X70" i="19"/>
  <c r="Y70" i="19"/>
  <c r="Z70" i="19"/>
  <c r="AA70" i="19"/>
  <c r="AB70" i="19"/>
  <c r="W71" i="19"/>
  <c r="X71" i="19"/>
  <c r="Y71" i="19"/>
  <c r="Z71" i="19"/>
  <c r="AB71" i="19" s="1"/>
  <c r="AA71" i="19"/>
  <c r="W72" i="19"/>
  <c r="X72" i="19"/>
  <c r="Y72" i="19"/>
  <c r="Z72" i="19"/>
  <c r="AA72" i="19"/>
  <c r="AB72" i="19"/>
  <c r="W73" i="19"/>
  <c r="X73" i="19"/>
  <c r="Y73" i="19"/>
  <c r="Z73" i="19"/>
  <c r="AB73" i="19" s="1"/>
  <c r="AA73" i="19"/>
  <c r="W74" i="19"/>
  <c r="X74" i="19"/>
  <c r="Y74" i="19"/>
  <c r="Z74" i="19"/>
  <c r="AA74" i="19"/>
  <c r="AB74" i="19"/>
  <c r="W75" i="19"/>
  <c r="X75" i="19"/>
  <c r="Y75" i="19"/>
  <c r="Z75" i="19"/>
  <c r="AB75" i="19" s="1"/>
  <c r="AA75" i="19"/>
  <c r="W76" i="19"/>
  <c r="X76" i="19"/>
  <c r="Y76" i="19"/>
  <c r="Z76" i="19"/>
  <c r="AA76" i="19"/>
  <c r="AB76" i="19"/>
  <c r="W77" i="19"/>
  <c r="X77" i="19"/>
  <c r="Y77" i="19"/>
  <c r="Z77" i="19"/>
  <c r="AB77" i="19" s="1"/>
  <c r="AA77" i="19"/>
  <c r="W78" i="19"/>
  <c r="X78" i="19"/>
  <c r="Y78" i="19"/>
  <c r="Z78" i="19"/>
  <c r="AA78" i="19"/>
  <c r="AB78" i="19"/>
  <c r="W79" i="19"/>
  <c r="X79" i="19"/>
  <c r="Y79" i="19"/>
  <c r="Z79" i="19"/>
  <c r="AB79" i="19" s="1"/>
  <c r="AA79" i="19"/>
  <c r="W80" i="19"/>
  <c r="X80" i="19"/>
  <c r="Y80" i="19"/>
  <c r="Z80" i="19"/>
  <c r="AA80" i="19"/>
  <c r="AB80" i="19"/>
  <c r="W81" i="19"/>
  <c r="X81" i="19"/>
  <c r="Y81" i="19"/>
  <c r="Z81" i="19"/>
  <c r="AB81" i="19" s="1"/>
  <c r="AA81" i="19"/>
  <c r="W82" i="19"/>
  <c r="X82" i="19"/>
  <c r="Y82" i="19"/>
  <c r="Z82" i="19"/>
  <c r="AA82" i="19"/>
  <c r="AB82" i="19"/>
  <c r="W83" i="19"/>
  <c r="X83" i="19"/>
  <c r="Y83" i="19"/>
  <c r="Z83" i="19"/>
  <c r="AB83" i="19" s="1"/>
  <c r="AA83" i="19"/>
  <c r="W84" i="19"/>
  <c r="X84" i="19"/>
  <c r="Y84" i="19"/>
  <c r="Z84" i="19"/>
  <c r="AA84" i="19"/>
  <c r="AB84" i="19"/>
  <c r="W85" i="19"/>
  <c r="X85" i="19"/>
  <c r="Y85" i="19"/>
  <c r="Z85" i="19"/>
  <c r="AB85" i="19" s="1"/>
  <c r="AA85" i="19"/>
  <c r="W86" i="19"/>
  <c r="X86" i="19"/>
  <c r="Y86" i="19"/>
  <c r="Z86" i="19"/>
  <c r="AA86" i="19"/>
  <c r="AB86" i="19"/>
  <c r="W87" i="19"/>
  <c r="X87" i="19"/>
  <c r="Y87" i="19"/>
  <c r="Z87" i="19"/>
  <c r="AB87" i="19" s="1"/>
  <c r="AA87" i="19"/>
  <c r="W88" i="19"/>
  <c r="X88" i="19"/>
  <c r="Y88" i="19"/>
  <c r="Z88" i="19"/>
  <c r="AA88" i="19"/>
  <c r="AB88" i="19"/>
  <c r="W89" i="19"/>
  <c r="X89" i="19"/>
  <c r="Y89" i="19"/>
  <c r="Z89" i="19"/>
  <c r="AB89" i="19" s="1"/>
  <c r="AA89" i="19"/>
  <c r="W90" i="19"/>
  <c r="X90" i="19"/>
  <c r="Y90" i="19"/>
  <c r="Z90" i="19"/>
  <c r="AA90" i="19"/>
  <c r="AB90" i="19"/>
  <c r="W91" i="19"/>
  <c r="X91" i="19"/>
  <c r="Y91" i="19"/>
  <c r="Z91" i="19"/>
  <c r="AB91" i="19" s="1"/>
  <c r="AA91" i="19"/>
  <c r="W92" i="19"/>
  <c r="X92" i="19"/>
  <c r="Y92" i="19"/>
  <c r="Z92" i="19"/>
  <c r="AA92" i="19"/>
  <c r="AB92" i="19"/>
  <c r="W93" i="19"/>
  <c r="X93" i="19"/>
  <c r="Y93" i="19"/>
  <c r="Z93" i="19"/>
  <c r="AB93" i="19" s="1"/>
  <c r="AA93" i="19"/>
  <c r="W94" i="19"/>
  <c r="X94" i="19"/>
  <c r="Y94" i="19"/>
  <c r="Z94" i="19"/>
  <c r="AA94" i="19"/>
  <c r="AB94" i="19"/>
  <c r="W95" i="19"/>
  <c r="X95" i="19"/>
  <c r="Y95" i="19"/>
  <c r="Z95" i="19"/>
  <c r="AB95" i="19" s="1"/>
  <c r="AA95" i="19"/>
  <c r="W96" i="19"/>
  <c r="X96" i="19"/>
  <c r="Y96" i="19"/>
  <c r="Z96" i="19"/>
  <c r="AA96" i="19"/>
  <c r="AB96" i="19"/>
  <c r="W97" i="19"/>
  <c r="X97" i="19"/>
  <c r="Y97" i="19"/>
  <c r="Z97" i="19"/>
  <c r="AB97" i="19" s="1"/>
  <c r="AA97" i="19"/>
  <c r="W98" i="19"/>
  <c r="X98" i="19"/>
  <c r="Y98" i="19"/>
  <c r="Z98" i="19"/>
  <c r="AA98" i="19"/>
  <c r="AB98" i="19"/>
  <c r="W99" i="19"/>
  <c r="X99" i="19"/>
  <c r="Y99" i="19"/>
  <c r="Z99" i="19"/>
  <c r="AB99" i="19" s="1"/>
  <c r="AA99" i="19"/>
  <c r="W100" i="19"/>
  <c r="X100" i="19"/>
  <c r="Y100" i="19"/>
  <c r="Z100" i="19"/>
  <c r="AA100" i="19"/>
  <c r="AB100" i="19"/>
  <c r="W101" i="19"/>
  <c r="X101" i="19"/>
  <c r="Y101" i="19"/>
  <c r="Z101" i="19"/>
  <c r="AB101" i="19" s="1"/>
  <c r="AA101" i="19"/>
  <c r="W102" i="19"/>
  <c r="X102" i="19"/>
  <c r="Y102" i="19"/>
  <c r="Z102" i="19"/>
  <c r="AA102" i="19"/>
  <c r="AB102" i="19"/>
  <c r="W103" i="19"/>
  <c r="X103" i="19"/>
  <c r="Y103" i="19"/>
  <c r="Z103" i="19"/>
  <c r="AB103" i="19" s="1"/>
  <c r="AA103" i="19"/>
  <c r="W104" i="19"/>
  <c r="X104" i="19"/>
  <c r="Y104" i="19"/>
  <c r="Z104" i="19"/>
  <c r="AA104" i="19"/>
  <c r="AB104" i="19"/>
  <c r="W105" i="19"/>
  <c r="X105" i="19"/>
  <c r="Y105" i="19"/>
  <c r="Z105" i="19"/>
  <c r="AB105" i="19" s="1"/>
  <c r="AA105" i="19"/>
  <c r="W106" i="19"/>
  <c r="X106" i="19"/>
  <c r="Y106" i="19"/>
  <c r="Z106" i="19"/>
  <c r="AA106" i="19"/>
  <c r="AB106" i="19"/>
  <c r="W107" i="19"/>
  <c r="AB107" i="19" s="1"/>
  <c r="X107" i="19"/>
  <c r="Y107" i="19"/>
  <c r="Z107" i="19"/>
  <c r="AA107" i="19"/>
  <c r="W108" i="19"/>
  <c r="X108" i="19"/>
  <c r="Y108" i="19"/>
  <c r="Z108" i="19"/>
  <c r="AA108" i="19"/>
  <c r="AB108" i="19"/>
  <c r="W109" i="19"/>
  <c r="AB109" i="19" s="1"/>
  <c r="X109" i="19"/>
  <c r="Y109" i="19"/>
  <c r="Z109" i="19"/>
  <c r="AA109" i="19"/>
  <c r="W110" i="19"/>
  <c r="X110" i="19"/>
  <c r="Y110" i="19"/>
  <c r="Z110" i="19"/>
  <c r="AA110" i="19"/>
  <c r="AB110" i="19"/>
  <c r="W111" i="19"/>
  <c r="AB111" i="19" s="1"/>
  <c r="X111" i="19"/>
  <c r="Y111" i="19"/>
  <c r="Z111" i="19"/>
  <c r="AA111" i="19"/>
  <c r="W112" i="19"/>
  <c r="X112" i="19"/>
  <c r="Y112" i="19"/>
  <c r="Z112" i="19"/>
  <c r="AA112" i="19"/>
  <c r="AB112" i="19"/>
  <c r="W113" i="19"/>
  <c r="X113" i="19"/>
  <c r="Y113" i="19"/>
  <c r="Z113" i="19"/>
  <c r="AB113" i="19" s="1"/>
  <c r="AA113" i="19"/>
  <c r="W114" i="19"/>
  <c r="X114" i="19"/>
  <c r="Y114" i="19"/>
  <c r="Z114" i="19"/>
  <c r="AA114" i="19"/>
  <c r="AB114" i="19"/>
  <c r="W115" i="19"/>
  <c r="X115" i="19"/>
  <c r="Y115" i="19"/>
  <c r="Z115" i="19"/>
  <c r="AB115" i="19" s="1"/>
  <c r="AA115" i="19"/>
  <c r="W116" i="19"/>
  <c r="X116" i="19"/>
  <c r="Y116" i="19"/>
  <c r="Z116" i="19"/>
  <c r="AA116" i="19"/>
  <c r="AB116" i="19"/>
  <c r="W117" i="19"/>
  <c r="AB117" i="19" s="1"/>
  <c r="X117" i="19"/>
  <c r="Y117" i="19"/>
  <c r="Z117" i="19"/>
  <c r="AA117" i="19"/>
  <c r="W118" i="19"/>
  <c r="X118" i="19"/>
  <c r="Y118" i="19"/>
  <c r="Z118" i="19"/>
  <c r="AA118" i="19"/>
  <c r="AB118" i="19"/>
  <c r="W119" i="19"/>
  <c r="AB119" i="19" s="1"/>
  <c r="X119" i="19"/>
  <c r="Y119" i="19"/>
  <c r="Z119" i="19"/>
  <c r="AA119" i="19"/>
  <c r="W120" i="19"/>
  <c r="X120" i="19"/>
  <c r="Y120" i="19"/>
  <c r="Z120" i="19"/>
  <c r="AA120" i="19"/>
  <c r="AB120" i="19"/>
  <c r="W121" i="19"/>
  <c r="AB121" i="19" s="1"/>
  <c r="X121" i="19"/>
  <c r="Y121" i="19"/>
  <c r="Z121" i="19"/>
  <c r="AA121" i="19"/>
  <c r="W122" i="19"/>
  <c r="X122" i="19"/>
  <c r="Y122" i="19"/>
  <c r="Z122" i="19"/>
  <c r="AA122" i="19"/>
  <c r="AB122" i="19"/>
  <c r="W123" i="19"/>
  <c r="AB123" i="19" s="1"/>
  <c r="X123" i="19"/>
  <c r="Y123" i="19"/>
  <c r="Z123" i="19"/>
  <c r="AA123" i="19"/>
  <c r="W124" i="19"/>
  <c r="X124" i="19"/>
  <c r="Y124" i="19"/>
  <c r="Z124" i="19"/>
  <c r="AA124" i="19"/>
  <c r="AB124" i="19"/>
  <c r="W125" i="19"/>
  <c r="AB125" i="19" s="1"/>
  <c r="X125" i="19"/>
  <c r="Y125" i="19"/>
  <c r="Z125" i="19"/>
  <c r="AA125" i="19"/>
  <c r="W126" i="19"/>
  <c r="X126" i="19"/>
  <c r="Y126" i="19"/>
  <c r="Z126" i="19"/>
  <c r="AA126" i="19"/>
  <c r="AB126" i="19"/>
  <c r="W127" i="19"/>
  <c r="AB127" i="19" s="1"/>
  <c r="X127" i="19"/>
  <c r="Y127" i="19"/>
  <c r="Z127" i="19"/>
  <c r="AA127" i="19"/>
  <c r="W128" i="19"/>
  <c r="X128" i="19"/>
  <c r="Y128" i="19"/>
  <c r="Z128" i="19"/>
  <c r="AA128" i="19"/>
  <c r="AB128" i="19" s="1"/>
  <c r="W129" i="19"/>
  <c r="X129" i="19"/>
  <c r="Y129" i="19"/>
  <c r="AB129" i="19" s="1"/>
  <c r="Z129" i="19"/>
  <c r="AA129" i="19"/>
  <c r="W130" i="19"/>
  <c r="AB130" i="19" s="1"/>
  <c r="X130" i="19"/>
  <c r="Y130" i="19"/>
  <c r="Z130" i="19"/>
  <c r="AA130" i="19"/>
  <c r="W131" i="19"/>
  <c r="X131" i="19"/>
  <c r="Y131" i="19"/>
  <c r="AB131" i="19" s="1"/>
  <c r="Z131" i="19"/>
  <c r="AA131" i="19"/>
  <c r="W132" i="19"/>
  <c r="AB132" i="19" s="1"/>
  <c r="X132" i="19"/>
  <c r="Y132" i="19"/>
  <c r="Z132" i="19"/>
  <c r="AA132" i="19"/>
  <c r="W133" i="19"/>
  <c r="X133" i="19"/>
  <c r="Y133" i="19"/>
  <c r="AB133" i="19" s="1"/>
  <c r="Z133" i="19"/>
  <c r="AA133" i="19"/>
  <c r="W134" i="19"/>
  <c r="AB134" i="19" s="1"/>
  <c r="X134" i="19"/>
  <c r="Y134" i="19"/>
  <c r="Z134" i="19"/>
  <c r="AA134" i="19"/>
  <c r="W135" i="19"/>
  <c r="AB135" i="19" s="1"/>
  <c r="X135" i="19"/>
  <c r="Y135" i="19"/>
  <c r="Z135" i="19"/>
  <c r="AA135" i="19"/>
  <c r="W136" i="19"/>
  <c r="AB136" i="19" s="1"/>
  <c r="X136" i="19"/>
  <c r="Y136" i="19"/>
  <c r="Z136" i="19"/>
  <c r="AA136" i="19"/>
  <c r="W137" i="19"/>
  <c r="AB137" i="19" s="1"/>
  <c r="X137" i="19"/>
  <c r="Y137" i="19"/>
  <c r="Z137" i="19"/>
  <c r="AA137" i="19"/>
  <c r="W138" i="19"/>
  <c r="AB138" i="19" s="1"/>
  <c r="X138" i="19"/>
  <c r="Y138" i="19"/>
  <c r="Z138" i="19"/>
  <c r="AA138" i="19"/>
  <c r="W139" i="19"/>
  <c r="AB139" i="19" s="1"/>
  <c r="X139" i="19"/>
  <c r="Y139" i="19"/>
  <c r="Z139" i="19"/>
  <c r="AA139" i="19"/>
  <c r="W140" i="19"/>
  <c r="AB140" i="19" s="1"/>
  <c r="X140" i="19"/>
  <c r="Y140" i="19"/>
  <c r="Z140" i="19"/>
  <c r="AA140" i="19"/>
  <c r="W141" i="19"/>
  <c r="X141" i="19"/>
  <c r="Y141" i="19"/>
  <c r="AB141" i="19" s="1"/>
  <c r="Z141" i="19"/>
  <c r="AA141" i="19"/>
  <c r="W142" i="19"/>
  <c r="AB142" i="19" s="1"/>
  <c r="X142" i="19"/>
  <c r="Y142" i="19"/>
  <c r="Z142" i="19"/>
  <c r="AA142" i="19"/>
  <c r="W143" i="19"/>
  <c r="AB143" i="19" s="1"/>
  <c r="X143" i="19"/>
  <c r="Y143" i="19"/>
  <c r="Z143" i="19"/>
  <c r="AA143" i="19"/>
  <c r="W144" i="19"/>
  <c r="AB144" i="19" s="1"/>
  <c r="X144" i="19"/>
  <c r="Y144" i="19"/>
  <c r="Z144" i="19"/>
  <c r="AA144" i="19"/>
  <c r="W145" i="19"/>
  <c r="X145" i="19"/>
  <c r="Y145" i="19"/>
  <c r="AB145" i="19" s="1"/>
  <c r="Z145" i="19"/>
  <c r="AA145" i="19"/>
  <c r="W146" i="19"/>
  <c r="AB146" i="19" s="1"/>
  <c r="X146" i="19"/>
  <c r="Y146" i="19"/>
  <c r="Z146" i="19"/>
  <c r="AA146" i="19"/>
  <c r="W147" i="19"/>
  <c r="X147" i="19"/>
  <c r="Y147" i="19"/>
  <c r="AB147" i="19" s="1"/>
  <c r="Z147" i="19"/>
  <c r="AA147" i="19"/>
  <c r="W148" i="19"/>
  <c r="AB148" i="19" s="1"/>
  <c r="X148" i="19"/>
  <c r="Y148" i="19"/>
  <c r="Z148" i="19"/>
  <c r="AA148" i="19"/>
  <c r="W149" i="19"/>
  <c r="X149" i="19"/>
  <c r="Y149" i="19"/>
  <c r="AB149" i="19" s="1"/>
  <c r="Z149" i="19"/>
  <c r="AA149" i="19"/>
  <c r="W150" i="19"/>
  <c r="AB150" i="19" s="1"/>
  <c r="X150" i="19"/>
  <c r="Y150" i="19"/>
  <c r="Z150" i="19"/>
  <c r="AA150" i="19"/>
  <c r="W151" i="19"/>
  <c r="X151" i="19"/>
  <c r="Y151" i="19"/>
  <c r="AB151" i="19" s="1"/>
  <c r="Z151" i="19"/>
  <c r="AA151" i="19"/>
  <c r="W152" i="19"/>
  <c r="AB152" i="19" s="1"/>
  <c r="X152" i="19"/>
  <c r="Y152" i="19"/>
  <c r="Z152" i="19"/>
  <c r="AA152" i="19"/>
  <c r="W153" i="19"/>
  <c r="AB153" i="19" s="1"/>
  <c r="X153" i="19"/>
  <c r="Y153" i="19"/>
  <c r="Z153" i="19"/>
  <c r="AA153" i="19"/>
  <c r="W154" i="19"/>
  <c r="AB154" i="19" s="1"/>
  <c r="X154" i="19"/>
  <c r="Y154" i="19"/>
  <c r="Z154" i="19"/>
  <c r="AA154" i="19"/>
  <c r="W155" i="19"/>
  <c r="AB155" i="19" s="1"/>
  <c r="X155" i="19"/>
  <c r="Y155" i="19"/>
  <c r="Z155" i="19"/>
  <c r="AA155" i="19"/>
  <c r="W156" i="19"/>
  <c r="AB156" i="19" s="1"/>
  <c r="X156" i="19"/>
  <c r="Y156" i="19"/>
  <c r="Z156" i="19"/>
  <c r="AA156" i="19"/>
  <c r="W157" i="19"/>
  <c r="AB157" i="19" s="1"/>
  <c r="X157" i="19"/>
  <c r="Y157" i="19"/>
  <c r="Z157" i="19"/>
  <c r="AA157" i="19"/>
  <c r="W158" i="19"/>
  <c r="AB158" i="19" s="1"/>
  <c r="X158" i="19"/>
  <c r="Y158" i="19"/>
  <c r="Z158" i="19"/>
  <c r="AA158" i="19"/>
  <c r="W159" i="19"/>
  <c r="AB159" i="19" s="1"/>
  <c r="X159" i="19"/>
  <c r="Y159" i="19"/>
  <c r="Z159" i="19"/>
  <c r="AA159" i="19"/>
  <c r="W160" i="19"/>
  <c r="AB160" i="19" s="1"/>
  <c r="X160" i="19"/>
  <c r="Y160" i="19"/>
  <c r="Z160" i="19"/>
  <c r="AA160" i="19"/>
  <c r="W161" i="19"/>
  <c r="AB161" i="19" s="1"/>
  <c r="X161" i="19"/>
  <c r="Y161" i="19"/>
  <c r="Z161" i="19"/>
  <c r="AA161" i="19"/>
  <c r="W162" i="19"/>
  <c r="AB162" i="19" s="1"/>
  <c r="X162" i="19"/>
  <c r="Y162" i="19"/>
  <c r="Z162" i="19"/>
  <c r="AA162" i="19"/>
  <c r="W163" i="19"/>
  <c r="AB163" i="19" s="1"/>
  <c r="X163" i="19"/>
  <c r="Y163" i="19"/>
  <c r="Z163" i="19"/>
  <c r="AA163" i="19"/>
  <c r="W164" i="19"/>
  <c r="AB164" i="19" s="1"/>
  <c r="X164" i="19"/>
  <c r="Y164" i="19"/>
  <c r="Z164" i="19"/>
  <c r="AA164" i="19"/>
  <c r="W165" i="19"/>
  <c r="AB165" i="19" s="1"/>
  <c r="X165" i="19"/>
  <c r="Y165" i="19"/>
  <c r="Z165" i="19"/>
  <c r="AA165" i="19"/>
  <c r="W166" i="19"/>
  <c r="AB166" i="19" s="1"/>
  <c r="X166" i="19"/>
  <c r="Y166" i="19"/>
  <c r="Z166" i="19"/>
  <c r="AA166" i="19"/>
  <c r="W167" i="19"/>
  <c r="AB167" i="19" s="1"/>
  <c r="X167" i="19"/>
  <c r="Y167" i="19"/>
  <c r="Z167" i="19"/>
  <c r="AA167" i="19"/>
  <c r="W168" i="19"/>
  <c r="AB168" i="19" s="1"/>
  <c r="X168" i="19"/>
  <c r="Y168" i="19"/>
  <c r="Z168" i="19"/>
  <c r="AA168" i="19"/>
  <c r="W169" i="19"/>
  <c r="AB169" i="19" s="1"/>
  <c r="X169" i="19"/>
  <c r="Y169" i="19"/>
  <c r="Z169" i="19"/>
  <c r="AA169" i="19"/>
  <c r="G194" i="19"/>
  <c r="M194" i="19" s="1"/>
  <c r="J194" i="19"/>
  <c r="G193" i="19"/>
  <c r="J193" i="19"/>
  <c r="M193" i="19" s="1"/>
  <c r="G192" i="19"/>
  <c r="M192" i="19" s="1"/>
  <c r="J192" i="19"/>
  <c r="G191" i="19"/>
  <c r="J191" i="19"/>
  <c r="M191" i="19"/>
  <c r="Y187" i="19"/>
  <c r="Z189" i="19" s="1"/>
  <c r="Z187" i="19"/>
  <c r="Y189" i="19" s="1"/>
  <c r="AA187" i="19"/>
  <c r="W187" i="19"/>
  <c r="X187" i="19"/>
  <c r="X189" i="19" s="1"/>
  <c r="J187" i="19"/>
  <c r="AY3" i="19"/>
  <c r="AY4" i="19"/>
  <c r="AY5" i="19"/>
  <c r="AY6" i="19"/>
  <c r="AY7" i="19"/>
  <c r="AY8" i="19"/>
  <c r="AY9" i="19"/>
  <c r="AY10" i="19"/>
  <c r="AY11" i="19"/>
  <c r="AY12" i="19"/>
  <c r="AY13" i="19"/>
  <c r="AY14" i="19"/>
  <c r="AY15" i="19"/>
  <c r="AY16" i="19"/>
  <c r="AY17" i="19"/>
  <c r="AY18" i="19"/>
  <c r="AY19" i="19"/>
  <c r="AY20" i="19"/>
  <c r="AY21" i="19"/>
  <c r="AY22" i="19"/>
  <c r="AY23" i="19"/>
  <c r="AY24" i="19"/>
  <c r="AY25" i="19"/>
  <c r="AY26" i="19"/>
  <c r="AY27" i="19"/>
  <c r="AY28" i="19"/>
  <c r="AY29" i="19"/>
  <c r="AY30" i="19"/>
  <c r="AY31" i="19"/>
  <c r="AY32" i="19"/>
  <c r="AY33" i="19"/>
  <c r="AY34" i="19"/>
  <c r="AY35" i="19"/>
  <c r="AY36" i="19"/>
  <c r="AY37" i="19"/>
  <c r="AY38" i="19"/>
  <c r="AY39" i="19"/>
  <c r="AY40" i="19"/>
  <c r="AY41" i="19"/>
  <c r="AY42" i="19"/>
  <c r="AY43" i="19"/>
  <c r="AY44" i="19"/>
  <c r="AY45" i="19"/>
  <c r="AY46" i="19"/>
  <c r="AY47" i="19"/>
  <c r="AY48" i="19"/>
  <c r="AY49" i="19"/>
  <c r="AY50" i="19"/>
  <c r="AY51" i="19"/>
  <c r="AY52" i="19"/>
  <c r="AY53" i="19"/>
  <c r="AY54" i="19"/>
  <c r="AY55" i="19"/>
  <c r="AY56" i="19"/>
  <c r="AY57" i="19"/>
  <c r="AY58" i="19"/>
  <c r="AY59" i="19"/>
  <c r="AY60" i="19"/>
  <c r="AY61" i="19"/>
  <c r="AY62" i="19"/>
  <c r="AY63" i="19"/>
  <c r="AY64" i="19"/>
  <c r="AY65" i="19"/>
  <c r="AY66" i="19"/>
  <c r="AY67" i="19"/>
  <c r="AY68" i="19"/>
  <c r="AY69" i="19"/>
  <c r="AY70" i="19"/>
  <c r="AY71" i="19"/>
  <c r="AY72" i="19"/>
  <c r="AY73" i="19"/>
  <c r="AY74" i="19"/>
  <c r="AY75" i="19"/>
  <c r="AY76" i="19"/>
  <c r="AY77" i="19"/>
  <c r="AY78" i="19"/>
  <c r="AY79" i="19"/>
  <c r="AY80" i="19"/>
  <c r="AY81" i="19"/>
  <c r="AY82" i="19"/>
  <c r="AY83" i="19"/>
  <c r="AY84" i="19"/>
  <c r="AY85" i="19"/>
  <c r="AY86" i="19"/>
  <c r="AY87" i="19"/>
  <c r="AY88" i="19"/>
  <c r="AY89" i="19"/>
  <c r="AY90" i="19"/>
  <c r="AY91" i="19"/>
  <c r="AY92" i="19"/>
  <c r="AY93" i="19"/>
  <c r="AY94" i="19"/>
  <c r="AY95" i="19"/>
  <c r="AY96" i="19"/>
  <c r="AY97" i="19"/>
  <c r="AX3" i="19"/>
  <c r="AX170" i="19" s="1"/>
  <c r="AX4" i="19"/>
  <c r="AX5" i="19"/>
  <c r="AX6" i="19"/>
  <c r="AX7" i="19"/>
  <c r="AX8" i="19"/>
  <c r="AX9" i="19"/>
  <c r="AX10" i="19"/>
  <c r="AX11" i="19"/>
  <c r="AX12" i="19"/>
  <c r="AX13" i="19"/>
  <c r="AX14" i="19"/>
  <c r="AX15" i="19"/>
  <c r="AX16" i="19"/>
  <c r="AX17" i="19"/>
  <c r="AX18" i="19"/>
  <c r="AX19" i="19"/>
  <c r="AX20" i="19"/>
  <c r="AX21" i="19"/>
  <c r="AX22" i="19"/>
  <c r="AX23" i="19"/>
  <c r="AX24" i="19"/>
  <c r="AX25" i="19"/>
  <c r="AX26" i="19"/>
  <c r="AX27" i="19"/>
  <c r="AX28" i="19"/>
  <c r="AX29" i="19"/>
  <c r="AX30" i="19"/>
  <c r="AX31" i="19"/>
  <c r="AX32" i="19"/>
  <c r="AX33" i="19"/>
  <c r="AX34" i="19"/>
  <c r="AX35" i="19"/>
  <c r="AX36" i="19"/>
  <c r="AX37" i="19"/>
  <c r="AX38" i="19"/>
  <c r="AX39" i="19"/>
  <c r="AX40" i="19"/>
  <c r="AX41" i="19"/>
  <c r="AX42" i="19"/>
  <c r="AX43" i="19"/>
  <c r="AX44" i="19"/>
  <c r="AX45" i="19"/>
  <c r="AX46" i="19"/>
  <c r="AX47" i="19"/>
  <c r="AX48" i="19"/>
  <c r="AX49" i="19"/>
  <c r="AX50" i="19"/>
  <c r="AX51" i="19"/>
  <c r="AX52" i="19"/>
  <c r="AX53" i="19"/>
  <c r="AX54" i="19"/>
  <c r="AX55" i="19"/>
  <c r="AX56" i="19"/>
  <c r="AX57" i="19"/>
  <c r="AX58" i="19"/>
  <c r="AX59" i="19"/>
  <c r="AX60" i="19"/>
  <c r="AX61" i="19"/>
  <c r="AX62" i="19"/>
  <c r="AX63" i="19"/>
  <c r="AX64" i="19"/>
  <c r="AX65" i="19"/>
  <c r="AX66" i="19"/>
  <c r="AX67" i="19"/>
  <c r="AX68" i="19"/>
  <c r="AX69" i="19"/>
  <c r="AX70" i="19"/>
  <c r="AX71" i="19"/>
  <c r="AX72" i="19"/>
  <c r="AX73" i="19"/>
  <c r="AX74" i="19"/>
  <c r="AX75" i="19"/>
  <c r="AX76" i="19"/>
  <c r="AX77" i="19"/>
  <c r="AX78" i="19"/>
  <c r="AX79" i="19"/>
  <c r="AX80" i="19"/>
  <c r="AX81" i="19"/>
  <c r="AX82" i="19"/>
  <c r="AX83" i="19"/>
  <c r="AX84" i="19"/>
  <c r="AX85" i="19"/>
  <c r="AX86" i="19"/>
  <c r="AX87" i="19"/>
  <c r="AX88" i="19"/>
  <c r="AX89" i="19"/>
  <c r="AX90" i="19"/>
  <c r="AX91" i="19"/>
  <c r="AX92" i="19"/>
  <c r="AX93" i="19"/>
  <c r="AX94" i="19"/>
  <c r="AX95" i="19"/>
  <c r="AX96" i="19"/>
  <c r="AX97" i="19"/>
  <c r="AW3" i="19"/>
  <c r="AW170" i="19" s="1"/>
  <c r="AW4" i="19"/>
  <c r="AW5" i="19"/>
  <c r="AW6" i="19"/>
  <c r="AW7" i="19"/>
  <c r="AW8" i="19"/>
  <c r="AW9" i="19"/>
  <c r="AW10" i="19"/>
  <c r="AW11" i="19"/>
  <c r="AW12" i="19"/>
  <c r="AW13" i="19"/>
  <c r="AW14" i="19"/>
  <c r="AW15" i="19"/>
  <c r="AW16" i="19"/>
  <c r="AW17" i="19"/>
  <c r="AW18" i="19"/>
  <c r="AW19" i="19"/>
  <c r="AW20" i="19"/>
  <c r="AW21" i="19"/>
  <c r="AW22" i="19"/>
  <c r="AW23" i="19"/>
  <c r="AW24" i="19"/>
  <c r="AW25" i="19"/>
  <c r="AW26" i="19"/>
  <c r="AW27" i="19"/>
  <c r="AW28" i="19"/>
  <c r="AW29" i="19"/>
  <c r="AW30" i="19"/>
  <c r="AW31" i="19"/>
  <c r="AW32" i="19"/>
  <c r="AW33" i="19"/>
  <c r="AW34" i="19"/>
  <c r="AW35" i="19"/>
  <c r="AW36" i="19"/>
  <c r="AW37" i="19"/>
  <c r="AW38" i="19"/>
  <c r="AW39" i="19"/>
  <c r="AW40" i="19"/>
  <c r="AW41" i="19"/>
  <c r="AW42" i="19"/>
  <c r="AW43" i="19"/>
  <c r="AW44" i="19"/>
  <c r="AW45" i="19"/>
  <c r="AW46" i="19"/>
  <c r="AW47" i="19"/>
  <c r="AW48" i="19"/>
  <c r="AW49" i="19"/>
  <c r="AW50" i="19"/>
  <c r="AW51" i="19"/>
  <c r="AW52" i="19"/>
  <c r="AW53" i="19"/>
  <c r="AW54" i="19"/>
  <c r="AW55" i="19"/>
  <c r="AW56" i="19"/>
  <c r="AW57" i="19"/>
  <c r="AW58" i="19"/>
  <c r="AW59" i="19"/>
  <c r="AW60" i="19"/>
  <c r="AW61" i="19"/>
  <c r="AW62" i="19"/>
  <c r="AW63" i="19"/>
  <c r="AW64" i="19"/>
  <c r="AW65" i="19"/>
  <c r="AW66" i="19"/>
  <c r="AW67" i="19"/>
  <c r="AW68" i="19"/>
  <c r="AW69" i="19"/>
  <c r="AW70" i="19"/>
  <c r="AW71" i="19"/>
  <c r="AW72" i="19"/>
  <c r="AW73" i="19"/>
  <c r="AW74" i="19"/>
  <c r="AW75" i="19"/>
  <c r="AW76" i="19"/>
  <c r="AW77" i="19"/>
  <c r="AW78" i="19"/>
  <c r="AW79" i="19"/>
  <c r="AW80" i="19"/>
  <c r="AW81" i="19"/>
  <c r="AW82" i="19"/>
  <c r="AW83" i="19"/>
  <c r="AW84" i="19"/>
  <c r="AW85" i="19"/>
  <c r="AW86" i="19"/>
  <c r="AW87" i="19"/>
  <c r="AW88" i="19"/>
  <c r="AW89" i="19"/>
  <c r="AW90" i="19"/>
  <c r="AW91" i="19"/>
  <c r="AW92" i="19"/>
  <c r="AW93" i="19"/>
  <c r="AW94" i="19"/>
  <c r="AW95" i="19"/>
  <c r="AW96" i="19"/>
  <c r="AW97" i="19"/>
  <c r="AV3" i="19"/>
  <c r="AV170" i="19" s="1"/>
  <c r="AV4" i="19"/>
  <c r="AV5" i="19"/>
  <c r="AV6" i="19"/>
  <c r="AV7" i="19"/>
  <c r="AV8" i="19"/>
  <c r="AV9" i="19"/>
  <c r="AV10" i="19"/>
  <c r="AV11" i="19"/>
  <c r="AV12" i="19"/>
  <c r="AV13" i="19"/>
  <c r="AV14" i="19"/>
  <c r="AV15" i="19"/>
  <c r="AV16" i="19"/>
  <c r="AV17" i="19"/>
  <c r="AV18" i="19"/>
  <c r="AV19" i="19"/>
  <c r="AV20" i="19"/>
  <c r="AV21" i="19"/>
  <c r="AV22" i="19"/>
  <c r="AV23" i="19"/>
  <c r="AV24" i="19"/>
  <c r="AV25" i="19"/>
  <c r="AV26" i="19"/>
  <c r="AV27" i="19"/>
  <c r="AV28" i="19"/>
  <c r="AV29" i="19"/>
  <c r="AV30" i="19"/>
  <c r="AV31" i="19"/>
  <c r="AV32" i="19"/>
  <c r="AV33" i="19"/>
  <c r="AV34" i="19"/>
  <c r="AV35" i="19"/>
  <c r="AV36" i="19"/>
  <c r="AV37" i="19"/>
  <c r="AV38" i="19"/>
  <c r="AV39" i="19"/>
  <c r="AV40" i="19"/>
  <c r="AV41" i="19"/>
  <c r="AV42" i="19"/>
  <c r="AV43" i="19"/>
  <c r="AV44" i="19"/>
  <c r="AV45" i="19"/>
  <c r="AV46" i="19"/>
  <c r="AV47" i="19"/>
  <c r="AV48" i="19"/>
  <c r="AV49" i="19"/>
  <c r="AV50" i="19"/>
  <c r="AV51" i="19"/>
  <c r="AV52" i="19"/>
  <c r="AV53" i="19"/>
  <c r="AV54" i="19"/>
  <c r="AV55" i="19"/>
  <c r="AV56" i="19"/>
  <c r="AV57" i="19"/>
  <c r="AV58" i="19"/>
  <c r="AV59" i="19"/>
  <c r="AV60" i="19"/>
  <c r="AV61" i="19"/>
  <c r="AV62" i="19"/>
  <c r="AV63" i="19"/>
  <c r="AV64" i="19"/>
  <c r="AV65" i="19"/>
  <c r="AV66" i="19"/>
  <c r="AV67" i="19"/>
  <c r="AV68" i="19"/>
  <c r="AV69" i="19"/>
  <c r="AV70" i="19"/>
  <c r="AV71" i="19"/>
  <c r="AV72" i="19"/>
  <c r="AV73" i="19"/>
  <c r="AV74" i="19"/>
  <c r="AV75" i="19"/>
  <c r="AV76" i="19"/>
  <c r="AV77" i="19"/>
  <c r="AV78" i="19"/>
  <c r="AV79" i="19"/>
  <c r="AV80" i="19"/>
  <c r="AV81" i="19"/>
  <c r="AV82" i="19"/>
  <c r="AV83" i="19"/>
  <c r="AV84" i="19"/>
  <c r="AV85" i="19"/>
  <c r="AV86" i="19"/>
  <c r="AV87" i="19"/>
  <c r="AV88" i="19"/>
  <c r="AV89" i="19"/>
  <c r="AV90" i="19"/>
  <c r="AV91" i="19"/>
  <c r="AV92" i="19"/>
  <c r="AV93" i="19"/>
  <c r="AV94" i="19"/>
  <c r="AV95" i="19"/>
  <c r="AV96" i="19"/>
  <c r="AV97" i="19"/>
  <c r="AU3" i="19"/>
  <c r="AU170" i="19" s="1"/>
  <c r="AU4" i="19"/>
  <c r="AU5" i="19"/>
  <c r="AU6" i="19"/>
  <c r="AU7" i="19"/>
  <c r="AU8" i="19"/>
  <c r="AU9" i="19"/>
  <c r="AU10" i="19"/>
  <c r="AU11" i="19"/>
  <c r="AU12" i="19"/>
  <c r="AU13" i="19"/>
  <c r="AU14" i="19"/>
  <c r="AU15" i="19"/>
  <c r="AU16" i="19"/>
  <c r="AU17" i="19"/>
  <c r="AU18" i="19"/>
  <c r="AU19" i="19"/>
  <c r="AU20" i="19"/>
  <c r="AU21" i="19"/>
  <c r="AU22" i="19"/>
  <c r="AU23" i="19"/>
  <c r="AU24" i="19"/>
  <c r="AU25" i="19"/>
  <c r="AU26" i="19"/>
  <c r="AU27" i="19"/>
  <c r="AU28" i="19"/>
  <c r="AU29" i="19"/>
  <c r="AU30" i="19"/>
  <c r="AU31" i="19"/>
  <c r="AU32" i="19"/>
  <c r="AU33" i="19"/>
  <c r="AU34" i="19"/>
  <c r="AU35" i="19"/>
  <c r="AU36" i="19"/>
  <c r="AU37" i="19"/>
  <c r="AU38" i="19"/>
  <c r="AU39" i="19"/>
  <c r="AU40" i="19"/>
  <c r="AU41" i="19"/>
  <c r="AU42" i="19"/>
  <c r="AU43" i="19"/>
  <c r="AU44" i="19"/>
  <c r="AU45" i="19"/>
  <c r="AU46" i="19"/>
  <c r="AU47" i="19"/>
  <c r="AU48" i="19"/>
  <c r="AU49" i="19"/>
  <c r="AU50" i="19"/>
  <c r="AU51" i="19"/>
  <c r="AU52" i="19"/>
  <c r="AU53" i="19"/>
  <c r="AU54" i="19"/>
  <c r="AU55" i="19"/>
  <c r="AU56" i="19"/>
  <c r="AU57" i="19"/>
  <c r="AU58" i="19"/>
  <c r="AU59" i="19"/>
  <c r="AU60" i="19"/>
  <c r="AU61" i="19"/>
  <c r="AU62" i="19"/>
  <c r="AU63" i="19"/>
  <c r="AU64" i="19"/>
  <c r="AU65" i="19"/>
  <c r="AU66" i="19"/>
  <c r="AU67" i="19"/>
  <c r="AU68" i="19"/>
  <c r="AU69" i="19"/>
  <c r="AU70" i="19"/>
  <c r="AU71" i="19"/>
  <c r="AU72" i="19"/>
  <c r="AU73" i="19"/>
  <c r="AU74" i="19"/>
  <c r="AU75" i="19"/>
  <c r="AU76" i="19"/>
  <c r="AU77" i="19"/>
  <c r="AU78" i="19"/>
  <c r="AU79" i="19"/>
  <c r="AU80" i="19"/>
  <c r="AU81" i="19"/>
  <c r="AU82" i="19"/>
  <c r="AU83" i="19"/>
  <c r="AU84" i="19"/>
  <c r="AU85" i="19"/>
  <c r="AU86" i="19"/>
  <c r="AU87" i="19"/>
  <c r="AU88" i="19"/>
  <c r="AU89" i="19"/>
  <c r="AU90" i="19"/>
  <c r="AU91" i="19"/>
  <c r="AU92" i="19"/>
  <c r="AU93" i="19"/>
  <c r="AU94" i="19"/>
  <c r="AU95" i="19"/>
  <c r="AU96" i="19"/>
  <c r="AU97" i="19"/>
  <c r="AS3" i="19"/>
  <c r="AS170" i="19" s="1"/>
  <c r="AS4" i="19"/>
  <c r="AS5" i="19"/>
  <c r="AS6" i="19"/>
  <c r="AS7" i="19"/>
  <c r="AS8" i="19"/>
  <c r="AS9" i="19"/>
  <c r="AS10" i="19"/>
  <c r="AS11" i="19"/>
  <c r="AS12" i="19"/>
  <c r="AS13" i="19"/>
  <c r="AS14" i="19"/>
  <c r="AS15" i="19"/>
  <c r="AS16" i="19"/>
  <c r="AS17" i="19"/>
  <c r="AS18" i="19"/>
  <c r="AS19" i="19"/>
  <c r="AS20" i="19"/>
  <c r="AS21" i="19"/>
  <c r="AS22" i="19"/>
  <c r="AS23" i="19"/>
  <c r="AS24" i="19"/>
  <c r="AS25" i="19"/>
  <c r="AS26" i="19"/>
  <c r="AS27" i="19"/>
  <c r="AS28" i="19"/>
  <c r="AS29" i="19"/>
  <c r="AS30" i="19"/>
  <c r="AS31" i="19"/>
  <c r="AS32" i="19"/>
  <c r="AS33" i="19"/>
  <c r="AS34" i="19"/>
  <c r="AS35" i="19"/>
  <c r="AS36" i="19"/>
  <c r="AS37" i="19"/>
  <c r="AS38" i="19"/>
  <c r="AS39" i="19"/>
  <c r="AS40" i="19"/>
  <c r="AS41" i="19"/>
  <c r="AS42" i="19"/>
  <c r="AS43" i="19"/>
  <c r="AS44" i="19"/>
  <c r="AS45" i="19"/>
  <c r="AS46" i="19"/>
  <c r="AS47" i="19"/>
  <c r="AS48" i="19"/>
  <c r="AS49" i="19"/>
  <c r="AS50" i="19"/>
  <c r="AS51" i="19"/>
  <c r="AS52" i="19"/>
  <c r="AS53" i="19"/>
  <c r="AS54" i="19"/>
  <c r="AS55" i="19"/>
  <c r="AS56" i="19"/>
  <c r="AS57" i="19"/>
  <c r="AS58" i="19"/>
  <c r="AS59" i="19"/>
  <c r="AS60" i="19"/>
  <c r="AS61" i="19"/>
  <c r="AS62" i="19"/>
  <c r="AS63" i="19"/>
  <c r="AS64" i="19"/>
  <c r="AS65" i="19"/>
  <c r="AS66" i="19"/>
  <c r="AS67" i="19"/>
  <c r="AS68" i="19"/>
  <c r="AS69" i="19"/>
  <c r="AS70" i="19"/>
  <c r="AS71" i="19"/>
  <c r="AS72" i="19"/>
  <c r="AS73" i="19"/>
  <c r="AS74" i="19"/>
  <c r="AS75" i="19"/>
  <c r="AS76" i="19"/>
  <c r="AS77" i="19"/>
  <c r="AS78" i="19"/>
  <c r="AS79" i="19"/>
  <c r="AS80" i="19"/>
  <c r="AS81" i="19"/>
  <c r="AS82" i="19"/>
  <c r="AS83" i="19"/>
  <c r="AS84" i="19"/>
  <c r="AS85" i="19"/>
  <c r="AS86" i="19"/>
  <c r="AS87" i="19"/>
  <c r="AS88" i="19"/>
  <c r="AS89" i="19"/>
  <c r="AS90" i="19"/>
  <c r="AS91" i="19"/>
  <c r="AS92" i="19"/>
  <c r="AS93" i="19"/>
  <c r="AS94" i="19"/>
  <c r="AS95" i="19"/>
  <c r="AS96" i="19"/>
  <c r="AS97" i="19"/>
  <c r="AR3" i="19"/>
  <c r="AR170" i="19" s="1"/>
  <c r="AR4" i="19"/>
  <c r="AR5" i="19"/>
  <c r="AR6" i="19"/>
  <c r="AR7" i="19"/>
  <c r="AR8" i="19"/>
  <c r="AR9" i="19"/>
  <c r="AR10" i="19"/>
  <c r="AR11" i="19"/>
  <c r="AR12" i="19"/>
  <c r="AR13" i="19"/>
  <c r="AR14" i="19"/>
  <c r="AR15" i="19"/>
  <c r="AR16" i="19"/>
  <c r="AR17" i="19"/>
  <c r="AR18" i="19"/>
  <c r="AR19" i="19"/>
  <c r="AR20" i="19"/>
  <c r="AR21" i="19"/>
  <c r="AR22" i="19"/>
  <c r="AR23" i="19"/>
  <c r="AR24" i="19"/>
  <c r="AR25" i="19"/>
  <c r="AR26" i="19"/>
  <c r="AR27" i="19"/>
  <c r="AR28" i="19"/>
  <c r="AR29" i="19"/>
  <c r="AR30" i="19"/>
  <c r="AR31" i="19"/>
  <c r="AR32" i="19"/>
  <c r="AR33" i="19"/>
  <c r="AR34" i="19"/>
  <c r="AR35" i="19"/>
  <c r="AR36" i="19"/>
  <c r="AR37" i="19"/>
  <c r="AR38" i="19"/>
  <c r="AR39" i="19"/>
  <c r="AR40" i="19"/>
  <c r="AR41" i="19"/>
  <c r="AR42" i="19"/>
  <c r="AR43" i="19"/>
  <c r="AR44" i="19"/>
  <c r="AR45" i="19"/>
  <c r="AR46" i="19"/>
  <c r="AR47" i="19"/>
  <c r="AR48" i="19"/>
  <c r="AR49" i="19"/>
  <c r="AR50" i="19"/>
  <c r="AR51" i="19"/>
  <c r="AR52" i="19"/>
  <c r="AR53" i="19"/>
  <c r="AR54" i="19"/>
  <c r="AR55" i="19"/>
  <c r="AR56" i="19"/>
  <c r="AR57" i="19"/>
  <c r="AR58" i="19"/>
  <c r="AR59" i="19"/>
  <c r="AR60" i="19"/>
  <c r="AR61" i="19"/>
  <c r="AR62" i="19"/>
  <c r="AR63" i="19"/>
  <c r="AR64" i="19"/>
  <c r="AR65" i="19"/>
  <c r="AR66" i="19"/>
  <c r="AR67" i="19"/>
  <c r="AR68" i="19"/>
  <c r="AR69" i="19"/>
  <c r="AR70" i="19"/>
  <c r="AR71" i="19"/>
  <c r="AR72" i="19"/>
  <c r="AR73" i="19"/>
  <c r="AR74" i="19"/>
  <c r="AR75" i="19"/>
  <c r="AR76" i="19"/>
  <c r="AR77" i="19"/>
  <c r="AR78" i="19"/>
  <c r="AR79" i="19"/>
  <c r="AR80" i="19"/>
  <c r="AR81" i="19"/>
  <c r="AR82" i="19"/>
  <c r="AR83" i="19"/>
  <c r="AR84" i="19"/>
  <c r="AR85" i="19"/>
  <c r="AR86" i="19"/>
  <c r="AR87" i="19"/>
  <c r="AR88" i="19"/>
  <c r="AR89" i="19"/>
  <c r="AR90" i="19"/>
  <c r="AR91" i="19"/>
  <c r="AR92" i="19"/>
  <c r="AR93" i="19"/>
  <c r="AR94" i="19"/>
  <c r="AR95" i="19"/>
  <c r="AR96" i="19"/>
  <c r="AR97" i="19"/>
  <c r="AQ3" i="19"/>
  <c r="AQ170" i="19" s="1"/>
  <c r="AQ4" i="19"/>
  <c r="AQ5" i="19"/>
  <c r="AQ6" i="19"/>
  <c r="AQ7" i="19"/>
  <c r="AQ8" i="19"/>
  <c r="AQ9" i="19"/>
  <c r="AQ10" i="19"/>
  <c r="AQ11" i="19"/>
  <c r="AQ12" i="19"/>
  <c r="AQ13" i="19"/>
  <c r="AQ14" i="19"/>
  <c r="AQ15" i="19"/>
  <c r="AQ16" i="19"/>
  <c r="AQ17" i="19"/>
  <c r="AQ18" i="19"/>
  <c r="AQ19" i="19"/>
  <c r="AQ20" i="19"/>
  <c r="AQ21" i="19"/>
  <c r="AQ22" i="19"/>
  <c r="AQ23" i="19"/>
  <c r="AQ24" i="19"/>
  <c r="AQ25" i="19"/>
  <c r="AQ26" i="19"/>
  <c r="AQ27" i="19"/>
  <c r="AQ28" i="19"/>
  <c r="AQ29" i="19"/>
  <c r="AQ30" i="19"/>
  <c r="AQ31" i="19"/>
  <c r="AQ32" i="19"/>
  <c r="AQ33" i="19"/>
  <c r="AQ34" i="19"/>
  <c r="AQ35" i="19"/>
  <c r="AQ36" i="19"/>
  <c r="AQ37" i="19"/>
  <c r="AQ38" i="19"/>
  <c r="AQ39" i="19"/>
  <c r="AQ40" i="19"/>
  <c r="AQ41" i="19"/>
  <c r="AQ42" i="19"/>
  <c r="AQ43" i="19"/>
  <c r="AQ44" i="19"/>
  <c r="AQ45" i="19"/>
  <c r="AQ46" i="19"/>
  <c r="AQ47" i="19"/>
  <c r="AQ48" i="19"/>
  <c r="AQ49" i="19"/>
  <c r="AQ50" i="19"/>
  <c r="AQ51" i="19"/>
  <c r="AQ52" i="19"/>
  <c r="AQ53" i="19"/>
  <c r="AQ54" i="19"/>
  <c r="AQ55" i="19"/>
  <c r="AQ56" i="19"/>
  <c r="AQ57" i="19"/>
  <c r="AQ58" i="19"/>
  <c r="AQ59" i="19"/>
  <c r="AQ60" i="19"/>
  <c r="AQ61" i="19"/>
  <c r="AQ62" i="19"/>
  <c r="AQ63" i="19"/>
  <c r="AQ64" i="19"/>
  <c r="AQ65" i="19"/>
  <c r="AQ66" i="19"/>
  <c r="AQ67" i="19"/>
  <c r="AQ68" i="19"/>
  <c r="AQ69" i="19"/>
  <c r="AQ70" i="19"/>
  <c r="AQ71" i="19"/>
  <c r="AQ72" i="19"/>
  <c r="AQ73" i="19"/>
  <c r="AQ74" i="19"/>
  <c r="AQ75" i="19"/>
  <c r="AQ76" i="19"/>
  <c r="AQ77" i="19"/>
  <c r="AQ78" i="19"/>
  <c r="AQ79" i="19"/>
  <c r="AQ80" i="19"/>
  <c r="AQ81" i="19"/>
  <c r="AQ82" i="19"/>
  <c r="AQ83" i="19"/>
  <c r="AQ84" i="19"/>
  <c r="AQ85" i="19"/>
  <c r="AQ86" i="19"/>
  <c r="AQ87" i="19"/>
  <c r="AQ88" i="19"/>
  <c r="AQ89" i="19"/>
  <c r="AQ90" i="19"/>
  <c r="AQ91" i="19"/>
  <c r="AQ92" i="19"/>
  <c r="AQ93" i="19"/>
  <c r="AQ94" i="19"/>
  <c r="AQ95" i="19"/>
  <c r="AQ96" i="19"/>
  <c r="AQ97" i="19"/>
  <c r="AP3" i="19"/>
  <c r="AP170" i="19" s="1"/>
  <c r="AP4" i="19"/>
  <c r="AP5" i="19"/>
  <c r="AP6" i="19"/>
  <c r="AP7" i="19"/>
  <c r="AP8" i="19"/>
  <c r="AP9" i="19"/>
  <c r="AP10" i="19"/>
  <c r="AP11" i="19"/>
  <c r="AP12" i="19"/>
  <c r="AP13" i="19"/>
  <c r="AP14" i="19"/>
  <c r="AP15" i="19"/>
  <c r="AP16" i="19"/>
  <c r="AP17" i="19"/>
  <c r="AP18" i="19"/>
  <c r="AP19" i="19"/>
  <c r="AP20" i="19"/>
  <c r="AP21" i="19"/>
  <c r="AP22" i="19"/>
  <c r="AP23" i="19"/>
  <c r="AP24" i="19"/>
  <c r="AP25" i="19"/>
  <c r="AP26" i="19"/>
  <c r="AP27" i="19"/>
  <c r="AP28" i="19"/>
  <c r="AP29" i="19"/>
  <c r="AP30" i="19"/>
  <c r="AP31" i="19"/>
  <c r="AP32" i="19"/>
  <c r="AP33" i="19"/>
  <c r="AP34" i="19"/>
  <c r="AP35" i="19"/>
  <c r="AP36" i="19"/>
  <c r="AP37" i="19"/>
  <c r="AP38" i="19"/>
  <c r="AP39" i="19"/>
  <c r="AP40" i="19"/>
  <c r="AP41" i="19"/>
  <c r="AP42" i="19"/>
  <c r="AP43" i="19"/>
  <c r="AP44" i="19"/>
  <c r="AP45" i="19"/>
  <c r="AP46" i="19"/>
  <c r="AP47" i="19"/>
  <c r="AP48" i="19"/>
  <c r="AP49" i="19"/>
  <c r="AP50" i="19"/>
  <c r="AP51" i="19"/>
  <c r="AP52" i="19"/>
  <c r="AP53" i="19"/>
  <c r="AP54" i="19"/>
  <c r="AP55" i="19"/>
  <c r="AP56" i="19"/>
  <c r="AP57" i="19"/>
  <c r="AP58" i="19"/>
  <c r="AP59" i="19"/>
  <c r="AP60" i="19"/>
  <c r="AP61" i="19"/>
  <c r="AP62" i="19"/>
  <c r="AP63" i="19"/>
  <c r="AP64" i="19"/>
  <c r="AP65" i="19"/>
  <c r="AP66" i="19"/>
  <c r="AP67" i="19"/>
  <c r="AP68" i="19"/>
  <c r="AP69" i="19"/>
  <c r="AP70" i="19"/>
  <c r="AP71" i="19"/>
  <c r="AP72" i="19"/>
  <c r="AP73" i="19"/>
  <c r="AP74" i="19"/>
  <c r="AP75" i="19"/>
  <c r="AP76" i="19"/>
  <c r="AP77" i="19"/>
  <c r="AP78" i="19"/>
  <c r="AP79" i="19"/>
  <c r="AP80" i="19"/>
  <c r="AP81" i="19"/>
  <c r="AP82" i="19"/>
  <c r="AP83" i="19"/>
  <c r="AP84" i="19"/>
  <c r="AP85" i="19"/>
  <c r="AP86" i="19"/>
  <c r="AP87" i="19"/>
  <c r="AP88" i="19"/>
  <c r="AP89" i="19"/>
  <c r="AP90" i="19"/>
  <c r="AP91" i="19"/>
  <c r="AP92" i="19"/>
  <c r="AP93" i="19"/>
  <c r="AP94" i="19"/>
  <c r="AP95" i="19"/>
  <c r="AP96" i="19"/>
  <c r="AP97" i="19"/>
  <c r="AO3" i="19"/>
  <c r="AO170" i="19" s="1"/>
  <c r="AO4" i="19"/>
  <c r="AO5" i="19"/>
  <c r="AO6" i="19"/>
  <c r="AO7" i="19"/>
  <c r="AO8" i="19"/>
  <c r="AO9" i="19"/>
  <c r="AO10" i="19"/>
  <c r="AO11" i="19"/>
  <c r="AO12" i="19"/>
  <c r="AO13" i="19"/>
  <c r="AO14" i="19"/>
  <c r="AO15" i="19"/>
  <c r="AO16" i="19"/>
  <c r="AO17" i="19"/>
  <c r="AO18" i="19"/>
  <c r="AO19" i="19"/>
  <c r="AO20" i="19"/>
  <c r="AO21" i="19"/>
  <c r="AO22" i="19"/>
  <c r="AO23" i="19"/>
  <c r="AO24" i="19"/>
  <c r="AO25" i="19"/>
  <c r="AO26" i="19"/>
  <c r="AO27" i="19"/>
  <c r="AO28" i="19"/>
  <c r="AO29" i="19"/>
  <c r="AO30" i="19"/>
  <c r="AO31" i="19"/>
  <c r="AO32" i="19"/>
  <c r="AO33" i="19"/>
  <c r="AO34" i="19"/>
  <c r="AO35" i="19"/>
  <c r="AO36" i="19"/>
  <c r="AO37" i="19"/>
  <c r="AO38" i="19"/>
  <c r="AO39" i="19"/>
  <c r="AO40" i="19"/>
  <c r="AO41" i="19"/>
  <c r="AO42" i="19"/>
  <c r="AO43" i="19"/>
  <c r="AO44" i="19"/>
  <c r="AO45" i="19"/>
  <c r="AO46" i="19"/>
  <c r="AO47" i="19"/>
  <c r="AO48" i="19"/>
  <c r="AO49" i="19"/>
  <c r="AO50" i="19"/>
  <c r="AO51" i="19"/>
  <c r="AO52" i="19"/>
  <c r="AO53" i="19"/>
  <c r="AO54" i="19"/>
  <c r="AO55" i="19"/>
  <c r="AO56" i="19"/>
  <c r="AO57" i="19"/>
  <c r="AO58" i="19"/>
  <c r="AO59" i="19"/>
  <c r="AO60" i="19"/>
  <c r="AO61" i="19"/>
  <c r="AO62" i="19"/>
  <c r="AO63" i="19"/>
  <c r="AO64" i="19"/>
  <c r="AO65" i="19"/>
  <c r="AO66" i="19"/>
  <c r="AO67" i="19"/>
  <c r="AO68" i="19"/>
  <c r="AO69" i="19"/>
  <c r="AO70" i="19"/>
  <c r="AO71" i="19"/>
  <c r="AO72" i="19"/>
  <c r="AO73" i="19"/>
  <c r="AO74" i="19"/>
  <c r="AO75" i="19"/>
  <c r="AO76" i="19"/>
  <c r="AO77" i="19"/>
  <c r="AO78" i="19"/>
  <c r="AO79" i="19"/>
  <c r="AO80" i="19"/>
  <c r="AO81" i="19"/>
  <c r="AO82" i="19"/>
  <c r="AO83" i="19"/>
  <c r="AO84" i="19"/>
  <c r="AO85" i="19"/>
  <c r="AO86" i="19"/>
  <c r="AO87" i="19"/>
  <c r="AO88" i="19"/>
  <c r="AO89" i="19"/>
  <c r="AO90" i="19"/>
  <c r="AO91" i="19"/>
  <c r="AO92" i="19"/>
  <c r="AO93" i="19"/>
  <c r="AO94" i="19"/>
  <c r="AO95" i="19"/>
  <c r="AO96" i="19"/>
  <c r="AO97" i="19"/>
  <c r="AM3" i="19"/>
  <c r="AM170" i="19" s="1"/>
  <c r="AM4" i="19"/>
  <c r="AM5" i="19"/>
  <c r="AM6" i="19"/>
  <c r="AM7" i="19"/>
  <c r="AM8" i="19"/>
  <c r="AM9" i="19"/>
  <c r="AM10" i="19"/>
  <c r="AM11" i="19"/>
  <c r="AM12" i="19"/>
  <c r="AM13" i="19"/>
  <c r="AM14" i="19"/>
  <c r="AM15" i="19"/>
  <c r="AM16" i="19"/>
  <c r="AM17" i="19"/>
  <c r="AM18" i="19"/>
  <c r="AM19" i="19"/>
  <c r="AM20" i="19"/>
  <c r="AM21" i="19"/>
  <c r="AM22" i="19"/>
  <c r="AM23" i="19"/>
  <c r="AM24" i="19"/>
  <c r="AM25" i="19"/>
  <c r="AM26" i="19"/>
  <c r="AM27" i="19"/>
  <c r="AM28" i="19"/>
  <c r="AM29" i="19"/>
  <c r="AM30" i="19"/>
  <c r="AM31" i="19"/>
  <c r="AM32" i="19"/>
  <c r="AM33" i="19"/>
  <c r="AM34" i="19"/>
  <c r="AM35" i="19"/>
  <c r="AM36" i="19"/>
  <c r="AM37" i="19"/>
  <c r="AM38" i="19"/>
  <c r="AM39" i="19"/>
  <c r="AM40" i="19"/>
  <c r="AM41" i="19"/>
  <c r="AM42" i="19"/>
  <c r="AM43" i="19"/>
  <c r="AM44" i="19"/>
  <c r="AM45" i="19"/>
  <c r="AM46" i="19"/>
  <c r="AM47" i="19"/>
  <c r="AM48" i="19"/>
  <c r="AM49" i="19"/>
  <c r="AM50" i="19"/>
  <c r="AM51" i="19"/>
  <c r="AM52" i="19"/>
  <c r="AM53" i="19"/>
  <c r="AM54" i="19"/>
  <c r="AM55" i="19"/>
  <c r="AM56" i="19"/>
  <c r="AM57" i="19"/>
  <c r="AM58" i="19"/>
  <c r="AM59" i="19"/>
  <c r="AM60" i="19"/>
  <c r="AM61" i="19"/>
  <c r="AM62" i="19"/>
  <c r="AM63" i="19"/>
  <c r="AM64" i="19"/>
  <c r="AM65" i="19"/>
  <c r="AM66" i="19"/>
  <c r="AM67" i="19"/>
  <c r="AM68" i="19"/>
  <c r="AM69" i="19"/>
  <c r="AM70" i="19"/>
  <c r="AM71" i="19"/>
  <c r="AM72" i="19"/>
  <c r="AM73" i="19"/>
  <c r="AM74" i="19"/>
  <c r="AM75" i="19"/>
  <c r="AM76" i="19"/>
  <c r="AM77" i="19"/>
  <c r="AM78" i="19"/>
  <c r="AM79" i="19"/>
  <c r="AM80" i="19"/>
  <c r="AM81" i="19"/>
  <c r="AM82" i="19"/>
  <c r="AM83" i="19"/>
  <c r="AM84" i="19"/>
  <c r="AM85" i="19"/>
  <c r="AM86" i="19"/>
  <c r="AM87" i="19"/>
  <c r="AM88" i="19"/>
  <c r="AM89" i="19"/>
  <c r="AM90" i="19"/>
  <c r="AM91" i="19"/>
  <c r="AM92" i="19"/>
  <c r="AM93" i="19"/>
  <c r="AM94" i="19"/>
  <c r="AM95" i="19"/>
  <c r="AM96" i="19"/>
  <c r="AM97" i="19"/>
  <c r="AL3" i="19"/>
  <c r="AL170" i="19" s="1"/>
  <c r="AL4" i="19"/>
  <c r="AL5" i="19"/>
  <c r="AL6" i="19"/>
  <c r="AL7" i="19"/>
  <c r="AL8" i="19"/>
  <c r="AL9" i="19"/>
  <c r="AL10" i="19"/>
  <c r="AL11" i="19"/>
  <c r="AL12" i="19"/>
  <c r="AL13" i="19"/>
  <c r="AL14" i="19"/>
  <c r="AL15" i="19"/>
  <c r="AL16" i="19"/>
  <c r="AL17" i="19"/>
  <c r="AL18" i="19"/>
  <c r="AL19" i="19"/>
  <c r="AL20" i="19"/>
  <c r="AL21" i="19"/>
  <c r="AL22" i="19"/>
  <c r="AL23" i="19"/>
  <c r="AL24" i="19"/>
  <c r="AL25" i="19"/>
  <c r="AL26" i="19"/>
  <c r="AL27" i="19"/>
  <c r="AL28" i="19"/>
  <c r="AL29" i="19"/>
  <c r="AL30" i="19"/>
  <c r="AL31" i="19"/>
  <c r="AL32" i="19"/>
  <c r="AL33" i="19"/>
  <c r="AL34" i="19"/>
  <c r="AL35" i="19"/>
  <c r="AL36" i="19"/>
  <c r="AL37" i="19"/>
  <c r="AL38" i="19"/>
  <c r="AL39" i="19"/>
  <c r="AL40" i="19"/>
  <c r="AL41" i="19"/>
  <c r="AL42" i="19"/>
  <c r="AL43" i="19"/>
  <c r="AL44" i="19"/>
  <c r="AL45" i="19"/>
  <c r="AL46" i="19"/>
  <c r="AL47" i="19"/>
  <c r="AL48" i="19"/>
  <c r="AL49" i="19"/>
  <c r="AL50" i="19"/>
  <c r="AL51" i="19"/>
  <c r="AL52" i="19"/>
  <c r="AL53" i="19"/>
  <c r="AL54" i="19"/>
  <c r="AL55" i="19"/>
  <c r="AL56" i="19"/>
  <c r="AL57" i="19"/>
  <c r="AL58" i="19"/>
  <c r="AL59" i="19"/>
  <c r="AL60" i="19"/>
  <c r="AL61" i="19"/>
  <c r="AL62" i="19"/>
  <c r="AL63" i="19"/>
  <c r="AL64" i="19"/>
  <c r="AL65" i="19"/>
  <c r="AL66" i="19"/>
  <c r="AL67" i="19"/>
  <c r="AL68" i="19"/>
  <c r="AL69" i="19"/>
  <c r="AL70" i="19"/>
  <c r="AL71" i="19"/>
  <c r="AL72" i="19"/>
  <c r="AL73" i="19"/>
  <c r="AL74" i="19"/>
  <c r="AL75" i="19"/>
  <c r="AL76" i="19"/>
  <c r="AL77" i="19"/>
  <c r="AL78" i="19"/>
  <c r="AL79" i="19"/>
  <c r="AL80" i="19"/>
  <c r="AL81" i="19"/>
  <c r="AL82" i="19"/>
  <c r="AL83" i="19"/>
  <c r="AL84" i="19"/>
  <c r="AL85" i="19"/>
  <c r="AL86" i="19"/>
  <c r="AL87" i="19"/>
  <c r="AL88" i="19"/>
  <c r="AL89" i="19"/>
  <c r="AL90" i="19"/>
  <c r="AL91" i="19"/>
  <c r="AL92" i="19"/>
  <c r="AL93" i="19"/>
  <c r="AL94" i="19"/>
  <c r="AL95" i="19"/>
  <c r="AL96" i="19"/>
  <c r="AL97" i="19"/>
  <c r="AK3" i="19"/>
  <c r="AK170" i="19" s="1"/>
  <c r="AK4" i="19"/>
  <c r="AK5" i="19"/>
  <c r="AK6" i="19"/>
  <c r="AK7" i="19"/>
  <c r="AK8" i="19"/>
  <c r="AK9" i="19"/>
  <c r="AK10" i="19"/>
  <c r="AK11" i="19"/>
  <c r="AK12" i="19"/>
  <c r="AK13" i="19"/>
  <c r="AK14" i="19"/>
  <c r="AK15" i="19"/>
  <c r="AK16" i="19"/>
  <c r="AK17" i="19"/>
  <c r="AK18" i="19"/>
  <c r="AK19" i="19"/>
  <c r="AK20" i="19"/>
  <c r="AK21" i="19"/>
  <c r="AK22" i="19"/>
  <c r="AK23" i="19"/>
  <c r="AK24" i="19"/>
  <c r="AK25" i="19"/>
  <c r="AK26" i="19"/>
  <c r="AK27" i="19"/>
  <c r="AK28" i="19"/>
  <c r="AK29" i="19"/>
  <c r="AK30" i="19"/>
  <c r="AK31" i="19"/>
  <c r="AK32" i="19"/>
  <c r="AK33" i="19"/>
  <c r="AK34" i="19"/>
  <c r="AK35" i="19"/>
  <c r="AK36" i="19"/>
  <c r="AK37" i="19"/>
  <c r="AK38" i="19"/>
  <c r="AK39" i="19"/>
  <c r="AK40" i="19"/>
  <c r="AK41" i="19"/>
  <c r="AK42" i="19"/>
  <c r="AK43" i="19"/>
  <c r="AK44" i="19"/>
  <c r="AK45" i="19"/>
  <c r="AK46" i="19"/>
  <c r="AK47" i="19"/>
  <c r="AK48" i="19"/>
  <c r="AK49" i="19"/>
  <c r="AK50" i="19"/>
  <c r="AK51" i="19"/>
  <c r="AK52" i="19"/>
  <c r="AK53" i="19"/>
  <c r="AK54" i="19"/>
  <c r="AK55" i="19"/>
  <c r="AK56" i="19"/>
  <c r="AK57" i="19"/>
  <c r="AK58" i="19"/>
  <c r="AK59" i="19"/>
  <c r="AK60" i="19"/>
  <c r="AK61" i="19"/>
  <c r="AK62" i="19"/>
  <c r="AK63" i="19"/>
  <c r="AK64" i="19"/>
  <c r="AK65" i="19"/>
  <c r="AK66" i="19"/>
  <c r="AK67" i="19"/>
  <c r="AK68" i="19"/>
  <c r="AK69" i="19"/>
  <c r="AK70" i="19"/>
  <c r="AK71" i="19"/>
  <c r="AK72" i="19"/>
  <c r="AK73" i="19"/>
  <c r="AK74" i="19"/>
  <c r="AK75" i="19"/>
  <c r="AK76" i="19"/>
  <c r="AK77" i="19"/>
  <c r="AK78" i="19"/>
  <c r="AK79" i="19"/>
  <c r="AK80" i="19"/>
  <c r="AK81" i="19"/>
  <c r="AK82" i="19"/>
  <c r="AK83" i="19"/>
  <c r="AK84" i="19"/>
  <c r="AK85" i="19"/>
  <c r="AK86" i="19"/>
  <c r="AK87" i="19"/>
  <c r="AK88" i="19"/>
  <c r="AK89" i="19"/>
  <c r="AK90" i="19"/>
  <c r="AK91" i="19"/>
  <c r="AK92" i="19"/>
  <c r="AK93" i="19"/>
  <c r="AK94" i="19"/>
  <c r="AK95" i="19"/>
  <c r="AK96" i="19"/>
  <c r="AK97" i="19"/>
  <c r="AJ3" i="19"/>
  <c r="AJ170" i="19" s="1"/>
  <c r="AJ4" i="19"/>
  <c r="AJ5" i="19"/>
  <c r="AJ6" i="19"/>
  <c r="AJ7" i="19"/>
  <c r="AJ8" i="19"/>
  <c r="AJ9" i="19"/>
  <c r="AJ10" i="19"/>
  <c r="AJ11" i="19"/>
  <c r="AJ12" i="19"/>
  <c r="AJ13" i="19"/>
  <c r="AJ14" i="19"/>
  <c r="AJ15" i="19"/>
  <c r="AJ16" i="19"/>
  <c r="AJ17" i="19"/>
  <c r="AJ18" i="19"/>
  <c r="AJ19" i="19"/>
  <c r="AJ20" i="19"/>
  <c r="AJ21" i="19"/>
  <c r="AJ22" i="19"/>
  <c r="AJ23" i="19"/>
  <c r="AJ24" i="19"/>
  <c r="AJ25" i="19"/>
  <c r="AJ26" i="19"/>
  <c r="AJ27" i="19"/>
  <c r="AJ28" i="19"/>
  <c r="AJ29" i="19"/>
  <c r="AJ30" i="19"/>
  <c r="AJ31" i="19"/>
  <c r="AJ32" i="19"/>
  <c r="AJ33" i="19"/>
  <c r="AJ34" i="19"/>
  <c r="AJ35" i="19"/>
  <c r="AJ36" i="19"/>
  <c r="AJ37" i="19"/>
  <c r="AJ38" i="19"/>
  <c r="AJ39" i="19"/>
  <c r="AJ40" i="19"/>
  <c r="AJ41" i="19"/>
  <c r="AJ42" i="19"/>
  <c r="AJ43" i="19"/>
  <c r="AJ44" i="19"/>
  <c r="AJ45" i="19"/>
  <c r="AJ46" i="19"/>
  <c r="AJ47" i="19"/>
  <c r="AJ48" i="19"/>
  <c r="AJ49" i="19"/>
  <c r="AJ50" i="19"/>
  <c r="AJ51" i="19"/>
  <c r="AJ52" i="19"/>
  <c r="AJ53" i="19"/>
  <c r="AJ54" i="19"/>
  <c r="AJ55" i="19"/>
  <c r="AJ56" i="19"/>
  <c r="AJ57" i="19"/>
  <c r="AJ58" i="19"/>
  <c r="AJ59" i="19"/>
  <c r="AJ60" i="19"/>
  <c r="AJ61" i="19"/>
  <c r="AJ62" i="19"/>
  <c r="AJ63" i="19"/>
  <c r="AJ64" i="19"/>
  <c r="AJ65" i="19"/>
  <c r="AJ66" i="19"/>
  <c r="AJ67" i="19"/>
  <c r="AJ68" i="19"/>
  <c r="AJ69" i="19"/>
  <c r="AJ70" i="19"/>
  <c r="AJ71" i="19"/>
  <c r="AJ72" i="19"/>
  <c r="AJ73" i="19"/>
  <c r="AJ74" i="19"/>
  <c r="AJ75" i="19"/>
  <c r="AJ76" i="19"/>
  <c r="AJ77" i="19"/>
  <c r="AJ78" i="19"/>
  <c r="AJ79" i="19"/>
  <c r="AJ80" i="19"/>
  <c r="AJ81" i="19"/>
  <c r="AJ82" i="19"/>
  <c r="AJ83" i="19"/>
  <c r="AJ84" i="19"/>
  <c r="AJ85" i="19"/>
  <c r="AJ86" i="19"/>
  <c r="AJ87" i="19"/>
  <c r="AJ88" i="19"/>
  <c r="AJ89" i="19"/>
  <c r="AJ90" i="19"/>
  <c r="AJ91" i="19"/>
  <c r="AJ92" i="19"/>
  <c r="AJ93" i="19"/>
  <c r="AJ94" i="19"/>
  <c r="AJ95" i="19"/>
  <c r="AJ96" i="19"/>
  <c r="AJ97" i="19"/>
  <c r="AI3" i="19"/>
  <c r="AI170" i="19" s="1"/>
  <c r="AI4" i="19"/>
  <c r="AI5" i="19"/>
  <c r="AI6" i="19"/>
  <c r="AI7" i="19"/>
  <c r="AI8" i="19"/>
  <c r="AI9" i="19"/>
  <c r="AI10" i="19"/>
  <c r="AI11" i="19"/>
  <c r="AI12" i="19"/>
  <c r="AI13" i="19"/>
  <c r="AI14" i="19"/>
  <c r="AI15" i="19"/>
  <c r="AI16" i="19"/>
  <c r="AI17" i="19"/>
  <c r="AI18" i="19"/>
  <c r="AI19" i="19"/>
  <c r="AI20" i="19"/>
  <c r="AI21" i="19"/>
  <c r="AI22" i="19"/>
  <c r="AI23" i="19"/>
  <c r="AI24" i="19"/>
  <c r="AI25" i="19"/>
  <c r="AI26" i="19"/>
  <c r="AI27" i="19"/>
  <c r="AI28" i="19"/>
  <c r="AI29" i="19"/>
  <c r="AI30" i="19"/>
  <c r="AI31" i="19"/>
  <c r="AI32" i="19"/>
  <c r="AI33" i="19"/>
  <c r="AI34" i="19"/>
  <c r="AI35" i="19"/>
  <c r="AI36" i="19"/>
  <c r="AI37" i="19"/>
  <c r="AI38" i="19"/>
  <c r="AI39" i="19"/>
  <c r="AI40" i="19"/>
  <c r="AI41" i="19"/>
  <c r="AI42" i="19"/>
  <c r="AI43" i="19"/>
  <c r="AI44" i="19"/>
  <c r="AI45" i="19"/>
  <c r="AI46" i="19"/>
  <c r="AI47" i="19"/>
  <c r="AI48" i="19"/>
  <c r="AI49" i="19"/>
  <c r="AI50" i="19"/>
  <c r="AI51" i="19"/>
  <c r="AI52" i="19"/>
  <c r="AI53" i="19"/>
  <c r="AI54" i="19"/>
  <c r="AI55" i="19"/>
  <c r="AI56" i="19"/>
  <c r="AI57" i="19"/>
  <c r="AI58" i="19"/>
  <c r="AI59" i="19"/>
  <c r="AI60" i="19"/>
  <c r="AI61" i="19"/>
  <c r="AI62" i="19"/>
  <c r="AI63" i="19"/>
  <c r="AI64" i="19"/>
  <c r="AI65" i="19"/>
  <c r="AI66" i="19"/>
  <c r="AI67" i="19"/>
  <c r="AI68" i="19"/>
  <c r="AI69" i="19"/>
  <c r="AI70" i="19"/>
  <c r="AI71" i="19"/>
  <c r="AI72" i="19"/>
  <c r="AI73" i="19"/>
  <c r="AI74" i="19"/>
  <c r="AI75" i="19"/>
  <c r="AI76" i="19"/>
  <c r="AI77" i="19"/>
  <c r="AI78" i="19"/>
  <c r="AI79" i="19"/>
  <c r="AI80" i="19"/>
  <c r="AI81" i="19"/>
  <c r="AI82" i="19"/>
  <c r="AI83" i="19"/>
  <c r="AI84" i="19"/>
  <c r="AI85" i="19"/>
  <c r="AI86" i="19"/>
  <c r="AI87" i="19"/>
  <c r="AI88" i="19"/>
  <c r="AI89" i="19"/>
  <c r="AI90" i="19"/>
  <c r="AI91" i="19"/>
  <c r="AI92" i="19"/>
  <c r="AI93" i="19"/>
  <c r="AI94" i="19"/>
  <c r="AI95" i="19"/>
  <c r="AI96" i="19"/>
  <c r="AI97" i="19"/>
  <c r="AG3" i="19"/>
  <c r="AG170" i="19" s="1"/>
  <c r="AG4" i="19"/>
  <c r="AG5" i="19"/>
  <c r="AG6" i="19"/>
  <c r="AG7" i="19"/>
  <c r="AG8" i="19"/>
  <c r="AG9" i="19"/>
  <c r="AG10" i="19"/>
  <c r="AG11" i="19"/>
  <c r="AG12" i="19"/>
  <c r="AG13" i="19"/>
  <c r="AG14" i="19"/>
  <c r="AG15" i="19"/>
  <c r="AG16" i="19"/>
  <c r="AG17" i="19"/>
  <c r="AG18" i="19"/>
  <c r="AG19" i="19"/>
  <c r="AG20" i="19"/>
  <c r="AG21" i="19"/>
  <c r="AG22" i="19"/>
  <c r="AG23" i="19"/>
  <c r="AG24" i="19"/>
  <c r="AG25" i="19"/>
  <c r="AG26" i="19"/>
  <c r="AG27" i="19"/>
  <c r="AG28" i="19"/>
  <c r="AG29" i="19"/>
  <c r="AG30" i="19"/>
  <c r="AG31" i="19"/>
  <c r="AG32" i="19"/>
  <c r="AG33" i="19"/>
  <c r="AG34" i="19"/>
  <c r="AG35" i="19"/>
  <c r="AG36" i="19"/>
  <c r="AG37" i="19"/>
  <c r="AG38" i="19"/>
  <c r="AG39" i="19"/>
  <c r="AG40" i="19"/>
  <c r="AG41" i="19"/>
  <c r="AG42" i="19"/>
  <c r="AG43" i="19"/>
  <c r="AG44" i="19"/>
  <c r="AG45" i="19"/>
  <c r="AG46" i="19"/>
  <c r="AG47" i="19"/>
  <c r="AG48" i="19"/>
  <c r="AG49" i="19"/>
  <c r="AG50" i="19"/>
  <c r="AG51" i="19"/>
  <c r="AG52" i="19"/>
  <c r="AG53" i="19"/>
  <c r="AG54" i="19"/>
  <c r="AG55" i="19"/>
  <c r="AG56" i="19"/>
  <c r="AG57" i="19"/>
  <c r="AG58" i="19"/>
  <c r="AG59" i="19"/>
  <c r="AG60" i="19"/>
  <c r="AG61" i="19"/>
  <c r="AG62" i="19"/>
  <c r="AG63" i="19"/>
  <c r="AG64" i="19"/>
  <c r="AG65" i="19"/>
  <c r="AG66" i="19"/>
  <c r="AG67" i="19"/>
  <c r="AG68" i="19"/>
  <c r="AG69" i="19"/>
  <c r="AG70" i="19"/>
  <c r="AG71" i="19"/>
  <c r="AG72" i="19"/>
  <c r="AG73" i="19"/>
  <c r="AG74" i="19"/>
  <c r="AG75" i="19"/>
  <c r="AG76" i="19"/>
  <c r="AG77" i="19"/>
  <c r="AG78" i="19"/>
  <c r="AG79" i="19"/>
  <c r="AG80" i="19"/>
  <c r="AG81" i="19"/>
  <c r="AG82" i="19"/>
  <c r="AG83" i="19"/>
  <c r="AG84" i="19"/>
  <c r="AG85" i="19"/>
  <c r="AG86" i="19"/>
  <c r="AG87" i="19"/>
  <c r="AG88" i="19"/>
  <c r="AG89" i="19"/>
  <c r="AG90" i="19"/>
  <c r="AG91" i="19"/>
  <c r="AG92" i="19"/>
  <c r="AG93" i="19"/>
  <c r="AG94" i="19"/>
  <c r="AG95" i="19"/>
  <c r="AG96" i="19"/>
  <c r="AG97" i="19"/>
  <c r="AF3" i="19"/>
  <c r="AF170" i="19" s="1"/>
  <c r="AF4" i="19"/>
  <c r="AF5" i="19"/>
  <c r="AF6" i="19"/>
  <c r="AF7" i="19"/>
  <c r="AF8" i="19"/>
  <c r="AF9" i="19"/>
  <c r="AF10" i="19"/>
  <c r="AF11" i="19"/>
  <c r="AF12" i="19"/>
  <c r="AF13" i="19"/>
  <c r="AF14" i="19"/>
  <c r="AF15" i="19"/>
  <c r="AF16" i="19"/>
  <c r="AF17" i="19"/>
  <c r="AF18" i="19"/>
  <c r="AF19" i="19"/>
  <c r="AF20" i="19"/>
  <c r="AF21" i="19"/>
  <c r="AF22" i="19"/>
  <c r="AF23" i="19"/>
  <c r="AF24" i="19"/>
  <c r="AF25" i="19"/>
  <c r="AF26" i="19"/>
  <c r="AF27" i="19"/>
  <c r="AF28" i="19"/>
  <c r="AF29" i="19"/>
  <c r="AF30" i="19"/>
  <c r="AF31" i="19"/>
  <c r="AF32" i="19"/>
  <c r="AF33" i="19"/>
  <c r="AF34" i="19"/>
  <c r="AF35" i="19"/>
  <c r="AF36" i="19"/>
  <c r="AF37" i="19"/>
  <c r="AF38" i="19"/>
  <c r="AF39" i="19"/>
  <c r="AF40" i="19"/>
  <c r="AF41" i="19"/>
  <c r="AF42" i="19"/>
  <c r="AF43" i="19"/>
  <c r="AF44" i="19"/>
  <c r="AF45" i="19"/>
  <c r="AF46" i="19"/>
  <c r="AF47" i="19"/>
  <c r="AF48" i="19"/>
  <c r="AF49" i="19"/>
  <c r="AF50" i="19"/>
  <c r="AF51" i="19"/>
  <c r="AF52" i="19"/>
  <c r="AF53" i="19"/>
  <c r="AF54" i="19"/>
  <c r="AF55" i="19"/>
  <c r="AF56" i="19"/>
  <c r="AF57" i="19"/>
  <c r="AF58" i="19"/>
  <c r="AF59" i="19"/>
  <c r="AF60" i="19"/>
  <c r="AF61" i="19"/>
  <c r="AF62" i="19"/>
  <c r="AF63" i="19"/>
  <c r="AF64" i="19"/>
  <c r="AF65" i="19"/>
  <c r="AF66" i="19"/>
  <c r="AF67" i="19"/>
  <c r="AF68" i="19"/>
  <c r="AF69" i="19"/>
  <c r="AF70" i="19"/>
  <c r="AF71" i="19"/>
  <c r="AF72" i="19"/>
  <c r="AF73" i="19"/>
  <c r="AF74" i="19"/>
  <c r="AF75" i="19"/>
  <c r="AF76" i="19"/>
  <c r="AF77" i="19"/>
  <c r="AF78" i="19"/>
  <c r="AF79" i="19"/>
  <c r="AF80" i="19"/>
  <c r="AF81" i="19"/>
  <c r="AF82" i="19"/>
  <c r="AF83" i="19"/>
  <c r="AF84" i="19"/>
  <c r="AF85" i="19"/>
  <c r="AF86" i="19"/>
  <c r="AF87" i="19"/>
  <c r="AF88" i="19"/>
  <c r="AF89" i="19"/>
  <c r="AF90" i="19"/>
  <c r="AF91" i="19"/>
  <c r="AF92" i="19"/>
  <c r="AF93" i="19"/>
  <c r="AF94" i="19"/>
  <c r="AF95" i="19"/>
  <c r="AF96" i="19"/>
  <c r="AF97" i="19"/>
  <c r="AE3" i="19"/>
  <c r="AE170" i="19" s="1"/>
  <c r="AE4" i="19"/>
  <c r="AE5" i="19"/>
  <c r="AE6" i="19"/>
  <c r="AE7" i="19"/>
  <c r="AE8" i="19"/>
  <c r="AE9" i="19"/>
  <c r="AE10" i="19"/>
  <c r="AE11" i="19"/>
  <c r="AE12" i="19"/>
  <c r="AE13" i="19"/>
  <c r="AE14" i="19"/>
  <c r="AE15" i="19"/>
  <c r="AE16" i="19"/>
  <c r="AE17" i="19"/>
  <c r="AE18" i="19"/>
  <c r="AE19" i="19"/>
  <c r="AE20" i="19"/>
  <c r="AE21" i="19"/>
  <c r="AE22" i="19"/>
  <c r="AE23" i="19"/>
  <c r="AE24" i="19"/>
  <c r="AE25" i="19"/>
  <c r="AE26" i="19"/>
  <c r="AE27" i="19"/>
  <c r="AE28" i="19"/>
  <c r="AE29" i="19"/>
  <c r="AE30" i="19"/>
  <c r="AE31" i="19"/>
  <c r="AE32" i="19"/>
  <c r="AE33" i="19"/>
  <c r="AE34" i="19"/>
  <c r="AE35" i="19"/>
  <c r="AE36" i="19"/>
  <c r="AE37" i="19"/>
  <c r="AE38" i="19"/>
  <c r="AE39" i="19"/>
  <c r="AE40" i="19"/>
  <c r="AE41" i="19"/>
  <c r="AE42" i="19"/>
  <c r="AE43" i="19"/>
  <c r="AE44" i="19"/>
  <c r="AE45" i="19"/>
  <c r="AE46" i="19"/>
  <c r="AE47" i="19"/>
  <c r="AE48" i="19"/>
  <c r="AE49" i="19"/>
  <c r="AE50" i="19"/>
  <c r="AE51" i="19"/>
  <c r="AE52" i="19"/>
  <c r="AE53" i="19"/>
  <c r="AE54" i="19"/>
  <c r="AE55" i="19"/>
  <c r="AE56" i="19"/>
  <c r="AE57" i="19"/>
  <c r="AE58" i="19"/>
  <c r="AE59" i="19"/>
  <c r="AE60" i="19"/>
  <c r="AE61" i="19"/>
  <c r="AE62" i="19"/>
  <c r="AE63" i="19"/>
  <c r="AE64" i="19"/>
  <c r="AE65" i="19"/>
  <c r="AE66" i="19"/>
  <c r="AE67" i="19"/>
  <c r="AE68" i="19"/>
  <c r="AE69" i="19"/>
  <c r="AE70" i="19"/>
  <c r="AE71" i="19"/>
  <c r="AE72" i="19"/>
  <c r="AE73" i="19"/>
  <c r="AE74" i="19"/>
  <c r="AE75" i="19"/>
  <c r="AE76" i="19"/>
  <c r="AE77" i="19"/>
  <c r="AE78" i="19"/>
  <c r="AE79" i="19"/>
  <c r="AE80" i="19"/>
  <c r="AE81" i="19"/>
  <c r="AE82" i="19"/>
  <c r="AE83" i="19"/>
  <c r="AE84" i="19"/>
  <c r="AE85" i="19"/>
  <c r="AE86" i="19"/>
  <c r="AE87" i="19"/>
  <c r="AE88" i="19"/>
  <c r="AE89" i="19"/>
  <c r="AE90" i="19"/>
  <c r="AE91" i="19"/>
  <c r="AE92" i="19"/>
  <c r="AE93" i="19"/>
  <c r="AE94" i="19"/>
  <c r="AE95" i="19"/>
  <c r="AE96" i="19"/>
  <c r="AE97" i="19"/>
  <c r="AD3" i="19"/>
  <c r="AD170" i="19" s="1"/>
  <c r="AD4" i="19"/>
  <c r="AD5" i="19"/>
  <c r="AD6" i="19"/>
  <c r="AD7" i="19"/>
  <c r="AD8" i="19"/>
  <c r="AD9" i="19"/>
  <c r="AD10" i="19"/>
  <c r="AD11" i="19"/>
  <c r="AD12" i="19"/>
  <c r="AD13" i="19"/>
  <c r="AD14" i="19"/>
  <c r="AD15" i="19"/>
  <c r="AD16" i="19"/>
  <c r="AD17" i="19"/>
  <c r="AD18" i="19"/>
  <c r="AD19" i="19"/>
  <c r="AD20" i="19"/>
  <c r="AD21" i="19"/>
  <c r="AD22" i="19"/>
  <c r="AD23" i="19"/>
  <c r="AD24" i="19"/>
  <c r="AD25" i="19"/>
  <c r="AD26" i="19"/>
  <c r="AD27" i="19"/>
  <c r="AD28" i="19"/>
  <c r="AD29" i="19"/>
  <c r="AD30" i="19"/>
  <c r="AD31" i="19"/>
  <c r="AD32" i="19"/>
  <c r="AD33" i="19"/>
  <c r="AD34" i="19"/>
  <c r="AD35" i="19"/>
  <c r="AD36" i="19"/>
  <c r="AD37" i="19"/>
  <c r="AD38" i="19"/>
  <c r="AD39" i="19"/>
  <c r="AD40" i="19"/>
  <c r="AD41" i="19"/>
  <c r="AD42" i="19"/>
  <c r="AD43" i="19"/>
  <c r="AD44" i="19"/>
  <c r="AD45" i="19"/>
  <c r="AD46" i="19"/>
  <c r="AD47" i="19"/>
  <c r="AD48" i="19"/>
  <c r="AD49" i="19"/>
  <c r="AD50" i="19"/>
  <c r="AD51" i="19"/>
  <c r="AD52" i="19"/>
  <c r="AD53" i="19"/>
  <c r="AD54" i="19"/>
  <c r="AD55" i="19"/>
  <c r="AD56" i="19"/>
  <c r="AD57" i="19"/>
  <c r="AD58" i="19"/>
  <c r="AD59" i="19"/>
  <c r="AD60" i="19"/>
  <c r="AD61" i="19"/>
  <c r="AD62" i="19"/>
  <c r="AD63" i="19"/>
  <c r="AD64" i="19"/>
  <c r="AD65" i="19"/>
  <c r="AD66" i="19"/>
  <c r="AD67" i="19"/>
  <c r="AD68" i="19"/>
  <c r="AD69" i="19"/>
  <c r="AD70" i="19"/>
  <c r="AD71" i="19"/>
  <c r="AD72" i="19"/>
  <c r="AD73" i="19"/>
  <c r="AD74" i="19"/>
  <c r="AD75" i="19"/>
  <c r="AD76" i="19"/>
  <c r="AD77" i="19"/>
  <c r="AD78" i="19"/>
  <c r="AD79" i="19"/>
  <c r="AD80" i="19"/>
  <c r="AD81" i="19"/>
  <c r="AD82" i="19"/>
  <c r="AD83" i="19"/>
  <c r="AD84" i="19"/>
  <c r="AD85" i="19"/>
  <c r="AD86" i="19"/>
  <c r="AD87" i="19"/>
  <c r="AD88" i="19"/>
  <c r="AD89" i="19"/>
  <c r="AD90" i="19"/>
  <c r="AD91" i="19"/>
  <c r="AD92" i="19"/>
  <c r="AD93" i="19"/>
  <c r="AD94" i="19"/>
  <c r="AD95" i="19"/>
  <c r="AD96" i="19"/>
  <c r="AD97" i="19"/>
  <c r="AC3" i="19"/>
  <c r="AC170" i="19" s="1"/>
  <c r="AC4" i="19"/>
  <c r="AC5" i="19"/>
  <c r="AC6" i="19"/>
  <c r="AC7" i="19"/>
  <c r="AC8" i="19"/>
  <c r="AC9" i="19"/>
  <c r="AC10" i="19"/>
  <c r="AC11" i="19"/>
  <c r="AC12" i="19"/>
  <c r="AC13" i="19"/>
  <c r="AC14" i="19"/>
  <c r="AC15" i="19"/>
  <c r="AC16" i="19"/>
  <c r="AC17" i="19"/>
  <c r="AC18" i="19"/>
  <c r="AC19" i="19"/>
  <c r="AC20" i="19"/>
  <c r="AC21" i="19"/>
  <c r="AC22" i="19"/>
  <c r="AC23" i="19"/>
  <c r="AC24" i="19"/>
  <c r="AC25" i="19"/>
  <c r="AC26" i="19"/>
  <c r="AC27" i="19"/>
  <c r="AC28" i="19"/>
  <c r="AC29" i="19"/>
  <c r="AC30" i="19"/>
  <c r="AC31" i="19"/>
  <c r="AC32" i="19"/>
  <c r="AC33" i="19"/>
  <c r="AC34" i="19"/>
  <c r="AC35" i="19"/>
  <c r="AC36" i="19"/>
  <c r="AC37" i="19"/>
  <c r="AC38" i="19"/>
  <c r="AC39" i="19"/>
  <c r="AC40" i="19"/>
  <c r="AC41" i="19"/>
  <c r="AC42" i="19"/>
  <c r="AC43" i="19"/>
  <c r="AC44" i="19"/>
  <c r="AC45" i="19"/>
  <c r="AC46" i="19"/>
  <c r="AC47" i="19"/>
  <c r="AC48" i="19"/>
  <c r="AC49" i="19"/>
  <c r="AC50" i="19"/>
  <c r="AC51" i="19"/>
  <c r="AC52" i="19"/>
  <c r="AC53" i="19"/>
  <c r="AC54" i="19"/>
  <c r="AC55" i="19"/>
  <c r="AC56" i="19"/>
  <c r="AC57" i="19"/>
  <c r="AC58" i="19"/>
  <c r="AC59" i="19"/>
  <c r="AC60" i="19"/>
  <c r="AC61" i="19"/>
  <c r="AC62" i="19"/>
  <c r="AC63" i="19"/>
  <c r="AC64" i="19"/>
  <c r="AC65" i="19"/>
  <c r="AC66" i="19"/>
  <c r="AC67" i="19"/>
  <c r="AC68" i="19"/>
  <c r="AC69" i="19"/>
  <c r="AC70" i="19"/>
  <c r="AC71" i="19"/>
  <c r="AC72" i="19"/>
  <c r="AC73" i="19"/>
  <c r="AC74" i="19"/>
  <c r="AC75" i="19"/>
  <c r="AC76" i="19"/>
  <c r="AC77" i="19"/>
  <c r="AC78" i="19"/>
  <c r="AC79" i="19"/>
  <c r="AC80" i="19"/>
  <c r="AC81" i="19"/>
  <c r="AC82" i="19"/>
  <c r="AC83" i="19"/>
  <c r="AC84" i="19"/>
  <c r="AC85" i="19"/>
  <c r="AC86" i="19"/>
  <c r="AC87" i="19"/>
  <c r="AC88" i="19"/>
  <c r="AC89" i="19"/>
  <c r="AC90" i="19"/>
  <c r="AC91" i="19"/>
  <c r="AC92" i="19"/>
  <c r="AC93" i="19"/>
  <c r="AC94" i="19"/>
  <c r="AC95" i="19"/>
  <c r="AC96" i="19"/>
  <c r="AC97" i="19"/>
  <c r="AC98" i="19"/>
  <c r="AC99" i="19"/>
  <c r="AC100" i="19"/>
  <c r="AC101" i="19"/>
  <c r="AC102" i="19"/>
  <c r="AC103" i="19"/>
  <c r="AC104" i="19"/>
  <c r="AC105" i="19"/>
  <c r="AC106" i="19"/>
  <c r="AC107" i="19"/>
  <c r="AC108" i="19"/>
  <c r="AC109" i="19"/>
  <c r="AC110" i="19"/>
  <c r="AC111" i="19"/>
  <c r="AC112" i="19"/>
  <c r="AC113" i="19"/>
  <c r="AC114" i="19"/>
  <c r="AC115" i="19"/>
  <c r="AC116" i="19"/>
  <c r="AC117" i="19"/>
  <c r="AC118" i="19"/>
  <c r="AC119" i="19"/>
  <c r="AC120" i="19"/>
  <c r="AC121" i="19"/>
  <c r="AC122" i="19"/>
  <c r="AC123" i="19"/>
  <c r="AC124" i="19"/>
  <c r="AC125" i="19"/>
  <c r="AC126" i="19"/>
  <c r="AC127" i="19"/>
  <c r="AC128" i="19"/>
  <c r="AC129" i="19"/>
  <c r="AC130" i="19"/>
  <c r="AC131" i="19"/>
  <c r="AC132" i="19"/>
  <c r="AC133" i="19"/>
  <c r="AC134" i="19"/>
  <c r="AC135" i="19"/>
  <c r="AC136" i="19"/>
  <c r="AC137" i="19"/>
  <c r="AC138" i="19"/>
  <c r="AC139" i="19"/>
  <c r="AC140" i="19"/>
  <c r="AC141" i="19"/>
  <c r="AC142" i="19"/>
  <c r="AC143" i="19"/>
  <c r="AC144" i="19"/>
  <c r="AC145" i="19"/>
  <c r="AC146" i="19"/>
  <c r="AC147" i="19"/>
  <c r="AC148" i="19"/>
  <c r="AC149" i="19"/>
  <c r="AC150" i="19"/>
  <c r="AC151" i="19"/>
  <c r="AC152" i="19"/>
  <c r="AC153" i="19"/>
  <c r="AC154" i="19"/>
  <c r="AC155" i="19"/>
  <c r="AC156" i="19"/>
  <c r="AC157" i="19"/>
  <c r="AC158" i="19"/>
  <c r="AC159" i="19"/>
  <c r="AC160" i="19"/>
  <c r="AC161" i="19"/>
  <c r="AC162" i="19"/>
  <c r="AC163" i="19"/>
  <c r="AC164" i="19"/>
  <c r="AC165" i="19"/>
  <c r="AC166" i="19"/>
  <c r="AC167" i="19"/>
  <c r="AC168" i="19"/>
  <c r="AC169" i="19"/>
  <c r="AD98" i="19"/>
  <c r="AD99" i="19"/>
  <c r="AD100" i="19"/>
  <c r="AD101" i="19"/>
  <c r="AD102" i="19"/>
  <c r="AD103" i="19"/>
  <c r="AD104" i="19"/>
  <c r="AD105" i="19"/>
  <c r="AD106" i="19"/>
  <c r="AD107" i="19"/>
  <c r="AD108" i="19"/>
  <c r="AD109" i="19"/>
  <c r="AD110" i="19"/>
  <c r="AD111" i="19"/>
  <c r="AD112" i="19"/>
  <c r="AD113" i="19"/>
  <c r="AD114" i="19"/>
  <c r="AD115" i="19"/>
  <c r="AD116" i="19"/>
  <c r="AD117" i="19"/>
  <c r="AD118" i="19"/>
  <c r="AD119" i="19"/>
  <c r="AD120" i="19"/>
  <c r="AD121" i="19"/>
  <c r="AD122" i="19"/>
  <c r="AD123" i="19"/>
  <c r="AD124" i="19"/>
  <c r="AD125" i="19"/>
  <c r="AD126" i="19"/>
  <c r="AD127" i="19"/>
  <c r="AD128" i="19"/>
  <c r="AD129" i="19"/>
  <c r="AD130" i="19"/>
  <c r="AD131" i="19"/>
  <c r="AD132" i="19"/>
  <c r="AD133" i="19"/>
  <c r="AD134" i="19"/>
  <c r="AD135" i="19"/>
  <c r="AD136" i="19"/>
  <c r="AD137" i="19"/>
  <c r="AD138" i="19"/>
  <c r="AD139" i="19"/>
  <c r="AD140" i="19"/>
  <c r="AD141" i="19"/>
  <c r="AD142" i="19"/>
  <c r="AD143" i="19"/>
  <c r="AD144" i="19"/>
  <c r="AD145" i="19"/>
  <c r="AD146" i="19"/>
  <c r="AD147" i="19"/>
  <c r="AD148" i="19"/>
  <c r="AD149" i="19"/>
  <c r="AD150" i="19"/>
  <c r="AD151" i="19"/>
  <c r="AD152" i="19"/>
  <c r="AD153" i="19"/>
  <c r="AD154" i="19"/>
  <c r="AD155" i="19"/>
  <c r="AD156" i="19"/>
  <c r="AD157" i="19"/>
  <c r="AD158" i="19"/>
  <c r="AD159" i="19"/>
  <c r="AD160" i="19"/>
  <c r="AD161" i="19"/>
  <c r="AD162" i="19"/>
  <c r="AD163" i="19"/>
  <c r="AD164" i="19"/>
  <c r="AD165" i="19"/>
  <c r="AD166" i="19"/>
  <c r="AD167" i="19"/>
  <c r="AD168" i="19"/>
  <c r="AD169" i="19"/>
  <c r="AE98" i="19"/>
  <c r="AE99" i="19"/>
  <c r="AE100" i="19"/>
  <c r="AE101" i="19"/>
  <c r="AE102" i="19"/>
  <c r="AE103" i="19"/>
  <c r="AE104" i="19"/>
  <c r="AE105" i="19"/>
  <c r="AE106" i="19"/>
  <c r="AE107" i="19"/>
  <c r="AE108" i="19"/>
  <c r="AE109" i="19"/>
  <c r="AE110" i="19"/>
  <c r="AE111" i="19"/>
  <c r="AE112" i="19"/>
  <c r="AE113" i="19"/>
  <c r="AE114" i="19"/>
  <c r="AE115" i="19"/>
  <c r="AE116" i="19"/>
  <c r="AE117" i="19"/>
  <c r="AE118" i="19"/>
  <c r="AE119" i="19"/>
  <c r="AE120" i="19"/>
  <c r="AE121" i="19"/>
  <c r="AE122" i="19"/>
  <c r="AE123" i="19"/>
  <c r="AE124" i="19"/>
  <c r="AE125" i="19"/>
  <c r="AE126" i="19"/>
  <c r="AE127" i="19"/>
  <c r="AE128" i="19"/>
  <c r="AE129" i="19"/>
  <c r="AE130" i="19"/>
  <c r="AE131" i="19"/>
  <c r="AE132" i="19"/>
  <c r="AE133" i="19"/>
  <c r="AE134" i="19"/>
  <c r="AE135" i="19"/>
  <c r="AE136" i="19"/>
  <c r="AE137" i="19"/>
  <c r="AE138" i="19"/>
  <c r="AE139" i="19"/>
  <c r="AE140" i="19"/>
  <c r="AE141" i="19"/>
  <c r="AE142" i="19"/>
  <c r="AE143" i="19"/>
  <c r="AE144" i="19"/>
  <c r="AE145" i="19"/>
  <c r="AE146" i="19"/>
  <c r="AE147" i="19"/>
  <c r="AE148" i="19"/>
  <c r="AE149" i="19"/>
  <c r="AE150" i="19"/>
  <c r="AE151" i="19"/>
  <c r="AE152" i="19"/>
  <c r="AE153" i="19"/>
  <c r="AE154" i="19"/>
  <c r="AE155" i="19"/>
  <c r="AE156" i="19"/>
  <c r="AE157" i="19"/>
  <c r="AE158" i="19"/>
  <c r="AE159" i="19"/>
  <c r="AE160" i="19"/>
  <c r="AE161" i="19"/>
  <c r="AE162" i="19"/>
  <c r="AE163" i="19"/>
  <c r="AE164" i="19"/>
  <c r="AE165" i="19"/>
  <c r="AE166" i="19"/>
  <c r="AE167" i="19"/>
  <c r="AE168" i="19"/>
  <c r="AE169" i="19"/>
  <c r="AF98" i="19"/>
  <c r="AF99" i="19"/>
  <c r="AF100" i="19"/>
  <c r="AF101" i="19"/>
  <c r="AF102" i="19"/>
  <c r="AF103" i="19"/>
  <c r="AF104" i="19"/>
  <c r="AF105" i="19"/>
  <c r="AF106" i="19"/>
  <c r="AF107" i="19"/>
  <c r="AF108" i="19"/>
  <c r="AF109" i="19"/>
  <c r="AF110" i="19"/>
  <c r="AF111" i="19"/>
  <c r="AF112" i="19"/>
  <c r="AF113" i="19"/>
  <c r="AF114" i="19"/>
  <c r="AF115" i="19"/>
  <c r="AF116" i="19"/>
  <c r="AF117" i="19"/>
  <c r="AF118" i="19"/>
  <c r="AF119" i="19"/>
  <c r="AF120" i="19"/>
  <c r="AF121" i="19"/>
  <c r="AF122" i="19"/>
  <c r="AF123" i="19"/>
  <c r="AF124" i="19"/>
  <c r="AF125" i="19"/>
  <c r="AF126" i="19"/>
  <c r="AF127" i="19"/>
  <c r="AF128" i="19"/>
  <c r="AF129" i="19"/>
  <c r="AF130" i="19"/>
  <c r="AF131" i="19"/>
  <c r="AF132" i="19"/>
  <c r="AF133" i="19"/>
  <c r="AF134" i="19"/>
  <c r="AF135" i="19"/>
  <c r="AF136" i="19"/>
  <c r="AF137" i="19"/>
  <c r="AF138" i="19"/>
  <c r="AF139" i="19"/>
  <c r="AF140" i="19"/>
  <c r="AF141" i="19"/>
  <c r="AF142" i="19"/>
  <c r="AF143" i="19"/>
  <c r="AF144" i="19"/>
  <c r="AF145" i="19"/>
  <c r="AF146" i="19"/>
  <c r="AF147" i="19"/>
  <c r="AF148" i="19"/>
  <c r="AF149" i="19"/>
  <c r="AF150" i="19"/>
  <c r="AF151" i="19"/>
  <c r="AF152" i="19"/>
  <c r="AF153" i="19"/>
  <c r="AF154" i="19"/>
  <c r="AF155" i="19"/>
  <c r="AF156" i="19"/>
  <c r="AF157" i="19"/>
  <c r="AF158" i="19"/>
  <c r="AF159" i="19"/>
  <c r="AF160" i="19"/>
  <c r="AF161" i="19"/>
  <c r="AF162" i="19"/>
  <c r="AF163" i="19"/>
  <c r="AF164" i="19"/>
  <c r="AF165" i="19"/>
  <c r="AF166" i="19"/>
  <c r="AF167" i="19"/>
  <c r="AF168" i="19"/>
  <c r="AF169" i="19"/>
  <c r="AG98" i="19"/>
  <c r="AG99" i="19"/>
  <c r="AG100" i="19"/>
  <c r="AG101" i="19"/>
  <c r="AG102" i="19"/>
  <c r="AG103" i="19"/>
  <c r="AG104" i="19"/>
  <c r="AG105" i="19"/>
  <c r="AG106" i="19"/>
  <c r="AG107" i="19"/>
  <c r="AG108" i="19"/>
  <c r="AG109" i="19"/>
  <c r="AG110" i="19"/>
  <c r="AG111" i="19"/>
  <c r="AG112" i="19"/>
  <c r="AG113" i="19"/>
  <c r="AG114" i="19"/>
  <c r="AG115" i="19"/>
  <c r="AG116" i="19"/>
  <c r="AG117" i="19"/>
  <c r="AG118" i="19"/>
  <c r="AG119" i="19"/>
  <c r="AG120" i="19"/>
  <c r="AG121" i="19"/>
  <c r="AG122" i="19"/>
  <c r="AG123" i="19"/>
  <c r="AG124" i="19"/>
  <c r="AG125" i="19"/>
  <c r="AG126" i="19"/>
  <c r="AG127" i="19"/>
  <c r="AG128" i="19"/>
  <c r="AG129" i="19"/>
  <c r="AG130" i="19"/>
  <c r="AG131" i="19"/>
  <c r="AG132" i="19"/>
  <c r="AG133" i="19"/>
  <c r="AG134" i="19"/>
  <c r="AG135" i="19"/>
  <c r="AG136" i="19"/>
  <c r="AG137" i="19"/>
  <c r="AG138" i="19"/>
  <c r="AG139" i="19"/>
  <c r="AG140" i="19"/>
  <c r="AG141" i="19"/>
  <c r="AG142" i="19"/>
  <c r="AG143" i="19"/>
  <c r="AG144" i="19"/>
  <c r="AG145" i="19"/>
  <c r="AG146" i="19"/>
  <c r="AG147" i="19"/>
  <c r="AG148" i="19"/>
  <c r="AG149" i="19"/>
  <c r="AG150" i="19"/>
  <c r="AG151" i="19"/>
  <c r="AG152" i="19"/>
  <c r="AG153" i="19"/>
  <c r="AG154" i="19"/>
  <c r="AG155" i="19"/>
  <c r="AG156" i="19"/>
  <c r="AG157" i="19"/>
  <c r="AG158" i="19"/>
  <c r="AG159" i="19"/>
  <c r="AG160" i="19"/>
  <c r="AG161" i="19"/>
  <c r="AG162" i="19"/>
  <c r="AG163" i="19"/>
  <c r="AG164" i="19"/>
  <c r="AG165" i="19"/>
  <c r="AG166" i="19"/>
  <c r="AG167" i="19"/>
  <c r="AG168" i="19"/>
  <c r="AG169" i="19"/>
  <c r="AY98" i="19"/>
  <c r="AY99" i="19"/>
  <c r="AY100" i="19"/>
  <c r="AY101" i="19"/>
  <c r="AY102" i="19"/>
  <c r="AY103" i="19"/>
  <c r="AY104" i="19"/>
  <c r="AY105" i="19"/>
  <c r="AY106" i="19"/>
  <c r="AY107" i="19"/>
  <c r="AY108" i="19"/>
  <c r="AY109" i="19"/>
  <c r="AY110" i="19"/>
  <c r="AY111" i="19"/>
  <c r="AY112" i="19"/>
  <c r="AY113" i="19"/>
  <c r="AY114" i="19"/>
  <c r="AY115" i="19"/>
  <c r="AY116" i="19"/>
  <c r="AY117" i="19"/>
  <c r="AY118" i="19"/>
  <c r="AY119" i="19"/>
  <c r="AY120" i="19"/>
  <c r="AY121" i="19"/>
  <c r="AY122" i="19"/>
  <c r="AY123" i="19"/>
  <c r="AY124" i="19"/>
  <c r="AY125" i="19"/>
  <c r="AY126" i="19"/>
  <c r="AY127" i="19"/>
  <c r="AY128" i="19"/>
  <c r="AY129" i="19"/>
  <c r="AY130" i="19"/>
  <c r="AY131" i="19"/>
  <c r="AY132" i="19"/>
  <c r="AY133" i="19"/>
  <c r="AY134" i="19"/>
  <c r="AY135" i="19"/>
  <c r="AY136" i="19"/>
  <c r="AY137" i="19"/>
  <c r="AY138" i="19"/>
  <c r="AY139" i="19"/>
  <c r="AY140" i="19"/>
  <c r="AY141" i="19"/>
  <c r="AY142" i="19"/>
  <c r="AY143" i="19"/>
  <c r="AY144" i="19"/>
  <c r="AY145" i="19"/>
  <c r="AY146" i="19"/>
  <c r="AY147" i="19"/>
  <c r="AY148" i="19"/>
  <c r="AY149" i="19"/>
  <c r="AY150" i="19"/>
  <c r="AY151" i="19"/>
  <c r="AY152" i="19"/>
  <c r="AY153" i="19"/>
  <c r="AY154" i="19"/>
  <c r="AY155" i="19"/>
  <c r="AY156" i="19"/>
  <c r="AY157" i="19"/>
  <c r="AY158" i="19"/>
  <c r="AY159" i="19"/>
  <c r="AY160" i="19"/>
  <c r="AY161" i="19"/>
  <c r="AY162" i="19"/>
  <c r="AY163" i="19"/>
  <c r="AY164" i="19"/>
  <c r="AY165" i="19"/>
  <c r="AY166" i="19"/>
  <c r="AY167" i="19"/>
  <c r="AY168" i="19"/>
  <c r="AY169" i="19"/>
  <c r="AX98" i="19"/>
  <c r="AX99" i="19"/>
  <c r="AX100" i="19"/>
  <c r="AX101" i="19"/>
  <c r="AX102" i="19"/>
  <c r="AX103" i="19"/>
  <c r="AX104" i="19"/>
  <c r="AX105" i="19"/>
  <c r="AX106" i="19"/>
  <c r="AX107" i="19"/>
  <c r="AX108" i="19"/>
  <c r="AX109" i="19"/>
  <c r="AX110" i="19"/>
  <c r="AX111" i="19"/>
  <c r="AX112" i="19"/>
  <c r="AX113" i="19"/>
  <c r="AX114" i="19"/>
  <c r="AX115" i="19"/>
  <c r="AX116" i="19"/>
  <c r="AX117" i="19"/>
  <c r="AX118" i="19"/>
  <c r="AX119" i="19"/>
  <c r="AX120" i="19"/>
  <c r="AX121" i="19"/>
  <c r="AX122" i="19"/>
  <c r="AX123" i="19"/>
  <c r="AX124" i="19"/>
  <c r="AX125" i="19"/>
  <c r="AX126" i="19"/>
  <c r="AX127" i="19"/>
  <c r="AX128" i="19"/>
  <c r="AX129" i="19"/>
  <c r="AX130" i="19"/>
  <c r="AX131" i="19"/>
  <c r="AX132" i="19"/>
  <c r="AX133" i="19"/>
  <c r="AX134" i="19"/>
  <c r="AX135" i="19"/>
  <c r="AX136" i="19"/>
  <c r="AX137" i="19"/>
  <c r="AX138" i="19"/>
  <c r="AX139" i="19"/>
  <c r="AX140" i="19"/>
  <c r="AX141" i="19"/>
  <c r="AX142" i="19"/>
  <c r="AX143" i="19"/>
  <c r="AX144" i="19"/>
  <c r="AX145" i="19"/>
  <c r="AX146" i="19"/>
  <c r="AX147" i="19"/>
  <c r="AX148" i="19"/>
  <c r="AX149" i="19"/>
  <c r="AX150" i="19"/>
  <c r="AX151" i="19"/>
  <c r="AX152" i="19"/>
  <c r="AX153" i="19"/>
  <c r="AX154" i="19"/>
  <c r="AX155" i="19"/>
  <c r="AX156" i="19"/>
  <c r="AX157" i="19"/>
  <c r="AX158" i="19"/>
  <c r="AX159" i="19"/>
  <c r="AX160" i="19"/>
  <c r="AX161" i="19"/>
  <c r="AX162" i="19"/>
  <c r="AX163" i="19"/>
  <c r="AX164" i="19"/>
  <c r="AX165" i="19"/>
  <c r="AX166" i="19"/>
  <c r="AX167" i="19"/>
  <c r="AX168" i="19"/>
  <c r="AX169" i="19"/>
  <c r="AW98" i="19"/>
  <c r="AW99" i="19"/>
  <c r="AW100" i="19"/>
  <c r="AW101" i="19"/>
  <c r="AW102" i="19"/>
  <c r="AW103" i="19"/>
  <c r="AW104" i="19"/>
  <c r="AW105" i="19"/>
  <c r="AW106" i="19"/>
  <c r="AW107" i="19"/>
  <c r="AW108" i="19"/>
  <c r="AW109" i="19"/>
  <c r="AW110" i="19"/>
  <c r="AW111" i="19"/>
  <c r="AW112" i="19"/>
  <c r="AW113" i="19"/>
  <c r="AW114" i="19"/>
  <c r="AW115" i="19"/>
  <c r="AW116" i="19"/>
  <c r="AW117" i="19"/>
  <c r="AW118" i="19"/>
  <c r="AW119" i="19"/>
  <c r="AW120" i="19"/>
  <c r="AW121" i="19"/>
  <c r="AW122" i="19"/>
  <c r="AW123" i="19"/>
  <c r="AW124" i="19"/>
  <c r="AW125" i="19"/>
  <c r="AW126" i="19"/>
  <c r="AW127" i="19"/>
  <c r="AW128" i="19"/>
  <c r="AW129" i="19"/>
  <c r="AW130" i="19"/>
  <c r="AW131" i="19"/>
  <c r="AW132" i="19"/>
  <c r="AW133" i="19"/>
  <c r="AW134" i="19"/>
  <c r="AW135" i="19"/>
  <c r="AW136" i="19"/>
  <c r="AW137" i="19"/>
  <c r="AW138" i="19"/>
  <c r="AW139" i="19"/>
  <c r="AW140" i="19"/>
  <c r="AW141" i="19"/>
  <c r="AW142" i="19"/>
  <c r="AW143" i="19"/>
  <c r="AW144" i="19"/>
  <c r="AW145" i="19"/>
  <c r="AW146" i="19"/>
  <c r="AW147" i="19"/>
  <c r="AW148" i="19"/>
  <c r="AW149" i="19"/>
  <c r="AW150" i="19"/>
  <c r="AW151" i="19"/>
  <c r="AW152" i="19"/>
  <c r="AW153" i="19"/>
  <c r="AW154" i="19"/>
  <c r="AW155" i="19"/>
  <c r="AW156" i="19"/>
  <c r="AW157" i="19"/>
  <c r="AW158" i="19"/>
  <c r="AW159" i="19"/>
  <c r="AW160" i="19"/>
  <c r="AW161" i="19"/>
  <c r="AW162" i="19"/>
  <c r="AW163" i="19"/>
  <c r="AW164" i="19"/>
  <c r="AW165" i="19"/>
  <c r="AW166" i="19"/>
  <c r="AW167" i="19"/>
  <c r="AW168" i="19"/>
  <c r="AW169" i="19"/>
  <c r="AV98" i="19"/>
  <c r="AV99" i="19"/>
  <c r="AV100" i="19"/>
  <c r="AV101" i="19"/>
  <c r="AV102" i="19"/>
  <c r="AV103" i="19"/>
  <c r="AV104" i="19"/>
  <c r="AV105" i="19"/>
  <c r="AV106" i="19"/>
  <c r="AV107" i="19"/>
  <c r="AV108" i="19"/>
  <c r="AV109" i="19"/>
  <c r="AV110" i="19"/>
  <c r="AV111" i="19"/>
  <c r="AV112" i="19"/>
  <c r="AV113" i="19"/>
  <c r="AV114" i="19"/>
  <c r="AV115" i="19"/>
  <c r="AV116" i="19"/>
  <c r="AV117" i="19"/>
  <c r="AV118" i="19"/>
  <c r="AV119" i="19"/>
  <c r="AV120" i="19"/>
  <c r="AV121" i="19"/>
  <c r="AV122" i="19"/>
  <c r="AV123" i="19"/>
  <c r="AV124" i="19"/>
  <c r="AV125" i="19"/>
  <c r="AV126" i="19"/>
  <c r="AV127" i="19"/>
  <c r="AV128" i="19"/>
  <c r="AV129" i="19"/>
  <c r="AV130" i="19"/>
  <c r="AV131" i="19"/>
  <c r="AV132" i="19"/>
  <c r="AV133" i="19"/>
  <c r="AV134" i="19"/>
  <c r="AV135" i="19"/>
  <c r="AV136" i="19"/>
  <c r="AV137" i="19"/>
  <c r="AV138" i="19"/>
  <c r="AV139" i="19"/>
  <c r="AV140" i="19"/>
  <c r="AV141" i="19"/>
  <c r="AV142" i="19"/>
  <c r="AV143" i="19"/>
  <c r="AV144" i="19"/>
  <c r="AV145" i="19"/>
  <c r="AV146" i="19"/>
  <c r="AV147" i="19"/>
  <c r="AV148" i="19"/>
  <c r="AV149" i="19"/>
  <c r="AV150" i="19"/>
  <c r="AV151" i="19"/>
  <c r="AV152" i="19"/>
  <c r="AV153" i="19"/>
  <c r="AV154" i="19"/>
  <c r="AV155" i="19"/>
  <c r="AV156" i="19"/>
  <c r="AV157" i="19"/>
  <c r="AV158" i="19"/>
  <c r="AV159" i="19"/>
  <c r="AV160" i="19"/>
  <c r="AV161" i="19"/>
  <c r="AV162" i="19"/>
  <c r="AV163" i="19"/>
  <c r="AV164" i="19"/>
  <c r="AV165" i="19"/>
  <c r="AV166" i="19"/>
  <c r="AV167" i="19"/>
  <c r="AV168" i="19"/>
  <c r="AV169" i="19"/>
  <c r="AU98" i="19"/>
  <c r="AU99" i="19"/>
  <c r="AU100" i="19"/>
  <c r="AU101" i="19"/>
  <c r="AU102" i="19"/>
  <c r="AU103" i="19"/>
  <c r="AU104" i="19"/>
  <c r="AU105" i="19"/>
  <c r="AU106" i="19"/>
  <c r="AU107" i="19"/>
  <c r="AU108" i="19"/>
  <c r="AU109" i="19"/>
  <c r="AU110" i="19"/>
  <c r="AU111" i="19"/>
  <c r="AU112" i="19"/>
  <c r="AU113" i="19"/>
  <c r="AU114" i="19"/>
  <c r="AU115" i="19"/>
  <c r="AU116" i="19"/>
  <c r="AU117" i="19"/>
  <c r="AU118" i="19"/>
  <c r="AU119" i="19"/>
  <c r="AU120" i="19"/>
  <c r="AU121" i="19"/>
  <c r="AU122" i="19"/>
  <c r="AU123" i="19"/>
  <c r="AU124" i="19"/>
  <c r="AU125" i="19"/>
  <c r="AU126" i="19"/>
  <c r="AU127" i="19"/>
  <c r="AU128" i="19"/>
  <c r="AU129" i="19"/>
  <c r="AU130" i="19"/>
  <c r="AU131" i="19"/>
  <c r="AU132" i="19"/>
  <c r="AU133" i="19"/>
  <c r="AU134" i="19"/>
  <c r="AU135" i="19"/>
  <c r="AU136" i="19"/>
  <c r="AU137" i="19"/>
  <c r="AU138" i="19"/>
  <c r="AU139" i="19"/>
  <c r="AU140" i="19"/>
  <c r="AU141" i="19"/>
  <c r="AU142" i="19"/>
  <c r="AU143" i="19"/>
  <c r="AU144" i="19"/>
  <c r="AU145" i="19"/>
  <c r="AU146" i="19"/>
  <c r="AU147" i="19"/>
  <c r="AU148" i="19"/>
  <c r="AU149" i="19"/>
  <c r="AU150" i="19"/>
  <c r="AU151" i="19"/>
  <c r="AU152" i="19"/>
  <c r="AU153" i="19"/>
  <c r="AU154" i="19"/>
  <c r="AU155" i="19"/>
  <c r="AU156" i="19"/>
  <c r="AU157" i="19"/>
  <c r="AU158" i="19"/>
  <c r="AU159" i="19"/>
  <c r="AU160" i="19"/>
  <c r="AU161" i="19"/>
  <c r="AU162" i="19"/>
  <c r="AU163" i="19"/>
  <c r="AU164" i="19"/>
  <c r="AU165" i="19"/>
  <c r="AU166" i="19"/>
  <c r="AU167" i="19"/>
  <c r="AU168" i="19"/>
  <c r="AU169" i="19"/>
  <c r="AS98" i="19"/>
  <c r="AS99" i="19"/>
  <c r="AS100" i="19"/>
  <c r="AS101" i="19"/>
  <c r="AS102" i="19"/>
  <c r="AS103" i="19"/>
  <c r="AS104" i="19"/>
  <c r="AS105" i="19"/>
  <c r="AS106" i="19"/>
  <c r="AS107" i="19"/>
  <c r="AS108" i="19"/>
  <c r="AS109" i="19"/>
  <c r="AS110" i="19"/>
  <c r="AS111" i="19"/>
  <c r="AS112" i="19"/>
  <c r="AS113" i="19"/>
  <c r="AS114" i="19"/>
  <c r="AS115" i="19"/>
  <c r="AS116" i="19"/>
  <c r="AS117" i="19"/>
  <c r="AS118" i="19"/>
  <c r="AS119" i="19"/>
  <c r="AS120" i="19"/>
  <c r="AS121" i="19"/>
  <c r="AS122" i="19"/>
  <c r="AS123" i="19"/>
  <c r="AS124" i="19"/>
  <c r="AS125" i="19"/>
  <c r="AS126" i="19"/>
  <c r="AS127" i="19"/>
  <c r="AS128" i="19"/>
  <c r="AS129" i="19"/>
  <c r="AS130" i="19"/>
  <c r="AS131" i="19"/>
  <c r="AS132" i="19"/>
  <c r="AS133" i="19"/>
  <c r="AS134" i="19"/>
  <c r="AS135" i="19"/>
  <c r="AS136" i="19"/>
  <c r="AS137" i="19"/>
  <c r="AS138" i="19"/>
  <c r="AS139" i="19"/>
  <c r="AS140" i="19"/>
  <c r="AS141" i="19"/>
  <c r="AS142" i="19"/>
  <c r="AS143" i="19"/>
  <c r="AS144" i="19"/>
  <c r="AS145" i="19"/>
  <c r="AS146" i="19"/>
  <c r="AS147" i="19"/>
  <c r="AS148" i="19"/>
  <c r="AS149" i="19"/>
  <c r="AS150" i="19"/>
  <c r="AS151" i="19"/>
  <c r="AS152" i="19"/>
  <c r="AS153" i="19"/>
  <c r="AS154" i="19"/>
  <c r="AS155" i="19"/>
  <c r="AS156" i="19"/>
  <c r="AS157" i="19"/>
  <c r="AS158" i="19"/>
  <c r="AS159" i="19"/>
  <c r="AS160" i="19"/>
  <c r="AS161" i="19"/>
  <c r="AS162" i="19"/>
  <c r="AS163" i="19"/>
  <c r="AS164" i="19"/>
  <c r="AS165" i="19"/>
  <c r="AS166" i="19"/>
  <c r="AS167" i="19"/>
  <c r="AS168" i="19"/>
  <c r="AS169" i="19"/>
  <c r="AR98" i="19"/>
  <c r="AR99" i="19"/>
  <c r="AR100" i="19"/>
  <c r="AR101" i="19"/>
  <c r="AR102" i="19"/>
  <c r="AR103" i="19"/>
  <c r="AR104" i="19"/>
  <c r="AR105" i="19"/>
  <c r="AR106" i="19"/>
  <c r="AR107" i="19"/>
  <c r="AR108" i="19"/>
  <c r="AR109" i="19"/>
  <c r="AR110" i="19"/>
  <c r="AR111" i="19"/>
  <c r="AR112" i="19"/>
  <c r="AR113" i="19"/>
  <c r="AR114" i="19"/>
  <c r="AR115" i="19"/>
  <c r="AR116" i="19"/>
  <c r="AR117" i="19"/>
  <c r="AR118" i="19"/>
  <c r="AR119" i="19"/>
  <c r="AR120" i="19"/>
  <c r="AR121" i="19"/>
  <c r="AR122" i="19"/>
  <c r="AR123" i="19"/>
  <c r="AR124" i="19"/>
  <c r="AR125" i="19"/>
  <c r="AR126" i="19"/>
  <c r="AR127" i="19"/>
  <c r="AR128" i="19"/>
  <c r="AR129" i="19"/>
  <c r="AR130" i="19"/>
  <c r="AR131" i="19"/>
  <c r="AR132" i="19"/>
  <c r="AR133" i="19"/>
  <c r="AR134" i="19"/>
  <c r="AR135" i="19"/>
  <c r="AR136" i="19"/>
  <c r="AR137" i="19"/>
  <c r="AR138" i="19"/>
  <c r="AR139" i="19"/>
  <c r="AR140" i="19"/>
  <c r="AR141" i="19"/>
  <c r="AR142" i="19"/>
  <c r="AR143" i="19"/>
  <c r="AR144" i="19"/>
  <c r="AR145" i="19"/>
  <c r="AR146" i="19"/>
  <c r="AR147" i="19"/>
  <c r="AR148" i="19"/>
  <c r="AR149" i="19"/>
  <c r="AR150" i="19"/>
  <c r="AR151" i="19"/>
  <c r="AR152" i="19"/>
  <c r="AR153" i="19"/>
  <c r="AR154" i="19"/>
  <c r="AR155" i="19"/>
  <c r="AR156" i="19"/>
  <c r="AR157" i="19"/>
  <c r="AR158" i="19"/>
  <c r="AR159" i="19"/>
  <c r="AR160" i="19"/>
  <c r="AR161" i="19"/>
  <c r="AR162" i="19"/>
  <c r="AR163" i="19"/>
  <c r="AR164" i="19"/>
  <c r="AR165" i="19"/>
  <c r="AR166" i="19"/>
  <c r="AR167" i="19"/>
  <c r="AR168" i="19"/>
  <c r="AR169" i="19"/>
  <c r="AQ98" i="19"/>
  <c r="AQ99" i="19"/>
  <c r="AQ100" i="19"/>
  <c r="AQ101" i="19"/>
  <c r="AQ102" i="19"/>
  <c r="AQ103" i="19"/>
  <c r="AQ104" i="19"/>
  <c r="AQ105" i="19"/>
  <c r="AQ106" i="19"/>
  <c r="AQ107" i="19"/>
  <c r="AQ108" i="19"/>
  <c r="AQ109" i="19"/>
  <c r="AQ110" i="19"/>
  <c r="AQ111" i="19"/>
  <c r="AQ112" i="19"/>
  <c r="AQ113" i="19"/>
  <c r="AQ114" i="19"/>
  <c r="AQ115" i="19"/>
  <c r="AQ116" i="19"/>
  <c r="AQ117" i="19"/>
  <c r="AQ118" i="19"/>
  <c r="AQ119" i="19"/>
  <c r="AQ120" i="19"/>
  <c r="AQ121" i="19"/>
  <c r="AQ122" i="19"/>
  <c r="AQ123" i="19"/>
  <c r="AQ124" i="19"/>
  <c r="AQ125" i="19"/>
  <c r="AQ126" i="19"/>
  <c r="AQ127" i="19"/>
  <c r="AQ128" i="19"/>
  <c r="AQ129" i="19"/>
  <c r="AQ130" i="19"/>
  <c r="AQ131" i="19"/>
  <c r="AQ132" i="19"/>
  <c r="AQ133" i="19"/>
  <c r="AQ134" i="19"/>
  <c r="AQ135" i="19"/>
  <c r="AQ136" i="19"/>
  <c r="AQ137" i="19"/>
  <c r="AQ138" i="19"/>
  <c r="AQ139" i="19"/>
  <c r="AQ140" i="19"/>
  <c r="AQ141" i="19"/>
  <c r="AQ142" i="19"/>
  <c r="AQ143" i="19"/>
  <c r="AQ144" i="19"/>
  <c r="AQ145" i="19"/>
  <c r="AQ146" i="19"/>
  <c r="AQ147" i="19"/>
  <c r="AQ148" i="19"/>
  <c r="AQ149" i="19"/>
  <c r="AQ150" i="19"/>
  <c r="AQ151" i="19"/>
  <c r="AQ152" i="19"/>
  <c r="AQ153" i="19"/>
  <c r="AQ154" i="19"/>
  <c r="AQ155" i="19"/>
  <c r="AQ156" i="19"/>
  <c r="AQ157" i="19"/>
  <c r="AQ158" i="19"/>
  <c r="AQ159" i="19"/>
  <c r="AQ160" i="19"/>
  <c r="AQ161" i="19"/>
  <c r="AQ162" i="19"/>
  <c r="AQ163" i="19"/>
  <c r="AQ164" i="19"/>
  <c r="AQ165" i="19"/>
  <c r="AQ166" i="19"/>
  <c r="AQ167" i="19"/>
  <c r="AQ168" i="19"/>
  <c r="AQ169" i="19"/>
  <c r="AP98" i="19"/>
  <c r="AP99" i="19"/>
  <c r="AP100" i="19"/>
  <c r="AP101" i="19"/>
  <c r="AP102" i="19"/>
  <c r="AP103" i="19"/>
  <c r="AP104" i="19"/>
  <c r="AP105" i="19"/>
  <c r="AP106" i="19"/>
  <c r="AP107" i="19"/>
  <c r="AP108" i="19"/>
  <c r="AP109" i="19"/>
  <c r="AP110" i="19"/>
  <c r="AP111" i="19"/>
  <c r="AP112" i="19"/>
  <c r="AP113" i="19"/>
  <c r="AP114" i="19"/>
  <c r="AP115" i="19"/>
  <c r="AP116" i="19"/>
  <c r="AP117" i="19"/>
  <c r="AP118" i="19"/>
  <c r="AP119" i="19"/>
  <c r="AP120" i="19"/>
  <c r="AP121" i="19"/>
  <c r="AP122" i="19"/>
  <c r="AP123" i="19"/>
  <c r="AP124" i="19"/>
  <c r="AP125" i="19"/>
  <c r="AP126" i="19"/>
  <c r="AP127" i="19"/>
  <c r="AP128" i="19"/>
  <c r="AP129" i="19"/>
  <c r="AP130" i="19"/>
  <c r="AP131" i="19"/>
  <c r="AP132" i="19"/>
  <c r="AP133" i="19"/>
  <c r="AP134" i="19"/>
  <c r="AP135" i="19"/>
  <c r="AP136" i="19"/>
  <c r="AP137" i="19"/>
  <c r="AP138" i="19"/>
  <c r="AP139" i="19"/>
  <c r="AP140" i="19"/>
  <c r="AP141" i="19"/>
  <c r="AP142" i="19"/>
  <c r="AP143" i="19"/>
  <c r="AP144" i="19"/>
  <c r="AP145" i="19"/>
  <c r="AP146" i="19"/>
  <c r="AP147" i="19"/>
  <c r="AP148" i="19"/>
  <c r="AP149" i="19"/>
  <c r="AP150" i="19"/>
  <c r="AP151" i="19"/>
  <c r="AP152" i="19"/>
  <c r="AP153" i="19"/>
  <c r="AP154" i="19"/>
  <c r="AP155" i="19"/>
  <c r="AP156" i="19"/>
  <c r="AP157" i="19"/>
  <c r="AP158" i="19"/>
  <c r="AP159" i="19"/>
  <c r="AP160" i="19"/>
  <c r="AP161" i="19"/>
  <c r="AP162" i="19"/>
  <c r="AP163" i="19"/>
  <c r="AP164" i="19"/>
  <c r="AP165" i="19"/>
  <c r="AP166" i="19"/>
  <c r="AP167" i="19"/>
  <c r="AP168" i="19"/>
  <c r="AP169" i="19"/>
  <c r="AO98" i="19"/>
  <c r="AO99" i="19"/>
  <c r="AO100" i="19"/>
  <c r="AO101" i="19"/>
  <c r="AO102" i="19"/>
  <c r="AO103" i="19"/>
  <c r="AO104" i="19"/>
  <c r="AO105" i="19"/>
  <c r="AO106" i="19"/>
  <c r="AO107" i="19"/>
  <c r="AO108" i="19"/>
  <c r="AO109" i="19"/>
  <c r="AO110" i="19"/>
  <c r="AO111" i="19"/>
  <c r="AO112" i="19"/>
  <c r="AO113" i="19"/>
  <c r="AO114" i="19"/>
  <c r="AO115" i="19"/>
  <c r="AO116" i="19"/>
  <c r="AO117" i="19"/>
  <c r="AO118" i="19"/>
  <c r="AO119" i="19"/>
  <c r="AO120" i="19"/>
  <c r="AO121" i="19"/>
  <c r="AO122" i="19"/>
  <c r="AO123" i="19"/>
  <c r="AO124" i="19"/>
  <c r="AO125" i="19"/>
  <c r="AO126" i="19"/>
  <c r="AO127" i="19"/>
  <c r="AO128" i="19"/>
  <c r="AO129" i="19"/>
  <c r="AO130" i="19"/>
  <c r="AO131" i="19"/>
  <c r="AO132" i="19"/>
  <c r="AO133" i="19"/>
  <c r="AO134" i="19"/>
  <c r="AO135" i="19"/>
  <c r="AO136" i="19"/>
  <c r="AO137" i="19"/>
  <c r="AO138" i="19"/>
  <c r="AO139" i="19"/>
  <c r="AO140" i="19"/>
  <c r="AO141" i="19"/>
  <c r="AO142" i="19"/>
  <c r="AO143" i="19"/>
  <c r="AO144" i="19"/>
  <c r="AO145" i="19"/>
  <c r="AO146" i="19"/>
  <c r="AO147" i="19"/>
  <c r="AO148" i="19"/>
  <c r="AO149" i="19"/>
  <c r="AO150" i="19"/>
  <c r="AO151" i="19"/>
  <c r="AO152" i="19"/>
  <c r="AO153" i="19"/>
  <c r="AO154" i="19"/>
  <c r="AO155" i="19"/>
  <c r="AO156" i="19"/>
  <c r="AO157" i="19"/>
  <c r="AO158" i="19"/>
  <c r="AO159" i="19"/>
  <c r="AO160" i="19"/>
  <c r="AO161" i="19"/>
  <c r="AO162" i="19"/>
  <c r="AO163" i="19"/>
  <c r="AO164" i="19"/>
  <c r="AO165" i="19"/>
  <c r="AO166" i="19"/>
  <c r="AO167" i="19"/>
  <c r="AO168" i="19"/>
  <c r="AO169" i="19"/>
  <c r="AM98" i="19"/>
  <c r="AM99" i="19"/>
  <c r="AM100" i="19"/>
  <c r="AM101" i="19"/>
  <c r="AM102" i="19"/>
  <c r="AM103" i="19"/>
  <c r="AM104" i="19"/>
  <c r="AM105" i="19"/>
  <c r="AM106" i="19"/>
  <c r="AM107" i="19"/>
  <c r="AM108" i="19"/>
  <c r="AM109" i="19"/>
  <c r="AM110" i="19"/>
  <c r="AM111" i="19"/>
  <c r="AM112" i="19"/>
  <c r="AM113" i="19"/>
  <c r="AM114" i="19"/>
  <c r="AM115" i="19"/>
  <c r="AM116" i="19"/>
  <c r="AM117" i="19"/>
  <c r="AM118" i="19"/>
  <c r="AM119" i="19"/>
  <c r="AM120" i="19"/>
  <c r="AM121" i="19"/>
  <c r="AM122" i="19"/>
  <c r="AM123" i="19"/>
  <c r="AM124" i="19"/>
  <c r="AM125" i="19"/>
  <c r="AM126" i="19"/>
  <c r="AM127" i="19"/>
  <c r="AM128" i="19"/>
  <c r="AM129" i="19"/>
  <c r="AM130" i="19"/>
  <c r="AM131" i="19"/>
  <c r="AM132" i="19"/>
  <c r="AM133" i="19"/>
  <c r="AM134" i="19"/>
  <c r="AM135" i="19"/>
  <c r="AM136" i="19"/>
  <c r="AM137" i="19"/>
  <c r="AM138" i="19"/>
  <c r="AM139" i="19"/>
  <c r="AM140" i="19"/>
  <c r="AM141" i="19"/>
  <c r="AM142" i="19"/>
  <c r="AM143" i="19"/>
  <c r="AM144" i="19"/>
  <c r="AM145" i="19"/>
  <c r="AM146" i="19"/>
  <c r="AM147" i="19"/>
  <c r="AM148" i="19"/>
  <c r="AM149" i="19"/>
  <c r="AM150" i="19"/>
  <c r="AM151" i="19"/>
  <c r="AM152" i="19"/>
  <c r="AM153" i="19"/>
  <c r="AM154" i="19"/>
  <c r="AM155" i="19"/>
  <c r="AM156" i="19"/>
  <c r="AM157" i="19"/>
  <c r="AM158" i="19"/>
  <c r="AM159" i="19"/>
  <c r="AM160" i="19"/>
  <c r="AM161" i="19"/>
  <c r="AM162" i="19"/>
  <c r="AM163" i="19"/>
  <c r="AM164" i="19"/>
  <c r="AM165" i="19"/>
  <c r="AM166" i="19"/>
  <c r="AM167" i="19"/>
  <c r="AM168" i="19"/>
  <c r="AM169" i="19"/>
  <c r="AL98" i="19"/>
  <c r="AL99" i="19"/>
  <c r="AL100" i="19"/>
  <c r="AL101" i="19"/>
  <c r="AL102" i="19"/>
  <c r="AL103" i="19"/>
  <c r="AL104" i="19"/>
  <c r="AL105" i="19"/>
  <c r="AL106" i="19"/>
  <c r="AL107" i="19"/>
  <c r="AL108" i="19"/>
  <c r="AL109" i="19"/>
  <c r="AL110" i="19"/>
  <c r="AL111" i="19"/>
  <c r="AL112" i="19"/>
  <c r="AL113" i="19"/>
  <c r="AL114" i="19"/>
  <c r="AL115" i="19"/>
  <c r="AL116" i="19"/>
  <c r="AL117" i="19"/>
  <c r="AL118" i="19"/>
  <c r="AL119" i="19"/>
  <c r="AL120" i="19"/>
  <c r="AL121" i="19"/>
  <c r="AL122" i="19"/>
  <c r="AL123" i="19"/>
  <c r="AL124" i="19"/>
  <c r="AL125" i="19"/>
  <c r="AL126" i="19"/>
  <c r="AL127" i="19"/>
  <c r="AL128" i="19"/>
  <c r="AL129" i="19"/>
  <c r="AL130" i="19"/>
  <c r="AL131" i="19"/>
  <c r="AL132" i="19"/>
  <c r="AL133" i="19"/>
  <c r="AL134" i="19"/>
  <c r="AL135" i="19"/>
  <c r="AL136" i="19"/>
  <c r="AL137" i="19"/>
  <c r="AL138" i="19"/>
  <c r="AL139" i="19"/>
  <c r="AL140" i="19"/>
  <c r="AL141" i="19"/>
  <c r="AL142" i="19"/>
  <c r="AL143" i="19"/>
  <c r="AL144" i="19"/>
  <c r="AL145" i="19"/>
  <c r="AL146" i="19"/>
  <c r="AL147" i="19"/>
  <c r="AL148" i="19"/>
  <c r="AL149" i="19"/>
  <c r="AL150" i="19"/>
  <c r="AL151" i="19"/>
  <c r="AL152" i="19"/>
  <c r="AL153" i="19"/>
  <c r="AL154" i="19"/>
  <c r="AL155" i="19"/>
  <c r="AL156" i="19"/>
  <c r="AL157" i="19"/>
  <c r="AL158" i="19"/>
  <c r="AL159" i="19"/>
  <c r="AL160" i="19"/>
  <c r="AL161" i="19"/>
  <c r="AL162" i="19"/>
  <c r="AL163" i="19"/>
  <c r="AL164" i="19"/>
  <c r="AL165" i="19"/>
  <c r="AL166" i="19"/>
  <c r="AL167" i="19"/>
  <c r="AL168" i="19"/>
  <c r="AL169" i="19"/>
  <c r="AK98" i="19"/>
  <c r="AK99" i="19"/>
  <c r="AK100" i="19"/>
  <c r="AK101" i="19"/>
  <c r="AK102" i="19"/>
  <c r="AK103" i="19"/>
  <c r="AK104" i="19"/>
  <c r="AK105" i="19"/>
  <c r="AK106" i="19"/>
  <c r="AK107" i="19"/>
  <c r="AK108" i="19"/>
  <c r="AK109" i="19"/>
  <c r="AK110" i="19"/>
  <c r="AK111" i="19"/>
  <c r="AK112" i="19"/>
  <c r="AK113" i="19"/>
  <c r="AK114" i="19"/>
  <c r="AK115" i="19"/>
  <c r="AK116" i="19"/>
  <c r="AK117" i="19"/>
  <c r="AK118" i="19"/>
  <c r="AK119" i="19"/>
  <c r="AK120" i="19"/>
  <c r="AK121" i="19"/>
  <c r="AK122" i="19"/>
  <c r="AK123" i="19"/>
  <c r="AK124" i="19"/>
  <c r="AK125" i="19"/>
  <c r="AK126" i="19"/>
  <c r="AK127" i="19"/>
  <c r="AK128" i="19"/>
  <c r="AK129" i="19"/>
  <c r="AK130" i="19"/>
  <c r="AK131" i="19"/>
  <c r="AK132" i="19"/>
  <c r="AK133" i="19"/>
  <c r="AK134" i="19"/>
  <c r="AK135" i="19"/>
  <c r="AK136" i="19"/>
  <c r="AK137" i="19"/>
  <c r="AK138" i="19"/>
  <c r="AK139" i="19"/>
  <c r="AK140" i="19"/>
  <c r="AK141" i="19"/>
  <c r="AK142" i="19"/>
  <c r="AK143" i="19"/>
  <c r="AK144" i="19"/>
  <c r="AK145" i="19"/>
  <c r="AK146" i="19"/>
  <c r="AK147" i="19"/>
  <c r="AK148" i="19"/>
  <c r="AK149" i="19"/>
  <c r="AK150" i="19"/>
  <c r="AK151" i="19"/>
  <c r="AK152" i="19"/>
  <c r="AK153" i="19"/>
  <c r="AK154" i="19"/>
  <c r="AK155" i="19"/>
  <c r="AK156" i="19"/>
  <c r="AK157" i="19"/>
  <c r="AK158" i="19"/>
  <c r="AK159" i="19"/>
  <c r="AK160" i="19"/>
  <c r="AK161" i="19"/>
  <c r="AK162" i="19"/>
  <c r="AK163" i="19"/>
  <c r="AK164" i="19"/>
  <c r="AK165" i="19"/>
  <c r="AK166" i="19"/>
  <c r="AK167" i="19"/>
  <c r="AK168" i="19"/>
  <c r="AK169" i="19"/>
  <c r="AJ98" i="19"/>
  <c r="AJ99" i="19"/>
  <c r="AJ100" i="19"/>
  <c r="AJ101" i="19"/>
  <c r="AJ102" i="19"/>
  <c r="AJ103" i="19"/>
  <c r="AJ104" i="19"/>
  <c r="AJ105" i="19"/>
  <c r="AJ106" i="19"/>
  <c r="AJ107" i="19"/>
  <c r="AJ108" i="19"/>
  <c r="AJ109" i="19"/>
  <c r="AJ110" i="19"/>
  <c r="AJ111" i="19"/>
  <c r="AJ112" i="19"/>
  <c r="AJ113" i="19"/>
  <c r="AJ114" i="19"/>
  <c r="AJ115" i="19"/>
  <c r="AJ116" i="19"/>
  <c r="AJ117" i="19"/>
  <c r="AJ118" i="19"/>
  <c r="AJ119" i="19"/>
  <c r="AJ120" i="19"/>
  <c r="AJ121" i="19"/>
  <c r="AJ122" i="19"/>
  <c r="AJ123" i="19"/>
  <c r="AJ124" i="19"/>
  <c r="AJ125" i="19"/>
  <c r="AJ126" i="19"/>
  <c r="AJ127" i="19"/>
  <c r="AJ128" i="19"/>
  <c r="AJ129" i="19"/>
  <c r="AJ130" i="19"/>
  <c r="AJ131" i="19"/>
  <c r="AJ132" i="19"/>
  <c r="AJ133" i="19"/>
  <c r="AJ134" i="19"/>
  <c r="AJ135" i="19"/>
  <c r="AJ136" i="19"/>
  <c r="AJ137" i="19"/>
  <c r="AJ138" i="19"/>
  <c r="AJ139" i="19"/>
  <c r="AJ140" i="19"/>
  <c r="AJ141" i="19"/>
  <c r="AJ142" i="19"/>
  <c r="AJ143" i="19"/>
  <c r="AJ144" i="19"/>
  <c r="AJ145" i="19"/>
  <c r="AJ146" i="19"/>
  <c r="AJ147" i="19"/>
  <c r="AJ148" i="19"/>
  <c r="AJ149" i="19"/>
  <c r="AJ150" i="19"/>
  <c r="AJ151" i="19"/>
  <c r="AJ152" i="19"/>
  <c r="AJ153" i="19"/>
  <c r="AJ154" i="19"/>
  <c r="AJ155" i="19"/>
  <c r="AJ156" i="19"/>
  <c r="AJ157" i="19"/>
  <c r="AJ158" i="19"/>
  <c r="AJ159" i="19"/>
  <c r="AJ160" i="19"/>
  <c r="AJ161" i="19"/>
  <c r="AJ162" i="19"/>
  <c r="AJ163" i="19"/>
  <c r="AJ164" i="19"/>
  <c r="AJ165" i="19"/>
  <c r="AJ166" i="19"/>
  <c r="AJ167" i="19"/>
  <c r="AJ168" i="19"/>
  <c r="AJ169" i="19"/>
  <c r="AI98" i="19"/>
  <c r="AI99" i="19"/>
  <c r="AI100" i="19"/>
  <c r="AI101" i="19"/>
  <c r="AI102" i="19"/>
  <c r="AI103" i="19"/>
  <c r="AI104" i="19"/>
  <c r="AI105" i="19"/>
  <c r="AI106" i="19"/>
  <c r="AI107" i="19"/>
  <c r="AI108" i="19"/>
  <c r="AI109" i="19"/>
  <c r="AI110" i="19"/>
  <c r="AI111" i="19"/>
  <c r="AI112" i="19"/>
  <c r="AI113" i="19"/>
  <c r="AI114" i="19"/>
  <c r="AI115" i="19"/>
  <c r="AI116" i="19"/>
  <c r="AI117" i="19"/>
  <c r="AI118" i="19"/>
  <c r="AI119" i="19"/>
  <c r="AI120" i="19"/>
  <c r="AI121" i="19"/>
  <c r="AI122" i="19"/>
  <c r="AI123" i="19"/>
  <c r="AI124" i="19"/>
  <c r="AI125" i="19"/>
  <c r="AI126" i="19"/>
  <c r="AI127" i="19"/>
  <c r="AI128" i="19"/>
  <c r="AI129" i="19"/>
  <c r="AI130" i="19"/>
  <c r="AI131" i="19"/>
  <c r="AI132" i="19"/>
  <c r="AI133" i="19"/>
  <c r="AI134" i="19"/>
  <c r="AI135" i="19"/>
  <c r="AI136" i="19"/>
  <c r="AI137" i="19"/>
  <c r="AI138" i="19"/>
  <c r="AI139" i="19"/>
  <c r="AI140" i="19"/>
  <c r="AI141" i="19"/>
  <c r="AI142" i="19"/>
  <c r="AI143" i="19"/>
  <c r="AI144" i="19"/>
  <c r="AI145" i="19"/>
  <c r="AI146" i="19"/>
  <c r="AI147" i="19"/>
  <c r="AI148" i="19"/>
  <c r="AI149" i="19"/>
  <c r="AI150" i="19"/>
  <c r="AI151" i="19"/>
  <c r="AI152" i="19"/>
  <c r="AI153" i="19"/>
  <c r="AI154" i="19"/>
  <c r="AI155" i="19"/>
  <c r="AI156" i="19"/>
  <c r="AI157" i="19"/>
  <c r="AI158" i="19"/>
  <c r="AI159" i="19"/>
  <c r="AI160" i="19"/>
  <c r="AI161" i="19"/>
  <c r="AI162" i="19"/>
  <c r="AI163" i="19"/>
  <c r="AI164" i="19"/>
  <c r="AI165" i="19"/>
  <c r="AI166" i="19"/>
  <c r="AI167" i="19"/>
  <c r="AI168" i="19"/>
  <c r="AI169" i="19"/>
  <c r="Z172" i="19"/>
  <c r="Q1048506" i="18"/>
  <c r="K1048506" i="18"/>
  <c r="E1048506" i="18"/>
  <c r="W115" i="18"/>
  <c r="X115" i="18"/>
  <c r="Y115" i="18"/>
  <c r="Z115" i="18"/>
  <c r="AA115" i="18"/>
  <c r="AB115" i="18"/>
  <c r="W5" i="18"/>
  <c r="X5" i="18"/>
  <c r="Y5" i="18"/>
  <c r="Z5" i="18"/>
  <c r="AB5" i="18" s="1"/>
  <c r="AA5" i="18"/>
  <c r="W64" i="18"/>
  <c r="X64" i="18"/>
  <c r="Y64" i="18"/>
  <c r="Z64" i="18"/>
  <c r="AA64" i="18"/>
  <c r="AB64" i="18"/>
  <c r="W65" i="18"/>
  <c r="X65" i="18"/>
  <c r="Y65" i="18"/>
  <c r="Z65" i="18"/>
  <c r="AB65" i="18" s="1"/>
  <c r="AA65" i="18"/>
  <c r="W90" i="18"/>
  <c r="X90" i="18"/>
  <c r="Y90" i="18"/>
  <c r="Z90" i="18"/>
  <c r="AA90" i="18"/>
  <c r="AB90" i="18"/>
  <c r="W109" i="18"/>
  <c r="AB109" i="18" s="1"/>
  <c r="X109" i="18"/>
  <c r="Y109" i="18"/>
  <c r="Z109" i="18"/>
  <c r="AA109" i="18"/>
  <c r="W121" i="18"/>
  <c r="X121" i="18"/>
  <c r="Y121" i="18"/>
  <c r="Z121" i="18"/>
  <c r="AA121" i="18"/>
  <c r="AB121" i="18"/>
  <c r="W66" i="18"/>
  <c r="AB66" i="18" s="1"/>
  <c r="X66" i="18"/>
  <c r="Y66" i="18"/>
  <c r="Z66" i="18"/>
  <c r="AA66" i="18"/>
  <c r="W116" i="18"/>
  <c r="X116" i="18"/>
  <c r="Y116" i="18"/>
  <c r="AB116" i="18" s="1"/>
  <c r="Z116" i="18"/>
  <c r="AA116" i="18"/>
  <c r="W38" i="18"/>
  <c r="AB38" i="18" s="1"/>
  <c r="X38" i="18"/>
  <c r="Y38" i="18"/>
  <c r="Z38" i="18"/>
  <c r="AA38" i="18"/>
  <c r="W117" i="18"/>
  <c r="X117" i="18"/>
  <c r="Y117" i="18"/>
  <c r="AB117" i="18" s="1"/>
  <c r="Z117" i="18"/>
  <c r="AA117" i="18"/>
  <c r="W110" i="18"/>
  <c r="AB110" i="18" s="1"/>
  <c r="X110" i="18"/>
  <c r="Y110" i="18"/>
  <c r="Z110" i="18"/>
  <c r="AA110" i="18"/>
  <c r="W67" i="18"/>
  <c r="X67" i="18"/>
  <c r="Y67" i="18"/>
  <c r="AB67" i="18" s="1"/>
  <c r="Z67" i="18"/>
  <c r="AA67" i="18"/>
  <c r="W91" i="18"/>
  <c r="AB91" i="18" s="1"/>
  <c r="X91" i="18"/>
  <c r="Y91" i="18"/>
  <c r="Z91" i="18"/>
  <c r="AA91" i="18"/>
  <c r="W39" i="18"/>
  <c r="X39" i="18"/>
  <c r="Y39" i="18"/>
  <c r="AB39" i="18" s="1"/>
  <c r="Z39" i="18"/>
  <c r="AA39" i="18"/>
  <c r="W40" i="18"/>
  <c r="AB40" i="18" s="1"/>
  <c r="X40" i="18"/>
  <c r="Y40" i="18"/>
  <c r="Z40" i="18"/>
  <c r="AA40" i="18"/>
  <c r="W6" i="18"/>
  <c r="X6" i="18"/>
  <c r="Y6" i="18"/>
  <c r="AB6" i="18" s="1"/>
  <c r="Z6" i="18"/>
  <c r="AA6" i="18"/>
  <c r="W92" i="18"/>
  <c r="AB92" i="18" s="1"/>
  <c r="X92" i="18"/>
  <c r="Y92" i="18"/>
  <c r="Z92" i="18"/>
  <c r="AA92" i="18"/>
  <c r="W41" i="18"/>
  <c r="X41" i="18"/>
  <c r="Y41" i="18"/>
  <c r="AB41" i="18" s="1"/>
  <c r="Z41" i="18"/>
  <c r="AA41" i="18"/>
  <c r="W151" i="18"/>
  <c r="AB151" i="18" s="1"/>
  <c r="X151" i="18"/>
  <c r="Y151" i="18"/>
  <c r="Z151" i="18"/>
  <c r="AA151" i="18"/>
  <c r="W7" i="18"/>
  <c r="X7" i="18"/>
  <c r="Y7" i="18"/>
  <c r="AB7" i="18" s="1"/>
  <c r="Z7" i="18"/>
  <c r="AA7" i="18"/>
  <c r="W8" i="18"/>
  <c r="AB8" i="18" s="1"/>
  <c r="X8" i="18"/>
  <c r="Y8" i="18"/>
  <c r="Z8" i="18"/>
  <c r="AA8" i="18"/>
  <c r="W9" i="18"/>
  <c r="X9" i="18"/>
  <c r="Y9" i="18"/>
  <c r="AB9" i="18" s="1"/>
  <c r="Z9" i="18"/>
  <c r="AA9" i="18"/>
  <c r="W68" i="18"/>
  <c r="AB68" i="18" s="1"/>
  <c r="X68" i="18"/>
  <c r="Y68" i="18"/>
  <c r="Z68" i="18"/>
  <c r="AA68" i="18"/>
  <c r="W42" i="18"/>
  <c r="X42" i="18"/>
  <c r="Y42" i="18"/>
  <c r="AB42" i="18" s="1"/>
  <c r="Z42" i="18"/>
  <c r="AA42" i="18"/>
  <c r="W10" i="18"/>
  <c r="AB10" i="18" s="1"/>
  <c r="X10" i="18"/>
  <c r="Y10" i="18"/>
  <c r="Z10" i="18"/>
  <c r="AA10" i="18"/>
  <c r="W11" i="18"/>
  <c r="X11" i="18"/>
  <c r="Y11" i="18"/>
  <c r="AB11" i="18" s="1"/>
  <c r="Z11" i="18"/>
  <c r="AA11" i="18"/>
  <c r="W12" i="18"/>
  <c r="AB12" i="18" s="1"/>
  <c r="X12" i="18"/>
  <c r="Y12" i="18"/>
  <c r="Z12" i="18"/>
  <c r="AA12" i="18"/>
  <c r="W43" i="18"/>
  <c r="X43" i="18"/>
  <c r="Y43" i="18"/>
  <c r="AB43" i="18" s="1"/>
  <c r="Z43" i="18"/>
  <c r="AA43" i="18"/>
  <c r="W44" i="18"/>
  <c r="AB44" i="18" s="1"/>
  <c r="X44" i="18"/>
  <c r="Y44" i="18"/>
  <c r="Z44" i="18"/>
  <c r="AA44" i="18"/>
  <c r="W13" i="18"/>
  <c r="X13" i="18"/>
  <c r="Y13" i="18"/>
  <c r="AB13" i="18" s="1"/>
  <c r="Z13" i="18"/>
  <c r="AA13" i="18"/>
  <c r="W69" i="18"/>
  <c r="AB69" i="18" s="1"/>
  <c r="X69" i="18"/>
  <c r="Y69" i="18"/>
  <c r="Z69" i="18"/>
  <c r="AA69" i="18"/>
  <c r="W70" i="18"/>
  <c r="X70" i="18"/>
  <c r="Y70" i="18"/>
  <c r="AB70" i="18" s="1"/>
  <c r="Z70" i="18"/>
  <c r="AA70" i="18"/>
  <c r="W14" i="18"/>
  <c r="AB14" i="18" s="1"/>
  <c r="X14" i="18"/>
  <c r="Y14" i="18"/>
  <c r="Z14" i="18"/>
  <c r="AA14" i="18"/>
  <c r="W111" i="18"/>
  <c r="X111" i="18"/>
  <c r="Y111" i="18"/>
  <c r="AB111" i="18" s="1"/>
  <c r="Z111" i="18"/>
  <c r="AA111" i="18"/>
  <c r="W93" i="18"/>
  <c r="AB93" i="18" s="1"/>
  <c r="X93" i="18"/>
  <c r="Y93" i="18"/>
  <c r="Z93" i="18"/>
  <c r="AA93" i="18"/>
  <c r="W45" i="18"/>
  <c r="X45" i="18"/>
  <c r="Y45" i="18"/>
  <c r="AB45" i="18" s="1"/>
  <c r="Z45" i="18"/>
  <c r="AA45" i="18"/>
  <c r="W122" i="18"/>
  <c r="AB122" i="18" s="1"/>
  <c r="X122" i="18"/>
  <c r="Y122" i="18"/>
  <c r="Z122" i="18"/>
  <c r="AA122" i="18"/>
  <c r="W94" i="18"/>
  <c r="X94" i="18"/>
  <c r="Y94" i="18"/>
  <c r="AB94" i="18" s="1"/>
  <c r="Z94" i="18"/>
  <c r="AA94" i="18"/>
  <c r="W15" i="18"/>
  <c r="AB15" i="18" s="1"/>
  <c r="X15" i="18"/>
  <c r="Y15" i="18"/>
  <c r="Z15" i="18"/>
  <c r="AA15" i="18"/>
  <c r="W16" i="18"/>
  <c r="X16" i="18"/>
  <c r="Y16" i="18"/>
  <c r="AB16" i="18" s="1"/>
  <c r="Z16" i="18"/>
  <c r="AA16" i="18"/>
  <c r="W17" i="18"/>
  <c r="AB17" i="18" s="1"/>
  <c r="X17" i="18"/>
  <c r="Y17" i="18"/>
  <c r="Z17" i="18"/>
  <c r="AA17" i="18"/>
  <c r="W95" i="18"/>
  <c r="X95" i="18"/>
  <c r="Y95" i="18"/>
  <c r="AB95" i="18" s="1"/>
  <c r="Z95" i="18"/>
  <c r="AA95" i="18"/>
  <c r="W152" i="18"/>
  <c r="AB152" i="18" s="1"/>
  <c r="X152" i="18"/>
  <c r="Y152" i="18"/>
  <c r="Z152" i="18"/>
  <c r="AA152" i="18"/>
  <c r="W96" i="18"/>
  <c r="X96" i="18"/>
  <c r="Y96" i="18"/>
  <c r="AB96" i="18" s="1"/>
  <c r="Z96" i="18"/>
  <c r="AA96" i="18"/>
  <c r="W71" i="18"/>
  <c r="AB71" i="18" s="1"/>
  <c r="X71" i="18"/>
  <c r="Y71" i="18"/>
  <c r="Z71" i="18"/>
  <c r="AA71" i="18"/>
  <c r="W72" i="18"/>
  <c r="X72" i="18"/>
  <c r="Y72" i="18"/>
  <c r="AB72" i="18" s="1"/>
  <c r="Z72" i="18"/>
  <c r="AA72" i="18"/>
  <c r="W97" i="18"/>
  <c r="AB97" i="18" s="1"/>
  <c r="X97" i="18"/>
  <c r="Y97" i="18"/>
  <c r="Z97" i="18"/>
  <c r="AA97" i="18"/>
  <c r="W46" i="18"/>
  <c r="X46" i="18"/>
  <c r="Y46" i="18"/>
  <c r="AB46" i="18" s="1"/>
  <c r="Z46" i="18"/>
  <c r="AA46" i="18"/>
  <c r="W73" i="18"/>
  <c r="AB73" i="18" s="1"/>
  <c r="X73" i="18"/>
  <c r="Y73" i="18"/>
  <c r="Z73" i="18"/>
  <c r="AA73" i="18"/>
  <c r="W18" i="18"/>
  <c r="X18" i="18"/>
  <c r="Y18" i="18"/>
  <c r="AB18" i="18" s="1"/>
  <c r="Z18" i="18"/>
  <c r="AA18" i="18"/>
  <c r="W74" i="18"/>
  <c r="AB74" i="18" s="1"/>
  <c r="X74" i="18"/>
  <c r="Y74" i="18"/>
  <c r="Z74" i="18"/>
  <c r="AA74" i="18"/>
  <c r="W47" i="18"/>
  <c r="X47" i="18"/>
  <c r="Y47" i="18"/>
  <c r="AB47" i="18" s="1"/>
  <c r="Z47" i="18"/>
  <c r="AA47" i="18"/>
  <c r="W48" i="18"/>
  <c r="AB48" i="18" s="1"/>
  <c r="X48" i="18"/>
  <c r="Y48" i="18"/>
  <c r="Z48" i="18"/>
  <c r="AA48" i="18"/>
  <c r="W75" i="18"/>
  <c r="X75" i="18"/>
  <c r="Y75" i="18"/>
  <c r="AB75" i="18" s="1"/>
  <c r="Z75" i="18"/>
  <c r="AA75" i="18"/>
  <c r="W19" i="18"/>
  <c r="AB19" i="18" s="1"/>
  <c r="X19" i="18"/>
  <c r="Y19" i="18"/>
  <c r="Z19" i="18"/>
  <c r="AA19" i="18"/>
  <c r="W98" i="18"/>
  <c r="X98" i="18"/>
  <c r="Y98" i="18"/>
  <c r="AB98" i="18" s="1"/>
  <c r="Z98" i="18"/>
  <c r="AA98" i="18"/>
  <c r="W20" i="18"/>
  <c r="AB20" i="18" s="1"/>
  <c r="X20" i="18"/>
  <c r="Y20" i="18"/>
  <c r="Z20" i="18"/>
  <c r="AA20" i="18"/>
  <c r="W76" i="18"/>
  <c r="X76" i="18"/>
  <c r="Y76" i="18"/>
  <c r="AB76" i="18" s="1"/>
  <c r="Z76" i="18"/>
  <c r="AA76" i="18"/>
  <c r="W99" i="18"/>
  <c r="AB99" i="18" s="1"/>
  <c r="X99" i="18"/>
  <c r="Y99" i="18"/>
  <c r="Z99" i="18"/>
  <c r="AA99" i="18"/>
  <c r="W21" i="18"/>
  <c r="X21" i="18"/>
  <c r="Y21" i="18"/>
  <c r="AB21" i="18" s="1"/>
  <c r="Z21" i="18"/>
  <c r="AA21" i="18"/>
  <c r="W22" i="18"/>
  <c r="AB22" i="18" s="1"/>
  <c r="X22" i="18"/>
  <c r="Y22" i="18"/>
  <c r="Z22" i="18"/>
  <c r="AA22" i="18"/>
  <c r="W49" i="18"/>
  <c r="X49" i="18"/>
  <c r="Y49" i="18"/>
  <c r="AB49" i="18" s="1"/>
  <c r="Z49" i="18"/>
  <c r="AA49" i="18"/>
  <c r="W23" i="18"/>
  <c r="AB23" i="18" s="1"/>
  <c r="X23" i="18"/>
  <c r="Y23" i="18"/>
  <c r="Z23" i="18"/>
  <c r="AA23" i="18"/>
  <c r="W24" i="18"/>
  <c r="X24" i="18"/>
  <c r="Y24" i="18"/>
  <c r="AB24" i="18" s="1"/>
  <c r="Z24" i="18"/>
  <c r="AA24" i="18"/>
  <c r="W3" i="18"/>
  <c r="AB3" i="18" s="1"/>
  <c r="X3" i="18"/>
  <c r="Y3" i="18"/>
  <c r="Z3" i="18"/>
  <c r="AA3" i="18"/>
  <c r="W77" i="18"/>
  <c r="X77" i="18"/>
  <c r="Y77" i="18"/>
  <c r="AB77" i="18" s="1"/>
  <c r="Z77" i="18"/>
  <c r="AA77" i="18"/>
  <c r="W78" i="18"/>
  <c r="AB78" i="18" s="1"/>
  <c r="X78" i="18"/>
  <c r="Y78" i="18"/>
  <c r="Z78" i="18"/>
  <c r="AA78" i="18"/>
  <c r="W100" i="18"/>
  <c r="X100" i="18"/>
  <c r="Y100" i="18"/>
  <c r="AB100" i="18" s="1"/>
  <c r="Z100" i="18"/>
  <c r="AA100" i="18"/>
  <c r="W50" i="18"/>
  <c r="AB50" i="18" s="1"/>
  <c r="X50" i="18"/>
  <c r="Y50" i="18"/>
  <c r="Z50" i="18"/>
  <c r="AA50" i="18"/>
  <c r="W79" i="18"/>
  <c r="X79" i="18"/>
  <c r="Y79" i="18"/>
  <c r="AB79" i="18" s="1"/>
  <c r="Z79" i="18"/>
  <c r="AA79" i="18"/>
  <c r="W2" i="18"/>
  <c r="AB2" i="18" s="1"/>
  <c r="X2" i="18"/>
  <c r="Y2" i="18"/>
  <c r="Z2" i="18"/>
  <c r="AA2" i="18"/>
  <c r="W25" i="18"/>
  <c r="X25" i="18"/>
  <c r="Y25" i="18"/>
  <c r="AB25" i="18" s="1"/>
  <c r="Z25" i="18"/>
  <c r="AA25" i="18"/>
  <c r="W51" i="18"/>
  <c r="AB51" i="18" s="1"/>
  <c r="X51" i="18"/>
  <c r="Y51" i="18"/>
  <c r="Z51" i="18"/>
  <c r="AA51" i="18"/>
  <c r="W52" i="18"/>
  <c r="X52" i="18"/>
  <c r="Y52" i="18"/>
  <c r="AB52" i="18" s="1"/>
  <c r="Z52" i="18"/>
  <c r="AA52" i="18"/>
  <c r="W101" i="18"/>
  <c r="AB101" i="18" s="1"/>
  <c r="X101" i="18"/>
  <c r="Y101" i="18"/>
  <c r="Z101" i="18"/>
  <c r="AA101" i="18"/>
  <c r="W26" i="18"/>
  <c r="X26" i="18"/>
  <c r="Y26" i="18"/>
  <c r="AB26" i="18" s="1"/>
  <c r="Z26" i="18"/>
  <c r="AA26" i="18"/>
  <c r="W27" i="18"/>
  <c r="AB27" i="18" s="1"/>
  <c r="X27" i="18"/>
  <c r="Y27" i="18"/>
  <c r="Z27" i="18"/>
  <c r="AA27" i="18"/>
  <c r="W53" i="18"/>
  <c r="X53" i="18"/>
  <c r="Y53" i="18"/>
  <c r="AB53" i="18" s="1"/>
  <c r="Z53" i="18"/>
  <c r="AA53" i="18"/>
  <c r="W54" i="18"/>
  <c r="AB54" i="18" s="1"/>
  <c r="X54" i="18"/>
  <c r="Y54" i="18"/>
  <c r="Z54" i="18"/>
  <c r="AA54" i="18"/>
  <c r="W28" i="18"/>
  <c r="X28" i="18"/>
  <c r="Y28" i="18"/>
  <c r="AB28" i="18" s="1"/>
  <c r="Z28" i="18"/>
  <c r="AA28" i="18"/>
  <c r="W55" i="18"/>
  <c r="AB55" i="18" s="1"/>
  <c r="X55" i="18"/>
  <c r="Y55" i="18"/>
  <c r="Z55" i="18"/>
  <c r="AA55" i="18"/>
  <c r="W102" i="18"/>
  <c r="X102" i="18"/>
  <c r="Y102" i="18"/>
  <c r="AB102" i="18" s="1"/>
  <c r="Z102" i="18"/>
  <c r="AA102" i="18"/>
  <c r="W29" i="18"/>
  <c r="AB29" i="18" s="1"/>
  <c r="X29" i="18"/>
  <c r="Y29" i="18"/>
  <c r="Z29" i="18"/>
  <c r="AA29" i="18"/>
  <c r="W80" i="18"/>
  <c r="X80" i="18"/>
  <c r="Y80" i="18"/>
  <c r="AB80" i="18" s="1"/>
  <c r="Z80" i="18"/>
  <c r="AA80" i="18"/>
  <c r="W30" i="18"/>
  <c r="AB30" i="18" s="1"/>
  <c r="X30" i="18"/>
  <c r="Y30" i="18"/>
  <c r="Z30" i="18"/>
  <c r="AA30" i="18"/>
  <c r="W81" i="18"/>
  <c r="X81" i="18"/>
  <c r="Y81" i="18"/>
  <c r="AB81" i="18" s="1"/>
  <c r="Z81" i="18"/>
  <c r="AA81" i="18"/>
  <c r="W82" i="18"/>
  <c r="AB82" i="18" s="1"/>
  <c r="X82" i="18"/>
  <c r="Y82" i="18"/>
  <c r="Z82" i="18"/>
  <c r="AA82" i="18"/>
  <c r="W31" i="18"/>
  <c r="X31" i="18"/>
  <c r="Y31" i="18"/>
  <c r="AB31" i="18" s="1"/>
  <c r="Z31" i="18"/>
  <c r="AA31" i="18"/>
  <c r="W56" i="18"/>
  <c r="AB56" i="18" s="1"/>
  <c r="X56" i="18"/>
  <c r="Y56" i="18"/>
  <c r="Z56" i="18"/>
  <c r="AA56" i="18"/>
  <c r="W83" i="18"/>
  <c r="X83" i="18"/>
  <c r="Y83" i="18"/>
  <c r="AB83" i="18" s="1"/>
  <c r="Z83" i="18"/>
  <c r="AA83" i="18"/>
  <c r="W103" i="18"/>
  <c r="AB103" i="18" s="1"/>
  <c r="X103" i="18"/>
  <c r="Y103" i="18"/>
  <c r="Z103" i="18"/>
  <c r="AA103" i="18"/>
  <c r="W57" i="18"/>
  <c r="X57" i="18"/>
  <c r="Y57" i="18"/>
  <c r="AB57" i="18" s="1"/>
  <c r="Z57" i="18"/>
  <c r="AA57" i="18"/>
  <c r="W4" i="18"/>
  <c r="AB4" i="18" s="1"/>
  <c r="X4" i="18"/>
  <c r="Y4" i="18"/>
  <c r="Z4" i="18"/>
  <c r="AA4" i="18"/>
  <c r="W58" i="18"/>
  <c r="X58" i="18"/>
  <c r="Y58" i="18"/>
  <c r="AB58" i="18" s="1"/>
  <c r="Z58" i="18"/>
  <c r="AA58" i="18"/>
  <c r="W84" i="18"/>
  <c r="AB84" i="18" s="1"/>
  <c r="X84" i="18"/>
  <c r="Y84" i="18"/>
  <c r="Z84" i="18"/>
  <c r="AA84" i="18"/>
  <c r="W104" i="18"/>
  <c r="X104" i="18"/>
  <c r="Y104" i="18"/>
  <c r="AB104" i="18" s="1"/>
  <c r="Z104" i="18"/>
  <c r="AA104" i="18"/>
  <c r="W105" i="18"/>
  <c r="AB105" i="18" s="1"/>
  <c r="X105" i="18"/>
  <c r="Y105" i="18"/>
  <c r="Z105" i="18"/>
  <c r="AA105" i="18"/>
  <c r="W32" i="18"/>
  <c r="X32" i="18"/>
  <c r="Y32" i="18"/>
  <c r="AB32" i="18" s="1"/>
  <c r="Z32" i="18"/>
  <c r="AA32" i="18"/>
  <c r="W33" i="18"/>
  <c r="AB33" i="18" s="1"/>
  <c r="X33" i="18"/>
  <c r="Y33" i="18"/>
  <c r="Z33" i="18"/>
  <c r="AA33" i="18"/>
  <c r="W34" i="18"/>
  <c r="X34" i="18"/>
  <c r="Y34" i="18"/>
  <c r="AB34" i="18" s="1"/>
  <c r="Z34" i="18"/>
  <c r="AA34" i="18"/>
  <c r="W85" i="18"/>
  <c r="AB85" i="18" s="1"/>
  <c r="X85" i="18"/>
  <c r="Y85" i="18"/>
  <c r="Z85" i="18"/>
  <c r="AA85" i="18"/>
  <c r="W106" i="18"/>
  <c r="X106" i="18"/>
  <c r="Y106" i="18"/>
  <c r="AB106" i="18" s="1"/>
  <c r="Z106" i="18"/>
  <c r="AA106" i="18"/>
  <c r="W86" i="18"/>
  <c r="AB86" i="18" s="1"/>
  <c r="X86" i="18"/>
  <c r="Y86" i="18"/>
  <c r="Z86" i="18"/>
  <c r="AA86" i="18"/>
  <c r="W87" i="18"/>
  <c r="X87" i="18"/>
  <c r="Y87" i="18"/>
  <c r="AB87" i="18" s="1"/>
  <c r="Z87" i="18"/>
  <c r="AA87" i="18"/>
  <c r="W35" i="18"/>
  <c r="AB35" i="18" s="1"/>
  <c r="X35" i="18"/>
  <c r="Y35" i="18"/>
  <c r="Z35" i="18"/>
  <c r="AA35" i="18"/>
  <c r="W59" i="18"/>
  <c r="X59" i="18"/>
  <c r="Y59" i="18"/>
  <c r="AB59" i="18" s="1"/>
  <c r="Z59" i="18"/>
  <c r="AA59" i="18"/>
  <c r="W60" i="18"/>
  <c r="AB60" i="18" s="1"/>
  <c r="X60" i="18"/>
  <c r="Y60" i="18"/>
  <c r="Z60" i="18"/>
  <c r="AA60" i="18"/>
  <c r="W61" i="18"/>
  <c r="X61" i="18"/>
  <c r="Y61" i="18"/>
  <c r="AB61" i="18" s="1"/>
  <c r="Z61" i="18"/>
  <c r="AA61" i="18"/>
  <c r="W62" i="18"/>
  <c r="AB62" i="18" s="1"/>
  <c r="X62" i="18"/>
  <c r="Y62" i="18"/>
  <c r="Z62" i="18"/>
  <c r="AA62" i="18"/>
  <c r="W107" i="18"/>
  <c r="X107" i="18"/>
  <c r="Y107" i="18"/>
  <c r="AB107" i="18" s="1"/>
  <c r="Z107" i="18"/>
  <c r="AA107" i="18"/>
  <c r="W36" i="18"/>
  <c r="AB36" i="18" s="1"/>
  <c r="X36" i="18"/>
  <c r="Y36" i="18"/>
  <c r="Z36" i="18"/>
  <c r="AA36" i="18"/>
  <c r="W88" i="18"/>
  <c r="X88" i="18"/>
  <c r="Y88" i="18"/>
  <c r="AB88" i="18" s="1"/>
  <c r="Z88" i="18"/>
  <c r="AA88" i="18"/>
  <c r="W63" i="18"/>
  <c r="AB63" i="18" s="1"/>
  <c r="X63" i="18"/>
  <c r="Y63" i="18"/>
  <c r="Z63" i="18"/>
  <c r="AA63" i="18"/>
  <c r="W108" i="18"/>
  <c r="X108" i="18"/>
  <c r="Y108" i="18"/>
  <c r="AB108" i="18" s="1"/>
  <c r="Z108" i="18"/>
  <c r="AA108" i="18"/>
  <c r="W37" i="18"/>
  <c r="AB37" i="18" s="1"/>
  <c r="X37" i="18"/>
  <c r="Y37" i="18"/>
  <c r="Z37" i="18"/>
  <c r="AA37" i="18"/>
  <c r="W89" i="18"/>
  <c r="X89" i="18"/>
  <c r="Y89" i="18"/>
  <c r="AB89" i="18" s="1"/>
  <c r="Z89" i="18"/>
  <c r="AA89" i="18"/>
  <c r="W123" i="18"/>
  <c r="AB123" i="18" s="1"/>
  <c r="X123" i="18"/>
  <c r="Y123" i="18"/>
  <c r="Z123" i="18"/>
  <c r="AA123" i="18"/>
  <c r="W112" i="18"/>
  <c r="X112" i="18"/>
  <c r="Y112" i="18"/>
  <c r="AB112" i="18" s="1"/>
  <c r="Z112" i="18"/>
  <c r="AA112" i="18"/>
  <c r="W153" i="18"/>
  <c r="AB153" i="18" s="1"/>
  <c r="X153" i="18"/>
  <c r="Y153" i="18"/>
  <c r="Z153" i="18"/>
  <c r="AA153" i="18"/>
  <c r="W124" i="18"/>
  <c r="X124" i="18"/>
  <c r="Y124" i="18"/>
  <c r="AB124" i="18" s="1"/>
  <c r="Z124" i="18"/>
  <c r="AA124" i="18"/>
  <c r="W154" i="18"/>
  <c r="AB154" i="18" s="1"/>
  <c r="X154" i="18"/>
  <c r="Y154" i="18"/>
  <c r="Z154" i="18"/>
  <c r="AA154" i="18"/>
  <c r="W125" i="18"/>
  <c r="X125" i="18"/>
  <c r="Y125" i="18"/>
  <c r="AB125" i="18" s="1"/>
  <c r="Z125" i="18"/>
  <c r="AA125" i="18"/>
  <c r="W155" i="18"/>
  <c r="AB155" i="18" s="1"/>
  <c r="X155" i="18"/>
  <c r="Y155" i="18"/>
  <c r="Z155" i="18"/>
  <c r="AA155" i="18"/>
  <c r="W156" i="18"/>
  <c r="X156" i="18"/>
  <c r="Y156" i="18"/>
  <c r="AB156" i="18" s="1"/>
  <c r="Z156" i="18"/>
  <c r="AA156" i="18"/>
  <c r="W157" i="18"/>
  <c r="AB157" i="18" s="1"/>
  <c r="X157" i="18"/>
  <c r="Y157" i="18"/>
  <c r="Z157" i="18"/>
  <c r="AA157" i="18"/>
  <c r="W158" i="18"/>
  <c r="X158" i="18"/>
  <c r="Y158" i="18"/>
  <c r="AB158" i="18" s="1"/>
  <c r="Z158" i="18"/>
  <c r="AA158" i="18"/>
  <c r="W159" i="18"/>
  <c r="AB159" i="18" s="1"/>
  <c r="X159" i="18"/>
  <c r="Y159" i="18"/>
  <c r="Z159" i="18"/>
  <c r="AA159" i="18"/>
  <c r="W126" i="18"/>
  <c r="X126" i="18"/>
  <c r="Y126" i="18"/>
  <c r="AB126" i="18" s="1"/>
  <c r="Z126" i="18"/>
  <c r="AA126" i="18"/>
  <c r="W127" i="18"/>
  <c r="AB127" i="18" s="1"/>
  <c r="X127" i="18"/>
  <c r="Y127" i="18"/>
  <c r="Z127" i="18"/>
  <c r="AA127" i="18"/>
  <c r="W118" i="18"/>
  <c r="X118" i="18"/>
  <c r="Y118" i="18"/>
  <c r="AB118" i="18" s="1"/>
  <c r="Z118" i="18"/>
  <c r="AA118" i="18"/>
  <c r="W160" i="18"/>
  <c r="AB160" i="18" s="1"/>
  <c r="X160" i="18"/>
  <c r="Y160" i="18"/>
  <c r="Z160" i="18"/>
  <c r="AA160" i="18"/>
  <c r="W128" i="18"/>
  <c r="X128" i="18"/>
  <c r="Y128" i="18"/>
  <c r="AB128" i="18" s="1"/>
  <c r="Z128" i="18"/>
  <c r="AA128" i="18"/>
  <c r="W161" i="18"/>
  <c r="AB161" i="18" s="1"/>
  <c r="X161" i="18"/>
  <c r="Y161" i="18"/>
  <c r="Z161" i="18"/>
  <c r="AA161" i="18"/>
  <c r="W129" i="18"/>
  <c r="X129" i="18"/>
  <c r="Y129" i="18"/>
  <c r="AB129" i="18" s="1"/>
  <c r="Z129" i="18"/>
  <c r="AA129" i="18"/>
  <c r="W130" i="18"/>
  <c r="AB130" i="18" s="1"/>
  <c r="X130" i="18"/>
  <c r="Y130" i="18"/>
  <c r="Z130" i="18"/>
  <c r="AA130" i="18"/>
  <c r="W162" i="18"/>
  <c r="X162" i="18"/>
  <c r="Y162" i="18"/>
  <c r="AB162" i="18" s="1"/>
  <c r="Z162" i="18"/>
  <c r="AA162" i="18"/>
  <c r="W131" i="18"/>
  <c r="AB131" i="18" s="1"/>
  <c r="X131" i="18"/>
  <c r="Y131" i="18"/>
  <c r="Z131" i="18"/>
  <c r="AA131" i="18"/>
  <c r="W132" i="18"/>
  <c r="X132" i="18"/>
  <c r="Y132" i="18"/>
  <c r="AB132" i="18" s="1"/>
  <c r="Z132" i="18"/>
  <c r="AA132" i="18"/>
  <c r="W133" i="18"/>
  <c r="AB133" i="18" s="1"/>
  <c r="X133" i="18"/>
  <c r="Y133" i="18"/>
  <c r="Z133" i="18"/>
  <c r="AA133" i="18"/>
  <c r="W163" i="18"/>
  <c r="X163" i="18"/>
  <c r="Y163" i="18"/>
  <c r="AB163" i="18" s="1"/>
  <c r="Z163" i="18"/>
  <c r="AA163" i="18"/>
  <c r="W164" i="18"/>
  <c r="AB164" i="18" s="1"/>
  <c r="X164" i="18"/>
  <c r="Y164" i="18"/>
  <c r="Z164" i="18"/>
  <c r="AA164" i="18"/>
  <c r="W134" i="18"/>
  <c r="X134" i="18"/>
  <c r="Y134" i="18"/>
  <c r="AB134" i="18" s="1"/>
  <c r="Z134" i="18"/>
  <c r="AA134" i="18"/>
  <c r="W135" i="18"/>
  <c r="AB135" i="18" s="1"/>
  <c r="X135" i="18"/>
  <c r="Y135" i="18"/>
  <c r="Z135" i="18"/>
  <c r="AA135" i="18"/>
  <c r="W165" i="18"/>
  <c r="X165" i="18"/>
  <c r="Y165" i="18"/>
  <c r="AB165" i="18" s="1"/>
  <c r="Z165" i="18"/>
  <c r="AA165" i="18"/>
  <c r="W136" i="18"/>
  <c r="AB136" i="18" s="1"/>
  <c r="X136" i="18"/>
  <c r="Y136" i="18"/>
  <c r="Z136" i="18"/>
  <c r="AA136" i="18"/>
  <c r="W137" i="18"/>
  <c r="X137" i="18"/>
  <c r="Y137" i="18"/>
  <c r="AB137" i="18" s="1"/>
  <c r="Z137" i="18"/>
  <c r="AA137" i="18"/>
  <c r="W119" i="18"/>
  <c r="AB119" i="18" s="1"/>
  <c r="X119" i="18"/>
  <c r="Y119" i="18"/>
  <c r="Z119" i="18"/>
  <c r="AA119" i="18"/>
  <c r="W138" i="18"/>
  <c r="X138" i="18"/>
  <c r="Y138" i="18"/>
  <c r="AB138" i="18" s="1"/>
  <c r="Z138" i="18"/>
  <c r="AA138" i="18"/>
  <c r="W139" i="18"/>
  <c r="AB139" i="18" s="1"/>
  <c r="X139" i="18"/>
  <c r="Y139" i="18"/>
  <c r="Z139" i="18"/>
  <c r="AA139" i="18"/>
  <c r="W140" i="18"/>
  <c r="X140" i="18"/>
  <c r="Y140" i="18"/>
  <c r="AB140" i="18" s="1"/>
  <c r="Z140" i="18"/>
  <c r="AA140" i="18"/>
  <c r="W141" i="18"/>
  <c r="AB141" i="18" s="1"/>
  <c r="X141" i="18"/>
  <c r="Y141" i="18"/>
  <c r="Z141" i="18"/>
  <c r="AA141" i="18"/>
  <c r="W120" i="18"/>
  <c r="X120" i="18"/>
  <c r="Y120" i="18"/>
  <c r="AB120" i="18" s="1"/>
  <c r="Z120" i="18"/>
  <c r="AA120" i="18"/>
  <c r="W142" i="18"/>
  <c r="AB142" i="18" s="1"/>
  <c r="X142" i="18"/>
  <c r="Y142" i="18"/>
  <c r="Z142" i="18"/>
  <c r="AA142" i="18"/>
  <c r="W143" i="18"/>
  <c r="X143" i="18"/>
  <c r="Y143" i="18"/>
  <c r="AB143" i="18" s="1"/>
  <c r="Z143" i="18"/>
  <c r="AA143" i="18"/>
  <c r="W144" i="18"/>
  <c r="AB144" i="18" s="1"/>
  <c r="X144" i="18"/>
  <c r="Y144" i="18"/>
  <c r="Z144" i="18"/>
  <c r="AA144" i="18"/>
  <c r="W145" i="18"/>
  <c r="X145" i="18"/>
  <c r="Y145" i="18"/>
  <c r="AB145" i="18" s="1"/>
  <c r="Z145" i="18"/>
  <c r="AA145" i="18"/>
  <c r="W146" i="18"/>
  <c r="AB146" i="18" s="1"/>
  <c r="X146" i="18"/>
  <c r="Y146" i="18"/>
  <c r="Z146" i="18"/>
  <c r="AA146" i="18"/>
  <c r="W147" i="18"/>
  <c r="X147" i="18"/>
  <c r="Y147" i="18"/>
  <c r="AB147" i="18" s="1"/>
  <c r="Z147" i="18"/>
  <c r="AA147" i="18"/>
  <c r="W148" i="18"/>
  <c r="AB148" i="18" s="1"/>
  <c r="X148" i="18"/>
  <c r="Y148" i="18"/>
  <c r="Z148" i="18"/>
  <c r="AA148" i="18"/>
  <c r="W166" i="18"/>
  <c r="X166" i="18"/>
  <c r="Y166" i="18"/>
  <c r="AB166" i="18" s="1"/>
  <c r="Z166" i="18"/>
  <c r="AA166" i="18"/>
  <c r="W113" i="18"/>
  <c r="AB113" i="18" s="1"/>
  <c r="X113" i="18"/>
  <c r="Y113" i="18"/>
  <c r="Z113" i="18"/>
  <c r="AA113" i="18"/>
  <c r="W167" i="18"/>
  <c r="X167" i="18"/>
  <c r="Y167" i="18"/>
  <c r="AB167" i="18" s="1"/>
  <c r="Z167" i="18"/>
  <c r="AA167" i="18"/>
  <c r="W168" i="18"/>
  <c r="AB168" i="18" s="1"/>
  <c r="X168" i="18"/>
  <c r="Y168" i="18"/>
  <c r="Z168" i="18"/>
  <c r="AA168" i="18"/>
  <c r="W169" i="18"/>
  <c r="X169" i="18"/>
  <c r="Y169" i="18"/>
  <c r="AB169" i="18" s="1"/>
  <c r="Z169" i="18"/>
  <c r="AA169" i="18"/>
  <c r="W170" i="18"/>
  <c r="AB170" i="18" s="1"/>
  <c r="X170" i="18"/>
  <c r="Y170" i="18"/>
  <c r="Z170" i="18"/>
  <c r="AA170" i="18"/>
  <c r="W171" i="18"/>
  <c r="X171" i="18"/>
  <c r="Y171" i="18"/>
  <c r="AB171" i="18" s="1"/>
  <c r="Z171" i="18"/>
  <c r="AA171" i="18"/>
  <c r="W114" i="18"/>
  <c r="AB114" i="18" s="1"/>
  <c r="X114" i="18"/>
  <c r="Y114" i="18"/>
  <c r="Z114" i="18"/>
  <c r="AA114" i="18"/>
  <c r="W149" i="18"/>
  <c r="X149" i="18"/>
  <c r="Y149" i="18"/>
  <c r="AB149" i="18" s="1"/>
  <c r="Z149" i="18"/>
  <c r="AA149" i="18"/>
  <c r="W150" i="18"/>
  <c r="AB150" i="18" s="1"/>
  <c r="X150" i="18"/>
  <c r="Y150" i="18"/>
  <c r="Z150" i="18"/>
  <c r="AA150" i="18"/>
  <c r="AY2" i="18"/>
  <c r="AY3" i="18"/>
  <c r="AY4" i="18"/>
  <c r="AY5" i="18"/>
  <c r="AY6" i="18"/>
  <c r="AY7" i="18"/>
  <c r="AY8" i="18"/>
  <c r="AY9" i="18"/>
  <c r="AY10" i="18"/>
  <c r="AY11" i="18"/>
  <c r="AY12" i="18"/>
  <c r="AY13" i="18"/>
  <c r="AY14" i="18"/>
  <c r="AY15" i="18"/>
  <c r="AY16" i="18"/>
  <c r="AY17" i="18"/>
  <c r="AY18" i="18"/>
  <c r="AY19" i="18"/>
  <c r="AY20" i="18"/>
  <c r="AY21" i="18"/>
  <c r="AY22" i="18"/>
  <c r="AY23" i="18"/>
  <c r="AY24" i="18"/>
  <c r="AY25" i="18"/>
  <c r="AY26" i="18"/>
  <c r="AY27" i="18"/>
  <c r="AY28" i="18"/>
  <c r="AY29" i="18"/>
  <c r="AY30" i="18"/>
  <c r="AY31" i="18"/>
  <c r="AY32" i="18"/>
  <c r="AY33" i="18"/>
  <c r="AY34" i="18"/>
  <c r="AY35" i="18"/>
  <c r="AY36" i="18"/>
  <c r="AY37" i="18"/>
  <c r="AY38" i="18"/>
  <c r="AY39" i="18"/>
  <c r="AY40" i="18"/>
  <c r="AY41" i="18"/>
  <c r="AY42" i="18"/>
  <c r="AY43" i="18"/>
  <c r="AY44" i="18"/>
  <c r="AY45" i="18"/>
  <c r="AY46" i="18"/>
  <c r="AY47" i="18"/>
  <c r="AY48" i="18"/>
  <c r="AY49" i="18"/>
  <c r="AY50" i="18"/>
  <c r="AY51" i="18"/>
  <c r="AY52" i="18"/>
  <c r="AY53" i="18"/>
  <c r="AY54" i="18"/>
  <c r="AY55" i="18"/>
  <c r="AY56" i="18"/>
  <c r="AY57" i="18"/>
  <c r="AY58" i="18"/>
  <c r="AY59" i="18"/>
  <c r="AY60" i="18"/>
  <c r="AY61" i="18"/>
  <c r="AY62" i="18"/>
  <c r="AY63" i="18"/>
  <c r="AY64" i="18"/>
  <c r="AY65" i="18"/>
  <c r="AY66" i="18"/>
  <c r="AY67" i="18"/>
  <c r="AY68" i="18"/>
  <c r="AY69" i="18"/>
  <c r="AY70" i="18"/>
  <c r="AY71" i="18"/>
  <c r="AY72" i="18"/>
  <c r="AY73" i="18"/>
  <c r="AY74" i="18"/>
  <c r="AY75" i="18"/>
  <c r="AY76" i="18"/>
  <c r="AY77" i="18"/>
  <c r="AY78" i="18"/>
  <c r="AY79" i="18"/>
  <c r="AY80" i="18"/>
  <c r="AY81" i="18"/>
  <c r="AY82" i="18"/>
  <c r="AY83" i="18"/>
  <c r="AY84" i="18"/>
  <c r="AY85" i="18"/>
  <c r="AY86" i="18"/>
  <c r="AY87" i="18"/>
  <c r="AY88" i="18"/>
  <c r="AY89" i="18"/>
  <c r="AY90" i="18"/>
  <c r="AY91" i="18"/>
  <c r="AY92" i="18"/>
  <c r="AY93" i="18"/>
  <c r="AY94" i="18"/>
  <c r="AY95" i="18"/>
  <c r="AY96" i="18"/>
  <c r="AX2" i="18"/>
  <c r="AX3" i="18"/>
  <c r="AX4" i="18"/>
  <c r="AX5" i="18"/>
  <c r="AX6" i="18"/>
  <c r="AX7" i="18"/>
  <c r="AX8" i="18"/>
  <c r="AX9" i="18"/>
  <c r="AX10" i="18"/>
  <c r="AX11" i="18"/>
  <c r="AX12" i="18"/>
  <c r="AX13" i="18"/>
  <c r="AX14" i="18"/>
  <c r="AX15" i="18"/>
  <c r="AX16" i="18"/>
  <c r="AX17" i="18"/>
  <c r="AX18" i="18"/>
  <c r="AX19" i="18"/>
  <c r="AX20" i="18"/>
  <c r="AX21" i="18"/>
  <c r="AX22" i="18"/>
  <c r="AX23" i="18"/>
  <c r="AX24" i="18"/>
  <c r="AX25" i="18"/>
  <c r="AX26" i="18"/>
  <c r="AX27" i="18"/>
  <c r="AX28" i="18"/>
  <c r="AX29" i="18"/>
  <c r="AX30" i="18"/>
  <c r="AX31" i="18"/>
  <c r="AX32" i="18"/>
  <c r="AX33" i="18"/>
  <c r="AX34" i="18"/>
  <c r="AX35" i="18"/>
  <c r="AX36" i="18"/>
  <c r="AX37" i="18"/>
  <c r="AX38" i="18"/>
  <c r="AX39" i="18"/>
  <c r="AX40" i="18"/>
  <c r="AX41" i="18"/>
  <c r="AX42" i="18"/>
  <c r="AX43" i="18"/>
  <c r="AX44" i="18"/>
  <c r="AX45" i="18"/>
  <c r="AX46" i="18"/>
  <c r="AX47" i="18"/>
  <c r="AX48" i="18"/>
  <c r="AX49" i="18"/>
  <c r="AX50" i="18"/>
  <c r="AX51" i="18"/>
  <c r="AX52" i="18"/>
  <c r="AX53" i="18"/>
  <c r="AX54" i="18"/>
  <c r="AX55" i="18"/>
  <c r="AX56" i="18"/>
  <c r="AX57" i="18"/>
  <c r="AX58" i="18"/>
  <c r="AX59" i="18"/>
  <c r="AX60" i="18"/>
  <c r="AX61" i="18"/>
  <c r="AX62" i="18"/>
  <c r="AX63" i="18"/>
  <c r="AX64" i="18"/>
  <c r="AX65" i="18"/>
  <c r="AX66" i="18"/>
  <c r="AX67" i="18"/>
  <c r="AX68" i="18"/>
  <c r="AX69" i="18"/>
  <c r="AX70" i="18"/>
  <c r="AX71" i="18"/>
  <c r="AX72" i="18"/>
  <c r="AX73" i="18"/>
  <c r="AX74" i="18"/>
  <c r="AX75" i="18"/>
  <c r="AX76" i="18"/>
  <c r="AX77" i="18"/>
  <c r="AX78" i="18"/>
  <c r="AX79" i="18"/>
  <c r="AX80" i="18"/>
  <c r="AX81" i="18"/>
  <c r="AX82" i="18"/>
  <c r="AX83" i="18"/>
  <c r="AX84" i="18"/>
  <c r="AX85" i="18"/>
  <c r="AX86" i="18"/>
  <c r="AX87" i="18"/>
  <c r="AX88" i="18"/>
  <c r="AX89" i="18"/>
  <c r="AX90" i="18"/>
  <c r="AX91" i="18"/>
  <c r="AX92" i="18"/>
  <c r="AX93" i="18"/>
  <c r="AX94" i="18"/>
  <c r="AX95" i="18"/>
  <c r="AX96" i="18"/>
  <c r="AW2" i="18"/>
  <c r="AW3" i="18"/>
  <c r="AW4" i="18"/>
  <c r="AW5" i="18"/>
  <c r="AW6" i="18"/>
  <c r="AW7" i="18"/>
  <c r="AW8" i="18"/>
  <c r="AW9" i="18"/>
  <c r="AW10" i="18"/>
  <c r="AW11" i="18"/>
  <c r="AW12" i="18"/>
  <c r="AW13" i="18"/>
  <c r="AW14" i="18"/>
  <c r="AW15" i="18"/>
  <c r="AW16" i="18"/>
  <c r="AW17" i="18"/>
  <c r="AW18" i="18"/>
  <c r="AW19" i="18"/>
  <c r="AW20" i="18"/>
  <c r="AW21" i="18"/>
  <c r="AW22" i="18"/>
  <c r="AW23" i="18"/>
  <c r="AW24" i="18"/>
  <c r="AW25" i="18"/>
  <c r="AW26" i="18"/>
  <c r="AW27" i="18"/>
  <c r="AW28" i="18"/>
  <c r="AW29" i="18"/>
  <c r="AW30" i="18"/>
  <c r="AW31" i="18"/>
  <c r="AW32" i="18"/>
  <c r="AW33" i="18"/>
  <c r="AW34" i="18"/>
  <c r="AW35" i="18"/>
  <c r="AW36" i="18"/>
  <c r="AW37" i="18"/>
  <c r="AW38" i="18"/>
  <c r="AW39" i="18"/>
  <c r="AW40" i="18"/>
  <c r="AW41" i="18"/>
  <c r="AW42" i="18"/>
  <c r="AW43" i="18"/>
  <c r="AW44" i="18"/>
  <c r="AW45" i="18"/>
  <c r="AW46" i="18"/>
  <c r="AW47" i="18"/>
  <c r="AW48" i="18"/>
  <c r="AW49" i="18"/>
  <c r="AW50" i="18"/>
  <c r="AW51" i="18"/>
  <c r="AW52" i="18"/>
  <c r="AW53" i="18"/>
  <c r="AW54" i="18"/>
  <c r="AW55" i="18"/>
  <c r="AW56" i="18"/>
  <c r="AW57" i="18"/>
  <c r="AW58" i="18"/>
  <c r="AW59" i="18"/>
  <c r="AW60" i="18"/>
  <c r="AW61" i="18"/>
  <c r="AW62" i="18"/>
  <c r="AW63" i="18"/>
  <c r="AW64" i="18"/>
  <c r="AW65" i="18"/>
  <c r="AW66" i="18"/>
  <c r="AW67" i="18"/>
  <c r="AW68" i="18"/>
  <c r="AW69" i="18"/>
  <c r="AW70" i="18"/>
  <c r="AW71" i="18"/>
  <c r="AW72" i="18"/>
  <c r="AW73" i="18"/>
  <c r="AW74" i="18"/>
  <c r="AW75" i="18"/>
  <c r="AW76" i="18"/>
  <c r="AW77" i="18"/>
  <c r="AW78" i="18"/>
  <c r="AW79" i="18"/>
  <c r="AW80" i="18"/>
  <c r="AW81" i="18"/>
  <c r="AW82" i="18"/>
  <c r="AW83" i="18"/>
  <c r="AW84" i="18"/>
  <c r="AW85" i="18"/>
  <c r="AW86" i="18"/>
  <c r="AW87" i="18"/>
  <c r="AW88" i="18"/>
  <c r="AW89" i="18"/>
  <c r="AW90" i="18"/>
  <c r="AW91" i="18"/>
  <c r="AW92" i="18"/>
  <c r="AW93" i="18"/>
  <c r="AW94" i="18"/>
  <c r="AW95" i="18"/>
  <c r="AW96" i="18"/>
  <c r="AV2" i="18"/>
  <c r="AV3" i="18"/>
  <c r="AV4" i="18"/>
  <c r="AV5" i="18"/>
  <c r="AV6" i="18"/>
  <c r="AV7" i="18"/>
  <c r="AV8" i="18"/>
  <c r="AV9" i="18"/>
  <c r="AV10" i="18"/>
  <c r="AV11" i="18"/>
  <c r="AV12" i="18"/>
  <c r="AV13" i="18"/>
  <c r="AV14" i="18"/>
  <c r="AV15" i="18"/>
  <c r="AV16" i="18"/>
  <c r="AV17" i="18"/>
  <c r="AV18" i="18"/>
  <c r="AV19" i="18"/>
  <c r="AV20" i="18"/>
  <c r="AV21" i="18"/>
  <c r="AV22" i="18"/>
  <c r="AV23" i="18"/>
  <c r="AV24" i="18"/>
  <c r="AV25" i="18"/>
  <c r="AV26" i="18"/>
  <c r="AV27" i="18"/>
  <c r="AV28" i="18"/>
  <c r="AV29" i="18"/>
  <c r="AV30" i="18"/>
  <c r="AV31" i="18"/>
  <c r="AV32" i="18"/>
  <c r="AV33" i="18"/>
  <c r="AV34" i="18"/>
  <c r="AV35" i="18"/>
  <c r="AV36" i="18"/>
  <c r="AV37" i="18"/>
  <c r="AV38" i="18"/>
  <c r="AV39" i="18"/>
  <c r="AV40" i="18"/>
  <c r="AV41" i="18"/>
  <c r="AV42" i="18"/>
  <c r="AV43" i="18"/>
  <c r="AV44" i="18"/>
  <c r="AV45" i="18"/>
  <c r="AV46" i="18"/>
  <c r="AV47" i="18"/>
  <c r="AV48" i="18"/>
  <c r="AV49" i="18"/>
  <c r="AV50" i="18"/>
  <c r="AV51" i="18"/>
  <c r="AV52" i="18"/>
  <c r="AV53" i="18"/>
  <c r="AV54" i="18"/>
  <c r="AV55" i="18"/>
  <c r="AV56" i="18"/>
  <c r="AV57" i="18"/>
  <c r="AV58" i="18"/>
  <c r="AV59" i="18"/>
  <c r="AV60" i="18"/>
  <c r="AV61" i="18"/>
  <c r="AV62" i="18"/>
  <c r="AV63" i="18"/>
  <c r="AV64" i="18"/>
  <c r="AV65" i="18"/>
  <c r="AV66" i="18"/>
  <c r="AV67" i="18"/>
  <c r="AV68" i="18"/>
  <c r="AV69" i="18"/>
  <c r="AV70" i="18"/>
  <c r="AV71" i="18"/>
  <c r="AV72" i="18"/>
  <c r="AV73" i="18"/>
  <c r="AV74" i="18"/>
  <c r="AV75" i="18"/>
  <c r="AV76" i="18"/>
  <c r="AV77" i="18"/>
  <c r="AV78" i="18"/>
  <c r="AV79" i="18"/>
  <c r="AV80" i="18"/>
  <c r="AV81" i="18"/>
  <c r="AV82" i="18"/>
  <c r="AV83" i="18"/>
  <c r="AV84" i="18"/>
  <c r="AV85" i="18"/>
  <c r="AV86" i="18"/>
  <c r="AV87" i="18"/>
  <c r="AV88" i="18"/>
  <c r="AV89" i="18"/>
  <c r="AV90" i="18"/>
  <c r="AV91" i="18"/>
  <c r="AV92" i="18"/>
  <c r="AV93" i="18"/>
  <c r="AV94" i="18"/>
  <c r="AV95" i="18"/>
  <c r="AV96" i="18"/>
  <c r="AU2" i="18"/>
  <c r="AU3" i="18"/>
  <c r="AU4" i="18"/>
  <c r="AU5" i="18"/>
  <c r="AU6" i="18"/>
  <c r="AU7" i="18"/>
  <c r="AU8" i="18"/>
  <c r="AU9" i="18"/>
  <c r="AU10" i="18"/>
  <c r="AU11" i="18"/>
  <c r="AU12" i="18"/>
  <c r="AU13" i="18"/>
  <c r="AU14" i="18"/>
  <c r="AU15" i="18"/>
  <c r="AU16" i="18"/>
  <c r="AU17" i="18"/>
  <c r="AU18" i="18"/>
  <c r="AU19" i="18"/>
  <c r="AU20" i="18"/>
  <c r="AU21" i="18"/>
  <c r="AU22" i="18"/>
  <c r="AU23" i="18"/>
  <c r="AU24" i="18"/>
  <c r="AU25" i="18"/>
  <c r="AU26" i="18"/>
  <c r="AU27" i="18"/>
  <c r="AU28" i="18"/>
  <c r="AU29" i="18"/>
  <c r="AU30" i="18"/>
  <c r="AU31" i="18"/>
  <c r="AU32" i="18"/>
  <c r="AU33" i="18"/>
  <c r="AU34" i="18"/>
  <c r="AU35" i="18"/>
  <c r="AU36" i="18"/>
  <c r="AU37" i="18"/>
  <c r="AU38" i="18"/>
  <c r="AU39" i="18"/>
  <c r="AU40" i="18"/>
  <c r="AU41" i="18"/>
  <c r="AU42" i="18"/>
  <c r="AU43" i="18"/>
  <c r="AU44" i="18"/>
  <c r="AU45" i="18"/>
  <c r="AU46" i="18"/>
  <c r="AU47" i="18"/>
  <c r="AU48" i="18"/>
  <c r="AU49" i="18"/>
  <c r="AU50" i="18"/>
  <c r="AU51" i="18"/>
  <c r="AU52" i="18"/>
  <c r="AU53" i="18"/>
  <c r="AU54" i="18"/>
  <c r="AU55" i="18"/>
  <c r="AU56" i="18"/>
  <c r="AU57" i="18"/>
  <c r="AU58" i="18"/>
  <c r="AU59" i="18"/>
  <c r="AU60" i="18"/>
  <c r="AU61" i="18"/>
  <c r="AU62" i="18"/>
  <c r="AU63" i="18"/>
  <c r="AU64" i="18"/>
  <c r="AU65" i="18"/>
  <c r="AU66" i="18"/>
  <c r="AU67" i="18"/>
  <c r="AU68" i="18"/>
  <c r="AU69" i="18"/>
  <c r="AU70" i="18"/>
  <c r="AU71" i="18"/>
  <c r="AU72" i="18"/>
  <c r="AU73" i="18"/>
  <c r="AU74" i="18"/>
  <c r="AU75" i="18"/>
  <c r="AU76" i="18"/>
  <c r="AU77" i="18"/>
  <c r="AU78" i="18"/>
  <c r="AU79" i="18"/>
  <c r="AU80" i="18"/>
  <c r="AU81" i="18"/>
  <c r="AU82" i="18"/>
  <c r="AU83" i="18"/>
  <c r="AU84" i="18"/>
  <c r="AU85" i="18"/>
  <c r="AU86" i="18"/>
  <c r="AU87" i="18"/>
  <c r="AU88" i="18"/>
  <c r="AU89" i="18"/>
  <c r="AU90" i="18"/>
  <c r="AU91" i="18"/>
  <c r="AU92" i="18"/>
  <c r="AU93" i="18"/>
  <c r="AU94" i="18"/>
  <c r="AU95" i="18"/>
  <c r="AU96" i="18"/>
  <c r="AS2" i="18"/>
  <c r="AS3" i="18"/>
  <c r="AS4" i="18"/>
  <c r="AS5" i="18"/>
  <c r="AS6" i="18"/>
  <c r="AS7" i="18"/>
  <c r="AS8" i="18"/>
  <c r="AS9" i="18"/>
  <c r="AS10" i="18"/>
  <c r="AS11" i="18"/>
  <c r="AS12" i="18"/>
  <c r="AS13" i="18"/>
  <c r="AS14" i="18"/>
  <c r="AS15" i="18"/>
  <c r="AS16" i="18"/>
  <c r="AS17" i="18"/>
  <c r="AS18" i="18"/>
  <c r="AS19" i="18"/>
  <c r="AS20" i="18"/>
  <c r="AS21" i="18"/>
  <c r="AS22" i="18"/>
  <c r="AS23" i="18"/>
  <c r="AS24" i="18"/>
  <c r="AS25" i="18"/>
  <c r="AS26" i="18"/>
  <c r="AS27" i="18"/>
  <c r="AS28" i="18"/>
  <c r="AS29" i="18"/>
  <c r="AS30" i="18"/>
  <c r="AS31" i="18"/>
  <c r="AS32" i="18"/>
  <c r="AS33" i="18"/>
  <c r="AS34" i="18"/>
  <c r="AS35" i="18"/>
  <c r="AS36" i="18"/>
  <c r="AS37" i="18"/>
  <c r="AS38" i="18"/>
  <c r="AS39" i="18"/>
  <c r="AS40" i="18"/>
  <c r="AS41" i="18"/>
  <c r="AS42" i="18"/>
  <c r="AS43" i="18"/>
  <c r="AS44" i="18"/>
  <c r="AS45" i="18"/>
  <c r="AS46" i="18"/>
  <c r="AS47" i="18"/>
  <c r="AS48" i="18"/>
  <c r="AS49" i="18"/>
  <c r="AS50" i="18"/>
  <c r="AS51" i="18"/>
  <c r="AS52" i="18"/>
  <c r="AS53" i="18"/>
  <c r="AS54" i="18"/>
  <c r="AS55" i="18"/>
  <c r="AS56" i="18"/>
  <c r="AS57" i="18"/>
  <c r="AS58" i="18"/>
  <c r="AS59" i="18"/>
  <c r="AS60" i="18"/>
  <c r="AS61" i="18"/>
  <c r="AS62" i="18"/>
  <c r="AS63" i="18"/>
  <c r="AS64" i="18"/>
  <c r="AS65" i="18"/>
  <c r="AS66" i="18"/>
  <c r="AS67" i="18"/>
  <c r="AS68" i="18"/>
  <c r="AS69" i="18"/>
  <c r="AS70" i="18"/>
  <c r="AS71" i="18"/>
  <c r="AS72" i="18"/>
  <c r="AS73" i="18"/>
  <c r="AS74" i="18"/>
  <c r="AS75" i="18"/>
  <c r="AS76" i="18"/>
  <c r="AS77" i="18"/>
  <c r="AS78" i="18"/>
  <c r="AS79" i="18"/>
  <c r="AS80" i="18"/>
  <c r="AS81" i="18"/>
  <c r="AS82" i="18"/>
  <c r="AS83" i="18"/>
  <c r="AS84" i="18"/>
  <c r="AS85" i="18"/>
  <c r="AS86" i="18"/>
  <c r="AS87" i="18"/>
  <c r="AS88" i="18"/>
  <c r="AS89" i="18"/>
  <c r="AS90" i="18"/>
  <c r="AS91" i="18"/>
  <c r="AS92" i="18"/>
  <c r="AS93" i="18"/>
  <c r="AS94" i="18"/>
  <c r="AS95" i="18"/>
  <c r="AS96" i="18"/>
  <c r="AR2" i="18"/>
  <c r="AR3" i="18"/>
  <c r="AR4" i="18"/>
  <c r="AR5" i="18"/>
  <c r="AR6" i="18"/>
  <c r="AR7" i="18"/>
  <c r="AR8" i="18"/>
  <c r="AR9" i="18"/>
  <c r="AR10" i="18"/>
  <c r="AR11" i="18"/>
  <c r="AR12" i="18"/>
  <c r="AR13" i="18"/>
  <c r="AR14" i="18"/>
  <c r="AR15" i="18"/>
  <c r="AR16" i="18"/>
  <c r="AR17" i="18"/>
  <c r="AR18" i="18"/>
  <c r="AR19" i="18"/>
  <c r="AR20" i="18"/>
  <c r="AR21" i="18"/>
  <c r="AR22" i="18"/>
  <c r="AR23" i="18"/>
  <c r="AR24" i="18"/>
  <c r="AR25" i="18"/>
  <c r="AR26" i="18"/>
  <c r="AR27" i="18"/>
  <c r="AR28" i="18"/>
  <c r="AR29" i="18"/>
  <c r="AR30" i="18"/>
  <c r="AR31" i="18"/>
  <c r="AR32" i="18"/>
  <c r="AR33" i="18"/>
  <c r="AR34" i="18"/>
  <c r="AR35" i="18"/>
  <c r="AR36" i="18"/>
  <c r="AR37" i="18"/>
  <c r="AR38" i="18"/>
  <c r="AR39" i="18"/>
  <c r="AR40" i="18"/>
  <c r="AR41" i="18"/>
  <c r="AR42" i="18"/>
  <c r="AR43" i="18"/>
  <c r="AR44" i="18"/>
  <c r="AR45" i="18"/>
  <c r="AR46" i="18"/>
  <c r="AR47" i="18"/>
  <c r="AR48" i="18"/>
  <c r="AR49" i="18"/>
  <c r="AR50" i="18"/>
  <c r="AR51" i="18"/>
  <c r="AR52" i="18"/>
  <c r="AR53" i="18"/>
  <c r="AR54" i="18"/>
  <c r="AR55" i="18"/>
  <c r="AR56" i="18"/>
  <c r="AR57" i="18"/>
  <c r="AR58" i="18"/>
  <c r="AR59" i="18"/>
  <c r="AR60" i="18"/>
  <c r="AR61" i="18"/>
  <c r="AR62" i="18"/>
  <c r="AR63" i="18"/>
  <c r="AR64" i="18"/>
  <c r="AR65" i="18"/>
  <c r="AR66" i="18"/>
  <c r="AR67" i="18"/>
  <c r="AR68" i="18"/>
  <c r="AR69" i="18"/>
  <c r="AR70" i="18"/>
  <c r="AR71" i="18"/>
  <c r="AR72" i="18"/>
  <c r="AR73" i="18"/>
  <c r="AR74" i="18"/>
  <c r="AR75" i="18"/>
  <c r="AR76" i="18"/>
  <c r="AR77" i="18"/>
  <c r="AR78" i="18"/>
  <c r="AR79" i="18"/>
  <c r="AR80" i="18"/>
  <c r="AR81" i="18"/>
  <c r="AR82" i="18"/>
  <c r="AR83" i="18"/>
  <c r="AR84" i="18"/>
  <c r="AR85" i="18"/>
  <c r="AR86" i="18"/>
  <c r="AR87" i="18"/>
  <c r="AR88" i="18"/>
  <c r="AR89" i="18"/>
  <c r="AR90" i="18"/>
  <c r="AR91" i="18"/>
  <c r="AR92" i="18"/>
  <c r="AR93" i="18"/>
  <c r="AR94" i="18"/>
  <c r="AR95" i="18"/>
  <c r="AR96" i="18"/>
  <c r="AQ2" i="18"/>
  <c r="AQ3" i="18"/>
  <c r="AQ4" i="18"/>
  <c r="AQ5" i="18"/>
  <c r="AQ6" i="18"/>
  <c r="AQ7" i="18"/>
  <c r="AQ8" i="18"/>
  <c r="AQ9" i="18"/>
  <c r="AQ10" i="18"/>
  <c r="AQ11" i="18"/>
  <c r="AQ12" i="18"/>
  <c r="AQ13" i="18"/>
  <c r="AQ14" i="18"/>
  <c r="AQ15" i="18"/>
  <c r="AQ16" i="18"/>
  <c r="AQ17" i="18"/>
  <c r="AQ18" i="18"/>
  <c r="AQ19" i="18"/>
  <c r="AQ20" i="18"/>
  <c r="AQ21" i="18"/>
  <c r="AQ22" i="18"/>
  <c r="AQ23" i="18"/>
  <c r="AQ24" i="18"/>
  <c r="AQ25" i="18"/>
  <c r="AQ26" i="18"/>
  <c r="AQ27" i="18"/>
  <c r="AQ28" i="18"/>
  <c r="AQ29" i="18"/>
  <c r="AQ30" i="18"/>
  <c r="AQ31" i="18"/>
  <c r="AQ32" i="18"/>
  <c r="AQ33" i="18"/>
  <c r="AQ34" i="18"/>
  <c r="AQ35" i="18"/>
  <c r="AQ36" i="18"/>
  <c r="AQ37" i="18"/>
  <c r="AQ38" i="18"/>
  <c r="AQ39" i="18"/>
  <c r="AQ40" i="18"/>
  <c r="AQ41" i="18"/>
  <c r="AQ42" i="18"/>
  <c r="AQ43" i="18"/>
  <c r="AQ44" i="18"/>
  <c r="AQ45" i="18"/>
  <c r="AQ46" i="18"/>
  <c r="AQ47" i="18"/>
  <c r="AQ48" i="18"/>
  <c r="AQ49" i="18"/>
  <c r="AQ50" i="18"/>
  <c r="AQ51" i="18"/>
  <c r="AQ52" i="18"/>
  <c r="AQ53" i="18"/>
  <c r="AQ54" i="18"/>
  <c r="AQ55" i="18"/>
  <c r="AQ56" i="18"/>
  <c r="AQ57" i="18"/>
  <c r="AQ58" i="18"/>
  <c r="AQ59" i="18"/>
  <c r="AQ60" i="18"/>
  <c r="AQ61" i="18"/>
  <c r="AQ62" i="18"/>
  <c r="AQ63" i="18"/>
  <c r="AQ64" i="18"/>
  <c r="AQ65" i="18"/>
  <c r="AQ66" i="18"/>
  <c r="AQ67" i="18"/>
  <c r="AQ68" i="18"/>
  <c r="AQ69" i="18"/>
  <c r="AQ70" i="18"/>
  <c r="AQ71" i="18"/>
  <c r="AQ72" i="18"/>
  <c r="AQ73" i="18"/>
  <c r="AQ74" i="18"/>
  <c r="AQ75" i="18"/>
  <c r="AQ76" i="18"/>
  <c r="AQ77" i="18"/>
  <c r="AQ78" i="18"/>
  <c r="AQ79" i="18"/>
  <c r="AQ80" i="18"/>
  <c r="AQ81" i="18"/>
  <c r="AQ82" i="18"/>
  <c r="AQ83" i="18"/>
  <c r="AQ84" i="18"/>
  <c r="AQ85" i="18"/>
  <c r="AQ86" i="18"/>
  <c r="AQ87" i="18"/>
  <c r="AQ88" i="18"/>
  <c r="AQ89" i="18"/>
  <c r="AQ90" i="18"/>
  <c r="AQ91" i="18"/>
  <c r="AQ92" i="18"/>
  <c r="AQ93" i="18"/>
  <c r="AQ94" i="18"/>
  <c r="AQ95" i="18"/>
  <c r="AQ96" i="18"/>
  <c r="AP2" i="18"/>
  <c r="AP3" i="18"/>
  <c r="AP4" i="18"/>
  <c r="AP5" i="18"/>
  <c r="AP6" i="18"/>
  <c r="AP7" i="18"/>
  <c r="AP8" i="18"/>
  <c r="AP9" i="18"/>
  <c r="AP10" i="18"/>
  <c r="AP11" i="18"/>
  <c r="AP12" i="18"/>
  <c r="AP13" i="18"/>
  <c r="AP14" i="18"/>
  <c r="AP15" i="18"/>
  <c r="AP16" i="18"/>
  <c r="AP17" i="18"/>
  <c r="AP18" i="18"/>
  <c r="AP19" i="18"/>
  <c r="AP20" i="18"/>
  <c r="AP21" i="18"/>
  <c r="AP22" i="18"/>
  <c r="AP23" i="18"/>
  <c r="AP24" i="18"/>
  <c r="AP25" i="18"/>
  <c r="AP26" i="18"/>
  <c r="AP27" i="18"/>
  <c r="AP28" i="18"/>
  <c r="AP29" i="18"/>
  <c r="AP30" i="18"/>
  <c r="AP31" i="18"/>
  <c r="AP32" i="18"/>
  <c r="AP33" i="18"/>
  <c r="AP34" i="18"/>
  <c r="AP35" i="18"/>
  <c r="AP36" i="18"/>
  <c r="AP37" i="18"/>
  <c r="AP38" i="18"/>
  <c r="AP39" i="18"/>
  <c r="AP40" i="18"/>
  <c r="AP41" i="18"/>
  <c r="AP42" i="18"/>
  <c r="AP43" i="18"/>
  <c r="AP44" i="18"/>
  <c r="AP45" i="18"/>
  <c r="AP46" i="18"/>
  <c r="AP47" i="18"/>
  <c r="AP48" i="18"/>
  <c r="AP49" i="18"/>
  <c r="AP50" i="18"/>
  <c r="AP51" i="18"/>
  <c r="AP52" i="18"/>
  <c r="AP53" i="18"/>
  <c r="AP54" i="18"/>
  <c r="AP55" i="18"/>
  <c r="AP56" i="18"/>
  <c r="AP57" i="18"/>
  <c r="AP58" i="18"/>
  <c r="AP59" i="18"/>
  <c r="AP60" i="18"/>
  <c r="AP61" i="18"/>
  <c r="AP62" i="18"/>
  <c r="AP63" i="18"/>
  <c r="AP64" i="18"/>
  <c r="AP65" i="18"/>
  <c r="AP66" i="18"/>
  <c r="AP67" i="18"/>
  <c r="AP68" i="18"/>
  <c r="AP69" i="18"/>
  <c r="AP70" i="18"/>
  <c r="AP71" i="18"/>
  <c r="AP72" i="18"/>
  <c r="AP73" i="18"/>
  <c r="AP74" i="18"/>
  <c r="AP75" i="18"/>
  <c r="AP76" i="18"/>
  <c r="AP77" i="18"/>
  <c r="AP78" i="18"/>
  <c r="AP79" i="18"/>
  <c r="AP80" i="18"/>
  <c r="AP81" i="18"/>
  <c r="AP82" i="18"/>
  <c r="AP83" i="18"/>
  <c r="AP84" i="18"/>
  <c r="AP85" i="18"/>
  <c r="AP86" i="18"/>
  <c r="AP87" i="18"/>
  <c r="AP88" i="18"/>
  <c r="AP89" i="18"/>
  <c r="AP90" i="18"/>
  <c r="AP91" i="18"/>
  <c r="AP92" i="18"/>
  <c r="AP93" i="18"/>
  <c r="AP94" i="18"/>
  <c r="AP95" i="18"/>
  <c r="AP96" i="18"/>
  <c r="AO2" i="18"/>
  <c r="AO3" i="18"/>
  <c r="AO4" i="18"/>
  <c r="AO5" i="18"/>
  <c r="AO6" i="18"/>
  <c r="AO7" i="18"/>
  <c r="AO8" i="18"/>
  <c r="AO9" i="18"/>
  <c r="AO10" i="18"/>
  <c r="AO11" i="18"/>
  <c r="AO12" i="18"/>
  <c r="AO13" i="18"/>
  <c r="AO14" i="18"/>
  <c r="AO15" i="18"/>
  <c r="AO16" i="18"/>
  <c r="AO17" i="18"/>
  <c r="AO18" i="18"/>
  <c r="AO19" i="18"/>
  <c r="AO20" i="18"/>
  <c r="AO21" i="18"/>
  <c r="AO22" i="18"/>
  <c r="AO23" i="18"/>
  <c r="AO24" i="18"/>
  <c r="AO25" i="18"/>
  <c r="AO26" i="18"/>
  <c r="AO27" i="18"/>
  <c r="AO28" i="18"/>
  <c r="AO29" i="18"/>
  <c r="AO30" i="18"/>
  <c r="AO31" i="18"/>
  <c r="AO32" i="18"/>
  <c r="AO33" i="18"/>
  <c r="AO34" i="18"/>
  <c r="AO35" i="18"/>
  <c r="AO36" i="18"/>
  <c r="AO37" i="18"/>
  <c r="AO38" i="18"/>
  <c r="AO39" i="18"/>
  <c r="AO40" i="18"/>
  <c r="AO41" i="18"/>
  <c r="AO42" i="18"/>
  <c r="AO43" i="18"/>
  <c r="AO44" i="18"/>
  <c r="AO45" i="18"/>
  <c r="AO46" i="18"/>
  <c r="AO47" i="18"/>
  <c r="AO48" i="18"/>
  <c r="AO49" i="18"/>
  <c r="AO50" i="18"/>
  <c r="AO51" i="18"/>
  <c r="AO52" i="18"/>
  <c r="AO53" i="18"/>
  <c r="AO54" i="18"/>
  <c r="AO55" i="18"/>
  <c r="AO56" i="18"/>
  <c r="AO57" i="18"/>
  <c r="AO58" i="18"/>
  <c r="AO59" i="18"/>
  <c r="AO60" i="18"/>
  <c r="AO61" i="18"/>
  <c r="AO62" i="18"/>
  <c r="AO63" i="18"/>
  <c r="AO64" i="18"/>
  <c r="AO65" i="18"/>
  <c r="AO66" i="18"/>
  <c r="AO67" i="18"/>
  <c r="AO68" i="18"/>
  <c r="AO69" i="18"/>
  <c r="AO70" i="18"/>
  <c r="AO71" i="18"/>
  <c r="AO72" i="18"/>
  <c r="AO73" i="18"/>
  <c r="AO74" i="18"/>
  <c r="AO75" i="18"/>
  <c r="AO76" i="18"/>
  <c r="AO77" i="18"/>
  <c r="AO78" i="18"/>
  <c r="AO79" i="18"/>
  <c r="AO80" i="18"/>
  <c r="AO81" i="18"/>
  <c r="AO82" i="18"/>
  <c r="AO83" i="18"/>
  <c r="AO84" i="18"/>
  <c r="AO85" i="18"/>
  <c r="AO86" i="18"/>
  <c r="AO87" i="18"/>
  <c r="AO88" i="18"/>
  <c r="AO89" i="18"/>
  <c r="AO90" i="18"/>
  <c r="AO91" i="18"/>
  <c r="AO92" i="18"/>
  <c r="AO93" i="18"/>
  <c r="AO94" i="18"/>
  <c r="AO95" i="18"/>
  <c r="AO96" i="18"/>
  <c r="AM2" i="18"/>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M55" i="18"/>
  <c r="AM56" i="18"/>
  <c r="AM57" i="18"/>
  <c r="AM58" i="18"/>
  <c r="AM59" i="18"/>
  <c r="AM60" i="18"/>
  <c r="AM61" i="18"/>
  <c r="AM62" i="18"/>
  <c r="AM63" i="18"/>
  <c r="AM64" i="18"/>
  <c r="AM65" i="18"/>
  <c r="AM66" i="18"/>
  <c r="AM67" i="18"/>
  <c r="AM68" i="18"/>
  <c r="AM69" i="18"/>
  <c r="AM70" i="18"/>
  <c r="AM71" i="18"/>
  <c r="AM72" i="18"/>
  <c r="AM73" i="18"/>
  <c r="AM74" i="18"/>
  <c r="AM75" i="18"/>
  <c r="AM76" i="18"/>
  <c r="AM77" i="18"/>
  <c r="AM78" i="18"/>
  <c r="AM79" i="18"/>
  <c r="AM80" i="18"/>
  <c r="AM81" i="18"/>
  <c r="AM82" i="18"/>
  <c r="AM83" i="18"/>
  <c r="AM84" i="18"/>
  <c r="AM85" i="18"/>
  <c r="AM86" i="18"/>
  <c r="AM87" i="18"/>
  <c r="AM88" i="18"/>
  <c r="AM89" i="18"/>
  <c r="AM90" i="18"/>
  <c r="AM91" i="18"/>
  <c r="AM92" i="18"/>
  <c r="AM93" i="18"/>
  <c r="AM94" i="18"/>
  <c r="AM95" i="18"/>
  <c r="AM96" i="18"/>
  <c r="AL2" i="18"/>
  <c r="AL3" i="18"/>
  <c r="AL4" i="18"/>
  <c r="AL5" i="18"/>
  <c r="AL6" i="18"/>
  <c r="AL7" i="18"/>
  <c r="AL8" i="18"/>
  <c r="AL9" i="18"/>
  <c r="AL10" i="18"/>
  <c r="AL11" i="18"/>
  <c r="AL12" i="18"/>
  <c r="AL13" i="18"/>
  <c r="AL14" i="18"/>
  <c r="AL15" i="18"/>
  <c r="AL16" i="18"/>
  <c r="AL17" i="18"/>
  <c r="AL18" i="18"/>
  <c r="AL19" i="18"/>
  <c r="AL20" i="18"/>
  <c r="AL21" i="18"/>
  <c r="AL22" i="18"/>
  <c r="AL23" i="18"/>
  <c r="AL24" i="18"/>
  <c r="AL25" i="18"/>
  <c r="AL26" i="18"/>
  <c r="AL27" i="18"/>
  <c r="AL28" i="18"/>
  <c r="AL29" i="18"/>
  <c r="AL30" i="18"/>
  <c r="AL31" i="18"/>
  <c r="AL32" i="18"/>
  <c r="AL33" i="18"/>
  <c r="AL34" i="18"/>
  <c r="AL35" i="18"/>
  <c r="AL36" i="18"/>
  <c r="AL37" i="18"/>
  <c r="AL38" i="18"/>
  <c r="AL39" i="18"/>
  <c r="AL40" i="18"/>
  <c r="AL41" i="18"/>
  <c r="AL42" i="18"/>
  <c r="AL43" i="18"/>
  <c r="AL44" i="18"/>
  <c r="AL45" i="18"/>
  <c r="AL46" i="18"/>
  <c r="AL47" i="18"/>
  <c r="AL48" i="18"/>
  <c r="AL49" i="18"/>
  <c r="AL50" i="18"/>
  <c r="AL51" i="18"/>
  <c r="AL52" i="18"/>
  <c r="AL53" i="18"/>
  <c r="AL54" i="18"/>
  <c r="AL55" i="18"/>
  <c r="AL56" i="18"/>
  <c r="AL57" i="18"/>
  <c r="AL58" i="18"/>
  <c r="AL59" i="18"/>
  <c r="AL60" i="18"/>
  <c r="AL61" i="18"/>
  <c r="AL62" i="18"/>
  <c r="AL63" i="18"/>
  <c r="AL64" i="18"/>
  <c r="AL65" i="18"/>
  <c r="AL66" i="18"/>
  <c r="AL67" i="18"/>
  <c r="AL68" i="18"/>
  <c r="AL69" i="18"/>
  <c r="AL70" i="18"/>
  <c r="AL71" i="18"/>
  <c r="AL72" i="18"/>
  <c r="AL73" i="18"/>
  <c r="AL74" i="18"/>
  <c r="AL75" i="18"/>
  <c r="AL76" i="18"/>
  <c r="AL77" i="18"/>
  <c r="AL78" i="18"/>
  <c r="AL79" i="18"/>
  <c r="AL80" i="18"/>
  <c r="AL81" i="18"/>
  <c r="AL82" i="18"/>
  <c r="AL83" i="18"/>
  <c r="AL84" i="18"/>
  <c r="AL85" i="18"/>
  <c r="AL86" i="18"/>
  <c r="AL87" i="18"/>
  <c r="AL88" i="18"/>
  <c r="AL89" i="18"/>
  <c r="AL90" i="18"/>
  <c r="AL91" i="18"/>
  <c r="AL92" i="18"/>
  <c r="AL93" i="18"/>
  <c r="AL94" i="18"/>
  <c r="AL95" i="18"/>
  <c r="AL96" i="18"/>
  <c r="AK2" i="18"/>
  <c r="AK3" i="18"/>
  <c r="AK4" i="18"/>
  <c r="AK5" i="18"/>
  <c r="AK6" i="18"/>
  <c r="AK7" i="18"/>
  <c r="AK8" i="18"/>
  <c r="AK9" i="18"/>
  <c r="AK10" i="18"/>
  <c r="AK11" i="18"/>
  <c r="AK12" i="18"/>
  <c r="AK13" i="18"/>
  <c r="AK14" i="18"/>
  <c r="AK15" i="18"/>
  <c r="AK16" i="18"/>
  <c r="AK17" i="18"/>
  <c r="AK18" i="18"/>
  <c r="AK19" i="18"/>
  <c r="AK20" i="18"/>
  <c r="AK21" i="18"/>
  <c r="AK22" i="18"/>
  <c r="AK23" i="18"/>
  <c r="AK24" i="18"/>
  <c r="AK25" i="18"/>
  <c r="AK26" i="18"/>
  <c r="AK27" i="18"/>
  <c r="AK28" i="18"/>
  <c r="AK29" i="18"/>
  <c r="AK30" i="18"/>
  <c r="AK31" i="18"/>
  <c r="AK32" i="18"/>
  <c r="AK33" i="18"/>
  <c r="AK34" i="18"/>
  <c r="AK35" i="18"/>
  <c r="AK36" i="18"/>
  <c r="AK37" i="18"/>
  <c r="AK38" i="18"/>
  <c r="AK39" i="18"/>
  <c r="AK40" i="18"/>
  <c r="AK41" i="18"/>
  <c r="AK42" i="18"/>
  <c r="AK43" i="18"/>
  <c r="AK44" i="18"/>
  <c r="AK45" i="18"/>
  <c r="AK46" i="18"/>
  <c r="AK47" i="18"/>
  <c r="AK48" i="18"/>
  <c r="AK49" i="18"/>
  <c r="AK50" i="18"/>
  <c r="AK51" i="18"/>
  <c r="AK52" i="18"/>
  <c r="AK53" i="18"/>
  <c r="AK54" i="18"/>
  <c r="AK55" i="18"/>
  <c r="AK56" i="18"/>
  <c r="AK57" i="18"/>
  <c r="AK58" i="18"/>
  <c r="AK59" i="18"/>
  <c r="AK60" i="18"/>
  <c r="AK61" i="18"/>
  <c r="AK62" i="18"/>
  <c r="AK63" i="18"/>
  <c r="AK64" i="18"/>
  <c r="AK65" i="18"/>
  <c r="AK66" i="18"/>
  <c r="AK67" i="18"/>
  <c r="AK68" i="18"/>
  <c r="AK69" i="18"/>
  <c r="AK70" i="18"/>
  <c r="AK71" i="18"/>
  <c r="AK72" i="18"/>
  <c r="AK73" i="18"/>
  <c r="AK74" i="18"/>
  <c r="AK75" i="18"/>
  <c r="AK76" i="18"/>
  <c r="AK77" i="18"/>
  <c r="AK78" i="18"/>
  <c r="AK79" i="18"/>
  <c r="AK80" i="18"/>
  <c r="AK81" i="18"/>
  <c r="AK82" i="18"/>
  <c r="AK83" i="18"/>
  <c r="AK84" i="18"/>
  <c r="AK85" i="18"/>
  <c r="AK86" i="18"/>
  <c r="AK87" i="18"/>
  <c r="AK88" i="18"/>
  <c r="AK89" i="18"/>
  <c r="AK90" i="18"/>
  <c r="AK91" i="18"/>
  <c r="AK92" i="18"/>
  <c r="AK93" i="18"/>
  <c r="AK94" i="18"/>
  <c r="AK95" i="18"/>
  <c r="AK96" i="18"/>
  <c r="AJ2" i="18"/>
  <c r="AJ3" i="18"/>
  <c r="AJ4" i="18"/>
  <c r="AJ5" i="18"/>
  <c r="AJ6" i="18"/>
  <c r="AJ7" i="18"/>
  <c r="AJ8" i="18"/>
  <c r="AJ9" i="18"/>
  <c r="AJ10" i="18"/>
  <c r="AJ11" i="18"/>
  <c r="AJ12" i="18"/>
  <c r="AJ13" i="18"/>
  <c r="AJ14" i="18"/>
  <c r="AJ15" i="18"/>
  <c r="AJ16" i="18"/>
  <c r="AJ17" i="18"/>
  <c r="AJ18" i="18"/>
  <c r="AJ19" i="18"/>
  <c r="AJ20" i="18"/>
  <c r="AJ21" i="18"/>
  <c r="AJ22" i="18"/>
  <c r="AJ23" i="18"/>
  <c r="AJ24" i="18"/>
  <c r="AJ25" i="18"/>
  <c r="AJ26" i="18"/>
  <c r="AJ27" i="18"/>
  <c r="AJ28" i="18"/>
  <c r="AJ29" i="18"/>
  <c r="AJ30" i="18"/>
  <c r="AJ31" i="18"/>
  <c r="AJ32" i="18"/>
  <c r="AJ33" i="18"/>
  <c r="AJ34" i="18"/>
  <c r="AJ35" i="18"/>
  <c r="AJ36" i="18"/>
  <c r="AJ37" i="18"/>
  <c r="AJ38" i="18"/>
  <c r="AJ39" i="18"/>
  <c r="AJ40" i="18"/>
  <c r="AJ41" i="18"/>
  <c r="AJ42" i="18"/>
  <c r="AJ43" i="18"/>
  <c r="AJ44" i="18"/>
  <c r="AJ45" i="18"/>
  <c r="AJ46" i="18"/>
  <c r="AJ47" i="18"/>
  <c r="AJ48" i="18"/>
  <c r="AJ49" i="18"/>
  <c r="AJ50" i="18"/>
  <c r="AJ51" i="18"/>
  <c r="AJ52" i="18"/>
  <c r="AJ53" i="18"/>
  <c r="AJ54" i="18"/>
  <c r="AJ55" i="18"/>
  <c r="AJ56" i="18"/>
  <c r="AJ57" i="18"/>
  <c r="AJ58" i="18"/>
  <c r="AJ59" i="18"/>
  <c r="AJ60" i="18"/>
  <c r="AJ61" i="18"/>
  <c r="AJ62" i="18"/>
  <c r="AJ63" i="18"/>
  <c r="AJ64" i="18"/>
  <c r="AJ65" i="18"/>
  <c r="AJ66" i="18"/>
  <c r="AJ67" i="18"/>
  <c r="AJ68" i="18"/>
  <c r="AJ69" i="18"/>
  <c r="AJ70" i="18"/>
  <c r="AJ71" i="18"/>
  <c r="AJ72" i="18"/>
  <c r="AJ73" i="18"/>
  <c r="AJ74" i="18"/>
  <c r="AJ75" i="18"/>
  <c r="AJ76" i="18"/>
  <c r="AJ77" i="18"/>
  <c r="AJ78" i="18"/>
  <c r="AJ79" i="18"/>
  <c r="AJ80" i="18"/>
  <c r="AJ81" i="18"/>
  <c r="AJ82" i="18"/>
  <c r="AJ83" i="18"/>
  <c r="AJ84" i="18"/>
  <c r="AJ85" i="18"/>
  <c r="AJ86" i="18"/>
  <c r="AJ87" i="18"/>
  <c r="AJ88" i="18"/>
  <c r="AJ89" i="18"/>
  <c r="AJ90" i="18"/>
  <c r="AJ91" i="18"/>
  <c r="AJ92" i="18"/>
  <c r="AJ93" i="18"/>
  <c r="AJ94" i="18"/>
  <c r="AJ95" i="18"/>
  <c r="AJ96" i="18"/>
  <c r="AI2" i="18"/>
  <c r="AI3" i="18"/>
  <c r="AI4" i="18"/>
  <c r="AI5" i="18"/>
  <c r="AI6" i="18"/>
  <c r="AI7" i="18"/>
  <c r="AI8" i="18"/>
  <c r="AI9" i="18"/>
  <c r="AI10" i="18"/>
  <c r="AI11" i="18"/>
  <c r="AI12" i="18"/>
  <c r="AI13" i="18"/>
  <c r="AI14" i="18"/>
  <c r="AI15" i="18"/>
  <c r="AI16" i="18"/>
  <c r="AI17" i="18"/>
  <c r="AI18" i="18"/>
  <c r="AI19" i="18"/>
  <c r="AI20" i="18"/>
  <c r="AI21" i="18"/>
  <c r="AI22" i="18"/>
  <c r="AI23" i="18"/>
  <c r="AI24" i="18"/>
  <c r="AI25" i="18"/>
  <c r="AI26" i="18"/>
  <c r="AI27" i="18"/>
  <c r="AI28" i="18"/>
  <c r="AI29" i="18"/>
  <c r="AI30" i="18"/>
  <c r="AI31" i="18"/>
  <c r="AI32" i="18"/>
  <c r="AI33" i="18"/>
  <c r="AI34" i="18"/>
  <c r="AI35" i="18"/>
  <c r="AI36" i="18"/>
  <c r="AI37" i="18"/>
  <c r="AI38" i="18"/>
  <c r="AI39" i="18"/>
  <c r="AI40" i="18"/>
  <c r="AI41" i="18"/>
  <c r="AI42" i="18"/>
  <c r="AI43" i="18"/>
  <c r="AI44" i="18"/>
  <c r="AI45" i="18"/>
  <c r="AI46" i="18"/>
  <c r="AI47" i="18"/>
  <c r="AI48" i="18"/>
  <c r="AI49" i="18"/>
  <c r="AI50" i="18"/>
  <c r="AI51" i="18"/>
  <c r="AI52" i="18"/>
  <c r="AI53" i="18"/>
  <c r="AI54" i="18"/>
  <c r="AI55" i="18"/>
  <c r="AI56" i="18"/>
  <c r="AI57" i="18"/>
  <c r="AI58" i="18"/>
  <c r="AI59" i="18"/>
  <c r="AI60" i="18"/>
  <c r="AI61" i="18"/>
  <c r="AI62" i="18"/>
  <c r="AI63" i="18"/>
  <c r="AI64" i="18"/>
  <c r="AI65" i="18"/>
  <c r="AI66" i="18"/>
  <c r="AI67" i="18"/>
  <c r="AI68" i="18"/>
  <c r="AI69" i="18"/>
  <c r="AI70" i="18"/>
  <c r="AI71" i="18"/>
  <c r="AI72" i="18"/>
  <c r="AI73" i="18"/>
  <c r="AI74" i="18"/>
  <c r="AI75" i="18"/>
  <c r="AI76" i="18"/>
  <c r="AI77" i="18"/>
  <c r="AI78" i="18"/>
  <c r="AI79" i="18"/>
  <c r="AI80" i="18"/>
  <c r="AI81" i="18"/>
  <c r="AI82" i="18"/>
  <c r="AI83" i="18"/>
  <c r="AI84" i="18"/>
  <c r="AI85" i="18"/>
  <c r="AI86" i="18"/>
  <c r="AI87" i="18"/>
  <c r="AI88" i="18"/>
  <c r="AI89" i="18"/>
  <c r="AI90" i="18"/>
  <c r="AI91" i="18"/>
  <c r="AI92" i="18"/>
  <c r="AI93" i="18"/>
  <c r="AI94" i="18"/>
  <c r="AI95" i="18"/>
  <c r="AI96" i="18"/>
  <c r="AG115" i="18"/>
  <c r="AG5" i="18"/>
  <c r="AG64" i="18"/>
  <c r="AG65" i="18"/>
  <c r="AG90" i="18"/>
  <c r="AG109" i="18"/>
  <c r="AG121" i="18"/>
  <c r="AG66" i="18"/>
  <c r="AG116" i="18"/>
  <c r="AG38" i="18"/>
  <c r="AG117" i="18"/>
  <c r="AG110" i="18"/>
  <c r="AG67" i="18"/>
  <c r="AG91" i="18"/>
  <c r="AG39" i="18"/>
  <c r="AG40" i="18"/>
  <c r="AG6" i="18"/>
  <c r="AG92" i="18"/>
  <c r="AG41" i="18"/>
  <c r="AG151" i="18"/>
  <c r="AG7" i="18"/>
  <c r="AG8" i="18"/>
  <c r="AG9" i="18"/>
  <c r="AG68" i="18"/>
  <c r="AG42" i="18"/>
  <c r="AG10" i="18"/>
  <c r="AG11" i="18"/>
  <c r="AG12" i="18"/>
  <c r="AG43" i="18"/>
  <c r="AG44" i="18"/>
  <c r="AG13" i="18"/>
  <c r="AG69" i="18"/>
  <c r="AG70" i="18"/>
  <c r="AG14" i="18"/>
  <c r="AG111" i="18"/>
  <c r="AG93" i="18"/>
  <c r="AG45" i="18"/>
  <c r="AG122" i="18"/>
  <c r="AG94" i="18"/>
  <c r="AG15" i="18"/>
  <c r="AG16" i="18"/>
  <c r="AG17" i="18"/>
  <c r="AG95" i="18"/>
  <c r="AG152" i="18"/>
  <c r="AG96" i="18"/>
  <c r="AG71" i="18"/>
  <c r="AG72" i="18"/>
  <c r="AG97" i="18"/>
  <c r="AG46" i="18"/>
  <c r="AG73" i="18"/>
  <c r="AG18" i="18"/>
  <c r="AG74" i="18"/>
  <c r="AG47" i="18"/>
  <c r="AG48" i="18"/>
  <c r="AG75" i="18"/>
  <c r="AG19" i="18"/>
  <c r="AG98" i="18"/>
  <c r="AG20" i="18"/>
  <c r="AG76" i="18"/>
  <c r="AG99" i="18"/>
  <c r="AG21" i="18"/>
  <c r="AG22" i="18"/>
  <c r="AG49" i="18"/>
  <c r="AG23" i="18"/>
  <c r="AG24" i="18"/>
  <c r="AG3" i="18"/>
  <c r="AG77" i="18"/>
  <c r="AG78" i="18"/>
  <c r="AG100" i="18"/>
  <c r="AG50" i="18"/>
  <c r="AG79" i="18"/>
  <c r="AG2" i="18"/>
  <c r="AG25" i="18"/>
  <c r="AG51" i="18"/>
  <c r="AG52" i="18"/>
  <c r="AG101" i="18"/>
  <c r="AG26" i="18"/>
  <c r="AG27" i="18"/>
  <c r="AG53" i="18"/>
  <c r="AG54" i="18"/>
  <c r="AG28" i="18"/>
  <c r="AG55" i="18"/>
  <c r="AG102" i="18"/>
  <c r="AG29" i="18"/>
  <c r="AG80" i="18"/>
  <c r="AG30" i="18"/>
  <c r="AG81" i="18"/>
  <c r="AG82" i="18"/>
  <c r="AG31" i="18"/>
  <c r="AG56" i="18"/>
  <c r="AG83" i="18"/>
  <c r="AG103" i="18"/>
  <c r="AG57" i="18"/>
  <c r="AG4" i="18"/>
  <c r="AG58" i="18"/>
  <c r="AF115" i="18"/>
  <c r="AF5" i="18"/>
  <c r="AF64" i="18"/>
  <c r="AF65" i="18"/>
  <c r="AF90" i="18"/>
  <c r="AF109" i="18"/>
  <c r="AF121" i="18"/>
  <c r="AF66" i="18"/>
  <c r="AF116" i="18"/>
  <c r="AF38" i="18"/>
  <c r="AF117" i="18"/>
  <c r="AF110" i="18"/>
  <c r="AF67" i="18"/>
  <c r="AF91" i="18"/>
  <c r="AF39" i="18"/>
  <c r="AF40" i="18"/>
  <c r="AF6" i="18"/>
  <c r="AF92" i="18"/>
  <c r="AF41" i="18"/>
  <c r="AF151" i="18"/>
  <c r="AF7" i="18"/>
  <c r="AF8" i="18"/>
  <c r="AF9" i="18"/>
  <c r="AF68" i="18"/>
  <c r="AF42" i="18"/>
  <c r="AF10" i="18"/>
  <c r="AF11" i="18"/>
  <c r="AF12" i="18"/>
  <c r="AF43" i="18"/>
  <c r="AF44" i="18"/>
  <c r="AF13" i="18"/>
  <c r="AF69" i="18"/>
  <c r="AF70" i="18"/>
  <c r="AF14" i="18"/>
  <c r="AF111" i="18"/>
  <c r="AF93" i="18"/>
  <c r="AF45" i="18"/>
  <c r="AF122" i="18"/>
  <c r="AF94" i="18"/>
  <c r="AF15" i="18"/>
  <c r="AF16" i="18"/>
  <c r="AF17" i="18"/>
  <c r="AF95" i="18"/>
  <c r="AF152" i="18"/>
  <c r="AF96" i="18"/>
  <c r="AF71" i="18"/>
  <c r="AF72" i="18"/>
  <c r="AF97" i="18"/>
  <c r="AF46" i="18"/>
  <c r="AF73" i="18"/>
  <c r="AF18" i="18"/>
  <c r="AF74" i="18"/>
  <c r="AF47" i="18"/>
  <c r="AF48" i="18"/>
  <c r="AF75" i="18"/>
  <c r="AF19" i="18"/>
  <c r="AF98" i="18"/>
  <c r="AF20" i="18"/>
  <c r="AF76" i="18"/>
  <c r="AF99" i="18"/>
  <c r="AF21" i="18"/>
  <c r="AF22" i="18"/>
  <c r="AF49" i="18"/>
  <c r="AF23" i="18"/>
  <c r="AF24" i="18"/>
  <c r="AF3" i="18"/>
  <c r="AF77" i="18"/>
  <c r="AF78" i="18"/>
  <c r="AF100" i="18"/>
  <c r="AF50" i="18"/>
  <c r="AF79" i="18"/>
  <c r="AF2" i="18"/>
  <c r="AF25" i="18"/>
  <c r="AF51" i="18"/>
  <c r="AF52" i="18"/>
  <c r="AF101" i="18"/>
  <c r="AF26" i="18"/>
  <c r="AF27" i="18"/>
  <c r="AF53" i="18"/>
  <c r="AF54" i="18"/>
  <c r="AF28" i="18"/>
  <c r="AF55" i="18"/>
  <c r="AF102" i="18"/>
  <c r="AF29" i="18"/>
  <c r="AF80" i="18"/>
  <c r="AF30" i="18"/>
  <c r="AF81" i="18"/>
  <c r="AF82" i="18"/>
  <c r="AF31" i="18"/>
  <c r="AF56" i="18"/>
  <c r="AF83" i="18"/>
  <c r="AF103" i="18"/>
  <c r="AF57" i="18"/>
  <c r="AF4" i="18"/>
  <c r="AF58" i="18"/>
  <c r="AE115" i="18"/>
  <c r="AE5" i="18"/>
  <c r="AE64" i="18"/>
  <c r="AE65" i="18"/>
  <c r="AE90" i="18"/>
  <c r="AE109" i="18"/>
  <c r="AE121" i="18"/>
  <c r="AE66" i="18"/>
  <c r="AE116" i="18"/>
  <c r="AE38" i="18"/>
  <c r="AE117" i="18"/>
  <c r="AE110" i="18"/>
  <c r="AE67" i="18"/>
  <c r="AE91" i="18"/>
  <c r="AE39" i="18"/>
  <c r="AE40" i="18"/>
  <c r="AE6" i="18"/>
  <c r="AE92" i="18"/>
  <c r="AE41" i="18"/>
  <c r="AE151" i="18"/>
  <c r="AE7" i="18"/>
  <c r="AE8" i="18"/>
  <c r="AE9" i="18"/>
  <c r="AE68" i="18"/>
  <c r="AE42" i="18"/>
  <c r="AE10" i="18"/>
  <c r="AE11" i="18"/>
  <c r="AE12" i="18"/>
  <c r="AE43" i="18"/>
  <c r="AE44" i="18"/>
  <c r="AE13" i="18"/>
  <c r="AE69" i="18"/>
  <c r="AE70" i="18"/>
  <c r="AE14" i="18"/>
  <c r="AE111" i="18"/>
  <c r="AE93" i="18"/>
  <c r="AE45" i="18"/>
  <c r="AE122" i="18"/>
  <c r="AE94" i="18"/>
  <c r="AE15" i="18"/>
  <c r="AE16" i="18"/>
  <c r="AE17" i="18"/>
  <c r="AE95" i="18"/>
  <c r="AE152" i="18"/>
  <c r="AE96" i="18"/>
  <c r="AE71" i="18"/>
  <c r="AE72" i="18"/>
  <c r="AE97" i="18"/>
  <c r="AE46" i="18"/>
  <c r="AE73" i="18"/>
  <c r="AE18" i="18"/>
  <c r="AE74" i="18"/>
  <c r="AE47" i="18"/>
  <c r="AE48" i="18"/>
  <c r="AE75" i="18"/>
  <c r="AE19" i="18"/>
  <c r="AE98" i="18"/>
  <c r="AE20" i="18"/>
  <c r="AE76" i="18"/>
  <c r="AE99" i="18"/>
  <c r="AE21" i="18"/>
  <c r="AE22" i="18"/>
  <c r="AE49" i="18"/>
  <c r="AE23" i="18"/>
  <c r="AE24" i="18"/>
  <c r="AE3" i="18"/>
  <c r="AE77" i="18"/>
  <c r="AE78" i="18"/>
  <c r="AE100" i="18"/>
  <c r="AE50" i="18"/>
  <c r="AE79" i="18"/>
  <c r="AE2" i="18"/>
  <c r="AE25" i="18"/>
  <c r="AE51" i="18"/>
  <c r="AE52" i="18"/>
  <c r="AE101" i="18"/>
  <c r="AE26" i="18"/>
  <c r="AE27" i="18"/>
  <c r="AE53" i="18"/>
  <c r="AE54" i="18"/>
  <c r="AE28" i="18"/>
  <c r="AE55" i="18"/>
  <c r="AE102" i="18"/>
  <c r="AE29" i="18"/>
  <c r="AE80" i="18"/>
  <c r="AE30" i="18"/>
  <c r="AE81" i="18"/>
  <c r="AE82" i="18"/>
  <c r="AE31" i="18"/>
  <c r="AE56" i="18"/>
  <c r="AE83" i="18"/>
  <c r="AE103" i="18"/>
  <c r="AE57" i="18"/>
  <c r="AE4" i="18"/>
  <c r="AE58" i="18"/>
  <c r="AD115" i="18"/>
  <c r="AD5" i="18"/>
  <c r="AD64" i="18"/>
  <c r="AD65" i="18"/>
  <c r="AD90" i="18"/>
  <c r="AD109" i="18"/>
  <c r="AD121" i="18"/>
  <c r="AD66" i="18"/>
  <c r="AD116" i="18"/>
  <c r="AD38" i="18"/>
  <c r="AD117" i="18"/>
  <c r="AD110" i="18"/>
  <c r="AD67" i="18"/>
  <c r="AD91" i="18"/>
  <c r="AD39" i="18"/>
  <c r="AD40" i="18"/>
  <c r="AD6" i="18"/>
  <c r="AD92" i="18"/>
  <c r="AD41" i="18"/>
  <c r="AD151" i="18"/>
  <c r="AD7" i="18"/>
  <c r="AD8" i="18"/>
  <c r="AD9" i="18"/>
  <c r="AD68" i="18"/>
  <c r="AD42" i="18"/>
  <c r="AD10" i="18"/>
  <c r="AD11" i="18"/>
  <c r="AD12" i="18"/>
  <c r="AD43" i="18"/>
  <c r="AD44" i="18"/>
  <c r="AD13" i="18"/>
  <c r="AD69" i="18"/>
  <c r="AD70" i="18"/>
  <c r="AD14" i="18"/>
  <c r="AD111" i="18"/>
  <c r="AD93" i="18"/>
  <c r="AD45" i="18"/>
  <c r="AD122" i="18"/>
  <c r="AD94" i="18"/>
  <c r="AD15" i="18"/>
  <c r="AD16" i="18"/>
  <c r="AD17" i="18"/>
  <c r="AD95" i="18"/>
  <c r="AD152" i="18"/>
  <c r="AD96" i="18"/>
  <c r="AD71" i="18"/>
  <c r="AD72" i="18"/>
  <c r="AD97" i="18"/>
  <c r="AD46" i="18"/>
  <c r="AD73" i="18"/>
  <c r="AD18" i="18"/>
  <c r="AD74" i="18"/>
  <c r="AD47" i="18"/>
  <c r="AD48" i="18"/>
  <c r="AD75" i="18"/>
  <c r="AD19" i="18"/>
  <c r="AD98" i="18"/>
  <c r="AD20" i="18"/>
  <c r="AD76" i="18"/>
  <c r="AD99" i="18"/>
  <c r="AD21" i="18"/>
  <c r="AD22" i="18"/>
  <c r="AD49" i="18"/>
  <c r="AD23" i="18"/>
  <c r="AD24" i="18"/>
  <c r="AD3" i="18"/>
  <c r="AD77" i="18"/>
  <c r="AD78" i="18"/>
  <c r="AD100" i="18"/>
  <c r="AD50" i="18"/>
  <c r="AD79" i="18"/>
  <c r="AD2" i="18"/>
  <c r="AD25" i="18"/>
  <c r="AD51" i="18"/>
  <c r="AD52" i="18"/>
  <c r="AD101" i="18"/>
  <c r="AD26" i="18"/>
  <c r="AD27" i="18"/>
  <c r="AD53" i="18"/>
  <c r="AD54" i="18"/>
  <c r="AD28" i="18"/>
  <c r="AD55" i="18"/>
  <c r="AD102" i="18"/>
  <c r="AD29" i="18"/>
  <c r="AD80" i="18"/>
  <c r="AD30" i="18"/>
  <c r="AD81" i="18"/>
  <c r="AD82" i="18"/>
  <c r="AD31" i="18"/>
  <c r="AD56" i="18"/>
  <c r="AD83" i="18"/>
  <c r="AD103" i="18"/>
  <c r="AD57" i="18"/>
  <c r="AD4" i="18"/>
  <c r="AD58" i="18"/>
  <c r="AC115" i="18"/>
  <c r="AC5" i="18"/>
  <c r="AC64" i="18"/>
  <c r="AC65" i="18"/>
  <c r="AC90" i="18"/>
  <c r="AC109" i="18"/>
  <c r="AC121" i="18"/>
  <c r="AC66" i="18"/>
  <c r="AC116" i="18"/>
  <c r="AC38" i="18"/>
  <c r="AC117" i="18"/>
  <c r="AC110" i="18"/>
  <c r="AC67" i="18"/>
  <c r="AC91" i="18"/>
  <c r="AC39" i="18"/>
  <c r="AC40" i="18"/>
  <c r="AC6" i="18"/>
  <c r="AC92" i="18"/>
  <c r="AC41" i="18"/>
  <c r="AC151" i="18"/>
  <c r="AC7" i="18"/>
  <c r="AC8" i="18"/>
  <c r="AC9" i="18"/>
  <c r="AC68" i="18"/>
  <c r="AC42" i="18"/>
  <c r="AC10" i="18"/>
  <c r="AC11" i="18"/>
  <c r="AC12" i="18"/>
  <c r="AC43" i="18"/>
  <c r="AC44" i="18"/>
  <c r="AC13" i="18"/>
  <c r="AC69" i="18"/>
  <c r="AC70" i="18"/>
  <c r="AC14" i="18"/>
  <c r="AC111" i="18"/>
  <c r="AC93" i="18"/>
  <c r="AC45" i="18"/>
  <c r="AC122" i="18"/>
  <c r="AC94" i="18"/>
  <c r="AC15" i="18"/>
  <c r="AC16" i="18"/>
  <c r="AC17" i="18"/>
  <c r="AC95" i="18"/>
  <c r="AC152" i="18"/>
  <c r="AC96" i="18"/>
  <c r="AC71" i="18"/>
  <c r="AC72" i="18"/>
  <c r="AC97" i="18"/>
  <c r="AC46" i="18"/>
  <c r="AC73" i="18"/>
  <c r="AC18" i="18"/>
  <c r="AC74" i="18"/>
  <c r="AC47" i="18"/>
  <c r="AC48" i="18"/>
  <c r="AC75" i="18"/>
  <c r="AC19" i="18"/>
  <c r="AC98" i="18"/>
  <c r="AC20" i="18"/>
  <c r="AC76" i="18"/>
  <c r="AC99" i="18"/>
  <c r="AC21" i="18"/>
  <c r="AC22" i="18"/>
  <c r="AC49" i="18"/>
  <c r="AC23" i="18"/>
  <c r="AC24" i="18"/>
  <c r="AC3" i="18"/>
  <c r="AC77" i="18"/>
  <c r="AC78" i="18"/>
  <c r="AC100" i="18"/>
  <c r="AC50" i="18"/>
  <c r="AC79" i="18"/>
  <c r="AC2" i="18"/>
  <c r="AC25" i="18"/>
  <c r="AC51" i="18"/>
  <c r="AC52" i="18"/>
  <c r="AC101" i="18"/>
  <c r="AC26" i="18"/>
  <c r="AC27" i="18"/>
  <c r="AC53" i="18"/>
  <c r="AC54" i="18"/>
  <c r="AC28" i="18"/>
  <c r="AC55" i="18"/>
  <c r="AC102" i="18"/>
  <c r="AC29" i="18"/>
  <c r="AC80" i="18"/>
  <c r="AC30" i="18"/>
  <c r="AC81" i="18"/>
  <c r="AC82" i="18"/>
  <c r="AC31" i="18"/>
  <c r="AC56" i="18"/>
  <c r="AC83" i="18"/>
  <c r="AC103" i="18"/>
  <c r="AC57" i="18"/>
  <c r="AC4" i="18"/>
  <c r="AC58" i="18"/>
  <c r="AC84" i="18"/>
  <c r="AC104" i="18"/>
  <c r="AC105" i="18"/>
  <c r="AC32" i="18"/>
  <c r="AC33" i="18"/>
  <c r="AC34" i="18"/>
  <c r="AC85" i="18"/>
  <c r="AC106" i="18"/>
  <c r="AC86" i="18"/>
  <c r="AC87" i="18"/>
  <c r="AC35" i="18"/>
  <c r="AC59" i="18"/>
  <c r="AC60" i="18"/>
  <c r="AC61" i="18"/>
  <c r="AC62" i="18"/>
  <c r="AC107" i="18"/>
  <c r="AC36" i="18"/>
  <c r="AC88" i="18"/>
  <c r="AC63" i="18"/>
  <c r="AC108" i="18"/>
  <c r="AC37" i="18"/>
  <c r="AC89" i="18"/>
  <c r="AC123" i="18"/>
  <c r="AC112" i="18"/>
  <c r="AC153" i="18"/>
  <c r="AC124" i="18"/>
  <c r="AC154" i="18"/>
  <c r="AC125" i="18"/>
  <c r="AC155" i="18"/>
  <c r="AC156" i="18"/>
  <c r="AC157" i="18"/>
  <c r="AC158" i="18"/>
  <c r="AC159" i="18"/>
  <c r="AC126" i="18"/>
  <c r="AC127" i="18"/>
  <c r="AC118" i="18"/>
  <c r="AC160" i="18"/>
  <c r="AC128" i="18"/>
  <c r="AC161" i="18"/>
  <c r="AC129" i="18"/>
  <c r="AC130" i="18"/>
  <c r="AC162" i="18"/>
  <c r="AC131" i="18"/>
  <c r="AC132" i="18"/>
  <c r="AC133" i="18"/>
  <c r="AC163" i="18"/>
  <c r="AC164" i="18"/>
  <c r="AC134" i="18"/>
  <c r="AC135" i="18"/>
  <c r="AC165" i="18"/>
  <c r="AC136" i="18"/>
  <c r="AC137" i="18"/>
  <c r="AC119" i="18"/>
  <c r="AC138" i="18"/>
  <c r="AC139" i="18"/>
  <c r="AC140" i="18"/>
  <c r="AC141" i="18"/>
  <c r="AC120" i="18"/>
  <c r="AC142" i="18"/>
  <c r="AC143" i="18"/>
  <c r="AC144" i="18"/>
  <c r="AC145" i="18"/>
  <c r="AC146" i="18"/>
  <c r="AC147" i="18"/>
  <c r="AC148" i="18"/>
  <c r="AC166" i="18"/>
  <c r="AC113" i="18"/>
  <c r="AC167" i="18"/>
  <c r="AC168" i="18"/>
  <c r="AC169" i="18"/>
  <c r="AC170" i="18"/>
  <c r="AC171" i="18"/>
  <c r="AC114" i="18"/>
  <c r="AC149" i="18"/>
  <c r="AC150" i="18"/>
  <c r="AD84" i="18"/>
  <c r="AD104" i="18"/>
  <c r="AD105" i="18"/>
  <c r="AD32" i="18"/>
  <c r="AD33" i="18"/>
  <c r="AD34" i="18"/>
  <c r="AD85" i="18"/>
  <c r="AD106" i="18"/>
  <c r="AD86" i="18"/>
  <c r="AD87" i="18"/>
  <c r="AD35" i="18"/>
  <c r="AD59" i="18"/>
  <c r="AD60" i="18"/>
  <c r="AD61" i="18"/>
  <c r="AD62" i="18"/>
  <c r="AD107" i="18"/>
  <c r="AD36" i="18"/>
  <c r="AD88" i="18"/>
  <c r="AD63" i="18"/>
  <c r="AD108" i="18"/>
  <c r="AD37" i="18"/>
  <c r="AD89" i="18"/>
  <c r="AD123" i="18"/>
  <c r="AD112" i="18"/>
  <c r="AD153" i="18"/>
  <c r="AD124" i="18"/>
  <c r="AD154" i="18"/>
  <c r="AD125" i="18"/>
  <c r="AD155" i="18"/>
  <c r="AD156" i="18"/>
  <c r="AD157" i="18"/>
  <c r="AD158" i="18"/>
  <c r="AD159" i="18"/>
  <c r="AD126" i="18"/>
  <c r="AD127" i="18"/>
  <c r="AD118" i="18"/>
  <c r="AD160" i="18"/>
  <c r="AD128" i="18"/>
  <c r="AD161" i="18"/>
  <c r="AD129" i="18"/>
  <c r="AD130" i="18"/>
  <c r="AD162" i="18"/>
  <c r="AD131" i="18"/>
  <c r="AD132" i="18"/>
  <c r="AD133" i="18"/>
  <c r="AD163" i="18"/>
  <c r="AD164" i="18"/>
  <c r="AD134" i="18"/>
  <c r="AD135" i="18"/>
  <c r="AD165" i="18"/>
  <c r="AD136" i="18"/>
  <c r="AD137" i="18"/>
  <c r="AD119" i="18"/>
  <c r="AD138" i="18"/>
  <c r="AD139" i="18"/>
  <c r="AD140" i="18"/>
  <c r="AD141" i="18"/>
  <c r="AD120" i="18"/>
  <c r="AD142" i="18"/>
  <c r="AD143" i="18"/>
  <c r="AD144" i="18"/>
  <c r="AD145" i="18"/>
  <c r="AD146" i="18"/>
  <c r="AD147" i="18"/>
  <c r="AD148" i="18"/>
  <c r="AD166" i="18"/>
  <c r="AD113" i="18"/>
  <c r="AD167" i="18"/>
  <c r="AD168" i="18"/>
  <c r="AD169" i="18"/>
  <c r="AD170" i="18"/>
  <c r="AD171" i="18"/>
  <c r="AD114" i="18"/>
  <c r="AD149" i="18"/>
  <c r="AD150" i="18"/>
  <c r="AE84" i="18"/>
  <c r="AE104" i="18"/>
  <c r="AE105" i="18"/>
  <c r="AE32" i="18"/>
  <c r="AE33" i="18"/>
  <c r="AE34" i="18"/>
  <c r="AE85" i="18"/>
  <c r="AE106" i="18"/>
  <c r="AE86" i="18"/>
  <c r="AE87" i="18"/>
  <c r="AE35" i="18"/>
  <c r="AE59" i="18"/>
  <c r="AE60" i="18"/>
  <c r="AE61" i="18"/>
  <c r="AE62" i="18"/>
  <c r="AE107" i="18"/>
  <c r="AE36" i="18"/>
  <c r="AE88" i="18"/>
  <c r="AE63" i="18"/>
  <c r="AE108" i="18"/>
  <c r="AE37" i="18"/>
  <c r="AE89" i="18"/>
  <c r="AE123" i="18"/>
  <c r="AE112" i="18"/>
  <c r="AE153" i="18"/>
  <c r="AE124" i="18"/>
  <c r="AE154" i="18"/>
  <c r="AE125" i="18"/>
  <c r="AE155" i="18"/>
  <c r="AE156" i="18"/>
  <c r="AE157" i="18"/>
  <c r="AE158" i="18"/>
  <c r="AE159" i="18"/>
  <c r="AE126" i="18"/>
  <c r="AE127" i="18"/>
  <c r="AE118" i="18"/>
  <c r="AE160" i="18"/>
  <c r="AE128" i="18"/>
  <c r="AE161" i="18"/>
  <c r="AE129" i="18"/>
  <c r="AE130" i="18"/>
  <c r="AE162" i="18"/>
  <c r="AE131" i="18"/>
  <c r="AE132" i="18"/>
  <c r="AE133" i="18"/>
  <c r="AE163" i="18"/>
  <c r="AE164" i="18"/>
  <c r="AE134" i="18"/>
  <c r="AE135" i="18"/>
  <c r="AE165" i="18"/>
  <c r="AE136" i="18"/>
  <c r="AE137" i="18"/>
  <c r="AE119" i="18"/>
  <c r="AE138" i="18"/>
  <c r="AE139" i="18"/>
  <c r="AE140" i="18"/>
  <c r="AE141" i="18"/>
  <c r="AE120" i="18"/>
  <c r="AE142" i="18"/>
  <c r="AE143" i="18"/>
  <c r="AE144" i="18"/>
  <c r="AE145" i="18"/>
  <c r="AE146" i="18"/>
  <c r="AE147" i="18"/>
  <c r="AE148" i="18"/>
  <c r="AE166" i="18"/>
  <c r="AE113" i="18"/>
  <c r="AE167" i="18"/>
  <c r="AE168" i="18"/>
  <c r="AE169" i="18"/>
  <c r="AE170" i="18"/>
  <c r="AE171" i="18"/>
  <c r="AE114" i="18"/>
  <c r="AE149" i="18"/>
  <c r="AE150" i="18"/>
  <c r="AF84" i="18"/>
  <c r="AF104" i="18"/>
  <c r="AF105" i="18"/>
  <c r="AF32" i="18"/>
  <c r="AF33" i="18"/>
  <c r="AF34" i="18"/>
  <c r="AF85" i="18"/>
  <c r="AF106" i="18"/>
  <c r="AF86" i="18"/>
  <c r="AF87" i="18"/>
  <c r="AF35" i="18"/>
  <c r="AF59" i="18"/>
  <c r="AF60" i="18"/>
  <c r="AF61" i="18"/>
  <c r="AF62" i="18"/>
  <c r="AF107" i="18"/>
  <c r="AF36" i="18"/>
  <c r="AF88" i="18"/>
  <c r="AF63" i="18"/>
  <c r="AF108" i="18"/>
  <c r="AF37" i="18"/>
  <c r="AF89" i="18"/>
  <c r="AF123" i="18"/>
  <c r="AF112" i="18"/>
  <c r="AF153" i="18"/>
  <c r="AF124" i="18"/>
  <c r="AF154" i="18"/>
  <c r="AF125" i="18"/>
  <c r="AF155" i="18"/>
  <c r="AF156" i="18"/>
  <c r="AF157" i="18"/>
  <c r="AF158" i="18"/>
  <c r="AF159" i="18"/>
  <c r="AF126" i="18"/>
  <c r="AF127" i="18"/>
  <c r="AF118" i="18"/>
  <c r="AF160" i="18"/>
  <c r="AF128" i="18"/>
  <c r="AF161" i="18"/>
  <c r="AF129" i="18"/>
  <c r="AF130" i="18"/>
  <c r="AF162" i="18"/>
  <c r="AF131" i="18"/>
  <c r="AF132" i="18"/>
  <c r="AF133" i="18"/>
  <c r="AF163" i="18"/>
  <c r="AF164" i="18"/>
  <c r="AF134" i="18"/>
  <c r="AF135" i="18"/>
  <c r="AF165" i="18"/>
  <c r="AF136" i="18"/>
  <c r="AF137" i="18"/>
  <c r="AF119" i="18"/>
  <c r="AF138" i="18"/>
  <c r="AF139" i="18"/>
  <c r="AF140" i="18"/>
  <c r="AF141" i="18"/>
  <c r="AF120" i="18"/>
  <c r="AF142" i="18"/>
  <c r="AF143" i="18"/>
  <c r="AF144" i="18"/>
  <c r="AF145" i="18"/>
  <c r="AF146" i="18"/>
  <c r="AF147" i="18"/>
  <c r="AF148" i="18"/>
  <c r="AF166" i="18"/>
  <c r="AF113" i="18"/>
  <c r="AF167" i="18"/>
  <c r="AF168" i="18"/>
  <c r="AF169" i="18"/>
  <c r="AF170" i="18"/>
  <c r="AF171" i="18"/>
  <c r="AF114" i="18"/>
  <c r="AF149" i="18"/>
  <c r="AF150" i="18"/>
  <c r="AG84" i="18"/>
  <c r="AG104" i="18"/>
  <c r="AG105" i="18"/>
  <c r="AG32" i="18"/>
  <c r="AG33" i="18"/>
  <c r="AG34" i="18"/>
  <c r="AG85" i="18"/>
  <c r="AG106" i="18"/>
  <c r="AG86" i="18"/>
  <c r="AG87" i="18"/>
  <c r="AG35" i="18"/>
  <c r="AG59" i="18"/>
  <c r="AG60" i="18"/>
  <c r="AG61" i="18"/>
  <c r="AG62" i="18"/>
  <c r="AG107" i="18"/>
  <c r="AG36" i="18"/>
  <c r="AG88" i="18"/>
  <c r="AG63" i="18"/>
  <c r="AG108" i="18"/>
  <c r="AG37" i="18"/>
  <c r="AG89" i="18"/>
  <c r="AG123" i="18"/>
  <c r="AG112" i="18"/>
  <c r="AG153" i="18"/>
  <c r="AG124" i="18"/>
  <c r="AG154" i="18"/>
  <c r="AG125" i="18"/>
  <c r="AG155" i="18"/>
  <c r="AG156" i="18"/>
  <c r="AG157" i="18"/>
  <c r="AG158" i="18"/>
  <c r="AG159" i="18"/>
  <c r="AG126" i="18"/>
  <c r="AG127" i="18"/>
  <c r="AG118" i="18"/>
  <c r="AG160" i="18"/>
  <c r="AG128" i="18"/>
  <c r="AG161" i="18"/>
  <c r="AG129" i="18"/>
  <c r="AG130" i="18"/>
  <c r="AG162" i="18"/>
  <c r="AG131" i="18"/>
  <c r="AG132" i="18"/>
  <c r="AG133" i="18"/>
  <c r="AG163" i="18"/>
  <c r="AG164" i="18"/>
  <c r="AG134" i="18"/>
  <c r="AG135" i="18"/>
  <c r="AG165" i="18"/>
  <c r="AG136" i="18"/>
  <c r="AG137" i="18"/>
  <c r="AG119" i="18"/>
  <c r="AG138" i="18"/>
  <c r="AG139" i="18"/>
  <c r="AG140" i="18"/>
  <c r="AG141" i="18"/>
  <c r="AG120" i="18"/>
  <c r="AG142" i="18"/>
  <c r="AG143" i="18"/>
  <c r="AG144" i="18"/>
  <c r="AG145" i="18"/>
  <c r="AG146" i="18"/>
  <c r="AG147" i="18"/>
  <c r="AG148" i="18"/>
  <c r="AG166" i="18"/>
  <c r="AG113" i="18"/>
  <c r="AG167" i="18"/>
  <c r="AG168" i="18"/>
  <c r="AG169" i="18"/>
  <c r="AG170" i="18"/>
  <c r="AG171" i="18"/>
  <c r="AG114" i="18"/>
  <c r="AG149" i="18"/>
  <c r="AG150" i="18"/>
  <c r="AY97" i="18"/>
  <c r="AY98" i="18"/>
  <c r="AY99" i="18"/>
  <c r="AY100" i="18"/>
  <c r="AY101" i="18"/>
  <c r="AY102" i="18"/>
  <c r="AY103" i="18"/>
  <c r="AY104" i="18"/>
  <c r="AY105" i="18"/>
  <c r="AY106" i="18"/>
  <c r="AY107" i="18"/>
  <c r="AY108" i="18"/>
  <c r="AY109" i="18"/>
  <c r="AY110" i="18"/>
  <c r="AY111" i="18"/>
  <c r="AY112" i="18"/>
  <c r="AY113" i="18"/>
  <c r="AY114" i="18"/>
  <c r="AY115" i="18"/>
  <c r="AY116" i="18"/>
  <c r="AY117" i="18"/>
  <c r="AY118" i="18"/>
  <c r="AY119" i="18"/>
  <c r="AY120" i="18"/>
  <c r="AY121" i="18"/>
  <c r="AY122" i="18"/>
  <c r="AY123" i="18"/>
  <c r="AY124" i="18"/>
  <c r="AY125" i="18"/>
  <c r="AY126" i="18"/>
  <c r="AY127" i="18"/>
  <c r="AY128" i="18"/>
  <c r="AY129" i="18"/>
  <c r="AY130" i="18"/>
  <c r="AY131" i="18"/>
  <c r="AY132" i="18"/>
  <c r="AY133" i="18"/>
  <c r="AY134" i="18"/>
  <c r="AY135" i="18"/>
  <c r="AY136" i="18"/>
  <c r="AY137" i="18"/>
  <c r="AY138" i="18"/>
  <c r="AY139" i="18"/>
  <c r="AY140" i="18"/>
  <c r="AY141" i="18"/>
  <c r="AY142" i="18"/>
  <c r="AY143" i="18"/>
  <c r="AY144" i="18"/>
  <c r="AY145" i="18"/>
  <c r="AY146" i="18"/>
  <c r="AY147" i="18"/>
  <c r="AY148" i="18"/>
  <c r="AY149" i="18"/>
  <c r="AY150" i="18"/>
  <c r="AY151" i="18"/>
  <c r="AY152" i="18"/>
  <c r="AY153" i="18"/>
  <c r="AY154" i="18"/>
  <c r="AY155" i="18"/>
  <c r="AY156" i="18"/>
  <c r="AY157" i="18"/>
  <c r="AY158" i="18"/>
  <c r="AY159" i="18"/>
  <c r="AY160" i="18"/>
  <c r="AY161" i="18"/>
  <c r="AY162" i="18"/>
  <c r="AY163" i="18"/>
  <c r="AY164" i="18"/>
  <c r="AY165" i="18"/>
  <c r="AY166" i="18"/>
  <c r="AY167" i="18"/>
  <c r="AY168" i="18"/>
  <c r="AY169" i="18"/>
  <c r="AY170" i="18"/>
  <c r="AY171" i="18"/>
  <c r="AX97" i="18"/>
  <c r="AX98" i="18"/>
  <c r="AX99" i="18"/>
  <c r="AX100" i="18"/>
  <c r="AX101" i="18"/>
  <c r="AX102" i="18"/>
  <c r="AX103" i="18"/>
  <c r="AX104" i="18"/>
  <c r="AX105" i="18"/>
  <c r="AX106" i="18"/>
  <c r="AX107" i="18"/>
  <c r="AX108" i="18"/>
  <c r="AX109" i="18"/>
  <c r="AX110" i="18"/>
  <c r="AX111" i="18"/>
  <c r="AX112" i="18"/>
  <c r="AX113" i="18"/>
  <c r="AX114" i="18"/>
  <c r="AX115" i="18"/>
  <c r="AX116" i="18"/>
  <c r="AX117" i="18"/>
  <c r="AX118" i="18"/>
  <c r="AX119" i="18"/>
  <c r="AX120" i="18"/>
  <c r="AX121" i="18"/>
  <c r="AX122" i="18"/>
  <c r="AX123" i="18"/>
  <c r="AX124" i="18"/>
  <c r="AX125" i="18"/>
  <c r="AX126" i="18"/>
  <c r="AX127" i="18"/>
  <c r="AX128" i="18"/>
  <c r="AX129" i="18"/>
  <c r="AX130" i="18"/>
  <c r="AX131" i="18"/>
  <c r="AX132" i="18"/>
  <c r="AX133" i="18"/>
  <c r="AX134" i="18"/>
  <c r="AX135" i="18"/>
  <c r="AX136" i="18"/>
  <c r="AX137" i="18"/>
  <c r="AX138" i="18"/>
  <c r="AX139" i="18"/>
  <c r="AX140" i="18"/>
  <c r="AX141" i="18"/>
  <c r="AX142" i="18"/>
  <c r="AX143" i="18"/>
  <c r="AX144" i="18"/>
  <c r="AX145" i="18"/>
  <c r="AX146" i="18"/>
  <c r="AX147" i="18"/>
  <c r="AX148" i="18"/>
  <c r="AX149" i="18"/>
  <c r="AX150" i="18"/>
  <c r="AX151" i="18"/>
  <c r="AX152" i="18"/>
  <c r="AX153" i="18"/>
  <c r="AX154" i="18"/>
  <c r="AX155" i="18"/>
  <c r="AX156" i="18"/>
  <c r="AX157" i="18"/>
  <c r="AX158" i="18"/>
  <c r="AX159" i="18"/>
  <c r="AX160" i="18"/>
  <c r="AX161" i="18"/>
  <c r="AX162" i="18"/>
  <c r="AX163" i="18"/>
  <c r="AX164" i="18"/>
  <c r="AX165" i="18"/>
  <c r="AX166" i="18"/>
  <c r="AX167" i="18"/>
  <c r="AX168" i="18"/>
  <c r="AX169" i="18"/>
  <c r="AX170" i="18"/>
  <c r="AX171" i="18"/>
  <c r="AW97" i="18"/>
  <c r="AW98" i="18"/>
  <c r="AW99" i="18"/>
  <c r="AW100" i="18"/>
  <c r="AW101" i="18"/>
  <c r="AW102" i="18"/>
  <c r="AW103" i="18"/>
  <c r="AW104" i="18"/>
  <c r="AW105" i="18"/>
  <c r="AW106" i="18"/>
  <c r="AW107" i="18"/>
  <c r="AW108" i="18"/>
  <c r="AW109" i="18"/>
  <c r="AW110" i="18"/>
  <c r="AW111" i="18"/>
  <c r="AW112" i="18"/>
  <c r="AW113" i="18"/>
  <c r="AW114" i="18"/>
  <c r="AW115" i="18"/>
  <c r="AW116" i="18"/>
  <c r="AW117" i="18"/>
  <c r="AW118" i="18"/>
  <c r="AW119" i="18"/>
  <c r="AW120" i="18"/>
  <c r="AW121" i="18"/>
  <c r="AW122" i="18"/>
  <c r="AW123" i="18"/>
  <c r="AW124" i="18"/>
  <c r="AW125" i="18"/>
  <c r="AW126" i="18"/>
  <c r="AW127" i="18"/>
  <c r="AW128" i="18"/>
  <c r="AW129" i="18"/>
  <c r="AW130" i="18"/>
  <c r="AW131" i="18"/>
  <c r="AW132" i="18"/>
  <c r="AW133" i="18"/>
  <c r="AW134" i="18"/>
  <c r="AW135" i="18"/>
  <c r="AW136" i="18"/>
  <c r="AW137" i="18"/>
  <c r="AW138" i="18"/>
  <c r="AW139" i="18"/>
  <c r="AW140" i="18"/>
  <c r="AW141" i="18"/>
  <c r="AW142" i="18"/>
  <c r="AW143" i="18"/>
  <c r="AW144" i="18"/>
  <c r="AW145" i="18"/>
  <c r="AW146" i="18"/>
  <c r="AW147" i="18"/>
  <c r="AW148" i="18"/>
  <c r="AW149" i="18"/>
  <c r="AW150" i="18"/>
  <c r="AW151" i="18"/>
  <c r="AW152" i="18"/>
  <c r="AW153" i="18"/>
  <c r="AW154" i="18"/>
  <c r="AW155" i="18"/>
  <c r="AW156" i="18"/>
  <c r="AW157" i="18"/>
  <c r="AW158" i="18"/>
  <c r="AW159" i="18"/>
  <c r="AW160" i="18"/>
  <c r="AW161" i="18"/>
  <c r="AW162" i="18"/>
  <c r="AW163" i="18"/>
  <c r="AW164" i="18"/>
  <c r="AW165" i="18"/>
  <c r="AW166" i="18"/>
  <c r="AW167" i="18"/>
  <c r="AW168" i="18"/>
  <c r="AW169" i="18"/>
  <c r="AW170" i="18"/>
  <c r="AW171" i="18"/>
  <c r="AV97" i="18"/>
  <c r="AV98" i="18"/>
  <c r="AV99" i="18"/>
  <c r="AV100" i="18"/>
  <c r="AV101" i="18"/>
  <c r="AV102" i="18"/>
  <c r="AV103" i="18"/>
  <c r="AV104" i="18"/>
  <c r="AV105" i="18"/>
  <c r="AV106" i="18"/>
  <c r="AV107" i="18"/>
  <c r="AV108" i="18"/>
  <c r="AV109" i="18"/>
  <c r="AV110" i="18"/>
  <c r="AV111" i="18"/>
  <c r="AV112" i="18"/>
  <c r="AV113" i="18"/>
  <c r="AV114" i="18"/>
  <c r="AV115" i="18"/>
  <c r="AV116" i="18"/>
  <c r="AV117" i="18"/>
  <c r="AV118" i="18"/>
  <c r="AV119" i="18"/>
  <c r="AV120" i="18"/>
  <c r="AV121" i="18"/>
  <c r="AV122" i="18"/>
  <c r="AV123" i="18"/>
  <c r="AV124" i="18"/>
  <c r="AV125" i="18"/>
  <c r="AV126" i="18"/>
  <c r="AV127" i="18"/>
  <c r="AV128" i="18"/>
  <c r="AV129" i="18"/>
  <c r="AV130" i="18"/>
  <c r="AV131" i="18"/>
  <c r="AV132" i="18"/>
  <c r="AV133" i="18"/>
  <c r="AV134" i="18"/>
  <c r="AV135" i="18"/>
  <c r="AV136" i="18"/>
  <c r="AV137" i="18"/>
  <c r="AV138" i="18"/>
  <c r="AV139" i="18"/>
  <c r="AV140" i="18"/>
  <c r="AV141" i="18"/>
  <c r="AV142" i="18"/>
  <c r="AV143" i="18"/>
  <c r="AV144" i="18"/>
  <c r="AV145" i="18"/>
  <c r="AV146" i="18"/>
  <c r="AV147" i="18"/>
  <c r="AV148" i="18"/>
  <c r="AV149" i="18"/>
  <c r="AV150" i="18"/>
  <c r="AV151" i="18"/>
  <c r="AV152" i="18"/>
  <c r="AV153" i="18"/>
  <c r="AV154" i="18"/>
  <c r="AV155" i="18"/>
  <c r="AV156" i="18"/>
  <c r="AV157" i="18"/>
  <c r="AV158" i="18"/>
  <c r="AV159" i="18"/>
  <c r="AV160" i="18"/>
  <c r="AV161" i="18"/>
  <c r="AV162" i="18"/>
  <c r="AV163" i="18"/>
  <c r="AV164" i="18"/>
  <c r="AV165" i="18"/>
  <c r="AV166" i="18"/>
  <c r="AV167" i="18"/>
  <c r="AV168" i="18"/>
  <c r="AV169" i="18"/>
  <c r="AV170" i="18"/>
  <c r="AV171" i="18"/>
  <c r="AU97" i="18"/>
  <c r="AU98" i="18"/>
  <c r="AU99" i="18"/>
  <c r="AU100" i="18"/>
  <c r="AU101" i="18"/>
  <c r="AU102" i="18"/>
  <c r="AU103" i="18"/>
  <c r="AU104" i="18"/>
  <c r="AU105" i="18"/>
  <c r="AU106" i="18"/>
  <c r="AU107" i="18"/>
  <c r="AU108" i="18"/>
  <c r="AU109" i="18"/>
  <c r="AU110" i="18"/>
  <c r="AU111" i="18"/>
  <c r="AU112" i="18"/>
  <c r="AU113" i="18"/>
  <c r="AU114" i="18"/>
  <c r="AU115" i="18"/>
  <c r="AU116" i="18"/>
  <c r="AU117" i="18"/>
  <c r="AU118" i="18"/>
  <c r="AU119" i="18"/>
  <c r="AU120" i="18"/>
  <c r="AU121" i="18"/>
  <c r="AU122" i="18"/>
  <c r="AU123" i="18"/>
  <c r="AU124" i="18"/>
  <c r="AU125" i="18"/>
  <c r="AU126" i="18"/>
  <c r="AU127" i="18"/>
  <c r="AU128" i="18"/>
  <c r="AU129" i="18"/>
  <c r="AU130" i="18"/>
  <c r="AU131" i="18"/>
  <c r="AU132" i="18"/>
  <c r="AU133" i="18"/>
  <c r="AU134" i="18"/>
  <c r="AU135" i="18"/>
  <c r="AU136" i="18"/>
  <c r="AU137" i="18"/>
  <c r="AU138" i="18"/>
  <c r="AU139" i="18"/>
  <c r="AU140" i="18"/>
  <c r="AU141" i="18"/>
  <c r="AU142" i="18"/>
  <c r="AU143" i="18"/>
  <c r="AU144" i="18"/>
  <c r="AU145" i="18"/>
  <c r="AU146" i="18"/>
  <c r="AU147" i="18"/>
  <c r="AU148" i="18"/>
  <c r="AU149" i="18"/>
  <c r="AU150" i="18"/>
  <c r="AU151" i="18"/>
  <c r="AU152" i="18"/>
  <c r="AU153" i="18"/>
  <c r="AU154" i="18"/>
  <c r="AU155" i="18"/>
  <c r="AU156" i="18"/>
  <c r="AU157" i="18"/>
  <c r="AU158" i="18"/>
  <c r="AU159" i="18"/>
  <c r="AU160" i="18"/>
  <c r="AU161" i="18"/>
  <c r="AU162" i="18"/>
  <c r="AU163" i="18"/>
  <c r="AU164" i="18"/>
  <c r="AU165" i="18"/>
  <c r="AU166" i="18"/>
  <c r="AU167" i="18"/>
  <c r="AU168" i="18"/>
  <c r="AU169" i="18"/>
  <c r="AU170" i="18"/>
  <c r="AU171" i="18"/>
  <c r="AS97" i="18"/>
  <c r="AS98" i="18"/>
  <c r="AS99" i="18"/>
  <c r="AS100" i="18"/>
  <c r="AS101" i="18"/>
  <c r="AS102" i="18"/>
  <c r="AS103" i="18"/>
  <c r="AS104" i="18"/>
  <c r="AS105" i="18"/>
  <c r="AS106" i="18"/>
  <c r="AS107" i="18"/>
  <c r="AS108" i="18"/>
  <c r="AS109" i="18"/>
  <c r="AS110" i="18"/>
  <c r="AS111" i="18"/>
  <c r="AS112" i="18"/>
  <c r="AS113" i="18"/>
  <c r="AS114" i="18"/>
  <c r="AS115" i="18"/>
  <c r="AS116" i="18"/>
  <c r="AS117" i="18"/>
  <c r="AS118" i="18"/>
  <c r="AS119" i="18"/>
  <c r="AS120" i="18"/>
  <c r="AS121" i="18"/>
  <c r="AS122" i="18"/>
  <c r="AS123" i="18"/>
  <c r="AS124" i="18"/>
  <c r="AS125" i="18"/>
  <c r="AS126" i="18"/>
  <c r="AS127" i="18"/>
  <c r="AS128" i="18"/>
  <c r="AS129" i="18"/>
  <c r="AS130" i="18"/>
  <c r="AS131" i="18"/>
  <c r="AS132" i="18"/>
  <c r="AS133" i="18"/>
  <c r="AS134" i="18"/>
  <c r="AS135" i="18"/>
  <c r="AS136" i="18"/>
  <c r="AS137" i="18"/>
  <c r="AS138" i="18"/>
  <c r="AS139" i="18"/>
  <c r="AS140" i="18"/>
  <c r="AS141" i="18"/>
  <c r="AS142" i="18"/>
  <c r="AS143" i="18"/>
  <c r="AS144" i="18"/>
  <c r="AS145" i="18"/>
  <c r="AS146" i="18"/>
  <c r="AS147" i="18"/>
  <c r="AS148" i="18"/>
  <c r="AS149" i="18"/>
  <c r="AS150" i="18"/>
  <c r="AS151" i="18"/>
  <c r="AS152" i="18"/>
  <c r="AS153" i="18"/>
  <c r="AS154" i="18"/>
  <c r="AS155" i="18"/>
  <c r="AS156" i="18"/>
  <c r="AS157" i="18"/>
  <c r="AS158" i="18"/>
  <c r="AS159" i="18"/>
  <c r="AS160" i="18"/>
  <c r="AS161" i="18"/>
  <c r="AS162" i="18"/>
  <c r="AS163" i="18"/>
  <c r="AS164" i="18"/>
  <c r="AS165" i="18"/>
  <c r="AS166" i="18"/>
  <c r="AS167" i="18"/>
  <c r="AS168" i="18"/>
  <c r="AS169" i="18"/>
  <c r="AS170" i="18"/>
  <c r="AS171" i="18"/>
  <c r="AR97" i="18"/>
  <c r="AR98" i="18"/>
  <c r="AR99" i="18"/>
  <c r="AR100" i="18"/>
  <c r="AR101" i="18"/>
  <c r="AR102" i="18"/>
  <c r="AR103" i="18"/>
  <c r="AR104" i="18"/>
  <c r="AR105" i="18"/>
  <c r="AR106" i="18"/>
  <c r="AR107" i="18"/>
  <c r="AR108" i="18"/>
  <c r="AR109" i="18"/>
  <c r="AR110" i="18"/>
  <c r="AR111" i="18"/>
  <c r="AR112" i="18"/>
  <c r="AR113" i="18"/>
  <c r="AR114" i="18"/>
  <c r="AR115" i="18"/>
  <c r="AR116" i="18"/>
  <c r="AR117" i="18"/>
  <c r="AR118" i="18"/>
  <c r="AR119" i="18"/>
  <c r="AR120" i="18"/>
  <c r="AR121" i="18"/>
  <c r="AR122" i="18"/>
  <c r="AR123" i="18"/>
  <c r="AR124" i="18"/>
  <c r="AR125" i="18"/>
  <c r="AR126" i="18"/>
  <c r="AR127" i="18"/>
  <c r="AR128" i="18"/>
  <c r="AR129" i="18"/>
  <c r="AR130" i="18"/>
  <c r="AR131" i="18"/>
  <c r="AR132" i="18"/>
  <c r="AR133" i="18"/>
  <c r="AR134" i="18"/>
  <c r="AR135" i="18"/>
  <c r="AR136" i="18"/>
  <c r="AR137" i="18"/>
  <c r="AR138" i="18"/>
  <c r="AR139" i="18"/>
  <c r="AR140" i="18"/>
  <c r="AR141" i="18"/>
  <c r="AR142" i="18"/>
  <c r="AR143" i="18"/>
  <c r="AR144" i="18"/>
  <c r="AR145" i="18"/>
  <c r="AR146" i="18"/>
  <c r="AR147" i="18"/>
  <c r="AR148" i="18"/>
  <c r="AR149" i="18"/>
  <c r="AR150" i="18"/>
  <c r="AR151" i="18"/>
  <c r="AR152" i="18"/>
  <c r="AR153" i="18"/>
  <c r="AR154" i="18"/>
  <c r="AR155" i="18"/>
  <c r="AR156" i="18"/>
  <c r="AR157" i="18"/>
  <c r="AR158" i="18"/>
  <c r="AR159" i="18"/>
  <c r="AR160" i="18"/>
  <c r="AR161" i="18"/>
  <c r="AR162" i="18"/>
  <c r="AR163" i="18"/>
  <c r="AR164" i="18"/>
  <c r="AR165" i="18"/>
  <c r="AR166" i="18"/>
  <c r="AR167" i="18"/>
  <c r="AR168" i="18"/>
  <c r="AR169" i="18"/>
  <c r="AR170" i="18"/>
  <c r="AR171" i="18"/>
  <c r="AQ97" i="18"/>
  <c r="AQ98" i="18"/>
  <c r="AQ99" i="18"/>
  <c r="AQ100" i="18"/>
  <c r="AQ101" i="18"/>
  <c r="AQ102" i="18"/>
  <c r="AQ103" i="18"/>
  <c r="AQ104" i="18"/>
  <c r="AQ105" i="18"/>
  <c r="AQ106" i="18"/>
  <c r="AQ107" i="18"/>
  <c r="AQ108" i="18"/>
  <c r="AQ109" i="18"/>
  <c r="AQ110" i="18"/>
  <c r="AQ111" i="18"/>
  <c r="AQ112" i="18"/>
  <c r="AQ113" i="18"/>
  <c r="AQ114" i="18"/>
  <c r="AQ115" i="18"/>
  <c r="AQ116" i="18"/>
  <c r="AQ117" i="18"/>
  <c r="AQ118" i="18"/>
  <c r="AQ119" i="18"/>
  <c r="AQ120" i="18"/>
  <c r="AQ121" i="18"/>
  <c r="AQ122" i="18"/>
  <c r="AQ123" i="18"/>
  <c r="AQ124" i="18"/>
  <c r="AQ125" i="18"/>
  <c r="AQ126" i="18"/>
  <c r="AQ127" i="18"/>
  <c r="AQ128" i="18"/>
  <c r="AQ129" i="18"/>
  <c r="AQ130" i="18"/>
  <c r="AQ131" i="18"/>
  <c r="AQ132" i="18"/>
  <c r="AQ133" i="18"/>
  <c r="AQ134" i="18"/>
  <c r="AQ135" i="18"/>
  <c r="AQ136" i="18"/>
  <c r="AQ137" i="18"/>
  <c r="AQ138" i="18"/>
  <c r="AQ139" i="18"/>
  <c r="AQ140" i="18"/>
  <c r="AQ141" i="18"/>
  <c r="AQ142" i="18"/>
  <c r="AQ143" i="18"/>
  <c r="AQ144" i="18"/>
  <c r="AQ145" i="18"/>
  <c r="AQ146" i="18"/>
  <c r="AQ147" i="18"/>
  <c r="AQ148" i="18"/>
  <c r="AQ149" i="18"/>
  <c r="AQ150" i="18"/>
  <c r="AQ151" i="18"/>
  <c r="AQ152" i="18"/>
  <c r="AQ153" i="18"/>
  <c r="AQ154" i="18"/>
  <c r="AQ155" i="18"/>
  <c r="AQ156" i="18"/>
  <c r="AQ157" i="18"/>
  <c r="AQ158" i="18"/>
  <c r="AQ159" i="18"/>
  <c r="AQ160" i="18"/>
  <c r="AQ161" i="18"/>
  <c r="AQ162" i="18"/>
  <c r="AQ163" i="18"/>
  <c r="AQ164" i="18"/>
  <c r="AQ165" i="18"/>
  <c r="AQ166" i="18"/>
  <c r="AQ167" i="18"/>
  <c r="AQ168" i="18"/>
  <c r="AQ169" i="18"/>
  <c r="AQ170" i="18"/>
  <c r="AQ171" i="18"/>
  <c r="AP97" i="18"/>
  <c r="AP98" i="18"/>
  <c r="AP99" i="18"/>
  <c r="AP100" i="18"/>
  <c r="AP101" i="18"/>
  <c r="AP102" i="18"/>
  <c r="AP103" i="18"/>
  <c r="AP104" i="18"/>
  <c r="AP105" i="18"/>
  <c r="AP106" i="18"/>
  <c r="AP107" i="18"/>
  <c r="AP108" i="18"/>
  <c r="AP109" i="18"/>
  <c r="AP110" i="18"/>
  <c r="AP111" i="18"/>
  <c r="AP112" i="18"/>
  <c r="AP113" i="18"/>
  <c r="AP114" i="18"/>
  <c r="AP115" i="18"/>
  <c r="AP116" i="18"/>
  <c r="AP117" i="18"/>
  <c r="AP118" i="18"/>
  <c r="AP119" i="18"/>
  <c r="AP120" i="18"/>
  <c r="AP121" i="18"/>
  <c r="AP122" i="18"/>
  <c r="AP123" i="18"/>
  <c r="AP124" i="18"/>
  <c r="AP125" i="18"/>
  <c r="AP126" i="18"/>
  <c r="AP127" i="18"/>
  <c r="AP128" i="18"/>
  <c r="AP129" i="18"/>
  <c r="AP130" i="18"/>
  <c r="AP131" i="18"/>
  <c r="AP132" i="18"/>
  <c r="AP133" i="18"/>
  <c r="AP134" i="18"/>
  <c r="AP135" i="18"/>
  <c r="AP136" i="18"/>
  <c r="AP137" i="18"/>
  <c r="AP138" i="18"/>
  <c r="AP139" i="18"/>
  <c r="AP140" i="18"/>
  <c r="AP141" i="18"/>
  <c r="AP142" i="18"/>
  <c r="AP143" i="18"/>
  <c r="AP144" i="18"/>
  <c r="AP145" i="18"/>
  <c r="AP146" i="18"/>
  <c r="AP147" i="18"/>
  <c r="AP148" i="18"/>
  <c r="AP149" i="18"/>
  <c r="AP150" i="18"/>
  <c r="AP151" i="18"/>
  <c r="AP152" i="18"/>
  <c r="AP153" i="18"/>
  <c r="AP154" i="18"/>
  <c r="AP155" i="18"/>
  <c r="AP156" i="18"/>
  <c r="AP157" i="18"/>
  <c r="AP158" i="18"/>
  <c r="AP159" i="18"/>
  <c r="AP160" i="18"/>
  <c r="AP161" i="18"/>
  <c r="AP162" i="18"/>
  <c r="AP163" i="18"/>
  <c r="AP164" i="18"/>
  <c r="AP165" i="18"/>
  <c r="AP166" i="18"/>
  <c r="AP167" i="18"/>
  <c r="AP168" i="18"/>
  <c r="AP169" i="18"/>
  <c r="AP170" i="18"/>
  <c r="AP171" i="18"/>
  <c r="AO97" i="18"/>
  <c r="AO98" i="18"/>
  <c r="AO99" i="18"/>
  <c r="AO100" i="18"/>
  <c r="AO101" i="18"/>
  <c r="AO102" i="18"/>
  <c r="AO103" i="18"/>
  <c r="AO104" i="18"/>
  <c r="AO105" i="18"/>
  <c r="AO106" i="18"/>
  <c r="AO107" i="18"/>
  <c r="AO108" i="18"/>
  <c r="AO109" i="18"/>
  <c r="AO110" i="18"/>
  <c r="AO111" i="18"/>
  <c r="AO112" i="18"/>
  <c r="AO113" i="18"/>
  <c r="AO114" i="18"/>
  <c r="AO115" i="18"/>
  <c r="AO116" i="18"/>
  <c r="AO117" i="18"/>
  <c r="AO118" i="18"/>
  <c r="AO119" i="18"/>
  <c r="AO120" i="18"/>
  <c r="AO121" i="18"/>
  <c r="AO122" i="18"/>
  <c r="AO123" i="18"/>
  <c r="AO124" i="18"/>
  <c r="AO125" i="18"/>
  <c r="AO126" i="18"/>
  <c r="AO127" i="18"/>
  <c r="AO128" i="18"/>
  <c r="AO129" i="18"/>
  <c r="AO130" i="18"/>
  <c r="AO131" i="18"/>
  <c r="AO132" i="18"/>
  <c r="AO133" i="18"/>
  <c r="AO134" i="18"/>
  <c r="AO135" i="18"/>
  <c r="AO136" i="18"/>
  <c r="AO137" i="18"/>
  <c r="AO138" i="18"/>
  <c r="AO139" i="18"/>
  <c r="AO140" i="18"/>
  <c r="AO141" i="18"/>
  <c r="AO142" i="18"/>
  <c r="AO143" i="18"/>
  <c r="AO144" i="18"/>
  <c r="AO145" i="18"/>
  <c r="AO146" i="18"/>
  <c r="AO147" i="18"/>
  <c r="AO148" i="18"/>
  <c r="AO149" i="18"/>
  <c r="AO150" i="18"/>
  <c r="AO151" i="18"/>
  <c r="AO152" i="18"/>
  <c r="AO153" i="18"/>
  <c r="AO154" i="18"/>
  <c r="AO155" i="18"/>
  <c r="AO156" i="18"/>
  <c r="AO157" i="18"/>
  <c r="AO158" i="18"/>
  <c r="AO159" i="18"/>
  <c r="AO160" i="18"/>
  <c r="AO161" i="18"/>
  <c r="AO162" i="18"/>
  <c r="AO163" i="18"/>
  <c r="AO164" i="18"/>
  <c r="AO165" i="18"/>
  <c r="AO166" i="18"/>
  <c r="AO167" i="18"/>
  <c r="AO168" i="18"/>
  <c r="AO169" i="18"/>
  <c r="AO170" i="18"/>
  <c r="AO171" i="18"/>
  <c r="AM97" i="18"/>
  <c r="AM98" i="18"/>
  <c r="AM99" i="18"/>
  <c r="AM100" i="18"/>
  <c r="AM101" i="18"/>
  <c r="AM102" i="18"/>
  <c r="AM103" i="18"/>
  <c r="AM104" i="18"/>
  <c r="AM105" i="18"/>
  <c r="AM106" i="18"/>
  <c r="AM107" i="18"/>
  <c r="AM108" i="18"/>
  <c r="AM109" i="18"/>
  <c r="AM110" i="18"/>
  <c r="AM111" i="18"/>
  <c r="AM112" i="18"/>
  <c r="AM113" i="18"/>
  <c r="AM114" i="18"/>
  <c r="AM115" i="18"/>
  <c r="AM116" i="18"/>
  <c r="AM117" i="18"/>
  <c r="AM118" i="18"/>
  <c r="AM119" i="18"/>
  <c r="AM120" i="18"/>
  <c r="AM121" i="18"/>
  <c r="AM122" i="18"/>
  <c r="AM123" i="18"/>
  <c r="AM124" i="18"/>
  <c r="AM125" i="18"/>
  <c r="AM126" i="18"/>
  <c r="AM127" i="18"/>
  <c r="AM128" i="18"/>
  <c r="AM129" i="18"/>
  <c r="AM130" i="18"/>
  <c r="AM131" i="18"/>
  <c r="AM132" i="18"/>
  <c r="AM133" i="18"/>
  <c r="AM134" i="18"/>
  <c r="AM135" i="18"/>
  <c r="AM136" i="18"/>
  <c r="AM137" i="18"/>
  <c r="AM138" i="18"/>
  <c r="AM139" i="18"/>
  <c r="AM140" i="18"/>
  <c r="AM141" i="18"/>
  <c r="AM142" i="18"/>
  <c r="AM143" i="18"/>
  <c r="AM144" i="18"/>
  <c r="AM145" i="18"/>
  <c r="AM146" i="18"/>
  <c r="AM147" i="18"/>
  <c r="AM148" i="18"/>
  <c r="AM149" i="18"/>
  <c r="AM150" i="18"/>
  <c r="AM151" i="18"/>
  <c r="AM152" i="18"/>
  <c r="AM153" i="18"/>
  <c r="AM154" i="18"/>
  <c r="AM155" i="18"/>
  <c r="AM156" i="18"/>
  <c r="AM157" i="18"/>
  <c r="AM158" i="18"/>
  <c r="AM159" i="18"/>
  <c r="AM160" i="18"/>
  <c r="AM161" i="18"/>
  <c r="AM162" i="18"/>
  <c r="AM163" i="18"/>
  <c r="AM164" i="18"/>
  <c r="AM165" i="18"/>
  <c r="AM166" i="18"/>
  <c r="AM167" i="18"/>
  <c r="AM168" i="18"/>
  <c r="AM169" i="18"/>
  <c r="AM170" i="18"/>
  <c r="AM171" i="18"/>
  <c r="AL97" i="18"/>
  <c r="AL98" i="18"/>
  <c r="AL99" i="18"/>
  <c r="AL100" i="18"/>
  <c r="AL101" i="18"/>
  <c r="AL102" i="18"/>
  <c r="AL103" i="18"/>
  <c r="AL104" i="18"/>
  <c r="AL105" i="18"/>
  <c r="AL106" i="18"/>
  <c r="AL107" i="18"/>
  <c r="AL108" i="18"/>
  <c r="AL109" i="18"/>
  <c r="AL110" i="18"/>
  <c r="AL111" i="18"/>
  <c r="AL112" i="18"/>
  <c r="AL113" i="18"/>
  <c r="AL114" i="18"/>
  <c r="AL115" i="18"/>
  <c r="AL116" i="18"/>
  <c r="AL117" i="18"/>
  <c r="AL118" i="18"/>
  <c r="AL119" i="18"/>
  <c r="AL120" i="18"/>
  <c r="AL121" i="18"/>
  <c r="AL122" i="18"/>
  <c r="AL123" i="18"/>
  <c r="AL124" i="18"/>
  <c r="AL125" i="18"/>
  <c r="AL126" i="18"/>
  <c r="AL127" i="18"/>
  <c r="AL128" i="18"/>
  <c r="AL129" i="18"/>
  <c r="AL130" i="18"/>
  <c r="AL131" i="18"/>
  <c r="AL132" i="18"/>
  <c r="AL133" i="18"/>
  <c r="AL134" i="18"/>
  <c r="AL135" i="18"/>
  <c r="AL136" i="18"/>
  <c r="AL137" i="18"/>
  <c r="AL138" i="18"/>
  <c r="AL139" i="18"/>
  <c r="AL140" i="18"/>
  <c r="AL141" i="18"/>
  <c r="AL142" i="18"/>
  <c r="AL143" i="18"/>
  <c r="AL144" i="18"/>
  <c r="AL145" i="18"/>
  <c r="AL146" i="18"/>
  <c r="AL147" i="18"/>
  <c r="AL148" i="18"/>
  <c r="AL149" i="18"/>
  <c r="AL150" i="18"/>
  <c r="AL151" i="18"/>
  <c r="AL152" i="18"/>
  <c r="AL153" i="18"/>
  <c r="AL154" i="18"/>
  <c r="AL155" i="18"/>
  <c r="AL156" i="18"/>
  <c r="AL157" i="18"/>
  <c r="AL158" i="18"/>
  <c r="AL159" i="18"/>
  <c r="AL160" i="18"/>
  <c r="AL161" i="18"/>
  <c r="AL162" i="18"/>
  <c r="AL163" i="18"/>
  <c r="AL164" i="18"/>
  <c r="AL165" i="18"/>
  <c r="AL166" i="18"/>
  <c r="AL167" i="18"/>
  <c r="AL168" i="18"/>
  <c r="AL169" i="18"/>
  <c r="AL170" i="18"/>
  <c r="AL171" i="18"/>
  <c r="AK97" i="18"/>
  <c r="AK98" i="18"/>
  <c r="AK99" i="18"/>
  <c r="AK100" i="18"/>
  <c r="AK101" i="18"/>
  <c r="AK102" i="18"/>
  <c r="AK103" i="18"/>
  <c r="AK104" i="18"/>
  <c r="AK105" i="18"/>
  <c r="AK106" i="18"/>
  <c r="AK107" i="18"/>
  <c r="AK108" i="18"/>
  <c r="AK109" i="18"/>
  <c r="AK110" i="18"/>
  <c r="AK111" i="18"/>
  <c r="AK112" i="18"/>
  <c r="AK113" i="18"/>
  <c r="AK114" i="18"/>
  <c r="AK115" i="18"/>
  <c r="AK116" i="18"/>
  <c r="AK117" i="18"/>
  <c r="AK118" i="18"/>
  <c r="AK119" i="18"/>
  <c r="AK120" i="18"/>
  <c r="AK121" i="18"/>
  <c r="AK122" i="18"/>
  <c r="AK123" i="18"/>
  <c r="AK124" i="18"/>
  <c r="AK125" i="18"/>
  <c r="AK126" i="18"/>
  <c r="AK127" i="18"/>
  <c r="AK128" i="18"/>
  <c r="AK129" i="18"/>
  <c r="AK130" i="18"/>
  <c r="AK131" i="18"/>
  <c r="AK132" i="18"/>
  <c r="AK133" i="18"/>
  <c r="AK134" i="18"/>
  <c r="AK135" i="18"/>
  <c r="AK136" i="18"/>
  <c r="AK137" i="18"/>
  <c r="AK138" i="18"/>
  <c r="AK139" i="18"/>
  <c r="AK140" i="18"/>
  <c r="AK141" i="18"/>
  <c r="AK142" i="18"/>
  <c r="AK143" i="18"/>
  <c r="AK144" i="18"/>
  <c r="AK145" i="18"/>
  <c r="AK146" i="18"/>
  <c r="AK147" i="18"/>
  <c r="AK148" i="18"/>
  <c r="AK149" i="18"/>
  <c r="AK150" i="18"/>
  <c r="AK151" i="18"/>
  <c r="AK152" i="18"/>
  <c r="AK153" i="18"/>
  <c r="AK154" i="18"/>
  <c r="AK155" i="18"/>
  <c r="AK156" i="18"/>
  <c r="AK157" i="18"/>
  <c r="AK158" i="18"/>
  <c r="AK159" i="18"/>
  <c r="AK160" i="18"/>
  <c r="AK161" i="18"/>
  <c r="AK162" i="18"/>
  <c r="AK163" i="18"/>
  <c r="AK164" i="18"/>
  <c r="AK165" i="18"/>
  <c r="AK166" i="18"/>
  <c r="AK167" i="18"/>
  <c r="AK168" i="18"/>
  <c r="AK169" i="18"/>
  <c r="AK170" i="18"/>
  <c r="AK171" i="18"/>
  <c r="AJ97" i="18"/>
  <c r="AJ98" i="18"/>
  <c r="AJ99" i="18"/>
  <c r="AJ100" i="18"/>
  <c r="AJ101" i="18"/>
  <c r="AJ102" i="18"/>
  <c r="AJ103" i="18"/>
  <c r="AJ104" i="18"/>
  <c r="AJ105" i="18"/>
  <c r="AJ106" i="18"/>
  <c r="AJ107" i="18"/>
  <c r="AJ108" i="18"/>
  <c r="AJ109" i="18"/>
  <c r="AJ110" i="18"/>
  <c r="AJ111" i="18"/>
  <c r="AJ112" i="18"/>
  <c r="AJ113" i="18"/>
  <c r="AJ114" i="18"/>
  <c r="AJ115" i="18"/>
  <c r="AJ116" i="18"/>
  <c r="AJ117" i="18"/>
  <c r="AJ118" i="18"/>
  <c r="AJ119" i="18"/>
  <c r="AJ120" i="18"/>
  <c r="AJ121" i="18"/>
  <c r="AJ122" i="18"/>
  <c r="AJ123" i="18"/>
  <c r="AJ124" i="18"/>
  <c r="AJ125" i="18"/>
  <c r="AJ126" i="18"/>
  <c r="AJ127" i="18"/>
  <c r="AJ128" i="18"/>
  <c r="AJ129" i="18"/>
  <c r="AJ130" i="18"/>
  <c r="AJ131" i="18"/>
  <c r="AJ132" i="18"/>
  <c r="AJ133" i="18"/>
  <c r="AJ134" i="18"/>
  <c r="AJ135" i="18"/>
  <c r="AJ136" i="18"/>
  <c r="AJ137" i="18"/>
  <c r="AJ138" i="18"/>
  <c r="AJ139" i="18"/>
  <c r="AJ140" i="18"/>
  <c r="AJ141" i="18"/>
  <c r="AJ142" i="18"/>
  <c r="AJ143" i="18"/>
  <c r="AJ144" i="18"/>
  <c r="AJ145" i="18"/>
  <c r="AJ146" i="18"/>
  <c r="AJ147" i="18"/>
  <c r="AJ148" i="18"/>
  <c r="AJ149" i="18"/>
  <c r="AJ150" i="18"/>
  <c r="AJ151" i="18"/>
  <c r="AJ152" i="18"/>
  <c r="AJ153" i="18"/>
  <c r="AJ154" i="18"/>
  <c r="AJ155" i="18"/>
  <c r="AJ156" i="18"/>
  <c r="AJ157" i="18"/>
  <c r="AJ158" i="18"/>
  <c r="AJ159" i="18"/>
  <c r="AJ160" i="18"/>
  <c r="AJ161" i="18"/>
  <c r="AJ162" i="18"/>
  <c r="AJ163" i="18"/>
  <c r="AJ164" i="18"/>
  <c r="AJ165" i="18"/>
  <c r="AJ166" i="18"/>
  <c r="AJ167" i="18"/>
  <c r="AJ168" i="18"/>
  <c r="AJ169" i="18"/>
  <c r="AJ170" i="18"/>
  <c r="AJ171" i="18"/>
  <c r="AI97" i="18"/>
  <c r="AI98" i="18"/>
  <c r="AI99" i="18"/>
  <c r="AI100" i="18"/>
  <c r="AI101" i="18"/>
  <c r="AI102" i="18"/>
  <c r="AI103" i="18"/>
  <c r="AI104" i="18"/>
  <c r="AI105" i="18"/>
  <c r="AI106" i="18"/>
  <c r="AI107" i="18"/>
  <c r="AI108" i="18"/>
  <c r="AI109" i="18"/>
  <c r="AI110" i="18"/>
  <c r="AI111" i="18"/>
  <c r="AI112" i="18"/>
  <c r="AI113" i="18"/>
  <c r="AI114" i="18"/>
  <c r="AI115" i="18"/>
  <c r="AI116" i="18"/>
  <c r="AI117" i="18"/>
  <c r="AI118" i="18"/>
  <c r="AI119" i="18"/>
  <c r="AI120" i="18"/>
  <c r="AI121" i="18"/>
  <c r="AI122" i="18"/>
  <c r="AI123" i="18"/>
  <c r="AI124" i="18"/>
  <c r="AI125" i="18"/>
  <c r="AI126" i="18"/>
  <c r="AI127" i="18"/>
  <c r="AI128" i="18"/>
  <c r="AI129" i="18"/>
  <c r="AI130" i="18"/>
  <c r="AI131" i="18"/>
  <c r="AI132" i="18"/>
  <c r="AI133" i="18"/>
  <c r="AI134" i="18"/>
  <c r="AI135" i="18"/>
  <c r="AI136" i="18"/>
  <c r="AI137" i="18"/>
  <c r="AI138" i="18"/>
  <c r="AI139" i="18"/>
  <c r="AI140" i="18"/>
  <c r="AI141" i="18"/>
  <c r="AI142" i="18"/>
  <c r="AI143" i="18"/>
  <c r="AI144" i="18"/>
  <c r="AI145" i="18"/>
  <c r="AI146" i="18"/>
  <c r="AI147" i="18"/>
  <c r="AI148" i="18"/>
  <c r="AI149" i="18"/>
  <c r="AI150" i="18"/>
  <c r="AI151" i="18"/>
  <c r="AI152" i="18"/>
  <c r="AI153" i="18"/>
  <c r="AI154" i="18"/>
  <c r="AI155" i="18"/>
  <c r="AI156" i="18"/>
  <c r="AI157" i="18"/>
  <c r="AI158" i="18"/>
  <c r="AI159" i="18"/>
  <c r="AI160" i="18"/>
  <c r="AI161" i="18"/>
  <c r="AI162" i="18"/>
  <c r="AI163" i="18"/>
  <c r="AI164" i="18"/>
  <c r="AI165" i="18"/>
  <c r="AI166" i="18"/>
  <c r="AI167" i="18"/>
  <c r="AI168" i="18"/>
  <c r="AI169" i="18"/>
  <c r="AI170" i="18"/>
  <c r="AI171" i="18"/>
  <c r="AF64" i="45" l="1"/>
  <c r="AF68" i="45"/>
  <c r="AD67" i="45"/>
  <c r="AE69" i="45"/>
  <c r="AF67" i="45"/>
  <c r="AB6" i="45"/>
  <c r="AB10" i="45"/>
  <c r="AB14" i="45"/>
  <c r="AB18" i="45"/>
  <c r="AE21" i="45"/>
  <c r="AE67" i="45" s="1"/>
  <c r="AB23" i="45"/>
  <c r="AB27" i="45"/>
  <c r="AB31" i="45"/>
  <c r="AB36" i="45"/>
  <c r="AB40" i="45"/>
  <c r="AB49" i="45"/>
  <c r="AB53" i="45"/>
  <c r="AB57" i="45"/>
  <c r="X64" i="45"/>
  <c r="W66" i="45"/>
  <c r="AA66" i="45"/>
  <c r="AF66" i="45"/>
  <c r="Y68" i="45"/>
  <c r="X69" i="45"/>
  <c r="AB3" i="45"/>
  <c r="AB7" i="45"/>
  <c r="AB11" i="45"/>
  <c r="AB15" i="45"/>
  <c r="AB19" i="45"/>
  <c r="AB24" i="45"/>
  <c r="AB28" i="45"/>
  <c r="AB32" i="45"/>
  <c r="AD36" i="45"/>
  <c r="AD68" i="45" s="1"/>
  <c r="AB37" i="45"/>
  <c r="AB46" i="45"/>
  <c r="AB50" i="45"/>
  <c r="AB54" i="45"/>
  <c r="AB58" i="45"/>
  <c r="Y64" i="45"/>
  <c r="W67" i="45"/>
  <c r="Z68" i="45"/>
  <c r="AD3" i="45"/>
  <c r="AB4" i="45"/>
  <c r="AB8" i="45"/>
  <c r="AB12" i="45"/>
  <c r="AB16" i="45"/>
  <c r="AB21" i="45"/>
  <c r="AB25" i="45"/>
  <c r="AB29" i="45"/>
  <c r="AB33" i="45"/>
  <c r="AB38" i="45"/>
  <c r="AD46" i="45"/>
  <c r="AD69" i="45" s="1"/>
  <c r="AB47" i="45"/>
  <c r="AB51" i="45"/>
  <c r="AB55" i="45"/>
  <c r="Z64" i="45"/>
  <c r="Z69" i="45"/>
  <c r="AE3" i="45"/>
  <c r="AC203" i="19"/>
  <c r="Z191" i="19"/>
  <c r="X191" i="19"/>
  <c r="AC206" i="19"/>
  <c r="AC202" i="19"/>
  <c r="AA191" i="19"/>
  <c r="W189" i="19"/>
  <c r="AC205" i="19"/>
  <c r="AC201" i="19"/>
  <c r="Y191" i="19"/>
  <c r="Z192" i="19" s="1"/>
  <c r="W192" i="19"/>
  <c r="AC204" i="19"/>
  <c r="W191" i="19"/>
  <c r="AE334" i="21"/>
  <c r="W194" i="19"/>
  <c r="AD334" i="21"/>
  <c r="AF334" i="21"/>
  <c r="AD329" i="20"/>
  <c r="AD325" i="20"/>
  <c r="AD321" i="20"/>
  <c r="AD317" i="20"/>
  <c r="AD57" i="20"/>
  <c r="AD53" i="20"/>
  <c r="AD334" i="20" s="1"/>
  <c r="AB330" i="20"/>
  <c r="AB326" i="20"/>
  <c r="AB322" i="20"/>
  <c r="AB318" i="20"/>
  <c r="AB314" i="20"/>
  <c r="AB310" i="20"/>
  <c r="AB306" i="20"/>
  <c r="AB302" i="20"/>
  <c r="AB298" i="20"/>
  <c r="AB294" i="20"/>
  <c r="AB290" i="20"/>
  <c r="AB286" i="20"/>
  <c r="AB282" i="20"/>
  <c r="AB278" i="20"/>
  <c r="AB274" i="20"/>
  <c r="AB270" i="20"/>
  <c r="AB266" i="20"/>
  <c r="AB262" i="20"/>
  <c r="AB258" i="20"/>
  <c r="AB254" i="20"/>
  <c r="AB250" i="20"/>
  <c r="AB246" i="20"/>
  <c r="AB242" i="20"/>
  <c r="AB238" i="20"/>
  <c r="AB234" i="20"/>
  <c r="AB230" i="20"/>
  <c r="AB226" i="20"/>
  <c r="AB222" i="20"/>
  <c r="AB218" i="20"/>
  <c r="AB214" i="20"/>
  <c r="AB210" i="20"/>
  <c r="AB206" i="20"/>
  <c r="AB202" i="20"/>
  <c r="AB198" i="20"/>
  <c r="AB194" i="20"/>
  <c r="AB190" i="20"/>
  <c r="AB186" i="20"/>
  <c r="AB182" i="20"/>
  <c r="AB178" i="20"/>
  <c r="AB174" i="20"/>
  <c r="AB170" i="20"/>
  <c r="AB166" i="20"/>
  <c r="AB162" i="20"/>
  <c r="AB158" i="20"/>
  <c r="AB154" i="20"/>
  <c r="AB150" i="20"/>
  <c r="AB146" i="20"/>
  <c r="AB142" i="20"/>
  <c r="AB138" i="20"/>
  <c r="AB134" i="20"/>
  <c r="AB130" i="20"/>
  <c r="AB126" i="20"/>
  <c r="AB122" i="20"/>
  <c r="AB118" i="20"/>
  <c r="AB114" i="20"/>
  <c r="AB110" i="20"/>
  <c r="AB106" i="20"/>
  <c r="AB102" i="20"/>
  <c r="AB98" i="20"/>
  <c r="AB94" i="20"/>
  <c r="AB90" i="20"/>
  <c r="AB86" i="20"/>
  <c r="AB82" i="20"/>
  <c r="AB78" i="20"/>
  <c r="AB74" i="20"/>
  <c r="AB70" i="20"/>
  <c r="AB66" i="20"/>
  <c r="AB62" i="20"/>
  <c r="AB58" i="20"/>
  <c r="AB334" i="20" s="1"/>
  <c r="W334" i="21"/>
  <c r="AD323" i="31"/>
  <c r="AB323" i="31"/>
  <c r="AD307" i="31"/>
  <c r="AB307" i="31"/>
  <c r="AD291" i="31"/>
  <c r="AB291" i="31"/>
  <c r="AD275" i="31"/>
  <c r="AB275" i="31"/>
  <c r="AD259" i="31"/>
  <c r="AB259" i="31"/>
  <c r="AD243" i="31"/>
  <c r="AB243" i="31"/>
  <c r="AD227" i="31"/>
  <c r="AB227" i="31"/>
  <c r="AD211" i="31"/>
  <c r="AB211" i="31"/>
  <c r="AD195" i="31"/>
  <c r="AB195" i="31"/>
  <c r="AD179" i="31"/>
  <c r="AB179" i="31"/>
  <c r="AD163" i="31"/>
  <c r="AB163" i="31"/>
  <c r="AD147" i="31"/>
  <c r="AB147" i="31"/>
  <c r="AF334" i="31"/>
  <c r="BJ4" i="20"/>
  <c r="X334" i="21"/>
  <c r="AB54" i="21"/>
  <c r="AB160" i="21"/>
  <c r="AB72" i="21"/>
  <c r="AB334" i="21" s="1"/>
  <c r="AB270" i="21"/>
  <c r="AB231" i="21"/>
  <c r="AB86" i="21"/>
  <c r="AB256" i="21"/>
  <c r="AB81" i="21"/>
  <c r="AB280" i="21"/>
  <c r="AB323" i="21"/>
  <c r="AB236" i="21"/>
  <c r="AD319" i="31"/>
  <c r="AB319" i="31"/>
  <c r="AD303" i="31"/>
  <c r="AB303" i="31"/>
  <c r="AD287" i="31"/>
  <c r="AB287" i="31"/>
  <c r="AD271" i="31"/>
  <c r="AB271" i="31"/>
  <c r="AD255" i="31"/>
  <c r="AB255" i="31"/>
  <c r="AD239" i="31"/>
  <c r="AB239" i="31"/>
  <c r="AD223" i="31"/>
  <c r="AB223" i="31"/>
  <c r="AD207" i="31"/>
  <c r="AB207" i="31"/>
  <c r="AD191" i="31"/>
  <c r="AB191" i="31"/>
  <c r="AD175" i="31"/>
  <c r="AB175" i="31"/>
  <c r="AD159" i="31"/>
  <c r="AB159" i="31"/>
  <c r="AD143" i="31"/>
  <c r="AB143" i="31"/>
  <c r="AD331" i="31"/>
  <c r="AB331" i="31"/>
  <c r="AD315" i="31"/>
  <c r="AB315" i="31"/>
  <c r="AD299" i="31"/>
  <c r="AB299" i="31"/>
  <c r="AD283" i="31"/>
  <c r="AB283" i="31"/>
  <c r="AD267" i="31"/>
  <c r="AB267" i="31"/>
  <c r="AD251" i="31"/>
  <c r="AB251" i="31"/>
  <c r="AD235" i="31"/>
  <c r="AB235" i="31"/>
  <c r="AD219" i="31"/>
  <c r="AB219" i="31"/>
  <c r="AD203" i="31"/>
  <c r="AB203" i="31"/>
  <c r="AD187" i="31"/>
  <c r="AB187" i="31"/>
  <c r="AD171" i="31"/>
  <c r="AB171" i="31"/>
  <c r="AD155" i="31"/>
  <c r="AB155" i="31"/>
  <c r="AD327" i="31"/>
  <c r="AB327" i="31"/>
  <c r="AD311" i="31"/>
  <c r="AB311" i="31"/>
  <c r="AD295" i="31"/>
  <c r="AB295" i="31"/>
  <c r="AD279" i="31"/>
  <c r="AB279" i="31"/>
  <c r="AD263" i="31"/>
  <c r="AB263" i="31"/>
  <c r="AD247" i="31"/>
  <c r="AB247" i="31"/>
  <c r="AD231" i="31"/>
  <c r="AB231" i="31"/>
  <c r="AD215" i="31"/>
  <c r="AB215" i="31"/>
  <c r="AD199" i="31"/>
  <c r="AB199" i="31"/>
  <c r="AD183" i="31"/>
  <c r="AB183" i="31"/>
  <c r="AD167" i="31"/>
  <c r="AB167" i="31"/>
  <c r="AD151" i="31"/>
  <c r="AB151" i="31"/>
  <c r="AE203" i="31"/>
  <c r="AE187" i="31"/>
  <c r="AE171" i="31"/>
  <c r="AE155" i="31"/>
  <c r="AE139" i="31"/>
  <c r="AE123" i="31"/>
  <c r="AE107" i="31"/>
  <c r="AE91" i="31"/>
  <c r="AE75" i="31"/>
  <c r="AE59" i="31"/>
  <c r="AE43" i="31"/>
  <c r="AE27" i="31"/>
  <c r="AE11" i="31"/>
  <c r="AB274" i="32"/>
  <c r="AD274" i="32"/>
  <c r="AB258" i="32"/>
  <c r="AD258" i="32"/>
  <c r="AB242" i="32"/>
  <c r="AD242" i="32"/>
  <c r="AB226" i="32"/>
  <c r="AD226" i="32"/>
  <c r="AB210" i="32"/>
  <c r="AD210" i="32"/>
  <c r="AB194" i="32"/>
  <c r="AD194" i="32"/>
  <c r="AB178" i="32"/>
  <c r="AD178" i="32"/>
  <c r="AB162" i="32"/>
  <c r="AD162" i="32"/>
  <c r="AB146" i="32"/>
  <c r="AD146" i="32"/>
  <c r="AB130" i="32"/>
  <c r="AD130" i="32"/>
  <c r="AB113" i="32"/>
  <c r="AD113" i="32"/>
  <c r="AB97" i="32"/>
  <c r="AD97" i="32"/>
  <c r="AB81" i="32"/>
  <c r="AD81" i="32"/>
  <c r="AB65" i="32"/>
  <c r="AD65" i="32"/>
  <c r="AB49" i="32"/>
  <c r="AD49" i="32"/>
  <c r="AB33" i="32"/>
  <c r="AD33" i="32"/>
  <c r="AB16" i="32"/>
  <c r="AD16" i="32"/>
  <c r="AD5" i="32"/>
  <c r="X278" i="32"/>
  <c r="AE11" i="32"/>
  <c r="AB11" i="32"/>
  <c r="AB90" i="34"/>
  <c r="AD90" i="34"/>
  <c r="AD145" i="35"/>
  <c r="AB145" i="35"/>
  <c r="AB63" i="35"/>
  <c r="AD63" i="35"/>
  <c r="Z334" i="31"/>
  <c r="AB139" i="31"/>
  <c r="AB135" i="31"/>
  <c r="AB131" i="31"/>
  <c r="AB127" i="31"/>
  <c r="AB123" i="31"/>
  <c r="AB119" i="31"/>
  <c r="AB115" i="31"/>
  <c r="AB111" i="31"/>
  <c r="AB107" i="31"/>
  <c r="AB103" i="31"/>
  <c r="AB99" i="31"/>
  <c r="AB95" i="31"/>
  <c r="AB91" i="31"/>
  <c r="AB87" i="31"/>
  <c r="AB83" i="31"/>
  <c r="AB79" i="31"/>
  <c r="AB75" i="31"/>
  <c r="AB71" i="31"/>
  <c r="AB59" i="31"/>
  <c r="AB55" i="31"/>
  <c r="AB43" i="31"/>
  <c r="AB39" i="31"/>
  <c r="AB27" i="31"/>
  <c r="AB23" i="31"/>
  <c r="AB11" i="31"/>
  <c r="AB7" i="31"/>
  <c r="AB334" i="31" s="1"/>
  <c r="AD330" i="31"/>
  <c r="AD326" i="31"/>
  <c r="AD322" i="31"/>
  <c r="AD318" i="31"/>
  <c r="AD314" i="31"/>
  <c r="AD310" i="31"/>
  <c r="AD306" i="31"/>
  <c r="AD302" i="31"/>
  <c r="AD298" i="31"/>
  <c r="AD294" i="31"/>
  <c r="AD290" i="31"/>
  <c r="AD286" i="31"/>
  <c r="AD282" i="31"/>
  <c r="AD278" i="31"/>
  <c r="AD274" i="31"/>
  <c r="AD66" i="31"/>
  <c r="AD50" i="31"/>
  <c r="AD34" i="31"/>
  <c r="AD18" i="31"/>
  <c r="AE319" i="31"/>
  <c r="AE303" i="31"/>
  <c r="AE287" i="31"/>
  <c r="AE271" i="31"/>
  <c r="AE255" i="31"/>
  <c r="AE239" i="31"/>
  <c r="AE223" i="31"/>
  <c r="AB270" i="32"/>
  <c r="AD270" i="32"/>
  <c r="AB254" i="32"/>
  <c r="AD254" i="32"/>
  <c r="AB238" i="32"/>
  <c r="AD238" i="32"/>
  <c r="AB222" i="32"/>
  <c r="AD222" i="32"/>
  <c r="AB206" i="32"/>
  <c r="AD206" i="32"/>
  <c r="AB190" i="32"/>
  <c r="AD190" i="32"/>
  <c r="AB174" i="32"/>
  <c r="AD174" i="32"/>
  <c r="AB158" i="32"/>
  <c r="AD158" i="32"/>
  <c r="AB142" i="32"/>
  <c r="AD142" i="32"/>
  <c r="AB125" i="32"/>
  <c r="AD125" i="32"/>
  <c r="AB109" i="32"/>
  <c r="AD109" i="32"/>
  <c r="AB93" i="32"/>
  <c r="AD93" i="32"/>
  <c r="AB77" i="32"/>
  <c r="AD77" i="32"/>
  <c r="AB61" i="32"/>
  <c r="AD61" i="32"/>
  <c r="AB45" i="32"/>
  <c r="AD45" i="32"/>
  <c r="AB29" i="32"/>
  <c r="AD29" i="32"/>
  <c r="AB12" i="32"/>
  <c r="AD12" i="32"/>
  <c r="AE7" i="32"/>
  <c r="AB7" i="32"/>
  <c r="AF132" i="32"/>
  <c r="AB132" i="32"/>
  <c r="AF43" i="32"/>
  <c r="AB43" i="32"/>
  <c r="AF35" i="32"/>
  <c r="AB35" i="32"/>
  <c r="AF27" i="32"/>
  <c r="AB27" i="32"/>
  <c r="AF18" i="32"/>
  <c r="AF278" i="32" s="1"/>
  <c r="AB18" i="32"/>
  <c r="AF10" i="32"/>
  <c r="AB10" i="32"/>
  <c r="Y278" i="32"/>
  <c r="AB26" i="32"/>
  <c r="AF26" i="32"/>
  <c r="AD49" i="33"/>
  <c r="AE16" i="33"/>
  <c r="AA47" i="33"/>
  <c r="Z49" i="33"/>
  <c r="AE35" i="33"/>
  <c r="AE49" i="33" s="1"/>
  <c r="Z48" i="33"/>
  <c r="AE30" i="33"/>
  <c r="Z46" i="33"/>
  <c r="AE4" i="33"/>
  <c r="AB126" i="35"/>
  <c r="AB112" i="35"/>
  <c r="AD272" i="35"/>
  <c r="AB272" i="35"/>
  <c r="AB59" i="35"/>
  <c r="AD59" i="35"/>
  <c r="W334" i="31"/>
  <c r="AA334" i="31"/>
  <c r="AB270" i="31"/>
  <c r="AB254" i="31"/>
  <c r="AB238" i="31"/>
  <c r="AB62" i="31"/>
  <c r="AB46" i="31"/>
  <c r="AB30" i="31"/>
  <c r="AB14" i="31"/>
  <c r="AD70" i="31"/>
  <c r="AD65" i="31"/>
  <c r="AD54" i="31"/>
  <c r="AD49" i="31"/>
  <c r="AD38" i="31"/>
  <c r="AD33" i="31"/>
  <c r="AD22" i="31"/>
  <c r="AD17" i="31"/>
  <c r="AD6" i="31"/>
  <c r="AD334" i="31" s="1"/>
  <c r="AE323" i="31"/>
  <c r="AE307" i="31"/>
  <c r="AE291" i="31"/>
  <c r="AE275" i="31"/>
  <c r="AE259" i="31"/>
  <c r="AE243" i="31"/>
  <c r="AE227" i="31"/>
  <c r="AE211" i="31"/>
  <c r="AE131" i="31"/>
  <c r="AE115" i="31"/>
  <c r="AE99" i="31"/>
  <c r="AE83" i="31"/>
  <c r="AE67" i="31"/>
  <c r="AE51" i="31"/>
  <c r="AE35" i="31"/>
  <c r="AE19" i="31"/>
  <c r="AE3" i="31"/>
  <c r="AB275" i="32"/>
  <c r="AB267" i="32"/>
  <c r="AB259" i="32"/>
  <c r="AB266" i="32"/>
  <c r="AD266" i="32"/>
  <c r="AB250" i="32"/>
  <c r="AD250" i="32"/>
  <c r="AB234" i="32"/>
  <c r="AD234" i="32"/>
  <c r="AB218" i="32"/>
  <c r="AD218" i="32"/>
  <c r="AB202" i="32"/>
  <c r="AD202" i="32"/>
  <c r="AB186" i="32"/>
  <c r="AD186" i="32"/>
  <c r="AB170" i="32"/>
  <c r="AD170" i="32"/>
  <c r="AB154" i="32"/>
  <c r="AD154" i="32"/>
  <c r="AB138" i="32"/>
  <c r="AD138" i="32"/>
  <c r="AB121" i="32"/>
  <c r="AD121" i="32"/>
  <c r="AB105" i="32"/>
  <c r="AD105" i="32"/>
  <c r="AB89" i="32"/>
  <c r="AD89" i="32"/>
  <c r="AB73" i="32"/>
  <c r="AD73" i="32"/>
  <c r="AB57" i="32"/>
  <c r="AD57" i="32"/>
  <c r="AB41" i="32"/>
  <c r="AD41" i="32"/>
  <c r="AB24" i="32"/>
  <c r="AD24" i="32"/>
  <c r="AB8" i="32"/>
  <c r="AD8" i="32"/>
  <c r="AE19" i="32"/>
  <c r="AB19" i="32"/>
  <c r="AE3" i="32"/>
  <c r="AB3" i="32"/>
  <c r="AF123" i="32"/>
  <c r="AB123" i="32"/>
  <c r="AE64" i="34"/>
  <c r="AE111" i="34" s="1"/>
  <c r="AB64" i="34"/>
  <c r="AD263" i="35"/>
  <c r="AB263" i="35"/>
  <c r="X334" i="31"/>
  <c r="AB262" i="32"/>
  <c r="AD262" i="32"/>
  <c r="AB246" i="32"/>
  <c r="AD246" i="32"/>
  <c r="AB230" i="32"/>
  <c r="AD230" i="32"/>
  <c r="AB214" i="32"/>
  <c r="AD214" i="32"/>
  <c r="AB198" i="32"/>
  <c r="AD198" i="32"/>
  <c r="AB182" i="32"/>
  <c r="AD182" i="32"/>
  <c r="AB166" i="32"/>
  <c r="AD166" i="32"/>
  <c r="AB150" i="32"/>
  <c r="AD150" i="32"/>
  <c r="AB134" i="32"/>
  <c r="AD134" i="32"/>
  <c r="AB117" i="32"/>
  <c r="AD117" i="32"/>
  <c r="AB101" i="32"/>
  <c r="AD101" i="32"/>
  <c r="AB85" i="32"/>
  <c r="AD85" i="32"/>
  <c r="AB69" i="32"/>
  <c r="AD69" i="32"/>
  <c r="AB53" i="32"/>
  <c r="AD53" i="32"/>
  <c r="AB37" i="32"/>
  <c r="AD37" i="32"/>
  <c r="AB20" i="32"/>
  <c r="AD20" i="32"/>
  <c r="AB4" i="32"/>
  <c r="W278" i="32"/>
  <c r="AD4" i="32"/>
  <c r="AD278" i="32" s="1"/>
  <c r="AE15" i="32"/>
  <c r="AB15" i="32"/>
  <c r="AA278" i="32"/>
  <c r="AE4" i="32"/>
  <c r="AD84" i="34"/>
  <c r="AB84" i="34"/>
  <c r="AB143" i="35"/>
  <c r="AD143" i="35"/>
  <c r="AD52" i="35"/>
  <c r="AB52" i="35"/>
  <c r="AD253" i="35"/>
  <c r="AB253" i="35"/>
  <c r="AD91" i="35"/>
  <c r="AB91" i="35"/>
  <c r="AD47" i="35"/>
  <c r="AB47" i="35"/>
  <c r="AD120" i="35"/>
  <c r="AB120" i="35"/>
  <c r="AD114" i="35"/>
  <c r="AB114" i="35"/>
  <c r="AD171" i="35"/>
  <c r="AB171" i="35"/>
  <c r="AD241" i="35"/>
  <c r="AB241" i="35"/>
  <c r="AD238" i="35"/>
  <c r="AB238" i="35"/>
  <c r="AD85" i="35"/>
  <c r="AB85" i="35"/>
  <c r="AD36" i="35"/>
  <c r="AB36" i="35"/>
  <c r="AD161" i="35"/>
  <c r="AB161" i="35"/>
  <c r="AD227" i="35"/>
  <c r="AB227" i="35"/>
  <c r="AD160" i="35"/>
  <c r="AB160" i="35"/>
  <c r="AD223" i="35"/>
  <c r="AB223" i="35"/>
  <c r="X285" i="35"/>
  <c r="AD148" i="35"/>
  <c r="AB148" i="35"/>
  <c r="AD104" i="35"/>
  <c r="AB104" i="35"/>
  <c r="X284" i="35"/>
  <c r="AD76" i="35"/>
  <c r="AB76" i="35"/>
  <c r="AD20" i="35"/>
  <c r="AB20" i="35"/>
  <c r="AD33" i="36"/>
  <c r="AB33" i="36"/>
  <c r="AB28" i="36"/>
  <c r="AD28" i="36"/>
  <c r="AE22" i="36"/>
  <c r="AA67" i="36"/>
  <c r="AA64" i="36"/>
  <c r="AJ33" i="34"/>
  <c r="AD48" i="34"/>
  <c r="AP33" i="34" s="1"/>
  <c r="AB50" i="34"/>
  <c r="AN35" i="34" s="1"/>
  <c r="AI35" i="34"/>
  <c r="AD50" i="34"/>
  <c r="AP35" i="34" s="1"/>
  <c r="W107" i="34"/>
  <c r="AQ40" i="34"/>
  <c r="AK44" i="38"/>
  <c r="AF59" i="38"/>
  <c r="AB59" i="38"/>
  <c r="AF51" i="38"/>
  <c r="AR36" i="38" s="1"/>
  <c r="AB51" i="38"/>
  <c r="AK36" i="38"/>
  <c r="AK14" i="38"/>
  <c r="AF27" i="38"/>
  <c r="AR14" i="38" s="1"/>
  <c r="AB27" i="38"/>
  <c r="AB273" i="32"/>
  <c r="AB269" i="32"/>
  <c r="AB265" i="32"/>
  <c r="AB261" i="32"/>
  <c r="AB257" i="32"/>
  <c r="AB253" i="32"/>
  <c r="AB249" i="32"/>
  <c r="AB245" i="32"/>
  <c r="AB241" i="32"/>
  <c r="AB237" i="32"/>
  <c r="AB233" i="32"/>
  <c r="AB229" i="32"/>
  <c r="AB225" i="32"/>
  <c r="AB221" i="32"/>
  <c r="AB217" i="32"/>
  <c r="AB213" i="32"/>
  <c r="AB209" i="32"/>
  <c r="AB205" i="32"/>
  <c r="AB201" i="32"/>
  <c r="AB197" i="32"/>
  <c r="AB193" i="32"/>
  <c r="AB189" i="32"/>
  <c r="AB185" i="32"/>
  <c r="AB181" i="32"/>
  <c r="AB177" i="32"/>
  <c r="AB173" i="32"/>
  <c r="AB169" i="32"/>
  <c r="AB165" i="32"/>
  <c r="AB161" i="32"/>
  <c r="AB157" i="32"/>
  <c r="AB153" i="32"/>
  <c r="AB149" i="32"/>
  <c r="AB145" i="32"/>
  <c r="AB141" i="32"/>
  <c r="AB137" i="32"/>
  <c r="AB133" i="32"/>
  <c r="AB129" i="32"/>
  <c r="AB124" i="32"/>
  <c r="AB120" i="32"/>
  <c r="AB116" i="32"/>
  <c r="AB112" i="32"/>
  <c r="AB108" i="32"/>
  <c r="AB104" i="32"/>
  <c r="AB100" i="32"/>
  <c r="AB96" i="32"/>
  <c r="AB92" i="32"/>
  <c r="AB88" i="32"/>
  <c r="AB84" i="32"/>
  <c r="AB80" i="32"/>
  <c r="AB76" i="32"/>
  <c r="AB72" i="32"/>
  <c r="AB68" i="32"/>
  <c r="AB64" i="32"/>
  <c r="AB60" i="32"/>
  <c r="AB56" i="32"/>
  <c r="AB52" i="32"/>
  <c r="AB48" i="32"/>
  <c r="AB44" i="32"/>
  <c r="AB40" i="32"/>
  <c r="AB36" i="32"/>
  <c r="AB32" i="32"/>
  <c r="AB28" i="32"/>
  <c r="AB23" i="32"/>
  <c r="AB26" i="33"/>
  <c r="AB9" i="33"/>
  <c r="AB3" i="33"/>
  <c r="AB67" i="34"/>
  <c r="AB82" i="34"/>
  <c r="AB112" i="34" s="1"/>
  <c r="AD82" i="34"/>
  <c r="W112" i="34"/>
  <c r="Z112" i="34"/>
  <c r="AF112" i="34"/>
  <c r="AD205" i="35"/>
  <c r="AD96" i="35"/>
  <c r="AD258" i="35"/>
  <c r="AB208" i="35"/>
  <c r="AE208" i="35"/>
  <c r="AB99" i="35"/>
  <c r="AE99" i="35"/>
  <c r="AB138" i="35"/>
  <c r="AE138" i="35"/>
  <c r="AB97" i="35"/>
  <c r="AE97" i="35"/>
  <c r="AB194" i="35"/>
  <c r="AE194" i="35"/>
  <c r="AB259" i="35"/>
  <c r="AE259" i="35"/>
  <c r="AB54" i="35"/>
  <c r="AE54" i="35"/>
  <c r="AB183" i="35"/>
  <c r="AE183" i="35"/>
  <c r="AB48" i="35"/>
  <c r="AE48" i="35"/>
  <c r="AB115" i="35"/>
  <c r="AE115" i="35"/>
  <c r="AB44" i="35"/>
  <c r="AE44" i="35"/>
  <c r="AB40" i="35"/>
  <c r="AE40" i="35"/>
  <c r="AB233" i="35"/>
  <c r="AE233" i="35"/>
  <c r="AB228" i="35"/>
  <c r="AE228" i="35"/>
  <c r="AB224" i="35"/>
  <c r="AE224" i="35"/>
  <c r="AB78" i="35"/>
  <c r="AE78" i="35"/>
  <c r="AA284" i="35"/>
  <c r="AB21" i="35"/>
  <c r="AE21" i="35"/>
  <c r="Z283" i="35"/>
  <c r="AB9" i="36"/>
  <c r="AD9" i="36"/>
  <c r="AD4" i="36"/>
  <c r="AB4" i="36"/>
  <c r="AB66" i="36" s="1"/>
  <c r="AB68" i="36"/>
  <c r="AD37" i="36"/>
  <c r="AB37" i="36"/>
  <c r="X68" i="36"/>
  <c r="AI13" i="34"/>
  <c r="AB13" i="34"/>
  <c r="AN13" i="34" s="1"/>
  <c r="AD13" i="34"/>
  <c r="AP13" i="34" s="1"/>
  <c r="AK40" i="34"/>
  <c r="AF40" i="34"/>
  <c r="AR40" i="34" s="1"/>
  <c r="AB45" i="34"/>
  <c r="AN45" i="34" s="1"/>
  <c r="AD45" i="34"/>
  <c r="AP45" i="34" s="1"/>
  <c r="AI45" i="34"/>
  <c r="AD74" i="34"/>
  <c r="AB74" i="34"/>
  <c r="AE75" i="34"/>
  <c r="AB75" i="34"/>
  <c r="AE99" i="34"/>
  <c r="AB99" i="34"/>
  <c r="AE103" i="34"/>
  <c r="AB103" i="34"/>
  <c r="AB30" i="37"/>
  <c r="AD30" i="37"/>
  <c r="AB40" i="37"/>
  <c r="AD40" i="37"/>
  <c r="W62" i="37"/>
  <c r="AB65" i="38"/>
  <c r="AN65" i="38" s="1"/>
  <c r="AD65" i="38"/>
  <c r="AP65" i="38" s="1"/>
  <c r="AI65" i="38"/>
  <c r="W109" i="38"/>
  <c r="AB37" i="33"/>
  <c r="AB49" i="33"/>
  <c r="AD30" i="33"/>
  <c r="W48" i="33"/>
  <c r="AB30" i="33"/>
  <c r="AB20" i="33"/>
  <c r="AD20" i="33"/>
  <c r="AD12" i="33"/>
  <c r="AB12" i="33"/>
  <c r="AA49" i="33"/>
  <c r="AA48" i="33"/>
  <c r="AE29" i="33"/>
  <c r="AA44" i="33"/>
  <c r="AA46" i="33"/>
  <c r="AE3" i="33"/>
  <c r="AE40" i="33"/>
  <c r="AB40" i="33"/>
  <c r="AE31" i="33"/>
  <c r="AB31" i="33"/>
  <c r="AE22" i="33"/>
  <c r="AB22" i="33"/>
  <c r="AE15" i="33"/>
  <c r="AE47" i="33" s="1"/>
  <c r="Z47" i="33"/>
  <c r="AB15" i="33"/>
  <c r="AE5" i="33"/>
  <c r="AB5" i="33"/>
  <c r="AF32" i="33"/>
  <c r="AF48" i="33" s="1"/>
  <c r="Y48" i="33"/>
  <c r="AF63" i="34"/>
  <c r="AF111" i="34" s="1"/>
  <c r="Y111" i="34"/>
  <c r="AD184" i="35"/>
  <c r="AB184" i="35"/>
  <c r="X286" i="35"/>
  <c r="AD182" i="35"/>
  <c r="AB182" i="35"/>
  <c r="AD178" i="35"/>
  <c r="AB178" i="35"/>
  <c r="AD249" i="35"/>
  <c r="AB249" i="35"/>
  <c r="AD117" i="35"/>
  <c r="AB117" i="35"/>
  <c r="AD247" i="35"/>
  <c r="AB247" i="35"/>
  <c r="AD170" i="35"/>
  <c r="AB170" i="35"/>
  <c r="AD168" i="35"/>
  <c r="AB168" i="35"/>
  <c r="AD86" i="35"/>
  <c r="AB86" i="35"/>
  <c r="AD237" i="35"/>
  <c r="AB237" i="35"/>
  <c r="AD163" i="35"/>
  <c r="AB163" i="35"/>
  <c r="AD232" i="35"/>
  <c r="AB232" i="35"/>
  <c r="AD32" i="35"/>
  <c r="AB32" i="35"/>
  <c r="AD30" i="35"/>
  <c r="AB30" i="35"/>
  <c r="AD106" i="35"/>
  <c r="AB106" i="35"/>
  <c r="AD222" i="35"/>
  <c r="AB222" i="35"/>
  <c r="AD105" i="35"/>
  <c r="AB105" i="35"/>
  <c r="AD154" i="35"/>
  <c r="AB154" i="35"/>
  <c r="AD152" i="35"/>
  <c r="AB152" i="35"/>
  <c r="AD215" i="35"/>
  <c r="AD286" i="35" s="1"/>
  <c r="AB215" i="35"/>
  <c r="AD212" i="35"/>
  <c r="AB212" i="35"/>
  <c r="AB146" i="35"/>
  <c r="AE146" i="35"/>
  <c r="AB15" i="35"/>
  <c r="AE15" i="35"/>
  <c r="AB137" i="35"/>
  <c r="AE137" i="35"/>
  <c r="AB199" i="35"/>
  <c r="AE199" i="35"/>
  <c r="AB61" i="35"/>
  <c r="AE61" i="35"/>
  <c r="AB189" i="35"/>
  <c r="AE189" i="35"/>
  <c r="AB185" i="35"/>
  <c r="AE185" i="35"/>
  <c r="AB252" i="35"/>
  <c r="AE252" i="35"/>
  <c r="AB121" i="35"/>
  <c r="AE121" i="35"/>
  <c r="AB172" i="35"/>
  <c r="AE172" i="35"/>
  <c r="AB240" i="35"/>
  <c r="AE240" i="35"/>
  <c r="AB236" i="35"/>
  <c r="AE236" i="35"/>
  <c r="AB231" i="35"/>
  <c r="AE231" i="35"/>
  <c r="AB226" i="35"/>
  <c r="AE226" i="35"/>
  <c r="AB157" i="35"/>
  <c r="AE157" i="35"/>
  <c r="AB217" i="35"/>
  <c r="AE217" i="35"/>
  <c r="AE286" i="35" s="1"/>
  <c r="AA286" i="35"/>
  <c r="AB101" i="35"/>
  <c r="AE101" i="35"/>
  <c r="AB32" i="36"/>
  <c r="AD32" i="36"/>
  <c r="AD21" i="36"/>
  <c r="AB21" i="36"/>
  <c r="AE21" i="36"/>
  <c r="AE67" i="36" s="1"/>
  <c r="Z67" i="36"/>
  <c r="AD49" i="36"/>
  <c r="AB49" i="36"/>
  <c r="AE52" i="36"/>
  <c r="AB52" i="36"/>
  <c r="AE69" i="36"/>
  <c r="AK12" i="34"/>
  <c r="AF12" i="34"/>
  <c r="AR12" i="34" s="1"/>
  <c r="AK14" i="34"/>
  <c r="AF14" i="34"/>
  <c r="AR14" i="34" s="1"/>
  <c r="AB43" i="34"/>
  <c r="AN43" i="34" s="1"/>
  <c r="AI43" i="34"/>
  <c r="AD43" i="34"/>
  <c r="AP43" i="34" s="1"/>
  <c r="AB44" i="34"/>
  <c r="AN44" i="34" s="1"/>
  <c r="AL44" i="34"/>
  <c r="AE44" i="34"/>
  <c r="AP87" i="38"/>
  <c r="AI82" i="38"/>
  <c r="AD82" i="38"/>
  <c r="AB82" i="38"/>
  <c r="AD39" i="33"/>
  <c r="AB39" i="33"/>
  <c r="AB27" i="33"/>
  <c r="AD21" i="33"/>
  <c r="AB21" i="33"/>
  <c r="AB10" i="33"/>
  <c r="AD4" i="33"/>
  <c r="AB4" i="33"/>
  <c r="W44" i="33"/>
  <c r="AB89" i="34"/>
  <c r="Y112" i="34"/>
  <c r="Z281" i="35"/>
  <c r="AB72" i="35"/>
  <c r="AD203" i="35"/>
  <c r="AB65" i="35"/>
  <c r="AD196" i="35"/>
  <c r="AB132" i="35"/>
  <c r="AD257" i="35"/>
  <c r="AB53" i="35"/>
  <c r="W64" i="36"/>
  <c r="AB13" i="36"/>
  <c r="AD13" i="36"/>
  <c r="AD8" i="36"/>
  <c r="AB8" i="36"/>
  <c r="X64" i="36"/>
  <c r="Z64" i="36"/>
  <c r="AE4" i="36"/>
  <c r="AE66" i="36" s="1"/>
  <c r="Z66" i="36"/>
  <c r="AF14" i="36"/>
  <c r="AF66" i="36" s="1"/>
  <c r="AB14" i="36"/>
  <c r="AF6" i="36"/>
  <c r="AB6" i="36"/>
  <c r="X67" i="36"/>
  <c r="AQ14" i="34"/>
  <c r="AJ39" i="34"/>
  <c r="AD53" i="34"/>
  <c r="AM41" i="34"/>
  <c r="AB41" i="34"/>
  <c r="AB26" i="36"/>
  <c r="AF68" i="36"/>
  <c r="Z69" i="36"/>
  <c r="AE48" i="36"/>
  <c r="AF69" i="36"/>
  <c r="AB3" i="34"/>
  <c r="AD3" i="34"/>
  <c r="AI3" i="34"/>
  <c r="AJ4" i="34"/>
  <c r="AD4" i="34"/>
  <c r="AP4" i="34" s="1"/>
  <c r="AJ7" i="34"/>
  <c r="AD22" i="34"/>
  <c r="AP7" i="34" s="1"/>
  <c r="AD8" i="34"/>
  <c r="AP8" i="34" s="1"/>
  <c r="AB8" i="34"/>
  <c r="AI8" i="34"/>
  <c r="AL10" i="34"/>
  <c r="AE10" i="34"/>
  <c r="AQ10" i="34" s="1"/>
  <c r="AB12" i="34"/>
  <c r="AN12" i="34" s="1"/>
  <c r="AL14" i="34"/>
  <c r="AE27" i="34"/>
  <c r="AJ19" i="34"/>
  <c r="AD31" i="34"/>
  <c r="AP18" i="34" s="1"/>
  <c r="AB34" i="34"/>
  <c r="AN34" i="34" s="1"/>
  <c r="AD34" i="34"/>
  <c r="AP34" i="34" s="1"/>
  <c r="AI34" i="34"/>
  <c r="AL35" i="34"/>
  <c r="AE35" i="34"/>
  <c r="AQ35" i="34" s="1"/>
  <c r="Z110" i="34"/>
  <c r="AB36" i="34"/>
  <c r="AN36" i="34" s="1"/>
  <c r="AD36" i="34"/>
  <c r="AP39" i="34"/>
  <c r="AB40" i="34"/>
  <c r="AL40" i="34"/>
  <c r="AE54" i="34"/>
  <c r="AB19" i="37"/>
  <c r="AD19" i="37"/>
  <c r="AD14" i="37"/>
  <c r="AB14" i="37"/>
  <c r="AB3" i="37"/>
  <c r="AD3" i="37"/>
  <c r="X58" i="37"/>
  <c r="X60" i="37"/>
  <c r="Z58" i="37"/>
  <c r="AE6" i="37"/>
  <c r="Z60" i="37"/>
  <c r="AF5" i="37"/>
  <c r="AB5" i="37"/>
  <c r="AF101" i="38"/>
  <c r="AR85" i="38" s="1"/>
  <c r="AB101" i="38"/>
  <c r="AJ13" i="38"/>
  <c r="AJ12" i="38"/>
  <c r="AB60" i="38"/>
  <c r="AM45" i="38"/>
  <c r="AB52" i="38"/>
  <c r="AM37" i="38"/>
  <c r="AM38" i="38"/>
  <c r="AB28" i="38"/>
  <c r="AM15" i="38"/>
  <c r="X105" i="38"/>
  <c r="AB41" i="33"/>
  <c r="AB38" i="33"/>
  <c r="AB32" i="33"/>
  <c r="AB29" i="33"/>
  <c r="AB48" i="33" s="1"/>
  <c r="AB23" i="33"/>
  <c r="AB13" i="33"/>
  <c r="AB16" i="33"/>
  <c r="AB11" i="33"/>
  <c r="AB6" i="33"/>
  <c r="AB128" i="32"/>
  <c r="AF128" i="32"/>
  <c r="X107" i="34"/>
  <c r="W110" i="34"/>
  <c r="X110" i="34"/>
  <c r="AB66" i="34"/>
  <c r="W111" i="34"/>
  <c r="Z111" i="34"/>
  <c r="AB91" i="34"/>
  <c r="AB83" i="34"/>
  <c r="AD277" i="35"/>
  <c r="AD276" i="35"/>
  <c r="AD207" i="35"/>
  <c r="AD206" i="35"/>
  <c r="AD141" i="35"/>
  <c r="AD68" i="35"/>
  <c r="AD273" i="35"/>
  <c r="AD200" i="35"/>
  <c r="AD12" i="35"/>
  <c r="AD62" i="35"/>
  <c r="AD269" i="35"/>
  <c r="AD197" i="35"/>
  <c r="AD193" i="35"/>
  <c r="AD10" i="35"/>
  <c r="AD131" i="35"/>
  <c r="AD129" i="35"/>
  <c r="AD57" i="35"/>
  <c r="AD55" i="35"/>
  <c r="AD186" i="35"/>
  <c r="AD255" i="35"/>
  <c r="AD92" i="35"/>
  <c r="AD9" i="35"/>
  <c r="AB9" i="35"/>
  <c r="AD177" i="35"/>
  <c r="AB177" i="35"/>
  <c r="AD89" i="35"/>
  <c r="AB89" i="35"/>
  <c r="AD113" i="35"/>
  <c r="AB113" i="35"/>
  <c r="AD111" i="35"/>
  <c r="AB111" i="35"/>
  <c r="AD35" i="35"/>
  <c r="AB35" i="35"/>
  <c r="AD5" i="35"/>
  <c r="AB5" i="35"/>
  <c r="AD79" i="35"/>
  <c r="AB79" i="35"/>
  <c r="X281" i="35"/>
  <c r="W285" i="35"/>
  <c r="AD153" i="35"/>
  <c r="AB153" i="35"/>
  <c r="W284" i="35"/>
  <c r="AD150" i="35"/>
  <c r="AB150" i="35"/>
  <c r="X283" i="35"/>
  <c r="AB70" i="35"/>
  <c r="AE70" i="35"/>
  <c r="AB14" i="35"/>
  <c r="AE14" i="35"/>
  <c r="AB271" i="35"/>
  <c r="AE271" i="35"/>
  <c r="AB267" i="35"/>
  <c r="AE267" i="35"/>
  <c r="AB262" i="35"/>
  <c r="AE262" i="35"/>
  <c r="AB128" i="35"/>
  <c r="AE128" i="35"/>
  <c r="AB93" i="35"/>
  <c r="AE93" i="35"/>
  <c r="AB180" i="35"/>
  <c r="AE180" i="35"/>
  <c r="AB176" i="35"/>
  <c r="AE176" i="35"/>
  <c r="AB245" i="35"/>
  <c r="AB286" i="35" s="1"/>
  <c r="AE245" i="35"/>
  <c r="AB166" i="35"/>
  <c r="AE166" i="35"/>
  <c r="AB279" i="35"/>
  <c r="AE279" i="35"/>
  <c r="AB34" i="35"/>
  <c r="AE34" i="35"/>
  <c r="AB108" i="35"/>
  <c r="AE108" i="35"/>
  <c r="AB221" i="35"/>
  <c r="AE221" i="35"/>
  <c r="AB102" i="35"/>
  <c r="AE102" i="35"/>
  <c r="AB19" i="35"/>
  <c r="AE19" i="35"/>
  <c r="AD16" i="36"/>
  <c r="AD64" i="36" s="1"/>
  <c r="AB16" i="36"/>
  <c r="AB5" i="36"/>
  <c r="AD5" i="36"/>
  <c r="AE64" i="36"/>
  <c r="AD29" i="36"/>
  <c r="AB29" i="36"/>
  <c r="AB24" i="36"/>
  <c r="W67" i="36"/>
  <c r="AD24" i="36"/>
  <c r="Z68" i="36"/>
  <c r="AE36" i="36"/>
  <c r="AE68" i="36" s="1"/>
  <c r="W69" i="36"/>
  <c r="AD57" i="36"/>
  <c r="AB57" i="36"/>
  <c r="X69" i="36"/>
  <c r="AD69" i="36"/>
  <c r="AQ3" i="34"/>
  <c r="AP5" i="34"/>
  <c r="AP6" i="34"/>
  <c r="AM8" i="34"/>
  <c r="AB23" i="34"/>
  <c r="AN9" i="34" s="1"/>
  <c r="AI9" i="34"/>
  <c r="AE23" i="34"/>
  <c r="AB28" i="34"/>
  <c r="AN15" i="34" s="1"/>
  <c r="AE28" i="34"/>
  <c r="AB29" i="34"/>
  <c r="AB30" i="34"/>
  <c r="AI17" i="34"/>
  <c r="AE30" i="34"/>
  <c r="AB48" i="34"/>
  <c r="AA110" i="34"/>
  <c r="AM33" i="34"/>
  <c r="AI36" i="34"/>
  <c r="AQ38" i="34"/>
  <c r="AB53" i="34"/>
  <c r="AJ41" i="34"/>
  <c r="AD56" i="34"/>
  <c r="AQ42" i="34"/>
  <c r="AE43" i="34"/>
  <c r="AQ43" i="34" s="1"/>
  <c r="AL43" i="34"/>
  <c r="AB55" i="34"/>
  <c r="AF63" i="37"/>
  <c r="AF97" i="38"/>
  <c r="AR89" i="38" s="1"/>
  <c r="AB97" i="38"/>
  <c r="AN12" i="38"/>
  <c r="AN17" i="38"/>
  <c r="AI14" i="38"/>
  <c r="AD14" i="38"/>
  <c r="AP14" i="38" s="1"/>
  <c r="AB14" i="38"/>
  <c r="AN14" i="38" s="1"/>
  <c r="AP12" i="38"/>
  <c r="W105" i="38"/>
  <c r="AI6" i="38"/>
  <c r="AD6" i="38"/>
  <c r="AP6" i="38" s="1"/>
  <c r="AB6" i="38"/>
  <c r="AP3" i="38"/>
  <c r="AE18" i="38"/>
  <c r="AQ18" i="38" s="1"/>
  <c r="AL18" i="38"/>
  <c r="AE10" i="38"/>
  <c r="AQ10" i="38" s="1"/>
  <c r="AL10" i="38"/>
  <c r="AF13" i="38"/>
  <c r="AR13" i="38" s="1"/>
  <c r="AB13" i="38"/>
  <c r="AN13" i="38" s="1"/>
  <c r="AK13" i="38"/>
  <c r="AF5" i="38"/>
  <c r="AB5" i="38"/>
  <c r="AK5" i="38"/>
  <c r="AB42" i="38"/>
  <c r="AN42" i="38" s="1"/>
  <c r="AD42" i="38"/>
  <c r="AP42" i="38" s="1"/>
  <c r="AI42" i="38"/>
  <c r="W108" i="38"/>
  <c r="AB34" i="38"/>
  <c r="AN34" i="38" s="1"/>
  <c r="AD34" i="38"/>
  <c r="AI34" i="38"/>
  <c r="AE39" i="38"/>
  <c r="AQ39" i="38" s="1"/>
  <c r="AL39" i="38"/>
  <c r="AF56" i="42"/>
  <c r="AF47" i="33"/>
  <c r="AD35" i="33"/>
  <c r="AB35" i="33"/>
  <c r="W49" i="33"/>
  <c r="AD48" i="33"/>
  <c r="AD25" i="33"/>
  <c r="AB25" i="33"/>
  <c r="AD18" i="33"/>
  <c r="AD47" i="33" s="1"/>
  <c r="AB18" i="33"/>
  <c r="AD8" i="33"/>
  <c r="AB8" i="33"/>
  <c r="AF34" i="33"/>
  <c r="AF49" i="33" s="1"/>
  <c r="Y49" i="33"/>
  <c r="Y44" i="33"/>
  <c r="AF3" i="33"/>
  <c r="Y46" i="33"/>
  <c r="AA107" i="34"/>
  <c r="AB63" i="34"/>
  <c r="AD88" i="34"/>
  <c r="AB85" i="34"/>
  <c r="AD80" i="34"/>
  <c r="AD112" i="34" s="1"/>
  <c r="AB275" i="35"/>
  <c r="AB274" i="35"/>
  <c r="AB136" i="35"/>
  <c r="AB198" i="35"/>
  <c r="AB261" i="35"/>
  <c r="AB56" i="35"/>
  <c r="AB51" i="35"/>
  <c r="AD90" i="35"/>
  <c r="AB90" i="35"/>
  <c r="AD45" i="35"/>
  <c r="AB45" i="35"/>
  <c r="AD88" i="35"/>
  <c r="AB88" i="35"/>
  <c r="AD165" i="35"/>
  <c r="AB165" i="35"/>
  <c r="AD39" i="35"/>
  <c r="AB39" i="35"/>
  <c r="AD83" i="35"/>
  <c r="AB83" i="35"/>
  <c r="AD159" i="35"/>
  <c r="AB159" i="35"/>
  <c r="AD27" i="35"/>
  <c r="AB27" i="35"/>
  <c r="W281" i="35"/>
  <c r="AD4" i="35"/>
  <c r="AD281" i="35" s="1"/>
  <c r="AD24" i="35"/>
  <c r="AD283" i="35" s="1"/>
  <c r="AB24" i="35"/>
  <c r="AD149" i="35"/>
  <c r="AB149" i="35"/>
  <c r="AB100" i="35"/>
  <c r="AE100" i="35"/>
  <c r="AB66" i="35"/>
  <c r="AE66" i="35"/>
  <c r="AB64" i="35"/>
  <c r="AE64" i="35"/>
  <c r="AB265" i="35"/>
  <c r="AE265" i="35"/>
  <c r="AB260" i="35"/>
  <c r="AE260" i="35"/>
  <c r="AB187" i="35"/>
  <c r="AE187" i="35"/>
  <c r="AB50" i="35"/>
  <c r="AE50" i="35"/>
  <c r="Z286" i="35"/>
  <c r="AB179" i="35"/>
  <c r="AE179" i="35"/>
  <c r="AB118" i="35"/>
  <c r="AE118" i="35"/>
  <c r="AB243" i="35"/>
  <c r="AE243" i="35"/>
  <c r="AB41" i="35"/>
  <c r="AE41" i="35"/>
  <c r="AB38" i="35"/>
  <c r="AE38" i="35"/>
  <c r="AB33" i="35"/>
  <c r="AE33" i="35"/>
  <c r="AB107" i="35"/>
  <c r="AE107" i="35"/>
  <c r="AB219" i="35"/>
  <c r="AE219" i="35"/>
  <c r="Z285" i="35"/>
  <c r="AE148" i="35"/>
  <c r="AE285" i="35" s="1"/>
  <c r="AB22" i="35"/>
  <c r="AE22" i="35"/>
  <c r="Z284" i="35"/>
  <c r="AE76" i="35"/>
  <c r="AE284" i="35" s="1"/>
  <c r="AB3" i="35"/>
  <c r="AA281" i="35"/>
  <c r="AE3" i="35"/>
  <c r="W283" i="35"/>
  <c r="AB17" i="36"/>
  <c r="AD17" i="36"/>
  <c r="AD12" i="36"/>
  <c r="AB12" i="36"/>
  <c r="AA66" i="36"/>
  <c r="AF4" i="36"/>
  <c r="Y66" i="36"/>
  <c r="Y64" i="36"/>
  <c r="AD25" i="36"/>
  <c r="AB25" i="36"/>
  <c r="AB30" i="36"/>
  <c r="AB22" i="36"/>
  <c r="AB40" i="36"/>
  <c r="AD36" i="36"/>
  <c r="AD68" i="36" s="1"/>
  <c r="W68" i="36"/>
  <c r="AA69" i="36"/>
  <c r="AD53" i="36"/>
  <c r="AB53" i="36"/>
  <c r="Z109" i="34"/>
  <c r="AL4" i="34"/>
  <c r="Z107" i="34"/>
  <c r="Y107" i="34"/>
  <c r="AK5" i="34"/>
  <c r="AF5" i="34"/>
  <c r="Y109" i="34"/>
  <c r="AB22" i="34"/>
  <c r="AN4" i="34" s="1"/>
  <c r="AL8" i="34"/>
  <c r="AE8" i="34"/>
  <c r="AQ8" i="34" s="1"/>
  <c r="AL9" i="34"/>
  <c r="AE9" i="34"/>
  <c r="AQ9" i="34" s="1"/>
  <c r="AD10" i="34"/>
  <c r="AP10" i="34" s="1"/>
  <c r="AB10" i="34"/>
  <c r="AN10" i="34" s="1"/>
  <c r="AI10" i="34"/>
  <c r="AL11" i="34"/>
  <c r="AE24" i="34"/>
  <c r="AQ11" i="34" s="1"/>
  <c r="AP12" i="34"/>
  <c r="AB27" i="34"/>
  <c r="AL15" i="34"/>
  <c r="AE15" i="34"/>
  <c r="AI16" i="34"/>
  <c r="AB16" i="34"/>
  <c r="AN16" i="34" s="1"/>
  <c r="AD16" i="34"/>
  <c r="AP16" i="34" s="1"/>
  <c r="AL17" i="34"/>
  <c r="AE17" i="34"/>
  <c r="AQ17" i="34" s="1"/>
  <c r="AN18" i="34"/>
  <c r="AB31" i="34"/>
  <c r="AN19" i="34" s="1"/>
  <c r="AB33" i="34"/>
  <c r="AQ37" i="34"/>
  <c r="AB38" i="34"/>
  <c r="AN38" i="34" s="1"/>
  <c r="AL38" i="34"/>
  <c r="AE52" i="34"/>
  <c r="AB39" i="34"/>
  <c r="AN39" i="34" s="1"/>
  <c r="AB54" i="34"/>
  <c r="AP41" i="34"/>
  <c r="AN42" i="34"/>
  <c r="AL42" i="34"/>
  <c r="AE57" i="34"/>
  <c r="AI44" i="34"/>
  <c r="AB59" i="34"/>
  <c r="AE59" i="34"/>
  <c r="AB28" i="37"/>
  <c r="AE28" i="37"/>
  <c r="AE23" i="37"/>
  <c r="Z61" i="37"/>
  <c r="AB53" i="37"/>
  <c r="AD53" i="37"/>
  <c r="AB45" i="37"/>
  <c r="AD45" i="37"/>
  <c r="AD63" i="37" s="1"/>
  <c r="W63" i="37"/>
  <c r="AE86" i="38"/>
  <c r="AQ86" i="38" s="1"/>
  <c r="AL86" i="38"/>
  <c r="AL78" i="38"/>
  <c r="AE78" i="38"/>
  <c r="AK85" i="38"/>
  <c r="AF82" i="38"/>
  <c r="AR82" i="38" s="1"/>
  <c r="AK82" i="38"/>
  <c r="AF210" i="35"/>
  <c r="AF286" i="35" s="1"/>
  <c r="AF148" i="35"/>
  <c r="AF285" i="35" s="1"/>
  <c r="AF76" i="35"/>
  <c r="AF284" i="35" s="1"/>
  <c r="X66" i="36"/>
  <c r="AF34" i="36"/>
  <c r="AF30" i="36"/>
  <c r="AF26" i="36"/>
  <c r="AF22" i="36"/>
  <c r="AF67" i="36" s="1"/>
  <c r="AB38" i="36"/>
  <c r="Y69" i="36"/>
  <c r="AE6" i="34"/>
  <c r="AQ6" i="34" s="1"/>
  <c r="AD11" i="34"/>
  <c r="AP11" i="34" s="1"/>
  <c r="AB11" i="34"/>
  <c r="AN11" i="34" s="1"/>
  <c r="AD14" i="34"/>
  <c r="AP14" i="34" s="1"/>
  <c r="AB14" i="34"/>
  <c r="AE18" i="34"/>
  <c r="AQ18" i="34" s="1"/>
  <c r="AI38" i="34"/>
  <c r="AI42" i="34"/>
  <c r="AD51" i="34"/>
  <c r="AF37" i="34"/>
  <c r="AD38" i="34"/>
  <c r="AP38" i="34" s="1"/>
  <c r="AD40" i="34"/>
  <c r="AP40" i="34" s="1"/>
  <c r="AB56" i="34"/>
  <c r="AD42" i="34"/>
  <c r="AP42" i="34" s="1"/>
  <c r="AB46" i="34"/>
  <c r="AN46" i="34" s="1"/>
  <c r="AE55" i="34"/>
  <c r="AB11" i="37"/>
  <c r="AD11" i="37"/>
  <c r="W60" i="37"/>
  <c r="AD6" i="37"/>
  <c r="AB6" i="37"/>
  <c r="W58" i="37"/>
  <c r="AE3" i="37"/>
  <c r="AA60" i="37"/>
  <c r="AA58" i="37"/>
  <c r="AF17" i="37"/>
  <c r="AB17" i="37"/>
  <c r="AF13" i="37"/>
  <c r="AB13" i="37"/>
  <c r="AF9" i="37"/>
  <c r="AB9" i="37"/>
  <c r="W61" i="37"/>
  <c r="AB22" i="37"/>
  <c r="AD22" i="37"/>
  <c r="AD61" i="37" s="1"/>
  <c r="AF61" i="37"/>
  <c r="X62" i="37"/>
  <c r="AD37" i="37"/>
  <c r="Z62" i="37"/>
  <c r="AE39" i="37"/>
  <c r="AE62" i="37"/>
  <c r="AF62" i="37"/>
  <c r="AB49" i="37"/>
  <c r="AD49" i="37"/>
  <c r="AA63" i="37"/>
  <c r="AI11" i="38"/>
  <c r="AK42" i="38"/>
  <c r="AB98" i="38"/>
  <c r="AD98" i="38"/>
  <c r="AP81" i="38" s="1"/>
  <c r="AB102" i="38"/>
  <c r="AD102" i="38"/>
  <c r="AB49" i="38"/>
  <c r="AB56" i="38"/>
  <c r="AN41" i="38" s="1"/>
  <c r="AM41" i="38"/>
  <c r="AB48" i="38"/>
  <c r="AN33" i="38" s="1"/>
  <c r="AM33" i="38"/>
  <c r="AB23" i="38"/>
  <c r="AN8" i="38" s="1"/>
  <c r="AM8" i="38"/>
  <c r="AM9" i="38"/>
  <c r="AF55" i="38"/>
  <c r="AK46" i="38"/>
  <c r="AB55" i="38"/>
  <c r="AK18" i="38"/>
  <c r="AF31" i="38"/>
  <c r="AR18" i="38" s="1"/>
  <c r="AB31" i="38"/>
  <c r="AK6" i="38"/>
  <c r="AF22" i="38"/>
  <c r="AK4" i="38"/>
  <c r="AB22" i="38"/>
  <c r="AN4" i="38" s="1"/>
  <c r="AI18" i="38"/>
  <c r="AD18" i="38"/>
  <c r="AP18" i="38" s="1"/>
  <c r="AB18" i="38"/>
  <c r="AP16" i="38"/>
  <c r="AI10" i="38"/>
  <c r="AD10" i="38"/>
  <c r="AP10" i="38" s="1"/>
  <c r="AB10" i="38"/>
  <c r="AN10" i="38" s="1"/>
  <c r="AP7" i="38"/>
  <c r="AE14" i="38"/>
  <c r="AQ14" i="38" s="1"/>
  <c r="AL14" i="38"/>
  <c r="AQ11" i="38"/>
  <c r="AE6" i="38"/>
  <c r="Z107" i="38"/>
  <c r="Z105" i="38"/>
  <c r="AL6" i="38"/>
  <c r="AQ3" i="38"/>
  <c r="AF9" i="38"/>
  <c r="AR9" i="38" s="1"/>
  <c r="AB9" i="38"/>
  <c r="AI46" i="38"/>
  <c r="AB46" i="38"/>
  <c r="AN46" i="38" s="1"/>
  <c r="AD46" i="38"/>
  <c r="AP46" i="38" s="1"/>
  <c r="AP44" i="38"/>
  <c r="AP43" i="38"/>
  <c r="AB38" i="38"/>
  <c r="AN38" i="38" s="1"/>
  <c r="AD38" i="38"/>
  <c r="AP38" i="38" s="1"/>
  <c r="AI38" i="38"/>
  <c r="AP36" i="38"/>
  <c r="AL43" i="38"/>
  <c r="AE43" i="38"/>
  <c r="AQ43" i="38" s="1"/>
  <c r="AE35" i="38"/>
  <c r="AL35" i="38"/>
  <c r="AN84" i="38"/>
  <c r="AI86" i="38"/>
  <c r="AD86" i="38"/>
  <c r="AP86" i="38" s="1"/>
  <c r="AB86" i="38"/>
  <c r="AN86" i="38" s="1"/>
  <c r="AP84" i="38"/>
  <c r="AP83" i="38"/>
  <c r="AI80" i="38"/>
  <c r="W110" i="38"/>
  <c r="AD78" i="38"/>
  <c r="AB78" i="38"/>
  <c r="AN78" i="38" s="1"/>
  <c r="AQ88" i="38"/>
  <c r="AL82" i="38"/>
  <c r="AE82" i="38"/>
  <c r="AQ82" i="38" s="1"/>
  <c r="AK89" i="38"/>
  <c r="AK86" i="38"/>
  <c r="AF86" i="38"/>
  <c r="AR86" i="38" s="1"/>
  <c r="AF78" i="38"/>
  <c r="Y110" i="38"/>
  <c r="AK78" i="38"/>
  <c r="AE63" i="38"/>
  <c r="AM63" i="38"/>
  <c r="AJ63" i="38"/>
  <c r="AB72" i="38"/>
  <c r="AI64" i="38"/>
  <c r="AF73" i="38"/>
  <c r="X109" i="38"/>
  <c r="AJ65" i="38"/>
  <c r="AB66" i="38"/>
  <c r="AN66" i="38" s="1"/>
  <c r="AL66" i="38"/>
  <c r="AE66" i="38"/>
  <c r="AQ66" i="38" s="1"/>
  <c r="Z334" i="40"/>
  <c r="W286" i="35"/>
  <c r="AL46" i="34"/>
  <c r="AE46" i="34"/>
  <c r="AB73" i="34"/>
  <c r="AD73" i="34"/>
  <c r="AB97" i="34"/>
  <c r="AD97" i="34"/>
  <c r="AB101" i="34"/>
  <c r="AD101" i="34"/>
  <c r="AB105" i="34"/>
  <c r="AD105" i="34"/>
  <c r="AD18" i="37"/>
  <c r="AB18" i="37"/>
  <c r="AB7" i="37"/>
  <c r="AD7" i="37"/>
  <c r="Y60" i="37"/>
  <c r="AF3" i="37"/>
  <c r="AB34" i="37"/>
  <c r="AD34" i="37"/>
  <c r="AD23" i="37"/>
  <c r="AB23" i="37"/>
  <c r="X61" i="37"/>
  <c r="AB32" i="37"/>
  <c r="AE32" i="37"/>
  <c r="AE61" i="37" s="1"/>
  <c r="AL77" i="38"/>
  <c r="AE95" i="38"/>
  <c r="AE59" i="38"/>
  <c r="AQ44" i="38" s="1"/>
  <c r="AL44" i="38"/>
  <c r="AL36" i="38"/>
  <c r="AE51" i="38"/>
  <c r="AQ36" i="38" s="1"/>
  <c r="AK10" i="38"/>
  <c r="AF24" i="38"/>
  <c r="AR10" i="38" s="1"/>
  <c r="AN16" i="38"/>
  <c r="AB19" i="38"/>
  <c r="AJ19" i="38"/>
  <c r="AB11" i="38"/>
  <c r="AN11" i="38" s="1"/>
  <c r="AJ11" i="38"/>
  <c r="AB3" i="38"/>
  <c r="AJ3" i="38"/>
  <c r="AF19" i="38"/>
  <c r="AR19" i="38" s="1"/>
  <c r="AK19" i="38"/>
  <c r="AF11" i="38"/>
  <c r="AK11" i="38"/>
  <c r="Y107" i="38"/>
  <c r="Y105" i="38"/>
  <c r="AF3" i="38"/>
  <c r="AK3" i="38"/>
  <c r="AN37" i="38"/>
  <c r="AB44" i="38"/>
  <c r="AN44" i="38" s="1"/>
  <c r="AM44" i="38"/>
  <c r="AB36" i="38"/>
  <c r="AN36" i="38" s="1"/>
  <c r="AA108" i="38"/>
  <c r="AN80" i="38"/>
  <c r="AJ87" i="38"/>
  <c r="AB87" i="38"/>
  <c r="AN87" i="38" s="1"/>
  <c r="AJ82" i="38"/>
  <c r="AB79" i="38"/>
  <c r="AN79" i="38" s="1"/>
  <c r="AJ79" i="38"/>
  <c r="X110" i="38"/>
  <c r="AP77" i="38"/>
  <c r="AF88" i="38"/>
  <c r="AR88" i="38" s="1"/>
  <c r="AK88" i="38"/>
  <c r="AF80" i="38"/>
  <c r="AR80" i="38" s="1"/>
  <c r="AK80" i="38"/>
  <c r="AB64" i="38"/>
  <c r="AN64" i="38" s="1"/>
  <c r="Z109" i="38"/>
  <c r="AL64" i="38"/>
  <c r="AE64" i="38"/>
  <c r="AQ64" i="38" s="1"/>
  <c r="AR65" i="38"/>
  <c r="AD189" i="40"/>
  <c r="AB189" i="40"/>
  <c r="AD331" i="40"/>
  <c r="AB331" i="40"/>
  <c r="AD33" i="40"/>
  <c r="AB33" i="40"/>
  <c r="AD196" i="40"/>
  <c r="AB196" i="40"/>
  <c r="AD268" i="40"/>
  <c r="AB268" i="40"/>
  <c r="AD32" i="40"/>
  <c r="AB32" i="40"/>
  <c r="AD180" i="40"/>
  <c r="AB180" i="40"/>
  <c r="AD28" i="40"/>
  <c r="AB28" i="40"/>
  <c r="AD90" i="40"/>
  <c r="AB90" i="40"/>
  <c r="AD87" i="40"/>
  <c r="AB87" i="40"/>
  <c r="AD257" i="40"/>
  <c r="AB257" i="40"/>
  <c r="AD318" i="40"/>
  <c r="AB318" i="40"/>
  <c r="AD83" i="40"/>
  <c r="AB83" i="40"/>
  <c r="AD170" i="40"/>
  <c r="AB170" i="40"/>
  <c r="AD316" i="40"/>
  <c r="AB316" i="40"/>
  <c r="AD46" i="40"/>
  <c r="AB46" i="40"/>
  <c r="AD168" i="40"/>
  <c r="AB168" i="40"/>
  <c r="AD244" i="40"/>
  <c r="AB244" i="40"/>
  <c r="AD241" i="40"/>
  <c r="AB241" i="40"/>
  <c r="AD8" i="40"/>
  <c r="AB8" i="40"/>
  <c r="W334" i="40"/>
  <c r="AD162" i="40"/>
  <c r="AB162" i="40"/>
  <c r="AD304" i="40"/>
  <c r="AB304" i="40"/>
  <c r="AD158" i="40"/>
  <c r="AB158" i="40"/>
  <c r="AD15" i="40"/>
  <c r="AB15" i="40"/>
  <c r="AD71" i="40"/>
  <c r="AB71" i="40"/>
  <c r="AD300" i="40"/>
  <c r="AB300" i="40"/>
  <c r="AD108" i="40"/>
  <c r="AB108" i="40"/>
  <c r="AD230" i="40"/>
  <c r="AB230" i="40"/>
  <c r="AD148" i="40"/>
  <c r="AB148" i="40"/>
  <c r="AD147" i="40"/>
  <c r="AB147" i="40"/>
  <c r="AD220" i="40"/>
  <c r="AB220" i="40"/>
  <c r="AD104" i="40"/>
  <c r="AB104" i="40"/>
  <c r="AD215" i="40"/>
  <c r="AB215" i="40"/>
  <c r="AD59" i="40"/>
  <c r="AB59" i="40"/>
  <c r="AD139" i="40"/>
  <c r="AB139" i="40"/>
  <c r="AD11" i="40"/>
  <c r="AB11" i="40"/>
  <c r="AD208" i="40"/>
  <c r="AB208" i="40"/>
  <c r="AD57" i="40"/>
  <c r="AB57" i="40"/>
  <c r="AD126" i="40"/>
  <c r="AB126" i="40"/>
  <c r="AD203" i="40"/>
  <c r="AB203" i="40"/>
  <c r="AD55" i="40"/>
  <c r="AB55" i="40"/>
  <c r="AD198" i="40"/>
  <c r="AB198" i="40"/>
  <c r="AD89" i="34"/>
  <c r="W66" i="36"/>
  <c r="Y67" i="36"/>
  <c r="AB39" i="36"/>
  <c r="AB55" i="36"/>
  <c r="AB51" i="36"/>
  <c r="AB47" i="36"/>
  <c r="AI5" i="34"/>
  <c r="AE5" i="34"/>
  <c r="AQ5" i="34" s="1"/>
  <c r="AE7" i="34"/>
  <c r="AQ7" i="34" s="1"/>
  <c r="AF8" i="34"/>
  <c r="AR8" i="34" s="1"/>
  <c r="AD9" i="34"/>
  <c r="AP9" i="34" s="1"/>
  <c r="AF10" i="34"/>
  <c r="AR10" i="34" s="1"/>
  <c r="AE12" i="34"/>
  <c r="AQ12" i="34" s="1"/>
  <c r="AD15" i="34"/>
  <c r="AP15" i="34" s="1"/>
  <c r="AB17" i="34"/>
  <c r="AN17" i="34" s="1"/>
  <c r="AE19" i="34"/>
  <c r="AQ19" i="34" s="1"/>
  <c r="AE33" i="34"/>
  <c r="AE39" i="34"/>
  <c r="AQ39" i="34" s="1"/>
  <c r="AE41" i="34"/>
  <c r="AQ41" i="34" s="1"/>
  <c r="AB98" i="34"/>
  <c r="AB102" i="34"/>
  <c r="AB15" i="37"/>
  <c r="AD15" i="37"/>
  <c r="AD10" i="37"/>
  <c r="AB10" i="37"/>
  <c r="AB26" i="37"/>
  <c r="AD26" i="37"/>
  <c r="AB24" i="37"/>
  <c r="AB61" i="37" s="1"/>
  <c r="AA61" i="37"/>
  <c r="AE24" i="37"/>
  <c r="AA62" i="37"/>
  <c r="AB36" i="37"/>
  <c r="AB62" i="37" s="1"/>
  <c r="AD36" i="37"/>
  <c r="AD62" i="37" s="1"/>
  <c r="AB48" i="37"/>
  <c r="X63" i="37"/>
  <c r="AB46" i="37"/>
  <c r="AB63" i="37" s="1"/>
  <c r="AE49" i="37"/>
  <c r="Z63" i="37"/>
  <c r="AE44" i="37"/>
  <c r="AK34" i="38"/>
  <c r="AM36" i="38"/>
  <c r="AD95" i="38"/>
  <c r="AD99" i="38"/>
  <c r="AD103" i="38"/>
  <c r="AP88" i="38" s="1"/>
  <c r="AD58" i="38"/>
  <c r="AI39" i="38"/>
  <c r="AD53" i="38"/>
  <c r="AP39" i="38" s="1"/>
  <c r="AD50" i="38"/>
  <c r="AP35" i="38" s="1"/>
  <c r="AI16" i="38"/>
  <c r="AD29" i="38"/>
  <c r="AD26" i="38"/>
  <c r="AP13" i="38" s="1"/>
  <c r="AE60" i="38"/>
  <c r="AQ45" i="38" s="1"/>
  <c r="AE52" i="38"/>
  <c r="AL19" i="38"/>
  <c r="AE31" i="38"/>
  <c r="AQ19" i="38" s="1"/>
  <c r="AE28" i="38"/>
  <c r="AE105" i="38" s="1"/>
  <c r="AL5" i="38"/>
  <c r="AL7" i="38"/>
  <c r="AE22" i="38"/>
  <c r="AK39" i="38"/>
  <c r="AF53" i="38"/>
  <c r="AR39" i="38" s="1"/>
  <c r="AF29" i="38"/>
  <c r="AR16" i="38" s="1"/>
  <c r="AK16" i="38"/>
  <c r="X107" i="38"/>
  <c r="AB15" i="38"/>
  <c r="AN15" i="38" s="1"/>
  <c r="AJ15" i="38"/>
  <c r="AB7" i="38"/>
  <c r="AN7" i="38" s="1"/>
  <c r="AJ7" i="38"/>
  <c r="AA107" i="38"/>
  <c r="AA105" i="38"/>
  <c r="AF15" i="38"/>
  <c r="AR15" i="38" s="1"/>
  <c r="AK15" i="38"/>
  <c r="AF7" i="38"/>
  <c r="AR7" i="38" s="1"/>
  <c r="AK7" i="38"/>
  <c r="AN45" i="38"/>
  <c r="X108" i="38"/>
  <c r="AR46" i="38"/>
  <c r="AR44" i="38"/>
  <c r="AR42" i="38"/>
  <c r="AR34" i="38"/>
  <c r="AB88" i="38"/>
  <c r="AJ88" i="38"/>
  <c r="AB83" i="38"/>
  <c r="AN83" i="38" s="1"/>
  <c r="AJ83" i="38"/>
  <c r="AQ85" i="38"/>
  <c r="AA110" i="38"/>
  <c r="AQ77" i="38"/>
  <c r="AF84" i="38"/>
  <c r="AR84" i="38" s="1"/>
  <c r="AK84" i="38"/>
  <c r="AD109" i="38"/>
  <c r="AP63" i="38"/>
  <c r="AD71" i="38"/>
  <c r="AB71" i="38"/>
  <c r="AN63" i="38" s="1"/>
  <c r="AP64" i="38"/>
  <c r="AM64" i="38"/>
  <c r="AB74" i="38"/>
  <c r="AM79" i="38"/>
  <c r="AB54" i="37"/>
  <c r="AB95" i="38"/>
  <c r="AB99" i="38"/>
  <c r="AB103" i="38"/>
  <c r="AB43" i="38"/>
  <c r="AB39" i="38"/>
  <c r="AN39" i="38" s="1"/>
  <c r="AB35" i="38"/>
  <c r="AN35" i="38" s="1"/>
  <c r="AI83" i="38"/>
  <c r="AI87" i="38"/>
  <c r="X334" i="40"/>
  <c r="AD188" i="40"/>
  <c r="AD97" i="40"/>
  <c r="AD187" i="40"/>
  <c r="AD269" i="40"/>
  <c r="AD6" i="40"/>
  <c r="AD334" i="40" s="1"/>
  <c r="AB6" i="40"/>
  <c r="AB334" i="40" s="1"/>
  <c r="AD324" i="40"/>
  <c r="AD266" i="40"/>
  <c r="AB266" i="40"/>
  <c r="AD265" i="40"/>
  <c r="AD93" i="40"/>
  <c r="AB93" i="40"/>
  <c r="AD179" i="40"/>
  <c r="AD264" i="40"/>
  <c r="AB264" i="40"/>
  <c r="AD263" i="40"/>
  <c r="AD89" i="40"/>
  <c r="AB89" i="40"/>
  <c r="AD176" i="40"/>
  <c r="AD260" i="40"/>
  <c r="AB260" i="40"/>
  <c r="AD258" i="40"/>
  <c r="AD319" i="40"/>
  <c r="AB319" i="40"/>
  <c r="AD85" i="40"/>
  <c r="AD173" i="40"/>
  <c r="AB173" i="40"/>
  <c r="AD48" i="40"/>
  <c r="AD317" i="40"/>
  <c r="AB317" i="40"/>
  <c r="AD171" i="40"/>
  <c r="AD248" i="40"/>
  <c r="AB248" i="40"/>
  <c r="AD23" i="40"/>
  <c r="AD313" i="40"/>
  <c r="AB313" i="40"/>
  <c r="AD47" i="40"/>
  <c r="AD169" i="40"/>
  <c r="AB169" i="40"/>
  <c r="AD77" i="40"/>
  <c r="AD117" i="40"/>
  <c r="AB117" i="40"/>
  <c r="AD310" i="40"/>
  <c r="AD167" i="40"/>
  <c r="AB167" i="40"/>
  <c r="AD74" i="40"/>
  <c r="AD44" i="40"/>
  <c r="AB44" i="40"/>
  <c r="AD114" i="40"/>
  <c r="AD163" i="40"/>
  <c r="AB163" i="40"/>
  <c r="AD240" i="40"/>
  <c r="AD306" i="40"/>
  <c r="AB306" i="40"/>
  <c r="AD111" i="40"/>
  <c r="AD303" i="40"/>
  <c r="AB303" i="40"/>
  <c r="AD42" i="40"/>
  <c r="AD16" i="40"/>
  <c r="AB16" i="40"/>
  <c r="AD155" i="40"/>
  <c r="AD193" i="40"/>
  <c r="AB193" i="40"/>
  <c r="AD237" i="40"/>
  <c r="AD109" i="40"/>
  <c r="AB109" i="40"/>
  <c r="AD39" i="40"/>
  <c r="AD69" i="40"/>
  <c r="AB69" i="40"/>
  <c r="AD68" i="40"/>
  <c r="AD107" i="40"/>
  <c r="AB107" i="40"/>
  <c r="AD66" i="40"/>
  <c r="AD299" i="40"/>
  <c r="AB299" i="40"/>
  <c r="AD149" i="40"/>
  <c r="AD297" i="40"/>
  <c r="AB297" i="40"/>
  <c r="AD295" i="40"/>
  <c r="AD223" i="40"/>
  <c r="AB223" i="40"/>
  <c r="AD221" i="40"/>
  <c r="AD63" i="40"/>
  <c r="AB63" i="40"/>
  <c r="AD62" i="40"/>
  <c r="AD293" i="40"/>
  <c r="AB293" i="40"/>
  <c r="AD102" i="40"/>
  <c r="AD292" i="40"/>
  <c r="AB292" i="40"/>
  <c r="AD142" i="40"/>
  <c r="AD211" i="40"/>
  <c r="AB211" i="40"/>
  <c r="AD209" i="40"/>
  <c r="AD288" i="40"/>
  <c r="AB288" i="40"/>
  <c r="AD191" i="40"/>
  <c r="AD136" i="40"/>
  <c r="AB136" i="40"/>
  <c r="AD135" i="40"/>
  <c r="AD133" i="40"/>
  <c r="AB133" i="40"/>
  <c r="AD130" i="40"/>
  <c r="AD128" i="40"/>
  <c r="AB128" i="40"/>
  <c r="AD127" i="40"/>
  <c r="AD56" i="40"/>
  <c r="AB56" i="40"/>
  <c r="AD204" i="40"/>
  <c r="AD123" i="40"/>
  <c r="AB123" i="40"/>
  <c r="AD280" i="40"/>
  <c r="AD37" i="40"/>
  <c r="AB37" i="40"/>
  <c r="AD277" i="40"/>
  <c r="AE34" i="40"/>
  <c r="AE274" i="40"/>
  <c r="AE52" i="40"/>
  <c r="AE270" i="40"/>
  <c r="AE96" i="40"/>
  <c r="AE95" i="40"/>
  <c r="AE29" i="40"/>
  <c r="AE321" i="40"/>
  <c r="AE88" i="40"/>
  <c r="AE259" i="40"/>
  <c r="AE175" i="40"/>
  <c r="AE25" i="40"/>
  <c r="AE250" i="40"/>
  <c r="AE9" i="40"/>
  <c r="AE334" i="40" s="1"/>
  <c r="AE247" i="40"/>
  <c r="AE245" i="40"/>
  <c r="AE19" i="40"/>
  <c r="AE45" i="40"/>
  <c r="AE165" i="40"/>
  <c r="AE72" i="40"/>
  <c r="AE112" i="40"/>
  <c r="AE239" i="40"/>
  <c r="AE110" i="40"/>
  <c r="AE14" i="40"/>
  <c r="AE40" i="40"/>
  <c r="AE276" i="40"/>
  <c r="AE13" i="40"/>
  <c r="AE226" i="40"/>
  <c r="AE296" i="40"/>
  <c r="AE145" i="40"/>
  <c r="AE218" i="40"/>
  <c r="AE144" i="40"/>
  <c r="AE213" i="40"/>
  <c r="AE210" i="40"/>
  <c r="AE286" i="40"/>
  <c r="AE100" i="40"/>
  <c r="AE131" i="40"/>
  <c r="AE282" i="40"/>
  <c r="AE38" i="40"/>
  <c r="AE281" i="40"/>
  <c r="AE199" i="40"/>
  <c r="AF334" i="40"/>
  <c r="AB26" i="42"/>
  <c r="AB58" i="38"/>
  <c r="AB54" i="38"/>
  <c r="AN40" i="38" s="1"/>
  <c r="AB50" i="38"/>
  <c r="AB30" i="38"/>
  <c r="AB26" i="38"/>
  <c r="W107" i="38"/>
  <c r="AB89" i="38"/>
  <c r="AN89" i="38" s="1"/>
  <c r="AB85" i="38"/>
  <c r="AN85" i="38" s="1"/>
  <c r="AB81" i="38"/>
  <c r="AN81" i="38" s="1"/>
  <c r="AB77" i="38"/>
  <c r="AD79" i="38"/>
  <c r="AP79" i="38" s="1"/>
  <c r="AE87" i="38"/>
  <c r="AQ87" i="38" s="1"/>
  <c r="AE83" i="38"/>
  <c r="AQ83" i="38" s="1"/>
  <c r="AE79" i="38"/>
  <c r="AQ79" i="38" s="1"/>
  <c r="AB36" i="40"/>
  <c r="AB53" i="40"/>
  <c r="AB272" i="40"/>
  <c r="AB51" i="40"/>
  <c r="AB47" i="42"/>
  <c r="AD46" i="34"/>
  <c r="AP46" i="34" s="1"/>
  <c r="AL80" i="38"/>
  <c r="AB324" i="40"/>
  <c r="AB265" i="40"/>
  <c r="AB179" i="40"/>
  <c r="AB263" i="40"/>
  <c r="AB176" i="40"/>
  <c r="AB258" i="40"/>
  <c r="AB85" i="40"/>
  <c r="AB48" i="40"/>
  <c r="AB171" i="40"/>
  <c r="AB23" i="40"/>
  <c r="AB47" i="40"/>
  <c r="AB77" i="40"/>
  <c r="AB310" i="40"/>
  <c r="AB74" i="40"/>
  <c r="AB114" i="40"/>
  <c r="AB240" i="40"/>
  <c r="AB111" i="40"/>
  <c r="AB42" i="40"/>
  <c r="AB155" i="40"/>
  <c r="AB237" i="40"/>
  <c r="AB39" i="40"/>
  <c r="AB68" i="40"/>
  <c r="AB66" i="40"/>
  <c r="AB149" i="40"/>
  <c r="AB295" i="40"/>
  <c r="AB221" i="40"/>
  <c r="AB62" i="40"/>
  <c r="AB102" i="40"/>
  <c r="AB142" i="40"/>
  <c r="AB209" i="40"/>
  <c r="AB191" i="40"/>
  <c r="AB135" i="40"/>
  <c r="AB130" i="40"/>
  <c r="AB127" i="40"/>
  <c r="AB204" i="40"/>
  <c r="AB280" i="40"/>
  <c r="AB277" i="40"/>
  <c r="AD53" i="42"/>
  <c r="AB53" i="42"/>
  <c r="AD29" i="42"/>
  <c r="AB29" i="42"/>
  <c r="AD24" i="42"/>
  <c r="AB24" i="42"/>
  <c r="AD22" i="42"/>
  <c r="AB22" i="42"/>
  <c r="AD19" i="42"/>
  <c r="AB19" i="42"/>
  <c r="AD44" i="42"/>
  <c r="AB44" i="42"/>
  <c r="AD42" i="42"/>
  <c r="AB42" i="42"/>
  <c r="AD5" i="42"/>
  <c r="AB5" i="42"/>
  <c r="AD13" i="42"/>
  <c r="AB13" i="42"/>
  <c r="AD3" i="42"/>
  <c r="AB3" i="42"/>
  <c r="AE33" i="42"/>
  <c r="AB33" i="42"/>
  <c r="AE28" i="42"/>
  <c r="AB28" i="42"/>
  <c r="AE9" i="42"/>
  <c r="AB9" i="42"/>
  <c r="AE45" i="42"/>
  <c r="AB45" i="42"/>
  <c r="AE8" i="42"/>
  <c r="AB8" i="42"/>
  <c r="AE16" i="42"/>
  <c r="AB16" i="42"/>
  <c r="AE4" i="42"/>
  <c r="AB4" i="42"/>
  <c r="Z56" i="42"/>
  <c r="AE11" i="42"/>
  <c r="AB11" i="42"/>
  <c r="AB326" i="43"/>
  <c r="AD326" i="43"/>
  <c r="AB318" i="43"/>
  <c r="AD318" i="43"/>
  <c r="AB310" i="43"/>
  <c r="AD310" i="43"/>
  <c r="AB302" i="43"/>
  <c r="AD302" i="43"/>
  <c r="AB294" i="43"/>
  <c r="AD294" i="43"/>
  <c r="AB286" i="43"/>
  <c r="AD286" i="43"/>
  <c r="AB278" i="43"/>
  <c r="AD278" i="43"/>
  <c r="AB270" i="43"/>
  <c r="AD270" i="43"/>
  <c r="AB262" i="43"/>
  <c r="AD262" i="43"/>
  <c r="AB254" i="43"/>
  <c r="AD254" i="43"/>
  <c r="AB246" i="43"/>
  <c r="AD246" i="43"/>
  <c r="AB238" i="43"/>
  <c r="AD238" i="43"/>
  <c r="AB230" i="43"/>
  <c r="AD230" i="43"/>
  <c r="AB222" i="43"/>
  <c r="AD222" i="43"/>
  <c r="AB214" i="43"/>
  <c r="AD214" i="43"/>
  <c r="AB206" i="43"/>
  <c r="AD206" i="43"/>
  <c r="AB198" i="43"/>
  <c r="AD198" i="43"/>
  <c r="AB190" i="43"/>
  <c r="AD190" i="43"/>
  <c r="AB182" i="43"/>
  <c r="AD182" i="43"/>
  <c r="AB174" i="43"/>
  <c r="AD174" i="43"/>
  <c r="AB166" i="43"/>
  <c r="AD166" i="43"/>
  <c r="AB158" i="43"/>
  <c r="AD158" i="43"/>
  <c r="AB150" i="43"/>
  <c r="AD150" i="43"/>
  <c r="AB142" i="43"/>
  <c r="AD142" i="43"/>
  <c r="AB134" i="43"/>
  <c r="AD134" i="43"/>
  <c r="AB126" i="43"/>
  <c r="AD126" i="43"/>
  <c r="AB118" i="43"/>
  <c r="AD118" i="43"/>
  <c r="AB110" i="43"/>
  <c r="AD110" i="43"/>
  <c r="AB102" i="43"/>
  <c r="AD102" i="43"/>
  <c r="AD92" i="43"/>
  <c r="AB92" i="43"/>
  <c r="AB87" i="43"/>
  <c r="X334" i="43"/>
  <c r="AB37" i="42"/>
  <c r="AB269" i="43"/>
  <c r="AD84" i="43"/>
  <c r="AB84" i="43"/>
  <c r="Y56" i="42"/>
  <c r="AB54" i="42"/>
  <c r="AB6" i="42"/>
  <c r="AB50" i="42"/>
  <c r="AB301" i="43"/>
  <c r="AE46" i="42"/>
  <c r="AB46" i="42"/>
  <c r="AE43" i="42"/>
  <c r="AB43" i="42"/>
  <c r="AE14" i="42"/>
  <c r="AB14" i="42"/>
  <c r="AE10" i="42"/>
  <c r="AE56" i="42" s="1"/>
  <c r="AB10" i="42"/>
  <c r="AB330" i="43"/>
  <c r="AD330" i="43"/>
  <c r="AB322" i="43"/>
  <c r="AD322" i="43"/>
  <c r="AB314" i="43"/>
  <c r="AD314" i="43"/>
  <c r="AB306" i="43"/>
  <c r="AD306" i="43"/>
  <c r="AB298" i="43"/>
  <c r="AD298" i="43"/>
  <c r="AB290" i="43"/>
  <c r="AD290" i="43"/>
  <c r="AB282" i="43"/>
  <c r="AD282" i="43"/>
  <c r="AB274" i="43"/>
  <c r="AD274" i="43"/>
  <c r="AB266" i="43"/>
  <c r="AD266" i="43"/>
  <c r="AB258" i="43"/>
  <c r="AD258" i="43"/>
  <c r="AB250" i="43"/>
  <c r="AD250" i="43"/>
  <c r="AB242" i="43"/>
  <c r="AD242" i="43"/>
  <c r="AB234" i="43"/>
  <c r="AD234" i="43"/>
  <c r="AB226" i="43"/>
  <c r="AD226" i="43"/>
  <c r="AB218" i="43"/>
  <c r="AD218" i="43"/>
  <c r="AB210" i="43"/>
  <c r="AD210" i="43"/>
  <c r="AB202" i="43"/>
  <c r="AD202" i="43"/>
  <c r="AB194" i="43"/>
  <c r="AD194" i="43"/>
  <c r="AB186" i="43"/>
  <c r="AD186" i="43"/>
  <c r="AB178" i="43"/>
  <c r="AD178" i="43"/>
  <c r="AB170" i="43"/>
  <c r="AD170" i="43"/>
  <c r="AB162" i="43"/>
  <c r="AD162" i="43"/>
  <c r="AB154" i="43"/>
  <c r="AD154" i="43"/>
  <c r="AB146" i="43"/>
  <c r="AD146" i="43"/>
  <c r="AB138" i="43"/>
  <c r="AD138" i="43"/>
  <c r="AB130" i="43"/>
  <c r="AD130" i="43"/>
  <c r="AB122" i="43"/>
  <c r="AD122" i="43"/>
  <c r="AB114" i="43"/>
  <c r="AD114" i="43"/>
  <c r="AB106" i="43"/>
  <c r="AD106" i="43"/>
  <c r="AB98" i="43"/>
  <c r="AD98" i="43"/>
  <c r="AD76" i="43"/>
  <c r="AB76" i="43"/>
  <c r="AD71" i="43"/>
  <c r="AB71" i="43"/>
  <c r="AD60" i="43"/>
  <c r="AB60" i="43"/>
  <c r="AD55" i="43"/>
  <c r="AB55" i="43"/>
  <c r="AD44" i="43"/>
  <c r="AB44" i="43"/>
  <c r="AD39" i="43"/>
  <c r="AB39" i="43"/>
  <c r="AD28" i="43"/>
  <c r="AB28" i="43"/>
  <c r="AD23" i="43"/>
  <c r="AB23" i="43"/>
  <c r="AD12" i="43"/>
  <c r="AB12" i="43"/>
  <c r="AD7" i="43"/>
  <c r="AB7" i="43"/>
  <c r="AE328" i="43"/>
  <c r="AB328" i="43"/>
  <c r="AE312" i="43"/>
  <c r="AB312" i="43"/>
  <c r="AE296" i="43"/>
  <c r="AB296" i="43"/>
  <c r="AE280" i="43"/>
  <c r="AB280" i="43"/>
  <c r="AE264" i="43"/>
  <c r="AB264" i="43"/>
  <c r="AE248" i="43"/>
  <c r="AB248" i="43"/>
  <c r="AE232" i="43"/>
  <c r="AB232" i="43"/>
  <c r="AE216" i="43"/>
  <c r="AB216" i="43"/>
  <c r="AE200" i="43"/>
  <c r="AB200" i="43"/>
  <c r="AE184" i="43"/>
  <c r="AB184" i="43"/>
  <c r="AE168" i="43"/>
  <c r="AB168" i="43"/>
  <c r="AE152" i="43"/>
  <c r="AB152" i="43"/>
  <c r="AE136" i="43"/>
  <c r="AB136" i="43"/>
  <c r="AE120" i="43"/>
  <c r="AB120" i="43"/>
  <c r="AE104" i="43"/>
  <c r="AB104" i="43"/>
  <c r="AE88" i="43"/>
  <c r="AB88" i="43"/>
  <c r="AE72" i="43"/>
  <c r="AB72" i="43"/>
  <c r="AE56" i="43"/>
  <c r="AB56" i="43"/>
  <c r="AE40" i="43"/>
  <c r="AB40" i="43"/>
  <c r="AE24" i="43"/>
  <c r="AB24" i="43"/>
  <c r="AE13" i="43"/>
  <c r="AA334" i="43"/>
  <c r="AE8" i="43"/>
  <c r="Z334" i="43"/>
  <c r="AB8" i="43"/>
  <c r="AF137" i="43"/>
  <c r="AF334" i="43" s="1"/>
  <c r="Y334" i="43"/>
  <c r="AD87" i="43"/>
  <c r="AD79" i="43"/>
  <c r="AB331" i="43"/>
  <c r="AB327" i="43"/>
  <c r="AB323" i="43"/>
  <c r="AB319" i="43"/>
  <c r="AB315" i="43"/>
  <c r="AB311" i="43"/>
  <c r="AB307" i="43"/>
  <c r="AB303" i="43"/>
  <c r="AB299" i="43"/>
  <c r="AB295" i="43"/>
  <c r="AB291" i="43"/>
  <c r="AB287" i="43"/>
  <c r="AB283" i="43"/>
  <c r="AB279" i="43"/>
  <c r="AB275" i="43"/>
  <c r="AB271" i="43"/>
  <c r="AB267" i="43"/>
  <c r="AB263" i="43"/>
  <c r="AB259" i="43"/>
  <c r="AB255" i="43"/>
  <c r="AB251" i="43"/>
  <c r="AB247" i="43"/>
  <c r="AB243" i="43"/>
  <c r="AB239" i="43"/>
  <c r="AB235" i="43"/>
  <c r="AV8" i="43"/>
  <c r="AR8" i="43"/>
  <c r="AQ8" i="43"/>
  <c r="AM8" i="43"/>
  <c r="AS8" i="43"/>
  <c r="AW8" i="43"/>
  <c r="AB331" i="44"/>
  <c r="AD331" i="44"/>
  <c r="X334" i="44"/>
  <c r="AD309" i="44"/>
  <c r="AB309" i="44"/>
  <c r="AD306" i="44"/>
  <c r="AB306" i="44"/>
  <c r="AD91" i="43"/>
  <c r="AD83" i="43"/>
  <c r="AD75" i="43"/>
  <c r="AE334" i="43"/>
  <c r="AB328" i="44"/>
  <c r="AD328" i="44"/>
  <c r="AD298" i="44"/>
  <c r="AB298" i="44"/>
  <c r="AD314" i="44"/>
  <c r="AB314" i="44"/>
  <c r="AD61" i="44"/>
  <c r="AB61" i="44"/>
  <c r="AD53" i="44"/>
  <c r="AB53" i="44"/>
  <c r="AD30" i="44"/>
  <c r="W334" i="44"/>
  <c r="AD15" i="44"/>
  <c r="AB15" i="44"/>
  <c r="AD322" i="44"/>
  <c r="AB322" i="44"/>
  <c r="AD290" i="44"/>
  <c r="AB290" i="44"/>
  <c r="AE63" i="44"/>
  <c r="AB63" i="44"/>
  <c r="AF334" i="44"/>
  <c r="AB12" i="44"/>
  <c r="AB4" i="44"/>
  <c r="AD31" i="44"/>
  <c r="AB31" i="44"/>
  <c r="Z334" i="44"/>
  <c r="AB327" i="44"/>
  <c r="AB319" i="44"/>
  <c r="AB311" i="44"/>
  <c r="AB303" i="44"/>
  <c r="AB295" i="44"/>
  <c r="AB287" i="44"/>
  <c r="AB127" i="44"/>
  <c r="AB111" i="44"/>
  <c r="AB37" i="44"/>
  <c r="AD326" i="44"/>
  <c r="AD318" i="44"/>
  <c r="AD310" i="44"/>
  <c r="AD302" i="44"/>
  <c r="AD294" i="44"/>
  <c r="AD286" i="44"/>
  <c r="AD278" i="44"/>
  <c r="AD270" i="44"/>
  <c r="AD262" i="44"/>
  <c r="AD254" i="44"/>
  <c r="AD246" i="44"/>
  <c r="AD238" i="44"/>
  <c r="AD230" i="44"/>
  <c r="AD222" i="44"/>
  <c r="AD214" i="44"/>
  <c r="AD206" i="44"/>
  <c r="AD198" i="44"/>
  <c r="AD190" i="44"/>
  <c r="AD182" i="44"/>
  <c r="AD174" i="44"/>
  <c r="AD166" i="44"/>
  <c r="AD158" i="44"/>
  <c r="AD150" i="44"/>
  <c r="AD142" i="44"/>
  <c r="AD134" i="44"/>
  <c r="AD126" i="44"/>
  <c r="AD118" i="44"/>
  <c r="AD110" i="44"/>
  <c r="AD102" i="44"/>
  <c r="AD94" i="44"/>
  <c r="AD86" i="44"/>
  <c r="AD78" i="44"/>
  <c r="AD70" i="44"/>
  <c r="AD62" i="44"/>
  <c r="AD54" i="44"/>
  <c r="AD47" i="44"/>
  <c r="AB47" i="44"/>
  <c r="AD18" i="44"/>
  <c r="AD41" i="44"/>
  <c r="AD25" i="44"/>
  <c r="AE3" i="44"/>
  <c r="AE334" i="44" s="1"/>
  <c r="AJ3" i="44"/>
  <c r="AD45" i="44"/>
  <c r="AD29" i="44"/>
  <c r="AD13" i="44"/>
  <c r="AD5" i="44"/>
  <c r="AE326" i="44"/>
  <c r="AE318" i="44"/>
  <c r="AE310" i="44"/>
  <c r="AE302" i="44"/>
  <c r="AE294" i="44"/>
  <c r="AE286" i="44"/>
  <c r="AE278" i="44"/>
  <c r="AE270" i="44"/>
  <c r="AE262" i="44"/>
  <c r="AE254" i="44"/>
  <c r="AE246" i="44"/>
  <c r="AE238" i="44"/>
  <c r="AE230" i="44"/>
  <c r="AE222" i="44"/>
  <c r="AE214" i="44"/>
  <c r="AE206" i="44"/>
  <c r="AE198" i="44"/>
  <c r="AE190" i="44"/>
  <c r="AE182" i="44"/>
  <c r="AE174" i="44"/>
  <c r="AE166" i="44"/>
  <c r="AE158" i="44"/>
  <c r="AE150" i="44"/>
  <c r="AE142" i="44"/>
  <c r="AD49" i="44"/>
  <c r="AD33" i="44"/>
  <c r="AD17" i="44"/>
  <c r="AB67" i="45" l="1"/>
  <c r="AB69" i="45"/>
  <c r="AE66" i="45"/>
  <c r="AE64" i="45"/>
  <c r="AD66" i="45"/>
  <c r="AD64" i="45"/>
  <c r="AB68" i="45"/>
  <c r="AB66" i="45"/>
  <c r="AB64" i="45"/>
  <c r="AB334" i="43"/>
  <c r="AQ38" i="38"/>
  <c r="AQ37" i="38"/>
  <c r="AB69" i="36"/>
  <c r="AF60" i="37"/>
  <c r="AF58" i="37"/>
  <c r="AE109" i="38"/>
  <c r="AQ63" i="38"/>
  <c r="AN14" i="34"/>
  <c r="AR5" i="34"/>
  <c r="AF109" i="34"/>
  <c r="AF107" i="34"/>
  <c r="AB283" i="35"/>
  <c r="AB281" i="35"/>
  <c r="AD108" i="38"/>
  <c r="AP34" i="38"/>
  <c r="AB108" i="38"/>
  <c r="AN6" i="38"/>
  <c r="AE109" i="34"/>
  <c r="AD60" i="37"/>
  <c r="AD58" i="37"/>
  <c r="AN40" i="34"/>
  <c r="AN8" i="34"/>
  <c r="AP3" i="34"/>
  <c r="AD107" i="34"/>
  <c r="AD109" i="34"/>
  <c r="AE46" i="33"/>
  <c r="AE44" i="33"/>
  <c r="AN7" i="34"/>
  <c r="AE278" i="32"/>
  <c r="AE334" i="31"/>
  <c r="AF64" i="36"/>
  <c r="AQ33" i="34"/>
  <c r="AE110" i="34"/>
  <c r="AN18" i="38"/>
  <c r="AD105" i="38"/>
  <c r="AB58" i="37"/>
  <c r="AB60" i="37"/>
  <c r="AN3" i="34"/>
  <c r="AB109" i="34"/>
  <c r="AB107" i="34"/>
  <c r="AD44" i="33"/>
  <c r="AD46" i="33"/>
  <c r="AP80" i="38"/>
  <c r="AB67" i="36"/>
  <c r="AN5" i="34"/>
  <c r="AB284" i="35"/>
  <c r="AL8" i="43"/>
  <c r="AU8" i="43"/>
  <c r="AD56" i="42"/>
  <c r="AN88" i="38"/>
  <c r="AQ5" i="38"/>
  <c r="AQ4" i="38"/>
  <c r="AE63" i="37"/>
  <c r="AB109" i="38"/>
  <c r="AF107" i="38"/>
  <c r="AF105" i="38"/>
  <c r="AR3" i="38"/>
  <c r="AR11" i="38"/>
  <c r="AN3" i="38"/>
  <c r="AB105" i="38"/>
  <c r="AB107" i="38"/>
  <c r="AN19" i="38"/>
  <c r="AQ46" i="34"/>
  <c r="AE107" i="38"/>
  <c r="AE58" i="37"/>
  <c r="AE60" i="37"/>
  <c r="AN33" i="34"/>
  <c r="AB110" i="34"/>
  <c r="AQ15" i="34"/>
  <c r="AN6" i="34"/>
  <c r="AE283" i="35"/>
  <c r="AE281" i="35"/>
  <c r="AB111" i="34"/>
  <c r="AF44" i="33"/>
  <c r="AF46" i="33"/>
  <c r="AN5" i="38"/>
  <c r="AQ15" i="38"/>
  <c r="AP19" i="34"/>
  <c r="AE107" i="34"/>
  <c r="AP36" i="34"/>
  <c r="AB64" i="36"/>
  <c r="AN82" i="38"/>
  <c r="AD67" i="36"/>
  <c r="AD66" i="36"/>
  <c r="AB44" i="33"/>
  <c r="AB46" i="33"/>
  <c r="AD284" i="35"/>
  <c r="AB285" i="35"/>
  <c r="Y192" i="19"/>
  <c r="AB334" i="44"/>
  <c r="AD334" i="43"/>
  <c r="AB56" i="42"/>
  <c r="AN77" i="38"/>
  <c r="AB110" i="38"/>
  <c r="AQ35" i="38"/>
  <c r="AE108" i="38"/>
  <c r="AF281" i="35"/>
  <c r="AD334" i="44"/>
  <c r="AO8" i="43"/>
  <c r="AT8" i="43"/>
  <c r="AN8" i="43"/>
  <c r="AP8" i="43"/>
  <c r="AN43" i="38"/>
  <c r="AR78" i="38"/>
  <c r="AF110" i="38"/>
  <c r="AP78" i="38"/>
  <c r="AD110" i="38"/>
  <c r="AN9" i="38"/>
  <c r="AQ6" i="38"/>
  <c r="AR4" i="38"/>
  <c r="AR6" i="38"/>
  <c r="AR37" i="34"/>
  <c r="AF110" i="34"/>
  <c r="AQ78" i="38"/>
  <c r="AE110" i="38"/>
  <c r="AD110" i="34"/>
  <c r="AR5" i="38"/>
  <c r="AQ7" i="38"/>
  <c r="AD107" i="38"/>
  <c r="AN41" i="34"/>
  <c r="AP82" i="38"/>
  <c r="AQ44" i="34"/>
  <c r="AB47" i="33"/>
  <c r="AE48" i="33"/>
  <c r="AD285" i="35"/>
  <c r="AB278" i="32"/>
  <c r="X192" i="19"/>
</calcChain>
</file>

<file path=xl/sharedStrings.xml><?xml version="1.0" encoding="utf-8"?>
<sst xmlns="http://schemas.openxmlformats.org/spreadsheetml/2006/main" count="10924" uniqueCount="983">
  <si>
    <t>#</t>
  </si>
  <si>
    <t>Special?</t>
  </si>
  <si>
    <t>Question</t>
  </si>
  <si>
    <t>1</t>
  </si>
  <si>
    <t>2</t>
  </si>
  <si>
    <t>3</t>
  </si>
  <si>
    <t>4</t>
  </si>
  <si>
    <t>5</t>
  </si>
  <si>
    <t>Other notes:</t>
  </si>
  <si>
    <t>Are animal foods (meat, dairy, egg) gross to you?</t>
  </si>
  <si>
    <t>Have you cured your IBS? And how?</t>
  </si>
  <si>
    <t>Have you ever experienced food intolerance?</t>
  </si>
  <si>
    <t>How often do you consume fermented foods?</t>
  </si>
  <si>
    <t>More fermented food, more good for my gut?</t>
  </si>
  <si>
    <t>6</t>
  </si>
  <si>
    <t>How many servings of vegetables do you eat per day?</t>
  </si>
  <si>
    <t>7</t>
  </si>
  <si>
    <t>Does  our modern agricultural system affect our Microbiome?</t>
  </si>
  <si>
    <t>8</t>
  </si>
  <si>
    <t>Why is my gut result so different from that of my husband?</t>
  </si>
  <si>
    <t>Justine's coded data</t>
  </si>
  <si>
    <t>9</t>
  </si>
  <si>
    <t>Have you ever eaten raw pumpkin seeds to help eliminate parasites?</t>
  </si>
  <si>
    <t>10</t>
  </si>
  <si>
    <t>Does drinking coffee cause you to have more frequent bowel movements?</t>
  </si>
  <si>
    <t>Embriette's coded data</t>
  </si>
  <si>
    <t>11</t>
  </si>
  <si>
    <t>Have you ever tried fermenting cabbage (sauerkraut = cabbage + salt)?</t>
  </si>
  <si>
    <t>12</t>
  </si>
  <si>
    <t>I have found that hi doses of probiotics with a broad spectrum bacterial signature  actually confuse my system. Rather than that a slow and steady intake of probiotic foods alternated by type lead me to feel much healthier.</t>
  </si>
  <si>
    <t>13</t>
  </si>
  <si>
    <t>Can I "train" my gut to crave less cake?</t>
  </si>
  <si>
    <t>14</t>
  </si>
  <si>
    <t>How often do you eat/drink fermenteditems?</t>
  </si>
  <si>
    <t>15</t>
  </si>
  <si>
    <t>Do you have acid reflux?</t>
  </si>
  <si>
    <t>16</t>
  </si>
  <si>
    <t>How long does it take to improve intestinal flora?</t>
  </si>
  <si>
    <t>17</t>
  </si>
  <si>
    <t>Can depression be connected with gut microbiota?</t>
  </si>
  <si>
    <t>18</t>
  </si>
  <si>
    <t>I heard that the gut microbiome can produce hormones such as progesterone and estradiol. What substrates do you need to eat to keep the hormonal balance?</t>
  </si>
  <si>
    <t>19</t>
  </si>
  <si>
    <t>Roughage' in food is key to microbiome happiness?</t>
  </si>
  <si>
    <t>Not a question</t>
  </si>
  <si>
    <t>20</t>
  </si>
  <si>
    <t>Do you think it is essential to include meat in your diet?</t>
  </si>
  <si>
    <t>21</t>
  </si>
  <si>
    <t>How frequently do you eat milk products?</t>
  </si>
  <si>
    <t>22</t>
  </si>
  <si>
    <t>Do you know which kind of probiotics you need?</t>
  </si>
  <si>
    <t>23</t>
  </si>
  <si>
    <t>How often do you consume probiotics/probiotic foods?</t>
  </si>
  <si>
    <t>24</t>
  </si>
  <si>
    <t>Does eating excess fruits help develop gut bacteria?</t>
  </si>
  <si>
    <t>The question is poorly designed, based on the discussion. It addresses a process, but the discussion addresses a systemic gut issue</t>
  </si>
  <si>
    <t>25</t>
  </si>
  <si>
    <t>How often do you eat wild mushrooms?</t>
  </si>
  <si>
    <t>26</t>
  </si>
  <si>
    <t>How frequently do you ingest male semen?</t>
  </si>
  <si>
    <t>27</t>
  </si>
  <si>
    <t>What is the best time to take probiotic supplement?</t>
  </si>
  <si>
    <t>This is not a question</t>
  </si>
  <si>
    <t>28</t>
  </si>
  <si>
    <t>Can kefir relieve Crohn's disease symptoms?</t>
  </si>
  <si>
    <t>Too ambiguous-improve in which context? No one will be able to answer this.</t>
  </si>
  <si>
    <t>29</t>
  </si>
  <si>
    <t>Does saccharomyces boulardii reduce all types of gut Clostridium?</t>
  </si>
  <si>
    <t>30</t>
  </si>
  <si>
    <t>What is the expected effect of a diet without grain?</t>
  </si>
  <si>
    <t>Not related to the microbiome, and no one can answer.</t>
  </si>
  <si>
    <t>31</t>
  </si>
  <si>
    <t>What is "microbiome happiness?"</t>
  </si>
  <si>
    <t>How many doses of probiotics (homemade kefir, sauerkraut, kombucha) does it take to colonize your gut?</t>
  </si>
  <si>
    <t>32</t>
  </si>
  <si>
    <t>Before I get lose stools or diarrhea I always get  blurred vision, stuffy nose and a  little depressed</t>
  </si>
  <si>
    <t>"What is improve?"</t>
  </si>
  <si>
    <t>33</t>
  </si>
  <si>
    <t>Is appendix also contains same microbiome like intestines?</t>
  </si>
  <si>
    <t>34</t>
  </si>
  <si>
    <t>Do you suffer from bouts of flatulence?</t>
  </si>
  <si>
    <t>35</t>
  </si>
  <si>
    <t>What do you think is the most effective way to improve your microbiome?</t>
  </si>
  <si>
    <t>36</t>
  </si>
  <si>
    <t>During which standard meal do you eat the most?</t>
  </si>
  <si>
    <t>What does "develop" mean?</t>
  </si>
  <si>
    <t>39</t>
  </si>
  <si>
    <t>Does eating probiotic foods reduce sugar cravings?</t>
  </si>
  <si>
    <t>40</t>
  </si>
  <si>
    <t>Does eating folic acid improve your digestive health?</t>
  </si>
  <si>
    <t>42</t>
  </si>
  <si>
    <t>Do you feel sleepy/drowsy after lunch?</t>
  </si>
  <si>
    <t>Are they asking what time of day?</t>
  </si>
  <si>
    <t>43</t>
  </si>
  <si>
    <t>How do you feel after you have a bowel movement?</t>
  </si>
  <si>
    <t>44</t>
  </si>
  <si>
    <t>Is eating probiotics part of your routine?</t>
  </si>
  <si>
    <t>45</t>
  </si>
  <si>
    <t>Do probiotics relax you?</t>
  </si>
  <si>
    <t>46</t>
  </si>
  <si>
    <t>How much of a baby microbiome will survive his entire life span?</t>
  </si>
  <si>
    <t>47</t>
  </si>
  <si>
    <t>How might facial/pubic hair grooming affect gut flora?</t>
  </si>
  <si>
    <t>48</t>
  </si>
  <si>
    <t>Do you have trouble digesting popcorn?</t>
  </si>
  <si>
    <t>49</t>
  </si>
  <si>
    <t>Why did you send a sample to American/British Gut ?</t>
  </si>
  <si>
    <t>50</t>
  </si>
  <si>
    <t>How frequently do you drink "sour" beers in a month</t>
  </si>
  <si>
    <t>51</t>
  </si>
  <si>
    <t>The response to the question dont make sense</t>
  </si>
  <si>
    <t>Has anybody checked whether regular consumption of fermented foods has changed the compostion of their gut bacteria?</t>
  </si>
  <si>
    <t>52</t>
  </si>
  <si>
    <t>Have you eaten dirt/soil?</t>
  </si>
  <si>
    <t>53</t>
  </si>
  <si>
    <t>Hydrocolonic therapy change gut microbiome?</t>
  </si>
  <si>
    <t>54</t>
  </si>
  <si>
    <t>Do aspirin &amp; ibuprofen give you immediate acid reflux?</t>
  </si>
  <si>
    <t>55</t>
  </si>
  <si>
    <t>Do you crave carbohydrates when sleep deprived?</t>
  </si>
  <si>
    <t>56</t>
  </si>
  <si>
    <t>When you are having a flare-up of IBS, do you also get back pain?</t>
  </si>
  <si>
    <t>This is a really badly written question</t>
  </si>
  <si>
    <t>57</t>
  </si>
  <si>
    <t>How do you tell if you have the right gut balance?</t>
  </si>
  <si>
    <t>58</t>
  </si>
  <si>
    <t>Does your presence make other people cough ?</t>
  </si>
  <si>
    <t>59</t>
  </si>
  <si>
    <t>Do you consume FLAX SEEDS often? How often do you poop?</t>
  </si>
  <si>
    <t>60</t>
  </si>
  <si>
    <t>Do oral antibiotics give you gut symptoms?</t>
  </si>
  <si>
    <t>Sounds like inflammation</t>
  </si>
  <si>
    <t>61</t>
  </si>
  <si>
    <t>Do you smoke MARIJUANA? How regular are your bowel movements?</t>
  </si>
  <si>
    <t>what is "effective"; what does "improve" mean?</t>
  </si>
  <si>
    <t>62</t>
  </si>
  <si>
    <t>how many are in Sibo remission?</t>
  </si>
  <si>
    <t>63</t>
  </si>
  <si>
    <t>How do you change after camping?</t>
  </si>
  <si>
    <t>64</t>
  </si>
  <si>
    <t>How frequently do your drink citrus juice?</t>
  </si>
  <si>
    <t>65</t>
  </si>
  <si>
    <t>do we need to take probiotics?</t>
  </si>
  <si>
    <t>66</t>
  </si>
  <si>
    <t>Has anyone here been diagnosed with gastroparesis?</t>
  </si>
  <si>
    <t>67</t>
  </si>
  <si>
    <t>Do high levels of Finegoldia create health concerns?</t>
  </si>
  <si>
    <t>68</t>
  </si>
  <si>
    <t>My fecal sample results show abundant Prevotella,  25% of total and 9X higher than average.  What does this mean?</t>
  </si>
  <si>
    <t>69</t>
  </si>
  <si>
    <t>Does day of the week influence good vs bad microbiota?</t>
  </si>
  <si>
    <t>70</t>
  </si>
  <si>
    <t>Does attitude influence macrobiotic activity?</t>
  </si>
  <si>
    <t>72</t>
  </si>
  <si>
    <t>how are our microbiome altered after we have SIBO?</t>
  </si>
  <si>
    <t>73</t>
  </si>
  <si>
    <t>This is a jem.</t>
  </si>
  <si>
    <t>Does drinking  kefir have an effect upon your mood?</t>
  </si>
  <si>
    <t>74</t>
  </si>
  <si>
    <t>Is helminth exposure linked to the prevention of autoimmunity in humans?</t>
  </si>
  <si>
    <t>75</t>
  </si>
  <si>
    <t>The human gut micriobiome consists only of viruses and prokaryotes such as bacteria.</t>
  </si>
  <si>
    <t>76</t>
  </si>
  <si>
    <t>Should Kambucha be a considered a probiotic choice?</t>
  </si>
  <si>
    <t>Already a lot of subject knowledge, also, what are "gut symptoms?" That's a bit ambiguous</t>
  </si>
  <si>
    <t>77</t>
  </si>
  <si>
    <t>Would Kambucha be a good probiotic choice for Gut health?</t>
  </si>
  <si>
    <t>78</t>
  </si>
  <si>
    <t>Do Grapes give you gas?</t>
  </si>
  <si>
    <t>79</t>
  </si>
  <si>
    <t>Could my under-active thyroid be due to a systemic yeast infection  that has destroyed the balance of gut bacteria</t>
  </si>
  <si>
    <t>80</t>
  </si>
  <si>
    <t>Is there a link between gut microbiome and intelligence?</t>
  </si>
  <si>
    <t>Very ambiguous, no one can answer. At first glance I understood "how do you change your clothes?"</t>
  </si>
  <si>
    <t>81</t>
  </si>
  <si>
    <t>My brain enjoys the process of decoding the flavors in beer.</t>
  </si>
  <si>
    <t>82</t>
  </si>
  <si>
    <t>Do you do strict 5:2 fasting, i.e. fast with zero calories two days a week?</t>
  </si>
  <si>
    <t>This is an inappropriate question for the type of data</t>
  </si>
  <si>
    <t>No one can really answer this.</t>
  </si>
  <si>
    <t>83</t>
  </si>
  <si>
    <t>Does drink of protein powder influence gut microbiome?</t>
  </si>
  <si>
    <t>84</t>
  </si>
  <si>
    <t>Do you record bowel movement consistency?</t>
  </si>
  <si>
    <t>85</t>
  </si>
  <si>
    <t>How are the microbiota and probiotics related?</t>
  </si>
  <si>
    <t>No one can answer, and very ambiguous-what are "high" levels, and what are "health concerns."</t>
  </si>
  <si>
    <t>This is better because it doesnt assess quality</t>
  </si>
  <si>
    <t>86</t>
  </si>
  <si>
    <t>How does frequency of exercising affect the microbiome?</t>
  </si>
  <si>
    <t>87</t>
  </si>
  <si>
    <t>Does your poop smell bad to you?</t>
  </si>
  <si>
    <t>88</t>
  </si>
  <si>
    <t>Undergone Cholecystectomy (gall bladder removal)?</t>
  </si>
  <si>
    <t>No one can answer this.</t>
  </si>
  <si>
    <t>89</t>
  </si>
  <si>
    <t>How does my gut micro biome affect inflammation in my joints?</t>
  </si>
  <si>
    <t>I think this is a troll</t>
  </si>
  <si>
    <t>90</t>
  </si>
  <si>
    <t>What came first, the immune system or the gut microbiota?</t>
  </si>
  <si>
    <t>Macro? Not micro?</t>
  </si>
  <si>
    <t>91</t>
  </si>
  <si>
    <t>Are probiotics or prebiotics more beneficial?</t>
  </si>
  <si>
    <t>92</t>
  </si>
  <si>
    <t>What seems to work best for improving ketosis?</t>
  </si>
  <si>
    <t>93</t>
  </si>
  <si>
    <t>how often do you hoover per week?</t>
  </si>
  <si>
    <t>94</t>
  </si>
  <si>
    <t>Does dairy product consumption make you bloated?</t>
  </si>
  <si>
    <t>95</t>
  </si>
  <si>
    <t>What are the potential risks of a fecel transplant - and why is this method not used more often - e.g. instead of antibiotic or medical treatment?</t>
  </si>
  <si>
    <t>96</t>
  </si>
  <si>
    <t>What probiotic strains do you supplement with?</t>
  </si>
  <si>
    <t>97</t>
  </si>
  <si>
    <t>For those making their own kimchi, what effect (if any) do you feel it has on your body?</t>
  </si>
  <si>
    <t>98</t>
  </si>
  <si>
    <t>What is the consistency between different microbiome testing services?</t>
  </si>
  <si>
    <t>This is a bad question for a multiple choice response</t>
  </si>
  <si>
    <t>100</t>
  </si>
  <si>
    <t>Do probiotics lead to permanent changes in gut bacteria or do the benefits cease when the probiotics are stopped?</t>
  </si>
  <si>
    <t>NOT ok to suggest people use worms and provide a link-FLAGGGG</t>
  </si>
  <si>
    <t>101</t>
  </si>
  <si>
    <t>Do you poop daily? More than once?</t>
  </si>
  <si>
    <t>102</t>
  </si>
  <si>
    <t>if you take probiotics does your poo reflect that?</t>
  </si>
  <si>
    <t>The question and responses dont line up</t>
  </si>
  <si>
    <t>103</t>
  </si>
  <si>
    <t>How often do you eat grapefruit a week?</t>
  </si>
  <si>
    <t>104</t>
  </si>
  <si>
    <t>How often do you eat red meals?</t>
  </si>
  <si>
    <t>105</t>
  </si>
  <si>
    <t>How microbiota can induce diabetes and obesity?</t>
  </si>
  <si>
    <t>106</t>
  </si>
  <si>
    <t>How probiotics can interfere in your behavior?</t>
  </si>
  <si>
    <t>108</t>
  </si>
  <si>
    <t>Is it posible to cure Chron´s desease with Whole Plant Based Food?</t>
  </si>
  <si>
    <t>109</t>
  </si>
  <si>
    <t>does cow's milk dairy make you phlegmy?</t>
  </si>
  <si>
    <t>110</t>
  </si>
  <si>
    <t>Anyone see Pseudomonas 	21.28%</t>
  </si>
  <si>
    <t>No one can answer this</t>
  </si>
  <si>
    <t>111</t>
  </si>
  <si>
    <t>How regularly do you fast? (500 calories or fewer)</t>
  </si>
  <si>
    <t>112</t>
  </si>
  <si>
    <t>How do you react to drinking beer?</t>
  </si>
  <si>
    <t>113</t>
  </si>
  <si>
    <t>Is dysbiosis the result of antiboitc use?</t>
  </si>
  <si>
    <t>What is "good"?</t>
  </si>
  <si>
    <t>114</t>
  </si>
  <si>
    <t>Do you eat garlic often?</t>
  </si>
  <si>
    <t>115</t>
  </si>
  <si>
    <t>Does eating avocados improve my gut microbiota?</t>
  </si>
  <si>
    <t>What is "activity"?</t>
  </si>
  <si>
    <t>116</t>
  </si>
  <si>
    <t>How often do you consume artificial sweeteners?</t>
  </si>
  <si>
    <t>What is a good proxy for gut health?</t>
  </si>
  <si>
    <t>118</t>
  </si>
  <si>
    <t>Should you eat vegetables for breakfast?</t>
  </si>
  <si>
    <t>119</t>
  </si>
  <si>
    <t>what is the most effective way to lose weight bearing in mind the gut micro biome?</t>
  </si>
  <si>
    <t>120</t>
  </si>
  <si>
    <t>How often do  you make your own kefir?</t>
  </si>
  <si>
    <t>121</t>
  </si>
  <si>
    <t>Stated reason: to "intelligently advise" friends and family members-is concerning</t>
  </si>
  <si>
    <t>Is fasting bad for our gut microbiome?</t>
  </si>
  <si>
    <t>122</t>
  </si>
  <si>
    <t>How were you born? Do you suffer from constipation?</t>
  </si>
  <si>
    <t>This one scares me</t>
  </si>
  <si>
    <t>123</t>
  </si>
  <si>
    <t>Has anyone experienced IBS symptom improvement from low dose amitriptyline?</t>
  </si>
  <si>
    <t>124</t>
  </si>
  <si>
    <t>How much water do you drink everyday?</t>
  </si>
  <si>
    <t>125</t>
  </si>
  <si>
    <t>Does anyone have any experience with weight gain after taking antibiotics? I was treated for parasites with a broad-spectrum antimicrobial that not only killed the parasite but also killed a large portion of my gut bacteria, (confirmed with stool testing).  The result was an 8-pound weight gain, despite no change in lifestyle factors.</t>
  </si>
  <si>
    <t>126</t>
  </si>
  <si>
    <t>How do microbiomes influence neurotransmitters?</t>
  </si>
  <si>
    <t>127</t>
  </si>
  <si>
    <t>Does drinking 100ml of Kefir and milk (50:50) before bedtime induce or improve sleep?</t>
  </si>
  <si>
    <t>128</t>
  </si>
  <si>
    <t>Which is more beneficial in harnessing good gut microbiota, intake of specific microorganism produced by famous food producers, such as food with lactic acid bacteria, or arranging gut environment in order to harness variety of micro-organisms, by the way of eating variety of foods continuously, such as breakfast cereals?</t>
  </si>
  <si>
    <t>129</t>
  </si>
  <si>
    <t>How does the gut microbiota/microbiome affect the brain and cause mental disorders?</t>
  </si>
  <si>
    <t>131</t>
  </si>
  <si>
    <t>Have you ever been diagnosed with SIBO?</t>
  </si>
  <si>
    <t>This is one of many similar questions: how can I improve condition X? These need to be flagged and disallowed.</t>
  </si>
  <si>
    <t>132</t>
  </si>
  <si>
    <t>What causes increased intestinal permeability?</t>
  </si>
  <si>
    <t>133</t>
  </si>
  <si>
    <t>What's the best way to rebalance the microbiome?</t>
  </si>
  <si>
    <t>134</t>
  </si>
  <si>
    <t>Bowel sounds correlated with  dysbiosis?</t>
  </si>
  <si>
    <t>Political question-should be disallowed.</t>
  </si>
  <si>
    <t>135</t>
  </si>
  <si>
    <t>How often do you eat animal protein?</t>
  </si>
  <si>
    <t>136</t>
  </si>
  <si>
    <t>Which gut area affects constipation?</t>
  </si>
  <si>
    <t>137</t>
  </si>
  <si>
    <t>Are probiotics effective in treating dysbiosis</t>
  </si>
  <si>
    <t>Too many potential answers; too ambiguous</t>
  </si>
  <si>
    <t>138</t>
  </si>
  <si>
    <t>How often to do you consume bone broth?</t>
  </si>
  <si>
    <t>Political question-should be disallowed</t>
  </si>
  <si>
    <t>139</t>
  </si>
  <si>
    <t>this needs to be flagged for follow up</t>
  </si>
  <si>
    <t>Is yogurt better for your gut at room temperature?</t>
  </si>
  <si>
    <t>140</t>
  </si>
  <si>
    <t>Do you have candida allergy?</t>
  </si>
  <si>
    <t>141</t>
  </si>
  <si>
    <t>How many times have you taken antibiotics?</t>
  </si>
  <si>
    <t>142</t>
  </si>
  <si>
    <t>Given that an african tribesman has greater diversity in his microbiota, has research proven the extent to which  this is due to the diversity of the microbes on the food that is ingested or in the food that is ingested?</t>
  </si>
  <si>
    <t>143</t>
  </si>
  <si>
    <t>Does sleep  impact the microbiome?</t>
  </si>
  <si>
    <t>144</t>
  </si>
  <si>
    <t>Which probiotics are proven to be good to reduce the possibility of recurrance in hormone positive breast cancer?</t>
  </si>
  <si>
    <t>145</t>
  </si>
  <si>
    <t>How often do you consume Kefir per week?</t>
  </si>
  <si>
    <t>146</t>
  </si>
  <si>
    <t>How do the parts of a diet affect the micro biome.</t>
  </si>
  <si>
    <t>147</t>
  </si>
  <si>
    <t>Do herbal antimicrobials affect the gut microbiota the same as antibiotics?</t>
  </si>
  <si>
    <t>This seems potentially concerning</t>
  </si>
  <si>
    <t>149</t>
  </si>
  <si>
    <t>how many times per week Do you consume Danacol yogurt?</t>
  </si>
  <si>
    <t>150</t>
  </si>
  <si>
    <t>Probiotics in capsules are supposed to be largely destroyed in stomach acids. Would it help to place a capsule inside another capsule ?</t>
  </si>
  <si>
    <t>151</t>
  </si>
  <si>
    <t>Does the microbiome affect depression?</t>
  </si>
  <si>
    <t>152</t>
  </si>
  <si>
    <t>Do you get constipated when stressed?</t>
  </si>
  <si>
    <t>153</t>
  </si>
  <si>
    <t>Is it okay that my gut microbiome is 23.9% bacteroides vulgatus and the rest of the population is at 2.49%?</t>
  </si>
  <si>
    <t>154</t>
  </si>
  <si>
    <t>Does exercising affect your bowel movements?</t>
  </si>
  <si>
    <t>I think they mean red "meat" not "meals."</t>
  </si>
  <si>
    <t>155</t>
  </si>
  <si>
    <t>Flag!</t>
  </si>
  <si>
    <t>How can I increase the amount of beneficial microbes I eat that actually make it to the gut?  In other words, if I eat  kefir, presumably the processing in the stomach kills some of them, maybe most, so how can I get more into my gut. Or do I not need to worry about it?</t>
  </si>
  <si>
    <t>Feedback from scientific material was good. Needed for many other questions.</t>
  </si>
  <si>
    <t>156</t>
  </si>
  <si>
    <t>Do you take prebiotics/probiotics to manage your health?</t>
  </si>
  <si>
    <t>Badly formed question</t>
  </si>
  <si>
    <t>157</t>
  </si>
  <si>
    <t>Too ambiguous</t>
  </si>
  <si>
    <t>What foods do you eat that promote gut health?</t>
  </si>
  <si>
    <t>158</t>
  </si>
  <si>
    <t>Does consuming probiotics affect your appetite?</t>
  </si>
  <si>
    <t>159</t>
  </si>
  <si>
    <t>How often do you consume probiotic yogurt in a week?</t>
  </si>
  <si>
    <t>No one can answer this-an example of a question that needs feedback like that provided for questions 106 (see comment above)</t>
  </si>
  <si>
    <t>160</t>
  </si>
  <si>
    <t>How have you changed your diet since learning about the gut microbiome?</t>
  </si>
  <si>
    <t>As Rob previously flagged, one commenter is recommending drinking unpasteurized milk</t>
  </si>
  <si>
    <t>161</t>
  </si>
  <si>
    <t>Does a complete evacuation of the bowel prior to having colonoscopy affect the frequency of bowel movement?</t>
  </si>
  <si>
    <t>Not useful at all.</t>
  </si>
  <si>
    <t>162</t>
  </si>
  <si>
    <t>What effects do high levels of  Acinetobacter in the gut have?</t>
  </si>
  <si>
    <t>163</t>
  </si>
  <si>
    <t>If I stop eating one particular food, do any of the individual types of microbes die off entirely?</t>
  </si>
  <si>
    <t>What is "often?"</t>
  </si>
  <si>
    <t>164</t>
  </si>
  <si>
    <t>Do you have a diagnosis of a relevant condition?</t>
  </si>
  <si>
    <t>No one can answer this; very ambiguous</t>
  </si>
  <si>
    <t>165</t>
  </si>
  <si>
    <t>What is your daily fibre intake?  (Fiber is found in wholegrain, beans, pulses, nuts)</t>
  </si>
  <si>
    <t>166</t>
  </si>
  <si>
    <t>How can our  gut microbiome regulate body weight</t>
  </si>
  <si>
    <t>167</t>
  </si>
  <si>
    <t>Is my American Gut results unusual? It contains 81% Genus Prevotella</t>
  </si>
  <si>
    <t>168</t>
  </si>
  <si>
    <t>How can I analyse my gut project results?</t>
  </si>
  <si>
    <t>169</t>
  </si>
  <si>
    <t>What is more important, prebiotics or probiotics?</t>
  </si>
  <si>
    <t>170</t>
  </si>
  <si>
    <t>How often do you take probiotic supplements?</t>
  </si>
  <si>
    <t>171</t>
  </si>
  <si>
    <t>Are you lactose intolerant?</t>
  </si>
  <si>
    <t>172</t>
  </si>
  <si>
    <t>Can taking the antibiotics to kill helicobactor pylori in the gut effect the way the fat in my food is digested?</t>
  </si>
  <si>
    <t>173</t>
  </si>
  <si>
    <t>Do you have a bowel movement within an hour upon waking up? If not, how long after you wake up do you have a bowel movement?</t>
  </si>
  <si>
    <t>174</t>
  </si>
  <si>
    <t>How often do you experience an elevated level of anxiety or stress?</t>
  </si>
  <si>
    <t>175</t>
  </si>
  <si>
    <t>Have you ever been diagnosed with a food sensitivity? Which one?</t>
  </si>
  <si>
    <t>176</t>
  </si>
  <si>
    <t>How many times a week do you eat refined carbohydrates?</t>
  </si>
  <si>
    <t>177</t>
  </si>
  <si>
    <t>How often do you eat cold rice or potato per week</t>
  </si>
  <si>
    <t>178</t>
  </si>
  <si>
    <t>Can imbalances in the microbiome lead to anxiety and anxiety-related behavioural issues such as OCD?</t>
  </si>
  <si>
    <t>Tomasz's coded data</t>
  </si>
  <si>
    <t>Majority</t>
  </si>
  <si>
    <t>Embriette&amp;Tomasz</t>
  </si>
  <si>
    <t>Justine&amp;Tomasz</t>
  </si>
  <si>
    <t>Justine&amp;Embriette</t>
  </si>
  <si>
    <t>Unanimous Check (all three)</t>
  </si>
  <si>
    <t>username</t>
  </si>
  <si>
    <t>cond</t>
  </si>
  <si>
    <t>Beets</t>
  </si>
  <si>
    <t>Janet</t>
  </si>
  <si>
    <t>Matrixnata</t>
  </si>
  <si>
    <t>kirstinlouisekade</t>
  </si>
  <si>
    <t>Hariharakumar Manohar</t>
  </si>
  <si>
    <t>bmoore9</t>
  </si>
  <si>
    <t>Elixyvett</t>
  </si>
  <si>
    <t>tummycare</t>
  </si>
  <si>
    <t>Jenjohn27612</t>
  </si>
  <si>
    <t>LD10</t>
  </si>
  <si>
    <t>medart</t>
  </si>
  <si>
    <t>Winter</t>
  </si>
  <si>
    <t>Winkfield</t>
  </si>
  <si>
    <t>beckyh</t>
  </si>
  <si>
    <t>Maria86</t>
  </si>
  <si>
    <t>Ana Fabiani</t>
  </si>
  <si>
    <t>NAchziger</t>
  </si>
  <si>
    <t>jonini</t>
  </si>
  <si>
    <t>dkdh70</t>
  </si>
  <si>
    <t>gedankenstuecke</t>
  </si>
  <si>
    <t>pscp59</t>
  </si>
  <si>
    <t>SandyB</t>
  </si>
  <si>
    <t>rahgup5</t>
  </si>
  <si>
    <t>Mycophile</t>
  </si>
  <si>
    <t>Lovebug</t>
  </si>
  <si>
    <t>anchormiller</t>
  </si>
  <si>
    <t>jezzabart</t>
  </si>
  <si>
    <t>RollingChicane</t>
  </si>
  <si>
    <t>hivo9</t>
  </si>
  <si>
    <t>jlarson04</t>
  </si>
  <si>
    <t>Keetje</t>
  </si>
  <si>
    <t>vadlasrinu170</t>
  </si>
  <si>
    <t>dscs</t>
  </si>
  <si>
    <t>Jayniye</t>
  </si>
  <si>
    <t>lacto424</t>
  </si>
  <si>
    <t>mulbead</t>
  </si>
  <si>
    <t>sinham</t>
  </si>
  <si>
    <t>sidxavier</t>
  </si>
  <si>
    <t>gutsy123</t>
  </si>
  <si>
    <t>Cangussumicrobiome</t>
  </si>
  <si>
    <t>bjornhansen</t>
  </si>
  <si>
    <t>eccentrician</t>
  </si>
  <si>
    <t>bag69</t>
  </si>
  <si>
    <t>gsdcomo</t>
  </si>
  <si>
    <t>Alex Leigh</t>
  </si>
  <si>
    <t>KarenT</t>
  </si>
  <si>
    <t>Keala</t>
  </si>
  <si>
    <t>madprime</t>
  </si>
  <si>
    <t>Siriol</t>
  </si>
  <si>
    <t>AnxiousArachnid</t>
  </si>
  <si>
    <t>rebagut70</t>
  </si>
  <si>
    <t>Guillermo</t>
  </si>
  <si>
    <t>phenylalanine</t>
  </si>
  <si>
    <t>pieinthesky</t>
  </si>
  <si>
    <t>sprague</t>
  </si>
  <si>
    <t>jjjvanderhooft</t>
  </si>
  <si>
    <t>TammyBrill</t>
  </si>
  <si>
    <t>Hope</t>
  </si>
  <si>
    <t>masteich</t>
  </si>
  <si>
    <t>DND</t>
  </si>
  <si>
    <t>dalek</t>
  </si>
  <si>
    <t>tlc1of3</t>
  </si>
  <si>
    <t>vbcoach</t>
  </si>
  <si>
    <t>GlobugTx</t>
  </si>
  <si>
    <t>Gatherer</t>
  </si>
  <si>
    <t>Satch1949</t>
  </si>
  <si>
    <t>Msy dy</t>
  </si>
  <si>
    <t>beaugunderson</t>
  </si>
  <si>
    <t>Splarticus</t>
  </si>
  <si>
    <t>Jinbing Bai</t>
  </si>
  <si>
    <t>MCzigler</t>
  </si>
  <si>
    <t>fpataro</t>
  </si>
  <si>
    <t>mheffler</t>
  </si>
  <si>
    <t>aw1231</t>
  </si>
  <si>
    <t>Decantrix</t>
  </si>
  <si>
    <t>trixie</t>
  </si>
  <si>
    <t>rgreid</t>
  </si>
  <si>
    <t>idk7</t>
  </si>
  <si>
    <t>SMURF</t>
  </si>
  <si>
    <t>Alena Gorb</t>
  </si>
  <si>
    <t>Westergaard80</t>
  </si>
  <si>
    <t>Aword13</t>
  </si>
  <si>
    <t>markj</t>
  </si>
  <si>
    <t>gkarthik</t>
  </si>
  <si>
    <t>AlisonsForest</t>
  </si>
  <si>
    <t>laerm</t>
  </si>
  <si>
    <t>Nosema</t>
  </si>
  <si>
    <t>HealthyMe</t>
  </si>
  <si>
    <t>Natalia</t>
  </si>
  <si>
    <t>jacquiextra</t>
  </si>
  <si>
    <t>mustillo</t>
  </si>
  <si>
    <t>mbabizki</t>
  </si>
  <si>
    <t>dinoflow</t>
  </si>
  <si>
    <t>Peterbmuller</t>
  </si>
  <si>
    <t>ni4ni4</t>
  </si>
  <si>
    <t>eringreen</t>
  </si>
  <si>
    <t>r4tran</t>
  </si>
  <si>
    <t>Rachel Hatt</t>
  </si>
  <si>
    <t>sueahern</t>
  </si>
  <si>
    <t>CharlieBon's Mum</t>
  </si>
  <si>
    <t>eloise.vp</t>
  </si>
  <si>
    <t>amremt</t>
  </si>
  <si>
    <t>elaraine</t>
  </si>
  <si>
    <t>Joe Mellor</t>
  </si>
  <si>
    <t>toshi</t>
  </si>
  <si>
    <t>jkushner0</t>
  </si>
  <si>
    <t>Srir_Fly</t>
  </si>
  <si>
    <t>umirenfro</t>
  </si>
  <si>
    <t>chazgross</t>
  </si>
  <si>
    <t>Devikama</t>
  </si>
  <si>
    <t>rohendricks</t>
  </si>
  <si>
    <t>hags37</t>
  </si>
  <si>
    <t>Andy Thesen</t>
  </si>
  <si>
    <t>miranda8</t>
  </si>
  <si>
    <t>Guitar</t>
  </si>
  <si>
    <t>Gremlin</t>
  </si>
  <si>
    <t>char4100</t>
  </si>
  <si>
    <t>anniegetyoursax</t>
  </si>
  <si>
    <t>ADLISBOA</t>
  </si>
  <si>
    <t>Martin</t>
  </si>
  <si>
    <t>Paracosm</t>
  </si>
  <si>
    <t>HarlanLSU1</t>
  </si>
  <si>
    <t>sfbarrett</t>
  </si>
  <si>
    <t>Jay</t>
  </si>
  <si>
    <t>Eilee</t>
  </si>
  <si>
    <t>Benjyboyblue</t>
  </si>
  <si>
    <t>veggiekate</t>
  </si>
  <si>
    <t>CeeBee</t>
  </si>
  <si>
    <t>cj27</t>
  </si>
  <si>
    <t>Geordie</t>
  </si>
  <si>
    <t>malak</t>
  </si>
  <si>
    <t>Markor</t>
  </si>
  <si>
    <t>Jonn2y</t>
  </si>
  <si>
    <t>teamcarraig</t>
  </si>
  <si>
    <t>Skydog</t>
  </si>
  <si>
    <t>sjanssen</t>
  </si>
  <si>
    <t>Smurphy1957</t>
  </si>
  <si>
    <t>citizen</t>
  </si>
  <si>
    <t>kateedmunds</t>
  </si>
  <si>
    <t>naomidevlin</t>
  </si>
  <si>
    <t>sophiecs101</t>
  </si>
  <si>
    <t>what does improve mean?</t>
  </si>
  <si>
    <t>v. vague</t>
  </si>
  <si>
    <t>flag?</t>
  </si>
  <si>
    <t>it's a legit question otherwise</t>
  </si>
  <si>
    <t>flag</t>
  </si>
  <si>
    <t>poorly formed question; questionable discussion</t>
  </si>
  <si>
    <t>check discussion</t>
  </si>
  <si>
    <t>FLAG</t>
  </si>
  <si>
    <t>the responses dont make sense</t>
  </si>
  <si>
    <t>...just not real world about hte gut microbiome. This is a lot more about the people who participate</t>
  </si>
  <si>
    <t>maybe check this?</t>
  </si>
  <si>
    <t>badly formed question</t>
  </si>
  <si>
    <t>number of novel questions</t>
  </si>
  <si>
    <t>Both</t>
  </si>
  <si>
    <t>Learn</t>
  </si>
  <si>
    <t>Train</t>
  </si>
  <si>
    <t>Cond- wise breakdown</t>
  </si>
  <si>
    <t>None</t>
  </si>
  <si>
    <t>TOTAL</t>
  </si>
  <si>
    <t>Creative</t>
  </si>
  <si>
    <t>Content</t>
  </si>
  <si>
    <t>CONTENT</t>
  </si>
  <si>
    <t>SUM_OVERALL</t>
  </si>
  <si>
    <t>STRUCTURE</t>
  </si>
  <si>
    <t>Structure</t>
  </si>
  <si>
    <t>Creativity</t>
  </si>
  <si>
    <t>Sum</t>
  </si>
  <si>
    <t>HOW MANY QUESTIONS OF WHAT SCORE</t>
  </si>
  <si>
    <t>Average quality of ALL questions</t>
  </si>
  <si>
    <t>Average quality of high-scoring (&gt;2.5) questions</t>
  </si>
  <si>
    <t>All questions</t>
  </si>
  <si>
    <t>Quality of question (0-5, 5 is highest)</t>
  </si>
  <si>
    <t>Number of questions</t>
  </si>
  <si>
    <t>All questions with score &gt;=3</t>
  </si>
  <si>
    <t>Overall</t>
  </si>
  <si>
    <t>majority</t>
  </si>
  <si>
    <t>Yes there are 167 questions</t>
  </si>
  <si>
    <t>Have you successfully treated SIBO with a diet only?</t>
  </si>
  <si>
    <t>Does a relationship between gut and ear health exist?</t>
  </si>
  <si>
    <t>Are there any food you do not tolerate ?</t>
  </si>
  <si>
    <t>Eating bitter things like Neem leaves kill both good and bad bacteria?</t>
  </si>
  <si>
    <t>How long do you fast daily?</t>
  </si>
  <si>
    <t>Is your Akkermansia too high?</t>
  </si>
  <si>
    <t>Does probiotics improves leaky guts?</t>
  </si>
  <si>
    <t>Does probiotics improves food intolerances?</t>
  </si>
  <si>
    <t>Do you eat leftovers out of the fridge?</t>
  </si>
  <si>
    <t>Does changes in microbiome causes onset of irritable bowel syndrome?</t>
  </si>
  <si>
    <t>How can I heal a 1.5 year bloating condition?</t>
  </si>
  <si>
    <t>Is the probiotic bacteria able to tolerate the stomach acidity?</t>
  </si>
  <si>
    <t>Do you friends and family think you are making up your wheat intolerance?</t>
  </si>
  <si>
    <t>Can you get tipsy from water kefir?</t>
  </si>
  <si>
    <t>Is there something like "reynaud"s for the stomach?? Sometimes when I get cold, say walking through the freezer section of the grocery, my fingers lose circulation and turn white/purple. I understand that this is called "reynauds" syndrome. My question is whether there is something similar for the stomach. Sometimes after a large meal I feel my blood rush to my stomach. Usually it just makes me sleepy. However once at a stressful Thanksgiving dinner I actually passed out for a second - ooops embarrassing :) The reason I ask is because I wonder if some of my gut problems could be attributed to the blood even being restricted to the digestive track creating a hypoxic situation in the cut thus changing the balance of the microbiota in my gut.</t>
  </si>
  <si>
    <t>do you eat homemade fermented foods?</t>
  </si>
  <si>
    <t>can we compare gut microbiome variations in cancer types?</t>
  </si>
  <si>
    <t>When you eat "gut-friendly" foods, how fast do you feel better?</t>
  </si>
  <si>
    <t>Is vegan/veg diet better for microbiome than meat?</t>
  </si>
  <si>
    <t>How does daily consumption of Polyethylene Glycol (Miralax) affect the gut microbiome?</t>
  </si>
  <si>
    <t>Are you have a stomachache if eat a lot of yogurt?</t>
  </si>
  <si>
    <t>How many times a month do you experience unexpected anxiety or existential angst?</t>
  </si>
  <si>
    <t>Does dieting affect the bacteria in the gut?</t>
  </si>
  <si>
    <t>What are prebiotics and what is their effect on the gut microbiota?</t>
  </si>
  <si>
    <t>How often do you eat fermented foods</t>
  </si>
  <si>
    <t>Fiber + Low-Carb diet = &gt;weight loss?</t>
  </si>
  <si>
    <t>I took an antibiotic and immediately, within days, developed GERD. Has anyone has that same experience? It has not gone away. I was told to take medication to reduce my stomach acid, but I heard from a doctor that that particular drug can lead to other health problems. Has anyone heard that before?</t>
  </si>
  <si>
    <t>The microbiome allows for unambiguous identification of a human</t>
  </si>
  <si>
    <t>Do you think that diseases with unknown aetiology in the medical literature which are possibly hereditary are linked to a dysbiotic microbiome?</t>
  </si>
  <si>
    <t>My poo is always different. And you?</t>
  </si>
  <si>
    <t>How many time a week do you eat sourdough bread?</t>
  </si>
  <si>
    <t>Can exercise help my gut microbiota?</t>
  </si>
  <si>
    <t>How frequently do you eat pasta in a month</t>
  </si>
  <si>
    <t>Do hormonal changes affect your microbiome?</t>
  </si>
  <si>
    <t>How often do you get bad indigestion a week</t>
  </si>
  <si>
    <t>What probiotic strain is the most effective immune booster and at the same time the most resilient form that survives best the low pH of the stomach?</t>
  </si>
  <si>
    <t>Do you make an effort to take in more prebiotics?</t>
  </si>
  <si>
    <t>What brands of probiotics are best to support weight loss?</t>
  </si>
  <si>
    <t>What is the role of Fluoride in water or salt in the microbiome.</t>
  </si>
  <si>
    <t>How often you check gut functioning at hospital?</t>
  </si>
  <si>
    <t>What can I do to affect my gut microbiota in a way that will reduce the gas coming out of my gut?</t>
  </si>
  <si>
    <t>Do you eat fermented foods on a daily basis?</t>
  </si>
  <si>
    <t>Have you ever been diagnosed with an eating disorder?</t>
  </si>
  <si>
    <t>Do you eat soup?</t>
  </si>
  <si>
    <t>How fast can the micro biome change?</t>
  </si>
  <si>
    <t>Could probiotics support hemorrhoid treatment?</t>
  </si>
  <si>
    <t>Gut bacteria as scavengers for cancer</t>
  </si>
  <si>
    <t>Who causes our food/substance addictions: our brain or our bacteria?</t>
  </si>
  <si>
    <t>Are fermented foods good for your gut?</t>
  </si>
  <si>
    <t>Meditation and the Microbiome. How do we test it?</t>
  </si>
  <si>
    <t>Do we share portions of microbiome with other primates?</t>
  </si>
  <si>
    <t>Reducing non-veg consumption has changed something?</t>
  </si>
  <si>
    <t>If I want to reduce the amount of something which I eat such as chocolate, I just give it up completely for a prolonged amount of time such as 2 weeks for example. I find I can get the momentum to cut something out completely as long as I know its just for a certain time period. However most of the time, when the time is up and I am then aloud to eat chocolate again, I have little interest in it. I was wondering if this might be because the bacteria in my gut which feed on sugar have perhaps died down or been significantly reduced? Do different bacteria in our gut feed on different food's etc?</t>
  </si>
  <si>
    <t>How long would we live without bacteria on the earth?</t>
  </si>
  <si>
    <t>Dirt is good for babies gut development</t>
  </si>
  <si>
    <t>Is red chili bad for gut health?</t>
  </si>
  <si>
    <t>Does alcohol affect the gut microbiome?</t>
  </si>
  <si>
    <t>Do some people have the smell of illness around them.</t>
  </si>
  <si>
    <t>How does microbial chromatography compares to 16S rRNA gene sequencing?</t>
  </si>
  <si>
    <t>Is there a preferred type of prebiotic - FOS or GOS - or should a combined formula be taken?</t>
  </si>
  <si>
    <t>Do you wash your hands before eating?</t>
  </si>
  <si>
    <t>better to eat fruits separetly in the morning?</t>
  </si>
  <si>
    <t>Women: how do you feel your digestive function/stool changes during your period?</t>
  </si>
  <si>
    <t>Do you take perscription medications?</t>
  </si>
  <si>
    <t>Should you consume probiotics added?</t>
  </si>
  <si>
    <t>How often do you massage your gut?</t>
  </si>
  <si>
    <t>Has anyone tried a fecal transplant (including any attempt to do it yourself at home)?</t>
  </si>
  <si>
    <t>How frequently do you get colds/flus a year?</t>
  </si>
  <si>
    <t>What are the interactions between our body cells ( like immune cells) and the microbiota community?</t>
  </si>
  <si>
    <t>How many times do you feel tired for no apparent reason per week?</t>
  </si>
  <si>
    <t>How do we know the difference between bacteria like lactobacillus bulgaricus and lactobacillus dellbruecki without sequencing?</t>
  </si>
  <si>
    <t>Can auto-immune diseases and allergic reactions be tempered with Gut-microbiota and Meditation exercises alone without medication?</t>
  </si>
  <si>
    <t>My question is the gut microbiota affected by fever during childhood or adulthood? If so, then does fever caused by different pathogens or injury (e.g malaria, streptococcus or trauma) benefit microbiome health or the opposite is true? I ask this question because as a child i had several malaria episodes in Africa and now I'm in my 30s with no known allergies or diseases. Just curious . Thanks</t>
  </si>
  <si>
    <t>Do you know the relationship between white tongue &amp; general health</t>
  </si>
  <si>
    <t>Do you drink low calorie sweetner soft drink?</t>
  </si>
  <si>
    <t>Have you ever tried doing intermittent fasting?</t>
  </si>
  <si>
    <t>Have you been told you are allergic to penicillin?</t>
  </si>
  <si>
    <t>is it good to consume honey everyday</t>
  </si>
  <si>
    <t>Do you prepare your own food?</t>
  </si>
  <si>
    <t>Have you ever made sauerkraut or a similar food?</t>
  </si>
  <si>
    <t>How were you born?</t>
  </si>
  <si>
    <t>Will identifying the problems with the gut microbiome in patients with crohnes help improve their condition without taking those dangerous medications and injections?</t>
  </si>
  <si>
    <t>Have you found that improving your gut health has helped to allieviate mental health issues?</t>
  </si>
  <si>
    <t>Do you have any allergies that could be related to your microbiome?</t>
  </si>
  <si>
    <t>Did you take cephalosporin antibiotics for 4-8 weeks?</t>
  </si>
  <si>
    <t>What is the best probiotic supplement to take? which strains of bacteria?</t>
  </si>
  <si>
    <t>Does circadian rhythm affect your food choices?</t>
  </si>
  <si>
    <t>vegan diet lessens cellulitis</t>
  </si>
  <si>
    <t>Influence of milk intake in skin?</t>
  </si>
  <si>
    <t>Is soaking oats in Kefir good?</t>
  </si>
  <si>
    <t>Does your blood type affects your microbiome?</t>
  </si>
  <si>
    <t>Do you feel bloated after your meals?</t>
  </si>
  <si>
    <t>Do you feel bloated after meals? (Can you rate this pls, Embriette? It's not a copy)</t>
  </si>
  <si>
    <t>How does "prolonged fasting" affect the intestinal microbiome?</t>
  </si>
  <si>
    <t>how frequently do i eat prebiotics?</t>
  </si>
  <si>
    <t>i eat oats everyday</t>
  </si>
  <si>
    <t>Do you make your own fermented foods?</t>
  </si>
  <si>
    <t>Do the microbiota in my husband and I match?</t>
  </si>
  <si>
    <t>How soon after waking do you eat breakfast?</t>
  </si>
  <si>
    <t>could we preparation Microbiome as medicine ?</t>
  </si>
  <si>
    <t>Have you taken probiotics with bacteriodetes?</t>
  </si>
  <si>
    <t>Is gluten impacting my health?</t>
  </si>
  <si>
    <t>Does eating eggs or milk impact my mood?</t>
  </si>
  <si>
    <t>Have you ever been diagnosed with a mental health condition?</t>
  </si>
  <si>
    <t>Do probiotics impact your hormones?</t>
  </si>
  <si>
    <t>Do you take a fiber supplement?</t>
  </si>
  <si>
    <t>How different are meat lovers' guts from vegans'?</t>
  </si>
  <si>
    <t>What is the effect of Vitamin D on the gut microbiome</t>
  </si>
  <si>
    <t>Does eating spicy food irritate your gut?</t>
  </si>
  <si>
    <t>Does a gluten free diet affect the gut microbiome?</t>
  </si>
  <si>
    <t>Why does the microbiota change with age?</t>
  </si>
  <si>
    <t>How frequently do you meditate?</t>
  </si>
  <si>
    <t>Will associating with certain people have prolonged effects on my microbiome?</t>
  </si>
  <si>
    <t>Can your gut microbiome cause cancer?</t>
  </si>
  <si>
    <t>Have you ever heard before about prebotics?</t>
  </si>
  <si>
    <t>If you suffer bowel related illness, have elimination diets helped you?</t>
  </si>
  <si>
    <t>Is H Pylori a disappearing gut bacteria</t>
  </si>
  <si>
    <t>How often do you get sick?</t>
  </si>
  <si>
    <t>How many times have you been on antibiotics?</t>
  </si>
  <si>
    <t>What allergy medications do you take regularly?</t>
  </si>
  <si>
    <t>How many times a day you consume any food?</t>
  </si>
  <si>
    <t>What triggers your migraine?</t>
  </si>
  <si>
    <t>Do you have trouble digesting grains?</t>
  </si>
  <si>
    <t>Since often studies seem to put probiotics in the mice water and it seems effective..... How do you optimally find taking your probiotics?</t>
  </si>
  <si>
    <t>What kind of probiotic food do you eat?</t>
  </si>
  <si>
    <t>Did you introduce fermented food/drinks in your diet?</t>
  </si>
  <si>
    <t>How we define a specific gut microbiome is dysviotic?</t>
  </si>
  <si>
    <t>How often do you have a bath?</t>
  </si>
  <si>
    <t>Has going gluten free improved your health?</t>
  </si>
  <si>
    <t>How many generations back is the flora affected (e.g. if your mom was born by c-section and you are born from a c-section, are the effects generational?)</t>
  </si>
  <si>
    <t>Do you eat an apple a day as a prebiotic?</t>
  </si>
  <si>
    <t>Do you eat spicy food more than once a meal a week?</t>
  </si>
  <si>
    <t>Do you know anyone who developed a food allergy after having an infection such as food poisoning?</t>
  </si>
  <si>
    <t>What probiotic bacteria is best for anxiety?</t>
  </si>
  <si>
    <t>Have you had long-term gut issues after antibiotics?</t>
  </si>
  <si>
    <t>Are others in this group following the WheatBelly diet?</t>
  </si>
  <si>
    <t>What is the approx. ratio of microbiomes to genes ?</t>
  </si>
  <si>
    <t>How often do you drink water kefir per week?</t>
  </si>
  <si>
    <t>Can we encourage the growth of "good microbes" by changing what we eat?</t>
  </si>
  <si>
    <t>How many eggs do you have for breakfast?</t>
  </si>
  <si>
    <t>Do sleep patterns influence our microbiome?</t>
  </si>
  <si>
    <t>what are the best probiotics to use with nectarus americanus</t>
  </si>
  <si>
    <t>Do you monitor the amount of fibre eaten each day?</t>
  </si>
  <si>
    <t>Do you live in a city</t>
  </si>
  <si>
    <t>What is the best Probiotic for a person with CVID?</t>
  </si>
  <si>
    <t>Can we change out microbiota permanently by diet?</t>
  </si>
  <si>
    <t>How does alcohol effect the human microbiome?</t>
  </si>
  <si>
    <t>are antibacterial hand washes and mouthwashes bad for the micro biome?</t>
  </si>
  <si>
    <t>Our bacterial flora changes throughout our lives?</t>
  </si>
  <si>
    <t>¿Cambia nuestra flora bacteriana a lo largo de la vida?</t>
  </si>
  <si>
    <t>Could there be a tie between our health and the personal microbial community of our family members/cohabitants?</t>
  </si>
  <si>
    <t>Does living alone have an impact on microbiome composition?</t>
  </si>
  <si>
    <t>What kind of probiotics are good for my gut?</t>
  </si>
  <si>
    <t>Can natural child birthing pass on microbiomes?</t>
  </si>
  <si>
    <t>If someone suffers from mental illness, possibly due to a comprised microbial balance of one's human microbiota, and they are living with family members with possibly the same health conditions, would it be easier for that individual to improve their health if they did not reside in the same household?</t>
  </si>
  <si>
    <t>Is cow microbiome improve human microbiome?</t>
  </si>
  <si>
    <t>Have you ever gotten hives after you eat?</t>
  </si>
  <si>
    <t>Does the bacteria contained within Kombucha survive stomach acids?</t>
  </si>
  <si>
    <t>Do you poo more regularly when you exercise?</t>
  </si>
  <si>
    <t>What ambient temperature do you prefer?</t>
  </si>
  <si>
    <t>How long until the microbiome recovers from antibiotics treatment?</t>
  </si>
  <si>
    <t>Why change to a lac free diet if you do not have lactose intolerance?</t>
  </si>
  <si>
    <t>Is their a distinct functional difference between pre and pro - biotic foods?</t>
  </si>
  <si>
    <t>When I change my diet, am I changing the compositione of my microbiata, and the microbiome.?</t>
  </si>
  <si>
    <t>A microbiota pill is a good idea to restore health?</t>
  </si>
  <si>
    <t>Asking for advice</t>
  </si>
  <si>
    <t>Not an appropriate question</t>
  </si>
  <si>
    <t>Unless they mean leftovers that are too old, this is not interesting</t>
  </si>
  <si>
    <t>Asking for advice/not an appropriate question</t>
  </si>
  <si>
    <t>Needs more detail, but could be useful</t>
  </si>
  <si>
    <t>Asking for advice; can't give that</t>
  </si>
  <si>
    <t>There are about 50 million soups in the world and they probably all affect the microbiome differently; this question is too broad.</t>
  </si>
  <si>
    <t>Question is written like a title, and then the real question is in the comments. Misuse of the forum/misunderstanding of how to use.</t>
  </si>
  <si>
    <t>Question is written like a title, and then the real question-which isn't actually a question-is in the comments. Misuse of the forum/misunderstanding of how to use.</t>
  </si>
  <si>
    <t>The choices are not "answers" to the question</t>
  </si>
  <si>
    <t>Question is written like a title, and then the real question-which confusing and not answered by the choices-is in the comments. Misuse of the forum/misunderstanding of how to use.</t>
  </si>
  <si>
    <t>Way too long. Did not follow instructions for creating questions.</t>
  </si>
  <si>
    <t>Has nothing to do with the microbiome</t>
  </si>
  <si>
    <t>We are not a technology forum</t>
  </si>
  <si>
    <t>Asking for advice; can't give that; also the question is too broad as the answer likely differs depending on the disease state, starting microbiome of the individual, etc.</t>
  </si>
  <si>
    <t>Too broad, answers will not provide anything useful (diff meds can have VERY different effects, so asking about a specific medication class/type would be better</t>
  </si>
  <si>
    <t>The "author's mechanism" indicates that they don't understand that colds and flu are caused by viruses, and that antibiotics do not kill viruses.</t>
  </si>
  <si>
    <t>Not the types of questions we suggest people write, and it was way too long. They clearly did not follow directions</t>
  </si>
  <si>
    <t>Answers don't really answer the question (i.e. your mother and your grandmother aren't you)</t>
  </si>
  <si>
    <t>How would someone know if their allergy is related to the microbiome?</t>
  </si>
  <si>
    <t>Asking a question no one can answer</t>
  </si>
  <si>
    <t>Repeat question</t>
  </si>
  <si>
    <t>Author's mechanism includes info about beer and wine, which has nothing to do with fasting...</t>
  </si>
  <si>
    <t>Poorly worded, not written as a question</t>
  </si>
  <si>
    <t>We can't answer this</t>
  </si>
  <si>
    <t>Poorly worded, hard to understand, and asking for advice which we can't give</t>
  </si>
  <si>
    <t>Not the types of questions that should be asked</t>
  </si>
  <si>
    <t>not a question</t>
  </si>
  <si>
    <t>This question is slightly troubling...</t>
  </si>
  <si>
    <t>No one knows, not the types of questions that should be asked, or that we can answer</t>
  </si>
  <si>
    <t>Too wordy, hard to understand, not simple, and fishing for advice</t>
  </si>
  <si>
    <t>Doesn't provide anything useful</t>
  </si>
  <si>
    <t>Repeat question (just in Spanish instead of English) and not appropriate</t>
  </si>
  <si>
    <t>Don't understand this question</t>
  </si>
  <si>
    <t>duplicate ("Do our bacteria change throughout the course of our lives?")</t>
  </si>
  <si>
    <t>What does "too high" mean?</t>
  </si>
  <si>
    <t>frequency answers, boolean question</t>
  </si>
  <si>
    <t>The explination doesnt make sense for the question</t>
  </si>
  <si>
    <t>Flag</t>
  </si>
  <si>
    <t>Not clear what they're asking</t>
  </si>
  <si>
    <t>not reasonable responses</t>
  </si>
  <si>
    <t>answers don't make sense for the question</t>
  </si>
  <si>
    <t>answers dont make sense for hte question</t>
  </si>
  <si>
    <t>the discussion doesn’t make sense</t>
  </si>
  <si>
    <t>the question and discussion don’t link</t>
  </si>
  <si>
    <t>not microbiome related</t>
  </si>
  <si>
    <t>this seems like someones homework</t>
  </si>
  <si>
    <t>this is really weird, because the discussion doesn’t link well to the question.</t>
  </si>
  <si>
    <t>"Your mother?"</t>
  </si>
  <si>
    <t>this is way too complicated</t>
  </si>
  <si>
    <t>This seems oddly specific</t>
  </si>
  <si>
    <t>discussion doesn’t make sense</t>
  </si>
  <si>
    <t>this is a weird question</t>
  </si>
  <si>
    <t>this is also a poorly designed question</t>
  </si>
  <si>
    <t>this is political</t>
  </si>
  <si>
    <t>seems like a homework question</t>
  </si>
  <si>
    <t>KristynaM</t>
  </si>
  <si>
    <t>M&amp;T@BG</t>
  </si>
  <si>
    <t>lisev</t>
  </si>
  <si>
    <t>sreelatha</t>
  </si>
  <si>
    <t>jojoh180</t>
  </si>
  <si>
    <t>Dagny</t>
  </si>
  <si>
    <t>angelicus</t>
  </si>
  <si>
    <t>dward74</t>
  </si>
  <si>
    <t>Yi Jia</t>
  </si>
  <si>
    <t>cibradley@gmail.com</t>
  </si>
  <si>
    <t>Sayali Dagde</t>
  </si>
  <si>
    <t>200IM</t>
  </si>
  <si>
    <t>madbull2</t>
  </si>
  <si>
    <t>Sarper Diler</t>
  </si>
  <si>
    <t>mosaik88</t>
  </si>
  <si>
    <t>rashimsingh</t>
  </si>
  <si>
    <t>mom71943</t>
  </si>
  <si>
    <t>Supawooth Faluan</t>
  </si>
  <si>
    <t>himobarec</t>
  </si>
  <si>
    <t>RachelB</t>
  </si>
  <si>
    <t>cibele</t>
  </si>
  <si>
    <t>gutfeeling</t>
  </si>
  <si>
    <t>davereeck</t>
  </si>
  <si>
    <t>Mybacteria</t>
  </si>
  <si>
    <t>yorrime</t>
  </si>
  <si>
    <t>savvas</t>
  </si>
  <si>
    <t>penny_stock</t>
  </si>
  <si>
    <t>thisisjaid</t>
  </si>
  <si>
    <t>Bernie</t>
  </si>
  <si>
    <t>Max60</t>
  </si>
  <si>
    <t>Fruitcake</t>
  </si>
  <si>
    <t>Black Olga</t>
  </si>
  <si>
    <t>Taeger</t>
  </si>
  <si>
    <t>vivmancilla</t>
  </si>
  <si>
    <t>810elena</t>
  </si>
  <si>
    <t>gawills</t>
  </si>
  <si>
    <t>askaneena</t>
  </si>
  <si>
    <t>jaall</t>
  </si>
  <si>
    <t>Suddahmitty</t>
  </si>
  <si>
    <t>VSfitchick47</t>
  </si>
  <si>
    <t>jean</t>
  </si>
  <si>
    <t>Rajathecat</t>
  </si>
  <si>
    <t>Femrab</t>
  </si>
  <si>
    <t>Superbug.0</t>
  </si>
  <si>
    <t>Cyan Blue</t>
  </si>
  <si>
    <t>gutsyone</t>
  </si>
  <si>
    <t>wiredinstructor</t>
  </si>
  <si>
    <t>CSLee</t>
  </si>
  <si>
    <t>atul</t>
  </si>
  <si>
    <t>Naomi Hanrahan</t>
  </si>
  <si>
    <t>bobbygut60</t>
  </si>
  <si>
    <t>ck1</t>
  </si>
  <si>
    <t>Shakeel</t>
  </si>
  <si>
    <t>michael@bodymappingclinic.com</t>
  </si>
  <si>
    <t>Karina Kaplun</t>
  </si>
  <si>
    <t>Bumble1</t>
  </si>
  <si>
    <t>sk8asd123@gmail.com</t>
  </si>
  <si>
    <t>iuliadas</t>
  </si>
  <si>
    <t>LilleLou</t>
  </si>
  <si>
    <t>saw2112</t>
  </si>
  <si>
    <t>Sylvester</t>
  </si>
  <si>
    <t>Monkeyakm</t>
  </si>
  <si>
    <t>Gutinspiration91</t>
  </si>
  <si>
    <t>Gulliver</t>
  </si>
  <si>
    <t>Capitanjan</t>
  </si>
  <si>
    <t>nsuran</t>
  </si>
  <si>
    <t>Alishum Ali</t>
  </si>
  <si>
    <t>menghamo</t>
  </si>
  <si>
    <t>Millepede</t>
  </si>
  <si>
    <t>xylobryte</t>
  </si>
  <si>
    <t>Kazzm</t>
  </si>
  <si>
    <t>kky006</t>
  </si>
  <si>
    <t>Caesar</t>
  </si>
  <si>
    <t>PTherapy</t>
  </si>
  <si>
    <t>Vinnie</t>
  </si>
  <si>
    <t>Sharpphyl</t>
  </si>
  <si>
    <t>Ruki</t>
  </si>
  <si>
    <t>kathdewitt</t>
  </si>
  <si>
    <t>qgiebitz19</t>
  </si>
  <si>
    <t>wagncla</t>
  </si>
  <si>
    <t>recoveringfatty</t>
  </si>
  <si>
    <t>Sofiakadoglou</t>
  </si>
  <si>
    <t>Sylvio Zimmermann</t>
  </si>
  <si>
    <t>francisco zamorano</t>
  </si>
  <si>
    <t>joerillibee</t>
  </si>
  <si>
    <t>VirginiaC</t>
  </si>
  <si>
    <t>Monad</t>
  </si>
  <si>
    <t>sagedhasan</t>
  </si>
  <si>
    <t>apope</t>
  </si>
  <si>
    <t>ghostseb</t>
  </si>
  <si>
    <t>Dr.Chrissie</t>
  </si>
  <si>
    <t>RM</t>
  </si>
  <si>
    <t>lilredhen</t>
  </si>
  <si>
    <t>fgfallon@Gmail.com</t>
  </si>
  <si>
    <t>tweng</t>
  </si>
  <si>
    <t>jamie_mann</t>
  </si>
  <si>
    <t>Choupykiwi</t>
  </si>
  <si>
    <t>JCBR</t>
  </si>
  <si>
    <t>zdirect</t>
  </si>
  <si>
    <t>ValQ</t>
  </si>
  <si>
    <t>Alejandro Castellanos</t>
  </si>
  <si>
    <t>Rus</t>
  </si>
  <si>
    <t>Kencummings</t>
  </si>
  <si>
    <t>dmrussell</t>
  </si>
  <si>
    <t>kdair2017</t>
  </si>
  <si>
    <t>Nicola</t>
  </si>
  <si>
    <t>Pedro Abilleira</t>
  </si>
  <si>
    <t>Suzanne</t>
  </si>
  <si>
    <t>dp4521508</t>
  </si>
  <si>
    <t>Luis Alvarez</t>
  </si>
  <si>
    <t>sjb</t>
  </si>
  <si>
    <t>Aida</t>
  </si>
  <si>
    <t>Food_E</t>
  </si>
  <si>
    <t>wolfgang8741</t>
  </si>
  <si>
    <t>DorsetDory</t>
  </si>
  <si>
    <t>game of microbes</t>
  </si>
  <si>
    <t>barrowhamster</t>
  </si>
  <si>
    <t>kitkatTX</t>
  </si>
  <si>
    <t>Rodin_2000</t>
  </si>
  <si>
    <t>Lesleytn</t>
  </si>
  <si>
    <t>adbodley</t>
  </si>
  <si>
    <t>tk</t>
  </si>
  <si>
    <t>dziugi</t>
  </si>
  <si>
    <t>Owen</t>
  </si>
  <si>
    <t>soozgutz</t>
  </si>
  <si>
    <t>LizMorgan</t>
  </si>
  <si>
    <t>Ophelia</t>
  </si>
  <si>
    <t>Franc</t>
  </si>
  <si>
    <t>rtrullinger</t>
  </si>
  <si>
    <t>Elvirainelmer</t>
  </si>
  <si>
    <t>sergiosanchezlopez</t>
  </si>
  <si>
    <t>azuleazuresky963</t>
  </si>
  <si>
    <t>Canipelg</t>
  </si>
  <si>
    <t>chajicek</t>
  </si>
  <si>
    <t>dariomusso</t>
  </si>
  <si>
    <t>azulazuresky?</t>
  </si>
  <si>
    <t>Sriram</t>
  </si>
  <si>
    <t>jpmg</t>
  </si>
  <si>
    <t>Sidney</t>
  </si>
  <si>
    <t>alexk</t>
  </si>
  <si>
    <t>Barrito</t>
  </si>
  <si>
    <t>Baparichard</t>
  </si>
  <si>
    <t>letomas2004</t>
  </si>
  <si>
    <t>Agreement among raters</t>
  </si>
  <si>
    <t>% out of 337 ques</t>
  </si>
  <si>
    <t>Justine sum</t>
  </si>
  <si>
    <t>Embriette sum</t>
  </si>
  <si>
    <t>Tomasz sum</t>
  </si>
  <si>
    <t>Cond 8</t>
  </si>
  <si>
    <t xml:space="preserve">Cond 9 </t>
  </si>
  <si>
    <t>Cond 11</t>
  </si>
  <si>
    <t>Cond 10</t>
  </si>
  <si>
    <t>37</t>
  </si>
  <si>
    <t>38</t>
  </si>
  <si>
    <t>41</t>
  </si>
  <si>
    <t>71</t>
  </si>
  <si>
    <t>99</t>
  </si>
  <si>
    <t>107</t>
  </si>
  <si>
    <t>117</t>
  </si>
  <si>
    <t>130</t>
  </si>
  <si>
    <t>148</t>
  </si>
  <si>
    <t>Average</t>
  </si>
  <si>
    <t>Cond 9</t>
  </si>
  <si>
    <t>THEM GAINS (2nd minus 1st ques)</t>
  </si>
  <si>
    <t>LAS-sort q score-working-50</t>
  </si>
  <si>
    <t>Total</t>
  </si>
  <si>
    <t>7 out of 50</t>
  </si>
  <si>
    <t>Lectures watched</t>
  </si>
  <si>
    <t>13 people</t>
  </si>
  <si>
    <t>7 people</t>
  </si>
  <si>
    <t>11 people</t>
  </si>
  <si>
    <t>For per user analysis</t>
  </si>
  <si>
    <t>AVG</t>
  </si>
  <si>
    <t>MAX</t>
  </si>
  <si>
    <t xml:space="preserve">COND 1 </t>
  </si>
  <si>
    <t>COND 2</t>
  </si>
  <si>
    <t>COND 3</t>
  </si>
  <si>
    <t>COND 4</t>
  </si>
  <si>
    <t>Str_Justine</t>
  </si>
  <si>
    <t>Str_E</t>
  </si>
  <si>
    <t>Str_T</t>
  </si>
  <si>
    <t>Content_J</t>
  </si>
  <si>
    <t>C_E</t>
  </si>
  <si>
    <t>C_T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</si>
</sst>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rgb="FF000000"/>
      <name val="Calibri"/>
    </font>
    <font>
      <sz val="11"/>
      <name val="Calibri"/>
      <family val="2"/>
    </font>
    <font>
      <b/>
      <sz val="11"/>
      <color rgb="FF000000"/>
      <name val="Calibri"/>
      <family val="2"/>
    </font>
    <font>
      <b/>
      <sz val="11"/>
      <name val="Calibri"/>
      <family val="2"/>
    </font>
    <font>
      <u/>
      <sz val="11"/>
      <color theme="10"/>
      <name val="Calibri"/>
      <family val="2"/>
    </font>
    <font>
      <u/>
      <sz val="11"/>
      <color theme="11"/>
      <name val="Calibri"/>
      <family val="2"/>
    </font>
    <font>
      <i/>
      <sz val="11"/>
      <color rgb="FF000000"/>
      <name val="Calibri"/>
      <family val="2"/>
    </font>
    <font>
      <i/>
      <sz val="11"/>
      <name val="Calibri"/>
      <family val="2"/>
    </font>
    <font>
      <b/>
      <i/>
      <sz val="11"/>
      <name val="Calibri"/>
      <family val="2"/>
    </font>
    <font>
      <b/>
      <sz val="11"/>
      <color rgb="FFFF0000"/>
      <name val="Calibri"/>
      <family val="2"/>
    </font>
    <font>
      <sz val="11"/>
      <color rgb="FFFF0000"/>
      <name val="Calibri"/>
      <family val="2"/>
    </font>
    <font>
      <b/>
      <i/>
      <sz val="11"/>
      <color rgb="FF000000"/>
      <name val="Calibri"/>
      <family val="2"/>
    </font>
    <font>
      <b/>
      <i/>
      <sz val="11"/>
      <color rgb="FFFF0000"/>
      <name val="Calibri"/>
      <family val="2"/>
    </font>
    <font>
      <b/>
      <sz val="11"/>
      <color theme="1"/>
      <name val="Calibri"/>
      <family val="2"/>
    </font>
    <font>
      <sz val="10"/>
      <color rgb="FF000000"/>
      <name val="Arial"/>
      <family val="2"/>
    </font>
    <font>
      <sz val="11"/>
      <color theme="1"/>
      <name val="Calibri"/>
      <family val="2"/>
    </font>
    <font>
      <i/>
      <sz val="11"/>
      <color theme="1"/>
      <name val="Calibri"/>
      <family val="2"/>
    </font>
    <font>
      <b/>
      <i/>
      <sz val="11"/>
      <color theme="1"/>
      <name val="Calibri"/>
      <family val="2"/>
    </font>
    <font>
      <sz val="10"/>
      <color theme="1"/>
      <name val="Arial"/>
      <family val="2"/>
    </font>
    <font>
      <sz val="10"/>
      <name val="Arial"/>
      <family val="2"/>
    </font>
    <font>
      <sz val="11"/>
      <color rgb="FF000000"/>
      <name val="Calibri"/>
      <family val="2"/>
    </font>
  </fonts>
  <fills count="15">
    <fill>
      <patternFill patternType="none"/>
    </fill>
    <fill>
      <patternFill patternType="gray125"/>
    </fill>
    <fill>
      <patternFill patternType="solid">
        <fgColor rgb="FFFFFF00"/>
        <bgColor rgb="FFFFFF00"/>
      </patternFill>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rgb="FFC4D79B"/>
        <bgColor rgb="FF000000"/>
      </patternFill>
    </fill>
    <fill>
      <patternFill patternType="solid">
        <fgColor theme="9" tint="0.79998168889431442"/>
        <bgColor indexed="64"/>
      </patternFill>
    </fill>
    <fill>
      <patternFill patternType="solid">
        <fgColor rgb="FFF2DCDB"/>
        <bgColor rgb="FF000000"/>
      </patternFill>
    </fill>
    <fill>
      <patternFill patternType="solid">
        <fgColor rgb="FFFFFF00"/>
        <bgColor rgb="FF000000"/>
      </patternFill>
    </fill>
    <fill>
      <patternFill patternType="solid">
        <fgColor theme="1"/>
        <bgColor indexed="64"/>
      </patternFill>
    </fill>
    <fill>
      <patternFill patternType="solid">
        <fgColor theme="2"/>
        <bgColor indexed="64"/>
      </patternFill>
    </fill>
    <fill>
      <patternFill patternType="solid">
        <fgColor rgb="FFFF0000"/>
        <bgColor indexed="64"/>
      </patternFill>
    </fill>
    <fill>
      <patternFill patternType="solid">
        <fgColor rgb="FFFF0000"/>
        <bgColor rgb="FF000000"/>
      </patternFill>
    </fill>
    <fill>
      <patternFill patternType="solid">
        <fgColor theme="8" tint="0.39997558519241921"/>
        <bgColor indexed="64"/>
      </patternFill>
    </fill>
  </fills>
  <borders count="1">
    <border>
      <left/>
      <right/>
      <top/>
      <bottom/>
      <diagonal/>
    </border>
  </borders>
  <cellStyleXfs count="1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1">
    <xf numFmtId="0" fontId="0" fillId="0" borderId="0" xfId="0" applyFont="1" applyAlignment="1"/>
    <xf numFmtId="0" fontId="1" fillId="0" borderId="0" xfId="0" applyFont="1" applyAlignment="1">
      <alignment horizontal="right"/>
    </xf>
    <xf numFmtId="0" fontId="1" fillId="0" borderId="0" xfId="0" applyFont="1" applyAlignment="1">
      <alignment horizontal="center"/>
    </xf>
    <xf numFmtId="0" fontId="0" fillId="0" borderId="0" xfId="0" applyFont="1"/>
    <xf numFmtId="0" fontId="0" fillId="0" borderId="0" xfId="0" applyFont="1" applyAlignment="1">
      <alignment wrapText="1"/>
    </xf>
    <xf numFmtId="0" fontId="1" fillId="0" borderId="0" xfId="0" applyFont="1" applyAlignment="1"/>
    <xf numFmtId="0" fontId="0" fillId="0" borderId="0" xfId="0" applyFont="1" applyAlignment="1">
      <alignment horizontal="center"/>
    </xf>
    <xf numFmtId="0" fontId="2" fillId="0" borderId="0" xfId="0" applyFont="1" applyAlignment="1"/>
    <xf numFmtId="0" fontId="0" fillId="0" borderId="0" xfId="0" applyFont="1" applyAlignment="1"/>
    <xf numFmtId="0" fontId="1" fillId="2" borderId="0" xfId="0" applyFont="1" applyFill="1" applyAlignment="1"/>
    <xf numFmtId="0" fontId="0" fillId="2" borderId="0" xfId="0" applyFont="1" applyFill="1" applyAlignment="1"/>
    <xf numFmtId="0" fontId="0" fillId="0" borderId="0" xfId="0" applyFont="1" applyAlignment="1">
      <alignment horizontal="right"/>
    </xf>
    <xf numFmtId="0" fontId="3" fillId="0" borderId="0" xfId="0" applyFont="1" applyAlignment="1">
      <alignment horizontal="center"/>
    </xf>
    <xf numFmtId="0" fontId="2" fillId="0" borderId="0" xfId="0" applyFont="1" applyAlignment="1">
      <alignment horizontal="center"/>
    </xf>
    <xf numFmtId="164" fontId="1" fillId="0" borderId="0" xfId="0" applyNumberFormat="1" applyFont="1" applyAlignment="1"/>
    <xf numFmtId="164" fontId="0" fillId="0" borderId="0" xfId="0" applyNumberFormat="1" applyFont="1" applyAlignment="1"/>
    <xf numFmtId="164" fontId="1" fillId="2" borderId="0" xfId="0" applyNumberFormat="1" applyFont="1" applyFill="1" applyAlignment="1"/>
    <xf numFmtId="164" fontId="0" fillId="0" borderId="0" xfId="0" applyNumberFormat="1" applyFont="1" applyAlignment="1">
      <alignment horizontal="center"/>
    </xf>
    <xf numFmtId="0" fontId="0" fillId="3" borderId="0" xfId="0" applyFont="1" applyFill="1" applyAlignment="1"/>
    <xf numFmtId="0" fontId="0" fillId="3" borderId="0" xfId="0" applyFont="1" applyFill="1" applyAlignment="1">
      <alignment horizontal="right"/>
    </xf>
    <xf numFmtId="0" fontId="2" fillId="3" borderId="0" xfId="0" applyFont="1" applyFill="1" applyAlignment="1"/>
    <xf numFmtId="0" fontId="6" fillId="3" borderId="0" xfId="0" applyFont="1" applyFill="1" applyAlignment="1">
      <alignment horizontal="right"/>
    </xf>
    <xf numFmtId="0" fontId="6" fillId="3" borderId="0" xfId="0" applyFont="1" applyFill="1" applyAlignment="1">
      <alignment wrapText="1"/>
    </xf>
    <xf numFmtId="0" fontId="6" fillId="3" borderId="0" xfId="0" applyFont="1" applyFill="1" applyAlignment="1">
      <alignment horizontal="center"/>
    </xf>
    <xf numFmtId="0" fontId="6" fillId="3" borderId="0" xfId="0" applyFont="1" applyFill="1"/>
    <xf numFmtId="0" fontId="7" fillId="3" borderId="0" xfId="0" applyFont="1" applyFill="1" applyAlignment="1">
      <alignment horizontal="center"/>
    </xf>
    <xf numFmtId="1" fontId="7" fillId="3" borderId="0" xfId="0" applyNumberFormat="1" applyFont="1" applyFill="1" applyAlignment="1">
      <alignment horizontal="center"/>
    </xf>
    <xf numFmtId="0" fontId="8" fillId="3" borderId="0" xfId="0" applyFont="1" applyFill="1" applyAlignment="1">
      <alignment horizontal="center"/>
    </xf>
    <xf numFmtId="0" fontId="6" fillId="3" borderId="0" xfId="0" applyFont="1" applyFill="1" applyAlignment="1"/>
    <xf numFmtId="0" fontId="0" fillId="0" borderId="0" xfId="0"/>
    <xf numFmtId="0" fontId="9" fillId="0" borderId="0" xfId="0" applyFont="1" applyAlignment="1">
      <alignment horizontal="center"/>
    </xf>
    <xf numFmtId="0" fontId="0" fillId="4" borderId="0" xfId="0" applyFont="1" applyFill="1" applyAlignment="1">
      <alignment horizontal="right"/>
    </xf>
    <xf numFmtId="0" fontId="0" fillId="4" borderId="0" xfId="0" applyFill="1"/>
    <xf numFmtId="0" fontId="0" fillId="4" borderId="0" xfId="0" applyFont="1" applyFill="1" applyAlignment="1"/>
    <xf numFmtId="0" fontId="0" fillId="4" borderId="0" xfId="0" applyFont="1" applyFill="1" applyAlignment="1">
      <alignment horizontal="center"/>
    </xf>
    <xf numFmtId="0" fontId="10" fillId="0" borderId="0" xfId="0" applyFont="1"/>
    <xf numFmtId="0" fontId="10" fillId="0" borderId="0" xfId="0" applyFont="1" applyAlignment="1">
      <alignment wrapText="1"/>
    </xf>
    <xf numFmtId="0" fontId="10" fillId="0" borderId="0" xfId="0" applyFont="1" applyAlignment="1">
      <alignment horizontal="right"/>
    </xf>
    <xf numFmtId="0" fontId="10" fillId="0" borderId="0" xfId="0" applyFont="1" applyAlignment="1"/>
    <xf numFmtId="164" fontId="10" fillId="0" borderId="0" xfId="0" applyNumberFormat="1" applyFont="1" applyAlignment="1"/>
    <xf numFmtId="0" fontId="10" fillId="0" borderId="0" xfId="0" applyFont="1" applyAlignment="1">
      <alignment horizontal="center"/>
    </xf>
    <xf numFmtId="164" fontId="10" fillId="0" borderId="0" xfId="0" applyNumberFormat="1" applyFont="1" applyAlignment="1">
      <alignment horizontal="center"/>
    </xf>
    <xf numFmtId="0" fontId="2" fillId="4" borderId="0" xfId="0" applyFont="1" applyFill="1" applyAlignment="1"/>
    <xf numFmtId="0" fontId="12" fillId="3" borderId="0" xfId="0" applyFont="1" applyFill="1" applyAlignment="1">
      <alignment horizontal="center"/>
    </xf>
    <xf numFmtId="0" fontId="9" fillId="4" borderId="0" xfId="0" applyFont="1" applyFill="1" applyAlignment="1">
      <alignment horizontal="center"/>
    </xf>
    <xf numFmtId="0" fontId="0" fillId="5" borderId="0" xfId="0" applyFont="1" applyFill="1" applyAlignment="1">
      <alignment horizontal="right"/>
    </xf>
    <xf numFmtId="0" fontId="0" fillId="5" borderId="0" xfId="0" applyFill="1"/>
    <xf numFmtId="0" fontId="0" fillId="5" borderId="0" xfId="0" applyFont="1" applyFill="1" applyAlignment="1">
      <alignment wrapText="1"/>
    </xf>
    <xf numFmtId="0" fontId="0" fillId="5" borderId="0" xfId="0" applyFont="1" applyFill="1" applyAlignment="1"/>
    <xf numFmtId="0" fontId="0" fillId="5" borderId="0" xfId="0" applyFont="1" applyFill="1" applyAlignment="1">
      <alignment horizontal="center"/>
    </xf>
    <xf numFmtId="0" fontId="9" fillId="5" borderId="0" xfId="0" applyFont="1" applyFill="1" applyAlignment="1">
      <alignment horizontal="center"/>
    </xf>
    <xf numFmtId="0" fontId="2" fillId="5" borderId="0" xfId="0" applyFont="1" applyFill="1" applyAlignment="1"/>
    <xf numFmtId="164" fontId="0" fillId="5" borderId="0" xfId="0" applyNumberFormat="1" applyFont="1" applyFill="1" applyAlignment="1">
      <alignment horizontal="center"/>
    </xf>
    <xf numFmtId="164" fontId="0" fillId="5" borderId="0" xfId="0" applyNumberFormat="1" applyFont="1" applyFill="1" applyAlignment="1"/>
    <xf numFmtId="0" fontId="0" fillId="0" borderId="0" xfId="0" applyFont="1" applyFill="1" applyAlignment="1"/>
    <xf numFmtId="0" fontId="10" fillId="0" borderId="0" xfId="0" applyFont="1" applyFill="1" applyAlignment="1"/>
    <xf numFmtId="0" fontId="2" fillId="6" borderId="0" xfId="0" applyFont="1" applyFill="1" applyAlignment="1"/>
    <xf numFmtId="0" fontId="13" fillId="0" borderId="0" xfId="0" applyFont="1" applyAlignment="1">
      <alignment horizontal="center"/>
    </xf>
    <xf numFmtId="0" fontId="10" fillId="5" borderId="0" xfId="0" applyFont="1" applyFill="1" applyAlignment="1"/>
    <xf numFmtId="0" fontId="2" fillId="7" borderId="0" xfId="0" applyFont="1" applyFill="1" applyAlignment="1">
      <alignment horizontal="center"/>
    </xf>
    <xf numFmtId="0" fontId="0" fillId="7" borderId="0" xfId="0" applyFont="1" applyFill="1" applyAlignment="1">
      <alignment horizontal="center"/>
    </xf>
    <xf numFmtId="0" fontId="9" fillId="7" borderId="0" xfId="0" applyFont="1" applyFill="1" applyAlignment="1">
      <alignment horizontal="center"/>
    </xf>
    <xf numFmtId="0" fontId="10" fillId="7" borderId="0" xfId="0" applyFont="1" applyFill="1" applyAlignment="1">
      <alignment horizontal="center"/>
    </xf>
    <xf numFmtId="0" fontId="0" fillId="7" borderId="0" xfId="0" applyFont="1" applyFill="1" applyAlignment="1">
      <alignment horizontal="right"/>
    </xf>
    <xf numFmtId="0" fontId="0" fillId="7" borderId="0" xfId="0" applyFont="1" applyFill="1" applyAlignment="1"/>
    <xf numFmtId="0" fontId="0" fillId="7" borderId="0" xfId="0" applyFill="1"/>
    <xf numFmtId="0" fontId="0" fillId="7" borderId="0" xfId="0" applyFont="1" applyFill="1" applyAlignment="1">
      <alignment wrapText="1"/>
    </xf>
    <xf numFmtId="0" fontId="10" fillId="7" borderId="0" xfId="0" applyFont="1" applyFill="1"/>
    <xf numFmtId="0" fontId="10" fillId="7" borderId="0" xfId="0" applyFont="1" applyFill="1" applyAlignment="1">
      <alignment wrapText="1"/>
    </xf>
    <xf numFmtId="0" fontId="2" fillId="3" borderId="0" xfId="0" applyFont="1" applyFill="1" applyAlignment="1">
      <alignment horizontal="center"/>
    </xf>
    <xf numFmtId="0" fontId="2" fillId="8" borderId="0" xfId="0" applyFont="1" applyFill="1" applyAlignment="1">
      <alignment horizontal="center"/>
    </xf>
    <xf numFmtId="0" fontId="2" fillId="3" borderId="0" xfId="0" applyFont="1" applyFill="1" applyAlignment="1">
      <alignment horizontal="center"/>
    </xf>
    <xf numFmtId="0" fontId="14" fillId="0" borderId="0" xfId="0" applyFont="1" applyAlignment="1"/>
    <xf numFmtId="0" fontId="14" fillId="0" borderId="0" xfId="0" applyFont="1" applyFill="1" applyAlignment="1"/>
    <xf numFmtId="0" fontId="14" fillId="4" borderId="0" xfId="0" applyFont="1" applyFill="1" applyAlignment="1"/>
    <xf numFmtId="0" fontId="11" fillId="3" borderId="0" xfId="0" applyFont="1" applyFill="1" applyAlignment="1">
      <alignment horizontal="center"/>
    </xf>
    <xf numFmtId="0" fontId="11" fillId="3" borderId="0" xfId="0" applyFont="1" applyFill="1" applyAlignment="1"/>
    <xf numFmtId="0" fontId="2" fillId="4" borderId="0" xfId="0" applyFont="1" applyFill="1" applyAlignment="1">
      <alignment horizontal="center"/>
    </xf>
    <xf numFmtId="0" fontId="10" fillId="4" borderId="0" xfId="0" applyFont="1" applyFill="1" applyAlignment="1"/>
    <xf numFmtId="0" fontId="9" fillId="4" borderId="0" xfId="0" applyFont="1" applyFill="1" applyAlignment="1"/>
    <xf numFmtId="0" fontId="10" fillId="4" borderId="0" xfId="0" applyFont="1" applyFill="1" applyAlignment="1">
      <alignment horizontal="center"/>
    </xf>
    <xf numFmtId="0" fontId="10" fillId="4" borderId="0" xfId="0" applyFont="1" applyFill="1"/>
    <xf numFmtId="0" fontId="1" fillId="0" borderId="0" xfId="0" applyFont="1" applyFill="1" applyAlignment="1">
      <alignment horizontal="right"/>
    </xf>
    <xf numFmtId="0" fontId="1" fillId="0" borderId="0" xfId="0" applyFont="1" applyFill="1" applyAlignment="1"/>
    <xf numFmtId="0" fontId="3" fillId="0" borderId="0" xfId="0" applyFont="1" applyFill="1" applyAlignment="1">
      <alignment horizontal="center"/>
    </xf>
    <xf numFmtId="0" fontId="1" fillId="0" borderId="0" xfId="0" applyFont="1" applyFill="1" applyAlignment="1">
      <alignment horizontal="center"/>
    </xf>
    <xf numFmtId="0" fontId="1" fillId="0" borderId="0" xfId="0" applyFont="1"/>
    <xf numFmtId="0" fontId="1" fillId="0" borderId="0" xfId="0" applyFont="1" applyAlignment="1">
      <alignment wrapText="1"/>
    </xf>
    <xf numFmtId="0" fontId="3" fillId="0" borderId="0" xfId="0" applyFont="1" applyAlignment="1"/>
    <xf numFmtId="164" fontId="1" fillId="0" borderId="0" xfId="0" applyNumberFormat="1" applyFont="1" applyAlignment="1">
      <alignment horizontal="center"/>
    </xf>
    <xf numFmtId="0" fontId="1" fillId="4" borderId="0" xfId="0" applyFont="1" applyFill="1" applyAlignment="1"/>
    <xf numFmtId="0" fontId="2" fillId="3" borderId="0" xfId="0" applyFont="1" applyFill="1" applyAlignment="1">
      <alignment horizontal="center"/>
    </xf>
    <xf numFmtId="0" fontId="15" fillId="3" borderId="0" xfId="0" applyFont="1" applyFill="1" applyAlignment="1">
      <alignment horizontal="right"/>
    </xf>
    <xf numFmtId="0" fontId="15" fillId="3" borderId="0" xfId="0" applyFont="1" applyFill="1" applyAlignment="1"/>
    <xf numFmtId="0" fontId="13" fillId="3" borderId="0" xfId="0" applyFont="1" applyFill="1" applyAlignment="1"/>
    <xf numFmtId="0" fontId="13" fillId="3" borderId="0" xfId="0" applyFont="1" applyFill="1" applyAlignment="1">
      <alignment horizontal="center"/>
    </xf>
    <xf numFmtId="0" fontId="16" fillId="3" borderId="0" xfId="0" applyFont="1" applyFill="1" applyAlignment="1">
      <alignment horizontal="right"/>
    </xf>
    <xf numFmtId="0" fontId="16" fillId="3" borderId="0" xfId="0" applyFont="1" applyFill="1" applyAlignment="1">
      <alignment wrapText="1"/>
    </xf>
    <xf numFmtId="0" fontId="16" fillId="3" borderId="0" xfId="0" applyFont="1" applyFill="1" applyAlignment="1">
      <alignment horizontal="center"/>
    </xf>
    <xf numFmtId="0" fontId="16" fillId="3" borderId="0" xfId="0" applyFont="1" applyFill="1"/>
    <xf numFmtId="1" fontId="16" fillId="3" borderId="0" xfId="0" applyNumberFormat="1" applyFont="1" applyFill="1" applyAlignment="1">
      <alignment horizontal="center"/>
    </xf>
    <xf numFmtId="0" fontId="17" fillId="3" borderId="0" xfId="0" applyFont="1" applyFill="1" applyAlignment="1">
      <alignment horizontal="center"/>
    </xf>
    <xf numFmtId="0" fontId="17" fillId="3" borderId="0" xfId="0" applyFont="1" applyFill="1" applyAlignment="1"/>
    <xf numFmtId="0" fontId="16" fillId="3" borderId="0" xfId="0" applyFont="1" applyFill="1" applyAlignment="1"/>
    <xf numFmtId="0" fontId="15" fillId="0" borderId="0" xfId="0" applyFont="1" applyAlignment="1"/>
    <xf numFmtId="0" fontId="15" fillId="0" borderId="0" xfId="0" applyFont="1"/>
    <xf numFmtId="0" fontId="18" fillId="0" borderId="0" xfId="0" applyFont="1" applyAlignment="1"/>
    <xf numFmtId="0" fontId="18" fillId="0" borderId="0" xfId="0" applyFont="1" applyFill="1" applyAlignment="1"/>
    <xf numFmtId="0" fontId="15" fillId="0" borderId="0" xfId="0" applyFont="1" applyFill="1" applyAlignment="1"/>
    <xf numFmtId="0" fontId="13" fillId="0" borderId="0" xfId="0" applyFont="1" applyAlignment="1"/>
    <xf numFmtId="0" fontId="15" fillId="0" borderId="0" xfId="0" applyFont="1" applyAlignment="1">
      <alignment horizontal="center"/>
    </xf>
    <xf numFmtId="0" fontId="15" fillId="0" borderId="0" xfId="0" applyFont="1" applyAlignment="1">
      <alignment horizontal="right"/>
    </xf>
    <xf numFmtId="0" fontId="15" fillId="0" borderId="0" xfId="0" applyFont="1" applyAlignment="1">
      <alignment wrapText="1"/>
    </xf>
    <xf numFmtId="164" fontId="15" fillId="0" borderId="0" xfId="0" applyNumberFormat="1" applyFont="1" applyAlignment="1"/>
    <xf numFmtId="164" fontId="15" fillId="0" borderId="0" xfId="0" applyNumberFormat="1" applyFont="1" applyAlignment="1">
      <alignment horizontal="center"/>
    </xf>
    <xf numFmtId="0" fontId="15" fillId="4" borderId="0" xfId="0" applyFont="1" applyFill="1" applyAlignment="1"/>
    <xf numFmtId="0" fontId="18" fillId="4" borderId="0" xfId="0" applyFont="1" applyFill="1" applyAlignment="1"/>
    <xf numFmtId="0" fontId="13" fillId="4" borderId="0" xfId="0" applyFont="1" applyFill="1" applyAlignment="1">
      <alignment horizontal="center"/>
    </xf>
    <xf numFmtId="0" fontId="13" fillId="4" borderId="0" xfId="0" applyFont="1" applyFill="1" applyAlignment="1"/>
    <xf numFmtId="0" fontId="15" fillId="4" borderId="0" xfId="0" applyFont="1" applyFill="1" applyAlignment="1">
      <alignment horizontal="center"/>
    </xf>
    <xf numFmtId="0" fontId="15" fillId="5" borderId="0" xfId="0" applyFont="1" applyFill="1" applyAlignment="1">
      <alignment horizontal="center"/>
    </xf>
    <xf numFmtId="0" fontId="15" fillId="4" borderId="0" xfId="0" applyFont="1" applyFill="1"/>
    <xf numFmtId="0" fontId="15" fillId="5" borderId="0" xfId="0" applyFont="1" applyFill="1" applyAlignment="1">
      <alignment horizontal="right"/>
    </xf>
    <xf numFmtId="0" fontId="15" fillId="5" borderId="0" xfId="0" applyFont="1" applyFill="1"/>
    <xf numFmtId="0" fontId="15" fillId="5" borderId="0" xfId="0" applyFont="1" applyFill="1" applyAlignment="1">
      <alignment wrapText="1"/>
    </xf>
    <xf numFmtId="0" fontId="15" fillId="5" borderId="0" xfId="0" applyFont="1" applyFill="1" applyAlignment="1"/>
    <xf numFmtId="0" fontId="13" fillId="5" borderId="0" xfId="0" applyFont="1" applyFill="1" applyAlignment="1">
      <alignment horizontal="center"/>
    </xf>
    <xf numFmtId="0" fontId="13" fillId="5" borderId="0" xfId="0" applyFont="1" applyFill="1" applyAlignment="1"/>
    <xf numFmtId="0" fontId="13" fillId="8" borderId="0" xfId="0" applyFont="1" applyFill="1" applyAlignment="1">
      <alignment horizontal="center"/>
    </xf>
    <xf numFmtId="0" fontId="13" fillId="0" borderId="0" xfId="0" applyFont="1" applyFill="1" applyAlignment="1"/>
    <xf numFmtId="0" fontId="13" fillId="0" borderId="0" xfId="0" applyFont="1" applyFill="1" applyAlignment="1">
      <alignment horizontal="center"/>
    </xf>
    <xf numFmtId="0" fontId="0" fillId="0" borderId="0" xfId="0" applyFont="1" applyFill="1" applyAlignment="1">
      <alignment horizontal="right"/>
    </xf>
    <xf numFmtId="0" fontId="2" fillId="0" borderId="0" xfId="0" applyFont="1" applyFill="1" applyAlignment="1"/>
    <xf numFmtId="0" fontId="2" fillId="0" borderId="0" xfId="0" applyFont="1" applyFill="1" applyAlignment="1">
      <alignment horizontal="center"/>
    </xf>
    <xf numFmtId="0" fontId="6" fillId="0" borderId="0" xfId="0" applyFont="1" applyFill="1" applyAlignment="1">
      <alignment horizontal="center"/>
    </xf>
    <xf numFmtId="0" fontId="6" fillId="0" borderId="0" xfId="0" applyFont="1" applyFill="1" applyAlignment="1"/>
    <xf numFmtId="0" fontId="9" fillId="0" borderId="0" xfId="0" applyFont="1" applyFill="1" applyAlignment="1">
      <alignment horizontal="center"/>
    </xf>
    <xf numFmtId="0" fontId="10" fillId="0" borderId="0" xfId="0" applyFont="1" applyFill="1" applyAlignment="1">
      <alignment horizontal="center"/>
    </xf>
    <xf numFmtId="0" fontId="0" fillId="0" borderId="0" xfId="0" applyFill="1"/>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xf numFmtId="164" fontId="1" fillId="0" borderId="0" xfId="0" applyNumberFormat="1" applyFont="1" applyFill="1" applyAlignment="1"/>
    <xf numFmtId="164" fontId="0" fillId="0" borderId="0" xfId="0" applyNumberFormat="1" applyFont="1" applyFill="1" applyAlignment="1"/>
    <xf numFmtId="0" fontId="3" fillId="4" borderId="0" xfId="0" applyFont="1" applyFill="1" applyAlignment="1">
      <alignment horizontal="center"/>
    </xf>
    <xf numFmtId="0" fontId="3" fillId="4" borderId="0" xfId="0" applyFont="1" applyFill="1" applyAlignment="1"/>
    <xf numFmtId="0" fontId="1" fillId="4" borderId="0" xfId="0" applyFont="1" applyFill="1"/>
    <xf numFmtId="0" fontId="19" fillId="4" borderId="0" xfId="0" applyFont="1" applyFill="1" applyAlignment="1"/>
    <xf numFmtId="0" fontId="1" fillId="4" borderId="0" xfId="0" applyFont="1" applyFill="1" applyAlignment="1">
      <alignment horizontal="center"/>
    </xf>
    <xf numFmtId="0" fontId="0" fillId="4" borderId="0" xfId="0" applyFont="1" applyFill="1" applyAlignment="1">
      <alignment wrapText="1"/>
    </xf>
    <xf numFmtId="0" fontId="0" fillId="4" borderId="0" xfId="0" applyFont="1" applyFill="1"/>
    <xf numFmtId="164" fontId="1" fillId="4" borderId="0" xfId="0" applyNumberFormat="1" applyFont="1" applyFill="1" applyAlignment="1"/>
    <xf numFmtId="0" fontId="1" fillId="4" borderId="0" xfId="0" applyFont="1" applyFill="1" applyAlignment="1">
      <alignment horizontal="right"/>
    </xf>
    <xf numFmtId="0" fontId="1" fillId="4" borderId="0" xfId="0" applyFont="1" applyFill="1" applyAlignment="1">
      <alignment wrapText="1"/>
    </xf>
    <xf numFmtId="164" fontId="1" fillId="4" borderId="0" xfId="0" applyNumberFormat="1" applyFont="1" applyFill="1" applyAlignment="1">
      <alignment horizontal="center"/>
    </xf>
    <xf numFmtId="164" fontId="0" fillId="4" borderId="0" xfId="0" applyNumberFormat="1" applyFont="1" applyFill="1" applyAlignment="1">
      <alignment horizontal="center"/>
    </xf>
    <xf numFmtId="0" fontId="0" fillId="9" borderId="0" xfId="0" applyFont="1" applyFill="1" applyAlignment="1"/>
    <xf numFmtId="0" fontId="1" fillId="9" borderId="0" xfId="0" applyFont="1" applyFill="1" applyAlignment="1"/>
    <xf numFmtId="0" fontId="2" fillId="3" borderId="0" xfId="0" applyFont="1" applyFill="1" applyAlignment="1">
      <alignment horizontal="center"/>
    </xf>
    <xf numFmtId="0" fontId="2" fillId="0" borderId="0" xfId="0" applyFont="1" applyFill="1" applyAlignment="1">
      <alignment horizontal="center"/>
    </xf>
    <xf numFmtId="0" fontId="2" fillId="3" borderId="0" xfId="0" applyFont="1" applyFill="1" applyAlignment="1">
      <alignment horizontal="center"/>
    </xf>
    <xf numFmtId="0" fontId="2" fillId="0" borderId="0" xfId="0" applyFont="1" applyFill="1" applyAlignment="1">
      <alignment horizontal="center"/>
    </xf>
    <xf numFmtId="0" fontId="0" fillId="10" borderId="0" xfId="0" applyFont="1" applyFill="1" applyAlignment="1"/>
    <xf numFmtId="0" fontId="0" fillId="10" borderId="0" xfId="0" applyFill="1"/>
    <xf numFmtId="0" fontId="14" fillId="10" borderId="0" xfId="0" applyFont="1" applyFill="1" applyAlignment="1"/>
    <xf numFmtId="0" fontId="2" fillId="10" borderId="0" xfId="0" applyFont="1" applyFill="1" applyAlignment="1">
      <alignment horizontal="center"/>
    </xf>
    <xf numFmtId="0" fontId="3" fillId="10" borderId="0" xfId="0" applyFont="1" applyFill="1" applyAlignment="1">
      <alignment horizontal="center"/>
    </xf>
    <xf numFmtId="0" fontId="2" fillId="10" borderId="0" xfId="0" applyFont="1" applyFill="1" applyAlignment="1"/>
    <xf numFmtId="0" fontId="10" fillId="10" borderId="0" xfId="0" applyFont="1" applyFill="1" applyAlignment="1"/>
    <xf numFmtId="0" fontId="10" fillId="10" borderId="0" xfId="0" applyFont="1" applyFill="1" applyAlignment="1">
      <alignment horizontal="center"/>
    </xf>
    <xf numFmtId="0" fontId="14" fillId="9" borderId="0" xfId="0" applyFont="1" applyFill="1" applyAlignment="1"/>
    <xf numFmtId="0" fontId="2" fillId="9" borderId="0" xfId="0" applyFont="1" applyFill="1" applyAlignment="1">
      <alignment horizontal="center"/>
    </xf>
    <xf numFmtId="0" fontId="3" fillId="9" borderId="0" xfId="0" applyFont="1" applyFill="1" applyAlignment="1">
      <alignment horizontal="center"/>
    </xf>
    <xf numFmtId="0" fontId="2" fillId="9" borderId="0" xfId="0" applyFont="1" applyFill="1" applyAlignment="1"/>
    <xf numFmtId="0" fontId="10" fillId="9" borderId="0" xfId="0" applyFont="1" applyFill="1" applyAlignment="1"/>
    <xf numFmtId="0" fontId="10" fillId="9" borderId="0" xfId="0" applyFont="1" applyFill="1" applyAlignment="1">
      <alignment horizontal="center"/>
    </xf>
    <xf numFmtId="0" fontId="1" fillId="10" borderId="0" xfId="0" applyFont="1" applyFill="1" applyAlignment="1">
      <alignment horizontal="right"/>
    </xf>
    <xf numFmtId="0" fontId="0" fillId="10" borderId="0" xfId="0" applyFont="1" applyFill="1" applyAlignment="1">
      <alignment wrapText="1"/>
    </xf>
    <xf numFmtId="0" fontId="0" fillId="10" borderId="0" xfId="0" applyFont="1" applyFill="1" applyAlignment="1">
      <alignment horizontal="center"/>
    </xf>
    <xf numFmtId="0" fontId="0" fillId="10" borderId="0" xfId="0" applyFont="1" applyFill="1"/>
    <xf numFmtId="0" fontId="1" fillId="10" borderId="0" xfId="0" applyFont="1" applyFill="1" applyAlignment="1"/>
    <xf numFmtId="164" fontId="1" fillId="10" borderId="0" xfId="0" applyNumberFormat="1" applyFont="1" applyFill="1" applyAlignment="1"/>
    <xf numFmtId="0" fontId="15" fillId="11" borderId="0" xfId="0" applyFont="1" applyFill="1" applyAlignment="1">
      <alignment horizontal="center"/>
    </xf>
    <xf numFmtId="0" fontId="0" fillId="10" borderId="0" xfId="0" applyFont="1" applyFill="1" applyAlignment="1">
      <alignment horizontal="right"/>
    </xf>
    <xf numFmtId="164" fontId="0" fillId="10" borderId="0" xfId="0" applyNumberFormat="1" applyFont="1" applyFill="1" applyAlignment="1"/>
    <xf numFmtId="0" fontId="0" fillId="12" borderId="0" xfId="0" applyFont="1" applyFill="1" applyAlignment="1"/>
    <xf numFmtId="0" fontId="10" fillId="4" borderId="0" xfId="0" applyFont="1" applyFill="1" applyAlignment="1">
      <alignment wrapText="1"/>
    </xf>
    <xf numFmtId="0" fontId="13" fillId="11" borderId="0" xfId="0" applyFont="1" applyFill="1" applyAlignment="1">
      <alignment horizontal="center"/>
    </xf>
    <xf numFmtId="0" fontId="9" fillId="0" borderId="0" xfId="0" applyFont="1" applyFill="1" applyAlignment="1"/>
    <xf numFmtId="0" fontId="9" fillId="9" borderId="0" xfId="0" applyFont="1" applyFill="1" applyAlignment="1"/>
    <xf numFmtId="0" fontId="9" fillId="10" borderId="0" xfId="0" applyFont="1" applyFill="1" applyAlignment="1"/>
    <xf numFmtId="0" fontId="3" fillId="0" borderId="0" xfId="0" applyFont="1" applyFill="1" applyAlignment="1"/>
    <xf numFmtId="0" fontId="0" fillId="12" borderId="0" xfId="0" applyFont="1" applyFill="1" applyAlignment="1">
      <alignment horizontal="right"/>
    </xf>
    <xf numFmtId="0" fontId="1" fillId="12" borderId="0" xfId="0" applyFont="1" applyFill="1"/>
    <xf numFmtId="0" fontId="1" fillId="12" borderId="0" xfId="0" applyFont="1" applyFill="1" applyAlignment="1">
      <alignment wrapText="1"/>
    </xf>
    <xf numFmtId="0" fontId="1" fillId="12" borderId="0" xfId="0" applyFont="1" applyFill="1" applyAlignment="1"/>
    <xf numFmtId="0" fontId="3" fillId="12" borderId="0" xfId="0" applyFont="1" applyFill="1" applyAlignment="1">
      <alignment horizontal="center"/>
    </xf>
    <xf numFmtId="0" fontId="3" fillId="12" borderId="0" xfId="0" applyFont="1" applyFill="1" applyAlignment="1"/>
    <xf numFmtId="0" fontId="2" fillId="12" borderId="0" xfId="0" applyFont="1" applyFill="1" applyAlignment="1"/>
    <xf numFmtId="0" fontId="10" fillId="12" borderId="0" xfId="0" applyFont="1" applyFill="1" applyAlignment="1"/>
    <xf numFmtId="0" fontId="10" fillId="12" borderId="0" xfId="0" applyFont="1" applyFill="1" applyAlignment="1">
      <alignment horizontal="center"/>
    </xf>
    <xf numFmtId="0" fontId="1" fillId="13" borderId="0" xfId="0" applyFont="1" applyFill="1" applyAlignment="1"/>
    <xf numFmtId="0" fontId="1" fillId="12" borderId="0" xfId="0" applyFont="1" applyFill="1" applyAlignment="1">
      <alignment horizontal="right"/>
    </xf>
    <xf numFmtId="0" fontId="0" fillId="12" borderId="0" xfId="0" applyFill="1"/>
    <xf numFmtId="0" fontId="11" fillId="4" borderId="0" xfId="0" applyFont="1" applyFill="1" applyAlignment="1">
      <alignment horizontal="center"/>
    </xf>
    <xf numFmtId="0" fontId="11" fillId="0" borderId="0" xfId="0" applyFont="1" applyFill="1" applyAlignment="1">
      <alignment horizontal="center"/>
    </xf>
    <xf numFmtId="0" fontId="8" fillId="14" borderId="0" xfId="0" applyFont="1" applyFill="1" applyAlignment="1">
      <alignment horizontal="center"/>
    </xf>
    <xf numFmtId="0" fontId="3" fillId="14" borderId="0" xfId="0" applyFont="1" applyFill="1" applyAlignment="1">
      <alignment horizontal="center"/>
    </xf>
    <xf numFmtId="0" fontId="2" fillId="14" borderId="0" xfId="0" applyFont="1" applyFill="1" applyAlignment="1">
      <alignment horizontal="center"/>
    </xf>
    <xf numFmtId="0" fontId="9" fillId="14" borderId="0" xfId="0" applyFont="1" applyFill="1" applyAlignment="1">
      <alignment horizontal="center"/>
    </xf>
    <xf numFmtId="0" fontId="2" fillId="3" borderId="0" xfId="0" applyFont="1" applyFill="1" applyAlignment="1">
      <alignment horizontal="center"/>
    </xf>
    <xf numFmtId="0" fontId="2" fillId="0" borderId="0" xfId="0" applyFont="1" applyFill="1" applyAlignment="1">
      <alignment horizontal="center"/>
    </xf>
    <xf numFmtId="0" fontId="2" fillId="0" borderId="0" xfId="0" applyFont="1" applyAlignment="1">
      <alignment horizontal="right"/>
    </xf>
    <xf numFmtId="0" fontId="16" fillId="0" borderId="0" xfId="0" applyFont="1" applyFill="1" applyAlignment="1">
      <alignment horizontal="center"/>
    </xf>
    <xf numFmtId="0" fontId="16" fillId="0" borderId="0" xfId="0" applyFont="1" applyFill="1" applyAlignment="1"/>
    <xf numFmtId="0" fontId="15" fillId="0" borderId="0" xfId="0" applyFont="1" applyFill="1" applyAlignment="1">
      <alignment horizontal="center"/>
    </xf>
    <xf numFmtId="0" fontId="2" fillId="0" borderId="0" xfId="0" applyFont="1"/>
    <xf numFmtId="0" fontId="20" fillId="0" borderId="0" xfId="0" applyFont="1" applyAlignment="1">
      <alignment wrapText="1"/>
    </xf>
    <xf numFmtId="0" fontId="2" fillId="3" borderId="0" xfId="0" applyFont="1" applyFill="1" applyAlignment="1">
      <alignment horizontal="center"/>
    </xf>
    <xf numFmtId="0" fontId="2" fillId="0" borderId="0" xfId="0" applyFont="1" applyFill="1" applyAlignment="1">
      <alignment horizontal="center"/>
    </xf>
    <xf numFmtId="0" fontId="13" fillId="3" borderId="0" xfId="0" applyFont="1" applyFill="1" applyAlignment="1">
      <alignment horizontal="center"/>
    </xf>
  </cellXfs>
  <cellStyles count="1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question</a:t>
            </a:r>
            <a:r>
              <a:rPr lang="en-US" baseline="0"/>
              <a:t>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'LAS-sort q score -'!$AM$7:$AW$7</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cat>
          <c:val>
            <c:numRef>
              <c:f>'LAS-sort q score -'!$AM$8:$AW$8</c:f>
              <c:numCache>
                <c:formatCode>General</c:formatCode>
                <c:ptCount val="11"/>
                <c:pt idx="0">
                  <c:v>56</c:v>
                </c:pt>
                <c:pt idx="1">
                  <c:v>1</c:v>
                </c:pt>
                <c:pt idx="2">
                  <c:v>78</c:v>
                </c:pt>
                <c:pt idx="3">
                  <c:v>8</c:v>
                </c:pt>
                <c:pt idx="4">
                  <c:v>69</c:v>
                </c:pt>
                <c:pt idx="5">
                  <c:v>23</c:v>
                </c:pt>
                <c:pt idx="6">
                  <c:v>43</c:v>
                </c:pt>
                <c:pt idx="7">
                  <c:v>18</c:v>
                </c:pt>
                <c:pt idx="8">
                  <c:v>27</c:v>
                </c:pt>
                <c:pt idx="9">
                  <c:v>3</c:v>
                </c:pt>
                <c:pt idx="10">
                  <c:v>4</c:v>
                </c:pt>
              </c:numCache>
            </c:numRef>
          </c:val>
          <c:extLst>
            <c:ext xmlns:c16="http://schemas.microsoft.com/office/drawing/2014/chart" uri="{C3380CC4-5D6E-409C-BE32-E72D297353CC}">
              <c16:uniqueId val="{00000000-6606-3C4A-8EB5-6214E5D6FB0A}"/>
            </c:ext>
          </c:extLst>
        </c:ser>
        <c:dLbls>
          <c:showLegendKey val="0"/>
          <c:showVal val="0"/>
          <c:showCatName val="0"/>
          <c:showSerName val="0"/>
          <c:showPercent val="0"/>
          <c:showBubbleSize val="0"/>
        </c:dLbls>
        <c:gapWidth val="219"/>
        <c:overlap val="-27"/>
        <c:axId val="-1605690720"/>
        <c:axId val="-1605688672"/>
      </c:barChart>
      <c:catAx>
        <c:axId val="-160569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88672"/>
        <c:crosses val="autoZero"/>
        <c:auto val="1"/>
        <c:lblAlgn val="ctr"/>
        <c:lblOffset val="100"/>
        <c:noMultiLvlLbl val="0"/>
      </c:catAx>
      <c:valAx>
        <c:axId val="-160568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90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novel questions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5BA4-C847-94F0-38D3F16763D0}"/>
              </c:ext>
            </c:extLst>
          </c:dPt>
          <c:dPt>
            <c:idx val="1"/>
            <c:bubble3D val="0"/>
            <c:spPr>
              <a:solidFill>
                <a:schemeClr val="accent2"/>
              </a:solidFill>
              <a:ln>
                <a:noFill/>
              </a:ln>
              <a:effectLst/>
            </c:spPr>
            <c:extLst>
              <c:ext xmlns:c16="http://schemas.microsoft.com/office/drawing/2014/chart" uri="{C3380CC4-5D6E-409C-BE32-E72D297353CC}">
                <c16:uniqueId val="{00000003-5BA4-C847-94F0-38D3F16763D0}"/>
              </c:ext>
            </c:extLst>
          </c:dPt>
          <c:dPt>
            <c:idx val="2"/>
            <c:bubble3D val="0"/>
            <c:spPr>
              <a:solidFill>
                <a:schemeClr val="accent3"/>
              </a:solidFill>
              <a:ln>
                <a:noFill/>
              </a:ln>
              <a:effectLst/>
            </c:spPr>
            <c:extLst>
              <c:ext xmlns:c16="http://schemas.microsoft.com/office/drawing/2014/chart" uri="{C3380CC4-5D6E-409C-BE32-E72D297353CC}">
                <c16:uniqueId val="{00000005-5BA4-C847-94F0-38D3F16763D0}"/>
              </c:ext>
            </c:extLst>
          </c:dPt>
          <c:dPt>
            <c:idx val="3"/>
            <c:bubble3D val="0"/>
            <c:spPr>
              <a:solidFill>
                <a:schemeClr val="accent4"/>
              </a:solidFill>
              <a:ln>
                <a:noFill/>
              </a:ln>
              <a:effectLst/>
            </c:spPr>
            <c:extLst>
              <c:ext xmlns:c16="http://schemas.microsoft.com/office/drawing/2014/chart" uri="{C3380CC4-5D6E-409C-BE32-E72D297353CC}">
                <c16:uniqueId val="{00000007-5BA4-C847-94F0-38D3F16763D0}"/>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'prv--see stats-graphs from here'!$L$191:$L$194</c:f>
              <c:strCache>
                <c:ptCount val="4"/>
                <c:pt idx="0">
                  <c:v>None</c:v>
                </c:pt>
                <c:pt idx="1">
                  <c:v>Learn</c:v>
                </c:pt>
                <c:pt idx="2">
                  <c:v>Train</c:v>
                </c:pt>
                <c:pt idx="3">
                  <c:v>Both</c:v>
                </c:pt>
              </c:strCache>
            </c:strRef>
          </c:cat>
          <c:val>
            <c:numRef>
              <c:f>'prv--see stats-graphs from here'!$M$191:$M$194</c:f>
              <c:numCache>
                <c:formatCode>General</c:formatCode>
                <c:ptCount val="4"/>
                <c:pt idx="0">
                  <c:v>6</c:v>
                </c:pt>
                <c:pt idx="1">
                  <c:v>10</c:v>
                </c:pt>
                <c:pt idx="2">
                  <c:v>9</c:v>
                </c:pt>
                <c:pt idx="3">
                  <c:v>11</c:v>
                </c:pt>
              </c:numCache>
            </c:numRef>
          </c:val>
          <c:extLst>
            <c:ext xmlns:c16="http://schemas.microsoft.com/office/drawing/2014/chart" uri="{C3380CC4-5D6E-409C-BE32-E72D297353CC}">
              <c16:uniqueId val="{00000008-5BA4-C847-94F0-38D3F16763D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3297660035877502"/>
          <c:y val="0.767175429628007"/>
          <c:w val="0.32641968012943301"/>
          <c:h val="0.1781261191896149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Questions with score &gt;3 outperformed the average scores on all metrics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'prv--see stats-graphs from here'!$V$194</c:f>
              <c:strCache>
                <c:ptCount val="1"/>
                <c:pt idx="0">
                  <c:v>All questions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'prv--see stats-graphs from here'!$W$193:$Z$193</c:f>
              <c:strCache>
                <c:ptCount val="4"/>
                <c:pt idx="0">
                  <c:v>Overall</c:v>
                </c:pt>
                <c:pt idx="1">
                  <c:v>Structure</c:v>
                </c:pt>
                <c:pt idx="2">
                  <c:v>Content</c:v>
                </c:pt>
                <c:pt idx="3">
                  <c:v>Creativity</c:v>
                </c:pt>
              </c:strCache>
            </c:strRef>
          </c:cat>
          <c:val>
            <c:numRef>
              <c:f>'prv--see stats-graphs from here'!$W$194:$Z$194</c:f>
              <c:numCache>
                <c:formatCode>General</c:formatCode>
                <c:ptCount val="4"/>
                <c:pt idx="0">
                  <c:v>1.9</c:v>
                </c:pt>
                <c:pt idx="1">
                  <c:v>1.3</c:v>
                </c:pt>
                <c:pt idx="2">
                  <c:v>0.4</c:v>
                </c:pt>
                <c:pt idx="3">
                  <c:v>0.2</c:v>
                </c:pt>
              </c:numCache>
            </c:numRef>
          </c:val>
          <c:extLst>
            <c:ext xmlns:c16="http://schemas.microsoft.com/office/drawing/2014/chart" uri="{C3380CC4-5D6E-409C-BE32-E72D297353CC}">
              <c16:uniqueId val="{00000000-679F-8E41-AF87-EDEDF54C7819}"/>
            </c:ext>
          </c:extLst>
        </c:ser>
        <c:ser>
          <c:idx val="1"/>
          <c:order val="1"/>
          <c:tx>
            <c:strRef>
              <c:f>'prv--see stats-graphs from here'!$V$195</c:f>
              <c:strCache>
                <c:ptCount val="1"/>
                <c:pt idx="0">
                  <c:v>All questions with score &gt;=3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'prv--see stats-graphs from here'!$W$193:$Z$193</c:f>
              <c:strCache>
                <c:ptCount val="4"/>
                <c:pt idx="0">
                  <c:v>Overall</c:v>
                </c:pt>
                <c:pt idx="1">
                  <c:v>Structure</c:v>
                </c:pt>
                <c:pt idx="2">
                  <c:v>Content</c:v>
                </c:pt>
                <c:pt idx="3">
                  <c:v>Creativity</c:v>
                </c:pt>
              </c:strCache>
            </c:strRef>
          </c:cat>
          <c:val>
            <c:numRef>
              <c:f>'prv--see stats-graphs from here'!$W$195:$Z$195</c:f>
              <c:numCache>
                <c:formatCode>General</c:formatCode>
                <c:ptCount val="4"/>
                <c:pt idx="0">
                  <c:v>3.5</c:v>
                </c:pt>
                <c:pt idx="1">
                  <c:v>1.9</c:v>
                </c:pt>
                <c:pt idx="2">
                  <c:v>1.2</c:v>
                </c:pt>
                <c:pt idx="3">
                  <c:v>0.5</c:v>
                </c:pt>
              </c:numCache>
            </c:numRef>
          </c:val>
          <c:extLst>
            <c:ext xmlns:c16="http://schemas.microsoft.com/office/drawing/2014/chart" uri="{C3380CC4-5D6E-409C-BE32-E72D297353CC}">
              <c16:uniqueId val="{00000001-679F-8E41-AF87-EDEDF54C7819}"/>
            </c:ext>
          </c:extLst>
        </c:ser>
        <c:dLbls>
          <c:dLblPos val="outEnd"/>
          <c:showLegendKey val="0"/>
          <c:showVal val="1"/>
          <c:showCatName val="0"/>
          <c:showSerName val="0"/>
          <c:showPercent val="0"/>
          <c:showBubbleSize val="0"/>
        </c:dLbls>
        <c:gapWidth val="58"/>
        <c:overlap val="-27"/>
        <c:axId val="-1606642864"/>
        <c:axId val="-1606640544"/>
      </c:barChart>
      <c:catAx>
        <c:axId val="-160664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50" b="1" i="0" u="none" strike="noStrike" kern="1200" baseline="0">
                <a:solidFill>
                  <a:schemeClr val="tx1">
                    <a:lumMod val="65000"/>
                    <a:lumOff val="35000"/>
                  </a:schemeClr>
                </a:solidFill>
                <a:latin typeface="+mn-lt"/>
                <a:ea typeface="+mn-ea"/>
                <a:cs typeface="+mn-cs"/>
              </a:defRPr>
            </a:pPr>
            <a:endParaRPr lang="en-US"/>
          </a:p>
        </c:txPr>
        <c:crossAx val="-1606640544"/>
        <c:crosses val="autoZero"/>
        <c:auto val="1"/>
        <c:lblAlgn val="ctr"/>
        <c:lblOffset val="100"/>
        <c:noMultiLvlLbl val="0"/>
      </c:catAx>
      <c:valAx>
        <c:axId val="-160664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 of questions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42864"/>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4.999991928684E-2"/>
          <c:y val="0.81974025469483702"/>
          <c:w val="0.89999989238245304"/>
          <c:h val="0.1097751882565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question scores (0-5)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'prv--see stats-graphs from here'!$AB$201:$AB$206</c:f>
              <c:numCache>
                <c:formatCode>General</c:formatCode>
                <c:ptCount val="6"/>
                <c:pt idx="0">
                  <c:v>0</c:v>
                </c:pt>
                <c:pt idx="1">
                  <c:v>1</c:v>
                </c:pt>
                <c:pt idx="2">
                  <c:v>2</c:v>
                </c:pt>
                <c:pt idx="3">
                  <c:v>3</c:v>
                </c:pt>
                <c:pt idx="4">
                  <c:v>4</c:v>
                </c:pt>
                <c:pt idx="5">
                  <c:v>5</c:v>
                </c:pt>
              </c:numCache>
            </c:numRef>
          </c:cat>
          <c:val>
            <c:numRef>
              <c:f>'prv--see stats-graphs from here'!$AC$201:$AC$206</c:f>
              <c:numCache>
                <c:formatCode>General</c:formatCode>
                <c:ptCount val="6"/>
                <c:pt idx="0">
                  <c:v>22</c:v>
                </c:pt>
                <c:pt idx="1">
                  <c:v>36</c:v>
                </c:pt>
                <c:pt idx="2">
                  <c:v>43</c:v>
                </c:pt>
                <c:pt idx="3">
                  <c:v>21</c:v>
                </c:pt>
                <c:pt idx="4">
                  <c:v>16</c:v>
                </c:pt>
                <c:pt idx="5">
                  <c:v>1</c:v>
                </c:pt>
              </c:numCache>
            </c:numRef>
          </c:val>
          <c:extLst>
            <c:ext xmlns:c16="http://schemas.microsoft.com/office/drawing/2014/chart" uri="{C3380CC4-5D6E-409C-BE32-E72D297353CC}">
              <c16:uniqueId val="{00000000-8473-B04C-A986-931F6AA38C66}"/>
            </c:ext>
          </c:extLst>
        </c:ser>
        <c:dLbls>
          <c:dLblPos val="outEnd"/>
          <c:showLegendKey val="0"/>
          <c:showVal val="1"/>
          <c:showCatName val="0"/>
          <c:showSerName val="0"/>
          <c:showPercent val="0"/>
          <c:showBubbleSize val="0"/>
        </c:dLbls>
        <c:gapWidth val="55"/>
        <c:overlap val="-27"/>
        <c:axId val="-1649143584"/>
        <c:axId val="-1649140192"/>
      </c:barChart>
      <c:catAx>
        <c:axId val="-16491435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350" b="1" i="0" u="none" strike="noStrike" baseline="0">
                    <a:effectLst/>
                  </a:rPr>
                  <a:t>Quality of question</a:t>
                </a:r>
                <a:endParaRPr lang="en-US" sz="135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40192"/>
        <c:crosses val="autoZero"/>
        <c:auto val="1"/>
        <c:lblAlgn val="ctr"/>
        <c:lblOffset val="100"/>
        <c:noMultiLvlLbl val="0"/>
      </c:catAx>
      <c:valAx>
        <c:axId val="-164914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 of questions</a:t>
                </a:r>
              </a:p>
            </c:rich>
          </c:tx>
          <c:layout>
            <c:manualLayout>
              <c:xMode val="edge"/>
              <c:yMode val="edge"/>
              <c:x val="5.4775268783670499E-2"/>
              <c:y val="0.3124552371423630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43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39</xdr:col>
      <xdr:colOff>376766</xdr:colOff>
      <xdr:row>2</xdr:row>
      <xdr:rowOff>29634</xdr:rowOff>
    </xdr:from>
    <xdr:to>
      <xdr:col>51</xdr:col>
      <xdr:colOff>960966</xdr:colOff>
      <xdr:row>18</xdr:row>
      <xdr:rowOff>63501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270931</xdr:colOff>
      <xdr:row>197</xdr:row>
      <xdr:rowOff>80430</xdr:rowOff>
    </xdr:from>
    <xdr:to>
      <xdr:col>12</xdr:col>
      <xdr:colOff>126997</xdr:colOff>
      <xdr:row>212</xdr:row>
      <xdr:rowOff>177797</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270934</xdr:colOff>
      <xdr:row>197</xdr:row>
      <xdr:rowOff>173565</xdr:rowOff>
    </xdr:from>
    <xdr:to>
      <xdr:col>42</xdr:col>
      <xdr:colOff>50800</xdr:colOff>
      <xdr:row>212</xdr:row>
      <xdr:rowOff>135466</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296333</xdr:colOff>
      <xdr:row>199</xdr:row>
      <xdr:rowOff>0</xdr:rowOff>
    </xdr:from>
    <xdr:to>
      <xdr:col>26</xdr:col>
      <xdr:colOff>304800</xdr:colOff>
      <xdr:row>211</xdr:row>
      <xdr:rowOff>160867</xdr:rowOff>
    </xdr:to>
    <xdr:graphicFrame macro="">
      <xdr:nvGraphicFramePr>
        <xdr:cNvPr id="4" name="Chart 3">
          <a:extLst>
            <a:ext uri="{FF2B5EF4-FFF2-40B4-BE49-F238E27FC236}">
              <a16:creationId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48515"/>
  <sheetViews>
    <sheetView tabSelected="1" zoomScale="150" zoomScaleNormal="150" zoomScalePageLayoutView="150" workbookViewId="0">
      <pane xSplit="4" ySplit="2" topLeftCell="E324" activePane="bottomRight" state="frozen"/>
      <selection pane="topRight" activeCell="E1" sqref="E1"/>
      <selection pane="bottomLeft" activeCell="A3" sqref="A3"/>
      <selection pane="bottomRight" activeCell="D332" sqref="D332"/>
    </sheetView>
  </sheetViews>
  <sheetFormatPr baseColWidth="10" defaultColWidth="12.6640625" defaultRowHeight="15" customHeight="1" x14ac:dyDescent="0.2"/>
  <cols>
    <col min="1" max="1" width="5.1640625" style="11" bestFit="1" customWidth="1"/>
    <col min="2" max="2" width="12.6640625" style="11" customWidth="1"/>
    <col min="3" max="3" width="4" style="11" customWidth="1"/>
    <col min="4" max="4" width="33.1640625" style="8" customWidth="1"/>
    <col min="5" max="5" width="3.1640625" style="8" bestFit="1" customWidth="1"/>
    <col min="6" max="8" width="4.1640625" style="8" bestFit="1" customWidth="1"/>
    <col min="9" max="9" width="2.1640625" style="8" bestFit="1" customWidth="1"/>
    <col min="10" max="10" width="6.6640625" style="8" customWidth="1"/>
    <col min="11" max="11" width="3.1640625" style="8" bestFit="1" customWidth="1"/>
    <col min="12" max="12" width="2.1640625" style="8" bestFit="1" customWidth="1"/>
    <col min="13" max="14" width="3.33203125" style="15" bestFit="1" customWidth="1"/>
    <col min="15" max="15" width="5" style="15" bestFit="1" customWidth="1"/>
    <col min="16" max="16" width="7.6640625" style="8" customWidth="1"/>
    <col min="17" max="17" width="3.1640625" style="8" bestFit="1" customWidth="1"/>
    <col min="18" max="19" width="2.1640625" style="8" bestFit="1" customWidth="1"/>
    <col min="20" max="20" width="3.1640625" style="8" bestFit="1" customWidth="1"/>
    <col min="21" max="21" width="2.1640625" style="8" customWidth="1"/>
    <col min="22" max="22" width="4.6640625" style="8" customWidth="1"/>
    <col min="23" max="23" width="4.33203125" style="13" bestFit="1" customWidth="1"/>
    <col min="24" max="25" width="4.1640625" style="13" bestFit="1" customWidth="1"/>
    <col min="26" max="26" width="4.1640625" style="12" bestFit="1" customWidth="1"/>
    <col min="27" max="27" width="4.1640625" style="13" bestFit="1" customWidth="1"/>
    <col min="28" max="33" width="3.83203125" style="7" customWidth="1"/>
    <col min="34" max="38" width="4.1640625" style="8" bestFit="1" customWidth="1"/>
    <col min="39" max="39" width="3.33203125" style="8" customWidth="1"/>
    <col min="40" max="44" width="4.1640625" style="8" bestFit="1" customWidth="1"/>
    <col min="45" max="45" width="3.33203125" style="8" customWidth="1"/>
    <col min="46" max="50" width="4.1640625" style="8" bestFit="1" customWidth="1"/>
    <col min="51" max="51" width="3.33203125" style="8" customWidth="1"/>
    <col min="52" max="56" width="4.1640625" style="8" bestFit="1" customWidth="1"/>
    <col min="57" max="57" width="12.6640625" style="8"/>
    <col min="58" max="58" width="5" style="8" customWidth="1"/>
    <col min="59" max="60" width="5.1640625" style="8" customWidth="1"/>
    <col min="61" max="16384" width="12.6640625" style="8"/>
  </cols>
  <sheetData>
    <row r="1" spans="1:62" s="18" customFormat="1" ht="13.5" customHeight="1" x14ac:dyDescent="0.2">
      <c r="A1" s="19"/>
      <c r="B1" s="19"/>
      <c r="C1" s="19"/>
      <c r="E1" s="218" t="s">
        <v>20</v>
      </c>
      <c r="F1" s="218"/>
      <c r="G1" s="218"/>
      <c r="H1" s="218"/>
      <c r="I1" s="218"/>
      <c r="K1" s="20" t="s">
        <v>25</v>
      </c>
      <c r="L1" s="20"/>
      <c r="M1" s="20"/>
      <c r="N1" s="20"/>
      <c r="O1" s="20"/>
      <c r="Q1" s="20" t="s">
        <v>392</v>
      </c>
      <c r="R1" s="20"/>
      <c r="S1" s="20"/>
      <c r="T1" s="20"/>
      <c r="U1" s="20"/>
      <c r="V1" s="71"/>
      <c r="W1" s="218" t="s">
        <v>393</v>
      </c>
      <c r="X1" s="218"/>
      <c r="Y1" s="218"/>
      <c r="Z1" s="218"/>
      <c r="AA1" s="218"/>
      <c r="AB1" s="20"/>
      <c r="AC1" s="20"/>
      <c r="AD1" s="20"/>
      <c r="AE1" s="20"/>
      <c r="AF1" s="20"/>
      <c r="AG1" s="20"/>
      <c r="AH1" s="218" t="s">
        <v>397</v>
      </c>
      <c r="AI1" s="218"/>
      <c r="AJ1" s="218"/>
      <c r="AK1" s="218"/>
      <c r="AL1" s="218"/>
      <c r="AN1" s="218" t="s">
        <v>396</v>
      </c>
      <c r="AO1" s="218"/>
      <c r="AP1" s="218"/>
      <c r="AQ1" s="218"/>
      <c r="AR1" s="218"/>
      <c r="AT1" s="218" t="s">
        <v>394</v>
      </c>
      <c r="AU1" s="218"/>
      <c r="AV1" s="218"/>
      <c r="AW1" s="218"/>
      <c r="AX1" s="218"/>
      <c r="AZ1" s="218" t="s">
        <v>395</v>
      </c>
      <c r="BA1" s="218"/>
      <c r="BB1" s="218"/>
      <c r="BC1" s="218"/>
      <c r="BD1" s="218"/>
      <c r="BF1" s="18" t="s">
        <v>944</v>
      </c>
      <c r="BG1" s="18" t="s">
        <v>945</v>
      </c>
      <c r="BH1" s="18" t="s">
        <v>946</v>
      </c>
    </row>
    <row r="2" spans="1:62" s="28"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H2" s="23">
        <v>1</v>
      </c>
      <c r="AI2" s="23">
        <v>2</v>
      </c>
      <c r="AJ2" s="23">
        <v>3</v>
      </c>
      <c r="AK2" s="23">
        <v>4</v>
      </c>
      <c r="AL2" s="23">
        <v>5</v>
      </c>
      <c r="AN2" s="23">
        <v>1</v>
      </c>
      <c r="AO2" s="23">
        <v>2</v>
      </c>
      <c r="AP2" s="23">
        <v>3</v>
      </c>
      <c r="AQ2" s="23">
        <v>4</v>
      </c>
      <c r="AR2" s="23">
        <v>5</v>
      </c>
      <c r="AT2" s="23">
        <v>1</v>
      </c>
      <c r="AU2" s="23">
        <v>2</v>
      </c>
      <c r="AV2" s="23">
        <v>3</v>
      </c>
      <c r="AW2" s="23">
        <v>4</v>
      </c>
      <c r="AX2" s="23">
        <v>5</v>
      </c>
      <c r="AZ2" s="23">
        <v>1</v>
      </c>
      <c r="BA2" s="23">
        <v>2</v>
      </c>
      <c r="BB2" s="23">
        <v>3</v>
      </c>
      <c r="BC2" s="23">
        <v>4</v>
      </c>
      <c r="BD2" s="23">
        <v>5</v>
      </c>
    </row>
    <row r="3" spans="1:62" ht="13.5" customHeight="1" x14ac:dyDescent="0.2">
      <c r="A3" s="11" t="s">
        <v>3</v>
      </c>
      <c r="B3" s="29" t="s">
        <v>400</v>
      </c>
      <c r="C3" s="29">
        <v>3</v>
      </c>
      <c r="D3" s="4" t="s">
        <v>9</v>
      </c>
      <c r="E3" s="6">
        <v>1</v>
      </c>
      <c r="F3" s="6">
        <v>0</v>
      </c>
      <c r="G3" s="6">
        <v>0</v>
      </c>
      <c r="H3" s="6">
        <v>0</v>
      </c>
      <c r="I3" s="6">
        <v>0</v>
      </c>
      <c r="J3" s="3"/>
      <c r="K3" s="5">
        <v>1</v>
      </c>
      <c r="L3" s="5">
        <v>1</v>
      </c>
      <c r="M3" s="14">
        <v>0</v>
      </c>
      <c r="N3" s="14">
        <v>0</v>
      </c>
      <c r="O3" s="14">
        <v>0.5</v>
      </c>
      <c r="Q3" s="5">
        <v>1</v>
      </c>
      <c r="R3" s="5">
        <v>1</v>
      </c>
      <c r="S3" s="5">
        <v>1</v>
      </c>
      <c r="T3" s="5">
        <v>1</v>
      </c>
      <c r="U3" s="5">
        <v>0</v>
      </c>
      <c r="V3" s="5"/>
      <c r="W3" s="13">
        <f>IF((($E3+$K3+$Q3)=1.5),0.5,ROUND(($E3+$K3+$Q3)/3,0))</f>
        <v>1</v>
      </c>
      <c r="X3" s="13">
        <f>IF((($F3+$L3+$R3)=1.5),0.5,ROUND(($F3+$L3+$R3)/3,0))</f>
        <v>1</v>
      </c>
      <c r="Y3" s="13">
        <f>IF((($G3+$M3+$S3)=1.5),0.5,ROUND(($G3+$M3+$S3)/3,0))</f>
        <v>0</v>
      </c>
      <c r="Z3" s="12">
        <f>IF((($H3+$N3+$T3)=1.5),0.5,ROUND(($H3+$N3+$T3)/3,0))</f>
        <v>0</v>
      </c>
      <c r="AA3" s="13">
        <f>IF((($I3+$O3+$U3)=1.5),0.5,ROUND(($I3+$O3+$U3)/3,0))</f>
        <v>0</v>
      </c>
      <c r="AB3" s="7">
        <f>SUM(W3:AA3)</f>
        <v>2</v>
      </c>
      <c r="AD3" s="7">
        <f>W3+X3</f>
        <v>2</v>
      </c>
      <c r="AE3" s="7">
        <f>Z3+AA3</f>
        <v>0</v>
      </c>
      <c r="AF3" s="7">
        <f>Y3</f>
        <v>0</v>
      </c>
      <c r="AH3" s="6">
        <f t="shared" ref="AH3:AH34" si="0">IF(AND(E3=K3, K3=Q3),1,0)</f>
        <v>1</v>
      </c>
      <c r="AI3" s="6">
        <f t="shared" ref="AI3:AI34" si="1">IF(AND(F3=L3, L3=R3),1,0)</f>
        <v>0</v>
      </c>
      <c r="AJ3" s="6">
        <f t="shared" ref="AJ3:AJ34" si="2">IF(AND(G3=M3, M3=S3),1,0)</f>
        <v>0</v>
      </c>
      <c r="AK3" s="6">
        <f t="shared" ref="AK3:AK34" si="3">IF(AND(H3=N3, N3=T3),1,0)</f>
        <v>0</v>
      </c>
      <c r="AL3" s="6">
        <f t="shared" ref="AL3:AL34" si="4">IF(AND(I3=O3, O3=U3),1,0)</f>
        <v>0</v>
      </c>
      <c r="AN3" s="6">
        <f t="shared" ref="AN3:AN34" si="5">IF((E3=K3),1,0)</f>
        <v>1</v>
      </c>
      <c r="AO3" s="6">
        <f t="shared" ref="AO3:AO34" si="6">IF((F3=L3),1,0)</f>
        <v>0</v>
      </c>
      <c r="AP3" s="6">
        <f t="shared" ref="AP3:AP34" si="7">IF((G3=M3),1,0)</f>
        <v>1</v>
      </c>
      <c r="AQ3" s="6">
        <f t="shared" ref="AQ3:AQ34" si="8">IF((H3=N3),1,0)</f>
        <v>1</v>
      </c>
      <c r="AR3" s="6">
        <f t="shared" ref="AR3:AR34" si="9">IF((I3=O3),1,0)</f>
        <v>0</v>
      </c>
      <c r="AT3" s="6">
        <f t="shared" ref="AT3:AT34" si="10">IF((K3=Q3),1,0)</f>
        <v>1</v>
      </c>
      <c r="AU3" s="6">
        <f t="shared" ref="AU3:AU34" si="11">IF((L3=R3),1,0)</f>
        <v>1</v>
      </c>
      <c r="AV3" s="6">
        <f t="shared" ref="AV3:AV34" si="12">IF((M3=S3),1,0)</f>
        <v>0</v>
      </c>
      <c r="AW3" s="6">
        <f t="shared" ref="AW3:AW34" si="13">IF((N3=T3),1,0)</f>
        <v>0</v>
      </c>
      <c r="AX3" s="6">
        <f t="shared" ref="AX3:AX34" si="14">IF((O3=U3),1,0)</f>
        <v>0</v>
      </c>
      <c r="AZ3" s="6">
        <f t="shared" ref="AZ3:AZ34" si="15">IF((E3=Q3),1,0)</f>
        <v>1</v>
      </c>
      <c r="BA3" s="6">
        <f t="shared" ref="BA3:BA34" si="16">IF((F3=R3),1,0)</f>
        <v>0</v>
      </c>
      <c r="BB3" s="6">
        <f t="shared" ref="BB3:BB34" si="17">IF((G3=S3),1,0)</f>
        <v>0</v>
      </c>
      <c r="BC3" s="6">
        <f t="shared" ref="BC3:BC34" si="18">IF((H3=T3),1,0)</f>
        <v>0</v>
      </c>
      <c r="BD3" s="6">
        <f t="shared" ref="BD3:BD34" si="19">IF((I3=U3),1,0)</f>
        <v>1</v>
      </c>
      <c r="BF3" s="6">
        <f>SUM(E3:I3)</f>
        <v>1</v>
      </c>
      <c r="BG3" s="8">
        <f>SUM(K3:O3)</f>
        <v>2.5</v>
      </c>
      <c r="BH3" s="8">
        <f>SUM(Q3:U3)</f>
        <v>4</v>
      </c>
    </row>
    <row r="4" spans="1:62" s="5" customFormat="1" ht="13.5" customHeight="1" x14ac:dyDescent="0.2">
      <c r="A4" s="1" t="s">
        <v>4</v>
      </c>
      <c r="B4" s="86" t="s">
        <v>401</v>
      </c>
      <c r="C4" s="86">
        <v>11</v>
      </c>
      <c r="D4" s="87" t="s">
        <v>10</v>
      </c>
      <c r="E4" s="2">
        <v>1</v>
      </c>
      <c r="F4" s="2">
        <v>0</v>
      </c>
      <c r="G4" s="2">
        <v>0</v>
      </c>
      <c r="H4" s="2">
        <v>0</v>
      </c>
      <c r="I4" s="2">
        <v>0</v>
      </c>
      <c r="J4" s="86"/>
      <c r="K4" s="5">
        <v>1</v>
      </c>
      <c r="L4" s="5">
        <v>0</v>
      </c>
      <c r="M4" s="14">
        <v>1</v>
      </c>
      <c r="N4" s="14">
        <v>1</v>
      </c>
      <c r="O4" s="14">
        <v>1</v>
      </c>
      <c r="P4" s="86"/>
      <c r="Q4" s="5">
        <v>1</v>
      </c>
      <c r="R4" s="5">
        <v>0</v>
      </c>
      <c r="S4" s="5">
        <v>1</v>
      </c>
      <c r="T4" s="5">
        <v>1</v>
      </c>
      <c r="U4" s="5">
        <v>1</v>
      </c>
      <c r="W4" s="12">
        <f t="shared" ref="W4:AA54" si="20">IF(((E4+K4+Q4)=1.5),0.5,ROUND((E4+K4+Q4)/3,0))</f>
        <v>1</v>
      </c>
      <c r="X4" s="12">
        <f t="shared" si="20"/>
        <v>0</v>
      </c>
      <c r="Y4" s="12">
        <f t="shared" si="20"/>
        <v>1</v>
      </c>
      <c r="Z4" s="12">
        <f t="shared" si="20"/>
        <v>1</v>
      </c>
      <c r="AA4" s="12">
        <f t="shared" si="20"/>
        <v>1</v>
      </c>
      <c r="AB4" s="88">
        <f t="shared" ref="AB4:AB67" si="21">SUM(W4:AA4)</f>
        <v>4</v>
      </c>
      <c r="AC4" s="88"/>
      <c r="AD4" s="7">
        <f t="shared" ref="AD4:AD67" si="22">W4+X4</f>
        <v>1</v>
      </c>
      <c r="AE4" s="7">
        <f t="shared" ref="AE4:AE67" si="23">Z4+AA4</f>
        <v>2</v>
      </c>
      <c r="AF4" s="7">
        <f t="shared" ref="AF4:AF67" si="24">Y4</f>
        <v>1</v>
      </c>
      <c r="AG4" s="88"/>
      <c r="AH4" s="2">
        <f t="shared" si="0"/>
        <v>1</v>
      </c>
      <c r="AI4" s="2">
        <f t="shared" si="1"/>
        <v>1</v>
      </c>
      <c r="AJ4" s="2">
        <f t="shared" si="2"/>
        <v>0</v>
      </c>
      <c r="AK4" s="2">
        <f t="shared" si="3"/>
        <v>0</v>
      </c>
      <c r="AL4" s="2">
        <f t="shared" si="4"/>
        <v>0</v>
      </c>
      <c r="AN4" s="2">
        <f t="shared" si="5"/>
        <v>1</v>
      </c>
      <c r="AO4" s="2">
        <f t="shared" si="6"/>
        <v>1</v>
      </c>
      <c r="AP4" s="2">
        <f t="shared" si="7"/>
        <v>0</v>
      </c>
      <c r="AQ4" s="2">
        <f t="shared" si="8"/>
        <v>0</v>
      </c>
      <c r="AR4" s="2">
        <f t="shared" si="9"/>
        <v>0</v>
      </c>
      <c r="AT4" s="2">
        <f t="shared" si="10"/>
        <v>1</v>
      </c>
      <c r="AU4" s="2">
        <f t="shared" si="11"/>
        <v>1</v>
      </c>
      <c r="AV4" s="2">
        <f t="shared" si="12"/>
        <v>1</v>
      </c>
      <c r="AW4" s="2">
        <f t="shared" si="13"/>
        <v>1</v>
      </c>
      <c r="AX4" s="2">
        <f t="shared" si="14"/>
        <v>1</v>
      </c>
      <c r="AZ4" s="2">
        <f t="shared" si="15"/>
        <v>1</v>
      </c>
      <c r="BA4" s="2">
        <f t="shared" si="16"/>
        <v>1</v>
      </c>
      <c r="BB4" s="2">
        <f t="shared" si="17"/>
        <v>0</v>
      </c>
      <c r="BC4" s="2">
        <f t="shared" si="18"/>
        <v>0</v>
      </c>
      <c r="BD4" s="2">
        <f t="shared" si="19"/>
        <v>0</v>
      </c>
      <c r="BF4" s="6">
        <f t="shared" ref="BF4:BF67" si="25">SUM(E4:I4)</f>
        <v>1</v>
      </c>
      <c r="BG4" s="8">
        <f t="shared" ref="BG4:BG67" si="26">SUM(K4:O4)</f>
        <v>4</v>
      </c>
      <c r="BH4" s="8">
        <f t="shared" ref="BH4:BH67" si="27">SUM(Q4:U4)</f>
        <v>4</v>
      </c>
      <c r="BJ4" s="5">
        <f>COUNTIF(Z3:Z332,"1")</f>
        <v>32</v>
      </c>
    </row>
    <row r="5" spans="1:62" ht="13.5" customHeight="1" x14ac:dyDescent="0.2">
      <c r="A5" s="11" t="s">
        <v>5</v>
      </c>
      <c r="B5" s="29" t="s">
        <v>402</v>
      </c>
      <c r="C5" s="29">
        <v>9</v>
      </c>
      <c r="D5" s="4" t="s">
        <v>11</v>
      </c>
      <c r="E5" s="6">
        <v>1</v>
      </c>
      <c r="F5" s="6">
        <v>1</v>
      </c>
      <c r="G5" s="6">
        <v>0</v>
      </c>
      <c r="H5" s="6">
        <v>0</v>
      </c>
      <c r="I5" s="6">
        <v>1</v>
      </c>
      <c r="J5" s="3"/>
      <c r="K5" s="5">
        <v>1</v>
      </c>
      <c r="L5" s="5">
        <v>1</v>
      </c>
      <c r="M5" s="14">
        <v>1</v>
      </c>
      <c r="N5" s="14">
        <v>1</v>
      </c>
      <c r="O5" s="14">
        <v>1</v>
      </c>
      <c r="P5" s="3"/>
      <c r="Q5" s="5">
        <v>1</v>
      </c>
      <c r="R5" s="5">
        <v>1</v>
      </c>
      <c r="S5" s="5">
        <v>0</v>
      </c>
      <c r="T5" s="5">
        <v>1</v>
      </c>
      <c r="U5" s="5">
        <v>1</v>
      </c>
      <c r="V5" s="5"/>
      <c r="W5" s="13">
        <f t="shared" si="20"/>
        <v>1</v>
      </c>
      <c r="X5" s="13">
        <f t="shared" si="20"/>
        <v>1</v>
      </c>
      <c r="Y5" s="13">
        <f t="shared" si="20"/>
        <v>0</v>
      </c>
      <c r="Z5" s="12">
        <f t="shared" si="20"/>
        <v>1</v>
      </c>
      <c r="AA5" s="13">
        <f t="shared" si="20"/>
        <v>1</v>
      </c>
      <c r="AB5" s="7">
        <f t="shared" si="21"/>
        <v>4</v>
      </c>
      <c r="AD5" s="7">
        <f t="shared" si="22"/>
        <v>2</v>
      </c>
      <c r="AE5" s="7">
        <f t="shared" si="23"/>
        <v>2</v>
      </c>
      <c r="AF5" s="7">
        <f t="shared" si="24"/>
        <v>0</v>
      </c>
      <c r="AH5" s="6">
        <f t="shared" si="0"/>
        <v>1</v>
      </c>
      <c r="AI5" s="6">
        <f t="shared" si="1"/>
        <v>1</v>
      </c>
      <c r="AJ5" s="6">
        <f t="shared" si="2"/>
        <v>0</v>
      </c>
      <c r="AK5" s="6">
        <f t="shared" si="3"/>
        <v>0</v>
      </c>
      <c r="AL5" s="6">
        <f t="shared" si="4"/>
        <v>1</v>
      </c>
      <c r="AN5" s="6">
        <f t="shared" si="5"/>
        <v>1</v>
      </c>
      <c r="AO5" s="6">
        <f t="shared" si="6"/>
        <v>1</v>
      </c>
      <c r="AP5" s="6">
        <f t="shared" si="7"/>
        <v>0</v>
      </c>
      <c r="AQ5" s="6">
        <f t="shared" si="8"/>
        <v>0</v>
      </c>
      <c r="AR5" s="6">
        <f t="shared" si="9"/>
        <v>1</v>
      </c>
      <c r="AT5" s="6">
        <f t="shared" si="10"/>
        <v>1</v>
      </c>
      <c r="AU5" s="6">
        <f t="shared" si="11"/>
        <v>1</v>
      </c>
      <c r="AV5" s="6">
        <f t="shared" si="12"/>
        <v>0</v>
      </c>
      <c r="AW5" s="6">
        <f t="shared" si="13"/>
        <v>1</v>
      </c>
      <c r="AX5" s="6">
        <f t="shared" si="14"/>
        <v>1</v>
      </c>
      <c r="AZ5" s="6">
        <f t="shared" si="15"/>
        <v>1</v>
      </c>
      <c r="BA5" s="6">
        <f t="shared" si="16"/>
        <v>1</v>
      </c>
      <c r="BB5" s="6">
        <f t="shared" si="17"/>
        <v>1</v>
      </c>
      <c r="BC5" s="6">
        <f t="shared" si="18"/>
        <v>0</v>
      </c>
      <c r="BD5" s="6">
        <f t="shared" si="19"/>
        <v>1</v>
      </c>
      <c r="BF5" s="6">
        <f t="shared" si="25"/>
        <v>3</v>
      </c>
      <c r="BG5" s="8">
        <f t="shared" si="26"/>
        <v>5</v>
      </c>
      <c r="BH5" s="8">
        <f t="shared" si="27"/>
        <v>4</v>
      </c>
    </row>
    <row r="6" spans="1:62" s="5" customFormat="1" ht="13.5" customHeight="1" x14ac:dyDescent="0.2">
      <c r="A6" s="1" t="s">
        <v>6</v>
      </c>
      <c r="B6" s="86" t="s">
        <v>403</v>
      </c>
      <c r="C6" s="86">
        <v>9</v>
      </c>
      <c r="D6" s="87" t="s">
        <v>12</v>
      </c>
      <c r="E6" s="2">
        <v>1</v>
      </c>
      <c r="F6" s="2">
        <v>1</v>
      </c>
      <c r="G6" s="2">
        <v>0</v>
      </c>
      <c r="H6" s="2">
        <v>1</v>
      </c>
      <c r="I6" s="2">
        <v>1</v>
      </c>
      <c r="J6" s="86"/>
      <c r="K6" s="5">
        <v>1</v>
      </c>
      <c r="L6" s="5">
        <v>1</v>
      </c>
      <c r="M6" s="14">
        <v>0.5</v>
      </c>
      <c r="N6" s="14">
        <v>0.5</v>
      </c>
      <c r="O6" s="14">
        <v>1</v>
      </c>
      <c r="P6" s="86"/>
      <c r="Q6" s="5">
        <v>0</v>
      </c>
      <c r="R6" s="5">
        <v>1</v>
      </c>
      <c r="S6" s="5">
        <v>1</v>
      </c>
      <c r="T6" s="5">
        <v>1</v>
      </c>
      <c r="U6" s="5">
        <v>1</v>
      </c>
      <c r="W6" s="12">
        <f t="shared" si="20"/>
        <v>1</v>
      </c>
      <c r="X6" s="12">
        <f t="shared" si="20"/>
        <v>1</v>
      </c>
      <c r="Y6" s="12">
        <f t="shared" si="20"/>
        <v>0.5</v>
      </c>
      <c r="Z6" s="12">
        <f t="shared" si="20"/>
        <v>1</v>
      </c>
      <c r="AA6" s="12">
        <f t="shared" si="20"/>
        <v>1</v>
      </c>
      <c r="AB6" s="88">
        <f t="shared" si="21"/>
        <v>4.5</v>
      </c>
      <c r="AC6" s="88"/>
      <c r="AD6" s="7">
        <f t="shared" si="22"/>
        <v>2</v>
      </c>
      <c r="AE6" s="7">
        <f t="shared" si="23"/>
        <v>2</v>
      </c>
      <c r="AF6" s="7">
        <f t="shared" si="24"/>
        <v>0.5</v>
      </c>
      <c r="AG6" s="88"/>
      <c r="AH6" s="2">
        <f t="shared" si="0"/>
        <v>0</v>
      </c>
      <c r="AI6" s="2">
        <f t="shared" si="1"/>
        <v>1</v>
      </c>
      <c r="AJ6" s="2">
        <f t="shared" si="2"/>
        <v>0</v>
      </c>
      <c r="AK6" s="2">
        <f t="shared" si="3"/>
        <v>0</v>
      </c>
      <c r="AL6" s="2">
        <f t="shared" si="4"/>
        <v>1</v>
      </c>
      <c r="AN6" s="2">
        <f t="shared" si="5"/>
        <v>1</v>
      </c>
      <c r="AO6" s="2">
        <f t="shared" si="6"/>
        <v>1</v>
      </c>
      <c r="AP6" s="2">
        <f t="shared" si="7"/>
        <v>0</v>
      </c>
      <c r="AQ6" s="2">
        <f t="shared" si="8"/>
        <v>0</v>
      </c>
      <c r="AR6" s="2">
        <f t="shared" si="9"/>
        <v>1</v>
      </c>
      <c r="AT6" s="2">
        <f t="shared" si="10"/>
        <v>0</v>
      </c>
      <c r="AU6" s="2">
        <f t="shared" si="11"/>
        <v>1</v>
      </c>
      <c r="AV6" s="2">
        <f t="shared" si="12"/>
        <v>0</v>
      </c>
      <c r="AW6" s="2">
        <f t="shared" si="13"/>
        <v>0</v>
      </c>
      <c r="AX6" s="2">
        <f t="shared" si="14"/>
        <v>1</v>
      </c>
      <c r="AZ6" s="2">
        <f t="shared" si="15"/>
        <v>0</v>
      </c>
      <c r="BA6" s="2">
        <f t="shared" si="16"/>
        <v>1</v>
      </c>
      <c r="BB6" s="2">
        <f t="shared" si="17"/>
        <v>0</v>
      </c>
      <c r="BC6" s="2">
        <f t="shared" si="18"/>
        <v>1</v>
      </c>
      <c r="BD6" s="2">
        <f t="shared" si="19"/>
        <v>1</v>
      </c>
      <c r="BF6" s="6">
        <f t="shared" si="25"/>
        <v>4</v>
      </c>
      <c r="BG6" s="8">
        <f t="shared" si="26"/>
        <v>4</v>
      </c>
      <c r="BH6" s="8">
        <f t="shared" si="27"/>
        <v>4</v>
      </c>
    </row>
    <row r="7" spans="1:62" ht="13.5" customHeight="1" x14ac:dyDescent="0.2">
      <c r="A7" s="11" t="s">
        <v>7</v>
      </c>
      <c r="B7" s="29" t="s">
        <v>404</v>
      </c>
      <c r="C7" s="29">
        <v>8</v>
      </c>
      <c r="D7" s="4" t="s">
        <v>13</v>
      </c>
      <c r="E7" s="6">
        <v>0</v>
      </c>
      <c r="F7" s="6">
        <v>0</v>
      </c>
      <c r="G7" s="6">
        <v>0</v>
      </c>
      <c r="H7" s="6">
        <v>0</v>
      </c>
      <c r="I7" s="6">
        <v>1</v>
      </c>
      <c r="J7" s="3"/>
      <c r="K7" s="5">
        <v>0</v>
      </c>
      <c r="L7" s="5">
        <v>1</v>
      </c>
      <c r="M7" s="14">
        <v>0</v>
      </c>
      <c r="N7" s="14">
        <v>0</v>
      </c>
      <c r="O7" s="14">
        <v>0</v>
      </c>
      <c r="P7" s="3"/>
      <c r="Q7" s="5">
        <v>1</v>
      </c>
      <c r="R7" s="5">
        <v>1</v>
      </c>
      <c r="S7" s="5">
        <v>1</v>
      </c>
      <c r="T7" s="5">
        <v>0</v>
      </c>
      <c r="U7" s="5">
        <v>0</v>
      </c>
      <c r="V7" s="5"/>
      <c r="W7" s="13">
        <f t="shared" si="20"/>
        <v>0</v>
      </c>
      <c r="X7" s="13">
        <f t="shared" si="20"/>
        <v>1</v>
      </c>
      <c r="Y7" s="13">
        <f t="shared" si="20"/>
        <v>0</v>
      </c>
      <c r="Z7" s="12">
        <f t="shared" si="20"/>
        <v>0</v>
      </c>
      <c r="AA7" s="13">
        <f t="shared" si="20"/>
        <v>0</v>
      </c>
      <c r="AB7" s="7">
        <f t="shared" si="21"/>
        <v>1</v>
      </c>
      <c r="AD7" s="7">
        <f t="shared" si="22"/>
        <v>1</v>
      </c>
      <c r="AE7" s="7">
        <f t="shared" si="23"/>
        <v>0</v>
      </c>
      <c r="AF7" s="7">
        <f t="shared" si="24"/>
        <v>0</v>
      </c>
      <c r="AH7" s="6">
        <f t="shared" si="0"/>
        <v>0</v>
      </c>
      <c r="AI7" s="6">
        <f t="shared" si="1"/>
        <v>0</v>
      </c>
      <c r="AJ7" s="6">
        <f t="shared" si="2"/>
        <v>0</v>
      </c>
      <c r="AK7" s="6">
        <f t="shared" si="3"/>
        <v>1</v>
      </c>
      <c r="AL7" s="6">
        <f t="shared" si="4"/>
        <v>0</v>
      </c>
      <c r="AN7" s="6">
        <f t="shared" si="5"/>
        <v>1</v>
      </c>
      <c r="AO7" s="6">
        <f t="shared" si="6"/>
        <v>0</v>
      </c>
      <c r="AP7" s="6">
        <f t="shared" si="7"/>
        <v>1</v>
      </c>
      <c r="AQ7" s="6">
        <f t="shared" si="8"/>
        <v>1</v>
      </c>
      <c r="AR7" s="6">
        <f t="shared" si="9"/>
        <v>0</v>
      </c>
      <c r="AT7" s="6">
        <f t="shared" si="10"/>
        <v>0</v>
      </c>
      <c r="AU7" s="6">
        <f t="shared" si="11"/>
        <v>1</v>
      </c>
      <c r="AV7" s="6">
        <f t="shared" si="12"/>
        <v>0</v>
      </c>
      <c r="AW7" s="6">
        <f t="shared" si="13"/>
        <v>1</v>
      </c>
      <c r="AX7" s="6">
        <f t="shared" si="14"/>
        <v>1</v>
      </c>
      <c r="AZ7" s="6">
        <f t="shared" si="15"/>
        <v>0</v>
      </c>
      <c r="BA7" s="6">
        <f t="shared" si="16"/>
        <v>0</v>
      </c>
      <c r="BB7" s="6">
        <f t="shared" si="17"/>
        <v>0</v>
      </c>
      <c r="BC7" s="6">
        <f t="shared" si="18"/>
        <v>1</v>
      </c>
      <c r="BD7" s="6">
        <f t="shared" si="19"/>
        <v>0</v>
      </c>
      <c r="BF7" s="6">
        <f t="shared" si="25"/>
        <v>1</v>
      </c>
      <c r="BG7" s="8">
        <f t="shared" si="26"/>
        <v>1</v>
      </c>
      <c r="BH7" s="8">
        <f t="shared" si="27"/>
        <v>3</v>
      </c>
    </row>
    <row r="8" spans="1:62" ht="13.5" customHeight="1" x14ac:dyDescent="0.2">
      <c r="A8" s="1" t="s">
        <v>14</v>
      </c>
      <c r="B8" s="29" t="s">
        <v>405</v>
      </c>
      <c r="C8" s="29">
        <v>4</v>
      </c>
      <c r="D8" s="4" t="s">
        <v>15</v>
      </c>
      <c r="E8" s="6">
        <v>1</v>
      </c>
      <c r="F8" s="6">
        <v>1</v>
      </c>
      <c r="G8" s="6">
        <v>0</v>
      </c>
      <c r="H8" s="6">
        <v>0.5</v>
      </c>
      <c r="I8" s="6">
        <v>1</v>
      </c>
      <c r="J8" s="3"/>
      <c r="K8" s="5">
        <v>1</v>
      </c>
      <c r="L8" s="5">
        <v>1</v>
      </c>
      <c r="M8" s="14">
        <v>0</v>
      </c>
      <c r="N8" s="14">
        <v>0</v>
      </c>
      <c r="O8" s="14">
        <v>1</v>
      </c>
      <c r="P8" s="3"/>
      <c r="Q8" s="5">
        <v>1</v>
      </c>
      <c r="R8" s="5">
        <v>1</v>
      </c>
      <c r="S8" s="5">
        <v>0</v>
      </c>
      <c r="T8" s="5">
        <v>0</v>
      </c>
      <c r="U8" s="5">
        <v>1</v>
      </c>
      <c r="V8" s="5"/>
      <c r="W8" s="13">
        <f t="shared" si="20"/>
        <v>1</v>
      </c>
      <c r="X8" s="13">
        <f t="shared" si="20"/>
        <v>1</v>
      </c>
      <c r="Y8" s="13">
        <f t="shared" si="20"/>
        <v>0</v>
      </c>
      <c r="Z8" s="12">
        <f t="shared" si="20"/>
        <v>0</v>
      </c>
      <c r="AA8" s="13">
        <f t="shared" si="20"/>
        <v>1</v>
      </c>
      <c r="AB8" s="7">
        <f t="shared" si="21"/>
        <v>3</v>
      </c>
      <c r="AD8" s="7">
        <f t="shared" si="22"/>
        <v>2</v>
      </c>
      <c r="AE8" s="7">
        <f t="shared" si="23"/>
        <v>1</v>
      </c>
      <c r="AF8" s="7">
        <f t="shared" si="24"/>
        <v>0</v>
      </c>
      <c r="AH8" s="6">
        <f t="shared" si="0"/>
        <v>1</v>
      </c>
      <c r="AI8" s="6">
        <f t="shared" si="1"/>
        <v>1</v>
      </c>
      <c r="AJ8" s="6">
        <f t="shared" si="2"/>
        <v>1</v>
      </c>
      <c r="AK8" s="6">
        <f t="shared" si="3"/>
        <v>0</v>
      </c>
      <c r="AL8" s="6">
        <f t="shared" si="4"/>
        <v>1</v>
      </c>
      <c r="AN8" s="6">
        <f t="shared" si="5"/>
        <v>1</v>
      </c>
      <c r="AO8" s="6">
        <f t="shared" si="6"/>
        <v>1</v>
      </c>
      <c r="AP8" s="6">
        <f t="shared" si="7"/>
        <v>1</v>
      </c>
      <c r="AQ8" s="6">
        <f t="shared" si="8"/>
        <v>0</v>
      </c>
      <c r="AR8" s="6">
        <f t="shared" si="9"/>
        <v>1</v>
      </c>
      <c r="AT8" s="6">
        <f t="shared" si="10"/>
        <v>1</v>
      </c>
      <c r="AU8" s="6">
        <f t="shared" si="11"/>
        <v>1</v>
      </c>
      <c r="AV8" s="6">
        <f t="shared" si="12"/>
        <v>1</v>
      </c>
      <c r="AW8" s="6">
        <f t="shared" si="13"/>
        <v>1</v>
      </c>
      <c r="AX8" s="6">
        <f t="shared" si="14"/>
        <v>1</v>
      </c>
      <c r="AZ8" s="6">
        <f t="shared" si="15"/>
        <v>1</v>
      </c>
      <c r="BA8" s="6">
        <f t="shared" si="16"/>
        <v>1</v>
      </c>
      <c r="BB8" s="6">
        <f t="shared" si="17"/>
        <v>1</v>
      </c>
      <c r="BC8" s="6">
        <f t="shared" si="18"/>
        <v>0</v>
      </c>
      <c r="BD8" s="6">
        <f t="shared" si="19"/>
        <v>1</v>
      </c>
      <c r="BF8" s="6">
        <f t="shared" si="25"/>
        <v>3.5</v>
      </c>
      <c r="BG8" s="8">
        <f t="shared" si="26"/>
        <v>3</v>
      </c>
      <c r="BH8" s="8">
        <f t="shared" si="27"/>
        <v>3</v>
      </c>
    </row>
    <row r="9" spans="1:62" ht="13.5" customHeight="1" x14ac:dyDescent="0.2">
      <c r="A9" s="11" t="s">
        <v>16</v>
      </c>
      <c r="B9" s="29" t="s">
        <v>406</v>
      </c>
      <c r="C9" s="29">
        <v>2</v>
      </c>
      <c r="D9" s="4" t="s">
        <v>17</v>
      </c>
      <c r="E9" s="6">
        <v>0</v>
      </c>
      <c r="F9" s="6">
        <v>0</v>
      </c>
      <c r="G9" s="6">
        <v>1</v>
      </c>
      <c r="H9" s="6">
        <v>1</v>
      </c>
      <c r="I9" s="6">
        <v>0</v>
      </c>
      <c r="J9" s="3"/>
      <c r="K9" s="5">
        <v>0</v>
      </c>
      <c r="L9" s="5">
        <v>0</v>
      </c>
      <c r="M9" s="14">
        <v>1</v>
      </c>
      <c r="N9" s="14">
        <v>1</v>
      </c>
      <c r="O9" s="14">
        <v>0</v>
      </c>
      <c r="P9" s="3"/>
      <c r="Q9" s="5">
        <v>0</v>
      </c>
      <c r="R9" s="5">
        <v>1</v>
      </c>
      <c r="S9" s="5">
        <v>0</v>
      </c>
      <c r="T9" s="5">
        <v>0</v>
      </c>
      <c r="U9" s="5">
        <v>1</v>
      </c>
      <c r="V9" s="5"/>
      <c r="W9" s="13">
        <f t="shared" si="20"/>
        <v>0</v>
      </c>
      <c r="X9" s="13">
        <f t="shared" si="20"/>
        <v>0</v>
      </c>
      <c r="Y9" s="13">
        <f t="shared" si="20"/>
        <v>1</v>
      </c>
      <c r="Z9" s="12">
        <f t="shared" si="20"/>
        <v>1</v>
      </c>
      <c r="AA9" s="13">
        <f t="shared" si="20"/>
        <v>0</v>
      </c>
      <c r="AB9" s="7">
        <f t="shared" si="21"/>
        <v>2</v>
      </c>
      <c r="AD9" s="7">
        <f t="shared" si="22"/>
        <v>0</v>
      </c>
      <c r="AE9" s="7">
        <f t="shared" si="23"/>
        <v>1</v>
      </c>
      <c r="AF9" s="7">
        <f t="shared" si="24"/>
        <v>1</v>
      </c>
      <c r="AH9" s="6">
        <f t="shared" si="0"/>
        <v>1</v>
      </c>
      <c r="AI9" s="6">
        <f t="shared" si="1"/>
        <v>0</v>
      </c>
      <c r="AJ9" s="6">
        <f t="shared" si="2"/>
        <v>0</v>
      </c>
      <c r="AK9" s="6">
        <f t="shared" si="3"/>
        <v>0</v>
      </c>
      <c r="AL9" s="6">
        <f t="shared" si="4"/>
        <v>0</v>
      </c>
      <c r="AN9" s="6">
        <f t="shared" si="5"/>
        <v>1</v>
      </c>
      <c r="AO9" s="6">
        <f t="shared" si="6"/>
        <v>1</v>
      </c>
      <c r="AP9" s="6">
        <f t="shared" si="7"/>
        <v>1</v>
      </c>
      <c r="AQ9" s="6">
        <f t="shared" si="8"/>
        <v>1</v>
      </c>
      <c r="AR9" s="6">
        <f t="shared" si="9"/>
        <v>1</v>
      </c>
      <c r="AT9" s="6">
        <f t="shared" si="10"/>
        <v>1</v>
      </c>
      <c r="AU9" s="6">
        <f t="shared" si="11"/>
        <v>0</v>
      </c>
      <c r="AV9" s="6">
        <f t="shared" si="12"/>
        <v>0</v>
      </c>
      <c r="AW9" s="6">
        <f t="shared" si="13"/>
        <v>0</v>
      </c>
      <c r="AX9" s="6">
        <f t="shared" si="14"/>
        <v>0</v>
      </c>
      <c r="AZ9" s="6">
        <f t="shared" si="15"/>
        <v>1</v>
      </c>
      <c r="BA9" s="6">
        <f t="shared" si="16"/>
        <v>0</v>
      </c>
      <c r="BB9" s="6">
        <f t="shared" si="17"/>
        <v>0</v>
      </c>
      <c r="BC9" s="6">
        <f t="shared" si="18"/>
        <v>0</v>
      </c>
      <c r="BD9" s="6">
        <f t="shared" si="19"/>
        <v>0</v>
      </c>
      <c r="BF9" s="6">
        <f t="shared" si="25"/>
        <v>2</v>
      </c>
      <c r="BG9" s="8">
        <f t="shared" si="26"/>
        <v>2</v>
      </c>
      <c r="BH9" s="8">
        <f t="shared" si="27"/>
        <v>2</v>
      </c>
    </row>
    <row r="10" spans="1:62" ht="13.5" customHeight="1" x14ac:dyDescent="0.2">
      <c r="A10" s="1" t="s">
        <v>18</v>
      </c>
      <c r="B10" s="29" t="s">
        <v>407</v>
      </c>
      <c r="C10" s="29">
        <v>9</v>
      </c>
      <c r="D10" s="4" t="s">
        <v>19</v>
      </c>
      <c r="E10" s="6">
        <v>1</v>
      </c>
      <c r="F10" s="6">
        <v>0</v>
      </c>
      <c r="G10" s="6">
        <v>0</v>
      </c>
      <c r="H10" s="6">
        <v>0</v>
      </c>
      <c r="I10" s="6">
        <v>0</v>
      </c>
      <c r="J10" s="3"/>
      <c r="K10" s="5">
        <v>0</v>
      </c>
      <c r="L10" s="5">
        <v>1</v>
      </c>
      <c r="M10" s="14">
        <v>0</v>
      </c>
      <c r="N10" s="14">
        <v>0</v>
      </c>
      <c r="O10" s="14">
        <v>1</v>
      </c>
      <c r="P10" s="3"/>
      <c r="Q10" s="5">
        <v>1</v>
      </c>
      <c r="R10" s="5">
        <v>1</v>
      </c>
      <c r="S10" s="5">
        <v>1</v>
      </c>
      <c r="T10" s="5">
        <v>0</v>
      </c>
      <c r="U10" s="5">
        <v>0</v>
      </c>
      <c r="V10" s="5"/>
      <c r="W10" s="13">
        <f t="shared" si="20"/>
        <v>1</v>
      </c>
      <c r="X10" s="13">
        <f t="shared" si="20"/>
        <v>1</v>
      </c>
      <c r="Y10" s="13">
        <f t="shared" si="20"/>
        <v>0</v>
      </c>
      <c r="Z10" s="12">
        <f t="shared" si="20"/>
        <v>0</v>
      </c>
      <c r="AA10" s="13">
        <f t="shared" si="20"/>
        <v>0</v>
      </c>
      <c r="AB10" s="7">
        <f t="shared" si="21"/>
        <v>2</v>
      </c>
      <c r="AD10" s="7">
        <f t="shared" si="22"/>
        <v>2</v>
      </c>
      <c r="AE10" s="7">
        <f t="shared" si="23"/>
        <v>0</v>
      </c>
      <c r="AF10" s="7">
        <f t="shared" si="24"/>
        <v>0</v>
      </c>
      <c r="AH10" s="6">
        <f t="shared" si="0"/>
        <v>0</v>
      </c>
      <c r="AI10" s="6">
        <f t="shared" si="1"/>
        <v>0</v>
      </c>
      <c r="AJ10" s="6">
        <f t="shared" si="2"/>
        <v>0</v>
      </c>
      <c r="AK10" s="6">
        <f t="shared" si="3"/>
        <v>1</v>
      </c>
      <c r="AL10" s="6">
        <f t="shared" si="4"/>
        <v>0</v>
      </c>
      <c r="AN10" s="6">
        <f t="shared" si="5"/>
        <v>0</v>
      </c>
      <c r="AO10" s="6">
        <f t="shared" si="6"/>
        <v>0</v>
      </c>
      <c r="AP10" s="6">
        <f t="shared" si="7"/>
        <v>1</v>
      </c>
      <c r="AQ10" s="6">
        <f t="shared" si="8"/>
        <v>1</v>
      </c>
      <c r="AR10" s="6">
        <f t="shared" si="9"/>
        <v>0</v>
      </c>
      <c r="AT10" s="6">
        <f t="shared" si="10"/>
        <v>0</v>
      </c>
      <c r="AU10" s="6">
        <f t="shared" si="11"/>
        <v>1</v>
      </c>
      <c r="AV10" s="6">
        <f t="shared" si="12"/>
        <v>0</v>
      </c>
      <c r="AW10" s="6">
        <f t="shared" si="13"/>
        <v>1</v>
      </c>
      <c r="AX10" s="6">
        <f t="shared" si="14"/>
        <v>0</v>
      </c>
      <c r="AZ10" s="6">
        <f t="shared" si="15"/>
        <v>1</v>
      </c>
      <c r="BA10" s="6">
        <f t="shared" si="16"/>
        <v>0</v>
      </c>
      <c r="BB10" s="6">
        <f t="shared" si="17"/>
        <v>0</v>
      </c>
      <c r="BC10" s="6">
        <f t="shared" si="18"/>
        <v>1</v>
      </c>
      <c r="BD10" s="6">
        <f t="shared" si="19"/>
        <v>1</v>
      </c>
      <c r="BF10" s="6">
        <f t="shared" si="25"/>
        <v>1</v>
      </c>
      <c r="BG10" s="8">
        <f t="shared" si="26"/>
        <v>2</v>
      </c>
      <c r="BH10" s="8">
        <f t="shared" si="27"/>
        <v>3</v>
      </c>
    </row>
    <row r="11" spans="1:62" s="5" customFormat="1" ht="13.5" customHeight="1" x14ac:dyDescent="0.2">
      <c r="A11" s="11" t="s">
        <v>21</v>
      </c>
      <c r="B11" s="86" t="s">
        <v>408</v>
      </c>
      <c r="C11" s="86">
        <v>3</v>
      </c>
      <c r="D11" s="87" t="s">
        <v>22</v>
      </c>
      <c r="E11" s="2">
        <v>1</v>
      </c>
      <c r="F11" s="2">
        <v>1</v>
      </c>
      <c r="G11" s="2">
        <v>1</v>
      </c>
      <c r="H11" s="2">
        <v>1</v>
      </c>
      <c r="I11" s="2">
        <v>0</v>
      </c>
      <c r="J11" s="86"/>
      <c r="K11" s="5">
        <v>0</v>
      </c>
      <c r="L11" s="5">
        <v>1</v>
      </c>
      <c r="M11" s="14">
        <v>1</v>
      </c>
      <c r="N11" s="14">
        <v>1</v>
      </c>
      <c r="O11" s="14">
        <v>0</v>
      </c>
      <c r="P11" s="86"/>
      <c r="Q11" s="5">
        <v>1</v>
      </c>
      <c r="R11" s="5">
        <v>1</v>
      </c>
      <c r="S11" s="5">
        <v>0</v>
      </c>
      <c r="T11" s="5">
        <v>0</v>
      </c>
      <c r="U11" s="5">
        <v>0</v>
      </c>
      <c r="W11" s="12">
        <f t="shared" si="20"/>
        <v>1</v>
      </c>
      <c r="X11" s="12">
        <f t="shared" si="20"/>
        <v>1</v>
      </c>
      <c r="Y11" s="12">
        <f t="shared" si="20"/>
        <v>1</v>
      </c>
      <c r="Z11" s="12">
        <f t="shared" si="20"/>
        <v>1</v>
      </c>
      <c r="AA11" s="12">
        <f t="shared" si="20"/>
        <v>0</v>
      </c>
      <c r="AB11" s="88">
        <f t="shared" si="21"/>
        <v>4</v>
      </c>
      <c r="AC11" s="88"/>
      <c r="AD11" s="7">
        <f t="shared" si="22"/>
        <v>2</v>
      </c>
      <c r="AE11" s="7">
        <f t="shared" si="23"/>
        <v>1</v>
      </c>
      <c r="AF11" s="7">
        <f t="shared" si="24"/>
        <v>1</v>
      </c>
      <c r="AG11" s="88"/>
      <c r="AH11" s="2">
        <f t="shared" si="0"/>
        <v>0</v>
      </c>
      <c r="AI11" s="2">
        <f t="shared" si="1"/>
        <v>1</v>
      </c>
      <c r="AJ11" s="2">
        <f t="shared" si="2"/>
        <v>0</v>
      </c>
      <c r="AK11" s="2">
        <f t="shared" si="3"/>
        <v>0</v>
      </c>
      <c r="AL11" s="2">
        <f t="shared" si="4"/>
        <v>1</v>
      </c>
      <c r="AN11" s="2">
        <f t="shared" si="5"/>
        <v>0</v>
      </c>
      <c r="AO11" s="2">
        <f t="shared" si="6"/>
        <v>1</v>
      </c>
      <c r="AP11" s="2">
        <f t="shared" si="7"/>
        <v>1</v>
      </c>
      <c r="AQ11" s="2">
        <f t="shared" si="8"/>
        <v>1</v>
      </c>
      <c r="AR11" s="2">
        <f t="shared" si="9"/>
        <v>1</v>
      </c>
      <c r="AT11" s="2">
        <f t="shared" si="10"/>
        <v>0</v>
      </c>
      <c r="AU11" s="2">
        <f t="shared" si="11"/>
        <v>1</v>
      </c>
      <c r="AV11" s="2">
        <f t="shared" si="12"/>
        <v>0</v>
      </c>
      <c r="AW11" s="2">
        <f t="shared" si="13"/>
        <v>0</v>
      </c>
      <c r="AX11" s="2">
        <f t="shared" si="14"/>
        <v>1</v>
      </c>
      <c r="AZ11" s="2">
        <f t="shared" si="15"/>
        <v>1</v>
      </c>
      <c r="BA11" s="2">
        <f t="shared" si="16"/>
        <v>1</v>
      </c>
      <c r="BB11" s="2">
        <f t="shared" si="17"/>
        <v>0</v>
      </c>
      <c r="BC11" s="2">
        <f t="shared" si="18"/>
        <v>0</v>
      </c>
      <c r="BD11" s="2">
        <f t="shared" si="19"/>
        <v>1</v>
      </c>
      <c r="BF11" s="6">
        <f t="shared" si="25"/>
        <v>4</v>
      </c>
      <c r="BG11" s="8">
        <f t="shared" si="26"/>
        <v>3</v>
      </c>
      <c r="BH11" s="8">
        <f t="shared" si="27"/>
        <v>2</v>
      </c>
    </row>
    <row r="12" spans="1:62" ht="13.5" customHeight="1" x14ac:dyDescent="0.2">
      <c r="A12" s="1" t="s">
        <v>23</v>
      </c>
      <c r="B12" s="29" t="s">
        <v>409</v>
      </c>
      <c r="C12" s="29">
        <v>10</v>
      </c>
      <c r="D12" s="4" t="s">
        <v>24</v>
      </c>
      <c r="E12" s="6">
        <v>1</v>
      </c>
      <c r="F12" s="6">
        <v>1</v>
      </c>
      <c r="G12" s="6">
        <v>0</v>
      </c>
      <c r="H12" s="6">
        <v>0</v>
      </c>
      <c r="I12" s="6">
        <v>0</v>
      </c>
      <c r="J12" s="3"/>
      <c r="K12" s="5">
        <v>1</v>
      </c>
      <c r="L12" s="5">
        <v>1</v>
      </c>
      <c r="M12" s="14">
        <v>0</v>
      </c>
      <c r="N12" s="14">
        <v>0</v>
      </c>
      <c r="O12" s="14">
        <v>0</v>
      </c>
      <c r="P12" s="3"/>
      <c r="Q12" s="5">
        <v>1</v>
      </c>
      <c r="R12" s="5">
        <v>1</v>
      </c>
      <c r="S12" s="5">
        <v>0</v>
      </c>
      <c r="T12" s="5">
        <v>0</v>
      </c>
      <c r="U12" s="5">
        <v>0</v>
      </c>
      <c r="V12" s="5"/>
      <c r="W12" s="13">
        <f t="shared" si="20"/>
        <v>1</v>
      </c>
      <c r="X12" s="13">
        <f t="shared" si="20"/>
        <v>1</v>
      </c>
      <c r="Y12" s="13">
        <f t="shared" si="20"/>
        <v>0</v>
      </c>
      <c r="Z12" s="12">
        <f t="shared" si="20"/>
        <v>0</v>
      </c>
      <c r="AA12" s="13">
        <f t="shared" si="20"/>
        <v>0</v>
      </c>
      <c r="AB12" s="7">
        <f t="shared" si="21"/>
        <v>2</v>
      </c>
      <c r="AD12" s="7">
        <f t="shared" si="22"/>
        <v>2</v>
      </c>
      <c r="AE12" s="7">
        <f t="shared" si="23"/>
        <v>0</v>
      </c>
      <c r="AF12" s="7">
        <f t="shared" si="24"/>
        <v>0</v>
      </c>
      <c r="AH12" s="6">
        <f t="shared" si="0"/>
        <v>1</v>
      </c>
      <c r="AI12" s="6">
        <f t="shared" si="1"/>
        <v>1</v>
      </c>
      <c r="AJ12" s="6">
        <f t="shared" si="2"/>
        <v>1</v>
      </c>
      <c r="AK12" s="6">
        <f t="shared" si="3"/>
        <v>1</v>
      </c>
      <c r="AL12" s="6">
        <f t="shared" si="4"/>
        <v>1</v>
      </c>
      <c r="AN12" s="6">
        <f t="shared" si="5"/>
        <v>1</v>
      </c>
      <c r="AO12" s="6">
        <f t="shared" si="6"/>
        <v>1</v>
      </c>
      <c r="AP12" s="6">
        <f t="shared" si="7"/>
        <v>1</v>
      </c>
      <c r="AQ12" s="6">
        <f t="shared" si="8"/>
        <v>1</v>
      </c>
      <c r="AR12" s="6">
        <f t="shared" si="9"/>
        <v>1</v>
      </c>
      <c r="AT12" s="6">
        <f t="shared" si="10"/>
        <v>1</v>
      </c>
      <c r="AU12" s="6">
        <f t="shared" si="11"/>
        <v>1</v>
      </c>
      <c r="AV12" s="6">
        <f t="shared" si="12"/>
        <v>1</v>
      </c>
      <c r="AW12" s="6">
        <f t="shared" si="13"/>
        <v>1</v>
      </c>
      <c r="AX12" s="6">
        <f t="shared" si="14"/>
        <v>1</v>
      </c>
      <c r="AZ12" s="6">
        <f t="shared" si="15"/>
        <v>1</v>
      </c>
      <c r="BA12" s="6">
        <f t="shared" si="16"/>
        <v>1</v>
      </c>
      <c r="BB12" s="6">
        <f t="shared" si="17"/>
        <v>1</v>
      </c>
      <c r="BC12" s="6">
        <f t="shared" si="18"/>
        <v>1</v>
      </c>
      <c r="BD12" s="6">
        <f t="shared" si="19"/>
        <v>1</v>
      </c>
      <c r="BF12" s="6">
        <f t="shared" si="25"/>
        <v>2</v>
      </c>
      <c r="BG12" s="8">
        <f t="shared" si="26"/>
        <v>2</v>
      </c>
      <c r="BH12" s="8">
        <f t="shared" si="27"/>
        <v>2</v>
      </c>
    </row>
    <row r="13" spans="1:62" ht="13.5" customHeight="1" x14ac:dyDescent="0.2">
      <c r="A13" s="11" t="s">
        <v>26</v>
      </c>
      <c r="B13" s="29" t="s">
        <v>408</v>
      </c>
      <c r="C13" s="29">
        <v>3</v>
      </c>
      <c r="D13" s="4" t="s">
        <v>27</v>
      </c>
      <c r="E13" s="6">
        <v>0</v>
      </c>
      <c r="F13" s="6">
        <v>1</v>
      </c>
      <c r="G13" s="6">
        <v>0</v>
      </c>
      <c r="H13" s="6">
        <v>0</v>
      </c>
      <c r="I13" s="6">
        <v>0</v>
      </c>
      <c r="J13" s="8" t="s">
        <v>55</v>
      </c>
      <c r="K13" s="5">
        <v>1</v>
      </c>
      <c r="L13" s="5">
        <v>1</v>
      </c>
      <c r="M13" s="14">
        <v>0</v>
      </c>
      <c r="N13" s="14">
        <v>0</v>
      </c>
      <c r="O13" s="14">
        <v>0</v>
      </c>
      <c r="P13" s="3"/>
      <c r="Q13" s="5">
        <v>1</v>
      </c>
      <c r="R13" s="5">
        <v>1</v>
      </c>
      <c r="S13" s="5">
        <v>1</v>
      </c>
      <c r="T13" s="5">
        <v>1</v>
      </c>
      <c r="U13" s="5">
        <v>0</v>
      </c>
      <c r="V13" s="5"/>
      <c r="W13" s="13">
        <f t="shared" si="20"/>
        <v>1</v>
      </c>
      <c r="X13" s="13">
        <f t="shared" si="20"/>
        <v>1</v>
      </c>
      <c r="Y13" s="13">
        <f t="shared" si="20"/>
        <v>0</v>
      </c>
      <c r="Z13" s="12">
        <f t="shared" si="20"/>
        <v>0</v>
      </c>
      <c r="AA13" s="13">
        <f t="shared" si="20"/>
        <v>0</v>
      </c>
      <c r="AB13" s="7">
        <f t="shared" si="21"/>
        <v>2</v>
      </c>
      <c r="AD13" s="7">
        <f t="shared" si="22"/>
        <v>2</v>
      </c>
      <c r="AE13" s="7">
        <f t="shared" si="23"/>
        <v>0</v>
      </c>
      <c r="AF13" s="7">
        <f t="shared" si="24"/>
        <v>0</v>
      </c>
      <c r="AH13" s="6">
        <f t="shared" si="0"/>
        <v>0</v>
      </c>
      <c r="AI13" s="6">
        <f t="shared" si="1"/>
        <v>1</v>
      </c>
      <c r="AJ13" s="6">
        <f t="shared" si="2"/>
        <v>0</v>
      </c>
      <c r="AK13" s="6">
        <f t="shared" si="3"/>
        <v>0</v>
      </c>
      <c r="AL13" s="6">
        <f t="shared" si="4"/>
        <v>1</v>
      </c>
      <c r="AN13" s="6">
        <f t="shared" si="5"/>
        <v>0</v>
      </c>
      <c r="AO13" s="6">
        <f t="shared" si="6"/>
        <v>1</v>
      </c>
      <c r="AP13" s="6">
        <f t="shared" si="7"/>
        <v>1</v>
      </c>
      <c r="AQ13" s="6">
        <f t="shared" si="8"/>
        <v>1</v>
      </c>
      <c r="AR13" s="6">
        <f t="shared" si="9"/>
        <v>1</v>
      </c>
      <c r="AT13" s="6">
        <f t="shared" si="10"/>
        <v>1</v>
      </c>
      <c r="AU13" s="6">
        <f t="shared" si="11"/>
        <v>1</v>
      </c>
      <c r="AV13" s="6">
        <f t="shared" si="12"/>
        <v>0</v>
      </c>
      <c r="AW13" s="6">
        <f t="shared" si="13"/>
        <v>0</v>
      </c>
      <c r="AX13" s="6">
        <f t="shared" si="14"/>
        <v>1</v>
      </c>
      <c r="AZ13" s="6">
        <f t="shared" si="15"/>
        <v>0</v>
      </c>
      <c r="BA13" s="6">
        <f t="shared" si="16"/>
        <v>1</v>
      </c>
      <c r="BB13" s="6">
        <f t="shared" si="17"/>
        <v>0</v>
      </c>
      <c r="BC13" s="6">
        <f t="shared" si="18"/>
        <v>0</v>
      </c>
      <c r="BD13" s="6">
        <f t="shared" si="19"/>
        <v>1</v>
      </c>
      <c r="BF13" s="6">
        <f t="shared" si="25"/>
        <v>1</v>
      </c>
      <c r="BG13" s="8">
        <f t="shared" si="26"/>
        <v>2</v>
      </c>
      <c r="BH13" s="8">
        <f t="shared" si="27"/>
        <v>4</v>
      </c>
    </row>
    <row r="14" spans="1:62" ht="13.5" customHeight="1" x14ac:dyDescent="0.2">
      <c r="A14" s="1" t="s">
        <v>28</v>
      </c>
      <c r="B14" s="29" t="s">
        <v>410</v>
      </c>
      <c r="C14" s="29">
        <v>4</v>
      </c>
      <c r="D14" s="4" t="s">
        <v>29</v>
      </c>
      <c r="E14" s="6">
        <v>0</v>
      </c>
      <c r="F14" s="6">
        <v>0</v>
      </c>
      <c r="G14" s="6">
        <v>0</v>
      </c>
      <c r="H14" s="6">
        <v>1</v>
      </c>
      <c r="I14" s="6">
        <v>0</v>
      </c>
      <c r="J14" s="8" t="s">
        <v>62</v>
      </c>
      <c r="K14" s="5">
        <v>0</v>
      </c>
      <c r="L14" s="5">
        <v>0</v>
      </c>
      <c r="M14" s="14">
        <v>0</v>
      </c>
      <c r="N14" s="14">
        <v>0</v>
      </c>
      <c r="O14" s="14">
        <v>0</v>
      </c>
      <c r="P14" s="8" t="s">
        <v>44</v>
      </c>
      <c r="Q14" s="5">
        <v>0</v>
      </c>
      <c r="R14" s="5">
        <v>0</v>
      </c>
      <c r="S14" s="5">
        <v>0</v>
      </c>
      <c r="T14" s="5">
        <v>0</v>
      </c>
      <c r="U14" s="5">
        <v>0</v>
      </c>
      <c r="V14" s="5"/>
      <c r="W14" s="13">
        <f t="shared" si="20"/>
        <v>0</v>
      </c>
      <c r="X14" s="13">
        <f t="shared" si="20"/>
        <v>0</v>
      </c>
      <c r="Y14" s="13">
        <f t="shared" si="20"/>
        <v>0</v>
      </c>
      <c r="Z14" s="12">
        <f t="shared" si="20"/>
        <v>0</v>
      </c>
      <c r="AA14" s="13">
        <f t="shared" si="20"/>
        <v>0</v>
      </c>
      <c r="AB14" s="7">
        <f t="shared" si="21"/>
        <v>0</v>
      </c>
      <c r="AD14" s="7">
        <f t="shared" si="22"/>
        <v>0</v>
      </c>
      <c r="AE14" s="7">
        <f t="shared" si="23"/>
        <v>0</v>
      </c>
      <c r="AF14" s="7">
        <f t="shared" si="24"/>
        <v>0</v>
      </c>
      <c r="AH14" s="6">
        <f t="shared" si="0"/>
        <v>1</v>
      </c>
      <c r="AI14" s="6">
        <f t="shared" si="1"/>
        <v>1</v>
      </c>
      <c r="AJ14" s="6">
        <f t="shared" si="2"/>
        <v>1</v>
      </c>
      <c r="AK14" s="6">
        <f t="shared" si="3"/>
        <v>0</v>
      </c>
      <c r="AL14" s="6">
        <f t="shared" si="4"/>
        <v>1</v>
      </c>
      <c r="AN14" s="6">
        <f t="shared" si="5"/>
        <v>1</v>
      </c>
      <c r="AO14" s="6">
        <f t="shared" si="6"/>
        <v>1</v>
      </c>
      <c r="AP14" s="6">
        <f t="shared" si="7"/>
        <v>1</v>
      </c>
      <c r="AQ14" s="6">
        <f t="shared" si="8"/>
        <v>0</v>
      </c>
      <c r="AR14" s="6">
        <f t="shared" si="9"/>
        <v>1</v>
      </c>
      <c r="AT14" s="6">
        <f t="shared" si="10"/>
        <v>1</v>
      </c>
      <c r="AU14" s="6">
        <f t="shared" si="11"/>
        <v>1</v>
      </c>
      <c r="AV14" s="6">
        <f t="shared" si="12"/>
        <v>1</v>
      </c>
      <c r="AW14" s="6">
        <f t="shared" si="13"/>
        <v>1</v>
      </c>
      <c r="AX14" s="6">
        <f t="shared" si="14"/>
        <v>1</v>
      </c>
      <c r="AZ14" s="6">
        <f t="shared" si="15"/>
        <v>1</v>
      </c>
      <c r="BA14" s="6">
        <f t="shared" si="16"/>
        <v>1</v>
      </c>
      <c r="BB14" s="6">
        <f t="shared" si="17"/>
        <v>1</v>
      </c>
      <c r="BC14" s="6">
        <f t="shared" si="18"/>
        <v>0</v>
      </c>
      <c r="BD14" s="6">
        <f t="shared" si="19"/>
        <v>1</v>
      </c>
      <c r="BF14" s="6">
        <f t="shared" si="25"/>
        <v>1</v>
      </c>
      <c r="BG14" s="8">
        <f t="shared" si="26"/>
        <v>0</v>
      </c>
      <c r="BH14" s="8">
        <f t="shared" si="27"/>
        <v>0</v>
      </c>
    </row>
    <row r="15" spans="1:62" ht="13.5" customHeight="1" x14ac:dyDescent="0.2">
      <c r="A15" s="11" t="s">
        <v>30</v>
      </c>
      <c r="B15" s="29" t="s">
        <v>411</v>
      </c>
      <c r="C15" s="29">
        <v>9</v>
      </c>
      <c r="D15" s="4" t="s">
        <v>31</v>
      </c>
      <c r="E15" s="6">
        <v>1</v>
      </c>
      <c r="F15" s="6">
        <v>1</v>
      </c>
      <c r="G15" s="6">
        <v>1</v>
      </c>
      <c r="H15" s="6">
        <v>0</v>
      </c>
      <c r="I15" s="6">
        <v>1</v>
      </c>
      <c r="J15" s="3"/>
      <c r="K15" s="5">
        <v>1</v>
      </c>
      <c r="L15" s="5">
        <v>1</v>
      </c>
      <c r="M15" s="14">
        <v>1</v>
      </c>
      <c r="N15" s="14">
        <v>1</v>
      </c>
      <c r="O15" s="14">
        <v>0</v>
      </c>
      <c r="P15" s="3"/>
      <c r="Q15" s="5">
        <v>1</v>
      </c>
      <c r="R15" s="5">
        <v>1</v>
      </c>
      <c r="S15" s="5">
        <v>0</v>
      </c>
      <c r="T15" s="5">
        <v>0</v>
      </c>
      <c r="U15" s="5">
        <v>1</v>
      </c>
      <c r="V15" s="5"/>
      <c r="W15" s="13">
        <f t="shared" si="20"/>
        <v>1</v>
      </c>
      <c r="X15" s="13">
        <f t="shared" si="20"/>
        <v>1</v>
      </c>
      <c r="Y15" s="13">
        <f t="shared" si="20"/>
        <v>1</v>
      </c>
      <c r="Z15" s="12">
        <f t="shared" si="20"/>
        <v>0</v>
      </c>
      <c r="AA15" s="13">
        <f t="shared" si="20"/>
        <v>1</v>
      </c>
      <c r="AB15" s="7">
        <f t="shared" si="21"/>
        <v>4</v>
      </c>
      <c r="AD15" s="7">
        <f t="shared" si="22"/>
        <v>2</v>
      </c>
      <c r="AE15" s="7">
        <f t="shared" si="23"/>
        <v>1</v>
      </c>
      <c r="AF15" s="7">
        <f t="shared" si="24"/>
        <v>1</v>
      </c>
      <c r="AH15" s="6">
        <f t="shared" si="0"/>
        <v>1</v>
      </c>
      <c r="AI15" s="6">
        <f t="shared" si="1"/>
        <v>1</v>
      </c>
      <c r="AJ15" s="6">
        <f t="shared" si="2"/>
        <v>0</v>
      </c>
      <c r="AK15" s="6">
        <f t="shared" si="3"/>
        <v>0</v>
      </c>
      <c r="AL15" s="6">
        <f t="shared" si="4"/>
        <v>0</v>
      </c>
      <c r="AN15" s="6">
        <f t="shared" si="5"/>
        <v>1</v>
      </c>
      <c r="AO15" s="6">
        <f t="shared" si="6"/>
        <v>1</v>
      </c>
      <c r="AP15" s="6">
        <f t="shared" si="7"/>
        <v>1</v>
      </c>
      <c r="AQ15" s="6">
        <f t="shared" si="8"/>
        <v>0</v>
      </c>
      <c r="AR15" s="6">
        <f t="shared" si="9"/>
        <v>0</v>
      </c>
      <c r="AT15" s="6">
        <f t="shared" si="10"/>
        <v>1</v>
      </c>
      <c r="AU15" s="6">
        <f t="shared" si="11"/>
        <v>1</v>
      </c>
      <c r="AV15" s="6">
        <f t="shared" si="12"/>
        <v>0</v>
      </c>
      <c r="AW15" s="6">
        <f t="shared" si="13"/>
        <v>0</v>
      </c>
      <c r="AX15" s="6">
        <f t="shared" si="14"/>
        <v>0</v>
      </c>
      <c r="AZ15" s="6">
        <f t="shared" si="15"/>
        <v>1</v>
      </c>
      <c r="BA15" s="6">
        <f t="shared" si="16"/>
        <v>1</v>
      </c>
      <c r="BB15" s="6">
        <f t="shared" si="17"/>
        <v>0</v>
      </c>
      <c r="BC15" s="6">
        <f t="shared" si="18"/>
        <v>1</v>
      </c>
      <c r="BD15" s="6">
        <f t="shared" si="19"/>
        <v>1</v>
      </c>
      <c r="BF15" s="6">
        <f t="shared" si="25"/>
        <v>4</v>
      </c>
      <c r="BG15" s="8">
        <f t="shared" si="26"/>
        <v>4</v>
      </c>
      <c r="BH15" s="8">
        <f t="shared" si="27"/>
        <v>3</v>
      </c>
    </row>
    <row r="16" spans="1:62" ht="13.5" customHeight="1" x14ac:dyDescent="0.2">
      <c r="A16" s="1" t="s">
        <v>32</v>
      </c>
      <c r="B16" s="29" t="s">
        <v>412</v>
      </c>
      <c r="C16" s="29">
        <v>8</v>
      </c>
      <c r="D16" s="4" t="s">
        <v>33</v>
      </c>
      <c r="E16" s="6">
        <v>1</v>
      </c>
      <c r="F16" s="6">
        <v>1</v>
      </c>
      <c r="G16" s="6">
        <v>0</v>
      </c>
      <c r="H16" s="6">
        <v>0</v>
      </c>
      <c r="I16" s="6">
        <v>0</v>
      </c>
      <c r="J16" s="3"/>
      <c r="K16" s="5">
        <v>1</v>
      </c>
      <c r="L16" s="5">
        <v>1</v>
      </c>
      <c r="M16" s="14">
        <v>0</v>
      </c>
      <c r="N16" s="14">
        <v>0.5</v>
      </c>
      <c r="O16" s="14">
        <v>1</v>
      </c>
      <c r="P16" s="3"/>
      <c r="Q16" s="5">
        <v>1</v>
      </c>
      <c r="R16" s="5">
        <v>1</v>
      </c>
      <c r="S16" s="5">
        <v>0</v>
      </c>
      <c r="T16" s="5">
        <v>0</v>
      </c>
      <c r="U16" s="5">
        <v>0</v>
      </c>
      <c r="V16" s="5"/>
      <c r="W16" s="13">
        <f t="shared" si="20"/>
        <v>1</v>
      </c>
      <c r="X16" s="13">
        <f t="shared" si="20"/>
        <v>1</v>
      </c>
      <c r="Y16" s="13">
        <f t="shared" si="20"/>
        <v>0</v>
      </c>
      <c r="Z16" s="12">
        <f t="shared" si="20"/>
        <v>0</v>
      </c>
      <c r="AA16" s="13">
        <f t="shared" si="20"/>
        <v>0</v>
      </c>
      <c r="AB16" s="7">
        <f t="shared" si="21"/>
        <v>2</v>
      </c>
      <c r="AD16" s="7">
        <f t="shared" si="22"/>
        <v>2</v>
      </c>
      <c r="AE16" s="7">
        <f t="shared" si="23"/>
        <v>0</v>
      </c>
      <c r="AF16" s="7">
        <f t="shared" si="24"/>
        <v>0</v>
      </c>
      <c r="AH16" s="6">
        <f t="shared" si="0"/>
        <v>1</v>
      </c>
      <c r="AI16" s="6">
        <f t="shared" si="1"/>
        <v>1</v>
      </c>
      <c r="AJ16" s="6">
        <f t="shared" si="2"/>
        <v>1</v>
      </c>
      <c r="AK16" s="6">
        <f t="shared" si="3"/>
        <v>0</v>
      </c>
      <c r="AL16" s="6">
        <f t="shared" si="4"/>
        <v>0</v>
      </c>
      <c r="AN16" s="6">
        <f t="shared" si="5"/>
        <v>1</v>
      </c>
      <c r="AO16" s="6">
        <f t="shared" si="6"/>
        <v>1</v>
      </c>
      <c r="AP16" s="6">
        <f t="shared" si="7"/>
        <v>1</v>
      </c>
      <c r="AQ16" s="6">
        <f t="shared" si="8"/>
        <v>0</v>
      </c>
      <c r="AR16" s="6">
        <f t="shared" si="9"/>
        <v>0</v>
      </c>
      <c r="AT16" s="6">
        <f t="shared" si="10"/>
        <v>1</v>
      </c>
      <c r="AU16" s="6">
        <f t="shared" si="11"/>
        <v>1</v>
      </c>
      <c r="AV16" s="6">
        <f t="shared" si="12"/>
        <v>1</v>
      </c>
      <c r="AW16" s="6">
        <f t="shared" si="13"/>
        <v>0</v>
      </c>
      <c r="AX16" s="6">
        <f t="shared" si="14"/>
        <v>0</v>
      </c>
      <c r="AZ16" s="6">
        <f t="shared" si="15"/>
        <v>1</v>
      </c>
      <c r="BA16" s="6">
        <f t="shared" si="16"/>
        <v>1</v>
      </c>
      <c r="BB16" s="6">
        <f t="shared" si="17"/>
        <v>1</v>
      </c>
      <c r="BC16" s="6">
        <f t="shared" si="18"/>
        <v>1</v>
      </c>
      <c r="BD16" s="6">
        <f t="shared" si="19"/>
        <v>1</v>
      </c>
      <c r="BF16" s="6">
        <f t="shared" si="25"/>
        <v>2</v>
      </c>
      <c r="BG16" s="8">
        <f t="shared" si="26"/>
        <v>3.5</v>
      </c>
      <c r="BH16" s="8">
        <f t="shared" si="27"/>
        <v>2</v>
      </c>
    </row>
    <row r="17" spans="1:60" ht="13.5" customHeight="1" x14ac:dyDescent="0.2">
      <c r="A17" s="11" t="s">
        <v>34</v>
      </c>
      <c r="B17" s="29" t="s">
        <v>413</v>
      </c>
      <c r="C17" s="29">
        <v>10</v>
      </c>
      <c r="D17" s="4" t="s">
        <v>35</v>
      </c>
      <c r="E17" s="6">
        <v>1</v>
      </c>
      <c r="F17" s="6">
        <v>1</v>
      </c>
      <c r="G17" s="6">
        <v>0</v>
      </c>
      <c r="H17" s="6">
        <v>0</v>
      </c>
      <c r="I17" s="6">
        <v>0</v>
      </c>
      <c r="J17" s="3"/>
      <c r="K17" s="5">
        <v>1</v>
      </c>
      <c r="L17" s="5">
        <v>1</v>
      </c>
      <c r="M17" s="14">
        <v>0</v>
      </c>
      <c r="N17" s="14">
        <v>0.5</v>
      </c>
      <c r="O17" s="14">
        <v>1</v>
      </c>
      <c r="P17" s="3"/>
      <c r="Q17" s="5">
        <v>0</v>
      </c>
      <c r="R17" s="5">
        <v>1</v>
      </c>
      <c r="S17" s="5">
        <v>0</v>
      </c>
      <c r="T17" s="5">
        <v>0</v>
      </c>
      <c r="U17" s="5">
        <v>0</v>
      </c>
      <c r="V17" s="5"/>
      <c r="W17" s="13">
        <f t="shared" si="20"/>
        <v>1</v>
      </c>
      <c r="X17" s="13">
        <f t="shared" si="20"/>
        <v>1</v>
      </c>
      <c r="Y17" s="13">
        <f t="shared" si="20"/>
        <v>0</v>
      </c>
      <c r="Z17" s="12">
        <f t="shared" si="20"/>
        <v>0</v>
      </c>
      <c r="AA17" s="13">
        <f t="shared" si="20"/>
        <v>0</v>
      </c>
      <c r="AB17" s="7">
        <f t="shared" si="21"/>
        <v>2</v>
      </c>
      <c r="AD17" s="7">
        <f t="shared" si="22"/>
        <v>2</v>
      </c>
      <c r="AE17" s="7">
        <f t="shared" si="23"/>
        <v>0</v>
      </c>
      <c r="AF17" s="7">
        <f t="shared" si="24"/>
        <v>0</v>
      </c>
      <c r="AH17" s="6">
        <f t="shared" si="0"/>
        <v>0</v>
      </c>
      <c r="AI17" s="6">
        <f t="shared" si="1"/>
        <v>1</v>
      </c>
      <c r="AJ17" s="6">
        <f t="shared" si="2"/>
        <v>1</v>
      </c>
      <c r="AK17" s="6">
        <f t="shared" si="3"/>
        <v>0</v>
      </c>
      <c r="AL17" s="6">
        <f t="shared" si="4"/>
        <v>0</v>
      </c>
      <c r="AN17" s="6">
        <f t="shared" si="5"/>
        <v>1</v>
      </c>
      <c r="AO17" s="6">
        <f t="shared" si="6"/>
        <v>1</v>
      </c>
      <c r="AP17" s="6">
        <f t="shared" si="7"/>
        <v>1</v>
      </c>
      <c r="AQ17" s="6">
        <f t="shared" si="8"/>
        <v>0</v>
      </c>
      <c r="AR17" s="6">
        <f t="shared" si="9"/>
        <v>0</v>
      </c>
      <c r="AT17" s="6">
        <f t="shared" si="10"/>
        <v>0</v>
      </c>
      <c r="AU17" s="6">
        <f t="shared" si="11"/>
        <v>1</v>
      </c>
      <c r="AV17" s="6">
        <f t="shared" si="12"/>
        <v>1</v>
      </c>
      <c r="AW17" s="6">
        <f t="shared" si="13"/>
        <v>0</v>
      </c>
      <c r="AX17" s="6">
        <f t="shared" si="14"/>
        <v>0</v>
      </c>
      <c r="AZ17" s="6">
        <f t="shared" si="15"/>
        <v>0</v>
      </c>
      <c r="BA17" s="6">
        <f t="shared" si="16"/>
        <v>1</v>
      </c>
      <c r="BB17" s="6">
        <f t="shared" si="17"/>
        <v>1</v>
      </c>
      <c r="BC17" s="6">
        <f t="shared" si="18"/>
        <v>1</v>
      </c>
      <c r="BD17" s="6">
        <f t="shared" si="19"/>
        <v>1</v>
      </c>
      <c r="BF17" s="6">
        <f t="shared" si="25"/>
        <v>2</v>
      </c>
      <c r="BG17" s="8">
        <f t="shared" si="26"/>
        <v>3.5</v>
      </c>
      <c r="BH17" s="8">
        <f t="shared" si="27"/>
        <v>1</v>
      </c>
    </row>
    <row r="18" spans="1:60" ht="13.5" customHeight="1" x14ac:dyDescent="0.2">
      <c r="A18" s="1" t="s">
        <v>36</v>
      </c>
      <c r="B18" s="29" t="s">
        <v>414</v>
      </c>
      <c r="C18" s="29">
        <v>10</v>
      </c>
      <c r="D18" s="4" t="s">
        <v>37</v>
      </c>
      <c r="E18" s="6">
        <v>0</v>
      </c>
      <c r="F18" s="6">
        <v>1</v>
      </c>
      <c r="G18" s="6">
        <v>1</v>
      </c>
      <c r="H18" s="6">
        <v>1</v>
      </c>
      <c r="I18" s="6">
        <v>0</v>
      </c>
      <c r="J18" s="8" t="s">
        <v>76</v>
      </c>
      <c r="K18" s="5">
        <v>0</v>
      </c>
      <c r="L18" s="5">
        <v>0</v>
      </c>
      <c r="M18" s="14">
        <v>0</v>
      </c>
      <c r="N18" s="14">
        <v>0</v>
      </c>
      <c r="O18" s="14">
        <v>1</v>
      </c>
      <c r="P18" s="8" t="s">
        <v>65</v>
      </c>
      <c r="Q18" s="5">
        <v>0</v>
      </c>
      <c r="R18" s="5">
        <v>1</v>
      </c>
      <c r="S18" s="5">
        <v>1</v>
      </c>
      <c r="T18" s="5">
        <v>0</v>
      </c>
      <c r="U18" s="5">
        <v>0</v>
      </c>
      <c r="V18" s="5"/>
      <c r="W18" s="13">
        <f t="shared" si="20"/>
        <v>0</v>
      </c>
      <c r="X18" s="13">
        <f t="shared" si="20"/>
        <v>1</v>
      </c>
      <c r="Y18" s="13">
        <f t="shared" si="20"/>
        <v>1</v>
      </c>
      <c r="Z18" s="12">
        <f t="shared" si="20"/>
        <v>0</v>
      </c>
      <c r="AA18" s="13">
        <f t="shared" si="20"/>
        <v>0</v>
      </c>
      <c r="AB18" s="7">
        <f t="shared" si="21"/>
        <v>2</v>
      </c>
      <c r="AD18" s="7">
        <f t="shared" si="22"/>
        <v>1</v>
      </c>
      <c r="AE18" s="7">
        <f t="shared" si="23"/>
        <v>0</v>
      </c>
      <c r="AF18" s="7">
        <f t="shared" si="24"/>
        <v>1</v>
      </c>
      <c r="AH18" s="6">
        <f t="shared" si="0"/>
        <v>1</v>
      </c>
      <c r="AI18" s="6">
        <f t="shared" si="1"/>
        <v>0</v>
      </c>
      <c r="AJ18" s="6">
        <f t="shared" si="2"/>
        <v>0</v>
      </c>
      <c r="AK18" s="6">
        <f t="shared" si="3"/>
        <v>0</v>
      </c>
      <c r="AL18" s="6">
        <f t="shared" si="4"/>
        <v>0</v>
      </c>
      <c r="AN18" s="6">
        <f t="shared" si="5"/>
        <v>1</v>
      </c>
      <c r="AO18" s="6">
        <f t="shared" si="6"/>
        <v>0</v>
      </c>
      <c r="AP18" s="6">
        <f t="shared" si="7"/>
        <v>0</v>
      </c>
      <c r="AQ18" s="6">
        <f t="shared" si="8"/>
        <v>0</v>
      </c>
      <c r="AR18" s="6">
        <f t="shared" si="9"/>
        <v>0</v>
      </c>
      <c r="AT18" s="6">
        <f t="shared" si="10"/>
        <v>1</v>
      </c>
      <c r="AU18" s="6">
        <f t="shared" si="11"/>
        <v>0</v>
      </c>
      <c r="AV18" s="6">
        <f t="shared" si="12"/>
        <v>0</v>
      </c>
      <c r="AW18" s="6">
        <f t="shared" si="13"/>
        <v>1</v>
      </c>
      <c r="AX18" s="6">
        <f t="shared" si="14"/>
        <v>0</v>
      </c>
      <c r="AZ18" s="6">
        <f t="shared" si="15"/>
        <v>1</v>
      </c>
      <c r="BA18" s="6">
        <f t="shared" si="16"/>
        <v>1</v>
      </c>
      <c r="BB18" s="6">
        <f t="shared" si="17"/>
        <v>1</v>
      </c>
      <c r="BC18" s="6">
        <f t="shared" si="18"/>
        <v>0</v>
      </c>
      <c r="BD18" s="6">
        <f t="shared" si="19"/>
        <v>1</v>
      </c>
      <c r="BF18" s="6">
        <f t="shared" si="25"/>
        <v>3</v>
      </c>
      <c r="BG18" s="8">
        <f t="shared" si="26"/>
        <v>1</v>
      </c>
      <c r="BH18" s="8">
        <f t="shared" si="27"/>
        <v>2</v>
      </c>
    </row>
    <row r="19" spans="1:60" ht="13.5" customHeight="1" x14ac:dyDescent="0.2">
      <c r="A19" s="11" t="s">
        <v>38</v>
      </c>
      <c r="B19" s="29" t="s">
        <v>415</v>
      </c>
      <c r="C19" s="29">
        <v>11</v>
      </c>
      <c r="D19" s="4" t="s">
        <v>39</v>
      </c>
      <c r="E19" s="6">
        <v>0</v>
      </c>
      <c r="F19" s="6">
        <v>1</v>
      </c>
      <c r="G19" s="6">
        <v>0.5</v>
      </c>
      <c r="H19" s="6">
        <v>0</v>
      </c>
      <c r="I19" s="6">
        <v>0</v>
      </c>
      <c r="J19" s="3"/>
      <c r="K19" s="5">
        <v>0</v>
      </c>
      <c r="L19" s="5">
        <v>1</v>
      </c>
      <c r="M19" s="14">
        <v>0</v>
      </c>
      <c r="N19" s="14">
        <v>1</v>
      </c>
      <c r="O19" s="14">
        <v>1</v>
      </c>
      <c r="P19" s="3"/>
      <c r="Q19" s="5">
        <v>0</v>
      </c>
      <c r="R19" s="5">
        <v>1</v>
      </c>
      <c r="S19" s="5">
        <v>1</v>
      </c>
      <c r="T19" s="5">
        <v>0</v>
      </c>
      <c r="U19" s="5">
        <v>1</v>
      </c>
      <c r="V19" s="5"/>
      <c r="W19" s="13">
        <f t="shared" si="20"/>
        <v>0</v>
      </c>
      <c r="X19" s="13">
        <f t="shared" si="20"/>
        <v>1</v>
      </c>
      <c r="Y19" s="13">
        <f t="shared" si="20"/>
        <v>0.5</v>
      </c>
      <c r="Z19" s="12">
        <f t="shared" si="20"/>
        <v>0</v>
      </c>
      <c r="AA19" s="13">
        <f t="shared" si="20"/>
        <v>1</v>
      </c>
      <c r="AB19" s="7">
        <f t="shared" si="21"/>
        <v>2.5</v>
      </c>
      <c r="AD19" s="7">
        <f t="shared" si="22"/>
        <v>1</v>
      </c>
      <c r="AE19" s="7">
        <f t="shared" si="23"/>
        <v>1</v>
      </c>
      <c r="AF19" s="7">
        <f t="shared" si="24"/>
        <v>0.5</v>
      </c>
      <c r="AH19" s="6">
        <f t="shared" si="0"/>
        <v>1</v>
      </c>
      <c r="AI19" s="6">
        <f t="shared" si="1"/>
        <v>1</v>
      </c>
      <c r="AJ19" s="6">
        <f t="shared" si="2"/>
        <v>0</v>
      </c>
      <c r="AK19" s="6">
        <f t="shared" si="3"/>
        <v>0</v>
      </c>
      <c r="AL19" s="6">
        <f t="shared" si="4"/>
        <v>0</v>
      </c>
      <c r="AN19" s="6">
        <f t="shared" si="5"/>
        <v>1</v>
      </c>
      <c r="AO19" s="6">
        <f t="shared" si="6"/>
        <v>1</v>
      </c>
      <c r="AP19" s="6">
        <f t="shared" si="7"/>
        <v>0</v>
      </c>
      <c r="AQ19" s="6">
        <f t="shared" si="8"/>
        <v>0</v>
      </c>
      <c r="AR19" s="6">
        <f t="shared" si="9"/>
        <v>0</v>
      </c>
      <c r="AT19" s="6">
        <f t="shared" si="10"/>
        <v>1</v>
      </c>
      <c r="AU19" s="6">
        <f t="shared" si="11"/>
        <v>1</v>
      </c>
      <c r="AV19" s="6">
        <f t="shared" si="12"/>
        <v>0</v>
      </c>
      <c r="AW19" s="6">
        <f t="shared" si="13"/>
        <v>0</v>
      </c>
      <c r="AX19" s="6">
        <f t="shared" si="14"/>
        <v>1</v>
      </c>
      <c r="AZ19" s="6">
        <f t="shared" si="15"/>
        <v>1</v>
      </c>
      <c r="BA19" s="6">
        <f t="shared" si="16"/>
        <v>1</v>
      </c>
      <c r="BB19" s="6">
        <f t="shared" si="17"/>
        <v>0</v>
      </c>
      <c r="BC19" s="6">
        <f t="shared" si="18"/>
        <v>1</v>
      </c>
      <c r="BD19" s="6">
        <f t="shared" si="19"/>
        <v>0</v>
      </c>
      <c r="BF19" s="6">
        <f t="shared" si="25"/>
        <v>1.5</v>
      </c>
      <c r="BG19" s="8">
        <f t="shared" si="26"/>
        <v>3</v>
      </c>
      <c r="BH19" s="8">
        <f t="shared" si="27"/>
        <v>3</v>
      </c>
    </row>
    <row r="20" spans="1:60" ht="13.5" customHeight="1" x14ac:dyDescent="0.2">
      <c r="A20" s="1" t="s">
        <v>40</v>
      </c>
      <c r="B20" s="29" t="s">
        <v>416</v>
      </c>
      <c r="C20" s="29">
        <v>8</v>
      </c>
      <c r="D20" s="4" t="s">
        <v>41</v>
      </c>
      <c r="E20" s="6">
        <v>1</v>
      </c>
      <c r="F20" s="6">
        <v>0</v>
      </c>
      <c r="G20" s="6">
        <v>1</v>
      </c>
      <c r="H20" s="6">
        <v>1</v>
      </c>
      <c r="I20" s="6">
        <v>1</v>
      </c>
      <c r="J20" s="3"/>
      <c r="K20" s="5">
        <v>0</v>
      </c>
      <c r="L20" s="5">
        <v>1</v>
      </c>
      <c r="M20" s="14">
        <v>0</v>
      </c>
      <c r="N20" s="14">
        <v>0</v>
      </c>
      <c r="O20" s="14">
        <v>0</v>
      </c>
      <c r="P20" s="8" t="s">
        <v>70</v>
      </c>
      <c r="Q20" s="5">
        <v>0</v>
      </c>
      <c r="R20" s="5">
        <v>0</v>
      </c>
      <c r="S20" s="5">
        <v>0</v>
      </c>
      <c r="T20" s="5">
        <v>0</v>
      </c>
      <c r="U20" s="5">
        <v>0</v>
      </c>
      <c r="V20" s="5"/>
      <c r="W20" s="13">
        <f t="shared" si="20"/>
        <v>0</v>
      </c>
      <c r="X20" s="13">
        <f t="shared" si="20"/>
        <v>0</v>
      </c>
      <c r="Y20" s="13">
        <f t="shared" si="20"/>
        <v>0</v>
      </c>
      <c r="Z20" s="12">
        <f t="shared" si="20"/>
        <v>0</v>
      </c>
      <c r="AA20" s="13">
        <f t="shared" si="20"/>
        <v>0</v>
      </c>
      <c r="AB20" s="7">
        <f t="shared" si="21"/>
        <v>0</v>
      </c>
      <c r="AD20" s="7">
        <f t="shared" si="22"/>
        <v>0</v>
      </c>
      <c r="AE20" s="7">
        <f t="shared" si="23"/>
        <v>0</v>
      </c>
      <c r="AF20" s="7">
        <f t="shared" si="24"/>
        <v>0</v>
      </c>
      <c r="AH20" s="6">
        <f t="shared" si="0"/>
        <v>0</v>
      </c>
      <c r="AI20" s="6">
        <f t="shared" si="1"/>
        <v>0</v>
      </c>
      <c r="AJ20" s="6">
        <f t="shared" si="2"/>
        <v>0</v>
      </c>
      <c r="AK20" s="6">
        <f t="shared" si="3"/>
        <v>0</v>
      </c>
      <c r="AL20" s="6">
        <f t="shared" si="4"/>
        <v>0</v>
      </c>
      <c r="AN20" s="6">
        <f t="shared" si="5"/>
        <v>0</v>
      </c>
      <c r="AO20" s="6">
        <f t="shared" si="6"/>
        <v>0</v>
      </c>
      <c r="AP20" s="6">
        <f t="shared" si="7"/>
        <v>0</v>
      </c>
      <c r="AQ20" s="6">
        <f t="shared" si="8"/>
        <v>0</v>
      </c>
      <c r="AR20" s="6">
        <f t="shared" si="9"/>
        <v>0</v>
      </c>
      <c r="AT20" s="6">
        <f t="shared" si="10"/>
        <v>1</v>
      </c>
      <c r="AU20" s="6">
        <f t="shared" si="11"/>
        <v>0</v>
      </c>
      <c r="AV20" s="6">
        <f t="shared" si="12"/>
        <v>1</v>
      </c>
      <c r="AW20" s="6">
        <f t="shared" si="13"/>
        <v>1</v>
      </c>
      <c r="AX20" s="6">
        <f t="shared" si="14"/>
        <v>1</v>
      </c>
      <c r="AZ20" s="6">
        <f t="shared" si="15"/>
        <v>0</v>
      </c>
      <c r="BA20" s="6">
        <f t="shared" si="16"/>
        <v>1</v>
      </c>
      <c r="BB20" s="6">
        <f t="shared" si="17"/>
        <v>0</v>
      </c>
      <c r="BC20" s="6">
        <f t="shared" si="18"/>
        <v>0</v>
      </c>
      <c r="BD20" s="6">
        <f t="shared" si="19"/>
        <v>0</v>
      </c>
      <c r="BF20" s="6">
        <f t="shared" si="25"/>
        <v>4</v>
      </c>
      <c r="BG20" s="8">
        <f t="shared" si="26"/>
        <v>1</v>
      </c>
      <c r="BH20" s="8">
        <f t="shared" si="27"/>
        <v>0</v>
      </c>
    </row>
    <row r="21" spans="1:60" ht="13.5" customHeight="1" x14ac:dyDescent="0.2">
      <c r="A21" s="11" t="s">
        <v>42</v>
      </c>
      <c r="B21" s="29" t="s">
        <v>417</v>
      </c>
      <c r="C21" s="29">
        <v>10</v>
      </c>
      <c r="D21" s="4" t="s">
        <v>43</v>
      </c>
      <c r="E21" s="6">
        <v>0</v>
      </c>
      <c r="F21" s="6">
        <v>0</v>
      </c>
      <c r="G21" s="6">
        <v>0</v>
      </c>
      <c r="H21" s="6">
        <v>0</v>
      </c>
      <c r="I21" s="6">
        <v>0</v>
      </c>
      <c r="J21" s="3"/>
      <c r="K21" s="5">
        <v>0</v>
      </c>
      <c r="L21" s="5">
        <v>1</v>
      </c>
      <c r="M21" s="14">
        <v>0</v>
      </c>
      <c r="N21" s="14">
        <v>0</v>
      </c>
      <c r="O21" s="14">
        <v>1</v>
      </c>
      <c r="P21" s="8" t="s">
        <v>72</v>
      </c>
      <c r="Q21" s="5">
        <v>0</v>
      </c>
      <c r="R21" s="5">
        <v>1</v>
      </c>
      <c r="S21" s="5">
        <v>0</v>
      </c>
      <c r="T21" s="5">
        <v>0</v>
      </c>
      <c r="U21" s="5">
        <v>0</v>
      </c>
      <c r="V21" s="5"/>
      <c r="W21" s="13">
        <f t="shared" si="20"/>
        <v>0</v>
      </c>
      <c r="X21" s="13">
        <f t="shared" si="20"/>
        <v>1</v>
      </c>
      <c r="Y21" s="13">
        <f t="shared" si="20"/>
        <v>0</v>
      </c>
      <c r="Z21" s="12">
        <f t="shared" si="20"/>
        <v>0</v>
      </c>
      <c r="AA21" s="13">
        <f t="shared" si="20"/>
        <v>0</v>
      </c>
      <c r="AB21" s="7">
        <f t="shared" si="21"/>
        <v>1</v>
      </c>
      <c r="AD21" s="7">
        <f t="shared" si="22"/>
        <v>1</v>
      </c>
      <c r="AE21" s="7">
        <f t="shared" si="23"/>
        <v>0</v>
      </c>
      <c r="AF21" s="7">
        <f t="shared" si="24"/>
        <v>0</v>
      </c>
      <c r="AH21" s="6">
        <f t="shared" si="0"/>
        <v>1</v>
      </c>
      <c r="AI21" s="6">
        <f t="shared" si="1"/>
        <v>0</v>
      </c>
      <c r="AJ21" s="6">
        <f t="shared" si="2"/>
        <v>1</v>
      </c>
      <c r="AK21" s="6">
        <f t="shared" si="3"/>
        <v>1</v>
      </c>
      <c r="AL21" s="6">
        <f t="shared" si="4"/>
        <v>0</v>
      </c>
      <c r="AN21" s="6">
        <f t="shared" si="5"/>
        <v>1</v>
      </c>
      <c r="AO21" s="6">
        <f t="shared" si="6"/>
        <v>0</v>
      </c>
      <c r="AP21" s="6">
        <f t="shared" si="7"/>
        <v>1</v>
      </c>
      <c r="AQ21" s="6">
        <f t="shared" si="8"/>
        <v>1</v>
      </c>
      <c r="AR21" s="6">
        <f t="shared" si="9"/>
        <v>0</v>
      </c>
      <c r="AT21" s="6">
        <f t="shared" si="10"/>
        <v>1</v>
      </c>
      <c r="AU21" s="6">
        <f t="shared" si="11"/>
        <v>1</v>
      </c>
      <c r="AV21" s="6">
        <f t="shared" si="12"/>
        <v>1</v>
      </c>
      <c r="AW21" s="6">
        <f t="shared" si="13"/>
        <v>1</v>
      </c>
      <c r="AX21" s="6">
        <f t="shared" si="14"/>
        <v>0</v>
      </c>
      <c r="AZ21" s="6">
        <f t="shared" si="15"/>
        <v>1</v>
      </c>
      <c r="BA21" s="6">
        <f t="shared" si="16"/>
        <v>0</v>
      </c>
      <c r="BB21" s="6">
        <f t="shared" si="17"/>
        <v>1</v>
      </c>
      <c r="BC21" s="6">
        <f t="shared" si="18"/>
        <v>1</v>
      </c>
      <c r="BD21" s="6">
        <f t="shared" si="19"/>
        <v>1</v>
      </c>
      <c r="BF21" s="6">
        <f t="shared" si="25"/>
        <v>0</v>
      </c>
      <c r="BG21" s="8">
        <f t="shared" si="26"/>
        <v>2</v>
      </c>
      <c r="BH21" s="8">
        <f t="shared" si="27"/>
        <v>1</v>
      </c>
    </row>
    <row r="22" spans="1:60" ht="13.5" customHeight="1" x14ac:dyDescent="0.2">
      <c r="A22" s="1" t="s">
        <v>45</v>
      </c>
      <c r="B22" s="29" t="s">
        <v>418</v>
      </c>
      <c r="C22" s="29">
        <v>1</v>
      </c>
      <c r="D22" s="4" t="s">
        <v>46</v>
      </c>
      <c r="E22" s="6">
        <v>1</v>
      </c>
      <c r="F22" s="6">
        <v>1</v>
      </c>
      <c r="G22" s="6">
        <v>0</v>
      </c>
      <c r="H22" s="6">
        <v>1</v>
      </c>
      <c r="I22" s="6">
        <v>0</v>
      </c>
      <c r="J22" s="3"/>
      <c r="K22" s="5">
        <v>1</v>
      </c>
      <c r="L22" s="5">
        <v>1</v>
      </c>
      <c r="M22" s="14">
        <v>0.5</v>
      </c>
      <c r="N22" s="14">
        <v>0.5</v>
      </c>
      <c r="O22" s="14">
        <v>1</v>
      </c>
      <c r="P22" s="3"/>
      <c r="Q22" s="5">
        <v>1</v>
      </c>
      <c r="R22" s="5">
        <v>1</v>
      </c>
      <c r="S22" s="5">
        <v>0</v>
      </c>
      <c r="T22" s="5">
        <v>0</v>
      </c>
      <c r="U22" s="5">
        <v>0</v>
      </c>
      <c r="V22" s="5"/>
      <c r="W22" s="13">
        <f t="shared" si="20"/>
        <v>1</v>
      </c>
      <c r="X22" s="13">
        <f t="shared" si="20"/>
        <v>1</v>
      </c>
      <c r="Y22" s="13">
        <f t="shared" si="20"/>
        <v>0</v>
      </c>
      <c r="Z22" s="12">
        <f t="shared" si="20"/>
        <v>0.5</v>
      </c>
      <c r="AA22" s="13">
        <f t="shared" si="20"/>
        <v>0</v>
      </c>
      <c r="AB22" s="7">
        <f t="shared" si="21"/>
        <v>2.5</v>
      </c>
      <c r="AD22" s="7">
        <f t="shared" si="22"/>
        <v>2</v>
      </c>
      <c r="AE22" s="7">
        <f t="shared" si="23"/>
        <v>0.5</v>
      </c>
      <c r="AF22" s="7">
        <f t="shared" si="24"/>
        <v>0</v>
      </c>
      <c r="AH22" s="6">
        <f t="shared" si="0"/>
        <v>1</v>
      </c>
      <c r="AI22" s="6">
        <f t="shared" si="1"/>
        <v>1</v>
      </c>
      <c r="AJ22" s="6">
        <f t="shared" si="2"/>
        <v>0</v>
      </c>
      <c r="AK22" s="6">
        <f t="shared" si="3"/>
        <v>0</v>
      </c>
      <c r="AL22" s="6">
        <f t="shared" si="4"/>
        <v>0</v>
      </c>
      <c r="AN22" s="6">
        <f t="shared" si="5"/>
        <v>1</v>
      </c>
      <c r="AO22" s="6">
        <f t="shared" si="6"/>
        <v>1</v>
      </c>
      <c r="AP22" s="6">
        <f t="shared" si="7"/>
        <v>0</v>
      </c>
      <c r="AQ22" s="6">
        <f t="shared" si="8"/>
        <v>0</v>
      </c>
      <c r="AR22" s="6">
        <f t="shared" si="9"/>
        <v>0</v>
      </c>
      <c r="AT22" s="6">
        <f t="shared" si="10"/>
        <v>1</v>
      </c>
      <c r="AU22" s="6">
        <f t="shared" si="11"/>
        <v>1</v>
      </c>
      <c r="AV22" s="6">
        <f t="shared" si="12"/>
        <v>0</v>
      </c>
      <c r="AW22" s="6">
        <f t="shared" si="13"/>
        <v>0</v>
      </c>
      <c r="AX22" s="6">
        <f t="shared" si="14"/>
        <v>0</v>
      </c>
      <c r="AZ22" s="6">
        <f t="shared" si="15"/>
        <v>1</v>
      </c>
      <c r="BA22" s="6">
        <f t="shared" si="16"/>
        <v>1</v>
      </c>
      <c r="BB22" s="6">
        <f t="shared" si="17"/>
        <v>1</v>
      </c>
      <c r="BC22" s="6">
        <f t="shared" si="18"/>
        <v>0</v>
      </c>
      <c r="BD22" s="6">
        <f t="shared" si="19"/>
        <v>1</v>
      </c>
      <c r="BF22" s="6">
        <f t="shared" si="25"/>
        <v>3</v>
      </c>
      <c r="BG22" s="8">
        <f t="shared" si="26"/>
        <v>4</v>
      </c>
      <c r="BH22" s="8">
        <f t="shared" si="27"/>
        <v>2</v>
      </c>
    </row>
    <row r="23" spans="1:60" ht="13.5" customHeight="1" x14ac:dyDescent="0.2">
      <c r="A23" s="11" t="s">
        <v>47</v>
      </c>
      <c r="B23" s="29" t="s">
        <v>419</v>
      </c>
      <c r="C23" s="29">
        <v>11</v>
      </c>
      <c r="D23" s="4" t="s">
        <v>48</v>
      </c>
      <c r="E23" s="6">
        <v>1</v>
      </c>
      <c r="F23" s="6">
        <v>1</v>
      </c>
      <c r="G23" s="6">
        <v>0</v>
      </c>
      <c r="H23" s="6">
        <v>0</v>
      </c>
      <c r="I23" s="6">
        <v>0</v>
      </c>
      <c r="J23" s="3"/>
      <c r="K23" s="5">
        <v>1</v>
      </c>
      <c r="L23" s="5">
        <v>1</v>
      </c>
      <c r="M23" s="14">
        <v>0</v>
      </c>
      <c r="N23" s="14">
        <v>0.5</v>
      </c>
      <c r="O23" s="14">
        <v>1</v>
      </c>
      <c r="P23" s="3"/>
      <c r="Q23" s="5">
        <v>1</v>
      </c>
      <c r="R23" s="5">
        <v>1</v>
      </c>
      <c r="S23" s="5">
        <v>0</v>
      </c>
      <c r="T23" s="5">
        <v>0</v>
      </c>
      <c r="U23" s="5">
        <v>0</v>
      </c>
      <c r="V23" s="5"/>
      <c r="W23" s="13">
        <f t="shared" si="20"/>
        <v>1</v>
      </c>
      <c r="X23" s="13">
        <f t="shared" si="20"/>
        <v>1</v>
      </c>
      <c r="Y23" s="13">
        <f t="shared" si="20"/>
        <v>0</v>
      </c>
      <c r="Z23" s="12">
        <f t="shared" si="20"/>
        <v>0</v>
      </c>
      <c r="AA23" s="13">
        <f t="shared" si="20"/>
        <v>0</v>
      </c>
      <c r="AB23" s="7">
        <f t="shared" si="21"/>
        <v>2</v>
      </c>
      <c r="AD23" s="7">
        <f t="shared" si="22"/>
        <v>2</v>
      </c>
      <c r="AE23" s="7">
        <f t="shared" si="23"/>
        <v>0</v>
      </c>
      <c r="AF23" s="7">
        <f t="shared" si="24"/>
        <v>0</v>
      </c>
      <c r="AH23" s="6">
        <f t="shared" si="0"/>
        <v>1</v>
      </c>
      <c r="AI23" s="6">
        <f t="shared" si="1"/>
        <v>1</v>
      </c>
      <c r="AJ23" s="6">
        <f t="shared" si="2"/>
        <v>1</v>
      </c>
      <c r="AK23" s="6">
        <f t="shared" si="3"/>
        <v>0</v>
      </c>
      <c r="AL23" s="6">
        <f t="shared" si="4"/>
        <v>0</v>
      </c>
      <c r="AN23" s="6">
        <f t="shared" si="5"/>
        <v>1</v>
      </c>
      <c r="AO23" s="6">
        <f t="shared" si="6"/>
        <v>1</v>
      </c>
      <c r="AP23" s="6">
        <f t="shared" si="7"/>
        <v>1</v>
      </c>
      <c r="AQ23" s="6">
        <f t="shared" si="8"/>
        <v>0</v>
      </c>
      <c r="AR23" s="6">
        <f t="shared" si="9"/>
        <v>0</v>
      </c>
      <c r="AT23" s="6">
        <f t="shared" si="10"/>
        <v>1</v>
      </c>
      <c r="AU23" s="6">
        <f t="shared" si="11"/>
        <v>1</v>
      </c>
      <c r="AV23" s="6">
        <f t="shared" si="12"/>
        <v>1</v>
      </c>
      <c r="AW23" s="6">
        <f t="shared" si="13"/>
        <v>0</v>
      </c>
      <c r="AX23" s="6">
        <f t="shared" si="14"/>
        <v>0</v>
      </c>
      <c r="AZ23" s="6">
        <f t="shared" si="15"/>
        <v>1</v>
      </c>
      <c r="BA23" s="6">
        <f t="shared" si="16"/>
        <v>1</v>
      </c>
      <c r="BB23" s="6">
        <f t="shared" si="17"/>
        <v>1</v>
      </c>
      <c r="BC23" s="6">
        <f t="shared" si="18"/>
        <v>1</v>
      </c>
      <c r="BD23" s="6">
        <f t="shared" si="19"/>
        <v>1</v>
      </c>
      <c r="BF23" s="6">
        <f t="shared" si="25"/>
        <v>2</v>
      </c>
      <c r="BG23" s="8">
        <f t="shared" si="26"/>
        <v>3.5</v>
      </c>
      <c r="BH23" s="8">
        <f t="shared" si="27"/>
        <v>2</v>
      </c>
    </row>
    <row r="24" spans="1:60" ht="13.5" customHeight="1" x14ac:dyDescent="0.2">
      <c r="A24" s="1" t="s">
        <v>49</v>
      </c>
      <c r="B24" s="29" t="s">
        <v>420</v>
      </c>
      <c r="C24" s="29">
        <v>11</v>
      </c>
      <c r="D24" s="4" t="s">
        <v>50</v>
      </c>
      <c r="E24" s="6">
        <v>1</v>
      </c>
      <c r="F24" s="6">
        <v>1</v>
      </c>
      <c r="G24" s="6">
        <v>0</v>
      </c>
      <c r="H24" s="6">
        <v>1</v>
      </c>
      <c r="I24" s="6">
        <v>1</v>
      </c>
      <c r="J24" s="3"/>
      <c r="K24" s="5">
        <v>1</v>
      </c>
      <c r="L24" s="5">
        <v>1</v>
      </c>
      <c r="M24" s="14">
        <v>0</v>
      </c>
      <c r="N24" s="14">
        <v>0</v>
      </c>
      <c r="O24" s="14">
        <v>1</v>
      </c>
      <c r="P24" s="3"/>
      <c r="Q24" s="5">
        <v>1</v>
      </c>
      <c r="R24" s="5">
        <v>0</v>
      </c>
      <c r="S24" s="5">
        <v>0</v>
      </c>
      <c r="T24" s="5">
        <v>0</v>
      </c>
      <c r="U24" s="5">
        <v>0</v>
      </c>
      <c r="V24" s="5"/>
      <c r="W24" s="13">
        <f t="shared" si="20"/>
        <v>1</v>
      </c>
      <c r="X24" s="13">
        <f t="shared" si="20"/>
        <v>1</v>
      </c>
      <c r="Y24" s="13">
        <f t="shared" si="20"/>
        <v>0</v>
      </c>
      <c r="Z24" s="12">
        <f t="shared" si="20"/>
        <v>0</v>
      </c>
      <c r="AA24" s="13">
        <f t="shared" si="20"/>
        <v>1</v>
      </c>
      <c r="AB24" s="7">
        <f t="shared" si="21"/>
        <v>3</v>
      </c>
      <c r="AD24" s="7">
        <f t="shared" si="22"/>
        <v>2</v>
      </c>
      <c r="AE24" s="7">
        <f t="shared" si="23"/>
        <v>1</v>
      </c>
      <c r="AF24" s="7">
        <f t="shared" si="24"/>
        <v>0</v>
      </c>
      <c r="AH24" s="6">
        <f t="shared" si="0"/>
        <v>1</v>
      </c>
      <c r="AI24" s="6">
        <f t="shared" si="1"/>
        <v>0</v>
      </c>
      <c r="AJ24" s="6">
        <f t="shared" si="2"/>
        <v>1</v>
      </c>
      <c r="AK24" s="6">
        <f t="shared" si="3"/>
        <v>0</v>
      </c>
      <c r="AL24" s="6">
        <f t="shared" si="4"/>
        <v>0</v>
      </c>
      <c r="AN24" s="6">
        <f t="shared" si="5"/>
        <v>1</v>
      </c>
      <c r="AO24" s="6">
        <f t="shared" si="6"/>
        <v>1</v>
      </c>
      <c r="AP24" s="6">
        <f t="shared" si="7"/>
        <v>1</v>
      </c>
      <c r="AQ24" s="6">
        <f t="shared" si="8"/>
        <v>0</v>
      </c>
      <c r="AR24" s="6">
        <f t="shared" si="9"/>
        <v>1</v>
      </c>
      <c r="AT24" s="6">
        <f t="shared" si="10"/>
        <v>1</v>
      </c>
      <c r="AU24" s="6">
        <f t="shared" si="11"/>
        <v>0</v>
      </c>
      <c r="AV24" s="6">
        <f t="shared" si="12"/>
        <v>1</v>
      </c>
      <c r="AW24" s="6">
        <f t="shared" si="13"/>
        <v>1</v>
      </c>
      <c r="AX24" s="6">
        <f t="shared" si="14"/>
        <v>0</v>
      </c>
      <c r="AZ24" s="6">
        <f t="shared" si="15"/>
        <v>1</v>
      </c>
      <c r="BA24" s="6">
        <f t="shared" si="16"/>
        <v>0</v>
      </c>
      <c r="BB24" s="6">
        <f t="shared" si="17"/>
        <v>1</v>
      </c>
      <c r="BC24" s="6">
        <f t="shared" si="18"/>
        <v>0</v>
      </c>
      <c r="BD24" s="6">
        <f t="shared" si="19"/>
        <v>0</v>
      </c>
      <c r="BF24" s="6">
        <f t="shared" si="25"/>
        <v>4</v>
      </c>
      <c r="BG24" s="8">
        <f t="shared" si="26"/>
        <v>3</v>
      </c>
      <c r="BH24" s="8">
        <f t="shared" si="27"/>
        <v>1</v>
      </c>
    </row>
    <row r="25" spans="1:60" ht="13.5" customHeight="1" x14ac:dyDescent="0.2">
      <c r="A25" s="11" t="s">
        <v>51</v>
      </c>
      <c r="B25" s="29" t="s">
        <v>421</v>
      </c>
      <c r="C25" s="29">
        <v>11</v>
      </c>
      <c r="D25" s="4" t="s">
        <v>52</v>
      </c>
      <c r="E25" s="6">
        <v>1</v>
      </c>
      <c r="F25" s="6">
        <v>1</v>
      </c>
      <c r="G25" s="6">
        <v>0</v>
      </c>
      <c r="H25" s="6">
        <v>0</v>
      </c>
      <c r="I25" s="6">
        <v>1</v>
      </c>
      <c r="J25" s="3"/>
      <c r="K25" s="5">
        <v>1</v>
      </c>
      <c r="L25" s="5">
        <v>1</v>
      </c>
      <c r="M25" s="14">
        <v>0</v>
      </c>
      <c r="N25" s="14">
        <v>1</v>
      </c>
      <c r="O25" s="14">
        <v>1</v>
      </c>
      <c r="P25" s="3"/>
      <c r="Q25" s="5">
        <v>1</v>
      </c>
      <c r="R25" s="5">
        <v>1</v>
      </c>
      <c r="S25" s="5">
        <v>0</v>
      </c>
      <c r="T25" s="5">
        <v>0</v>
      </c>
      <c r="U25" s="5">
        <v>0</v>
      </c>
      <c r="V25" s="5"/>
      <c r="W25" s="13">
        <f t="shared" si="20"/>
        <v>1</v>
      </c>
      <c r="X25" s="13">
        <f t="shared" si="20"/>
        <v>1</v>
      </c>
      <c r="Y25" s="13">
        <f t="shared" si="20"/>
        <v>0</v>
      </c>
      <c r="Z25" s="12">
        <f t="shared" si="20"/>
        <v>0</v>
      </c>
      <c r="AA25" s="13">
        <f t="shared" si="20"/>
        <v>1</v>
      </c>
      <c r="AB25" s="7">
        <f t="shared" si="21"/>
        <v>3</v>
      </c>
      <c r="AD25" s="7">
        <f t="shared" si="22"/>
        <v>2</v>
      </c>
      <c r="AE25" s="7">
        <f t="shared" si="23"/>
        <v>1</v>
      </c>
      <c r="AF25" s="7">
        <f t="shared" si="24"/>
        <v>0</v>
      </c>
      <c r="AH25" s="6">
        <f t="shared" si="0"/>
        <v>1</v>
      </c>
      <c r="AI25" s="6">
        <f t="shared" si="1"/>
        <v>1</v>
      </c>
      <c r="AJ25" s="6">
        <f t="shared" si="2"/>
        <v>1</v>
      </c>
      <c r="AK25" s="6">
        <f t="shared" si="3"/>
        <v>0</v>
      </c>
      <c r="AL25" s="6">
        <f t="shared" si="4"/>
        <v>0</v>
      </c>
      <c r="AN25" s="6">
        <f t="shared" si="5"/>
        <v>1</v>
      </c>
      <c r="AO25" s="6">
        <f t="shared" si="6"/>
        <v>1</v>
      </c>
      <c r="AP25" s="6">
        <f t="shared" si="7"/>
        <v>1</v>
      </c>
      <c r="AQ25" s="6">
        <f t="shared" si="8"/>
        <v>0</v>
      </c>
      <c r="AR25" s="6">
        <f t="shared" si="9"/>
        <v>1</v>
      </c>
      <c r="AT25" s="6">
        <f t="shared" si="10"/>
        <v>1</v>
      </c>
      <c r="AU25" s="6">
        <f t="shared" si="11"/>
        <v>1</v>
      </c>
      <c r="AV25" s="6">
        <f t="shared" si="12"/>
        <v>1</v>
      </c>
      <c r="AW25" s="6">
        <f t="shared" si="13"/>
        <v>0</v>
      </c>
      <c r="AX25" s="6">
        <f t="shared" si="14"/>
        <v>0</v>
      </c>
      <c r="AZ25" s="6">
        <f t="shared" si="15"/>
        <v>1</v>
      </c>
      <c r="BA25" s="6">
        <f t="shared" si="16"/>
        <v>1</v>
      </c>
      <c r="BB25" s="6">
        <f t="shared" si="17"/>
        <v>1</v>
      </c>
      <c r="BC25" s="6">
        <f t="shared" si="18"/>
        <v>1</v>
      </c>
      <c r="BD25" s="6">
        <f t="shared" si="19"/>
        <v>0</v>
      </c>
      <c r="BF25" s="6">
        <f t="shared" si="25"/>
        <v>3</v>
      </c>
      <c r="BG25" s="8">
        <f t="shared" si="26"/>
        <v>4</v>
      </c>
      <c r="BH25" s="8">
        <f t="shared" si="27"/>
        <v>2</v>
      </c>
    </row>
    <row r="26" spans="1:60" ht="13.5" customHeight="1" x14ac:dyDescent="0.2">
      <c r="A26" s="1" t="s">
        <v>53</v>
      </c>
      <c r="B26" s="29" t="s">
        <v>422</v>
      </c>
      <c r="C26" s="29">
        <v>9</v>
      </c>
      <c r="D26" s="4" t="s">
        <v>54</v>
      </c>
      <c r="E26" s="6">
        <v>1</v>
      </c>
      <c r="F26" s="6">
        <v>0.5</v>
      </c>
      <c r="G26" s="6">
        <v>0</v>
      </c>
      <c r="H26" s="6">
        <v>1</v>
      </c>
      <c r="I26" s="6">
        <v>0</v>
      </c>
      <c r="J26" s="3"/>
      <c r="K26" s="5">
        <v>0</v>
      </c>
      <c r="L26" s="5">
        <v>1</v>
      </c>
      <c r="M26" s="14">
        <v>0</v>
      </c>
      <c r="N26" s="14">
        <v>0</v>
      </c>
      <c r="O26" s="14">
        <v>1</v>
      </c>
      <c r="P26" s="8" t="s">
        <v>85</v>
      </c>
      <c r="Q26" s="5">
        <v>0</v>
      </c>
      <c r="R26" s="5">
        <v>1</v>
      </c>
      <c r="S26" s="5">
        <v>0</v>
      </c>
      <c r="T26" s="5">
        <v>0</v>
      </c>
      <c r="U26" s="5">
        <v>0</v>
      </c>
      <c r="V26" s="5"/>
      <c r="W26" s="13">
        <f t="shared" si="20"/>
        <v>0</v>
      </c>
      <c r="X26" s="13">
        <f t="shared" si="20"/>
        <v>1</v>
      </c>
      <c r="Y26" s="13">
        <f t="shared" si="20"/>
        <v>0</v>
      </c>
      <c r="Z26" s="12">
        <f t="shared" si="20"/>
        <v>0</v>
      </c>
      <c r="AA26" s="13">
        <f t="shared" si="20"/>
        <v>0</v>
      </c>
      <c r="AB26" s="7">
        <f t="shared" si="21"/>
        <v>1</v>
      </c>
      <c r="AD26" s="7">
        <f t="shared" si="22"/>
        <v>1</v>
      </c>
      <c r="AE26" s="7">
        <f t="shared" si="23"/>
        <v>0</v>
      </c>
      <c r="AF26" s="7">
        <f t="shared" si="24"/>
        <v>0</v>
      </c>
      <c r="AH26" s="6">
        <f t="shared" si="0"/>
        <v>0</v>
      </c>
      <c r="AI26" s="6">
        <f t="shared" si="1"/>
        <v>0</v>
      </c>
      <c r="AJ26" s="6">
        <f t="shared" si="2"/>
        <v>1</v>
      </c>
      <c r="AK26" s="6">
        <f t="shared" si="3"/>
        <v>0</v>
      </c>
      <c r="AL26" s="6">
        <f t="shared" si="4"/>
        <v>0</v>
      </c>
      <c r="AN26" s="6">
        <f t="shared" si="5"/>
        <v>0</v>
      </c>
      <c r="AO26" s="6">
        <f t="shared" si="6"/>
        <v>0</v>
      </c>
      <c r="AP26" s="6">
        <f t="shared" si="7"/>
        <v>1</v>
      </c>
      <c r="AQ26" s="6">
        <f t="shared" si="8"/>
        <v>0</v>
      </c>
      <c r="AR26" s="6">
        <f t="shared" si="9"/>
        <v>0</v>
      </c>
      <c r="AT26" s="6">
        <f t="shared" si="10"/>
        <v>1</v>
      </c>
      <c r="AU26" s="6">
        <f t="shared" si="11"/>
        <v>1</v>
      </c>
      <c r="AV26" s="6">
        <f t="shared" si="12"/>
        <v>1</v>
      </c>
      <c r="AW26" s="6">
        <f t="shared" si="13"/>
        <v>1</v>
      </c>
      <c r="AX26" s="6">
        <f t="shared" si="14"/>
        <v>0</v>
      </c>
      <c r="AZ26" s="6">
        <f t="shared" si="15"/>
        <v>0</v>
      </c>
      <c r="BA26" s="6">
        <f t="shared" si="16"/>
        <v>0</v>
      </c>
      <c r="BB26" s="6">
        <f t="shared" si="17"/>
        <v>1</v>
      </c>
      <c r="BC26" s="6">
        <f t="shared" si="18"/>
        <v>0</v>
      </c>
      <c r="BD26" s="6">
        <f t="shared" si="19"/>
        <v>1</v>
      </c>
      <c r="BF26" s="6">
        <f t="shared" si="25"/>
        <v>2.5</v>
      </c>
      <c r="BG26" s="8">
        <f t="shared" si="26"/>
        <v>2</v>
      </c>
      <c r="BH26" s="8">
        <f t="shared" si="27"/>
        <v>1</v>
      </c>
    </row>
    <row r="27" spans="1:60" s="5" customFormat="1" ht="13.5" customHeight="1" x14ac:dyDescent="0.2">
      <c r="A27" s="11" t="s">
        <v>56</v>
      </c>
      <c r="B27" s="86" t="s">
        <v>423</v>
      </c>
      <c r="C27" s="86">
        <v>10</v>
      </c>
      <c r="D27" s="87" t="s">
        <v>57</v>
      </c>
      <c r="E27" s="2">
        <v>1</v>
      </c>
      <c r="F27" s="2">
        <v>1</v>
      </c>
      <c r="G27" s="2">
        <v>1</v>
      </c>
      <c r="H27" s="2">
        <v>1</v>
      </c>
      <c r="I27" s="2">
        <v>0</v>
      </c>
      <c r="J27" s="86"/>
      <c r="K27" s="5">
        <v>1</v>
      </c>
      <c r="L27" s="5">
        <v>1</v>
      </c>
      <c r="M27" s="14">
        <v>1</v>
      </c>
      <c r="N27" s="14">
        <v>0.5</v>
      </c>
      <c r="O27" s="14">
        <v>0.5</v>
      </c>
      <c r="P27" s="86"/>
      <c r="Q27" s="5">
        <v>1</v>
      </c>
      <c r="R27" s="5">
        <v>1</v>
      </c>
      <c r="S27" s="5">
        <v>1</v>
      </c>
      <c r="T27" s="5">
        <v>1</v>
      </c>
      <c r="U27" s="5">
        <v>0</v>
      </c>
      <c r="W27" s="12">
        <f t="shared" si="20"/>
        <v>1</v>
      </c>
      <c r="X27" s="12">
        <f t="shared" si="20"/>
        <v>1</v>
      </c>
      <c r="Y27" s="12">
        <f t="shared" si="20"/>
        <v>1</v>
      </c>
      <c r="Z27" s="12">
        <f t="shared" si="20"/>
        <v>1</v>
      </c>
      <c r="AA27" s="12">
        <f t="shared" si="20"/>
        <v>0</v>
      </c>
      <c r="AB27" s="88">
        <f t="shared" si="21"/>
        <v>4</v>
      </c>
      <c r="AC27" s="88"/>
      <c r="AD27" s="7">
        <f t="shared" si="22"/>
        <v>2</v>
      </c>
      <c r="AE27" s="7">
        <f t="shared" si="23"/>
        <v>1</v>
      </c>
      <c r="AF27" s="7">
        <f t="shared" si="24"/>
        <v>1</v>
      </c>
      <c r="AG27" s="88"/>
      <c r="AH27" s="2">
        <f t="shared" si="0"/>
        <v>1</v>
      </c>
      <c r="AI27" s="2">
        <f t="shared" si="1"/>
        <v>1</v>
      </c>
      <c r="AJ27" s="2">
        <f t="shared" si="2"/>
        <v>1</v>
      </c>
      <c r="AK27" s="2">
        <f t="shared" si="3"/>
        <v>0</v>
      </c>
      <c r="AL27" s="2">
        <f t="shared" si="4"/>
        <v>0</v>
      </c>
      <c r="AN27" s="2">
        <f t="shared" si="5"/>
        <v>1</v>
      </c>
      <c r="AO27" s="2">
        <f t="shared" si="6"/>
        <v>1</v>
      </c>
      <c r="AP27" s="2">
        <f t="shared" si="7"/>
        <v>1</v>
      </c>
      <c r="AQ27" s="2">
        <f t="shared" si="8"/>
        <v>0</v>
      </c>
      <c r="AR27" s="2">
        <f t="shared" si="9"/>
        <v>0</v>
      </c>
      <c r="AT27" s="2">
        <f t="shared" si="10"/>
        <v>1</v>
      </c>
      <c r="AU27" s="2">
        <f t="shared" si="11"/>
        <v>1</v>
      </c>
      <c r="AV27" s="2">
        <f t="shared" si="12"/>
        <v>1</v>
      </c>
      <c r="AW27" s="2">
        <f t="shared" si="13"/>
        <v>0</v>
      </c>
      <c r="AX27" s="2">
        <f t="shared" si="14"/>
        <v>0</v>
      </c>
      <c r="AZ27" s="2">
        <f t="shared" si="15"/>
        <v>1</v>
      </c>
      <c r="BA27" s="2">
        <f t="shared" si="16"/>
        <v>1</v>
      </c>
      <c r="BB27" s="2">
        <f t="shared" si="17"/>
        <v>1</v>
      </c>
      <c r="BC27" s="2">
        <f t="shared" si="18"/>
        <v>1</v>
      </c>
      <c r="BD27" s="2">
        <f t="shared" si="19"/>
        <v>1</v>
      </c>
      <c r="BF27" s="6">
        <f t="shared" si="25"/>
        <v>4</v>
      </c>
      <c r="BG27" s="8">
        <f t="shared" si="26"/>
        <v>4</v>
      </c>
      <c r="BH27" s="8">
        <f t="shared" si="27"/>
        <v>4</v>
      </c>
    </row>
    <row r="28" spans="1:60" s="5" customFormat="1" ht="13.5" customHeight="1" x14ac:dyDescent="0.2">
      <c r="A28" s="1" t="s">
        <v>58</v>
      </c>
      <c r="B28" s="86" t="s">
        <v>424</v>
      </c>
      <c r="C28" s="86">
        <v>11</v>
      </c>
      <c r="D28" s="87" t="s">
        <v>59</v>
      </c>
      <c r="E28" s="2">
        <v>1</v>
      </c>
      <c r="F28" s="2">
        <v>1</v>
      </c>
      <c r="G28" s="2">
        <v>1</v>
      </c>
      <c r="H28" s="2">
        <v>1</v>
      </c>
      <c r="I28" s="2">
        <v>0</v>
      </c>
      <c r="J28" s="86"/>
      <c r="K28" s="5">
        <v>1</v>
      </c>
      <c r="L28" s="5">
        <v>1</v>
      </c>
      <c r="M28" s="14">
        <v>1</v>
      </c>
      <c r="N28" s="14">
        <v>0.5</v>
      </c>
      <c r="O28" s="14">
        <v>0</v>
      </c>
      <c r="P28" s="86"/>
      <c r="Q28" s="5">
        <v>1</v>
      </c>
      <c r="R28" s="5">
        <v>1</v>
      </c>
      <c r="S28" s="5">
        <v>1</v>
      </c>
      <c r="T28" s="5">
        <v>0</v>
      </c>
      <c r="U28" s="5">
        <v>0</v>
      </c>
      <c r="W28" s="12">
        <f t="shared" si="20"/>
        <v>1</v>
      </c>
      <c r="X28" s="12">
        <f t="shared" si="20"/>
        <v>1</v>
      </c>
      <c r="Y28" s="12">
        <f t="shared" si="20"/>
        <v>1</v>
      </c>
      <c r="Z28" s="12">
        <f t="shared" si="20"/>
        <v>0.5</v>
      </c>
      <c r="AA28" s="12">
        <f t="shared" si="20"/>
        <v>0</v>
      </c>
      <c r="AB28" s="88">
        <f t="shared" si="21"/>
        <v>3.5</v>
      </c>
      <c r="AC28" s="88"/>
      <c r="AD28" s="7">
        <f t="shared" si="22"/>
        <v>2</v>
      </c>
      <c r="AE28" s="7">
        <f t="shared" si="23"/>
        <v>0.5</v>
      </c>
      <c r="AF28" s="7">
        <f t="shared" si="24"/>
        <v>1</v>
      </c>
      <c r="AG28" s="88"/>
      <c r="AH28" s="2">
        <f t="shared" si="0"/>
        <v>1</v>
      </c>
      <c r="AI28" s="2">
        <f t="shared" si="1"/>
        <v>1</v>
      </c>
      <c r="AJ28" s="2">
        <f t="shared" si="2"/>
        <v>1</v>
      </c>
      <c r="AK28" s="2">
        <f t="shared" si="3"/>
        <v>0</v>
      </c>
      <c r="AL28" s="2">
        <f t="shared" si="4"/>
        <v>1</v>
      </c>
      <c r="AN28" s="2">
        <f t="shared" si="5"/>
        <v>1</v>
      </c>
      <c r="AO28" s="2">
        <f t="shared" si="6"/>
        <v>1</v>
      </c>
      <c r="AP28" s="2">
        <f t="shared" si="7"/>
        <v>1</v>
      </c>
      <c r="AQ28" s="2">
        <f t="shared" si="8"/>
        <v>0</v>
      </c>
      <c r="AR28" s="2">
        <f t="shared" si="9"/>
        <v>1</v>
      </c>
      <c r="AT28" s="2">
        <f t="shared" si="10"/>
        <v>1</v>
      </c>
      <c r="AU28" s="2">
        <f t="shared" si="11"/>
        <v>1</v>
      </c>
      <c r="AV28" s="2">
        <f t="shared" si="12"/>
        <v>1</v>
      </c>
      <c r="AW28" s="2">
        <f t="shared" si="13"/>
        <v>0</v>
      </c>
      <c r="AX28" s="2">
        <f t="shared" si="14"/>
        <v>1</v>
      </c>
      <c r="AZ28" s="2">
        <f t="shared" si="15"/>
        <v>1</v>
      </c>
      <c r="BA28" s="2">
        <f t="shared" si="16"/>
        <v>1</v>
      </c>
      <c r="BB28" s="2">
        <f t="shared" si="17"/>
        <v>1</v>
      </c>
      <c r="BC28" s="2">
        <f t="shared" si="18"/>
        <v>0</v>
      </c>
      <c r="BD28" s="2">
        <f t="shared" si="19"/>
        <v>1</v>
      </c>
      <c r="BF28" s="6">
        <f t="shared" si="25"/>
        <v>4</v>
      </c>
      <c r="BG28" s="8">
        <f t="shared" si="26"/>
        <v>3.5</v>
      </c>
      <c r="BH28" s="8">
        <f t="shared" si="27"/>
        <v>3</v>
      </c>
    </row>
    <row r="29" spans="1:60" ht="13.5" customHeight="1" x14ac:dyDescent="0.2">
      <c r="A29" s="11" t="s">
        <v>60</v>
      </c>
      <c r="B29" s="29" t="s">
        <v>425</v>
      </c>
      <c r="C29" s="29">
        <v>11</v>
      </c>
      <c r="D29" s="4" t="s">
        <v>61</v>
      </c>
      <c r="E29" s="6">
        <v>0</v>
      </c>
      <c r="F29" s="6">
        <v>1</v>
      </c>
      <c r="G29" s="6">
        <v>0</v>
      </c>
      <c r="H29" s="6">
        <v>0</v>
      </c>
      <c r="I29" s="6">
        <v>0</v>
      </c>
      <c r="J29" s="8" t="s">
        <v>110</v>
      </c>
      <c r="K29" s="5">
        <v>0</v>
      </c>
      <c r="L29" s="5">
        <v>1</v>
      </c>
      <c r="M29" s="14">
        <v>0</v>
      </c>
      <c r="N29" s="14">
        <v>0.5</v>
      </c>
      <c r="O29" s="14">
        <v>1</v>
      </c>
      <c r="P29" s="8" t="s">
        <v>92</v>
      </c>
      <c r="Q29" s="5">
        <v>0</v>
      </c>
      <c r="R29" s="5">
        <v>1</v>
      </c>
      <c r="S29" s="5">
        <v>0</v>
      </c>
      <c r="T29" s="5">
        <v>0</v>
      </c>
      <c r="U29" s="5">
        <v>0</v>
      </c>
      <c r="V29" s="5"/>
      <c r="W29" s="13">
        <f t="shared" si="20"/>
        <v>0</v>
      </c>
      <c r="X29" s="13">
        <f t="shared" si="20"/>
        <v>1</v>
      </c>
      <c r="Y29" s="13">
        <f t="shared" si="20"/>
        <v>0</v>
      </c>
      <c r="Z29" s="12">
        <f t="shared" si="20"/>
        <v>0</v>
      </c>
      <c r="AA29" s="13">
        <f t="shared" si="20"/>
        <v>0</v>
      </c>
      <c r="AB29" s="7">
        <f t="shared" si="21"/>
        <v>1</v>
      </c>
      <c r="AD29" s="7">
        <f t="shared" si="22"/>
        <v>1</v>
      </c>
      <c r="AE29" s="7">
        <f t="shared" si="23"/>
        <v>0</v>
      </c>
      <c r="AF29" s="7">
        <f t="shared" si="24"/>
        <v>0</v>
      </c>
      <c r="AH29" s="6">
        <f t="shared" si="0"/>
        <v>1</v>
      </c>
      <c r="AI29" s="6">
        <f t="shared" si="1"/>
        <v>1</v>
      </c>
      <c r="AJ29" s="6">
        <f t="shared" si="2"/>
        <v>1</v>
      </c>
      <c r="AK29" s="6">
        <f t="shared" si="3"/>
        <v>0</v>
      </c>
      <c r="AL29" s="6">
        <f t="shared" si="4"/>
        <v>0</v>
      </c>
      <c r="AN29" s="6">
        <f t="shared" si="5"/>
        <v>1</v>
      </c>
      <c r="AO29" s="6">
        <f t="shared" si="6"/>
        <v>1</v>
      </c>
      <c r="AP29" s="6">
        <f t="shared" si="7"/>
        <v>1</v>
      </c>
      <c r="AQ29" s="6">
        <f t="shared" si="8"/>
        <v>0</v>
      </c>
      <c r="AR29" s="6">
        <f t="shared" si="9"/>
        <v>0</v>
      </c>
      <c r="AT29" s="6">
        <f t="shared" si="10"/>
        <v>1</v>
      </c>
      <c r="AU29" s="6">
        <f t="shared" si="11"/>
        <v>1</v>
      </c>
      <c r="AV29" s="6">
        <f t="shared" si="12"/>
        <v>1</v>
      </c>
      <c r="AW29" s="6">
        <f t="shared" si="13"/>
        <v>0</v>
      </c>
      <c r="AX29" s="6">
        <f t="shared" si="14"/>
        <v>0</v>
      </c>
      <c r="AZ29" s="6">
        <f t="shared" si="15"/>
        <v>1</v>
      </c>
      <c r="BA29" s="6">
        <f t="shared" si="16"/>
        <v>1</v>
      </c>
      <c r="BB29" s="6">
        <f t="shared" si="17"/>
        <v>1</v>
      </c>
      <c r="BC29" s="6">
        <f t="shared" si="18"/>
        <v>1</v>
      </c>
      <c r="BD29" s="6">
        <f t="shared" si="19"/>
        <v>1</v>
      </c>
      <c r="BF29" s="6">
        <f t="shared" si="25"/>
        <v>1</v>
      </c>
      <c r="BG29" s="8">
        <f t="shared" si="26"/>
        <v>2.5</v>
      </c>
      <c r="BH29" s="8">
        <f t="shared" si="27"/>
        <v>1</v>
      </c>
    </row>
    <row r="30" spans="1:60" ht="13.5" customHeight="1" x14ac:dyDescent="0.2">
      <c r="A30" s="1" t="s">
        <v>63</v>
      </c>
      <c r="B30" s="29" t="s">
        <v>426</v>
      </c>
      <c r="C30" s="29">
        <v>11</v>
      </c>
      <c r="D30" s="4" t="s">
        <v>64</v>
      </c>
      <c r="E30" s="6">
        <v>0</v>
      </c>
      <c r="F30" s="6">
        <v>1</v>
      </c>
      <c r="G30" s="6">
        <v>0</v>
      </c>
      <c r="H30" s="6">
        <v>1</v>
      </c>
      <c r="I30" s="6">
        <v>1</v>
      </c>
      <c r="J30" s="3"/>
      <c r="K30" s="5">
        <v>0</v>
      </c>
      <c r="L30" s="5">
        <v>1</v>
      </c>
      <c r="M30" s="14">
        <v>0.5</v>
      </c>
      <c r="N30" s="14">
        <v>0.5</v>
      </c>
      <c r="O30" s="14">
        <v>1</v>
      </c>
      <c r="P30" s="3"/>
      <c r="Q30" s="5">
        <v>0</v>
      </c>
      <c r="R30" s="5">
        <v>1</v>
      </c>
      <c r="S30" s="5">
        <v>0</v>
      </c>
      <c r="T30" s="5">
        <v>0</v>
      </c>
      <c r="U30" s="5">
        <v>0</v>
      </c>
      <c r="V30" s="5"/>
      <c r="W30" s="13">
        <f t="shared" si="20"/>
        <v>0</v>
      </c>
      <c r="X30" s="13">
        <f t="shared" si="20"/>
        <v>1</v>
      </c>
      <c r="Y30" s="13">
        <f t="shared" si="20"/>
        <v>0</v>
      </c>
      <c r="Z30" s="12">
        <f t="shared" si="20"/>
        <v>0.5</v>
      </c>
      <c r="AA30" s="13">
        <f t="shared" si="20"/>
        <v>1</v>
      </c>
      <c r="AB30" s="7">
        <f t="shared" si="21"/>
        <v>2.5</v>
      </c>
      <c r="AD30" s="7">
        <f t="shared" si="22"/>
        <v>1</v>
      </c>
      <c r="AE30" s="7">
        <f t="shared" si="23"/>
        <v>1.5</v>
      </c>
      <c r="AF30" s="7">
        <f t="shared" si="24"/>
        <v>0</v>
      </c>
      <c r="AH30" s="6">
        <f t="shared" si="0"/>
        <v>1</v>
      </c>
      <c r="AI30" s="6">
        <f t="shared" si="1"/>
        <v>1</v>
      </c>
      <c r="AJ30" s="6">
        <f t="shared" si="2"/>
        <v>0</v>
      </c>
      <c r="AK30" s="6">
        <f t="shared" si="3"/>
        <v>0</v>
      </c>
      <c r="AL30" s="6">
        <f t="shared" si="4"/>
        <v>0</v>
      </c>
      <c r="AN30" s="6">
        <f t="shared" si="5"/>
        <v>1</v>
      </c>
      <c r="AO30" s="6">
        <f t="shared" si="6"/>
        <v>1</v>
      </c>
      <c r="AP30" s="6">
        <f t="shared" si="7"/>
        <v>0</v>
      </c>
      <c r="AQ30" s="6">
        <f t="shared" si="8"/>
        <v>0</v>
      </c>
      <c r="AR30" s="6">
        <f t="shared" si="9"/>
        <v>1</v>
      </c>
      <c r="AT30" s="6">
        <f t="shared" si="10"/>
        <v>1</v>
      </c>
      <c r="AU30" s="6">
        <f t="shared" si="11"/>
        <v>1</v>
      </c>
      <c r="AV30" s="6">
        <f t="shared" si="12"/>
        <v>0</v>
      </c>
      <c r="AW30" s="6">
        <f t="shared" si="13"/>
        <v>0</v>
      </c>
      <c r="AX30" s="6">
        <f t="shared" si="14"/>
        <v>0</v>
      </c>
      <c r="AZ30" s="6">
        <f t="shared" si="15"/>
        <v>1</v>
      </c>
      <c r="BA30" s="6">
        <f t="shared" si="16"/>
        <v>1</v>
      </c>
      <c r="BB30" s="6">
        <f t="shared" si="17"/>
        <v>1</v>
      </c>
      <c r="BC30" s="6">
        <f t="shared" si="18"/>
        <v>0</v>
      </c>
      <c r="BD30" s="6">
        <f t="shared" si="19"/>
        <v>0</v>
      </c>
      <c r="BF30" s="6">
        <f t="shared" si="25"/>
        <v>3</v>
      </c>
      <c r="BG30" s="8">
        <f t="shared" si="26"/>
        <v>3</v>
      </c>
      <c r="BH30" s="8">
        <f t="shared" si="27"/>
        <v>1</v>
      </c>
    </row>
    <row r="31" spans="1:60" ht="13.5" customHeight="1" x14ac:dyDescent="0.2">
      <c r="A31" s="11" t="s">
        <v>66</v>
      </c>
      <c r="B31" s="29" t="s">
        <v>427</v>
      </c>
      <c r="C31" s="29">
        <v>10</v>
      </c>
      <c r="D31" s="4" t="s">
        <v>67</v>
      </c>
      <c r="E31" s="6">
        <v>0</v>
      </c>
      <c r="F31" s="6">
        <v>1</v>
      </c>
      <c r="G31" s="6">
        <v>1</v>
      </c>
      <c r="H31" s="6">
        <v>1</v>
      </c>
      <c r="I31" s="6">
        <v>1</v>
      </c>
      <c r="J31" s="3"/>
      <c r="K31" s="5">
        <v>0</v>
      </c>
      <c r="L31" s="5">
        <v>1</v>
      </c>
      <c r="M31" s="14">
        <v>0.5</v>
      </c>
      <c r="N31" s="14">
        <v>1</v>
      </c>
      <c r="O31" s="14">
        <v>1</v>
      </c>
      <c r="P31" s="3"/>
      <c r="Q31" s="5">
        <v>0</v>
      </c>
      <c r="R31" s="5">
        <v>1</v>
      </c>
      <c r="S31" s="5">
        <v>1</v>
      </c>
      <c r="T31" s="5">
        <v>0</v>
      </c>
      <c r="U31" s="5">
        <v>0</v>
      </c>
      <c r="V31" s="5"/>
      <c r="W31" s="13">
        <f t="shared" si="20"/>
        <v>0</v>
      </c>
      <c r="X31" s="13">
        <f t="shared" si="20"/>
        <v>1</v>
      </c>
      <c r="Y31" s="13">
        <f t="shared" si="20"/>
        <v>1</v>
      </c>
      <c r="Z31" s="12">
        <f t="shared" si="20"/>
        <v>1</v>
      </c>
      <c r="AA31" s="13">
        <f t="shared" si="20"/>
        <v>1</v>
      </c>
      <c r="AB31" s="7">
        <f t="shared" si="21"/>
        <v>4</v>
      </c>
      <c r="AD31" s="7">
        <f t="shared" si="22"/>
        <v>1</v>
      </c>
      <c r="AE31" s="7">
        <f t="shared" si="23"/>
        <v>2</v>
      </c>
      <c r="AF31" s="7">
        <f t="shared" si="24"/>
        <v>1</v>
      </c>
      <c r="AH31" s="6">
        <f t="shared" si="0"/>
        <v>1</v>
      </c>
      <c r="AI31" s="6">
        <f t="shared" si="1"/>
        <v>1</v>
      </c>
      <c r="AJ31" s="6">
        <f t="shared" si="2"/>
        <v>0</v>
      </c>
      <c r="AK31" s="6">
        <f t="shared" si="3"/>
        <v>0</v>
      </c>
      <c r="AL31" s="6">
        <f t="shared" si="4"/>
        <v>0</v>
      </c>
      <c r="AN31" s="6">
        <f t="shared" si="5"/>
        <v>1</v>
      </c>
      <c r="AO31" s="6">
        <f t="shared" si="6"/>
        <v>1</v>
      </c>
      <c r="AP31" s="6">
        <f t="shared" si="7"/>
        <v>0</v>
      </c>
      <c r="AQ31" s="6">
        <f t="shared" si="8"/>
        <v>1</v>
      </c>
      <c r="AR31" s="6">
        <f t="shared" si="9"/>
        <v>1</v>
      </c>
      <c r="AT31" s="6">
        <f t="shared" si="10"/>
        <v>1</v>
      </c>
      <c r="AU31" s="6">
        <f t="shared" si="11"/>
        <v>1</v>
      </c>
      <c r="AV31" s="6">
        <f t="shared" si="12"/>
        <v>0</v>
      </c>
      <c r="AW31" s="6">
        <f t="shared" si="13"/>
        <v>0</v>
      </c>
      <c r="AX31" s="6">
        <f t="shared" si="14"/>
        <v>0</v>
      </c>
      <c r="AZ31" s="6">
        <f t="shared" si="15"/>
        <v>1</v>
      </c>
      <c r="BA31" s="6">
        <f t="shared" si="16"/>
        <v>1</v>
      </c>
      <c r="BB31" s="6">
        <f t="shared" si="17"/>
        <v>1</v>
      </c>
      <c r="BC31" s="6">
        <f t="shared" si="18"/>
        <v>0</v>
      </c>
      <c r="BD31" s="6">
        <f t="shared" si="19"/>
        <v>0</v>
      </c>
      <c r="BF31" s="6">
        <f t="shared" si="25"/>
        <v>4</v>
      </c>
      <c r="BG31" s="8">
        <f t="shared" si="26"/>
        <v>3.5</v>
      </c>
      <c r="BH31" s="8">
        <f t="shared" si="27"/>
        <v>2</v>
      </c>
    </row>
    <row r="32" spans="1:60" ht="13.5" customHeight="1" x14ac:dyDescent="0.2">
      <c r="A32" s="1" t="s">
        <v>68</v>
      </c>
      <c r="B32" s="29" t="s">
        <v>428</v>
      </c>
      <c r="C32" s="29">
        <v>10</v>
      </c>
      <c r="D32" s="4" t="s">
        <v>69</v>
      </c>
      <c r="E32" s="6">
        <v>0</v>
      </c>
      <c r="F32" s="6">
        <v>0</v>
      </c>
      <c r="G32" s="6">
        <v>0</v>
      </c>
      <c r="H32" s="6">
        <v>0</v>
      </c>
      <c r="I32" s="6">
        <v>0</v>
      </c>
      <c r="J32" s="8" t="s">
        <v>122</v>
      </c>
      <c r="K32" s="5">
        <v>0</v>
      </c>
      <c r="L32" s="5">
        <v>1</v>
      </c>
      <c r="M32" s="14">
        <v>0</v>
      </c>
      <c r="N32" s="14">
        <v>0.5</v>
      </c>
      <c r="O32" s="14">
        <v>1</v>
      </c>
      <c r="P32" s="3"/>
      <c r="Q32" s="5">
        <v>0</v>
      </c>
      <c r="R32" s="5">
        <v>1</v>
      </c>
      <c r="S32" s="5">
        <v>0</v>
      </c>
      <c r="T32" s="5">
        <v>0</v>
      </c>
      <c r="U32" s="5">
        <v>0</v>
      </c>
      <c r="V32" s="5"/>
      <c r="W32" s="13">
        <f t="shared" si="20"/>
        <v>0</v>
      </c>
      <c r="X32" s="13">
        <f t="shared" si="20"/>
        <v>1</v>
      </c>
      <c r="Y32" s="13">
        <f t="shared" si="20"/>
        <v>0</v>
      </c>
      <c r="Z32" s="12">
        <f t="shared" si="20"/>
        <v>0</v>
      </c>
      <c r="AA32" s="13">
        <f t="shared" si="20"/>
        <v>0</v>
      </c>
      <c r="AB32" s="7">
        <f t="shared" si="21"/>
        <v>1</v>
      </c>
      <c r="AD32" s="7">
        <f t="shared" si="22"/>
        <v>1</v>
      </c>
      <c r="AE32" s="7">
        <f t="shared" si="23"/>
        <v>0</v>
      </c>
      <c r="AF32" s="7">
        <f t="shared" si="24"/>
        <v>0</v>
      </c>
      <c r="AH32" s="6">
        <f t="shared" si="0"/>
        <v>1</v>
      </c>
      <c r="AI32" s="6">
        <f t="shared" si="1"/>
        <v>0</v>
      </c>
      <c r="AJ32" s="6">
        <f t="shared" si="2"/>
        <v>1</v>
      </c>
      <c r="AK32" s="6">
        <f t="shared" si="3"/>
        <v>0</v>
      </c>
      <c r="AL32" s="6">
        <f t="shared" si="4"/>
        <v>0</v>
      </c>
      <c r="AN32" s="6">
        <f t="shared" si="5"/>
        <v>1</v>
      </c>
      <c r="AO32" s="6">
        <f t="shared" si="6"/>
        <v>0</v>
      </c>
      <c r="AP32" s="6">
        <f t="shared" si="7"/>
        <v>1</v>
      </c>
      <c r="AQ32" s="6">
        <f t="shared" si="8"/>
        <v>0</v>
      </c>
      <c r="AR32" s="6">
        <f t="shared" si="9"/>
        <v>0</v>
      </c>
      <c r="AT32" s="6">
        <f t="shared" si="10"/>
        <v>1</v>
      </c>
      <c r="AU32" s="6">
        <f t="shared" si="11"/>
        <v>1</v>
      </c>
      <c r="AV32" s="6">
        <f t="shared" si="12"/>
        <v>1</v>
      </c>
      <c r="AW32" s="6">
        <f t="shared" si="13"/>
        <v>0</v>
      </c>
      <c r="AX32" s="6">
        <f t="shared" si="14"/>
        <v>0</v>
      </c>
      <c r="AZ32" s="6">
        <f t="shared" si="15"/>
        <v>1</v>
      </c>
      <c r="BA32" s="6">
        <f t="shared" si="16"/>
        <v>0</v>
      </c>
      <c r="BB32" s="6">
        <f t="shared" si="17"/>
        <v>1</v>
      </c>
      <c r="BC32" s="6">
        <f t="shared" si="18"/>
        <v>1</v>
      </c>
      <c r="BD32" s="6">
        <f t="shared" si="19"/>
        <v>1</v>
      </c>
      <c r="BF32" s="6">
        <f t="shared" si="25"/>
        <v>0</v>
      </c>
      <c r="BG32" s="8">
        <f t="shared" si="26"/>
        <v>2.5</v>
      </c>
      <c r="BH32" s="8">
        <f t="shared" si="27"/>
        <v>1</v>
      </c>
    </row>
    <row r="33" spans="1:60" ht="13.5" customHeight="1" x14ac:dyDescent="0.2">
      <c r="A33" s="11" t="s">
        <v>71</v>
      </c>
      <c r="B33" s="29" t="s">
        <v>429</v>
      </c>
      <c r="C33" s="29">
        <v>11</v>
      </c>
      <c r="D33" s="4" t="s">
        <v>73</v>
      </c>
      <c r="E33" s="6">
        <v>0</v>
      </c>
      <c r="F33" s="6">
        <v>1</v>
      </c>
      <c r="G33" s="6">
        <v>1</v>
      </c>
      <c r="H33" s="6">
        <v>1</v>
      </c>
      <c r="I33" s="6">
        <v>0</v>
      </c>
      <c r="J33" s="3"/>
      <c r="K33" s="5">
        <v>0</v>
      </c>
      <c r="L33" s="5">
        <v>0</v>
      </c>
      <c r="M33" s="14">
        <v>0.5</v>
      </c>
      <c r="N33" s="14">
        <v>0</v>
      </c>
      <c r="O33" s="14">
        <v>1</v>
      </c>
      <c r="P33" s="3"/>
      <c r="Q33" s="5">
        <v>0</v>
      </c>
      <c r="R33" s="5">
        <v>1</v>
      </c>
      <c r="S33" s="5">
        <v>1</v>
      </c>
      <c r="T33" s="5">
        <v>0</v>
      </c>
      <c r="U33" s="5">
        <v>0</v>
      </c>
      <c r="V33" s="5"/>
      <c r="W33" s="13">
        <f t="shared" si="20"/>
        <v>0</v>
      </c>
      <c r="X33" s="13">
        <f t="shared" si="20"/>
        <v>1</v>
      </c>
      <c r="Y33" s="13">
        <f t="shared" si="20"/>
        <v>1</v>
      </c>
      <c r="Z33" s="12">
        <f t="shared" si="20"/>
        <v>0</v>
      </c>
      <c r="AA33" s="13">
        <f t="shared" si="20"/>
        <v>0</v>
      </c>
      <c r="AB33" s="7">
        <f t="shared" si="21"/>
        <v>2</v>
      </c>
      <c r="AD33" s="7">
        <f t="shared" si="22"/>
        <v>1</v>
      </c>
      <c r="AE33" s="7">
        <f t="shared" si="23"/>
        <v>0</v>
      </c>
      <c r="AF33" s="7">
        <f t="shared" si="24"/>
        <v>1</v>
      </c>
      <c r="AH33" s="6">
        <f t="shared" si="0"/>
        <v>1</v>
      </c>
      <c r="AI33" s="6">
        <f t="shared" si="1"/>
        <v>0</v>
      </c>
      <c r="AJ33" s="6">
        <f t="shared" si="2"/>
        <v>0</v>
      </c>
      <c r="AK33" s="6">
        <f t="shared" si="3"/>
        <v>0</v>
      </c>
      <c r="AL33" s="6">
        <f t="shared" si="4"/>
        <v>0</v>
      </c>
      <c r="AN33" s="6">
        <f t="shared" si="5"/>
        <v>1</v>
      </c>
      <c r="AO33" s="6">
        <f t="shared" si="6"/>
        <v>0</v>
      </c>
      <c r="AP33" s="6">
        <f t="shared" si="7"/>
        <v>0</v>
      </c>
      <c r="AQ33" s="6">
        <f t="shared" si="8"/>
        <v>0</v>
      </c>
      <c r="AR33" s="6">
        <f t="shared" si="9"/>
        <v>0</v>
      </c>
      <c r="AT33" s="6">
        <f t="shared" si="10"/>
        <v>1</v>
      </c>
      <c r="AU33" s="6">
        <f t="shared" si="11"/>
        <v>0</v>
      </c>
      <c r="AV33" s="6">
        <f t="shared" si="12"/>
        <v>0</v>
      </c>
      <c r="AW33" s="6">
        <f t="shared" si="13"/>
        <v>1</v>
      </c>
      <c r="AX33" s="6">
        <f t="shared" si="14"/>
        <v>0</v>
      </c>
      <c r="AZ33" s="6">
        <f t="shared" si="15"/>
        <v>1</v>
      </c>
      <c r="BA33" s="6">
        <f t="shared" si="16"/>
        <v>1</v>
      </c>
      <c r="BB33" s="6">
        <f t="shared" si="17"/>
        <v>1</v>
      </c>
      <c r="BC33" s="6">
        <f t="shared" si="18"/>
        <v>0</v>
      </c>
      <c r="BD33" s="6">
        <f t="shared" si="19"/>
        <v>1</v>
      </c>
      <c r="BF33" s="6">
        <f t="shared" si="25"/>
        <v>3</v>
      </c>
      <c r="BG33" s="8">
        <f t="shared" si="26"/>
        <v>1.5</v>
      </c>
      <c r="BH33" s="8">
        <f t="shared" si="27"/>
        <v>2</v>
      </c>
    </row>
    <row r="34" spans="1:60" ht="13.5" customHeight="1" x14ac:dyDescent="0.2">
      <c r="A34" s="1" t="s">
        <v>74</v>
      </c>
      <c r="B34" s="29" t="s">
        <v>430</v>
      </c>
      <c r="C34" s="29">
        <v>9</v>
      </c>
      <c r="D34" s="4" t="s">
        <v>75</v>
      </c>
      <c r="E34" s="6">
        <v>0</v>
      </c>
      <c r="F34" s="6">
        <v>0</v>
      </c>
      <c r="G34" s="6">
        <v>0</v>
      </c>
      <c r="H34" s="6">
        <v>1</v>
      </c>
      <c r="I34" s="6">
        <v>0</v>
      </c>
      <c r="J34" s="8" t="s">
        <v>131</v>
      </c>
      <c r="K34" s="5">
        <v>0</v>
      </c>
      <c r="L34" s="5">
        <v>0</v>
      </c>
      <c r="M34" s="14">
        <v>0</v>
      </c>
      <c r="N34" s="14">
        <v>0</v>
      </c>
      <c r="O34" s="14">
        <v>0</v>
      </c>
      <c r="P34" s="8" t="s">
        <v>44</v>
      </c>
      <c r="Q34" s="5">
        <v>0</v>
      </c>
      <c r="R34" s="5">
        <v>0</v>
      </c>
      <c r="S34" s="5">
        <v>0</v>
      </c>
      <c r="T34" s="5">
        <v>0</v>
      </c>
      <c r="U34" s="5">
        <v>0</v>
      </c>
      <c r="V34" s="5"/>
      <c r="W34" s="13">
        <f t="shared" si="20"/>
        <v>0</v>
      </c>
      <c r="X34" s="13">
        <f t="shared" si="20"/>
        <v>0</v>
      </c>
      <c r="Y34" s="13">
        <f t="shared" si="20"/>
        <v>0</v>
      </c>
      <c r="Z34" s="12">
        <f t="shared" si="20"/>
        <v>0</v>
      </c>
      <c r="AA34" s="13">
        <f t="shared" si="20"/>
        <v>0</v>
      </c>
      <c r="AB34" s="7">
        <f t="shared" si="21"/>
        <v>0</v>
      </c>
      <c r="AD34" s="7">
        <f t="shared" si="22"/>
        <v>0</v>
      </c>
      <c r="AE34" s="7">
        <f t="shared" si="23"/>
        <v>0</v>
      </c>
      <c r="AF34" s="7">
        <f t="shared" si="24"/>
        <v>0</v>
      </c>
      <c r="AH34" s="6">
        <f t="shared" si="0"/>
        <v>1</v>
      </c>
      <c r="AI34" s="6">
        <f t="shared" si="1"/>
        <v>1</v>
      </c>
      <c r="AJ34" s="6">
        <f t="shared" si="2"/>
        <v>1</v>
      </c>
      <c r="AK34" s="6">
        <f t="shared" si="3"/>
        <v>0</v>
      </c>
      <c r="AL34" s="6">
        <f t="shared" si="4"/>
        <v>1</v>
      </c>
      <c r="AN34" s="6">
        <f t="shared" si="5"/>
        <v>1</v>
      </c>
      <c r="AO34" s="6">
        <f t="shared" si="6"/>
        <v>1</v>
      </c>
      <c r="AP34" s="6">
        <f t="shared" si="7"/>
        <v>1</v>
      </c>
      <c r="AQ34" s="6">
        <f t="shared" si="8"/>
        <v>0</v>
      </c>
      <c r="AR34" s="6">
        <f t="shared" si="9"/>
        <v>1</v>
      </c>
      <c r="AT34" s="6">
        <f t="shared" si="10"/>
        <v>1</v>
      </c>
      <c r="AU34" s="6">
        <f t="shared" si="11"/>
        <v>1</v>
      </c>
      <c r="AV34" s="6">
        <f t="shared" si="12"/>
        <v>1</v>
      </c>
      <c r="AW34" s="6">
        <f t="shared" si="13"/>
        <v>1</v>
      </c>
      <c r="AX34" s="6">
        <f t="shared" si="14"/>
        <v>1</v>
      </c>
      <c r="AZ34" s="6">
        <f t="shared" si="15"/>
        <v>1</v>
      </c>
      <c r="BA34" s="6">
        <f t="shared" si="16"/>
        <v>1</v>
      </c>
      <c r="BB34" s="6">
        <f t="shared" si="17"/>
        <v>1</v>
      </c>
      <c r="BC34" s="6">
        <f t="shared" si="18"/>
        <v>0</v>
      </c>
      <c r="BD34" s="6">
        <f t="shared" si="19"/>
        <v>1</v>
      </c>
      <c r="BF34" s="6">
        <f t="shared" si="25"/>
        <v>1</v>
      </c>
      <c r="BG34" s="8">
        <f t="shared" si="26"/>
        <v>0</v>
      </c>
      <c r="BH34" s="8">
        <f t="shared" si="27"/>
        <v>0</v>
      </c>
    </row>
    <row r="35" spans="1:60" ht="13.5" customHeight="1" x14ac:dyDescent="0.2">
      <c r="A35" s="11" t="s">
        <v>77</v>
      </c>
      <c r="B35" s="29" t="s">
        <v>431</v>
      </c>
      <c r="C35" s="29">
        <v>9</v>
      </c>
      <c r="D35" s="4" t="s">
        <v>78</v>
      </c>
      <c r="E35" s="6">
        <v>0</v>
      </c>
      <c r="F35" s="6">
        <v>0</v>
      </c>
      <c r="G35" s="6">
        <v>1</v>
      </c>
      <c r="H35" s="6">
        <v>0</v>
      </c>
      <c r="I35" s="6">
        <v>0</v>
      </c>
      <c r="J35" s="3"/>
      <c r="K35" s="5">
        <v>0</v>
      </c>
      <c r="L35" s="5">
        <v>0</v>
      </c>
      <c r="M35" s="14">
        <v>0</v>
      </c>
      <c r="N35" s="14">
        <v>0</v>
      </c>
      <c r="O35" s="14">
        <v>1</v>
      </c>
      <c r="P35" s="3"/>
      <c r="Q35" s="5">
        <v>0</v>
      </c>
      <c r="R35" s="5">
        <v>1</v>
      </c>
      <c r="S35" s="5">
        <v>0</v>
      </c>
      <c r="T35" s="5">
        <v>0</v>
      </c>
      <c r="U35" s="5">
        <v>0</v>
      </c>
      <c r="V35" s="5"/>
      <c r="W35" s="13">
        <f t="shared" si="20"/>
        <v>0</v>
      </c>
      <c r="X35" s="13">
        <f t="shared" si="20"/>
        <v>0</v>
      </c>
      <c r="Y35" s="13">
        <f t="shared" si="20"/>
        <v>0</v>
      </c>
      <c r="Z35" s="12">
        <f t="shared" si="20"/>
        <v>0</v>
      </c>
      <c r="AA35" s="13">
        <f t="shared" si="20"/>
        <v>0</v>
      </c>
      <c r="AB35" s="7">
        <f t="shared" si="21"/>
        <v>0</v>
      </c>
      <c r="AD35" s="7">
        <f t="shared" si="22"/>
        <v>0</v>
      </c>
      <c r="AE35" s="7">
        <f t="shared" si="23"/>
        <v>0</v>
      </c>
      <c r="AF35" s="7">
        <f t="shared" si="24"/>
        <v>0</v>
      </c>
      <c r="AH35" s="6">
        <f t="shared" ref="AH35:AH66" si="28">IF(AND(E35=K35, K35=Q35),1,0)</f>
        <v>1</v>
      </c>
      <c r="AI35" s="6">
        <f t="shared" ref="AI35:AI66" si="29">IF(AND(F35=L35, L35=R35),1,0)</f>
        <v>0</v>
      </c>
      <c r="AJ35" s="6">
        <f t="shared" ref="AJ35:AJ66" si="30">IF(AND(G35=M35, M35=S35),1,0)</f>
        <v>0</v>
      </c>
      <c r="AK35" s="6">
        <f t="shared" ref="AK35:AK66" si="31">IF(AND(H35=N35, N35=T35),1,0)</f>
        <v>1</v>
      </c>
      <c r="AL35" s="6">
        <f t="shared" ref="AL35:AL66" si="32">IF(AND(I35=O35, O35=U35),1,0)</f>
        <v>0</v>
      </c>
      <c r="AN35" s="6">
        <f t="shared" ref="AN35:AN66" si="33">IF((E35=K35),1,0)</f>
        <v>1</v>
      </c>
      <c r="AO35" s="6">
        <f t="shared" ref="AO35:AO66" si="34">IF((F35=L35),1,0)</f>
        <v>1</v>
      </c>
      <c r="AP35" s="6">
        <f t="shared" ref="AP35:AP66" si="35">IF((G35=M35),1,0)</f>
        <v>0</v>
      </c>
      <c r="AQ35" s="6">
        <f t="shared" ref="AQ35:AQ66" si="36">IF((H35=N35),1,0)</f>
        <v>1</v>
      </c>
      <c r="AR35" s="6">
        <f t="shared" ref="AR35:AR66" si="37">IF((I35=O35),1,0)</f>
        <v>0</v>
      </c>
      <c r="AT35" s="6">
        <f t="shared" ref="AT35:AT66" si="38">IF((K35=Q35),1,0)</f>
        <v>1</v>
      </c>
      <c r="AU35" s="6">
        <f t="shared" ref="AU35:AU66" si="39">IF((L35=R35),1,0)</f>
        <v>0</v>
      </c>
      <c r="AV35" s="6">
        <f t="shared" ref="AV35:AV66" si="40">IF((M35=S35),1,0)</f>
        <v>1</v>
      </c>
      <c r="AW35" s="6">
        <f t="shared" ref="AW35:AW66" si="41">IF((N35=T35),1,0)</f>
        <v>1</v>
      </c>
      <c r="AX35" s="6">
        <f t="shared" ref="AX35:AX66" si="42">IF((O35=U35),1,0)</f>
        <v>0</v>
      </c>
      <c r="AZ35" s="6">
        <f t="shared" ref="AZ35:AZ66" si="43">IF((E35=Q35),1,0)</f>
        <v>1</v>
      </c>
      <c r="BA35" s="6">
        <f t="shared" ref="BA35:BA66" si="44">IF((F35=R35),1,0)</f>
        <v>0</v>
      </c>
      <c r="BB35" s="6">
        <f t="shared" ref="BB35:BB66" si="45">IF((G35=S35),1,0)</f>
        <v>0</v>
      </c>
      <c r="BC35" s="6">
        <f t="shared" ref="BC35:BC66" si="46">IF((H35=T35),1,0)</f>
        <v>1</v>
      </c>
      <c r="BD35" s="6">
        <f t="shared" ref="BD35:BD66" si="47">IF((I35=U35),1,0)</f>
        <v>1</v>
      </c>
      <c r="BF35" s="6">
        <f t="shared" si="25"/>
        <v>1</v>
      </c>
      <c r="BG35" s="8">
        <f t="shared" si="26"/>
        <v>1</v>
      </c>
      <c r="BH35" s="8">
        <f t="shared" si="27"/>
        <v>1</v>
      </c>
    </row>
    <row r="36" spans="1:60" ht="13.5" customHeight="1" x14ac:dyDescent="0.2">
      <c r="A36" s="1" t="s">
        <v>79</v>
      </c>
      <c r="B36" s="29" t="s">
        <v>432</v>
      </c>
      <c r="C36" s="29">
        <v>11</v>
      </c>
      <c r="D36" s="4" t="s">
        <v>80</v>
      </c>
      <c r="E36" s="6">
        <v>1</v>
      </c>
      <c r="F36" s="6">
        <v>1</v>
      </c>
      <c r="G36" s="6">
        <v>1</v>
      </c>
      <c r="H36" s="6">
        <v>1</v>
      </c>
      <c r="I36" s="6">
        <v>0</v>
      </c>
      <c r="J36" s="3"/>
      <c r="K36" s="5">
        <v>1</v>
      </c>
      <c r="L36" s="5">
        <v>1</v>
      </c>
      <c r="M36" s="14">
        <v>0.5</v>
      </c>
      <c r="N36" s="14">
        <v>0</v>
      </c>
      <c r="O36" s="14">
        <v>1</v>
      </c>
      <c r="P36" s="3"/>
      <c r="Q36" s="5">
        <v>1</v>
      </c>
      <c r="R36" s="5">
        <v>1</v>
      </c>
      <c r="S36" s="5">
        <v>0</v>
      </c>
      <c r="T36" s="5">
        <v>0</v>
      </c>
      <c r="U36" s="5">
        <v>0</v>
      </c>
      <c r="V36" s="5"/>
      <c r="W36" s="13">
        <f t="shared" si="20"/>
        <v>1</v>
      </c>
      <c r="X36" s="13">
        <f t="shared" si="20"/>
        <v>1</v>
      </c>
      <c r="Y36" s="13">
        <f t="shared" si="20"/>
        <v>0.5</v>
      </c>
      <c r="Z36" s="12">
        <f t="shared" si="20"/>
        <v>0</v>
      </c>
      <c r="AA36" s="13">
        <f t="shared" si="20"/>
        <v>0</v>
      </c>
      <c r="AB36" s="7">
        <f t="shared" si="21"/>
        <v>2.5</v>
      </c>
      <c r="AD36" s="7">
        <f t="shared" si="22"/>
        <v>2</v>
      </c>
      <c r="AE36" s="7">
        <f t="shared" si="23"/>
        <v>0</v>
      </c>
      <c r="AF36" s="7">
        <f t="shared" si="24"/>
        <v>0.5</v>
      </c>
      <c r="AH36" s="6">
        <f t="shared" si="28"/>
        <v>1</v>
      </c>
      <c r="AI36" s="6">
        <f t="shared" si="29"/>
        <v>1</v>
      </c>
      <c r="AJ36" s="6">
        <f t="shared" si="30"/>
        <v>0</v>
      </c>
      <c r="AK36" s="6">
        <f t="shared" si="31"/>
        <v>0</v>
      </c>
      <c r="AL36" s="6">
        <f t="shared" si="32"/>
        <v>0</v>
      </c>
      <c r="AN36" s="6">
        <f t="shared" si="33"/>
        <v>1</v>
      </c>
      <c r="AO36" s="6">
        <f t="shared" si="34"/>
        <v>1</v>
      </c>
      <c r="AP36" s="6">
        <f t="shared" si="35"/>
        <v>0</v>
      </c>
      <c r="AQ36" s="6">
        <f t="shared" si="36"/>
        <v>0</v>
      </c>
      <c r="AR36" s="6">
        <f t="shared" si="37"/>
        <v>0</v>
      </c>
      <c r="AT36" s="6">
        <f t="shared" si="38"/>
        <v>1</v>
      </c>
      <c r="AU36" s="6">
        <f t="shared" si="39"/>
        <v>1</v>
      </c>
      <c r="AV36" s="6">
        <f t="shared" si="40"/>
        <v>0</v>
      </c>
      <c r="AW36" s="6">
        <f t="shared" si="41"/>
        <v>1</v>
      </c>
      <c r="AX36" s="6">
        <f t="shared" si="42"/>
        <v>0</v>
      </c>
      <c r="AZ36" s="6">
        <f t="shared" si="43"/>
        <v>1</v>
      </c>
      <c r="BA36" s="6">
        <f t="shared" si="44"/>
        <v>1</v>
      </c>
      <c r="BB36" s="6">
        <f t="shared" si="45"/>
        <v>0</v>
      </c>
      <c r="BC36" s="6">
        <f t="shared" si="46"/>
        <v>0</v>
      </c>
      <c r="BD36" s="6">
        <f t="shared" si="47"/>
        <v>1</v>
      </c>
      <c r="BF36" s="6">
        <f t="shared" si="25"/>
        <v>4</v>
      </c>
      <c r="BG36" s="8">
        <f t="shared" si="26"/>
        <v>3.5</v>
      </c>
      <c r="BH36" s="8">
        <f t="shared" si="27"/>
        <v>2</v>
      </c>
    </row>
    <row r="37" spans="1:60" ht="13.5" customHeight="1" x14ac:dyDescent="0.2">
      <c r="A37" s="11" t="s">
        <v>81</v>
      </c>
      <c r="B37" s="29" t="s">
        <v>433</v>
      </c>
      <c r="C37" s="29">
        <v>4</v>
      </c>
      <c r="D37" s="4" t="s">
        <v>82</v>
      </c>
      <c r="E37" s="6">
        <v>1</v>
      </c>
      <c r="F37" s="6">
        <v>0</v>
      </c>
      <c r="G37" s="6">
        <v>0</v>
      </c>
      <c r="H37" s="6">
        <v>0</v>
      </c>
      <c r="I37" s="6">
        <v>0</v>
      </c>
      <c r="J37" s="8" t="s">
        <v>134</v>
      </c>
      <c r="K37" s="5">
        <v>1</v>
      </c>
      <c r="L37" s="5">
        <v>1</v>
      </c>
      <c r="M37" s="14">
        <v>0.5</v>
      </c>
      <c r="N37" s="14">
        <v>1</v>
      </c>
      <c r="O37" s="14">
        <v>0.5</v>
      </c>
      <c r="P37" s="3"/>
      <c r="Q37" s="5">
        <v>0</v>
      </c>
      <c r="R37" s="5">
        <v>0</v>
      </c>
      <c r="S37" s="5">
        <v>0</v>
      </c>
      <c r="T37" s="5">
        <v>0</v>
      </c>
      <c r="U37" s="5">
        <v>1</v>
      </c>
      <c r="V37" s="5"/>
      <c r="W37" s="13">
        <f t="shared" si="20"/>
        <v>1</v>
      </c>
      <c r="X37" s="13">
        <f t="shared" si="20"/>
        <v>0</v>
      </c>
      <c r="Y37" s="13">
        <f t="shared" si="20"/>
        <v>0</v>
      </c>
      <c r="Z37" s="12">
        <f t="shared" si="20"/>
        <v>0</v>
      </c>
      <c r="AA37" s="13">
        <f t="shared" si="20"/>
        <v>0.5</v>
      </c>
      <c r="AB37" s="7">
        <f t="shared" si="21"/>
        <v>1.5</v>
      </c>
      <c r="AD37" s="7">
        <f t="shared" si="22"/>
        <v>1</v>
      </c>
      <c r="AE37" s="7">
        <f t="shared" si="23"/>
        <v>0.5</v>
      </c>
      <c r="AF37" s="7">
        <f t="shared" si="24"/>
        <v>0</v>
      </c>
      <c r="AH37" s="6">
        <f t="shared" si="28"/>
        <v>0</v>
      </c>
      <c r="AI37" s="6">
        <f t="shared" si="29"/>
        <v>0</v>
      </c>
      <c r="AJ37" s="6">
        <f t="shared" si="30"/>
        <v>0</v>
      </c>
      <c r="AK37" s="6">
        <f t="shared" si="31"/>
        <v>0</v>
      </c>
      <c r="AL37" s="6">
        <f t="shared" si="32"/>
        <v>0</v>
      </c>
      <c r="AN37" s="6">
        <f t="shared" si="33"/>
        <v>1</v>
      </c>
      <c r="AO37" s="6">
        <f t="shared" si="34"/>
        <v>0</v>
      </c>
      <c r="AP37" s="6">
        <f t="shared" si="35"/>
        <v>0</v>
      </c>
      <c r="AQ37" s="6">
        <f t="shared" si="36"/>
        <v>0</v>
      </c>
      <c r="AR37" s="6">
        <f t="shared" si="37"/>
        <v>0</v>
      </c>
      <c r="AT37" s="6">
        <f t="shared" si="38"/>
        <v>0</v>
      </c>
      <c r="AU37" s="6">
        <f t="shared" si="39"/>
        <v>0</v>
      </c>
      <c r="AV37" s="6">
        <f t="shared" si="40"/>
        <v>0</v>
      </c>
      <c r="AW37" s="6">
        <f t="shared" si="41"/>
        <v>0</v>
      </c>
      <c r="AX37" s="6">
        <f t="shared" si="42"/>
        <v>0</v>
      </c>
      <c r="AZ37" s="6">
        <f t="shared" si="43"/>
        <v>0</v>
      </c>
      <c r="BA37" s="6">
        <f t="shared" si="44"/>
        <v>1</v>
      </c>
      <c r="BB37" s="6">
        <f t="shared" si="45"/>
        <v>1</v>
      </c>
      <c r="BC37" s="6">
        <f t="shared" si="46"/>
        <v>1</v>
      </c>
      <c r="BD37" s="6">
        <f t="shared" si="47"/>
        <v>0</v>
      </c>
      <c r="BF37" s="6">
        <f t="shared" si="25"/>
        <v>1</v>
      </c>
      <c r="BG37" s="8">
        <f t="shared" si="26"/>
        <v>4</v>
      </c>
      <c r="BH37" s="8">
        <f t="shared" si="27"/>
        <v>1</v>
      </c>
    </row>
    <row r="38" spans="1:60" ht="13.5" customHeight="1" x14ac:dyDescent="0.2">
      <c r="A38" s="1" t="s">
        <v>83</v>
      </c>
      <c r="B38" s="29" t="s">
        <v>434</v>
      </c>
      <c r="C38" s="29">
        <v>8</v>
      </c>
      <c r="D38" s="4" t="s">
        <v>84</v>
      </c>
      <c r="E38" s="6">
        <v>1</v>
      </c>
      <c r="F38" s="6">
        <v>1</v>
      </c>
      <c r="G38" s="6">
        <v>0</v>
      </c>
      <c r="H38" s="6">
        <v>1</v>
      </c>
      <c r="I38" s="6">
        <v>0</v>
      </c>
      <c r="J38" s="3"/>
      <c r="K38" s="5">
        <v>1</v>
      </c>
      <c r="L38" s="5">
        <v>1</v>
      </c>
      <c r="M38" s="14">
        <v>0.5</v>
      </c>
      <c r="N38" s="14">
        <v>0.5</v>
      </c>
      <c r="O38" s="14">
        <v>0</v>
      </c>
      <c r="P38" s="3"/>
      <c r="Q38" s="5">
        <v>1</v>
      </c>
      <c r="R38" s="5">
        <v>1</v>
      </c>
      <c r="S38" s="5">
        <v>1</v>
      </c>
      <c r="T38" s="5">
        <v>1</v>
      </c>
      <c r="U38" s="5">
        <v>0</v>
      </c>
      <c r="V38" s="5"/>
      <c r="W38" s="13">
        <f t="shared" si="20"/>
        <v>1</v>
      </c>
      <c r="X38" s="13">
        <f t="shared" si="20"/>
        <v>1</v>
      </c>
      <c r="Y38" s="13">
        <f t="shared" si="20"/>
        <v>0.5</v>
      </c>
      <c r="Z38" s="12">
        <f t="shared" si="20"/>
        <v>1</v>
      </c>
      <c r="AA38" s="13">
        <f t="shared" si="20"/>
        <v>0</v>
      </c>
      <c r="AB38" s="7">
        <f t="shared" si="21"/>
        <v>3.5</v>
      </c>
      <c r="AD38" s="7">
        <f t="shared" si="22"/>
        <v>2</v>
      </c>
      <c r="AE38" s="7">
        <f t="shared" si="23"/>
        <v>1</v>
      </c>
      <c r="AF38" s="7">
        <f t="shared" si="24"/>
        <v>0.5</v>
      </c>
      <c r="AH38" s="6">
        <f t="shared" si="28"/>
        <v>1</v>
      </c>
      <c r="AI38" s="6">
        <f t="shared" si="29"/>
        <v>1</v>
      </c>
      <c r="AJ38" s="6">
        <f t="shared" si="30"/>
        <v>0</v>
      </c>
      <c r="AK38" s="6">
        <f t="shared" si="31"/>
        <v>0</v>
      </c>
      <c r="AL38" s="6">
        <f t="shared" si="32"/>
        <v>1</v>
      </c>
      <c r="AN38" s="6">
        <f t="shared" si="33"/>
        <v>1</v>
      </c>
      <c r="AO38" s="6">
        <f t="shared" si="34"/>
        <v>1</v>
      </c>
      <c r="AP38" s="6">
        <f t="shared" si="35"/>
        <v>0</v>
      </c>
      <c r="AQ38" s="6">
        <f t="shared" si="36"/>
        <v>0</v>
      </c>
      <c r="AR38" s="6">
        <f t="shared" si="37"/>
        <v>1</v>
      </c>
      <c r="AT38" s="6">
        <f t="shared" si="38"/>
        <v>1</v>
      </c>
      <c r="AU38" s="6">
        <f t="shared" si="39"/>
        <v>1</v>
      </c>
      <c r="AV38" s="6">
        <f t="shared" si="40"/>
        <v>0</v>
      </c>
      <c r="AW38" s="6">
        <f t="shared" si="41"/>
        <v>0</v>
      </c>
      <c r="AX38" s="6">
        <f t="shared" si="42"/>
        <v>1</v>
      </c>
      <c r="AZ38" s="6">
        <f t="shared" si="43"/>
        <v>1</v>
      </c>
      <c r="BA38" s="6">
        <f t="shared" si="44"/>
        <v>1</v>
      </c>
      <c r="BB38" s="6">
        <f t="shared" si="45"/>
        <v>0</v>
      </c>
      <c r="BC38" s="6">
        <f t="shared" si="46"/>
        <v>1</v>
      </c>
      <c r="BD38" s="6">
        <f t="shared" si="47"/>
        <v>1</v>
      </c>
      <c r="BF38" s="6">
        <f t="shared" si="25"/>
        <v>3</v>
      </c>
      <c r="BG38" s="8">
        <f t="shared" si="26"/>
        <v>3</v>
      </c>
      <c r="BH38" s="8">
        <f t="shared" si="27"/>
        <v>4</v>
      </c>
    </row>
    <row r="39" spans="1:60" ht="13.5" customHeight="1" x14ac:dyDescent="0.2">
      <c r="A39" s="11" t="s">
        <v>951</v>
      </c>
      <c r="B39" s="29" t="s">
        <v>435</v>
      </c>
      <c r="C39" s="29">
        <v>10</v>
      </c>
      <c r="D39" s="4" t="s">
        <v>87</v>
      </c>
      <c r="E39" s="6">
        <v>0</v>
      </c>
      <c r="F39" s="6">
        <v>1</v>
      </c>
      <c r="G39" s="6">
        <v>0</v>
      </c>
      <c r="H39" s="6">
        <v>1</v>
      </c>
      <c r="I39" s="6">
        <v>0</v>
      </c>
      <c r="J39" s="3"/>
      <c r="K39" s="5">
        <v>0</v>
      </c>
      <c r="L39" s="5">
        <v>1</v>
      </c>
      <c r="M39" s="14">
        <v>1</v>
      </c>
      <c r="N39" s="14">
        <v>1</v>
      </c>
      <c r="O39" s="14">
        <v>1</v>
      </c>
      <c r="P39" s="3"/>
      <c r="Q39" s="5">
        <v>1</v>
      </c>
      <c r="R39" s="5">
        <v>1</v>
      </c>
      <c r="S39" s="5">
        <v>1</v>
      </c>
      <c r="T39" s="5">
        <v>0</v>
      </c>
      <c r="U39" s="5">
        <v>0</v>
      </c>
      <c r="V39" s="5"/>
      <c r="W39" s="13">
        <f t="shared" si="20"/>
        <v>0</v>
      </c>
      <c r="X39" s="13">
        <f t="shared" si="20"/>
        <v>1</v>
      </c>
      <c r="Y39" s="13">
        <f t="shared" si="20"/>
        <v>1</v>
      </c>
      <c r="Z39" s="12">
        <f t="shared" si="20"/>
        <v>1</v>
      </c>
      <c r="AA39" s="13">
        <f t="shared" si="20"/>
        <v>0</v>
      </c>
      <c r="AB39" s="7">
        <f t="shared" si="21"/>
        <v>3</v>
      </c>
      <c r="AD39" s="7">
        <f t="shared" si="22"/>
        <v>1</v>
      </c>
      <c r="AE39" s="7">
        <f t="shared" si="23"/>
        <v>1</v>
      </c>
      <c r="AF39" s="7">
        <f t="shared" si="24"/>
        <v>1</v>
      </c>
      <c r="AH39" s="6">
        <f t="shared" si="28"/>
        <v>0</v>
      </c>
      <c r="AI39" s="6">
        <f t="shared" si="29"/>
        <v>1</v>
      </c>
      <c r="AJ39" s="6">
        <f t="shared" si="30"/>
        <v>0</v>
      </c>
      <c r="AK39" s="6">
        <f t="shared" si="31"/>
        <v>0</v>
      </c>
      <c r="AL39" s="6">
        <f t="shared" si="32"/>
        <v>0</v>
      </c>
      <c r="AN39" s="6">
        <f t="shared" si="33"/>
        <v>1</v>
      </c>
      <c r="AO39" s="6">
        <f t="shared" si="34"/>
        <v>1</v>
      </c>
      <c r="AP39" s="6">
        <f t="shared" si="35"/>
        <v>0</v>
      </c>
      <c r="AQ39" s="6">
        <f t="shared" si="36"/>
        <v>1</v>
      </c>
      <c r="AR39" s="6">
        <f t="shared" si="37"/>
        <v>0</v>
      </c>
      <c r="AT39" s="6">
        <f t="shared" si="38"/>
        <v>0</v>
      </c>
      <c r="AU39" s="6">
        <f t="shared" si="39"/>
        <v>1</v>
      </c>
      <c r="AV39" s="6">
        <f t="shared" si="40"/>
        <v>1</v>
      </c>
      <c r="AW39" s="6">
        <f t="shared" si="41"/>
        <v>0</v>
      </c>
      <c r="AX39" s="6">
        <f t="shared" si="42"/>
        <v>0</v>
      </c>
      <c r="AZ39" s="6">
        <f t="shared" si="43"/>
        <v>0</v>
      </c>
      <c r="BA39" s="6">
        <f t="shared" si="44"/>
        <v>1</v>
      </c>
      <c r="BB39" s="6">
        <f t="shared" si="45"/>
        <v>0</v>
      </c>
      <c r="BC39" s="6">
        <f t="shared" si="46"/>
        <v>0</v>
      </c>
      <c r="BD39" s="6">
        <f t="shared" si="47"/>
        <v>1</v>
      </c>
      <c r="BF39" s="6">
        <f t="shared" si="25"/>
        <v>2</v>
      </c>
      <c r="BG39" s="8">
        <f t="shared" si="26"/>
        <v>4</v>
      </c>
      <c r="BH39" s="8">
        <f t="shared" si="27"/>
        <v>3</v>
      </c>
    </row>
    <row r="40" spans="1:60" ht="13.5" customHeight="1" x14ac:dyDescent="0.2">
      <c r="A40" s="1" t="s">
        <v>952</v>
      </c>
      <c r="B40" s="29" t="s">
        <v>436</v>
      </c>
      <c r="C40" s="29">
        <v>2</v>
      </c>
      <c r="D40" s="4" t="s">
        <v>89</v>
      </c>
      <c r="E40" s="6">
        <v>1</v>
      </c>
      <c r="F40" s="6">
        <v>1</v>
      </c>
      <c r="G40" s="6">
        <v>1</v>
      </c>
      <c r="H40" s="6">
        <v>0</v>
      </c>
      <c r="I40" s="6">
        <v>1</v>
      </c>
      <c r="J40" s="3"/>
      <c r="K40" s="5">
        <v>0</v>
      </c>
      <c r="L40" s="5">
        <v>1</v>
      </c>
      <c r="M40" s="14">
        <v>0</v>
      </c>
      <c r="N40" s="14">
        <v>0.5</v>
      </c>
      <c r="O40" s="14">
        <v>0.5</v>
      </c>
      <c r="P40" s="3"/>
      <c r="Q40" s="5">
        <v>1</v>
      </c>
      <c r="R40" s="5">
        <v>1</v>
      </c>
      <c r="S40" s="5">
        <v>1</v>
      </c>
      <c r="T40" s="5">
        <v>0</v>
      </c>
      <c r="U40" s="5">
        <v>1</v>
      </c>
      <c r="V40" s="5"/>
      <c r="W40" s="13">
        <f t="shared" si="20"/>
        <v>1</v>
      </c>
      <c r="X40" s="13">
        <f t="shared" si="20"/>
        <v>1</v>
      </c>
      <c r="Y40" s="13">
        <f t="shared" si="20"/>
        <v>1</v>
      </c>
      <c r="Z40" s="12">
        <f t="shared" si="20"/>
        <v>0</v>
      </c>
      <c r="AA40" s="13">
        <f t="shared" si="20"/>
        <v>1</v>
      </c>
      <c r="AB40" s="7">
        <f t="shared" si="21"/>
        <v>4</v>
      </c>
      <c r="AD40" s="7">
        <f t="shared" si="22"/>
        <v>2</v>
      </c>
      <c r="AE40" s="7">
        <f t="shared" si="23"/>
        <v>1</v>
      </c>
      <c r="AF40" s="7">
        <f t="shared" si="24"/>
        <v>1</v>
      </c>
      <c r="AH40" s="6">
        <f t="shared" si="28"/>
        <v>0</v>
      </c>
      <c r="AI40" s="6">
        <f t="shared" si="29"/>
        <v>1</v>
      </c>
      <c r="AJ40" s="6">
        <f t="shared" si="30"/>
        <v>0</v>
      </c>
      <c r="AK40" s="6">
        <f t="shared" si="31"/>
        <v>0</v>
      </c>
      <c r="AL40" s="6">
        <f t="shared" si="32"/>
        <v>0</v>
      </c>
      <c r="AN40" s="6">
        <f t="shared" si="33"/>
        <v>0</v>
      </c>
      <c r="AO40" s="6">
        <f t="shared" si="34"/>
        <v>1</v>
      </c>
      <c r="AP40" s="6">
        <f t="shared" si="35"/>
        <v>0</v>
      </c>
      <c r="AQ40" s="6">
        <f t="shared" si="36"/>
        <v>0</v>
      </c>
      <c r="AR40" s="6">
        <f t="shared" si="37"/>
        <v>0</v>
      </c>
      <c r="AT40" s="6">
        <f t="shared" si="38"/>
        <v>0</v>
      </c>
      <c r="AU40" s="6">
        <f t="shared" si="39"/>
        <v>1</v>
      </c>
      <c r="AV40" s="6">
        <f t="shared" si="40"/>
        <v>0</v>
      </c>
      <c r="AW40" s="6">
        <f t="shared" si="41"/>
        <v>0</v>
      </c>
      <c r="AX40" s="6">
        <f t="shared" si="42"/>
        <v>0</v>
      </c>
      <c r="AZ40" s="6">
        <f t="shared" si="43"/>
        <v>1</v>
      </c>
      <c r="BA40" s="6">
        <f t="shared" si="44"/>
        <v>1</v>
      </c>
      <c r="BB40" s="6">
        <f t="shared" si="45"/>
        <v>1</v>
      </c>
      <c r="BC40" s="6">
        <f t="shared" si="46"/>
        <v>1</v>
      </c>
      <c r="BD40" s="6">
        <f t="shared" si="47"/>
        <v>1</v>
      </c>
      <c r="BF40" s="6">
        <f t="shared" si="25"/>
        <v>4</v>
      </c>
      <c r="BG40" s="8">
        <f t="shared" si="26"/>
        <v>2</v>
      </c>
      <c r="BH40" s="8">
        <f t="shared" si="27"/>
        <v>4</v>
      </c>
    </row>
    <row r="41" spans="1:60" ht="13.5" customHeight="1" x14ac:dyDescent="0.2">
      <c r="A41" s="11" t="s">
        <v>86</v>
      </c>
      <c r="B41" s="29" t="s">
        <v>437</v>
      </c>
      <c r="C41" s="29">
        <v>8</v>
      </c>
      <c r="D41" s="4" t="s">
        <v>91</v>
      </c>
      <c r="E41" s="6">
        <v>1</v>
      </c>
      <c r="F41" s="6">
        <v>1</v>
      </c>
      <c r="G41" s="6">
        <v>1</v>
      </c>
      <c r="H41" s="6">
        <v>0</v>
      </c>
      <c r="I41" s="6">
        <v>0</v>
      </c>
      <c r="J41" s="3"/>
      <c r="K41" s="5">
        <v>1</v>
      </c>
      <c r="L41" s="5">
        <v>1</v>
      </c>
      <c r="M41" s="14">
        <v>0</v>
      </c>
      <c r="N41" s="14">
        <v>0.5</v>
      </c>
      <c r="O41" s="14">
        <v>0</v>
      </c>
      <c r="P41" s="3"/>
      <c r="Q41" s="5">
        <v>1</v>
      </c>
      <c r="R41" s="5">
        <v>1</v>
      </c>
      <c r="S41" s="5">
        <v>0</v>
      </c>
      <c r="T41" s="5">
        <v>0</v>
      </c>
      <c r="U41" s="5">
        <v>0</v>
      </c>
      <c r="V41" s="5"/>
      <c r="W41" s="13">
        <f t="shared" si="20"/>
        <v>1</v>
      </c>
      <c r="X41" s="13">
        <f t="shared" si="20"/>
        <v>1</v>
      </c>
      <c r="Y41" s="13">
        <f t="shared" si="20"/>
        <v>0</v>
      </c>
      <c r="Z41" s="12">
        <f t="shared" si="20"/>
        <v>0</v>
      </c>
      <c r="AA41" s="13">
        <f t="shared" si="20"/>
        <v>0</v>
      </c>
      <c r="AB41" s="7">
        <f t="shared" si="21"/>
        <v>2</v>
      </c>
      <c r="AD41" s="7">
        <f t="shared" si="22"/>
        <v>2</v>
      </c>
      <c r="AE41" s="7">
        <f t="shared" si="23"/>
        <v>0</v>
      </c>
      <c r="AF41" s="7">
        <f t="shared" si="24"/>
        <v>0</v>
      </c>
      <c r="AH41" s="6">
        <f t="shared" si="28"/>
        <v>1</v>
      </c>
      <c r="AI41" s="6">
        <f t="shared" si="29"/>
        <v>1</v>
      </c>
      <c r="AJ41" s="6">
        <f t="shared" si="30"/>
        <v>0</v>
      </c>
      <c r="AK41" s="6">
        <f t="shared" si="31"/>
        <v>0</v>
      </c>
      <c r="AL41" s="6">
        <f t="shared" si="32"/>
        <v>1</v>
      </c>
      <c r="AN41" s="6">
        <f t="shared" si="33"/>
        <v>1</v>
      </c>
      <c r="AO41" s="6">
        <f t="shared" si="34"/>
        <v>1</v>
      </c>
      <c r="AP41" s="6">
        <f t="shared" si="35"/>
        <v>0</v>
      </c>
      <c r="AQ41" s="6">
        <f t="shared" si="36"/>
        <v>0</v>
      </c>
      <c r="AR41" s="6">
        <f t="shared" si="37"/>
        <v>1</v>
      </c>
      <c r="AT41" s="6">
        <f t="shared" si="38"/>
        <v>1</v>
      </c>
      <c r="AU41" s="6">
        <f t="shared" si="39"/>
        <v>1</v>
      </c>
      <c r="AV41" s="6">
        <f t="shared" si="40"/>
        <v>1</v>
      </c>
      <c r="AW41" s="6">
        <f t="shared" si="41"/>
        <v>0</v>
      </c>
      <c r="AX41" s="6">
        <f t="shared" si="42"/>
        <v>1</v>
      </c>
      <c r="AZ41" s="6">
        <f t="shared" si="43"/>
        <v>1</v>
      </c>
      <c r="BA41" s="6">
        <f t="shared" si="44"/>
        <v>1</v>
      </c>
      <c r="BB41" s="6">
        <f t="shared" si="45"/>
        <v>0</v>
      </c>
      <c r="BC41" s="6">
        <f t="shared" si="46"/>
        <v>1</v>
      </c>
      <c r="BD41" s="6">
        <f t="shared" si="47"/>
        <v>1</v>
      </c>
      <c r="BF41" s="6">
        <f t="shared" si="25"/>
        <v>3</v>
      </c>
      <c r="BG41" s="8">
        <f t="shared" si="26"/>
        <v>2.5</v>
      </c>
      <c r="BH41" s="8">
        <f t="shared" si="27"/>
        <v>2</v>
      </c>
    </row>
    <row r="42" spans="1:60" s="5" customFormat="1" ht="13.5" customHeight="1" x14ac:dyDescent="0.2">
      <c r="A42" s="1" t="s">
        <v>88</v>
      </c>
      <c r="B42" s="86" t="s">
        <v>424</v>
      </c>
      <c r="C42" s="86">
        <v>11</v>
      </c>
      <c r="D42" s="87" t="s">
        <v>94</v>
      </c>
      <c r="E42" s="2">
        <v>1</v>
      </c>
      <c r="F42" s="2">
        <v>1</v>
      </c>
      <c r="G42" s="2">
        <v>1</v>
      </c>
      <c r="H42" s="2">
        <v>0</v>
      </c>
      <c r="I42" s="2">
        <v>1</v>
      </c>
      <c r="J42" s="5" t="s">
        <v>156</v>
      </c>
      <c r="K42" s="5">
        <v>1</v>
      </c>
      <c r="L42" s="5">
        <v>1</v>
      </c>
      <c r="M42" s="14">
        <v>0</v>
      </c>
      <c r="N42" s="14">
        <v>0.5</v>
      </c>
      <c r="O42" s="14">
        <v>0</v>
      </c>
      <c r="P42" s="86"/>
      <c r="Q42" s="5">
        <v>1</v>
      </c>
      <c r="R42" s="5">
        <v>1</v>
      </c>
      <c r="S42" s="5">
        <v>0</v>
      </c>
      <c r="T42" s="5">
        <v>0</v>
      </c>
      <c r="U42" s="5">
        <v>0</v>
      </c>
      <c r="W42" s="12">
        <f t="shared" si="20"/>
        <v>1</v>
      </c>
      <c r="X42" s="12">
        <f t="shared" si="20"/>
        <v>1</v>
      </c>
      <c r="Y42" s="12">
        <f t="shared" si="20"/>
        <v>0</v>
      </c>
      <c r="Z42" s="12">
        <f t="shared" si="20"/>
        <v>0</v>
      </c>
      <c r="AA42" s="12">
        <f t="shared" si="20"/>
        <v>0</v>
      </c>
      <c r="AB42" s="88">
        <f t="shared" si="21"/>
        <v>2</v>
      </c>
      <c r="AC42" s="88"/>
      <c r="AD42" s="7">
        <f t="shared" si="22"/>
        <v>2</v>
      </c>
      <c r="AE42" s="7">
        <f t="shared" si="23"/>
        <v>0</v>
      </c>
      <c r="AF42" s="7">
        <f t="shared" si="24"/>
        <v>0</v>
      </c>
      <c r="AG42" s="88"/>
      <c r="AH42" s="2">
        <f t="shared" si="28"/>
        <v>1</v>
      </c>
      <c r="AI42" s="2">
        <f t="shared" si="29"/>
        <v>1</v>
      </c>
      <c r="AJ42" s="2">
        <f t="shared" si="30"/>
        <v>0</v>
      </c>
      <c r="AK42" s="2">
        <f t="shared" si="31"/>
        <v>0</v>
      </c>
      <c r="AL42" s="2">
        <f t="shared" si="32"/>
        <v>0</v>
      </c>
      <c r="AN42" s="2">
        <f t="shared" si="33"/>
        <v>1</v>
      </c>
      <c r="AO42" s="2">
        <f t="shared" si="34"/>
        <v>1</v>
      </c>
      <c r="AP42" s="2">
        <f t="shared" si="35"/>
        <v>0</v>
      </c>
      <c r="AQ42" s="2">
        <f t="shared" si="36"/>
        <v>0</v>
      </c>
      <c r="AR42" s="2">
        <f t="shared" si="37"/>
        <v>0</v>
      </c>
      <c r="AT42" s="2">
        <f t="shared" si="38"/>
        <v>1</v>
      </c>
      <c r="AU42" s="2">
        <f t="shared" si="39"/>
        <v>1</v>
      </c>
      <c r="AV42" s="2">
        <f t="shared" si="40"/>
        <v>1</v>
      </c>
      <c r="AW42" s="2">
        <f t="shared" si="41"/>
        <v>0</v>
      </c>
      <c r="AX42" s="2">
        <f t="shared" si="42"/>
        <v>1</v>
      </c>
      <c r="AZ42" s="2">
        <f t="shared" si="43"/>
        <v>1</v>
      </c>
      <c r="BA42" s="2">
        <f t="shared" si="44"/>
        <v>1</v>
      </c>
      <c r="BB42" s="2">
        <f t="shared" si="45"/>
        <v>0</v>
      </c>
      <c r="BC42" s="2">
        <f t="shared" si="46"/>
        <v>1</v>
      </c>
      <c r="BD42" s="2">
        <f t="shared" si="47"/>
        <v>0</v>
      </c>
      <c r="BF42" s="6">
        <f t="shared" si="25"/>
        <v>4</v>
      </c>
      <c r="BG42" s="8">
        <f t="shared" si="26"/>
        <v>2.5</v>
      </c>
      <c r="BH42" s="8">
        <f t="shared" si="27"/>
        <v>2</v>
      </c>
    </row>
    <row r="43" spans="1:60" ht="13.5" customHeight="1" x14ac:dyDescent="0.2">
      <c r="A43" s="11" t="s">
        <v>953</v>
      </c>
      <c r="B43" s="29" t="s">
        <v>438</v>
      </c>
      <c r="C43" s="29">
        <v>11</v>
      </c>
      <c r="D43" s="4" t="s">
        <v>96</v>
      </c>
      <c r="E43" s="6">
        <v>1</v>
      </c>
      <c r="F43" s="6">
        <v>1</v>
      </c>
      <c r="G43" s="6">
        <v>0</v>
      </c>
      <c r="H43" s="6">
        <v>0</v>
      </c>
      <c r="I43" s="6">
        <v>0</v>
      </c>
      <c r="J43" s="3"/>
      <c r="K43" s="5">
        <v>1</v>
      </c>
      <c r="L43" s="5">
        <v>1</v>
      </c>
      <c r="M43" s="14">
        <v>0</v>
      </c>
      <c r="N43" s="14">
        <v>0.5</v>
      </c>
      <c r="O43" s="14">
        <v>1</v>
      </c>
      <c r="P43" s="3"/>
      <c r="Q43" s="5">
        <v>1</v>
      </c>
      <c r="R43" s="5">
        <v>1</v>
      </c>
      <c r="S43" s="5">
        <v>0</v>
      </c>
      <c r="T43" s="5">
        <v>0</v>
      </c>
      <c r="U43" s="5">
        <v>0</v>
      </c>
      <c r="V43" s="5"/>
      <c r="W43" s="13">
        <f t="shared" si="20"/>
        <v>1</v>
      </c>
      <c r="X43" s="13">
        <f t="shared" si="20"/>
        <v>1</v>
      </c>
      <c r="Y43" s="13">
        <f t="shared" si="20"/>
        <v>0</v>
      </c>
      <c r="Z43" s="12">
        <f t="shared" si="20"/>
        <v>0</v>
      </c>
      <c r="AA43" s="13">
        <f t="shared" si="20"/>
        <v>0</v>
      </c>
      <c r="AB43" s="7">
        <f t="shared" si="21"/>
        <v>2</v>
      </c>
      <c r="AD43" s="7">
        <f t="shared" si="22"/>
        <v>2</v>
      </c>
      <c r="AE43" s="7">
        <f t="shared" si="23"/>
        <v>0</v>
      </c>
      <c r="AF43" s="7">
        <f t="shared" si="24"/>
        <v>0</v>
      </c>
      <c r="AH43" s="6">
        <f t="shared" si="28"/>
        <v>1</v>
      </c>
      <c r="AI43" s="6">
        <f t="shared" si="29"/>
        <v>1</v>
      </c>
      <c r="AJ43" s="6">
        <f t="shared" si="30"/>
        <v>1</v>
      </c>
      <c r="AK43" s="6">
        <f t="shared" si="31"/>
        <v>0</v>
      </c>
      <c r="AL43" s="6">
        <f t="shared" si="32"/>
        <v>0</v>
      </c>
      <c r="AN43" s="6">
        <f t="shared" si="33"/>
        <v>1</v>
      </c>
      <c r="AO43" s="6">
        <f t="shared" si="34"/>
        <v>1</v>
      </c>
      <c r="AP43" s="6">
        <f t="shared" si="35"/>
        <v>1</v>
      </c>
      <c r="AQ43" s="6">
        <f t="shared" si="36"/>
        <v>0</v>
      </c>
      <c r="AR43" s="6">
        <f t="shared" si="37"/>
        <v>0</v>
      </c>
      <c r="AT43" s="6">
        <f t="shared" si="38"/>
        <v>1</v>
      </c>
      <c r="AU43" s="6">
        <f t="shared" si="39"/>
        <v>1</v>
      </c>
      <c r="AV43" s="6">
        <f t="shared" si="40"/>
        <v>1</v>
      </c>
      <c r="AW43" s="6">
        <f t="shared" si="41"/>
        <v>0</v>
      </c>
      <c r="AX43" s="6">
        <f t="shared" si="42"/>
        <v>0</v>
      </c>
      <c r="AZ43" s="6">
        <f t="shared" si="43"/>
        <v>1</v>
      </c>
      <c r="BA43" s="6">
        <f t="shared" si="44"/>
        <v>1</v>
      </c>
      <c r="BB43" s="6">
        <f t="shared" si="45"/>
        <v>1</v>
      </c>
      <c r="BC43" s="6">
        <f t="shared" si="46"/>
        <v>1</v>
      </c>
      <c r="BD43" s="6">
        <f t="shared" si="47"/>
        <v>1</v>
      </c>
      <c r="BF43" s="6">
        <f t="shared" si="25"/>
        <v>2</v>
      </c>
      <c r="BG43" s="8">
        <f t="shared" si="26"/>
        <v>3.5</v>
      </c>
      <c r="BH43" s="8">
        <f t="shared" si="27"/>
        <v>2</v>
      </c>
    </row>
    <row r="44" spans="1:60" ht="13.5" customHeight="1" x14ac:dyDescent="0.2">
      <c r="A44" s="1" t="s">
        <v>90</v>
      </c>
      <c r="B44" s="29" t="s">
        <v>438</v>
      </c>
      <c r="C44" s="29">
        <v>11</v>
      </c>
      <c r="D44" s="4" t="s">
        <v>98</v>
      </c>
      <c r="E44" s="6">
        <v>1</v>
      </c>
      <c r="F44" s="6">
        <v>1</v>
      </c>
      <c r="G44" s="6">
        <v>1</v>
      </c>
      <c r="H44" s="6">
        <v>1</v>
      </c>
      <c r="I44" s="6">
        <v>0</v>
      </c>
      <c r="J44" s="3"/>
      <c r="K44" s="5">
        <v>1</v>
      </c>
      <c r="L44" s="5">
        <v>1</v>
      </c>
      <c r="M44" s="14">
        <v>0.5</v>
      </c>
      <c r="N44" s="14">
        <v>0.5</v>
      </c>
      <c r="O44" s="14">
        <v>0</v>
      </c>
      <c r="P44" s="3"/>
      <c r="Q44" s="5">
        <v>1</v>
      </c>
      <c r="R44" s="5">
        <v>1</v>
      </c>
      <c r="S44" s="5">
        <v>0</v>
      </c>
      <c r="T44" s="5">
        <v>0</v>
      </c>
      <c r="U44" s="5">
        <v>0</v>
      </c>
      <c r="V44" s="5"/>
      <c r="W44" s="13">
        <f t="shared" si="20"/>
        <v>1</v>
      </c>
      <c r="X44" s="13">
        <f t="shared" si="20"/>
        <v>1</v>
      </c>
      <c r="Y44" s="13">
        <f t="shared" si="20"/>
        <v>0.5</v>
      </c>
      <c r="Z44" s="12">
        <f t="shared" si="20"/>
        <v>0.5</v>
      </c>
      <c r="AA44" s="13">
        <f t="shared" si="20"/>
        <v>0</v>
      </c>
      <c r="AB44" s="7">
        <f t="shared" si="21"/>
        <v>3</v>
      </c>
      <c r="AD44" s="7">
        <f t="shared" si="22"/>
        <v>2</v>
      </c>
      <c r="AE44" s="7">
        <f t="shared" si="23"/>
        <v>0.5</v>
      </c>
      <c r="AF44" s="7">
        <f t="shared" si="24"/>
        <v>0.5</v>
      </c>
      <c r="AH44" s="6">
        <f t="shared" si="28"/>
        <v>1</v>
      </c>
      <c r="AI44" s="6">
        <f t="shared" si="29"/>
        <v>1</v>
      </c>
      <c r="AJ44" s="6">
        <f t="shared" si="30"/>
        <v>0</v>
      </c>
      <c r="AK44" s="6">
        <f t="shared" si="31"/>
        <v>0</v>
      </c>
      <c r="AL44" s="6">
        <f t="shared" si="32"/>
        <v>1</v>
      </c>
      <c r="AN44" s="6">
        <f t="shared" si="33"/>
        <v>1</v>
      </c>
      <c r="AO44" s="6">
        <f t="shared" si="34"/>
        <v>1</v>
      </c>
      <c r="AP44" s="6">
        <f t="shared" si="35"/>
        <v>0</v>
      </c>
      <c r="AQ44" s="6">
        <f t="shared" si="36"/>
        <v>0</v>
      </c>
      <c r="AR44" s="6">
        <f t="shared" si="37"/>
        <v>1</v>
      </c>
      <c r="AT44" s="6">
        <f t="shared" si="38"/>
        <v>1</v>
      </c>
      <c r="AU44" s="6">
        <f t="shared" si="39"/>
        <v>1</v>
      </c>
      <c r="AV44" s="6">
        <f t="shared" si="40"/>
        <v>0</v>
      </c>
      <c r="AW44" s="6">
        <f t="shared" si="41"/>
        <v>0</v>
      </c>
      <c r="AX44" s="6">
        <f t="shared" si="42"/>
        <v>1</v>
      </c>
      <c r="AZ44" s="6">
        <f t="shared" si="43"/>
        <v>1</v>
      </c>
      <c r="BA44" s="6">
        <f t="shared" si="44"/>
        <v>1</v>
      </c>
      <c r="BB44" s="6">
        <f t="shared" si="45"/>
        <v>0</v>
      </c>
      <c r="BC44" s="6">
        <f t="shared" si="46"/>
        <v>0</v>
      </c>
      <c r="BD44" s="6">
        <f t="shared" si="47"/>
        <v>1</v>
      </c>
      <c r="BF44" s="6">
        <f t="shared" si="25"/>
        <v>4</v>
      </c>
      <c r="BG44" s="8">
        <f t="shared" si="26"/>
        <v>3</v>
      </c>
      <c r="BH44" s="8">
        <f t="shared" si="27"/>
        <v>2</v>
      </c>
    </row>
    <row r="45" spans="1:60" ht="13.5" customHeight="1" x14ac:dyDescent="0.2">
      <c r="A45" s="11" t="s">
        <v>93</v>
      </c>
      <c r="B45" s="29" t="s">
        <v>439</v>
      </c>
      <c r="C45" s="29">
        <v>8</v>
      </c>
      <c r="D45" s="4" t="s">
        <v>100</v>
      </c>
      <c r="E45" s="6">
        <v>0</v>
      </c>
      <c r="F45" s="6">
        <v>0</v>
      </c>
      <c r="G45" s="6">
        <v>1</v>
      </c>
      <c r="H45" s="6">
        <v>0</v>
      </c>
      <c r="I45" s="6">
        <v>0</v>
      </c>
      <c r="J45" s="3"/>
      <c r="K45" s="5">
        <v>0</v>
      </c>
      <c r="L45" s="5">
        <v>1</v>
      </c>
      <c r="M45" s="14">
        <v>0.5</v>
      </c>
      <c r="N45" s="14">
        <v>0.5</v>
      </c>
      <c r="O45" s="14">
        <v>1</v>
      </c>
      <c r="P45" s="3"/>
      <c r="Q45" s="5">
        <v>0</v>
      </c>
      <c r="R45" s="5">
        <v>1</v>
      </c>
      <c r="S45" s="5">
        <v>0</v>
      </c>
      <c r="T45" s="5">
        <v>0</v>
      </c>
      <c r="U45" s="5">
        <v>0</v>
      </c>
      <c r="V45" s="5"/>
      <c r="W45" s="13">
        <f t="shared" si="20"/>
        <v>0</v>
      </c>
      <c r="X45" s="13">
        <f t="shared" si="20"/>
        <v>1</v>
      </c>
      <c r="Y45" s="13">
        <f t="shared" si="20"/>
        <v>0.5</v>
      </c>
      <c r="Z45" s="12">
        <f t="shared" si="20"/>
        <v>0</v>
      </c>
      <c r="AA45" s="13">
        <f t="shared" si="20"/>
        <v>0</v>
      </c>
      <c r="AB45" s="7">
        <f t="shared" si="21"/>
        <v>1.5</v>
      </c>
      <c r="AD45" s="7">
        <f t="shared" si="22"/>
        <v>1</v>
      </c>
      <c r="AE45" s="7">
        <f t="shared" si="23"/>
        <v>0</v>
      </c>
      <c r="AF45" s="7">
        <f t="shared" si="24"/>
        <v>0.5</v>
      </c>
      <c r="AH45" s="6">
        <f t="shared" si="28"/>
        <v>1</v>
      </c>
      <c r="AI45" s="6">
        <f t="shared" si="29"/>
        <v>0</v>
      </c>
      <c r="AJ45" s="6">
        <f t="shared" si="30"/>
        <v>0</v>
      </c>
      <c r="AK45" s="6">
        <f t="shared" si="31"/>
        <v>0</v>
      </c>
      <c r="AL45" s="6">
        <f t="shared" si="32"/>
        <v>0</v>
      </c>
      <c r="AN45" s="6">
        <f t="shared" si="33"/>
        <v>1</v>
      </c>
      <c r="AO45" s="6">
        <f t="shared" si="34"/>
        <v>0</v>
      </c>
      <c r="AP45" s="6">
        <f t="shared" si="35"/>
        <v>0</v>
      </c>
      <c r="AQ45" s="6">
        <f t="shared" si="36"/>
        <v>0</v>
      </c>
      <c r="AR45" s="6">
        <f t="shared" si="37"/>
        <v>0</v>
      </c>
      <c r="AT45" s="6">
        <f t="shared" si="38"/>
        <v>1</v>
      </c>
      <c r="AU45" s="6">
        <f t="shared" si="39"/>
        <v>1</v>
      </c>
      <c r="AV45" s="6">
        <f t="shared" si="40"/>
        <v>0</v>
      </c>
      <c r="AW45" s="6">
        <f t="shared" si="41"/>
        <v>0</v>
      </c>
      <c r="AX45" s="6">
        <f t="shared" si="42"/>
        <v>0</v>
      </c>
      <c r="AZ45" s="6">
        <f t="shared" si="43"/>
        <v>1</v>
      </c>
      <c r="BA45" s="6">
        <f t="shared" si="44"/>
        <v>0</v>
      </c>
      <c r="BB45" s="6">
        <f t="shared" si="45"/>
        <v>0</v>
      </c>
      <c r="BC45" s="6">
        <f t="shared" si="46"/>
        <v>1</v>
      </c>
      <c r="BD45" s="6">
        <f t="shared" si="47"/>
        <v>1</v>
      </c>
      <c r="BF45" s="6">
        <f t="shared" si="25"/>
        <v>1</v>
      </c>
      <c r="BG45" s="8">
        <f t="shared" si="26"/>
        <v>3</v>
      </c>
      <c r="BH45" s="8">
        <f t="shared" si="27"/>
        <v>1</v>
      </c>
    </row>
    <row r="46" spans="1:60" ht="13.5" customHeight="1" x14ac:dyDescent="0.2">
      <c r="A46" s="1" t="s">
        <v>95</v>
      </c>
      <c r="B46" s="29" t="s">
        <v>440</v>
      </c>
      <c r="C46" s="29">
        <v>1</v>
      </c>
      <c r="D46" s="4" t="s">
        <v>102</v>
      </c>
      <c r="E46" s="6">
        <v>0</v>
      </c>
      <c r="F46" s="6">
        <v>1</v>
      </c>
      <c r="G46" s="6">
        <v>1</v>
      </c>
      <c r="H46" s="6">
        <v>1</v>
      </c>
      <c r="I46" s="6">
        <v>0</v>
      </c>
      <c r="J46" s="3"/>
      <c r="K46" s="5">
        <v>0</v>
      </c>
      <c r="L46" s="5">
        <v>0</v>
      </c>
      <c r="M46" s="14">
        <v>0.5</v>
      </c>
      <c r="N46" s="14">
        <v>0.5</v>
      </c>
      <c r="O46" s="14">
        <v>0</v>
      </c>
      <c r="P46" s="3"/>
      <c r="Q46" s="5">
        <v>0</v>
      </c>
      <c r="R46" s="5">
        <v>0</v>
      </c>
      <c r="S46" s="5">
        <v>0</v>
      </c>
      <c r="T46" s="5">
        <v>0</v>
      </c>
      <c r="U46" s="5">
        <v>1</v>
      </c>
      <c r="V46" s="5"/>
      <c r="W46" s="13">
        <f t="shared" si="20"/>
        <v>0</v>
      </c>
      <c r="X46" s="13">
        <f t="shared" si="20"/>
        <v>0</v>
      </c>
      <c r="Y46" s="13">
        <f t="shared" si="20"/>
        <v>0.5</v>
      </c>
      <c r="Z46" s="12">
        <f t="shared" si="20"/>
        <v>0.5</v>
      </c>
      <c r="AA46" s="13">
        <f t="shared" si="20"/>
        <v>0</v>
      </c>
      <c r="AB46" s="7">
        <f t="shared" si="21"/>
        <v>1</v>
      </c>
      <c r="AD46" s="7">
        <f t="shared" si="22"/>
        <v>0</v>
      </c>
      <c r="AE46" s="7">
        <f t="shared" si="23"/>
        <v>0.5</v>
      </c>
      <c r="AF46" s="7">
        <f t="shared" si="24"/>
        <v>0.5</v>
      </c>
      <c r="AH46" s="6">
        <f t="shared" si="28"/>
        <v>1</v>
      </c>
      <c r="AI46" s="6">
        <f t="shared" si="29"/>
        <v>0</v>
      </c>
      <c r="AJ46" s="6">
        <f t="shared" si="30"/>
        <v>0</v>
      </c>
      <c r="AK46" s="6">
        <f t="shared" si="31"/>
        <v>0</v>
      </c>
      <c r="AL46" s="6">
        <f t="shared" si="32"/>
        <v>0</v>
      </c>
      <c r="AN46" s="6">
        <f t="shared" si="33"/>
        <v>1</v>
      </c>
      <c r="AO46" s="6">
        <f t="shared" si="34"/>
        <v>0</v>
      </c>
      <c r="AP46" s="6">
        <f t="shared" si="35"/>
        <v>0</v>
      </c>
      <c r="AQ46" s="6">
        <f t="shared" si="36"/>
        <v>0</v>
      </c>
      <c r="AR46" s="6">
        <f t="shared" si="37"/>
        <v>1</v>
      </c>
      <c r="AT46" s="6">
        <f t="shared" si="38"/>
        <v>1</v>
      </c>
      <c r="AU46" s="6">
        <f t="shared" si="39"/>
        <v>1</v>
      </c>
      <c r="AV46" s="6">
        <f t="shared" si="40"/>
        <v>0</v>
      </c>
      <c r="AW46" s="6">
        <f t="shared" si="41"/>
        <v>0</v>
      </c>
      <c r="AX46" s="6">
        <f t="shared" si="42"/>
        <v>0</v>
      </c>
      <c r="AZ46" s="6">
        <f t="shared" si="43"/>
        <v>1</v>
      </c>
      <c r="BA46" s="6">
        <f t="shared" si="44"/>
        <v>0</v>
      </c>
      <c r="BB46" s="6">
        <f t="shared" si="45"/>
        <v>0</v>
      </c>
      <c r="BC46" s="6">
        <f t="shared" si="46"/>
        <v>0</v>
      </c>
      <c r="BD46" s="6">
        <f t="shared" si="47"/>
        <v>0</v>
      </c>
      <c r="BF46" s="6">
        <f t="shared" si="25"/>
        <v>3</v>
      </c>
      <c r="BG46" s="8">
        <f t="shared" si="26"/>
        <v>1</v>
      </c>
      <c r="BH46" s="8">
        <f t="shared" si="27"/>
        <v>1</v>
      </c>
    </row>
    <row r="47" spans="1:60" ht="13.5" customHeight="1" x14ac:dyDescent="0.2">
      <c r="A47" s="11" t="s">
        <v>97</v>
      </c>
      <c r="B47" s="29" t="s">
        <v>441</v>
      </c>
      <c r="C47" s="29">
        <v>8</v>
      </c>
      <c r="D47" s="4" t="s">
        <v>104</v>
      </c>
      <c r="E47" s="6">
        <v>1</v>
      </c>
      <c r="F47" s="6">
        <v>1</v>
      </c>
      <c r="G47" s="6">
        <v>0</v>
      </c>
      <c r="H47" s="6">
        <v>1</v>
      </c>
      <c r="I47" s="6">
        <v>0</v>
      </c>
      <c r="J47" s="3"/>
      <c r="K47" s="5">
        <v>1</v>
      </c>
      <c r="L47" s="5">
        <v>1</v>
      </c>
      <c r="M47" s="14">
        <v>0.5</v>
      </c>
      <c r="N47" s="14">
        <v>0.5</v>
      </c>
      <c r="O47" s="14">
        <v>1</v>
      </c>
      <c r="P47" s="3"/>
      <c r="Q47" s="5">
        <v>1</v>
      </c>
      <c r="R47" s="5">
        <v>1</v>
      </c>
      <c r="S47" s="5">
        <v>0</v>
      </c>
      <c r="T47" s="5">
        <v>0</v>
      </c>
      <c r="U47" s="5">
        <v>0</v>
      </c>
      <c r="V47" s="5"/>
      <c r="W47" s="13">
        <f t="shared" si="20"/>
        <v>1</v>
      </c>
      <c r="X47" s="13">
        <f t="shared" si="20"/>
        <v>1</v>
      </c>
      <c r="Y47" s="13">
        <f t="shared" si="20"/>
        <v>0</v>
      </c>
      <c r="Z47" s="12">
        <f t="shared" si="20"/>
        <v>0.5</v>
      </c>
      <c r="AA47" s="13">
        <f t="shared" si="20"/>
        <v>0</v>
      </c>
      <c r="AB47" s="7">
        <f t="shared" si="21"/>
        <v>2.5</v>
      </c>
      <c r="AD47" s="7">
        <f t="shared" si="22"/>
        <v>2</v>
      </c>
      <c r="AE47" s="7">
        <f t="shared" si="23"/>
        <v>0.5</v>
      </c>
      <c r="AF47" s="7">
        <f t="shared" si="24"/>
        <v>0</v>
      </c>
      <c r="AH47" s="6">
        <f t="shared" si="28"/>
        <v>1</v>
      </c>
      <c r="AI47" s="6">
        <f t="shared" si="29"/>
        <v>1</v>
      </c>
      <c r="AJ47" s="6">
        <f t="shared" si="30"/>
        <v>0</v>
      </c>
      <c r="AK47" s="6">
        <f t="shared" si="31"/>
        <v>0</v>
      </c>
      <c r="AL47" s="6">
        <f t="shared" si="32"/>
        <v>0</v>
      </c>
      <c r="AN47" s="6">
        <f t="shared" si="33"/>
        <v>1</v>
      </c>
      <c r="AO47" s="6">
        <f t="shared" si="34"/>
        <v>1</v>
      </c>
      <c r="AP47" s="6">
        <f t="shared" si="35"/>
        <v>0</v>
      </c>
      <c r="AQ47" s="6">
        <f t="shared" si="36"/>
        <v>0</v>
      </c>
      <c r="AR47" s="6">
        <f t="shared" si="37"/>
        <v>0</v>
      </c>
      <c r="AT47" s="6">
        <f t="shared" si="38"/>
        <v>1</v>
      </c>
      <c r="AU47" s="6">
        <f t="shared" si="39"/>
        <v>1</v>
      </c>
      <c r="AV47" s="6">
        <f t="shared" si="40"/>
        <v>0</v>
      </c>
      <c r="AW47" s="6">
        <f t="shared" si="41"/>
        <v>0</v>
      </c>
      <c r="AX47" s="6">
        <f t="shared" si="42"/>
        <v>0</v>
      </c>
      <c r="AZ47" s="6">
        <f t="shared" si="43"/>
        <v>1</v>
      </c>
      <c r="BA47" s="6">
        <f t="shared" si="44"/>
        <v>1</v>
      </c>
      <c r="BB47" s="6">
        <f t="shared" si="45"/>
        <v>1</v>
      </c>
      <c r="BC47" s="6">
        <f t="shared" si="46"/>
        <v>0</v>
      </c>
      <c r="BD47" s="6">
        <f t="shared" si="47"/>
        <v>1</v>
      </c>
      <c r="BF47" s="6">
        <f t="shared" si="25"/>
        <v>3</v>
      </c>
      <c r="BG47" s="8">
        <f t="shared" si="26"/>
        <v>4</v>
      </c>
      <c r="BH47" s="8">
        <f t="shared" si="27"/>
        <v>2</v>
      </c>
    </row>
    <row r="48" spans="1:60" ht="13.5" customHeight="1" x14ac:dyDescent="0.2">
      <c r="A48" s="1" t="s">
        <v>99</v>
      </c>
      <c r="B48" s="29" t="s">
        <v>442</v>
      </c>
      <c r="C48" s="29">
        <v>9</v>
      </c>
      <c r="D48" s="4" t="s">
        <v>106</v>
      </c>
      <c r="E48" s="6">
        <v>1</v>
      </c>
      <c r="F48" s="6">
        <v>1</v>
      </c>
      <c r="G48" s="6">
        <v>0</v>
      </c>
      <c r="H48" s="6">
        <v>0</v>
      </c>
      <c r="I48" s="6">
        <v>0</v>
      </c>
      <c r="J48" s="8" t="s">
        <v>178</v>
      </c>
      <c r="K48" s="5">
        <v>1</v>
      </c>
      <c r="L48" s="5">
        <v>1</v>
      </c>
      <c r="M48" s="14">
        <v>0</v>
      </c>
      <c r="N48" s="14">
        <v>0</v>
      </c>
      <c r="O48" s="14">
        <v>0</v>
      </c>
      <c r="P48" s="3"/>
      <c r="Q48" s="5">
        <v>1</v>
      </c>
      <c r="R48" s="5">
        <v>0</v>
      </c>
      <c r="S48" s="5">
        <v>1</v>
      </c>
      <c r="T48" s="5">
        <v>1</v>
      </c>
      <c r="U48" s="5">
        <v>0</v>
      </c>
      <c r="V48" s="5"/>
      <c r="W48" s="13">
        <f t="shared" si="20"/>
        <v>1</v>
      </c>
      <c r="X48" s="13">
        <f t="shared" si="20"/>
        <v>1</v>
      </c>
      <c r="Y48" s="13">
        <f t="shared" si="20"/>
        <v>0</v>
      </c>
      <c r="Z48" s="12">
        <f t="shared" si="20"/>
        <v>0</v>
      </c>
      <c r="AA48" s="13">
        <f t="shared" si="20"/>
        <v>0</v>
      </c>
      <c r="AB48" s="7">
        <f t="shared" si="21"/>
        <v>2</v>
      </c>
      <c r="AD48" s="7">
        <f t="shared" si="22"/>
        <v>2</v>
      </c>
      <c r="AE48" s="7">
        <f t="shared" si="23"/>
        <v>0</v>
      </c>
      <c r="AF48" s="7">
        <f t="shared" si="24"/>
        <v>0</v>
      </c>
      <c r="AH48" s="6">
        <f t="shared" si="28"/>
        <v>1</v>
      </c>
      <c r="AI48" s="6">
        <f t="shared" si="29"/>
        <v>0</v>
      </c>
      <c r="AJ48" s="6">
        <f t="shared" si="30"/>
        <v>0</v>
      </c>
      <c r="AK48" s="6">
        <f t="shared" si="31"/>
        <v>0</v>
      </c>
      <c r="AL48" s="6">
        <f t="shared" si="32"/>
        <v>1</v>
      </c>
      <c r="AN48" s="6">
        <f t="shared" si="33"/>
        <v>1</v>
      </c>
      <c r="AO48" s="6">
        <f t="shared" si="34"/>
        <v>1</v>
      </c>
      <c r="AP48" s="6">
        <f t="shared" si="35"/>
        <v>1</v>
      </c>
      <c r="AQ48" s="6">
        <f t="shared" si="36"/>
        <v>1</v>
      </c>
      <c r="AR48" s="6">
        <f t="shared" si="37"/>
        <v>1</v>
      </c>
      <c r="AT48" s="6">
        <f t="shared" si="38"/>
        <v>1</v>
      </c>
      <c r="AU48" s="6">
        <f t="shared" si="39"/>
        <v>0</v>
      </c>
      <c r="AV48" s="6">
        <f t="shared" si="40"/>
        <v>0</v>
      </c>
      <c r="AW48" s="6">
        <f t="shared" si="41"/>
        <v>0</v>
      </c>
      <c r="AX48" s="6">
        <f t="shared" si="42"/>
        <v>1</v>
      </c>
      <c r="AZ48" s="6">
        <f t="shared" si="43"/>
        <v>1</v>
      </c>
      <c r="BA48" s="6">
        <f t="shared" si="44"/>
        <v>0</v>
      </c>
      <c r="BB48" s="6">
        <f t="shared" si="45"/>
        <v>0</v>
      </c>
      <c r="BC48" s="6">
        <f t="shared" si="46"/>
        <v>0</v>
      </c>
      <c r="BD48" s="6">
        <f t="shared" si="47"/>
        <v>1</v>
      </c>
      <c r="BF48" s="6">
        <f t="shared" si="25"/>
        <v>2</v>
      </c>
      <c r="BG48" s="8">
        <f t="shared" si="26"/>
        <v>2</v>
      </c>
      <c r="BH48" s="8">
        <f t="shared" si="27"/>
        <v>3</v>
      </c>
    </row>
    <row r="49" spans="1:60" s="5" customFormat="1" ht="13.5" customHeight="1" x14ac:dyDescent="0.2">
      <c r="A49" s="11" t="s">
        <v>101</v>
      </c>
      <c r="B49" s="86" t="s">
        <v>443</v>
      </c>
      <c r="C49" s="86">
        <v>9</v>
      </c>
      <c r="D49" s="87" t="s">
        <v>108</v>
      </c>
      <c r="E49" s="2">
        <v>1</v>
      </c>
      <c r="F49" s="2">
        <v>1</v>
      </c>
      <c r="G49" s="2">
        <v>1</v>
      </c>
      <c r="H49" s="2">
        <v>1</v>
      </c>
      <c r="I49" s="2">
        <v>0</v>
      </c>
      <c r="J49" s="86"/>
      <c r="K49" s="5">
        <v>1</v>
      </c>
      <c r="L49" s="5">
        <v>1</v>
      </c>
      <c r="M49" s="14">
        <v>0.5</v>
      </c>
      <c r="N49" s="14">
        <v>0.5</v>
      </c>
      <c r="O49" s="14">
        <v>1</v>
      </c>
      <c r="P49" s="86"/>
      <c r="Q49" s="5">
        <v>1</v>
      </c>
      <c r="R49" s="5">
        <v>1</v>
      </c>
      <c r="S49" s="5">
        <v>1</v>
      </c>
      <c r="T49" s="5">
        <v>1</v>
      </c>
      <c r="U49" s="5">
        <v>0</v>
      </c>
      <c r="W49" s="12">
        <f t="shared" si="20"/>
        <v>1</v>
      </c>
      <c r="X49" s="12">
        <f t="shared" si="20"/>
        <v>1</v>
      </c>
      <c r="Y49" s="12">
        <f t="shared" si="20"/>
        <v>1</v>
      </c>
      <c r="Z49" s="12">
        <f t="shared" si="20"/>
        <v>1</v>
      </c>
      <c r="AA49" s="12">
        <f t="shared" si="20"/>
        <v>0</v>
      </c>
      <c r="AB49" s="88">
        <f t="shared" si="21"/>
        <v>4</v>
      </c>
      <c r="AC49" s="88"/>
      <c r="AD49" s="7">
        <f t="shared" si="22"/>
        <v>2</v>
      </c>
      <c r="AE49" s="7">
        <f t="shared" si="23"/>
        <v>1</v>
      </c>
      <c r="AF49" s="7">
        <f t="shared" si="24"/>
        <v>1</v>
      </c>
      <c r="AG49" s="88"/>
      <c r="AH49" s="2">
        <f t="shared" si="28"/>
        <v>1</v>
      </c>
      <c r="AI49" s="2">
        <f t="shared" si="29"/>
        <v>1</v>
      </c>
      <c r="AJ49" s="2">
        <f t="shared" si="30"/>
        <v>0</v>
      </c>
      <c r="AK49" s="2">
        <f t="shared" si="31"/>
        <v>0</v>
      </c>
      <c r="AL49" s="2">
        <f t="shared" si="32"/>
        <v>0</v>
      </c>
      <c r="AN49" s="2">
        <f t="shared" si="33"/>
        <v>1</v>
      </c>
      <c r="AO49" s="2">
        <f t="shared" si="34"/>
        <v>1</v>
      </c>
      <c r="AP49" s="2">
        <f t="shared" si="35"/>
        <v>0</v>
      </c>
      <c r="AQ49" s="2">
        <f t="shared" si="36"/>
        <v>0</v>
      </c>
      <c r="AR49" s="2">
        <f t="shared" si="37"/>
        <v>0</v>
      </c>
      <c r="AT49" s="2">
        <f t="shared" si="38"/>
        <v>1</v>
      </c>
      <c r="AU49" s="2">
        <f t="shared" si="39"/>
        <v>1</v>
      </c>
      <c r="AV49" s="2">
        <f t="shared" si="40"/>
        <v>0</v>
      </c>
      <c r="AW49" s="2">
        <f t="shared" si="41"/>
        <v>0</v>
      </c>
      <c r="AX49" s="2">
        <f t="shared" si="42"/>
        <v>0</v>
      </c>
      <c r="AZ49" s="2">
        <f t="shared" si="43"/>
        <v>1</v>
      </c>
      <c r="BA49" s="2">
        <f t="shared" si="44"/>
        <v>1</v>
      </c>
      <c r="BB49" s="2">
        <f t="shared" si="45"/>
        <v>1</v>
      </c>
      <c r="BC49" s="2">
        <f t="shared" si="46"/>
        <v>1</v>
      </c>
      <c r="BD49" s="2">
        <f t="shared" si="47"/>
        <v>1</v>
      </c>
      <c r="BF49" s="6">
        <f t="shared" si="25"/>
        <v>4</v>
      </c>
      <c r="BG49" s="8">
        <f t="shared" si="26"/>
        <v>4</v>
      </c>
      <c r="BH49" s="8">
        <f t="shared" si="27"/>
        <v>4</v>
      </c>
    </row>
    <row r="50" spans="1:60" ht="13.5" customHeight="1" x14ac:dyDescent="0.2">
      <c r="A50" s="1" t="s">
        <v>103</v>
      </c>
      <c r="B50" s="29" t="s">
        <v>444</v>
      </c>
      <c r="C50" s="29">
        <v>8</v>
      </c>
      <c r="D50" s="4" t="s">
        <v>111</v>
      </c>
      <c r="E50" s="6">
        <v>0</v>
      </c>
      <c r="F50" s="6">
        <v>1</v>
      </c>
      <c r="G50" s="6">
        <v>0</v>
      </c>
      <c r="H50" s="6">
        <v>1</v>
      </c>
      <c r="I50" s="6">
        <v>1</v>
      </c>
      <c r="J50" s="8" t="s">
        <v>187</v>
      </c>
      <c r="K50" s="5">
        <v>1</v>
      </c>
      <c r="L50" s="5">
        <v>1</v>
      </c>
      <c r="M50" s="14">
        <v>0.5</v>
      </c>
      <c r="N50" s="14">
        <v>0</v>
      </c>
      <c r="O50" s="14">
        <v>1</v>
      </c>
      <c r="P50" s="3"/>
      <c r="Q50" s="5">
        <v>1</v>
      </c>
      <c r="R50" s="5">
        <v>0</v>
      </c>
      <c r="S50" s="5">
        <v>0</v>
      </c>
      <c r="T50" s="5">
        <v>0</v>
      </c>
      <c r="U50" s="5">
        <v>0</v>
      </c>
      <c r="V50" s="5"/>
      <c r="W50" s="13">
        <f t="shared" si="20"/>
        <v>1</v>
      </c>
      <c r="X50" s="13">
        <f t="shared" si="20"/>
        <v>1</v>
      </c>
      <c r="Y50" s="13">
        <f t="shared" si="20"/>
        <v>0</v>
      </c>
      <c r="Z50" s="12">
        <f t="shared" si="20"/>
        <v>0</v>
      </c>
      <c r="AA50" s="13">
        <f t="shared" si="20"/>
        <v>1</v>
      </c>
      <c r="AB50" s="7">
        <f t="shared" si="21"/>
        <v>3</v>
      </c>
      <c r="AD50" s="7">
        <f t="shared" si="22"/>
        <v>2</v>
      </c>
      <c r="AE50" s="7">
        <f t="shared" si="23"/>
        <v>1</v>
      </c>
      <c r="AF50" s="7">
        <f t="shared" si="24"/>
        <v>0</v>
      </c>
      <c r="AH50" s="6">
        <f t="shared" si="28"/>
        <v>0</v>
      </c>
      <c r="AI50" s="6">
        <f t="shared" si="29"/>
        <v>0</v>
      </c>
      <c r="AJ50" s="6">
        <f t="shared" si="30"/>
        <v>0</v>
      </c>
      <c r="AK50" s="6">
        <f t="shared" si="31"/>
        <v>0</v>
      </c>
      <c r="AL50" s="6">
        <f t="shared" si="32"/>
        <v>0</v>
      </c>
      <c r="AN50" s="6">
        <f t="shared" si="33"/>
        <v>0</v>
      </c>
      <c r="AO50" s="6">
        <f t="shared" si="34"/>
        <v>1</v>
      </c>
      <c r="AP50" s="6">
        <f t="shared" si="35"/>
        <v>0</v>
      </c>
      <c r="AQ50" s="6">
        <f t="shared" si="36"/>
        <v>0</v>
      </c>
      <c r="AR50" s="6">
        <f t="shared" si="37"/>
        <v>1</v>
      </c>
      <c r="AT50" s="6">
        <f t="shared" si="38"/>
        <v>1</v>
      </c>
      <c r="AU50" s="6">
        <f t="shared" si="39"/>
        <v>0</v>
      </c>
      <c r="AV50" s="6">
        <f t="shared" si="40"/>
        <v>0</v>
      </c>
      <c r="AW50" s="6">
        <f t="shared" si="41"/>
        <v>1</v>
      </c>
      <c r="AX50" s="6">
        <f t="shared" si="42"/>
        <v>0</v>
      </c>
      <c r="AZ50" s="6">
        <f t="shared" si="43"/>
        <v>0</v>
      </c>
      <c r="BA50" s="6">
        <f t="shared" si="44"/>
        <v>0</v>
      </c>
      <c r="BB50" s="6">
        <f t="shared" si="45"/>
        <v>1</v>
      </c>
      <c r="BC50" s="6">
        <f t="shared" si="46"/>
        <v>0</v>
      </c>
      <c r="BD50" s="6">
        <f t="shared" si="47"/>
        <v>0</v>
      </c>
      <c r="BF50" s="6">
        <f t="shared" si="25"/>
        <v>3</v>
      </c>
      <c r="BG50" s="8">
        <f t="shared" si="26"/>
        <v>3.5</v>
      </c>
      <c r="BH50" s="8">
        <f t="shared" si="27"/>
        <v>1</v>
      </c>
    </row>
    <row r="51" spans="1:60" ht="13.5" customHeight="1" x14ac:dyDescent="0.2">
      <c r="A51" s="11" t="s">
        <v>105</v>
      </c>
      <c r="B51" s="29" t="s">
        <v>445</v>
      </c>
      <c r="C51" s="29">
        <v>10</v>
      </c>
      <c r="D51" s="4" t="s">
        <v>113</v>
      </c>
      <c r="E51" s="6">
        <v>1</v>
      </c>
      <c r="F51" s="6">
        <v>1</v>
      </c>
      <c r="G51" s="6">
        <v>1</v>
      </c>
      <c r="H51" s="6">
        <v>1</v>
      </c>
      <c r="I51" s="6">
        <v>0</v>
      </c>
      <c r="J51" s="3"/>
      <c r="K51" s="5">
        <v>1</v>
      </c>
      <c r="L51" s="5">
        <v>1</v>
      </c>
      <c r="M51" s="14">
        <v>0</v>
      </c>
      <c r="N51" s="14">
        <v>0</v>
      </c>
      <c r="O51" s="14">
        <v>0</v>
      </c>
      <c r="P51" s="3"/>
      <c r="Q51" s="5">
        <v>1</v>
      </c>
      <c r="R51" s="5">
        <v>1</v>
      </c>
      <c r="S51" s="5">
        <v>0</v>
      </c>
      <c r="T51" s="5">
        <v>0</v>
      </c>
      <c r="U51" s="5">
        <v>0</v>
      </c>
      <c r="V51" s="5"/>
      <c r="W51" s="13">
        <f t="shared" si="20"/>
        <v>1</v>
      </c>
      <c r="X51" s="13">
        <f t="shared" si="20"/>
        <v>1</v>
      </c>
      <c r="Y51" s="13">
        <f t="shared" si="20"/>
        <v>0</v>
      </c>
      <c r="Z51" s="12">
        <f t="shared" si="20"/>
        <v>0</v>
      </c>
      <c r="AA51" s="13">
        <f t="shared" si="20"/>
        <v>0</v>
      </c>
      <c r="AB51" s="7">
        <f t="shared" si="21"/>
        <v>2</v>
      </c>
      <c r="AD51" s="7">
        <f t="shared" si="22"/>
        <v>2</v>
      </c>
      <c r="AE51" s="7">
        <f t="shared" si="23"/>
        <v>0</v>
      </c>
      <c r="AF51" s="7">
        <f t="shared" si="24"/>
        <v>0</v>
      </c>
      <c r="AH51" s="6">
        <f t="shared" si="28"/>
        <v>1</v>
      </c>
      <c r="AI51" s="6">
        <f t="shared" si="29"/>
        <v>1</v>
      </c>
      <c r="AJ51" s="6">
        <f t="shared" si="30"/>
        <v>0</v>
      </c>
      <c r="AK51" s="6">
        <f t="shared" si="31"/>
        <v>0</v>
      </c>
      <c r="AL51" s="6">
        <f t="shared" si="32"/>
        <v>1</v>
      </c>
      <c r="AN51" s="6">
        <f t="shared" si="33"/>
        <v>1</v>
      </c>
      <c r="AO51" s="6">
        <f t="shared" si="34"/>
        <v>1</v>
      </c>
      <c r="AP51" s="6">
        <f t="shared" si="35"/>
        <v>0</v>
      </c>
      <c r="AQ51" s="6">
        <f t="shared" si="36"/>
        <v>0</v>
      </c>
      <c r="AR51" s="6">
        <f t="shared" si="37"/>
        <v>1</v>
      </c>
      <c r="AT51" s="6">
        <f t="shared" si="38"/>
        <v>1</v>
      </c>
      <c r="AU51" s="6">
        <f t="shared" si="39"/>
        <v>1</v>
      </c>
      <c r="AV51" s="6">
        <f t="shared" si="40"/>
        <v>1</v>
      </c>
      <c r="AW51" s="6">
        <f t="shared" si="41"/>
        <v>1</v>
      </c>
      <c r="AX51" s="6">
        <f t="shared" si="42"/>
        <v>1</v>
      </c>
      <c r="AZ51" s="6">
        <f t="shared" si="43"/>
        <v>1</v>
      </c>
      <c r="BA51" s="6">
        <f t="shared" si="44"/>
        <v>1</v>
      </c>
      <c r="BB51" s="6">
        <f t="shared" si="45"/>
        <v>0</v>
      </c>
      <c r="BC51" s="6">
        <f t="shared" si="46"/>
        <v>0</v>
      </c>
      <c r="BD51" s="6">
        <f t="shared" si="47"/>
        <v>1</v>
      </c>
      <c r="BF51" s="6">
        <f t="shared" si="25"/>
        <v>4</v>
      </c>
      <c r="BG51" s="8">
        <f t="shared" si="26"/>
        <v>2</v>
      </c>
      <c r="BH51" s="8">
        <f t="shared" si="27"/>
        <v>2</v>
      </c>
    </row>
    <row r="52" spans="1:60" ht="13.5" customHeight="1" x14ac:dyDescent="0.2">
      <c r="A52" s="1" t="s">
        <v>107</v>
      </c>
      <c r="B52" s="29" t="s">
        <v>446</v>
      </c>
      <c r="C52" s="29">
        <v>9</v>
      </c>
      <c r="D52" s="4" t="s">
        <v>115</v>
      </c>
      <c r="E52" s="6">
        <v>0</v>
      </c>
      <c r="F52" s="6">
        <v>1</v>
      </c>
      <c r="G52" s="6">
        <v>0</v>
      </c>
      <c r="H52" s="6">
        <v>0</v>
      </c>
      <c r="I52" s="6">
        <v>0</v>
      </c>
      <c r="J52" s="3"/>
      <c r="K52" s="5">
        <v>1</v>
      </c>
      <c r="L52" s="5">
        <v>0</v>
      </c>
      <c r="M52" s="14">
        <v>0.5</v>
      </c>
      <c r="N52" s="14">
        <v>0.5</v>
      </c>
      <c r="O52" s="14">
        <v>0</v>
      </c>
      <c r="P52" s="3"/>
      <c r="Q52" s="5">
        <v>0</v>
      </c>
      <c r="R52" s="5">
        <v>0</v>
      </c>
      <c r="S52" s="5">
        <v>0</v>
      </c>
      <c r="T52" s="5">
        <v>0</v>
      </c>
      <c r="U52" s="5">
        <v>0</v>
      </c>
      <c r="V52" s="5"/>
      <c r="W52" s="13">
        <f t="shared" si="20"/>
        <v>0</v>
      </c>
      <c r="X52" s="13">
        <f t="shared" si="20"/>
        <v>0</v>
      </c>
      <c r="Y52" s="13">
        <f t="shared" si="20"/>
        <v>0</v>
      </c>
      <c r="Z52" s="12">
        <f t="shared" si="20"/>
        <v>0</v>
      </c>
      <c r="AA52" s="13">
        <f t="shared" si="20"/>
        <v>0</v>
      </c>
      <c r="AB52" s="7">
        <f t="shared" si="21"/>
        <v>0</v>
      </c>
      <c r="AD52" s="7">
        <f t="shared" si="22"/>
        <v>0</v>
      </c>
      <c r="AE52" s="7">
        <f t="shared" si="23"/>
        <v>0</v>
      </c>
      <c r="AF52" s="7">
        <f t="shared" si="24"/>
        <v>0</v>
      </c>
      <c r="AH52" s="6">
        <f t="shared" si="28"/>
        <v>0</v>
      </c>
      <c r="AI52" s="6">
        <f t="shared" si="29"/>
        <v>0</v>
      </c>
      <c r="AJ52" s="6">
        <f t="shared" si="30"/>
        <v>0</v>
      </c>
      <c r="AK52" s="6">
        <f t="shared" si="31"/>
        <v>0</v>
      </c>
      <c r="AL52" s="6">
        <f t="shared" si="32"/>
        <v>1</v>
      </c>
      <c r="AN52" s="6">
        <f t="shared" si="33"/>
        <v>0</v>
      </c>
      <c r="AO52" s="6">
        <f t="shared" si="34"/>
        <v>0</v>
      </c>
      <c r="AP52" s="6">
        <f t="shared" si="35"/>
        <v>0</v>
      </c>
      <c r="AQ52" s="6">
        <f t="shared" si="36"/>
        <v>0</v>
      </c>
      <c r="AR52" s="6">
        <f t="shared" si="37"/>
        <v>1</v>
      </c>
      <c r="AT52" s="6">
        <f t="shared" si="38"/>
        <v>0</v>
      </c>
      <c r="AU52" s="6">
        <f t="shared" si="39"/>
        <v>1</v>
      </c>
      <c r="AV52" s="6">
        <f t="shared" si="40"/>
        <v>0</v>
      </c>
      <c r="AW52" s="6">
        <f t="shared" si="41"/>
        <v>0</v>
      </c>
      <c r="AX52" s="6">
        <f t="shared" si="42"/>
        <v>1</v>
      </c>
      <c r="AZ52" s="6">
        <f t="shared" si="43"/>
        <v>1</v>
      </c>
      <c r="BA52" s="6">
        <f t="shared" si="44"/>
        <v>0</v>
      </c>
      <c r="BB52" s="6">
        <f t="shared" si="45"/>
        <v>1</v>
      </c>
      <c r="BC52" s="6">
        <f t="shared" si="46"/>
        <v>1</v>
      </c>
      <c r="BD52" s="6">
        <f t="shared" si="47"/>
        <v>1</v>
      </c>
      <c r="BF52" s="6">
        <f t="shared" si="25"/>
        <v>1</v>
      </c>
      <c r="BG52" s="8">
        <f t="shared" si="26"/>
        <v>2</v>
      </c>
      <c r="BH52" s="8">
        <f t="shared" si="27"/>
        <v>0</v>
      </c>
    </row>
    <row r="53" spans="1:60" ht="13.5" customHeight="1" x14ac:dyDescent="0.2">
      <c r="A53" s="11" t="s">
        <v>109</v>
      </c>
      <c r="B53" s="29" t="s">
        <v>447</v>
      </c>
      <c r="C53" s="29">
        <v>11</v>
      </c>
      <c r="D53" s="4" t="s">
        <v>117</v>
      </c>
      <c r="E53" s="6">
        <v>1</v>
      </c>
      <c r="F53" s="6">
        <v>1</v>
      </c>
      <c r="G53" s="6">
        <v>1</v>
      </c>
      <c r="H53" s="6">
        <v>1</v>
      </c>
      <c r="I53" s="6">
        <v>0</v>
      </c>
      <c r="J53" s="3"/>
      <c r="K53" s="5">
        <v>1</v>
      </c>
      <c r="L53" s="5">
        <v>1</v>
      </c>
      <c r="M53" s="14">
        <v>0.5</v>
      </c>
      <c r="N53" s="14">
        <v>1</v>
      </c>
      <c r="O53" s="14">
        <v>0.5</v>
      </c>
      <c r="P53" s="3"/>
      <c r="Q53" s="5">
        <v>1</v>
      </c>
      <c r="R53" s="5">
        <v>1</v>
      </c>
      <c r="S53" s="5">
        <v>0</v>
      </c>
      <c r="T53" s="5">
        <v>0</v>
      </c>
      <c r="U53" s="5">
        <v>0</v>
      </c>
      <c r="V53" s="5"/>
      <c r="W53" s="13">
        <f t="shared" si="20"/>
        <v>1</v>
      </c>
      <c r="X53" s="13">
        <f t="shared" si="20"/>
        <v>1</v>
      </c>
      <c r="Y53" s="13">
        <f t="shared" si="20"/>
        <v>0.5</v>
      </c>
      <c r="Z53" s="12">
        <f t="shared" si="20"/>
        <v>1</v>
      </c>
      <c r="AA53" s="13">
        <f t="shared" si="20"/>
        <v>0</v>
      </c>
      <c r="AB53" s="7">
        <f t="shared" si="21"/>
        <v>3.5</v>
      </c>
      <c r="AD53" s="7">
        <f t="shared" si="22"/>
        <v>2</v>
      </c>
      <c r="AE53" s="7">
        <f t="shared" si="23"/>
        <v>1</v>
      </c>
      <c r="AF53" s="7">
        <f t="shared" si="24"/>
        <v>0.5</v>
      </c>
      <c r="AH53" s="6">
        <f t="shared" si="28"/>
        <v>1</v>
      </c>
      <c r="AI53" s="6">
        <f t="shared" si="29"/>
        <v>1</v>
      </c>
      <c r="AJ53" s="6">
        <f t="shared" si="30"/>
        <v>0</v>
      </c>
      <c r="AK53" s="6">
        <f t="shared" si="31"/>
        <v>0</v>
      </c>
      <c r="AL53" s="6">
        <f t="shared" si="32"/>
        <v>0</v>
      </c>
      <c r="AN53" s="6">
        <f t="shared" si="33"/>
        <v>1</v>
      </c>
      <c r="AO53" s="6">
        <f t="shared" si="34"/>
        <v>1</v>
      </c>
      <c r="AP53" s="6">
        <f t="shared" si="35"/>
        <v>0</v>
      </c>
      <c r="AQ53" s="6">
        <f t="shared" si="36"/>
        <v>1</v>
      </c>
      <c r="AR53" s="6">
        <f t="shared" si="37"/>
        <v>0</v>
      </c>
      <c r="AT53" s="6">
        <f t="shared" si="38"/>
        <v>1</v>
      </c>
      <c r="AU53" s="6">
        <f t="shared" si="39"/>
        <v>1</v>
      </c>
      <c r="AV53" s="6">
        <f t="shared" si="40"/>
        <v>0</v>
      </c>
      <c r="AW53" s="6">
        <f t="shared" si="41"/>
        <v>0</v>
      </c>
      <c r="AX53" s="6">
        <f t="shared" si="42"/>
        <v>0</v>
      </c>
      <c r="AZ53" s="6">
        <f t="shared" si="43"/>
        <v>1</v>
      </c>
      <c r="BA53" s="6">
        <f t="shared" si="44"/>
        <v>1</v>
      </c>
      <c r="BB53" s="6">
        <f t="shared" si="45"/>
        <v>0</v>
      </c>
      <c r="BC53" s="6">
        <f t="shared" si="46"/>
        <v>0</v>
      </c>
      <c r="BD53" s="6">
        <f t="shared" si="47"/>
        <v>1</v>
      </c>
      <c r="BF53" s="6">
        <f t="shared" si="25"/>
        <v>4</v>
      </c>
      <c r="BG53" s="8">
        <f t="shared" si="26"/>
        <v>4</v>
      </c>
      <c r="BH53" s="8">
        <f t="shared" si="27"/>
        <v>2</v>
      </c>
    </row>
    <row r="54" spans="1:60" s="5" customFormat="1" ht="13.5" customHeight="1" x14ac:dyDescent="0.2">
      <c r="A54" s="1" t="s">
        <v>112</v>
      </c>
      <c r="B54" s="86" t="s">
        <v>448</v>
      </c>
      <c r="C54" s="86">
        <v>9</v>
      </c>
      <c r="D54" s="87" t="s">
        <v>119</v>
      </c>
      <c r="E54" s="2">
        <v>1</v>
      </c>
      <c r="F54" s="2">
        <v>1</v>
      </c>
      <c r="G54" s="2">
        <v>0</v>
      </c>
      <c r="H54" s="2">
        <v>0</v>
      </c>
      <c r="I54" s="2">
        <v>1</v>
      </c>
      <c r="J54" s="86"/>
      <c r="K54" s="5">
        <v>1</v>
      </c>
      <c r="L54" s="5">
        <v>1</v>
      </c>
      <c r="M54" s="14">
        <v>0.5</v>
      </c>
      <c r="N54" s="14">
        <v>0.5</v>
      </c>
      <c r="O54" s="14">
        <v>0</v>
      </c>
      <c r="P54" s="86"/>
      <c r="Q54" s="5">
        <v>1</v>
      </c>
      <c r="R54" s="5">
        <v>1</v>
      </c>
      <c r="S54" s="5">
        <v>1</v>
      </c>
      <c r="T54" s="5">
        <v>1</v>
      </c>
      <c r="U54" s="5">
        <v>1</v>
      </c>
      <c r="W54" s="12">
        <f t="shared" si="20"/>
        <v>1</v>
      </c>
      <c r="X54" s="12">
        <f t="shared" si="20"/>
        <v>1</v>
      </c>
      <c r="Y54" s="12">
        <f t="shared" si="20"/>
        <v>0.5</v>
      </c>
      <c r="Z54" s="12">
        <f t="shared" si="20"/>
        <v>0.5</v>
      </c>
      <c r="AA54" s="12">
        <f t="shared" si="20"/>
        <v>1</v>
      </c>
      <c r="AB54" s="88">
        <f t="shared" si="21"/>
        <v>4</v>
      </c>
      <c r="AC54" s="88"/>
      <c r="AD54" s="7">
        <f t="shared" si="22"/>
        <v>2</v>
      </c>
      <c r="AE54" s="7">
        <f t="shared" si="23"/>
        <v>1.5</v>
      </c>
      <c r="AF54" s="7">
        <f t="shared" si="24"/>
        <v>0.5</v>
      </c>
      <c r="AG54" s="88"/>
      <c r="AH54" s="2">
        <f t="shared" si="28"/>
        <v>1</v>
      </c>
      <c r="AI54" s="2">
        <f t="shared" si="29"/>
        <v>1</v>
      </c>
      <c r="AJ54" s="2">
        <f t="shared" si="30"/>
        <v>0</v>
      </c>
      <c r="AK54" s="2">
        <f t="shared" si="31"/>
        <v>0</v>
      </c>
      <c r="AL54" s="2">
        <f t="shared" si="32"/>
        <v>0</v>
      </c>
      <c r="AN54" s="2">
        <f t="shared" si="33"/>
        <v>1</v>
      </c>
      <c r="AO54" s="2">
        <f t="shared" si="34"/>
        <v>1</v>
      </c>
      <c r="AP54" s="2">
        <f t="shared" si="35"/>
        <v>0</v>
      </c>
      <c r="AQ54" s="2">
        <f t="shared" si="36"/>
        <v>0</v>
      </c>
      <c r="AR54" s="2">
        <f t="shared" si="37"/>
        <v>0</v>
      </c>
      <c r="AT54" s="2">
        <f t="shared" si="38"/>
        <v>1</v>
      </c>
      <c r="AU54" s="2">
        <f t="shared" si="39"/>
        <v>1</v>
      </c>
      <c r="AV54" s="2">
        <f t="shared" si="40"/>
        <v>0</v>
      </c>
      <c r="AW54" s="2">
        <f t="shared" si="41"/>
        <v>0</v>
      </c>
      <c r="AX54" s="2">
        <f t="shared" si="42"/>
        <v>0</v>
      </c>
      <c r="AZ54" s="2">
        <f t="shared" si="43"/>
        <v>1</v>
      </c>
      <c r="BA54" s="2">
        <f t="shared" si="44"/>
        <v>1</v>
      </c>
      <c r="BB54" s="2">
        <f t="shared" si="45"/>
        <v>0</v>
      </c>
      <c r="BC54" s="2">
        <f t="shared" si="46"/>
        <v>0</v>
      </c>
      <c r="BD54" s="2">
        <f t="shared" si="47"/>
        <v>1</v>
      </c>
      <c r="BF54" s="6">
        <f t="shared" si="25"/>
        <v>3</v>
      </c>
      <c r="BG54" s="8">
        <f t="shared" si="26"/>
        <v>3</v>
      </c>
      <c r="BH54" s="8">
        <f t="shared" si="27"/>
        <v>5</v>
      </c>
    </row>
    <row r="55" spans="1:60" ht="13.5" customHeight="1" x14ac:dyDescent="0.2">
      <c r="A55" s="11" t="s">
        <v>114</v>
      </c>
      <c r="B55" s="29" t="s">
        <v>449</v>
      </c>
      <c r="C55" s="29">
        <v>10</v>
      </c>
      <c r="D55" s="4" t="s">
        <v>121</v>
      </c>
      <c r="E55" s="6">
        <v>1</v>
      </c>
      <c r="F55" s="6">
        <v>1</v>
      </c>
      <c r="G55" s="6">
        <v>1</v>
      </c>
      <c r="H55" s="6">
        <v>0</v>
      </c>
      <c r="I55" s="6">
        <v>0</v>
      </c>
      <c r="J55" s="3"/>
      <c r="K55" s="5">
        <v>1</v>
      </c>
      <c r="L55" s="5">
        <v>1</v>
      </c>
      <c r="M55" s="14">
        <v>0.5</v>
      </c>
      <c r="N55" s="14">
        <v>0</v>
      </c>
      <c r="O55" s="14">
        <v>0</v>
      </c>
      <c r="P55" s="3"/>
      <c r="Q55" s="5">
        <v>1</v>
      </c>
      <c r="R55" s="5">
        <v>1</v>
      </c>
      <c r="S55" s="5">
        <v>0</v>
      </c>
      <c r="T55" s="5">
        <v>0</v>
      </c>
      <c r="U55" s="5">
        <v>0</v>
      </c>
      <c r="V55" s="5"/>
      <c r="W55" s="13">
        <f t="shared" ref="W55:AA97" si="48">IF(((E55+K55+Q55)=1.5),0.5,ROUND((E55+K55+Q55)/3,0))</f>
        <v>1</v>
      </c>
      <c r="X55" s="13">
        <f t="shared" si="48"/>
        <v>1</v>
      </c>
      <c r="Y55" s="13">
        <f t="shared" si="48"/>
        <v>0.5</v>
      </c>
      <c r="Z55" s="12">
        <f t="shared" si="48"/>
        <v>0</v>
      </c>
      <c r="AA55" s="13">
        <f t="shared" si="48"/>
        <v>0</v>
      </c>
      <c r="AB55" s="7">
        <f t="shared" si="21"/>
        <v>2.5</v>
      </c>
      <c r="AD55" s="7">
        <f t="shared" si="22"/>
        <v>2</v>
      </c>
      <c r="AE55" s="7">
        <f t="shared" si="23"/>
        <v>0</v>
      </c>
      <c r="AF55" s="7">
        <f t="shared" si="24"/>
        <v>0.5</v>
      </c>
      <c r="AH55" s="6">
        <f t="shared" si="28"/>
        <v>1</v>
      </c>
      <c r="AI55" s="6">
        <f t="shared" si="29"/>
        <v>1</v>
      </c>
      <c r="AJ55" s="6">
        <f t="shared" si="30"/>
        <v>0</v>
      </c>
      <c r="AK55" s="6">
        <f t="shared" si="31"/>
        <v>1</v>
      </c>
      <c r="AL55" s="6">
        <f t="shared" si="32"/>
        <v>1</v>
      </c>
      <c r="AN55" s="6">
        <f t="shared" si="33"/>
        <v>1</v>
      </c>
      <c r="AO55" s="6">
        <f t="shared" si="34"/>
        <v>1</v>
      </c>
      <c r="AP55" s="6">
        <f t="shared" si="35"/>
        <v>0</v>
      </c>
      <c r="AQ55" s="6">
        <f t="shared" si="36"/>
        <v>1</v>
      </c>
      <c r="AR55" s="6">
        <f t="shared" si="37"/>
        <v>1</v>
      </c>
      <c r="AT55" s="6">
        <f t="shared" si="38"/>
        <v>1</v>
      </c>
      <c r="AU55" s="6">
        <f t="shared" si="39"/>
        <v>1</v>
      </c>
      <c r="AV55" s="6">
        <f t="shared" si="40"/>
        <v>0</v>
      </c>
      <c r="AW55" s="6">
        <f t="shared" si="41"/>
        <v>1</v>
      </c>
      <c r="AX55" s="6">
        <f t="shared" si="42"/>
        <v>1</v>
      </c>
      <c r="AZ55" s="6">
        <f t="shared" si="43"/>
        <v>1</v>
      </c>
      <c r="BA55" s="6">
        <f t="shared" si="44"/>
        <v>1</v>
      </c>
      <c r="BB55" s="6">
        <f t="shared" si="45"/>
        <v>0</v>
      </c>
      <c r="BC55" s="6">
        <f t="shared" si="46"/>
        <v>1</v>
      </c>
      <c r="BD55" s="6">
        <f t="shared" si="47"/>
        <v>1</v>
      </c>
      <c r="BF55" s="6">
        <f t="shared" si="25"/>
        <v>3</v>
      </c>
      <c r="BG55" s="8">
        <f t="shared" si="26"/>
        <v>2.5</v>
      </c>
      <c r="BH55" s="8">
        <f t="shared" si="27"/>
        <v>2</v>
      </c>
    </row>
    <row r="56" spans="1:60" ht="13.5" customHeight="1" x14ac:dyDescent="0.2">
      <c r="A56" s="1" t="s">
        <v>116</v>
      </c>
      <c r="B56" s="29" t="s">
        <v>450</v>
      </c>
      <c r="C56" s="29">
        <v>10</v>
      </c>
      <c r="D56" s="4" t="s">
        <v>124</v>
      </c>
      <c r="E56" s="6">
        <v>1</v>
      </c>
      <c r="F56" s="6">
        <v>0</v>
      </c>
      <c r="G56" s="6">
        <v>0</v>
      </c>
      <c r="H56" s="6">
        <v>0</v>
      </c>
      <c r="I56" s="6">
        <v>0</v>
      </c>
      <c r="J56" s="3"/>
      <c r="K56" s="5">
        <v>0</v>
      </c>
      <c r="L56" s="5">
        <v>0</v>
      </c>
      <c r="M56" s="14">
        <v>0</v>
      </c>
      <c r="N56" s="14">
        <v>0</v>
      </c>
      <c r="O56" s="14">
        <v>0</v>
      </c>
      <c r="P56" s="3"/>
      <c r="Q56" s="5">
        <v>1</v>
      </c>
      <c r="R56" s="5">
        <v>1</v>
      </c>
      <c r="S56" s="5">
        <v>0</v>
      </c>
      <c r="T56" s="5">
        <v>0</v>
      </c>
      <c r="U56" s="5">
        <v>0</v>
      </c>
      <c r="V56" s="5"/>
      <c r="W56" s="13">
        <f t="shared" si="48"/>
        <v>1</v>
      </c>
      <c r="X56" s="13">
        <f t="shared" si="48"/>
        <v>0</v>
      </c>
      <c r="Y56" s="13">
        <f t="shared" si="48"/>
        <v>0</v>
      </c>
      <c r="Z56" s="12">
        <f t="shared" si="48"/>
        <v>0</v>
      </c>
      <c r="AA56" s="13">
        <f t="shared" si="48"/>
        <v>0</v>
      </c>
      <c r="AB56" s="7">
        <f t="shared" si="21"/>
        <v>1</v>
      </c>
      <c r="AD56" s="7">
        <f t="shared" si="22"/>
        <v>1</v>
      </c>
      <c r="AE56" s="7">
        <f t="shared" si="23"/>
        <v>0</v>
      </c>
      <c r="AF56" s="7">
        <f t="shared" si="24"/>
        <v>0</v>
      </c>
      <c r="AH56" s="6">
        <f t="shared" si="28"/>
        <v>0</v>
      </c>
      <c r="AI56" s="6">
        <f t="shared" si="29"/>
        <v>0</v>
      </c>
      <c r="AJ56" s="6">
        <f t="shared" si="30"/>
        <v>1</v>
      </c>
      <c r="AK56" s="6">
        <f t="shared" si="31"/>
        <v>1</v>
      </c>
      <c r="AL56" s="6">
        <f t="shared" si="32"/>
        <v>1</v>
      </c>
      <c r="AN56" s="6">
        <f t="shared" si="33"/>
        <v>0</v>
      </c>
      <c r="AO56" s="6">
        <f t="shared" si="34"/>
        <v>1</v>
      </c>
      <c r="AP56" s="6">
        <f t="shared" si="35"/>
        <v>1</v>
      </c>
      <c r="AQ56" s="6">
        <f t="shared" si="36"/>
        <v>1</v>
      </c>
      <c r="AR56" s="6">
        <f t="shared" si="37"/>
        <v>1</v>
      </c>
      <c r="AT56" s="6">
        <f t="shared" si="38"/>
        <v>0</v>
      </c>
      <c r="AU56" s="6">
        <f t="shared" si="39"/>
        <v>0</v>
      </c>
      <c r="AV56" s="6">
        <f t="shared" si="40"/>
        <v>1</v>
      </c>
      <c r="AW56" s="6">
        <f t="shared" si="41"/>
        <v>1</v>
      </c>
      <c r="AX56" s="6">
        <f t="shared" si="42"/>
        <v>1</v>
      </c>
      <c r="AZ56" s="6">
        <f t="shared" si="43"/>
        <v>1</v>
      </c>
      <c r="BA56" s="6">
        <f t="shared" si="44"/>
        <v>0</v>
      </c>
      <c r="BB56" s="6">
        <f t="shared" si="45"/>
        <v>1</v>
      </c>
      <c r="BC56" s="6">
        <f t="shared" si="46"/>
        <v>1</v>
      </c>
      <c r="BD56" s="6">
        <f t="shared" si="47"/>
        <v>1</v>
      </c>
      <c r="BF56" s="6">
        <f t="shared" si="25"/>
        <v>1</v>
      </c>
      <c r="BG56" s="8">
        <f t="shared" si="26"/>
        <v>0</v>
      </c>
      <c r="BH56" s="8">
        <f t="shared" si="27"/>
        <v>2</v>
      </c>
    </row>
    <row r="57" spans="1:60" ht="13.5" customHeight="1" x14ac:dyDescent="0.2">
      <c r="A57" s="11" t="s">
        <v>118</v>
      </c>
      <c r="B57" s="29" t="s">
        <v>442</v>
      </c>
      <c r="C57" s="29">
        <v>9</v>
      </c>
      <c r="D57" s="4" t="s">
        <v>126</v>
      </c>
      <c r="E57" s="6">
        <v>1</v>
      </c>
      <c r="F57" s="6">
        <v>1</v>
      </c>
      <c r="G57" s="6">
        <v>0</v>
      </c>
      <c r="H57" s="6">
        <v>0</v>
      </c>
      <c r="I57" s="6">
        <v>0</v>
      </c>
      <c r="J57" s="3"/>
      <c r="K57" s="5">
        <v>1</v>
      </c>
      <c r="L57" s="5">
        <v>1</v>
      </c>
      <c r="M57" s="14">
        <v>0</v>
      </c>
      <c r="N57" s="14">
        <v>0</v>
      </c>
      <c r="O57" s="14">
        <v>0</v>
      </c>
      <c r="P57" s="3"/>
      <c r="Q57" s="5">
        <v>1</v>
      </c>
      <c r="R57" s="5">
        <v>1</v>
      </c>
      <c r="S57" s="5">
        <v>0</v>
      </c>
      <c r="T57" s="5">
        <v>0</v>
      </c>
      <c r="U57" s="5">
        <v>0</v>
      </c>
      <c r="V57" s="5"/>
      <c r="W57" s="13">
        <f t="shared" si="48"/>
        <v>1</v>
      </c>
      <c r="X57" s="13">
        <f t="shared" si="48"/>
        <v>1</v>
      </c>
      <c r="Y57" s="13">
        <f t="shared" si="48"/>
        <v>0</v>
      </c>
      <c r="Z57" s="12">
        <f t="shared" si="48"/>
        <v>0</v>
      </c>
      <c r="AA57" s="13">
        <f t="shared" si="48"/>
        <v>0</v>
      </c>
      <c r="AB57" s="7">
        <f t="shared" si="21"/>
        <v>2</v>
      </c>
      <c r="AD57" s="7">
        <f t="shared" si="22"/>
        <v>2</v>
      </c>
      <c r="AE57" s="7">
        <f t="shared" si="23"/>
        <v>0</v>
      </c>
      <c r="AF57" s="7">
        <f t="shared" si="24"/>
        <v>0</v>
      </c>
      <c r="AH57" s="6">
        <f t="shared" si="28"/>
        <v>1</v>
      </c>
      <c r="AI57" s="6">
        <f t="shared" si="29"/>
        <v>1</v>
      </c>
      <c r="AJ57" s="6">
        <f t="shared" si="30"/>
        <v>1</v>
      </c>
      <c r="AK57" s="6">
        <f t="shared" si="31"/>
        <v>1</v>
      </c>
      <c r="AL57" s="6">
        <f t="shared" si="32"/>
        <v>1</v>
      </c>
      <c r="AN57" s="6">
        <f t="shared" si="33"/>
        <v>1</v>
      </c>
      <c r="AO57" s="6">
        <f t="shared" si="34"/>
        <v>1</v>
      </c>
      <c r="AP57" s="6">
        <f t="shared" si="35"/>
        <v>1</v>
      </c>
      <c r="AQ57" s="6">
        <f t="shared" si="36"/>
        <v>1</v>
      </c>
      <c r="AR57" s="6">
        <f t="shared" si="37"/>
        <v>1</v>
      </c>
      <c r="AT57" s="6">
        <f t="shared" si="38"/>
        <v>1</v>
      </c>
      <c r="AU57" s="6">
        <f t="shared" si="39"/>
        <v>1</v>
      </c>
      <c r="AV57" s="6">
        <f t="shared" si="40"/>
        <v>1</v>
      </c>
      <c r="AW57" s="6">
        <f t="shared" si="41"/>
        <v>1</v>
      </c>
      <c r="AX57" s="6">
        <f t="shared" si="42"/>
        <v>1</v>
      </c>
      <c r="AZ57" s="6">
        <f t="shared" si="43"/>
        <v>1</v>
      </c>
      <c r="BA57" s="6">
        <f t="shared" si="44"/>
        <v>1</v>
      </c>
      <c r="BB57" s="6">
        <f t="shared" si="45"/>
        <v>1</v>
      </c>
      <c r="BC57" s="6">
        <f t="shared" si="46"/>
        <v>1</v>
      </c>
      <c r="BD57" s="6">
        <f t="shared" si="47"/>
        <v>1</v>
      </c>
      <c r="BF57" s="6">
        <f t="shared" si="25"/>
        <v>2</v>
      </c>
      <c r="BG57" s="8">
        <f t="shared" si="26"/>
        <v>2</v>
      </c>
      <c r="BH57" s="8">
        <f t="shared" si="27"/>
        <v>2</v>
      </c>
    </row>
    <row r="58" spans="1:60" ht="13.5" customHeight="1" x14ac:dyDescent="0.2">
      <c r="A58" s="1" t="s">
        <v>120</v>
      </c>
      <c r="B58" s="29" t="s">
        <v>451</v>
      </c>
      <c r="C58" s="29">
        <v>11</v>
      </c>
      <c r="D58" s="4" t="s">
        <v>128</v>
      </c>
      <c r="E58" s="6">
        <v>1</v>
      </c>
      <c r="F58" s="6">
        <v>0</v>
      </c>
      <c r="G58" s="6">
        <v>1</v>
      </c>
      <c r="H58" s="6">
        <v>0</v>
      </c>
      <c r="I58" s="6">
        <v>0</v>
      </c>
      <c r="J58" s="3"/>
      <c r="K58" s="5">
        <v>1</v>
      </c>
      <c r="L58" s="5">
        <v>0</v>
      </c>
      <c r="M58" s="14">
        <v>0.5</v>
      </c>
      <c r="N58" s="14">
        <v>0.5</v>
      </c>
      <c r="O58" s="14">
        <v>0.5</v>
      </c>
      <c r="P58" s="3"/>
      <c r="Q58" s="5">
        <v>1</v>
      </c>
      <c r="R58" s="5">
        <v>0</v>
      </c>
      <c r="S58" s="5">
        <v>1</v>
      </c>
      <c r="T58" s="5">
        <v>1</v>
      </c>
      <c r="U58" s="5">
        <v>1</v>
      </c>
      <c r="V58" s="5"/>
      <c r="W58" s="13">
        <f t="shared" si="48"/>
        <v>1</v>
      </c>
      <c r="X58" s="13">
        <f t="shared" si="48"/>
        <v>0</v>
      </c>
      <c r="Y58" s="13">
        <f t="shared" si="48"/>
        <v>1</v>
      </c>
      <c r="Z58" s="12">
        <f t="shared" si="48"/>
        <v>0.5</v>
      </c>
      <c r="AA58" s="13">
        <f t="shared" si="48"/>
        <v>0.5</v>
      </c>
      <c r="AB58" s="7">
        <f t="shared" si="21"/>
        <v>3</v>
      </c>
      <c r="AD58" s="7">
        <f t="shared" si="22"/>
        <v>1</v>
      </c>
      <c r="AE58" s="7">
        <f t="shared" si="23"/>
        <v>1</v>
      </c>
      <c r="AF58" s="7">
        <f t="shared" si="24"/>
        <v>1</v>
      </c>
      <c r="AH58" s="6">
        <f t="shared" si="28"/>
        <v>1</v>
      </c>
      <c r="AI58" s="6">
        <f t="shared" si="29"/>
        <v>1</v>
      </c>
      <c r="AJ58" s="6">
        <f t="shared" si="30"/>
        <v>0</v>
      </c>
      <c r="AK58" s="6">
        <f t="shared" si="31"/>
        <v>0</v>
      </c>
      <c r="AL58" s="6">
        <f t="shared" si="32"/>
        <v>0</v>
      </c>
      <c r="AN58" s="6">
        <f t="shared" si="33"/>
        <v>1</v>
      </c>
      <c r="AO58" s="6">
        <f t="shared" si="34"/>
        <v>1</v>
      </c>
      <c r="AP58" s="6">
        <f t="shared" si="35"/>
        <v>0</v>
      </c>
      <c r="AQ58" s="6">
        <f t="shared" si="36"/>
        <v>0</v>
      </c>
      <c r="AR58" s="6">
        <f t="shared" si="37"/>
        <v>0</v>
      </c>
      <c r="AT58" s="6">
        <f t="shared" si="38"/>
        <v>1</v>
      </c>
      <c r="AU58" s="6">
        <f t="shared" si="39"/>
        <v>1</v>
      </c>
      <c r="AV58" s="6">
        <f t="shared" si="40"/>
        <v>0</v>
      </c>
      <c r="AW58" s="6">
        <f t="shared" si="41"/>
        <v>0</v>
      </c>
      <c r="AX58" s="6">
        <f t="shared" si="42"/>
        <v>0</v>
      </c>
      <c r="AZ58" s="6">
        <f t="shared" si="43"/>
        <v>1</v>
      </c>
      <c r="BA58" s="6">
        <f t="shared" si="44"/>
        <v>1</v>
      </c>
      <c r="BB58" s="6">
        <f t="shared" si="45"/>
        <v>1</v>
      </c>
      <c r="BC58" s="6">
        <f t="shared" si="46"/>
        <v>0</v>
      </c>
      <c r="BD58" s="6">
        <f t="shared" si="47"/>
        <v>0</v>
      </c>
      <c r="BF58" s="6">
        <f t="shared" si="25"/>
        <v>2</v>
      </c>
      <c r="BG58" s="8">
        <f t="shared" si="26"/>
        <v>2.5</v>
      </c>
      <c r="BH58" s="8">
        <f t="shared" si="27"/>
        <v>4</v>
      </c>
    </row>
    <row r="59" spans="1:60" ht="13.5" customHeight="1" x14ac:dyDescent="0.2">
      <c r="A59" s="11" t="s">
        <v>123</v>
      </c>
      <c r="B59" s="29" t="s">
        <v>452</v>
      </c>
      <c r="C59" s="29">
        <v>8</v>
      </c>
      <c r="D59" s="4" t="s">
        <v>130</v>
      </c>
      <c r="E59" s="6">
        <v>1</v>
      </c>
      <c r="F59" s="6">
        <v>0</v>
      </c>
      <c r="G59" s="6">
        <v>0</v>
      </c>
      <c r="H59" s="6">
        <v>1</v>
      </c>
      <c r="I59" s="6">
        <v>0</v>
      </c>
      <c r="J59" s="8" t="s">
        <v>217</v>
      </c>
      <c r="K59" s="5">
        <v>1</v>
      </c>
      <c r="L59" s="5">
        <v>1</v>
      </c>
      <c r="M59" s="14">
        <v>0</v>
      </c>
      <c r="N59" s="14">
        <v>0</v>
      </c>
      <c r="O59" s="14">
        <v>0</v>
      </c>
      <c r="P59" s="8" t="s">
        <v>164</v>
      </c>
      <c r="Q59" s="5">
        <v>1</v>
      </c>
      <c r="R59" s="5">
        <v>1</v>
      </c>
      <c r="S59" s="5">
        <v>0</v>
      </c>
      <c r="T59" s="5">
        <v>0</v>
      </c>
      <c r="U59" s="5">
        <v>1</v>
      </c>
      <c r="V59" s="5"/>
      <c r="W59" s="13">
        <f t="shared" si="48"/>
        <v>1</v>
      </c>
      <c r="X59" s="13">
        <f t="shared" si="48"/>
        <v>1</v>
      </c>
      <c r="Y59" s="13">
        <f t="shared" si="48"/>
        <v>0</v>
      </c>
      <c r="Z59" s="12">
        <f t="shared" si="48"/>
        <v>0</v>
      </c>
      <c r="AA59" s="13">
        <f t="shared" si="48"/>
        <v>0</v>
      </c>
      <c r="AB59" s="7">
        <f t="shared" si="21"/>
        <v>2</v>
      </c>
      <c r="AD59" s="7">
        <f t="shared" si="22"/>
        <v>2</v>
      </c>
      <c r="AE59" s="7">
        <f t="shared" si="23"/>
        <v>0</v>
      </c>
      <c r="AF59" s="7">
        <f t="shared" si="24"/>
        <v>0</v>
      </c>
      <c r="AH59" s="6">
        <f t="shared" si="28"/>
        <v>1</v>
      </c>
      <c r="AI59" s="6">
        <f t="shared" si="29"/>
        <v>0</v>
      </c>
      <c r="AJ59" s="6">
        <f t="shared" si="30"/>
        <v>1</v>
      </c>
      <c r="AK59" s="6">
        <f t="shared" si="31"/>
        <v>0</v>
      </c>
      <c r="AL59" s="6">
        <f t="shared" si="32"/>
        <v>0</v>
      </c>
      <c r="AN59" s="6">
        <f t="shared" si="33"/>
        <v>1</v>
      </c>
      <c r="AO59" s="6">
        <f t="shared" si="34"/>
        <v>0</v>
      </c>
      <c r="AP59" s="6">
        <f t="shared" si="35"/>
        <v>1</v>
      </c>
      <c r="AQ59" s="6">
        <f t="shared" si="36"/>
        <v>0</v>
      </c>
      <c r="AR59" s="6">
        <f t="shared" si="37"/>
        <v>1</v>
      </c>
      <c r="AT59" s="6">
        <f t="shared" si="38"/>
        <v>1</v>
      </c>
      <c r="AU59" s="6">
        <f t="shared" si="39"/>
        <v>1</v>
      </c>
      <c r="AV59" s="6">
        <f t="shared" si="40"/>
        <v>1</v>
      </c>
      <c r="AW59" s="6">
        <f t="shared" si="41"/>
        <v>1</v>
      </c>
      <c r="AX59" s="6">
        <f t="shared" si="42"/>
        <v>0</v>
      </c>
      <c r="AZ59" s="6">
        <f t="shared" si="43"/>
        <v>1</v>
      </c>
      <c r="BA59" s="6">
        <f t="shared" si="44"/>
        <v>0</v>
      </c>
      <c r="BB59" s="6">
        <f t="shared" si="45"/>
        <v>1</v>
      </c>
      <c r="BC59" s="6">
        <f t="shared" si="46"/>
        <v>0</v>
      </c>
      <c r="BD59" s="6">
        <f t="shared" si="47"/>
        <v>0</v>
      </c>
      <c r="BF59" s="6">
        <f t="shared" si="25"/>
        <v>2</v>
      </c>
      <c r="BG59" s="8">
        <f t="shared" si="26"/>
        <v>2</v>
      </c>
      <c r="BH59" s="8">
        <f t="shared" si="27"/>
        <v>3</v>
      </c>
    </row>
    <row r="60" spans="1:60" ht="13.5" customHeight="1" x14ac:dyDescent="0.2">
      <c r="A60" s="1" t="s">
        <v>125</v>
      </c>
      <c r="B60" s="29" t="s">
        <v>451</v>
      </c>
      <c r="C60" s="29">
        <v>11</v>
      </c>
      <c r="D60" s="4" t="s">
        <v>133</v>
      </c>
      <c r="E60" s="6">
        <v>1</v>
      </c>
      <c r="F60" s="6">
        <v>0</v>
      </c>
      <c r="G60" s="6">
        <v>1</v>
      </c>
      <c r="H60" s="6">
        <v>1</v>
      </c>
      <c r="I60" s="6">
        <v>0</v>
      </c>
      <c r="J60" s="3"/>
      <c r="K60" s="5">
        <v>1</v>
      </c>
      <c r="L60" s="5">
        <v>0</v>
      </c>
      <c r="M60" s="14">
        <v>0.5</v>
      </c>
      <c r="N60" s="14">
        <v>0.5</v>
      </c>
      <c r="O60" s="14">
        <v>1</v>
      </c>
      <c r="P60" s="3"/>
      <c r="Q60" s="5">
        <v>1</v>
      </c>
      <c r="R60" s="5">
        <v>0</v>
      </c>
      <c r="S60" s="5">
        <v>1</v>
      </c>
      <c r="T60" s="5">
        <v>0</v>
      </c>
      <c r="U60" s="5">
        <v>0</v>
      </c>
      <c r="V60" s="5"/>
      <c r="W60" s="13">
        <f t="shared" si="48"/>
        <v>1</v>
      </c>
      <c r="X60" s="13">
        <f t="shared" si="48"/>
        <v>0</v>
      </c>
      <c r="Y60" s="13">
        <f t="shared" si="48"/>
        <v>1</v>
      </c>
      <c r="Z60" s="12">
        <f t="shared" si="48"/>
        <v>0.5</v>
      </c>
      <c r="AA60" s="13">
        <f t="shared" si="48"/>
        <v>0</v>
      </c>
      <c r="AB60" s="7">
        <f t="shared" si="21"/>
        <v>2.5</v>
      </c>
      <c r="AD60" s="7">
        <f t="shared" si="22"/>
        <v>1</v>
      </c>
      <c r="AE60" s="7">
        <f t="shared" si="23"/>
        <v>0.5</v>
      </c>
      <c r="AF60" s="7">
        <f t="shared" si="24"/>
        <v>1</v>
      </c>
      <c r="AH60" s="6">
        <f t="shared" si="28"/>
        <v>1</v>
      </c>
      <c r="AI60" s="6">
        <f t="shared" si="29"/>
        <v>1</v>
      </c>
      <c r="AJ60" s="6">
        <f t="shared" si="30"/>
        <v>0</v>
      </c>
      <c r="AK60" s="6">
        <f t="shared" si="31"/>
        <v>0</v>
      </c>
      <c r="AL60" s="6">
        <f t="shared" si="32"/>
        <v>0</v>
      </c>
      <c r="AN60" s="6">
        <f t="shared" si="33"/>
        <v>1</v>
      </c>
      <c r="AO60" s="6">
        <f t="shared" si="34"/>
        <v>1</v>
      </c>
      <c r="AP60" s="6">
        <f t="shared" si="35"/>
        <v>0</v>
      </c>
      <c r="AQ60" s="6">
        <f t="shared" si="36"/>
        <v>0</v>
      </c>
      <c r="AR60" s="6">
        <f t="shared" si="37"/>
        <v>0</v>
      </c>
      <c r="AT60" s="6">
        <f t="shared" si="38"/>
        <v>1</v>
      </c>
      <c r="AU60" s="6">
        <f t="shared" si="39"/>
        <v>1</v>
      </c>
      <c r="AV60" s="6">
        <f t="shared" si="40"/>
        <v>0</v>
      </c>
      <c r="AW60" s="6">
        <f t="shared" si="41"/>
        <v>0</v>
      </c>
      <c r="AX60" s="6">
        <f t="shared" si="42"/>
        <v>0</v>
      </c>
      <c r="AZ60" s="6">
        <f t="shared" si="43"/>
        <v>1</v>
      </c>
      <c r="BA60" s="6">
        <f t="shared" si="44"/>
        <v>1</v>
      </c>
      <c r="BB60" s="6">
        <f t="shared" si="45"/>
        <v>1</v>
      </c>
      <c r="BC60" s="6">
        <f t="shared" si="46"/>
        <v>0</v>
      </c>
      <c r="BD60" s="6">
        <f t="shared" si="47"/>
        <v>1</v>
      </c>
      <c r="BF60" s="6">
        <f t="shared" si="25"/>
        <v>3</v>
      </c>
      <c r="BG60" s="8">
        <f t="shared" si="26"/>
        <v>3</v>
      </c>
      <c r="BH60" s="8">
        <f t="shared" si="27"/>
        <v>2</v>
      </c>
    </row>
    <row r="61" spans="1:60" ht="13.5" customHeight="1" x14ac:dyDescent="0.2">
      <c r="A61" s="11" t="s">
        <v>127</v>
      </c>
      <c r="B61" s="29" t="s">
        <v>453</v>
      </c>
      <c r="C61" s="29">
        <v>9</v>
      </c>
      <c r="D61" s="4" t="s">
        <v>136</v>
      </c>
      <c r="E61" s="6">
        <v>1</v>
      </c>
      <c r="F61" s="6">
        <v>0</v>
      </c>
      <c r="G61" s="6">
        <v>0</v>
      </c>
      <c r="H61" s="6">
        <v>0</v>
      </c>
      <c r="I61" s="6">
        <v>0</v>
      </c>
      <c r="J61" s="3"/>
      <c r="K61" s="5">
        <v>1</v>
      </c>
      <c r="L61" s="5">
        <v>1</v>
      </c>
      <c r="M61" s="14">
        <v>0</v>
      </c>
      <c r="N61" s="14">
        <v>0.5</v>
      </c>
      <c r="O61" s="14">
        <v>1</v>
      </c>
      <c r="P61" s="3"/>
      <c r="Q61" s="5">
        <v>1</v>
      </c>
      <c r="R61" s="5">
        <v>1</v>
      </c>
      <c r="S61" s="5">
        <v>0</v>
      </c>
      <c r="T61" s="5">
        <v>0</v>
      </c>
      <c r="U61" s="5">
        <v>0</v>
      </c>
      <c r="V61" s="5"/>
      <c r="W61" s="13">
        <f t="shared" si="48"/>
        <v>1</v>
      </c>
      <c r="X61" s="13">
        <f t="shared" si="48"/>
        <v>1</v>
      </c>
      <c r="Y61" s="13">
        <f t="shared" si="48"/>
        <v>0</v>
      </c>
      <c r="Z61" s="12">
        <f t="shared" si="48"/>
        <v>0</v>
      </c>
      <c r="AA61" s="13">
        <f t="shared" si="48"/>
        <v>0</v>
      </c>
      <c r="AB61" s="7">
        <f t="shared" si="21"/>
        <v>2</v>
      </c>
      <c r="AD61" s="7">
        <f t="shared" si="22"/>
        <v>2</v>
      </c>
      <c r="AE61" s="7">
        <f t="shared" si="23"/>
        <v>0</v>
      </c>
      <c r="AF61" s="7">
        <f t="shared" si="24"/>
        <v>0</v>
      </c>
      <c r="AH61" s="6">
        <f t="shared" si="28"/>
        <v>1</v>
      </c>
      <c r="AI61" s="6">
        <f t="shared" si="29"/>
        <v>0</v>
      </c>
      <c r="AJ61" s="6">
        <f t="shared" si="30"/>
        <v>1</v>
      </c>
      <c r="AK61" s="6">
        <f t="shared" si="31"/>
        <v>0</v>
      </c>
      <c r="AL61" s="6">
        <f t="shared" si="32"/>
        <v>0</v>
      </c>
      <c r="AN61" s="6">
        <f t="shared" si="33"/>
        <v>1</v>
      </c>
      <c r="AO61" s="6">
        <f t="shared" si="34"/>
        <v>0</v>
      </c>
      <c r="AP61" s="6">
        <f t="shared" si="35"/>
        <v>1</v>
      </c>
      <c r="AQ61" s="6">
        <f t="shared" si="36"/>
        <v>0</v>
      </c>
      <c r="AR61" s="6">
        <f t="shared" si="37"/>
        <v>0</v>
      </c>
      <c r="AT61" s="6">
        <f t="shared" si="38"/>
        <v>1</v>
      </c>
      <c r="AU61" s="6">
        <f t="shared" si="39"/>
        <v>1</v>
      </c>
      <c r="AV61" s="6">
        <f t="shared" si="40"/>
        <v>1</v>
      </c>
      <c r="AW61" s="6">
        <f t="shared" si="41"/>
        <v>0</v>
      </c>
      <c r="AX61" s="6">
        <f t="shared" si="42"/>
        <v>0</v>
      </c>
      <c r="AZ61" s="6">
        <f t="shared" si="43"/>
        <v>1</v>
      </c>
      <c r="BA61" s="6">
        <f t="shared" si="44"/>
        <v>0</v>
      </c>
      <c r="BB61" s="6">
        <f t="shared" si="45"/>
        <v>1</v>
      </c>
      <c r="BC61" s="6">
        <f t="shared" si="46"/>
        <v>1</v>
      </c>
      <c r="BD61" s="6">
        <f t="shared" si="47"/>
        <v>1</v>
      </c>
      <c r="BF61" s="6">
        <f t="shared" si="25"/>
        <v>1</v>
      </c>
      <c r="BG61" s="8">
        <f t="shared" si="26"/>
        <v>3.5</v>
      </c>
      <c r="BH61" s="8">
        <f t="shared" si="27"/>
        <v>2</v>
      </c>
    </row>
    <row r="62" spans="1:60" ht="13.5" customHeight="1" x14ac:dyDescent="0.2">
      <c r="A62" s="1" t="s">
        <v>129</v>
      </c>
      <c r="B62" s="29" t="s">
        <v>454</v>
      </c>
      <c r="C62" s="29">
        <v>8</v>
      </c>
      <c r="D62" s="4" t="s">
        <v>138</v>
      </c>
      <c r="E62" s="6">
        <v>1</v>
      </c>
      <c r="F62" s="6">
        <v>1</v>
      </c>
      <c r="G62" s="6">
        <v>0</v>
      </c>
      <c r="H62" s="6">
        <v>0</v>
      </c>
      <c r="I62" s="6">
        <v>0</v>
      </c>
      <c r="J62" s="8" t="s">
        <v>225</v>
      </c>
      <c r="K62" s="5">
        <v>0</v>
      </c>
      <c r="L62" s="5">
        <v>0</v>
      </c>
      <c r="M62" s="14">
        <v>0</v>
      </c>
      <c r="N62" s="14">
        <v>0</v>
      </c>
      <c r="O62" s="14">
        <v>0</v>
      </c>
      <c r="P62" s="8" t="s">
        <v>173</v>
      </c>
      <c r="Q62" s="5">
        <v>0</v>
      </c>
      <c r="R62" s="5">
        <v>0</v>
      </c>
      <c r="S62" s="5">
        <v>0</v>
      </c>
      <c r="T62" s="5">
        <v>0</v>
      </c>
      <c r="U62" s="5">
        <v>0</v>
      </c>
      <c r="V62" s="5"/>
      <c r="W62" s="13">
        <f t="shared" si="48"/>
        <v>0</v>
      </c>
      <c r="X62" s="13">
        <f t="shared" si="48"/>
        <v>0</v>
      </c>
      <c r="Y62" s="13">
        <f t="shared" si="48"/>
        <v>0</v>
      </c>
      <c r="Z62" s="12">
        <f t="shared" si="48"/>
        <v>0</v>
      </c>
      <c r="AA62" s="13">
        <f t="shared" si="48"/>
        <v>0</v>
      </c>
      <c r="AB62" s="7">
        <f t="shared" si="21"/>
        <v>0</v>
      </c>
      <c r="AD62" s="7">
        <f t="shared" si="22"/>
        <v>0</v>
      </c>
      <c r="AE62" s="7">
        <f t="shared" si="23"/>
        <v>0</v>
      </c>
      <c r="AF62" s="7">
        <f t="shared" si="24"/>
        <v>0</v>
      </c>
      <c r="AH62" s="6">
        <f t="shared" si="28"/>
        <v>0</v>
      </c>
      <c r="AI62" s="6">
        <f t="shared" si="29"/>
        <v>0</v>
      </c>
      <c r="AJ62" s="6">
        <f t="shared" si="30"/>
        <v>1</v>
      </c>
      <c r="AK62" s="6">
        <f t="shared" si="31"/>
        <v>1</v>
      </c>
      <c r="AL62" s="6">
        <f t="shared" si="32"/>
        <v>1</v>
      </c>
      <c r="AN62" s="6">
        <f t="shared" si="33"/>
        <v>0</v>
      </c>
      <c r="AO62" s="6">
        <f t="shared" si="34"/>
        <v>0</v>
      </c>
      <c r="AP62" s="6">
        <f t="shared" si="35"/>
        <v>1</v>
      </c>
      <c r="AQ62" s="6">
        <f t="shared" si="36"/>
        <v>1</v>
      </c>
      <c r="AR62" s="6">
        <f t="shared" si="37"/>
        <v>1</v>
      </c>
      <c r="AT62" s="6">
        <f t="shared" si="38"/>
        <v>1</v>
      </c>
      <c r="AU62" s="6">
        <f t="shared" si="39"/>
        <v>1</v>
      </c>
      <c r="AV62" s="6">
        <f t="shared" si="40"/>
        <v>1</v>
      </c>
      <c r="AW62" s="6">
        <f t="shared" si="41"/>
        <v>1</v>
      </c>
      <c r="AX62" s="6">
        <f t="shared" si="42"/>
        <v>1</v>
      </c>
      <c r="AZ62" s="6">
        <f t="shared" si="43"/>
        <v>0</v>
      </c>
      <c r="BA62" s="6">
        <f t="shared" si="44"/>
        <v>0</v>
      </c>
      <c r="BB62" s="6">
        <f t="shared" si="45"/>
        <v>1</v>
      </c>
      <c r="BC62" s="6">
        <f t="shared" si="46"/>
        <v>1</v>
      </c>
      <c r="BD62" s="6">
        <f t="shared" si="47"/>
        <v>1</v>
      </c>
      <c r="BF62" s="6">
        <f t="shared" si="25"/>
        <v>2</v>
      </c>
      <c r="BG62" s="8">
        <f t="shared" si="26"/>
        <v>0</v>
      </c>
      <c r="BH62" s="8">
        <f t="shared" si="27"/>
        <v>0</v>
      </c>
    </row>
    <row r="63" spans="1:60" s="5" customFormat="1" ht="13.5" customHeight="1" x14ac:dyDescent="0.2">
      <c r="A63" s="11" t="s">
        <v>132</v>
      </c>
      <c r="B63" s="86" t="s">
        <v>455</v>
      </c>
      <c r="C63" s="86">
        <v>11</v>
      </c>
      <c r="D63" s="87" t="s">
        <v>140</v>
      </c>
      <c r="E63" s="2">
        <v>1</v>
      </c>
      <c r="F63" s="2">
        <v>1</v>
      </c>
      <c r="G63" s="2">
        <v>1</v>
      </c>
      <c r="H63" s="2">
        <v>0</v>
      </c>
      <c r="I63" s="2">
        <v>1</v>
      </c>
      <c r="K63" s="5">
        <v>1</v>
      </c>
      <c r="L63" s="5">
        <v>1</v>
      </c>
      <c r="M63" s="14">
        <v>0.5</v>
      </c>
      <c r="N63" s="14">
        <v>0.5</v>
      </c>
      <c r="O63" s="14">
        <v>0.5</v>
      </c>
      <c r="P63" s="86"/>
      <c r="Q63" s="5">
        <v>1</v>
      </c>
      <c r="R63" s="5">
        <v>1</v>
      </c>
      <c r="S63" s="5">
        <v>0</v>
      </c>
      <c r="T63" s="5">
        <v>1</v>
      </c>
      <c r="U63" s="5">
        <v>1</v>
      </c>
      <c r="W63" s="12">
        <f t="shared" si="48"/>
        <v>1</v>
      </c>
      <c r="X63" s="12">
        <f t="shared" si="48"/>
        <v>1</v>
      </c>
      <c r="Y63" s="12">
        <f t="shared" si="48"/>
        <v>0.5</v>
      </c>
      <c r="Z63" s="12">
        <f t="shared" si="48"/>
        <v>0.5</v>
      </c>
      <c r="AA63" s="12">
        <f t="shared" si="48"/>
        <v>1</v>
      </c>
      <c r="AB63" s="88">
        <f t="shared" si="21"/>
        <v>4</v>
      </c>
      <c r="AC63" s="88"/>
      <c r="AD63" s="7">
        <f t="shared" si="22"/>
        <v>2</v>
      </c>
      <c r="AE63" s="7">
        <f t="shared" si="23"/>
        <v>1.5</v>
      </c>
      <c r="AF63" s="7">
        <f t="shared" si="24"/>
        <v>0.5</v>
      </c>
      <c r="AG63" s="88"/>
      <c r="AH63" s="2">
        <f t="shared" si="28"/>
        <v>1</v>
      </c>
      <c r="AI63" s="2">
        <f t="shared" si="29"/>
        <v>1</v>
      </c>
      <c r="AJ63" s="2">
        <f t="shared" si="30"/>
        <v>0</v>
      </c>
      <c r="AK63" s="2">
        <f t="shared" si="31"/>
        <v>0</v>
      </c>
      <c r="AL63" s="2">
        <f t="shared" si="32"/>
        <v>0</v>
      </c>
      <c r="AN63" s="2">
        <f t="shared" si="33"/>
        <v>1</v>
      </c>
      <c r="AO63" s="2">
        <f t="shared" si="34"/>
        <v>1</v>
      </c>
      <c r="AP63" s="2">
        <f t="shared" si="35"/>
        <v>0</v>
      </c>
      <c r="AQ63" s="2">
        <f t="shared" si="36"/>
        <v>0</v>
      </c>
      <c r="AR63" s="2">
        <f t="shared" si="37"/>
        <v>0</v>
      </c>
      <c r="AT63" s="2">
        <f t="shared" si="38"/>
        <v>1</v>
      </c>
      <c r="AU63" s="2">
        <f t="shared" si="39"/>
        <v>1</v>
      </c>
      <c r="AV63" s="2">
        <f t="shared" si="40"/>
        <v>0</v>
      </c>
      <c r="AW63" s="2">
        <f t="shared" si="41"/>
        <v>0</v>
      </c>
      <c r="AX63" s="2">
        <f t="shared" si="42"/>
        <v>0</v>
      </c>
      <c r="AZ63" s="2">
        <f t="shared" si="43"/>
        <v>1</v>
      </c>
      <c r="BA63" s="2">
        <f t="shared" si="44"/>
        <v>1</v>
      </c>
      <c r="BB63" s="2">
        <f t="shared" si="45"/>
        <v>0</v>
      </c>
      <c r="BC63" s="2">
        <f t="shared" si="46"/>
        <v>0</v>
      </c>
      <c r="BD63" s="2">
        <f t="shared" si="47"/>
        <v>1</v>
      </c>
      <c r="BF63" s="6">
        <f t="shared" si="25"/>
        <v>4</v>
      </c>
      <c r="BG63" s="8">
        <f t="shared" si="26"/>
        <v>3.5</v>
      </c>
      <c r="BH63" s="8">
        <f t="shared" si="27"/>
        <v>4</v>
      </c>
    </row>
    <row r="64" spans="1:60" ht="13.5" customHeight="1" x14ac:dyDescent="0.2">
      <c r="A64" s="1" t="s">
        <v>135</v>
      </c>
      <c r="B64" s="29" t="s">
        <v>456</v>
      </c>
      <c r="C64" s="29">
        <v>11</v>
      </c>
      <c r="D64" s="4" t="s">
        <v>142</v>
      </c>
      <c r="E64" s="6">
        <v>0</v>
      </c>
      <c r="F64" s="6">
        <v>1</v>
      </c>
      <c r="G64" s="6">
        <v>0</v>
      </c>
      <c r="H64" s="6">
        <v>0</v>
      </c>
      <c r="I64" s="6">
        <v>0</v>
      </c>
      <c r="J64" s="3"/>
      <c r="K64" s="5">
        <v>0</v>
      </c>
      <c r="L64" s="5">
        <v>1</v>
      </c>
      <c r="M64" s="14">
        <v>0</v>
      </c>
      <c r="N64" s="14">
        <v>0</v>
      </c>
      <c r="O64" s="14">
        <v>0</v>
      </c>
      <c r="P64" s="8" t="s">
        <v>179</v>
      </c>
      <c r="Q64" s="5">
        <v>0</v>
      </c>
      <c r="R64" s="5">
        <v>1</v>
      </c>
      <c r="S64" s="5">
        <v>0</v>
      </c>
      <c r="T64" s="5">
        <v>1</v>
      </c>
      <c r="U64" s="5">
        <v>0</v>
      </c>
      <c r="V64" s="5"/>
      <c r="W64" s="13">
        <f t="shared" si="48"/>
        <v>0</v>
      </c>
      <c r="X64" s="13">
        <f t="shared" si="48"/>
        <v>1</v>
      </c>
      <c r="Y64" s="13">
        <f t="shared" si="48"/>
        <v>0</v>
      </c>
      <c r="Z64" s="12">
        <f t="shared" si="48"/>
        <v>0</v>
      </c>
      <c r="AA64" s="13">
        <f t="shared" si="48"/>
        <v>0</v>
      </c>
      <c r="AB64" s="7">
        <f t="shared" si="21"/>
        <v>1</v>
      </c>
      <c r="AD64" s="7">
        <f t="shared" si="22"/>
        <v>1</v>
      </c>
      <c r="AE64" s="7">
        <f t="shared" si="23"/>
        <v>0</v>
      </c>
      <c r="AF64" s="7">
        <f t="shared" si="24"/>
        <v>0</v>
      </c>
      <c r="AH64" s="6">
        <f t="shared" si="28"/>
        <v>1</v>
      </c>
      <c r="AI64" s="6">
        <f t="shared" si="29"/>
        <v>1</v>
      </c>
      <c r="AJ64" s="6">
        <f t="shared" si="30"/>
        <v>1</v>
      </c>
      <c r="AK64" s="6">
        <f t="shared" si="31"/>
        <v>0</v>
      </c>
      <c r="AL64" s="6">
        <f t="shared" si="32"/>
        <v>1</v>
      </c>
      <c r="AN64" s="6">
        <f t="shared" si="33"/>
        <v>1</v>
      </c>
      <c r="AO64" s="6">
        <f t="shared" si="34"/>
        <v>1</v>
      </c>
      <c r="AP64" s="6">
        <f t="shared" si="35"/>
        <v>1</v>
      </c>
      <c r="AQ64" s="6">
        <f t="shared" si="36"/>
        <v>1</v>
      </c>
      <c r="AR64" s="6">
        <f t="shared" si="37"/>
        <v>1</v>
      </c>
      <c r="AT64" s="6">
        <f t="shared" si="38"/>
        <v>1</v>
      </c>
      <c r="AU64" s="6">
        <f t="shared" si="39"/>
        <v>1</v>
      </c>
      <c r="AV64" s="6">
        <f t="shared" si="40"/>
        <v>1</v>
      </c>
      <c r="AW64" s="6">
        <f t="shared" si="41"/>
        <v>0</v>
      </c>
      <c r="AX64" s="6">
        <f t="shared" si="42"/>
        <v>1</v>
      </c>
      <c r="AZ64" s="6">
        <f t="shared" si="43"/>
        <v>1</v>
      </c>
      <c r="BA64" s="6">
        <f t="shared" si="44"/>
        <v>1</v>
      </c>
      <c r="BB64" s="6">
        <f t="shared" si="45"/>
        <v>1</v>
      </c>
      <c r="BC64" s="6">
        <f t="shared" si="46"/>
        <v>0</v>
      </c>
      <c r="BD64" s="6">
        <f t="shared" si="47"/>
        <v>1</v>
      </c>
      <c r="BF64" s="6">
        <f t="shared" si="25"/>
        <v>1</v>
      </c>
      <c r="BG64" s="8">
        <f t="shared" si="26"/>
        <v>1</v>
      </c>
      <c r="BH64" s="8">
        <f t="shared" si="27"/>
        <v>2</v>
      </c>
    </row>
    <row r="65" spans="1:60" ht="13.5" customHeight="1" x14ac:dyDescent="0.2">
      <c r="A65" s="11" t="s">
        <v>137</v>
      </c>
      <c r="B65" s="29" t="s">
        <v>457</v>
      </c>
      <c r="C65" s="29">
        <v>10</v>
      </c>
      <c r="D65" s="4" t="s">
        <v>144</v>
      </c>
      <c r="E65" s="6">
        <v>1</v>
      </c>
      <c r="F65" s="6">
        <v>1</v>
      </c>
      <c r="G65" s="6">
        <v>0</v>
      </c>
      <c r="H65" s="6">
        <v>1</v>
      </c>
      <c r="I65" s="6">
        <v>0</v>
      </c>
      <c r="J65" s="3"/>
      <c r="K65" s="5">
        <v>1</v>
      </c>
      <c r="L65" s="5">
        <v>1</v>
      </c>
      <c r="M65" s="14">
        <v>0.5</v>
      </c>
      <c r="N65" s="14">
        <v>0.5</v>
      </c>
      <c r="O65" s="14">
        <v>0.5</v>
      </c>
      <c r="P65" s="3"/>
      <c r="Q65" s="5">
        <v>1</v>
      </c>
      <c r="R65" s="5">
        <v>1</v>
      </c>
      <c r="S65" s="5">
        <v>0</v>
      </c>
      <c r="T65" s="5">
        <v>0</v>
      </c>
      <c r="U65" s="5">
        <v>0</v>
      </c>
      <c r="V65" s="5"/>
      <c r="W65" s="13">
        <f t="shared" si="48"/>
        <v>1</v>
      </c>
      <c r="X65" s="13">
        <f t="shared" si="48"/>
        <v>1</v>
      </c>
      <c r="Y65" s="13">
        <f t="shared" si="48"/>
        <v>0</v>
      </c>
      <c r="Z65" s="12">
        <f t="shared" si="48"/>
        <v>0.5</v>
      </c>
      <c r="AA65" s="13">
        <f t="shared" si="48"/>
        <v>0</v>
      </c>
      <c r="AB65" s="7">
        <f t="shared" si="21"/>
        <v>2.5</v>
      </c>
      <c r="AD65" s="7">
        <f t="shared" si="22"/>
        <v>2</v>
      </c>
      <c r="AE65" s="7">
        <f t="shared" si="23"/>
        <v>0.5</v>
      </c>
      <c r="AF65" s="7">
        <f t="shared" si="24"/>
        <v>0</v>
      </c>
      <c r="AH65" s="6">
        <f t="shared" si="28"/>
        <v>1</v>
      </c>
      <c r="AI65" s="6">
        <f t="shared" si="29"/>
        <v>1</v>
      </c>
      <c r="AJ65" s="6">
        <f t="shared" si="30"/>
        <v>0</v>
      </c>
      <c r="AK65" s="6">
        <f t="shared" si="31"/>
        <v>0</v>
      </c>
      <c r="AL65" s="6">
        <f t="shared" si="32"/>
        <v>0</v>
      </c>
      <c r="AN65" s="6">
        <f t="shared" si="33"/>
        <v>1</v>
      </c>
      <c r="AO65" s="6">
        <f t="shared" si="34"/>
        <v>1</v>
      </c>
      <c r="AP65" s="6">
        <f t="shared" si="35"/>
        <v>0</v>
      </c>
      <c r="AQ65" s="6">
        <f t="shared" si="36"/>
        <v>0</v>
      </c>
      <c r="AR65" s="6">
        <f t="shared" si="37"/>
        <v>0</v>
      </c>
      <c r="AT65" s="6">
        <f t="shared" si="38"/>
        <v>1</v>
      </c>
      <c r="AU65" s="6">
        <f t="shared" si="39"/>
        <v>1</v>
      </c>
      <c r="AV65" s="6">
        <f t="shared" si="40"/>
        <v>0</v>
      </c>
      <c r="AW65" s="6">
        <f t="shared" si="41"/>
        <v>0</v>
      </c>
      <c r="AX65" s="6">
        <f t="shared" si="42"/>
        <v>0</v>
      </c>
      <c r="AZ65" s="6">
        <f t="shared" si="43"/>
        <v>1</v>
      </c>
      <c r="BA65" s="6">
        <f t="shared" si="44"/>
        <v>1</v>
      </c>
      <c r="BB65" s="6">
        <f t="shared" si="45"/>
        <v>1</v>
      </c>
      <c r="BC65" s="6">
        <f t="shared" si="46"/>
        <v>0</v>
      </c>
      <c r="BD65" s="6">
        <f t="shared" si="47"/>
        <v>1</v>
      </c>
      <c r="BF65" s="6">
        <f t="shared" si="25"/>
        <v>3</v>
      </c>
      <c r="BG65" s="8">
        <f t="shared" si="26"/>
        <v>3.5</v>
      </c>
      <c r="BH65" s="8">
        <f t="shared" si="27"/>
        <v>2</v>
      </c>
    </row>
    <row r="66" spans="1:60" ht="13.5" customHeight="1" x14ac:dyDescent="0.2">
      <c r="A66" s="1" t="s">
        <v>139</v>
      </c>
      <c r="B66" s="29" t="s">
        <v>458</v>
      </c>
      <c r="C66" s="29">
        <v>11</v>
      </c>
      <c r="D66" s="4" t="s">
        <v>146</v>
      </c>
      <c r="E66" s="6">
        <v>0</v>
      </c>
      <c r="F66" s="6">
        <v>1</v>
      </c>
      <c r="G66" s="6">
        <v>0</v>
      </c>
      <c r="H66" s="6">
        <v>0</v>
      </c>
      <c r="I66" s="6">
        <v>1</v>
      </c>
      <c r="J66" s="3"/>
      <c r="K66" s="5">
        <v>0</v>
      </c>
      <c r="L66" s="5">
        <v>1</v>
      </c>
      <c r="M66" s="14">
        <v>0.5</v>
      </c>
      <c r="N66" s="14">
        <v>0</v>
      </c>
      <c r="O66" s="14">
        <v>0</v>
      </c>
      <c r="P66" s="8" t="s">
        <v>186</v>
      </c>
      <c r="Q66" s="5">
        <v>0</v>
      </c>
      <c r="R66" s="5">
        <v>1</v>
      </c>
      <c r="S66" s="5">
        <v>0</v>
      </c>
      <c r="T66" s="5">
        <v>0</v>
      </c>
      <c r="U66" s="5">
        <v>0</v>
      </c>
      <c r="V66" s="5"/>
      <c r="W66" s="13">
        <f t="shared" si="48"/>
        <v>0</v>
      </c>
      <c r="X66" s="13">
        <f t="shared" si="48"/>
        <v>1</v>
      </c>
      <c r="Y66" s="13">
        <f t="shared" si="48"/>
        <v>0</v>
      </c>
      <c r="Z66" s="12">
        <f t="shared" si="48"/>
        <v>0</v>
      </c>
      <c r="AA66" s="13">
        <f t="shared" si="48"/>
        <v>0</v>
      </c>
      <c r="AB66" s="7">
        <f t="shared" si="21"/>
        <v>1</v>
      </c>
      <c r="AD66" s="7">
        <f t="shared" si="22"/>
        <v>1</v>
      </c>
      <c r="AE66" s="7">
        <f t="shared" si="23"/>
        <v>0</v>
      </c>
      <c r="AF66" s="7">
        <f t="shared" si="24"/>
        <v>0</v>
      </c>
      <c r="AH66" s="6">
        <f t="shared" si="28"/>
        <v>1</v>
      </c>
      <c r="AI66" s="6">
        <f t="shared" si="29"/>
        <v>1</v>
      </c>
      <c r="AJ66" s="6">
        <f t="shared" si="30"/>
        <v>0</v>
      </c>
      <c r="AK66" s="6">
        <f t="shared" si="31"/>
        <v>1</v>
      </c>
      <c r="AL66" s="6">
        <f t="shared" si="32"/>
        <v>0</v>
      </c>
      <c r="AN66" s="6">
        <f t="shared" si="33"/>
        <v>1</v>
      </c>
      <c r="AO66" s="6">
        <f t="shared" si="34"/>
        <v>1</v>
      </c>
      <c r="AP66" s="6">
        <f t="shared" si="35"/>
        <v>0</v>
      </c>
      <c r="AQ66" s="6">
        <f t="shared" si="36"/>
        <v>1</v>
      </c>
      <c r="AR66" s="6">
        <f t="shared" si="37"/>
        <v>0</v>
      </c>
      <c r="AT66" s="6">
        <f t="shared" si="38"/>
        <v>1</v>
      </c>
      <c r="AU66" s="6">
        <f t="shared" si="39"/>
        <v>1</v>
      </c>
      <c r="AV66" s="6">
        <f t="shared" si="40"/>
        <v>0</v>
      </c>
      <c r="AW66" s="6">
        <f t="shared" si="41"/>
        <v>1</v>
      </c>
      <c r="AX66" s="6">
        <f t="shared" si="42"/>
        <v>1</v>
      </c>
      <c r="AZ66" s="6">
        <f t="shared" si="43"/>
        <v>1</v>
      </c>
      <c r="BA66" s="6">
        <f t="shared" si="44"/>
        <v>1</v>
      </c>
      <c r="BB66" s="6">
        <f t="shared" si="45"/>
        <v>1</v>
      </c>
      <c r="BC66" s="6">
        <f t="shared" si="46"/>
        <v>1</v>
      </c>
      <c r="BD66" s="6">
        <f t="shared" si="47"/>
        <v>0</v>
      </c>
      <c r="BF66" s="6">
        <f t="shared" si="25"/>
        <v>2</v>
      </c>
      <c r="BG66" s="8">
        <f t="shared" si="26"/>
        <v>1.5</v>
      </c>
      <c r="BH66" s="8">
        <f t="shared" si="27"/>
        <v>1</v>
      </c>
    </row>
    <row r="67" spans="1:60" ht="13.5" customHeight="1" x14ac:dyDescent="0.2">
      <c r="A67" s="11" t="s">
        <v>141</v>
      </c>
      <c r="B67" s="29" t="s">
        <v>458</v>
      </c>
      <c r="C67" s="29">
        <v>11</v>
      </c>
      <c r="D67" s="4" t="s">
        <v>148</v>
      </c>
      <c r="E67" s="6">
        <v>0</v>
      </c>
      <c r="F67" s="6">
        <v>0</v>
      </c>
      <c r="G67" s="6">
        <v>0</v>
      </c>
      <c r="H67" s="6">
        <v>0</v>
      </c>
      <c r="I67" s="6">
        <v>0</v>
      </c>
      <c r="J67" s="3"/>
      <c r="K67" s="5">
        <v>0</v>
      </c>
      <c r="L67" s="5">
        <v>1</v>
      </c>
      <c r="M67" s="14">
        <v>0</v>
      </c>
      <c r="N67" s="14">
        <v>0</v>
      </c>
      <c r="O67" s="14">
        <v>0</v>
      </c>
      <c r="P67" s="8" t="s">
        <v>194</v>
      </c>
      <c r="Q67" s="5">
        <v>0</v>
      </c>
      <c r="R67" s="5">
        <v>0</v>
      </c>
      <c r="S67" s="5">
        <v>0</v>
      </c>
      <c r="T67" s="5">
        <v>0</v>
      </c>
      <c r="U67" s="5">
        <v>0</v>
      </c>
      <c r="V67" s="5"/>
      <c r="W67" s="13">
        <f t="shared" si="48"/>
        <v>0</v>
      </c>
      <c r="X67" s="13">
        <f t="shared" si="48"/>
        <v>0</v>
      </c>
      <c r="Y67" s="13">
        <f t="shared" si="48"/>
        <v>0</v>
      </c>
      <c r="Z67" s="12">
        <f t="shared" si="48"/>
        <v>0</v>
      </c>
      <c r="AA67" s="13">
        <f t="shared" si="48"/>
        <v>0</v>
      </c>
      <c r="AB67" s="7">
        <f t="shared" si="21"/>
        <v>0</v>
      </c>
      <c r="AD67" s="7">
        <f t="shared" si="22"/>
        <v>0</v>
      </c>
      <c r="AE67" s="7">
        <f t="shared" si="23"/>
        <v>0</v>
      </c>
      <c r="AF67" s="7">
        <f t="shared" si="24"/>
        <v>0</v>
      </c>
      <c r="AH67" s="6">
        <f t="shared" ref="AH67:AH98" si="49">IF(AND(E67=K67, K67=Q67),1,0)</f>
        <v>1</v>
      </c>
      <c r="AI67" s="6">
        <f t="shared" ref="AI67:AI98" si="50">IF(AND(F67=L67, L67=R67),1,0)</f>
        <v>0</v>
      </c>
      <c r="AJ67" s="6">
        <f t="shared" ref="AJ67:AJ98" si="51">IF(AND(G67=M67, M67=S67),1,0)</f>
        <v>1</v>
      </c>
      <c r="AK67" s="6">
        <f t="shared" ref="AK67:AK98" si="52">IF(AND(H67=N67, N67=T67),1,0)</f>
        <v>1</v>
      </c>
      <c r="AL67" s="6">
        <f t="shared" ref="AL67:AL98" si="53">IF(AND(I67=O67, O67=U67),1,0)</f>
        <v>1</v>
      </c>
      <c r="AN67" s="6">
        <f t="shared" ref="AN67:AN98" si="54">IF((E67=K67),1,0)</f>
        <v>1</v>
      </c>
      <c r="AO67" s="6">
        <f t="shared" ref="AO67:AO98" si="55">IF((F67=L67),1,0)</f>
        <v>0</v>
      </c>
      <c r="AP67" s="6">
        <f t="shared" ref="AP67:AP98" si="56">IF((G67=M67),1,0)</f>
        <v>1</v>
      </c>
      <c r="AQ67" s="6">
        <f t="shared" ref="AQ67:AQ98" si="57">IF((H67=N67),1,0)</f>
        <v>1</v>
      </c>
      <c r="AR67" s="6">
        <f t="shared" ref="AR67:AR98" si="58">IF((I67=O67),1,0)</f>
        <v>1</v>
      </c>
      <c r="AT67" s="6">
        <f t="shared" ref="AT67:AT98" si="59">IF((K67=Q67),1,0)</f>
        <v>1</v>
      </c>
      <c r="AU67" s="6">
        <f t="shared" ref="AU67:AU98" si="60">IF((L67=R67),1,0)</f>
        <v>0</v>
      </c>
      <c r="AV67" s="6">
        <f t="shared" ref="AV67:AV98" si="61">IF((M67=S67),1,0)</f>
        <v>1</v>
      </c>
      <c r="AW67" s="6">
        <f t="shared" ref="AW67:AW98" si="62">IF((N67=T67),1,0)</f>
        <v>1</v>
      </c>
      <c r="AX67" s="6">
        <f t="shared" ref="AX67:AX98" si="63">IF((O67=U67),1,0)</f>
        <v>1</v>
      </c>
      <c r="AZ67" s="6">
        <f t="shared" ref="AZ67:AZ98" si="64">IF((E67=Q67),1,0)</f>
        <v>1</v>
      </c>
      <c r="BA67" s="6">
        <f t="shared" ref="BA67:BA98" si="65">IF((F67=R67),1,0)</f>
        <v>1</v>
      </c>
      <c r="BB67" s="6">
        <f t="shared" ref="BB67:BB98" si="66">IF((G67=S67),1,0)</f>
        <v>1</v>
      </c>
      <c r="BC67" s="6">
        <f t="shared" ref="BC67:BC98" si="67">IF((H67=T67),1,0)</f>
        <v>1</v>
      </c>
      <c r="BD67" s="6">
        <f t="shared" ref="BD67:BD98" si="68">IF((I67=U67),1,0)</f>
        <v>1</v>
      </c>
      <c r="BF67" s="6">
        <f t="shared" si="25"/>
        <v>0</v>
      </c>
      <c r="BG67" s="8">
        <f t="shared" si="26"/>
        <v>1</v>
      </c>
      <c r="BH67" s="8">
        <f t="shared" si="27"/>
        <v>0</v>
      </c>
    </row>
    <row r="68" spans="1:60" ht="13.5" customHeight="1" x14ac:dyDescent="0.2">
      <c r="A68" s="1" t="s">
        <v>143</v>
      </c>
      <c r="B68" s="29" t="s">
        <v>459</v>
      </c>
      <c r="C68" s="29">
        <v>29</v>
      </c>
      <c r="D68" s="4" t="s">
        <v>150</v>
      </c>
      <c r="E68" s="6">
        <v>0</v>
      </c>
      <c r="F68" s="6">
        <v>1</v>
      </c>
      <c r="G68" s="6">
        <v>0</v>
      </c>
      <c r="H68" s="6">
        <v>0</v>
      </c>
      <c r="I68" s="6">
        <v>0</v>
      </c>
      <c r="J68" s="8" t="s">
        <v>247</v>
      </c>
      <c r="K68" s="5">
        <v>0</v>
      </c>
      <c r="L68" s="5">
        <v>0</v>
      </c>
      <c r="M68" s="14">
        <v>0</v>
      </c>
      <c r="N68" s="14">
        <v>0</v>
      </c>
      <c r="O68" s="14">
        <v>0</v>
      </c>
      <c r="P68" s="8" t="s">
        <v>197</v>
      </c>
      <c r="Q68" s="5">
        <v>0</v>
      </c>
      <c r="R68" s="5">
        <v>1</v>
      </c>
      <c r="S68" s="5">
        <v>0</v>
      </c>
      <c r="T68" s="5">
        <v>0</v>
      </c>
      <c r="U68" s="5">
        <v>0</v>
      </c>
      <c r="V68" s="5"/>
      <c r="W68" s="13">
        <f t="shared" si="48"/>
        <v>0</v>
      </c>
      <c r="X68" s="13">
        <f t="shared" si="48"/>
        <v>1</v>
      </c>
      <c r="Y68" s="13">
        <f t="shared" si="48"/>
        <v>0</v>
      </c>
      <c r="Z68" s="12">
        <f t="shared" si="48"/>
        <v>0</v>
      </c>
      <c r="AA68" s="13">
        <f t="shared" si="48"/>
        <v>0</v>
      </c>
      <c r="AB68" s="7">
        <f t="shared" ref="AB68:AB131" si="69">SUM(W68:AA68)</f>
        <v>1</v>
      </c>
      <c r="AD68" s="7">
        <f t="shared" ref="AD68:AD131" si="70">W68+X68</f>
        <v>1</v>
      </c>
      <c r="AE68" s="7">
        <f t="shared" ref="AE68:AE131" si="71">Z68+AA68</f>
        <v>0</v>
      </c>
      <c r="AF68" s="7">
        <f t="shared" ref="AF68:AF131" si="72">Y68</f>
        <v>0</v>
      </c>
      <c r="AH68" s="6">
        <f t="shared" si="49"/>
        <v>1</v>
      </c>
      <c r="AI68" s="6">
        <f t="shared" si="50"/>
        <v>0</v>
      </c>
      <c r="AJ68" s="6">
        <f t="shared" si="51"/>
        <v>1</v>
      </c>
      <c r="AK68" s="6">
        <f t="shared" si="52"/>
        <v>1</v>
      </c>
      <c r="AL68" s="6">
        <f t="shared" si="53"/>
        <v>1</v>
      </c>
      <c r="AN68" s="6">
        <f t="shared" si="54"/>
        <v>1</v>
      </c>
      <c r="AO68" s="6">
        <f t="shared" si="55"/>
        <v>0</v>
      </c>
      <c r="AP68" s="6">
        <f t="shared" si="56"/>
        <v>1</v>
      </c>
      <c r="AQ68" s="6">
        <f t="shared" si="57"/>
        <v>1</v>
      </c>
      <c r="AR68" s="6">
        <f t="shared" si="58"/>
        <v>1</v>
      </c>
      <c r="AT68" s="6">
        <f t="shared" si="59"/>
        <v>1</v>
      </c>
      <c r="AU68" s="6">
        <f t="shared" si="60"/>
        <v>0</v>
      </c>
      <c r="AV68" s="6">
        <f t="shared" si="61"/>
        <v>1</v>
      </c>
      <c r="AW68" s="6">
        <f t="shared" si="62"/>
        <v>1</v>
      </c>
      <c r="AX68" s="6">
        <f t="shared" si="63"/>
        <v>1</v>
      </c>
      <c r="AZ68" s="6">
        <f t="shared" si="64"/>
        <v>1</v>
      </c>
      <c r="BA68" s="6">
        <f t="shared" si="65"/>
        <v>1</v>
      </c>
      <c r="BB68" s="6">
        <f t="shared" si="66"/>
        <v>1</v>
      </c>
      <c r="BC68" s="6">
        <f t="shared" si="67"/>
        <v>1</v>
      </c>
      <c r="BD68" s="6">
        <f t="shared" si="68"/>
        <v>1</v>
      </c>
      <c r="BF68" s="6">
        <f t="shared" ref="BF68:BF131" si="73">SUM(E68:I68)</f>
        <v>1</v>
      </c>
      <c r="BG68" s="8">
        <f t="shared" ref="BG68:BG131" si="74">SUM(K68:O68)</f>
        <v>0</v>
      </c>
      <c r="BH68" s="8">
        <f t="shared" ref="BH68:BH131" si="75">SUM(Q68:U68)</f>
        <v>1</v>
      </c>
    </row>
    <row r="69" spans="1:60" ht="13.5" customHeight="1" x14ac:dyDescent="0.2">
      <c r="A69" s="11" t="s">
        <v>145</v>
      </c>
      <c r="B69" s="29" t="s">
        <v>459</v>
      </c>
      <c r="C69" s="29">
        <v>9</v>
      </c>
      <c r="D69" s="4" t="s">
        <v>152</v>
      </c>
      <c r="E69" s="6">
        <v>0</v>
      </c>
      <c r="F69" s="6">
        <v>0</v>
      </c>
      <c r="G69" s="6">
        <v>0</v>
      </c>
      <c r="H69" s="6">
        <v>0</v>
      </c>
      <c r="I69" s="6">
        <v>0</v>
      </c>
      <c r="J69" s="8" t="s">
        <v>252</v>
      </c>
      <c r="K69" s="5">
        <v>0</v>
      </c>
      <c r="L69" s="5">
        <v>0</v>
      </c>
      <c r="M69" s="14">
        <v>0</v>
      </c>
      <c r="N69" s="14">
        <v>0</v>
      </c>
      <c r="O69" s="14">
        <v>0</v>
      </c>
      <c r="P69" s="8" t="s">
        <v>200</v>
      </c>
      <c r="Q69" s="5">
        <v>0</v>
      </c>
      <c r="R69" s="5">
        <v>1</v>
      </c>
      <c r="S69" s="5">
        <v>0</v>
      </c>
      <c r="T69" s="5">
        <v>0</v>
      </c>
      <c r="U69" s="5">
        <v>0</v>
      </c>
      <c r="V69" s="5"/>
      <c r="W69" s="13">
        <f t="shared" si="48"/>
        <v>0</v>
      </c>
      <c r="X69" s="13">
        <f t="shared" si="48"/>
        <v>0</v>
      </c>
      <c r="Y69" s="13">
        <f t="shared" si="48"/>
        <v>0</v>
      </c>
      <c r="Z69" s="12">
        <f t="shared" si="48"/>
        <v>0</v>
      </c>
      <c r="AA69" s="13">
        <f t="shared" si="48"/>
        <v>0</v>
      </c>
      <c r="AB69" s="7">
        <f t="shared" si="69"/>
        <v>0</v>
      </c>
      <c r="AD69" s="7">
        <f t="shared" si="70"/>
        <v>0</v>
      </c>
      <c r="AE69" s="7">
        <f t="shared" si="71"/>
        <v>0</v>
      </c>
      <c r="AF69" s="7">
        <f t="shared" si="72"/>
        <v>0</v>
      </c>
      <c r="AH69" s="6">
        <f t="shared" si="49"/>
        <v>1</v>
      </c>
      <c r="AI69" s="6">
        <f t="shared" si="50"/>
        <v>0</v>
      </c>
      <c r="AJ69" s="6">
        <f t="shared" si="51"/>
        <v>1</v>
      </c>
      <c r="AK69" s="6">
        <f t="shared" si="52"/>
        <v>1</v>
      </c>
      <c r="AL69" s="6">
        <f t="shared" si="53"/>
        <v>1</v>
      </c>
      <c r="AN69" s="6">
        <f t="shared" si="54"/>
        <v>1</v>
      </c>
      <c r="AO69" s="6">
        <f t="shared" si="55"/>
        <v>1</v>
      </c>
      <c r="AP69" s="6">
        <f t="shared" si="56"/>
        <v>1</v>
      </c>
      <c r="AQ69" s="6">
        <f t="shared" si="57"/>
        <v>1</v>
      </c>
      <c r="AR69" s="6">
        <f t="shared" si="58"/>
        <v>1</v>
      </c>
      <c r="AT69" s="6">
        <f t="shared" si="59"/>
        <v>1</v>
      </c>
      <c r="AU69" s="6">
        <f t="shared" si="60"/>
        <v>0</v>
      </c>
      <c r="AV69" s="6">
        <f t="shared" si="61"/>
        <v>1</v>
      </c>
      <c r="AW69" s="6">
        <f t="shared" si="62"/>
        <v>1</v>
      </c>
      <c r="AX69" s="6">
        <f t="shared" si="63"/>
        <v>1</v>
      </c>
      <c r="AZ69" s="6">
        <f t="shared" si="64"/>
        <v>1</v>
      </c>
      <c r="BA69" s="6">
        <f t="shared" si="65"/>
        <v>0</v>
      </c>
      <c r="BB69" s="6">
        <f t="shared" si="66"/>
        <v>1</v>
      </c>
      <c r="BC69" s="6">
        <f t="shared" si="67"/>
        <v>1</v>
      </c>
      <c r="BD69" s="6">
        <f t="shared" si="68"/>
        <v>1</v>
      </c>
      <c r="BF69" s="6">
        <f t="shared" si="73"/>
        <v>0</v>
      </c>
      <c r="BG69" s="8">
        <f t="shared" si="74"/>
        <v>0</v>
      </c>
      <c r="BH69" s="8">
        <f t="shared" si="75"/>
        <v>1</v>
      </c>
    </row>
    <row r="70" spans="1:60" ht="13.5" customHeight="1" x14ac:dyDescent="0.2">
      <c r="A70" s="1" t="s">
        <v>147</v>
      </c>
      <c r="B70" s="29" t="s">
        <v>453</v>
      </c>
      <c r="C70" s="29">
        <v>9</v>
      </c>
      <c r="D70" s="4" t="s">
        <v>154</v>
      </c>
      <c r="E70" s="6">
        <v>0</v>
      </c>
      <c r="F70" s="6">
        <v>1</v>
      </c>
      <c r="G70" s="6">
        <v>0</v>
      </c>
      <c r="H70" s="6">
        <v>0</v>
      </c>
      <c r="I70" s="6">
        <v>0</v>
      </c>
      <c r="J70" s="3"/>
      <c r="K70" s="5">
        <v>0</v>
      </c>
      <c r="L70" s="5">
        <v>1</v>
      </c>
      <c r="M70" s="14">
        <v>0.5</v>
      </c>
      <c r="N70" s="14">
        <v>0.5</v>
      </c>
      <c r="O70" s="14">
        <v>1</v>
      </c>
      <c r="P70" s="3"/>
      <c r="Q70" s="5">
        <v>0</v>
      </c>
      <c r="R70" s="5">
        <v>0</v>
      </c>
      <c r="S70" s="5">
        <v>0</v>
      </c>
      <c r="T70" s="5">
        <v>0</v>
      </c>
      <c r="U70" s="5">
        <v>0</v>
      </c>
      <c r="V70" s="5"/>
      <c r="W70" s="13">
        <f t="shared" si="48"/>
        <v>0</v>
      </c>
      <c r="X70" s="13">
        <f t="shared" si="48"/>
        <v>1</v>
      </c>
      <c r="Y70" s="13">
        <f t="shared" si="48"/>
        <v>0</v>
      </c>
      <c r="Z70" s="12">
        <f t="shared" si="48"/>
        <v>0</v>
      </c>
      <c r="AA70" s="13">
        <f t="shared" si="48"/>
        <v>0</v>
      </c>
      <c r="AB70" s="7">
        <f t="shared" si="69"/>
        <v>1</v>
      </c>
      <c r="AD70" s="7">
        <f t="shared" si="70"/>
        <v>1</v>
      </c>
      <c r="AE70" s="7">
        <f t="shared" si="71"/>
        <v>0</v>
      </c>
      <c r="AF70" s="7">
        <f t="shared" si="72"/>
        <v>0</v>
      </c>
      <c r="AH70" s="6">
        <f t="shared" si="49"/>
        <v>1</v>
      </c>
      <c r="AI70" s="6">
        <f t="shared" si="50"/>
        <v>0</v>
      </c>
      <c r="AJ70" s="6">
        <f t="shared" si="51"/>
        <v>0</v>
      </c>
      <c r="AK70" s="6">
        <f t="shared" si="52"/>
        <v>0</v>
      </c>
      <c r="AL70" s="6">
        <f t="shared" si="53"/>
        <v>0</v>
      </c>
      <c r="AN70" s="6">
        <f t="shared" si="54"/>
        <v>1</v>
      </c>
      <c r="AO70" s="6">
        <f t="shared" si="55"/>
        <v>1</v>
      </c>
      <c r="AP70" s="6">
        <f t="shared" si="56"/>
        <v>0</v>
      </c>
      <c r="AQ70" s="6">
        <f t="shared" si="57"/>
        <v>0</v>
      </c>
      <c r="AR70" s="6">
        <f t="shared" si="58"/>
        <v>0</v>
      </c>
      <c r="AT70" s="6">
        <f t="shared" si="59"/>
        <v>1</v>
      </c>
      <c r="AU70" s="6">
        <f t="shared" si="60"/>
        <v>0</v>
      </c>
      <c r="AV70" s="6">
        <f t="shared" si="61"/>
        <v>0</v>
      </c>
      <c r="AW70" s="6">
        <f t="shared" si="62"/>
        <v>0</v>
      </c>
      <c r="AX70" s="6">
        <f t="shared" si="63"/>
        <v>0</v>
      </c>
      <c r="AZ70" s="6">
        <f t="shared" si="64"/>
        <v>1</v>
      </c>
      <c r="BA70" s="6">
        <f t="shared" si="65"/>
        <v>0</v>
      </c>
      <c r="BB70" s="6">
        <f t="shared" si="66"/>
        <v>1</v>
      </c>
      <c r="BC70" s="6">
        <f t="shared" si="67"/>
        <v>1</v>
      </c>
      <c r="BD70" s="6">
        <f t="shared" si="68"/>
        <v>1</v>
      </c>
      <c r="BF70" s="6">
        <f t="shared" si="73"/>
        <v>1</v>
      </c>
      <c r="BG70" s="8">
        <f t="shared" si="74"/>
        <v>3</v>
      </c>
      <c r="BH70" s="8">
        <f t="shared" si="75"/>
        <v>0</v>
      </c>
    </row>
    <row r="71" spans="1:60" ht="13.5" customHeight="1" x14ac:dyDescent="0.2">
      <c r="A71" s="11" t="s">
        <v>149</v>
      </c>
      <c r="B71" s="29" t="s">
        <v>460</v>
      </c>
      <c r="C71" s="29">
        <v>8</v>
      </c>
      <c r="D71" s="4" t="s">
        <v>157</v>
      </c>
      <c r="E71" s="6">
        <v>1</v>
      </c>
      <c r="F71" s="6">
        <v>1</v>
      </c>
      <c r="G71" s="6">
        <v>1</v>
      </c>
      <c r="H71" s="6">
        <v>0</v>
      </c>
      <c r="I71" s="6">
        <v>0</v>
      </c>
      <c r="J71" s="3"/>
      <c r="K71" s="5">
        <v>1</v>
      </c>
      <c r="L71" s="5">
        <v>1</v>
      </c>
      <c r="M71" s="14">
        <v>0.5</v>
      </c>
      <c r="N71" s="14">
        <v>0.5</v>
      </c>
      <c r="O71" s="14">
        <v>1</v>
      </c>
      <c r="P71" s="3"/>
      <c r="Q71" s="5">
        <v>1</v>
      </c>
      <c r="R71" s="5">
        <v>1</v>
      </c>
      <c r="S71" s="5">
        <v>1</v>
      </c>
      <c r="T71" s="5">
        <v>0</v>
      </c>
      <c r="U71" s="5">
        <v>0</v>
      </c>
      <c r="V71" s="5"/>
      <c r="W71" s="13">
        <f t="shared" si="48"/>
        <v>1</v>
      </c>
      <c r="X71" s="13">
        <f t="shared" si="48"/>
        <v>1</v>
      </c>
      <c r="Y71" s="13">
        <f t="shared" si="48"/>
        <v>1</v>
      </c>
      <c r="Z71" s="12">
        <f t="shared" si="48"/>
        <v>0</v>
      </c>
      <c r="AA71" s="13">
        <f t="shared" si="48"/>
        <v>0</v>
      </c>
      <c r="AB71" s="7">
        <f t="shared" si="69"/>
        <v>3</v>
      </c>
      <c r="AD71" s="7">
        <f t="shared" si="70"/>
        <v>2</v>
      </c>
      <c r="AE71" s="7">
        <f t="shared" si="71"/>
        <v>0</v>
      </c>
      <c r="AF71" s="7">
        <f t="shared" si="72"/>
        <v>1</v>
      </c>
      <c r="AH71" s="6">
        <f t="shared" si="49"/>
        <v>1</v>
      </c>
      <c r="AI71" s="6">
        <f t="shared" si="50"/>
        <v>1</v>
      </c>
      <c r="AJ71" s="6">
        <f t="shared" si="51"/>
        <v>0</v>
      </c>
      <c r="AK71" s="6">
        <f t="shared" si="52"/>
        <v>0</v>
      </c>
      <c r="AL71" s="6">
        <f t="shared" si="53"/>
        <v>0</v>
      </c>
      <c r="AN71" s="6">
        <f t="shared" si="54"/>
        <v>1</v>
      </c>
      <c r="AO71" s="6">
        <f t="shared" si="55"/>
        <v>1</v>
      </c>
      <c r="AP71" s="6">
        <f t="shared" si="56"/>
        <v>0</v>
      </c>
      <c r="AQ71" s="6">
        <f t="shared" si="57"/>
        <v>0</v>
      </c>
      <c r="AR71" s="6">
        <f t="shared" si="58"/>
        <v>0</v>
      </c>
      <c r="AT71" s="6">
        <f t="shared" si="59"/>
        <v>1</v>
      </c>
      <c r="AU71" s="6">
        <f t="shared" si="60"/>
        <v>1</v>
      </c>
      <c r="AV71" s="6">
        <f t="shared" si="61"/>
        <v>0</v>
      </c>
      <c r="AW71" s="6">
        <f t="shared" si="62"/>
        <v>0</v>
      </c>
      <c r="AX71" s="6">
        <f t="shared" si="63"/>
        <v>0</v>
      </c>
      <c r="AZ71" s="6">
        <f t="shared" si="64"/>
        <v>1</v>
      </c>
      <c r="BA71" s="6">
        <f t="shared" si="65"/>
        <v>1</v>
      </c>
      <c r="BB71" s="6">
        <f t="shared" si="66"/>
        <v>1</v>
      </c>
      <c r="BC71" s="6">
        <f t="shared" si="67"/>
        <v>1</v>
      </c>
      <c r="BD71" s="6">
        <f t="shared" si="68"/>
        <v>1</v>
      </c>
      <c r="BF71" s="6">
        <f t="shared" si="73"/>
        <v>3</v>
      </c>
      <c r="BG71" s="8">
        <f t="shared" si="74"/>
        <v>4</v>
      </c>
      <c r="BH71" s="8">
        <f t="shared" si="75"/>
        <v>3</v>
      </c>
    </row>
    <row r="72" spans="1:60" ht="13.5" customHeight="1" x14ac:dyDescent="0.2">
      <c r="A72" s="1" t="s">
        <v>151</v>
      </c>
      <c r="B72" s="29" t="s">
        <v>461</v>
      </c>
      <c r="C72" s="29">
        <v>10</v>
      </c>
      <c r="D72" s="4" t="s">
        <v>159</v>
      </c>
      <c r="E72" s="6">
        <v>0</v>
      </c>
      <c r="F72" s="6">
        <v>1</v>
      </c>
      <c r="G72" s="6">
        <v>1</v>
      </c>
      <c r="H72" s="6">
        <v>0</v>
      </c>
      <c r="I72" s="6">
        <v>0</v>
      </c>
      <c r="J72" s="8" t="s">
        <v>267</v>
      </c>
      <c r="K72" s="9">
        <v>0</v>
      </c>
      <c r="L72" s="9">
        <v>0</v>
      </c>
      <c r="M72" s="16">
        <v>0</v>
      </c>
      <c r="N72" s="16">
        <v>0</v>
      </c>
      <c r="O72" s="16">
        <v>0</v>
      </c>
      <c r="P72" s="10" t="s">
        <v>220</v>
      </c>
      <c r="Q72" s="5">
        <v>0</v>
      </c>
      <c r="R72" s="5">
        <v>1</v>
      </c>
      <c r="S72" s="5">
        <v>0</v>
      </c>
      <c r="T72" s="5">
        <v>0</v>
      </c>
      <c r="U72" s="5">
        <v>0</v>
      </c>
      <c r="V72" s="5"/>
      <c r="W72" s="13">
        <f t="shared" si="48"/>
        <v>0</v>
      </c>
      <c r="X72" s="13">
        <f t="shared" si="48"/>
        <v>1</v>
      </c>
      <c r="Y72" s="13">
        <f t="shared" si="48"/>
        <v>0</v>
      </c>
      <c r="Z72" s="12">
        <f t="shared" si="48"/>
        <v>0</v>
      </c>
      <c r="AA72" s="13">
        <f t="shared" si="48"/>
        <v>0</v>
      </c>
      <c r="AB72" s="7">
        <f t="shared" si="69"/>
        <v>1</v>
      </c>
      <c r="AD72" s="7">
        <f t="shared" si="70"/>
        <v>1</v>
      </c>
      <c r="AE72" s="7">
        <f t="shared" si="71"/>
        <v>0</v>
      </c>
      <c r="AF72" s="7">
        <f t="shared" si="72"/>
        <v>0</v>
      </c>
      <c r="AH72" s="6">
        <f t="shared" si="49"/>
        <v>1</v>
      </c>
      <c r="AI72" s="6">
        <f t="shared" si="50"/>
        <v>0</v>
      </c>
      <c r="AJ72" s="6">
        <f t="shared" si="51"/>
        <v>0</v>
      </c>
      <c r="AK72" s="6">
        <f t="shared" si="52"/>
        <v>1</v>
      </c>
      <c r="AL72" s="6">
        <f t="shared" si="53"/>
        <v>1</v>
      </c>
      <c r="AN72" s="6">
        <f t="shared" si="54"/>
        <v>1</v>
      </c>
      <c r="AO72" s="6">
        <f t="shared" si="55"/>
        <v>0</v>
      </c>
      <c r="AP72" s="6">
        <f t="shared" si="56"/>
        <v>0</v>
      </c>
      <c r="AQ72" s="6">
        <f t="shared" si="57"/>
        <v>1</v>
      </c>
      <c r="AR72" s="6">
        <f t="shared" si="58"/>
        <v>1</v>
      </c>
      <c r="AT72" s="6">
        <f t="shared" si="59"/>
        <v>1</v>
      </c>
      <c r="AU72" s="6">
        <f t="shared" si="60"/>
        <v>0</v>
      </c>
      <c r="AV72" s="6">
        <f t="shared" si="61"/>
        <v>1</v>
      </c>
      <c r="AW72" s="6">
        <f t="shared" si="62"/>
        <v>1</v>
      </c>
      <c r="AX72" s="6">
        <f t="shared" si="63"/>
        <v>1</v>
      </c>
      <c r="AZ72" s="6">
        <f t="shared" si="64"/>
        <v>1</v>
      </c>
      <c r="BA72" s="6">
        <f t="shared" si="65"/>
        <v>1</v>
      </c>
      <c r="BB72" s="6">
        <f t="shared" si="66"/>
        <v>0</v>
      </c>
      <c r="BC72" s="6">
        <f t="shared" si="67"/>
        <v>1</v>
      </c>
      <c r="BD72" s="6">
        <f t="shared" si="68"/>
        <v>1</v>
      </c>
      <c r="BF72" s="6">
        <f t="shared" si="73"/>
        <v>2</v>
      </c>
      <c r="BG72" s="8">
        <f t="shared" si="74"/>
        <v>0</v>
      </c>
      <c r="BH72" s="8">
        <f t="shared" si="75"/>
        <v>1</v>
      </c>
    </row>
    <row r="73" spans="1:60" ht="13.5" customHeight="1" x14ac:dyDescent="0.2">
      <c r="A73" s="11" t="s">
        <v>954</v>
      </c>
      <c r="B73" s="29" t="s">
        <v>462</v>
      </c>
      <c r="C73" s="29">
        <v>9</v>
      </c>
      <c r="D73" s="4" t="s">
        <v>161</v>
      </c>
      <c r="E73" s="6">
        <v>0</v>
      </c>
      <c r="F73" s="6">
        <v>0</v>
      </c>
      <c r="G73" s="6">
        <v>0</v>
      </c>
      <c r="H73" s="6">
        <v>0</v>
      </c>
      <c r="I73" s="6">
        <v>0</v>
      </c>
      <c r="J73" s="3"/>
      <c r="K73" s="5">
        <v>0</v>
      </c>
      <c r="L73" s="5">
        <v>0</v>
      </c>
      <c r="M73" s="14">
        <v>0</v>
      </c>
      <c r="N73" s="14">
        <v>0</v>
      </c>
      <c r="O73" s="14">
        <v>0</v>
      </c>
      <c r="P73" s="8" t="s">
        <v>44</v>
      </c>
      <c r="Q73" s="5">
        <v>0</v>
      </c>
      <c r="R73" s="5">
        <v>0</v>
      </c>
      <c r="S73" s="5">
        <v>0</v>
      </c>
      <c r="T73" s="5">
        <v>0</v>
      </c>
      <c r="U73" s="5">
        <v>0</v>
      </c>
      <c r="V73" s="5"/>
      <c r="W73" s="13">
        <f t="shared" si="48"/>
        <v>0</v>
      </c>
      <c r="X73" s="13">
        <f t="shared" si="48"/>
        <v>0</v>
      </c>
      <c r="Y73" s="13">
        <f t="shared" si="48"/>
        <v>0</v>
      </c>
      <c r="Z73" s="12">
        <f t="shared" si="48"/>
        <v>0</v>
      </c>
      <c r="AA73" s="13">
        <f t="shared" si="48"/>
        <v>0</v>
      </c>
      <c r="AB73" s="7">
        <f t="shared" si="69"/>
        <v>0</v>
      </c>
      <c r="AD73" s="7">
        <f t="shared" si="70"/>
        <v>0</v>
      </c>
      <c r="AE73" s="7">
        <f t="shared" si="71"/>
        <v>0</v>
      </c>
      <c r="AF73" s="7">
        <f t="shared" si="72"/>
        <v>0</v>
      </c>
      <c r="AH73" s="6">
        <f t="shared" si="49"/>
        <v>1</v>
      </c>
      <c r="AI73" s="6">
        <f t="shared" si="50"/>
        <v>1</v>
      </c>
      <c r="AJ73" s="6">
        <f t="shared" si="51"/>
        <v>1</v>
      </c>
      <c r="AK73" s="6">
        <f t="shared" si="52"/>
        <v>1</v>
      </c>
      <c r="AL73" s="6">
        <f t="shared" si="53"/>
        <v>1</v>
      </c>
      <c r="AN73" s="6">
        <f t="shared" si="54"/>
        <v>1</v>
      </c>
      <c r="AO73" s="6">
        <f t="shared" si="55"/>
        <v>1</v>
      </c>
      <c r="AP73" s="6">
        <f t="shared" si="56"/>
        <v>1</v>
      </c>
      <c r="AQ73" s="6">
        <f t="shared" si="57"/>
        <v>1</v>
      </c>
      <c r="AR73" s="6">
        <f t="shared" si="58"/>
        <v>1</v>
      </c>
      <c r="AT73" s="6">
        <f t="shared" si="59"/>
        <v>1</v>
      </c>
      <c r="AU73" s="6">
        <f t="shared" si="60"/>
        <v>1</v>
      </c>
      <c r="AV73" s="6">
        <f t="shared" si="61"/>
        <v>1</v>
      </c>
      <c r="AW73" s="6">
        <f t="shared" si="62"/>
        <v>1</v>
      </c>
      <c r="AX73" s="6">
        <f t="shared" si="63"/>
        <v>1</v>
      </c>
      <c r="AZ73" s="6">
        <f t="shared" si="64"/>
        <v>1</v>
      </c>
      <c r="BA73" s="6">
        <f t="shared" si="65"/>
        <v>1</v>
      </c>
      <c r="BB73" s="6">
        <f t="shared" si="66"/>
        <v>1</v>
      </c>
      <c r="BC73" s="6">
        <f t="shared" si="67"/>
        <v>1</v>
      </c>
      <c r="BD73" s="6">
        <f t="shared" si="68"/>
        <v>1</v>
      </c>
      <c r="BF73" s="6">
        <f t="shared" si="73"/>
        <v>0</v>
      </c>
      <c r="BG73" s="8">
        <f t="shared" si="74"/>
        <v>0</v>
      </c>
      <c r="BH73" s="8">
        <f t="shared" si="75"/>
        <v>0</v>
      </c>
    </row>
    <row r="74" spans="1:60" ht="13.5" customHeight="1" x14ac:dyDescent="0.2">
      <c r="A74" s="1" t="s">
        <v>153</v>
      </c>
      <c r="B74" s="29" t="s">
        <v>463</v>
      </c>
      <c r="C74" s="29">
        <v>31</v>
      </c>
      <c r="D74" s="4" t="s">
        <v>163</v>
      </c>
      <c r="E74" s="6">
        <v>0</v>
      </c>
      <c r="F74" s="6">
        <v>1</v>
      </c>
      <c r="G74" s="6">
        <v>0</v>
      </c>
      <c r="H74" s="6">
        <v>0</v>
      </c>
      <c r="I74" s="6">
        <v>1</v>
      </c>
      <c r="J74" s="3"/>
      <c r="K74" s="5">
        <v>0</v>
      </c>
      <c r="L74" s="5">
        <v>1</v>
      </c>
      <c r="M74" s="14">
        <v>0</v>
      </c>
      <c r="N74" s="14">
        <v>0</v>
      </c>
      <c r="O74" s="14">
        <v>0</v>
      </c>
      <c r="P74" s="3"/>
      <c r="Q74" s="5">
        <v>0</v>
      </c>
      <c r="R74" s="5">
        <v>1</v>
      </c>
      <c r="S74" s="5">
        <v>0</v>
      </c>
      <c r="T74" s="5">
        <v>0</v>
      </c>
      <c r="U74" s="5">
        <v>0</v>
      </c>
      <c r="V74" s="5"/>
      <c r="W74" s="13">
        <f t="shared" si="48"/>
        <v>0</v>
      </c>
      <c r="X74" s="13">
        <f t="shared" si="48"/>
        <v>1</v>
      </c>
      <c r="Y74" s="13">
        <f t="shared" si="48"/>
        <v>0</v>
      </c>
      <c r="Z74" s="12">
        <f t="shared" si="48"/>
        <v>0</v>
      </c>
      <c r="AA74" s="13">
        <f t="shared" si="48"/>
        <v>0</v>
      </c>
      <c r="AB74" s="7">
        <f t="shared" si="69"/>
        <v>1</v>
      </c>
      <c r="AD74" s="7">
        <f t="shared" si="70"/>
        <v>1</v>
      </c>
      <c r="AE74" s="7">
        <f t="shared" si="71"/>
        <v>0</v>
      </c>
      <c r="AF74" s="7">
        <f t="shared" si="72"/>
        <v>0</v>
      </c>
      <c r="AH74" s="6">
        <f t="shared" si="49"/>
        <v>1</v>
      </c>
      <c r="AI74" s="6">
        <f t="shared" si="50"/>
        <v>1</v>
      </c>
      <c r="AJ74" s="6">
        <f t="shared" si="51"/>
        <v>1</v>
      </c>
      <c r="AK74" s="6">
        <f t="shared" si="52"/>
        <v>1</v>
      </c>
      <c r="AL74" s="6">
        <f t="shared" si="53"/>
        <v>0</v>
      </c>
      <c r="AN74" s="6">
        <f t="shared" si="54"/>
        <v>1</v>
      </c>
      <c r="AO74" s="6">
        <f t="shared" si="55"/>
        <v>1</v>
      </c>
      <c r="AP74" s="6">
        <f t="shared" si="56"/>
        <v>1</v>
      </c>
      <c r="AQ74" s="6">
        <f t="shared" si="57"/>
        <v>1</v>
      </c>
      <c r="AR74" s="6">
        <f t="shared" si="58"/>
        <v>0</v>
      </c>
      <c r="AT74" s="6">
        <f t="shared" si="59"/>
        <v>1</v>
      </c>
      <c r="AU74" s="6">
        <f t="shared" si="60"/>
        <v>1</v>
      </c>
      <c r="AV74" s="6">
        <f t="shared" si="61"/>
        <v>1</v>
      </c>
      <c r="AW74" s="6">
        <f t="shared" si="62"/>
        <v>1</v>
      </c>
      <c r="AX74" s="6">
        <f t="shared" si="63"/>
        <v>1</v>
      </c>
      <c r="AZ74" s="6">
        <f t="shared" si="64"/>
        <v>1</v>
      </c>
      <c r="BA74" s="6">
        <f t="shared" si="65"/>
        <v>1</v>
      </c>
      <c r="BB74" s="6">
        <f t="shared" si="66"/>
        <v>1</v>
      </c>
      <c r="BC74" s="6">
        <f t="shared" si="67"/>
        <v>1</v>
      </c>
      <c r="BD74" s="6">
        <f t="shared" si="68"/>
        <v>0</v>
      </c>
      <c r="BF74" s="6">
        <f t="shared" si="73"/>
        <v>2</v>
      </c>
      <c r="BG74" s="8">
        <f t="shared" si="74"/>
        <v>1</v>
      </c>
      <c r="BH74" s="8">
        <f t="shared" si="75"/>
        <v>1</v>
      </c>
    </row>
    <row r="75" spans="1:60" ht="13.5" customHeight="1" x14ac:dyDescent="0.2">
      <c r="A75" s="11" t="s">
        <v>155</v>
      </c>
      <c r="B75" s="29" t="s">
        <v>463</v>
      </c>
      <c r="C75" s="29">
        <v>11</v>
      </c>
      <c r="D75" s="4" t="s">
        <v>166</v>
      </c>
      <c r="E75" s="6">
        <v>0</v>
      </c>
      <c r="F75" s="6">
        <v>1</v>
      </c>
      <c r="G75" s="6">
        <v>0</v>
      </c>
      <c r="H75" s="6">
        <v>0</v>
      </c>
      <c r="I75" s="6">
        <v>0</v>
      </c>
      <c r="J75" s="3"/>
      <c r="K75" s="5">
        <v>0</v>
      </c>
      <c r="L75" s="5">
        <v>1</v>
      </c>
      <c r="M75" s="14">
        <v>0</v>
      </c>
      <c r="N75" s="14">
        <v>0</v>
      </c>
      <c r="O75" s="14">
        <v>0</v>
      </c>
      <c r="P75" s="3"/>
      <c r="Q75" s="5">
        <v>0</v>
      </c>
      <c r="R75" s="5">
        <v>0</v>
      </c>
      <c r="S75" s="5">
        <v>0</v>
      </c>
      <c r="T75" s="5">
        <v>0</v>
      </c>
      <c r="U75" s="5">
        <v>0</v>
      </c>
      <c r="V75" s="5"/>
      <c r="W75" s="13">
        <f t="shared" si="48"/>
        <v>0</v>
      </c>
      <c r="X75" s="13">
        <f t="shared" si="48"/>
        <v>1</v>
      </c>
      <c r="Y75" s="13">
        <f t="shared" si="48"/>
        <v>0</v>
      </c>
      <c r="Z75" s="12">
        <f t="shared" si="48"/>
        <v>0</v>
      </c>
      <c r="AA75" s="13">
        <f t="shared" si="48"/>
        <v>0</v>
      </c>
      <c r="AB75" s="7">
        <f t="shared" si="69"/>
        <v>1</v>
      </c>
      <c r="AD75" s="7">
        <f t="shared" si="70"/>
        <v>1</v>
      </c>
      <c r="AE75" s="7">
        <f t="shared" si="71"/>
        <v>0</v>
      </c>
      <c r="AF75" s="7">
        <f t="shared" si="72"/>
        <v>0</v>
      </c>
      <c r="AH75" s="6">
        <f t="shared" si="49"/>
        <v>1</v>
      </c>
      <c r="AI75" s="6">
        <f t="shared" si="50"/>
        <v>0</v>
      </c>
      <c r="AJ75" s="6">
        <f t="shared" si="51"/>
        <v>1</v>
      </c>
      <c r="AK75" s="6">
        <f t="shared" si="52"/>
        <v>1</v>
      </c>
      <c r="AL75" s="6">
        <f t="shared" si="53"/>
        <v>1</v>
      </c>
      <c r="AN75" s="6">
        <f t="shared" si="54"/>
        <v>1</v>
      </c>
      <c r="AO75" s="6">
        <f t="shared" si="55"/>
        <v>1</v>
      </c>
      <c r="AP75" s="6">
        <f t="shared" si="56"/>
        <v>1</v>
      </c>
      <c r="AQ75" s="6">
        <f t="shared" si="57"/>
        <v>1</v>
      </c>
      <c r="AR75" s="6">
        <f t="shared" si="58"/>
        <v>1</v>
      </c>
      <c r="AT75" s="6">
        <f t="shared" si="59"/>
        <v>1</v>
      </c>
      <c r="AU75" s="6">
        <f t="shared" si="60"/>
        <v>0</v>
      </c>
      <c r="AV75" s="6">
        <f t="shared" si="61"/>
        <v>1</v>
      </c>
      <c r="AW75" s="6">
        <f t="shared" si="62"/>
        <v>1</v>
      </c>
      <c r="AX75" s="6">
        <f t="shared" si="63"/>
        <v>1</v>
      </c>
      <c r="AZ75" s="6">
        <f t="shared" si="64"/>
        <v>1</v>
      </c>
      <c r="BA75" s="6">
        <f t="shared" si="65"/>
        <v>0</v>
      </c>
      <c r="BB75" s="6">
        <f t="shared" si="66"/>
        <v>1</v>
      </c>
      <c r="BC75" s="6">
        <f t="shared" si="67"/>
        <v>1</v>
      </c>
      <c r="BD75" s="6">
        <f t="shared" si="68"/>
        <v>1</v>
      </c>
      <c r="BF75" s="6">
        <f t="shared" si="73"/>
        <v>1</v>
      </c>
      <c r="BG75" s="8">
        <f t="shared" si="74"/>
        <v>1</v>
      </c>
      <c r="BH75" s="8">
        <f t="shared" si="75"/>
        <v>0</v>
      </c>
    </row>
    <row r="76" spans="1:60" ht="13.5" customHeight="1" x14ac:dyDescent="0.2">
      <c r="A76" s="1" t="s">
        <v>158</v>
      </c>
      <c r="B76" s="29" t="s">
        <v>464</v>
      </c>
      <c r="C76" s="29">
        <v>10</v>
      </c>
      <c r="D76" s="4" t="s">
        <v>168</v>
      </c>
      <c r="E76" s="6">
        <v>1</v>
      </c>
      <c r="F76" s="6">
        <v>1</v>
      </c>
      <c r="G76" s="6">
        <v>0</v>
      </c>
      <c r="H76" s="6">
        <v>0</v>
      </c>
      <c r="I76" s="6">
        <v>0</v>
      </c>
      <c r="J76" s="3"/>
      <c r="K76" s="5">
        <v>1</v>
      </c>
      <c r="L76" s="5">
        <v>1</v>
      </c>
      <c r="M76" s="14">
        <v>0.5</v>
      </c>
      <c r="N76" s="14">
        <v>0.5</v>
      </c>
      <c r="O76" s="14">
        <v>1</v>
      </c>
      <c r="P76" s="3"/>
      <c r="Q76" s="5">
        <v>1</v>
      </c>
      <c r="R76" s="5">
        <v>1</v>
      </c>
      <c r="S76" s="5">
        <v>1</v>
      </c>
      <c r="T76" s="5">
        <v>0</v>
      </c>
      <c r="U76" s="5">
        <v>0</v>
      </c>
      <c r="V76" s="5"/>
      <c r="W76" s="13">
        <f t="shared" si="48"/>
        <v>1</v>
      </c>
      <c r="X76" s="13">
        <f t="shared" si="48"/>
        <v>1</v>
      </c>
      <c r="Y76" s="13">
        <f t="shared" si="48"/>
        <v>0.5</v>
      </c>
      <c r="Z76" s="12">
        <f t="shared" si="48"/>
        <v>0</v>
      </c>
      <c r="AA76" s="13">
        <f t="shared" si="48"/>
        <v>0</v>
      </c>
      <c r="AB76" s="7">
        <f t="shared" si="69"/>
        <v>2.5</v>
      </c>
      <c r="AD76" s="7">
        <f t="shared" si="70"/>
        <v>2</v>
      </c>
      <c r="AE76" s="7">
        <f t="shared" si="71"/>
        <v>0</v>
      </c>
      <c r="AF76" s="7">
        <f t="shared" si="72"/>
        <v>0.5</v>
      </c>
      <c r="AH76" s="6">
        <f t="shared" si="49"/>
        <v>1</v>
      </c>
      <c r="AI76" s="6">
        <f t="shared" si="50"/>
        <v>1</v>
      </c>
      <c r="AJ76" s="6">
        <f t="shared" si="51"/>
        <v>0</v>
      </c>
      <c r="AK76" s="6">
        <f t="shared" si="52"/>
        <v>0</v>
      </c>
      <c r="AL76" s="6">
        <f t="shared" si="53"/>
        <v>0</v>
      </c>
      <c r="AN76" s="6">
        <f t="shared" si="54"/>
        <v>1</v>
      </c>
      <c r="AO76" s="6">
        <f t="shared" si="55"/>
        <v>1</v>
      </c>
      <c r="AP76" s="6">
        <f t="shared" si="56"/>
        <v>0</v>
      </c>
      <c r="AQ76" s="6">
        <f t="shared" si="57"/>
        <v>0</v>
      </c>
      <c r="AR76" s="6">
        <f t="shared" si="58"/>
        <v>0</v>
      </c>
      <c r="AT76" s="6">
        <f t="shared" si="59"/>
        <v>1</v>
      </c>
      <c r="AU76" s="6">
        <f t="shared" si="60"/>
        <v>1</v>
      </c>
      <c r="AV76" s="6">
        <f t="shared" si="61"/>
        <v>0</v>
      </c>
      <c r="AW76" s="6">
        <f t="shared" si="62"/>
        <v>0</v>
      </c>
      <c r="AX76" s="6">
        <f t="shared" si="63"/>
        <v>0</v>
      </c>
      <c r="AZ76" s="6">
        <f t="shared" si="64"/>
        <v>1</v>
      </c>
      <c r="BA76" s="6">
        <f t="shared" si="65"/>
        <v>1</v>
      </c>
      <c r="BB76" s="6">
        <f t="shared" si="66"/>
        <v>0</v>
      </c>
      <c r="BC76" s="6">
        <f t="shared" si="67"/>
        <v>1</v>
      </c>
      <c r="BD76" s="6">
        <f t="shared" si="68"/>
        <v>1</v>
      </c>
      <c r="BF76" s="6">
        <f t="shared" si="73"/>
        <v>2</v>
      </c>
      <c r="BG76" s="8">
        <f t="shared" si="74"/>
        <v>4</v>
      </c>
      <c r="BH76" s="8">
        <f t="shared" si="75"/>
        <v>3</v>
      </c>
    </row>
    <row r="77" spans="1:60" ht="13.5" customHeight="1" x14ac:dyDescent="0.2">
      <c r="A77" s="11" t="s">
        <v>160</v>
      </c>
      <c r="B77" s="29" t="s">
        <v>465</v>
      </c>
      <c r="C77" s="29">
        <v>10</v>
      </c>
      <c r="D77" s="4" t="s">
        <v>170</v>
      </c>
      <c r="E77" s="6">
        <v>1</v>
      </c>
      <c r="F77" s="6">
        <v>0</v>
      </c>
      <c r="G77" s="6">
        <v>1</v>
      </c>
      <c r="H77" s="6">
        <v>0</v>
      </c>
      <c r="I77" s="6">
        <v>0</v>
      </c>
      <c r="J77" s="3"/>
      <c r="K77" s="5">
        <v>0</v>
      </c>
      <c r="L77" s="5">
        <v>1</v>
      </c>
      <c r="M77" s="14">
        <v>0.5</v>
      </c>
      <c r="N77" s="14">
        <v>0.5</v>
      </c>
      <c r="O77" s="14">
        <v>0</v>
      </c>
      <c r="P77" s="8" t="s">
        <v>240</v>
      </c>
      <c r="Q77" s="5">
        <v>0</v>
      </c>
      <c r="R77" s="5">
        <v>1</v>
      </c>
      <c r="S77" s="5">
        <v>0</v>
      </c>
      <c r="T77" s="5">
        <v>0</v>
      </c>
      <c r="U77" s="5">
        <v>0</v>
      </c>
      <c r="V77" s="5"/>
      <c r="W77" s="13">
        <f t="shared" si="48"/>
        <v>0</v>
      </c>
      <c r="X77" s="13">
        <f t="shared" si="48"/>
        <v>1</v>
      </c>
      <c r="Y77" s="13">
        <f t="shared" si="48"/>
        <v>0.5</v>
      </c>
      <c r="Z77" s="12">
        <f t="shared" si="48"/>
        <v>0</v>
      </c>
      <c r="AA77" s="13">
        <f t="shared" si="48"/>
        <v>0</v>
      </c>
      <c r="AB77" s="7">
        <f t="shared" si="69"/>
        <v>1.5</v>
      </c>
      <c r="AD77" s="7">
        <f t="shared" si="70"/>
        <v>1</v>
      </c>
      <c r="AE77" s="7">
        <f t="shared" si="71"/>
        <v>0</v>
      </c>
      <c r="AF77" s="7">
        <f t="shared" si="72"/>
        <v>0.5</v>
      </c>
      <c r="AH77" s="6">
        <f t="shared" si="49"/>
        <v>0</v>
      </c>
      <c r="AI77" s="6">
        <f t="shared" si="50"/>
        <v>0</v>
      </c>
      <c r="AJ77" s="6">
        <f t="shared" si="51"/>
        <v>0</v>
      </c>
      <c r="AK77" s="6">
        <f t="shared" si="52"/>
        <v>0</v>
      </c>
      <c r="AL77" s="6">
        <f t="shared" si="53"/>
        <v>1</v>
      </c>
      <c r="AN77" s="6">
        <f t="shared" si="54"/>
        <v>0</v>
      </c>
      <c r="AO77" s="6">
        <f t="shared" si="55"/>
        <v>0</v>
      </c>
      <c r="AP77" s="6">
        <f t="shared" si="56"/>
        <v>0</v>
      </c>
      <c r="AQ77" s="6">
        <f t="shared" si="57"/>
        <v>0</v>
      </c>
      <c r="AR77" s="6">
        <f t="shared" si="58"/>
        <v>1</v>
      </c>
      <c r="AT77" s="6">
        <f t="shared" si="59"/>
        <v>1</v>
      </c>
      <c r="AU77" s="6">
        <f t="shared" si="60"/>
        <v>1</v>
      </c>
      <c r="AV77" s="6">
        <f t="shared" si="61"/>
        <v>0</v>
      </c>
      <c r="AW77" s="6">
        <f t="shared" si="62"/>
        <v>0</v>
      </c>
      <c r="AX77" s="6">
        <f t="shared" si="63"/>
        <v>1</v>
      </c>
      <c r="AZ77" s="6">
        <f t="shared" si="64"/>
        <v>0</v>
      </c>
      <c r="BA77" s="6">
        <f t="shared" si="65"/>
        <v>0</v>
      </c>
      <c r="BB77" s="6">
        <f t="shared" si="66"/>
        <v>0</v>
      </c>
      <c r="BC77" s="6">
        <f t="shared" si="67"/>
        <v>1</v>
      </c>
      <c r="BD77" s="6">
        <f t="shared" si="68"/>
        <v>1</v>
      </c>
      <c r="BF77" s="6">
        <f t="shared" si="73"/>
        <v>2</v>
      </c>
      <c r="BG77" s="8">
        <f t="shared" si="74"/>
        <v>2</v>
      </c>
      <c r="BH77" s="8">
        <f t="shared" si="75"/>
        <v>1</v>
      </c>
    </row>
    <row r="78" spans="1:60" ht="13.5" customHeight="1" x14ac:dyDescent="0.2">
      <c r="A78" s="1" t="s">
        <v>162</v>
      </c>
      <c r="B78" s="29" t="s">
        <v>466</v>
      </c>
      <c r="C78" s="29">
        <v>8</v>
      </c>
      <c r="D78" s="4" t="s">
        <v>172</v>
      </c>
      <c r="E78" s="6">
        <v>0</v>
      </c>
      <c r="F78" s="6">
        <v>1</v>
      </c>
      <c r="G78" s="6">
        <v>0</v>
      </c>
      <c r="H78" s="6">
        <v>0</v>
      </c>
      <c r="I78" s="6">
        <v>1</v>
      </c>
      <c r="J78" s="3"/>
      <c r="K78" s="5">
        <v>0</v>
      </c>
      <c r="L78" s="5">
        <v>0</v>
      </c>
      <c r="M78" s="14">
        <v>0</v>
      </c>
      <c r="N78" s="14">
        <v>0</v>
      </c>
      <c r="O78" s="14">
        <v>0</v>
      </c>
      <c r="P78" s="8" t="s">
        <v>240</v>
      </c>
      <c r="Q78" s="5">
        <v>0</v>
      </c>
      <c r="R78" s="5">
        <v>1</v>
      </c>
      <c r="S78" s="5">
        <v>0</v>
      </c>
      <c r="T78" s="5">
        <v>0</v>
      </c>
      <c r="U78" s="5">
        <v>0</v>
      </c>
      <c r="V78" s="5"/>
      <c r="W78" s="13">
        <f t="shared" si="48"/>
        <v>0</v>
      </c>
      <c r="X78" s="13">
        <f t="shared" si="48"/>
        <v>1</v>
      </c>
      <c r="Y78" s="13">
        <f t="shared" si="48"/>
        <v>0</v>
      </c>
      <c r="Z78" s="12">
        <f t="shared" si="48"/>
        <v>0</v>
      </c>
      <c r="AA78" s="13">
        <f t="shared" si="48"/>
        <v>0</v>
      </c>
      <c r="AB78" s="7">
        <f t="shared" si="69"/>
        <v>1</v>
      </c>
      <c r="AD78" s="7">
        <f t="shared" si="70"/>
        <v>1</v>
      </c>
      <c r="AE78" s="7">
        <f t="shared" si="71"/>
        <v>0</v>
      </c>
      <c r="AF78" s="7">
        <f t="shared" si="72"/>
        <v>0</v>
      </c>
      <c r="AH78" s="6">
        <f t="shared" si="49"/>
        <v>1</v>
      </c>
      <c r="AI78" s="6">
        <f t="shared" si="50"/>
        <v>0</v>
      </c>
      <c r="AJ78" s="6">
        <f t="shared" si="51"/>
        <v>1</v>
      </c>
      <c r="AK78" s="6">
        <f t="shared" si="52"/>
        <v>1</v>
      </c>
      <c r="AL78" s="6">
        <f t="shared" si="53"/>
        <v>0</v>
      </c>
      <c r="AN78" s="6">
        <f t="shared" si="54"/>
        <v>1</v>
      </c>
      <c r="AO78" s="6">
        <f t="shared" si="55"/>
        <v>0</v>
      </c>
      <c r="AP78" s="6">
        <f t="shared" si="56"/>
        <v>1</v>
      </c>
      <c r="AQ78" s="6">
        <f t="shared" si="57"/>
        <v>1</v>
      </c>
      <c r="AR78" s="6">
        <f t="shared" si="58"/>
        <v>0</v>
      </c>
      <c r="AT78" s="6">
        <f t="shared" si="59"/>
        <v>1</v>
      </c>
      <c r="AU78" s="6">
        <f t="shared" si="60"/>
        <v>0</v>
      </c>
      <c r="AV78" s="6">
        <f t="shared" si="61"/>
        <v>1</v>
      </c>
      <c r="AW78" s="6">
        <f t="shared" si="62"/>
        <v>1</v>
      </c>
      <c r="AX78" s="6">
        <f t="shared" si="63"/>
        <v>1</v>
      </c>
      <c r="AZ78" s="6">
        <f t="shared" si="64"/>
        <v>1</v>
      </c>
      <c r="BA78" s="6">
        <f t="shared" si="65"/>
        <v>1</v>
      </c>
      <c r="BB78" s="6">
        <f t="shared" si="66"/>
        <v>1</v>
      </c>
      <c r="BC78" s="6">
        <f t="shared" si="67"/>
        <v>1</v>
      </c>
      <c r="BD78" s="6">
        <f t="shared" si="68"/>
        <v>0</v>
      </c>
      <c r="BF78" s="6">
        <f t="shared" si="73"/>
        <v>2</v>
      </c>
      <c r="BG78" s="8">
        <f t="shared" si="74"/>
        <v>0</v>
      </c>
      <c r="BH78" s="8">
        <f t="shared" si="75"/>
        <v>1</v>
      </c>
    </row>
    <row r="79" spans="1:60" ht="13.5" customHeight="1" x14ac:dyDescent="0.2">
      <c r="A79" s="11" t="s">
        <v>165</v>
      </c>
      <c r="B79" s="29" t="s">
        <v>467</v>
      </c>
      <c r="C79" s="29">
        <v>11</v>
      </c>
      <c r="D79" s="4" t="s">
        <v>175</v>
      </c>
      <c r="E79" s="6">
        <v>1</v>
      </c>
      <c r="F79" s="6">
        <v>1</v>
      </c>
      <c r="G79" s="6">
        <v>0</v>
      </c>
      <c r="H79" s="6">
        <v>0</v>
      </c>
      <c r="I79" s="6">
        <v>0</v>
      </c>
      <c r="J79" s="3"/>
      <c r="K79" s="5">
        <v>0</v>
      </c>
      <c r="L79" s="5">
        <v>0</v>
      </c>
      <c r="M79" s="14">
        <v>0</v>
      </c>
      <c r="N79" s="14">
        <v>0</v>
      </c>
      <c r="O79" s="14">
        <v>0</v>
      </c>
      <c r="P79" s="8" t="s">
        <v>44</v>
      </c>
      <c r="Q79" s="5">
        <v>1</v>
      </c>
      <c r="R79" s="5">
        <v>1</v>
      </c>
      <c r="S79" s="5">
        <v>1</v>
      </c>
      <c r="T79" s="5">
        <v>0</v>
      </c>
      <c r="U79" s="5">
        <v>0</v>
      </c>
      <c r="V79" s="5"/>
      <c r="W79" s="13">
        <f t="shared" si="48"/>
        <v>1</v>
      </c>
      <c r="X79" s="13">
        <f t="shared" si="48"/>
        <v>1</v>
      </c>
      <c r="Y79" s="13">
        <f t="shared" si="48"/>
        <v>0</v>
      </c>
      <c r="Z79" s="12">
        <f t="shared" si="48"/>
        <v>0</v>
      </c>
      <c r="AA79" s="13">
        <f t="shared" si="48"/>
        <v>0</v>
      </c>
      <c r="AB79" s="7">
        <f t="shared" si="69"/>
        <v>2</v>
      </c>
      <c r="AD79" s="7">
        <f t="shared" si="70"/>
        <v>2</v>
      </c>
      <c r="AE79" s="7">
        <f t="shared" si="71"/>
        <v>0</v>
      </c>
      <c r="AF79" s="7">
        <f t="shared" si="72"/>
        <v>0</v>
      </c>
      <c r="AH79" s="6">
        <f t="shared" si="49"/>
        <v>0</v>
      </c>
      <c r="AI79" s="6">
        <f t="shared" si="50"/>
        <v>0</v>
      </c>
      <c r="AJ79" s="6">
        <f t="shared" si="51"/>
        <v>0</v>
      </c>
      <c r="AK79" s="6">
        <f t="shared" si="52"/>
        <v>1</v>
      </c>
      <c r="AL79" s="6">
        <f t="shared" si="53"/>
        <v>1</v>
      </c>
      <c r="AN79" s="6">
        <f t="shared" si="54"/>
        <v>0</v>
      </c>
      <c r="AO79" s="6">
        <f t="shared" si="55"/>
        <v>0</v>
      </c>
      <c r="AP79" s="6">
        <f t="shared" si="56"/>
        <v>1</v>
      </c>
      <c r="AQ79" s="6">
        <f t="shared" si="57"/>
        <v>1</v>
      </c>
      <c r="AR79" s="6">
        <f t="shared" si="58"/>
        <v>1</v>
      </c>
      <c r="AT79" s="6">
        <f t="shared" si="59"/>
        <v>0</v>
      </c>
      <c r="AU79" s="6">
        <f t="shared" si="60"/>
        <v>0</v>
      </c>
      <c r="AV79" s="6">
        <f t="shared" si="61"/>
        <v>0</v>
      </c>
      <c r="AW79" s="6">
        <f t="shared" si="62"/>
        <v>1</v>
      </c>
      <c r="AX79" s="6">
        <f t="shared" si="63"/>
        <v>1</v>
      </c>
      <c r="AZ79" s="6">
        <f t="shared" si="64"/>
        <v>1</v>
      </c>
      <c r="BA79" s="6">
        <f t="shared" si="65"/>
        <v>1</v>
      </c>
      <c r="BB79" s="6">
        <f t="shared" si="66"/>
        <v>0</v>
      </c>
      <c r="BC79" s="6">
        <f t="shared" si="67"/>
        <v>1</v>
      </c>
      <c r="BD79" s="6">
        <f t="shared" si="68"/>
        <v>1</v>
      </c>
      <c r="BF79" s="6">
        <f t="shared" si="73"/>
        <v>2</v>
      </c>
      <c r="BG79" s="8">
        <f t="shared" si="74"/>
        <v>0</v>
      </c>
      <c r="BH79" s="8">
        <f t="shared" si="75"/>
        <v>3</v>
      </c>
    </row>
    <row r="80" spans="1:60" ht="13.5" customHeight="1" x14ac:dyDescent="0.2">
      <c r="A80" s="1" t="s">
        <v>167</v>
      </c>
      <c r="B80" s="29" t="s">
        <v>468</v>
      </c>
      <c r="C80" s="29">
        <v>11</v>
      </c>
      <c r="D80" s="4" t="s">
        <v>177</v>
      </c>
      <c r="E80" s="6">
        <v>1</v>
      </c>
      <c r="F80" s="6">
        <v>1</v>
      </c>
      <c r="G80" s="6">
        <v>0</v>
      </c>
      <c r="H80" s="6">
        <v>0</v>
      </c>
      <c r="I80" s="6">
        <v>0</v>
      </c>
      <c r="J80" s="3"/>
      <c r="K80" s="5">
        <v>1</v>
      </c>
      <c r="L80" s="5">
        <v>1</v>
      </c>
      <c r="M80" s="14">
        <v>0.5</v>
      </c>
      <c r="N80" s="14">
        <v>1</v>
      </c>
      <c r="O80" s="14">
        <v>0.5</v>
      </c>
      <c r="P80" s="3"/>
      <c r="Q80" s="5">
        <v>1</v>
      </c>
      <c r="R80" s="5">
        <v>1</v>
      </c>
      <c r="S80" s="5">
        <v>0</v>
      </c>
      <c r="T80" s="5">
        <v>0</v>
      </c>
      <c r="U80" s="5">
        <v>0</v>
      </c>
      <c r="V80" s="5"/>
      <c r="W80" s="13">
        <f t="shared" si="48"/>
        <v>1</v>
      </c>
      <c r="X80" s="13">
        <f t="shared" si="48"/>
        <v>1</v>
      </c>
      <c r="Y80" s="13">
        <f t="shared" si="48"/>
        <v>0</v>
      </c>
      <c r="Z80" s="12">
        <f t="shared" si="48"/>
        <v>0</v>
      </c>
      <c r="AA80" s="13">
        <f t="shared" si="48"/>
        <v>0</v>
      </c>
      <c r="AB80" s="7">
        <f t="shared" si="69"/>
        <v>2</v>
      </c>
      <c r="AD80" s="7">
        <f t="shared" si="70"/>
        <v>2</v>
      </c>
      <c r="AE80" s="7">
        <f t="shared" si="71"/>
        <v>0</v>
      </c>
      <c r="AF80" s="7">
        <f t="shared" si="72"/>
        <v>0</v>
      </c>
      <c r="AH80" s="6">
        <f t="shared" si="49"/>
        <v>1</v>
      </c>
      <c r="AI80" s="6">
        <f t="shared" si="50"/>
        <v>1</v>
      </c>
      <c r="AJ80" s="6">
        <f t="shared" si="51"/>
        <v>0</v>
      </c>
      <c r="AK80" s="6">
        <f t="shared" si="52"/>
        <v>0</v>
      </c>
      <c r="AL80" s="6">
        <f t="shared" si="53"/>
        <v>0</v>
      </c>
      <c r="AN80" s="6">
        <f t="shared" si="54"/>
        <v>1</v>
      </c>
      <c r="AO80" s="6">
        <f t="shared" si="55"/>
        <v>1</v>
      </c>
      <c r="AP80" s="6">
        <f t="shared" si="56"/>
        <v>0</v>
      </c>
      <c r="AQ80" s="6">
        <f t="shared" si="57"/>
        <v>0</v>
      </c>
      <c r="AR80" s="6">
        <f t="shared" si="58"/>
        <v>0</v>
      </c>
      <c r="AT80" s="6">
        <f t="shared" si="59"/>
        <v>1</v>
      </c>
      <c r="AU80" s="6">
        <f t="shared" si="60"/>
        <v>1</v>
      </c>
      <c r="AV80" s="6">
        <f t="shared" si="61"/>
        <v>0</v>
      </c>
      <c r="AW80" s="6">
        <f t="shared" si="62"/>
        <v>0</v>
      </c>
      <c r="AX80" s="6">
        <f t="shared" si="63"/>
        <v>0</v>
      </c>
      <c r="AZ80" s="6">
        <f t="shared" si="64"/>
        <v>1</v>
      </c>
      <c r="BA80" s="6">
        <f t="shared" si="65"/>
        <v>1</v>
      </c>
      <c r="BB80" s="6">
        <f t="shared" si="66"/>
        <v>1</v>
      </c>
      <c r="BC80" s="6">
        <f t="shared" si="67"/>
        <v>1</v>
      </c>
      <c r="BD80" s="6">
        <f t="shared" si="68"/>
        <v>1</v>
      </c>
      <c r="BF80" s="6">
        <f t="shared" si="73"/>
        <v>2</v>
      </c>
      <c r="BG80" s="8">
        <f t="shared" si="74"/>
        <v>4</v>
      </c>
      <c r="BH80" s="8">
        <f t="shared" si="75"/>
        <v>2</v>
      </c>
    </row>
    <row r="81" spans="1:60" ht="13.5" customHeight="1" x14ac:dyDescent="0.2">
      <c r="A81" s="11" t="s">
        <v>169</v>
      </c>
      <c r="B81" s="29" t="s">
        <v>469</v>
      </c>
      <c r="C81" s="29">
        <v>10</v>
      </c>
      <c r="D81" s="4" t="s">
        <v>181</v>
      </c>
      <c r="E81" s="6">
        <v>0</v>
      </c>
      <c r="F81" s="6">
        <v>1</v>
      </c>
      <c r="G81" s="6">
        <v>0</v>
      </c>
      <c r="H81" s="6">
        <v>0</v>
      </c>
      <c r="I81" s="6">
        <v>0</v>
      </c>
      <c r="J81" s="3"/>
      <c r="K81" s="5">
        <v>0</v>
      </c>
      <c r="L81" s="5">
        <v>1</v>
      </c>
      <c r="M81" s="14">
        <v>0.5</v>
      </c>
      <c r="N81" s="14">
        <v>0.5</v>
      </c>
      <c r="O81" s="14">
        <v>0.5</v>
      </c>
      <c r="P81" s="3"/>
      <c r="Q81" s="5">
        <v>0</v>
      </c>
      <c r="R81" s="5">
        <v>1</v>
      </c>
      <c r="S81" s="5">
        <v>0</v>
      </c>
      <c r="T81" s="5">
        <v>0</v>
      </c>
      <c r="U81" s="5">
        <v>0</v>
      </c>
      <c r="V81" s="5"/>
      <c r="W81" s="13">
        <f t="shared" si="48"/>
        <v>0</v>
      </c>
      <c r="X81" s="13">
        <f t="shared" si="48"/>
        <v>1</v>
      </c>
      <c r="Y81" s="13">
        <f t="shared" si="48"/>
        <v>0</v>
      </c>
      <c r="Z81" s="12">
        <f t="shared" si="48"/>
        <v>0</v>
      </c>
      <c r="AA81" s="13">
        <f t="shared" si="48"/>
        <v>0</v>
      </c>
      <c r="AB81" s="7">
        <f t="shared" si="69"/>
        <v>1</v>
      </c>
      <c r="AD81" s="7">
        <f t="shared" si="70"/>
        <v>1</v>
      </c>
      <c r="AE81" s="7">
        <f t="shared" si="71"/>
        <v>0</v>
      </c>
      <c r="AF81" s="7">
        <f t="shared" si="72"/>
        <v>0</v>
      </c>
      <c r="AH81" s="6">
        <f t="shared" si="49"/>
        <v>1</v>
      </c>
      <c r="AI81" s="6">
        <f t="shared" si="50"/>
        <v>1</v>
      </c>
      <c r="AJ81" s="6">
        <f t="shared" si="51"/>
        <v>0</v>
      </c>
      <c r="AK81" s="6">
        <f t="shared" si="52"/>
        <v>0</v>
      </c>
      <c r="AL81" s="6">
        <f t="shared" si="53"/>
        <v>0</v>
      </c>
      <c r="AN81" s="6">
        <f t="shared" si="54"/>
        <v>1</v>
      </c>
      <c r="AO81" s="6">
        <f t="shared" si="55"/>
        <v>1</v>
      </c>
      <c r="AP81" s="6">
        <f t="shared" si="56"/>
        <v>0</v>
      </c>
      <c r="AQ81" s="6">
        <f t="shared" si="57"/>
        <v>0</v>
      </c>
      <c r="AR81" s="6">
        <f t="shared" si="58"/>
        <v>0</v>
      </c>
      <c r="AT81" s="6">
        <f t="shared" si="59"/>
        <v>1</v>
      </c>
      <c r="AU81" s="6">
        <f t="shared" si="60"/>
        <v>1</v>
      </c>
      <c r="AV81" s="6">
        <f t="shared" si="61"/>
        <v>0</v>
      </c>
      <c r="AW81" s="6">
        <f t="shared" si="62"/>
        <v>0</v>
      </c>
      <c r="AX81" s="6">
        <f t="shared" si="63"/>
        <v>0</v>
      </c>
      <c r="AZ81" s="6">
        <f t="shared" si="64"/>
        <v>1</v>
      </c>
      <c r="BA81" s="6">
        <f t="shared" si="65"/>
        <v>1</v>
      </c>
      <c r="BB81" s="6">
        <f t="shared" si="66"/>
        <v>1</v>
      </c>
      <c r="BC81" s="6">
        <f t="shared" si="67"/>
        <v>1</v>
      </c>
      <c r="BD81" s="6">
        <f t="shared" si="68"/>
        <v>1</v>
      </c>
      <c r="BF81" s="6">
        <f t="shared" si="73"/>
        <v>1</v>
      </c>
      <c r="BG81" s="8">
        <f t="shared" si="74"/>
        <v>2.5</v>
      </c>
      <c r="BH81" s="8">
        <f t="shared" si="75"/>
        <v>1</v>
      </c>
    </row>
    <row r="82" spans="1:60" ht="13.5" customHeight="1" x14ac:dyDescent="0.2">
      <c r="A82" s="1" t="s">
        <v>171</v>
      </c>
      <c r="B82" s="29" t="s">
        <v>470</v>
      </c>
      <c r="C82" s="29">
        <v>10</v>
      </c>
      <c r="D82" s="4" t="s">
        <v>183</v>
      </c>
      <c r="E82" s="6">
        <v>1</v>
      </c>
      <c r="F82" s="6">
        <v>1</v>
      </c>
      <c r="G82" s="6">
        <v>0</v>
      </c>
      <c r="H82" s="6">
        <v>0</v>
      </c>
      <c r="I82" s="6">
        <v>1</v>
      </c>
      <c r="J82" s="3"/>
      <c r="K82" s="5">
        <v>1</v>
      </c>
      <c r="L82" s="5">
        <v>1</v>
      </c>
      <c r="M82" s="14">
        <v>0</v>
      </c>
      <c r="N82" s="14">
        <v>0.5</v>
      </c>
      <c r="O82" s="14">
        <v>1</v>
      </c>
      <c r="P82" s="3"/>
      <c r="Q82" s="5">
        <v>1</v>
      </c>
      <c r="R82" s="5">
        <v>1</v>
      </c>
      <c r="S82" s="5">
        <v>0</v>
      </c>
      <c r="T82" s="5">
        <v>0</v>
      </c>
      <c r="U82" s="5">
        <v>0</v>
      </c>
      <c r="V82" s="5"/>
      <c r="W82" s="13">
        <f t="shared" si="48"/>
        <v>1</v>
      </c>
      <c r="X82" s="13">
        <f t="shared" si="48"/>
        <v>1</v>
      </c>
      <c r="Y82" s="13">
        <f t="shared" si="48"/>
        <v>0</v>
      </c>
      <c r="Z82" s="12">
        <f t="shared" si="48"/>
        <v>0</v>
      </c>
      <c r="AA82" s="13">
        <f t="shared" si="48"/>
        <v>1</v>
      </c>
      <c r="AB82" s="7">
        <f t="shared" si="69"/>
        <v>3</v>
      </c>
      <c r="AD82" s="7">
        <f t="shared" si="70"/>
        <v>2</v>
      </c>
      <c r="AE82" s="7">
        <f t="shared" si="71"/>
        <v>1</v>
      </c>
      <c r="AF82" s="7">
        <f t="shared" si="72"/>
        <v>0</v>
      </c>
      <c r="AH82" s="6">
        <f t="shared" si="49"/>
        <v>1</v>
      </c>
      <c r="AI82" s="6">
        <f t="shared" si="50"/>
        <v>1</v>
      </c>
      <c r="AJ82" s="6">
        <f t="shared" si="51"/>
        <v>1</v>
      </c>
      <c r="AK82" s="6">
        <f t="shared" si="52"/>
        <v>0</v>
      </c>
      <c r="AL82" s="6">
        <f t="shared" si="53"/>
        <v>0</v>
      </c>
      <c r="AN82" s="6">
        <f t="shared" si="54"/>
        <v>1</v>
      </c>
      <c r="AO82" s="6">
        <f t="shared" si="55"/>
        <v>1</v>
      </c>
      <c r="AP82" s="6">
        <f t="shared" si="56"/>
        <v>1</v>
      </c>
      <c r="AQ82" s="6">
        <f t="shared" si="57"/>
        <v>0</v>
      </c>
      <c r="AR82" s="6">
        <f t="shared" si="58"/>
        <v>1</v>
      </c>
      <c r="AT82" s="6">
        <f t="shared" si="59"/>
        <v>1</v>
      </c>
      <c r="AU82" s="6">
        <f t="shared" si="60"/>
        <v>1</v>
      </c>
      <c r="AV82" s="6">
        <f t="shared" si="61"/>
        <v>1</v>
      </c>
      <c r="AW82" s="6">
        <f t="shared" si="62"/>
        <v>0</v>
      </c>
      <c r="AX82" s="6">
        <f t="shared" si="63"/>
        <v>0</v>
      </c>
      <c r="AZ82" s="6">
        <f t="shared" si="64"/>
        <v>1</v>
      </c>
      <c r="BA82" s="6">
        <f t="shared" si="65"/>
        <v>1</v>
      </c>
      <c r="BB82" s="6">
        <f t="shared" si="66"/>
        <v>1</v>
      </c>
      <c r="BC82" s="6">
        <f t="shared" si="67"/>
        <v>1</v>
      </c>
      <c r="BD82" s="6">
        <f t="shared" si="68"/>
        <v>0</v>
      </c>
      <c r="BF82" s="6">
        <f t="shared" si="73"/>
        <v>3</v>
      </c>
      <c r="BG82" s="8">
        <f t="shared" si="74"/>
        <v>3.5</v>
      </c>
      <c r="BH82" s="8">
        <f t="shared" si="75"/>
        <v>2</v>
      </c>
    </row>
    <row r="83" spans="1:60" ht="13.5" customHeight="1" x14ac:dyDescent="0.2">
      <c r="A83" s="11" t="s">
        <v>174</v>
      </c>
      <c r="B83" s="29" t="s">
        <v>471</v>
      </c>
      <c r="C83" s="29">
        <v>11</v>
      </c>
      <c r="D83" s="4" t="s">
        <v>185</v>
      </c>
      <c r="E83" s="6">
        <v>0</v>
      </c>
      <c r="F83" s="6">
        <v>0</v>
      </c>
      <c r="G83" s="6">
        <v>0</v>
      </c>
      <c r="H83" s="6">
        <v>0</v>
      </c>
      <c r="I83" s="6">
        <v>0</v>
      </c>
      <c r="J83" s="3"/>
      <c r="K83" s="5">
        <v>0</v>
      </c>
      <c r="L83" s="5">
        <v>0</v>
      </c>
      <c r="M83" s="14">
        <v>0</v>
      </c>
      <c r="N83" s="14">
        <v>0</v>
      </c>
      <c r="O83" s="14">
        <v>1</v>
      </c>
      <c r="P83" s="8" t="s">
        <v>240</v>
      </c>
      <c r="Q83" s="5">
        <v>0</v>
      </c>
      <c r="R83" s="5">
        <v>1</v>
      </c>
      <c r="S83" s="5">
        <v>0</v>
      </c>
      <c r="T83" s="5">
        <v>0</v>
      </c>
      <c r="U83" s="5">
        <v>0</v>
      </c>
      <c r="V83" s="5"/>
      <c r="W83" s="13">
        <f t="shared" si="48"/>
        <v>0</v>
      </c>
      <c r="X83" s="13">
        <f t="shared" si="48"/>
        <v>0</v>
      </c>
      <c r="Y83" s="13">
        <f t="shared" si="48"/>
        <v>0</v>
      </c>
      <c r="Z83" s="12">
        <f t="shared" si="48"/>
        <v>0</v>
      </c>
      <c r="AA83" s="13">
        <f t="shared" si="48"/>
        <v>0</v>
      </c>
      <c r="AB83" s="7">
        <f t="shared" si="69"/>
        <v>0</v>
      </c>
      <c r="AD83" s="7">
        <f t="shared" si="70"/>
        <v>0</v>
      </c>
      <c r="AE83" s="7">
        <f t="shared" si="71"/>
        <v>0</v>
      </c>
      <c r="AF83" s="7">
        <f t="shared" si="72"/>
        <v>0</v>
      </c>
      <c r="AH83" s="6">
        <f t="shared" si="49"/>
        <v>1</v>
      </c>
      <c r="AI83" s="6">
        <f t="shared" si="50"/>
        <v>0</v>
      </c>
      <c r="AJ83" s="6">
        <f t="shared" si="51"/>
        <v>1</v>
      </c>
      <c r="AK83" s="6">
        <f t="shared" si="52"/>
        <v>1</v>
      </c>
      <c r="AL83" s="6">
        <f t="shared" si="53"/>
        <v>0</v>
      </c>
      <c r="AN83" s="6">
        <f t="shared" si="54"/>
        <v>1</v>
      </c>
      <c r="AO83" s="6">
        <f t="shared" si="55"/>
        <v>1</v>
      </c>
      <c r="AP83" s="6">
        <f t="shared" si="56"/>
        <v>1</v>
      </c>
      <c r="AQ83" s="6">
        <f t="shared" si="57"/>
        <v>1</v>
      </c>
      <c r="AR83" s="6">
        <f t="shared" si="58"/>
        <v>0</v>
      </c>
      <c r="AT83" s="6">
        <f t="shared" si="59"/>
        <v>1</v>
      </c>
      <c r="AU83" s="6">
        <f t="shared" si="60"/>
        <v>0</v>
      </c>
      <c r="AV83" s="6">
        <f t="shared" si="61"/>
        <v>1</v>
      </c>
      <c r="AW83" s="6">
        <f t="shared" si="62"/>
        <v>1</v>
      </c>
      <c r="AX83" s="6">
        <f t="shared" si="63"/>
        <v>0</v>
      </c>
      <c r="AZ83" s="6">
        <f t="shared" si="64"/>
        <v>1</v>
      </c>
      <c r="BA83" s="6">
        <f t="shared" si="65"/>
        <v>0</v>
      </c>
      <c r="BB83" s="6">
        <f t="shared" si="66"/>
        <v>1</v>
      </c>
      <c r="BC83" s="6">
        <f t="shared" si="67"/>
        <v>1</v>
      </c>
      <c r="BD83" s="6">
        <f t="shared" si="68"/>
        <v>1</v>
      </c>
      <c r="BF83" s="6">
        <f t="shared" si="73"/>
        <v>0</v>
      </c>
      <c r="BG83" s="8">
        <f t="shared" si="74"/>
        <v>1</v>
      </c>
      <c r="BH83" s="8">
        <f t="shared" si="75"/>
        <v>1</v>
      </c>
    </row>
    <row r="84" spans="1:60" ht="13.5" customHeight="1" x14ac:dyDescent="0.2">
      <c r="A84" s="1" t="s">
        <v>176</v>
      </c>
      <c r="B84" s="29" t="s">
        <v>472</v>
      </c>
      <c r="C84" s="29">
        <v>10</v>
      </c>
      <c r="D84" s="4" t="s">
        <v>189</v>
      </c>
      <c r="E84" s="6">
        <v>0</v>
      </c>
      <c r="F84" s="6">
        <v>1</v>
      </c>
      <c r="G84" s="6">
        <v>0</v>
      </c>
      <c r="H84" s="6">
        <v>0</v>
      </c>
      <c r="I84" s="6">
        <v>1</v>
      </c>
      <c r="J84" s="8" t="s">
        <v>303</v>
      </c>
      <c r="K84" s="5">
        <v>0</v>
      </c>
      <c r="L84" s="5">
        <v>1</v>
      </c>
      <c r="M84" s="14">
        <v>0.5</v>
      </c>
      <c r="N84" s="14">
        <v>0.5</v>
      </c>
      <c r="O84" s="14">
        <v>1</v>
      </c>
      <c r="P84" s="8" t="s">
        <v>263</v>
      </c>
      <c r="Q84" s="5">
        <v>0</v>
      </c>
      <c r="R84" s="5">
        <v>1</v>
      </c>
      <c r="S84" s="5">
        <v>0</v>
      </c>
      <c r="T84" s="5">
        <v>0</v>
      </c>
      <c r="U84" s="5">
        <v>0</v>
      </c>
      <c r="V84" s="5"/>
      <c r="W84" s="13">
        <f t="shared" si="48"/>
        <v>0</v>
      </c>
      <c r="X84" s="13">
        <f t="shared" si="48"/>
        <v>1</v>
      </c>
      <c r="Y84" s="13">
        <f t="shared" si="48"/>
        <v>0</v>
      </c>
      <c r="Z84" s="12">
        <f t="shared" si="48"/>
        <v>0</v>
      </c>
      <c r="AA84" s="13">
        <f t="shared" si="48"/>
        <v>1</v>
      </c>
      <c r="AB84" s="7">
        <f t="shared" si="69"/>
        <v>2</v>
      </c>
      <c r="AD84" s="7">
        <f t="shared" si="70"/>
        <v>1</v>
      </c>
      <c r="AE84" s="7">
        <f t="shared" si="71"/>
        <v>1</v>
      </c>
      <c r="AF84" s="7">
        <f t="shared" si="72"/>
        <v>0</v>
      </c>
      <c r="AH84" s="6">
        <f t="shared" si="49"/>
        <v>1</v>
      </c>
      <c r="AI84" s="6">
        <f t="shared" si="50"/>
        <v>1</v>
      </c>
      <c r="AJ84" s="6">
        <f t="shared" si="51"/>
        <v>0</v>
      </c>
      <c r="AK84" s="6">
        <f t="shared" si="52"/>
        <v>0</v>
      </c>
      <c r="AL84" s="6">
        <f t="shared" si="53"/>
        <v>0</v>
      </c>
      <c r="AN84" s="6">
        <f t="shared" si="54"/>
        <v>1</v>
      </c>
      <c r="AO84" s="6">
        <f t="shared" si="55"/>
        <v>1</v>
      </c>
      <c r="AP84" s="6">
        <f t="shared" si="56"/>
        <v>0</v>
      </c>
      <c r="AQ84" s="6">
        <f t="shared" si="57"/>
        <v>0</v>
      </c>
      <c r="AR84" s="6">
        <f t="shared" si="58"/>
        <v>1</v>
      </c>
      <c r="AT84" s="6">
        <f t="shared" si="59"/>
        <v>1</v>
      </c>
      <c r="AU84" s="6">
        <f t="shared" si="60"/>
        <v>1</v>
      </c>
      <c r="AV84" s="6">
        <f t="shared" si="61"/>
        <v>0</v>
      </c>
      <c r="AW84" s="6">
        <f t="shared" si="62"/>
        <v>0</v>
      </c>
      <c r="AX84" s="6">
        <f t="shared" si="63"/>
        <v>0</v>
      </c>
      <c r="AZ84" s="6">
        <f t="shared" si="64"/>
        <v>1</v>
      </c>
      <c r="BA84" s="6">
        <f t="shared" si="65"/>
        <v>1</v>
      </c>
      <c r="BB84" s="6">
        <f t="shared" si="66"/>
        <v>1</v>
      </c>
      <c r="BC84" s="6">
        <f t="shared" si="67"/>
        <v>1</v>
      </c>
      <c r="BD84" s="6">
        <f t="shared" si="68"/>
        <v>0</v>
      </c>
      <c r="BF84" s="6">
        <f t="shared" si="73"/>
        <v>2</v>
      </c>
      <c r="BG84" s="8">
        <f t="shared" si="74"/>
        <v>3</v>
      </c>
      <c r="BH84" s="8">
        <f t="shared" si="75"/>
        <v>1</v>
      </c>
    </row>
    <row r="85" spans="1:60" ht="13.5" customHeight="1" x14ac:dyDescent="0.2">
      <c r="A85" s="11" t="s">
        <v>180</v>
      </c>
      <c r="B85" s="29" t="s">
        <v>473</v>
      </c>
      <c r="C85" s="29">
        <v>8</v>
      </c>
      <c r="D85" s="4" t="s">
        <v>191</v>
      </c>
      <c r="E85" s="6">
        <v>1</v>
      </c>
      <c r="F85" s="6">
        <v>1</v>
      </c>
      <c r="G85" s="6">
        <v>1</v>
      </c>
      <c r="H85" s="6">
        <v>0</v>
      </c>
      <c r="I85" s="6">
        <v>0</v>
      </c>
      <c r="J85" s="3"/>
      <c r="K85" s="5">
        <v>1</v>
      </c>
      <c r="L85" s="5">
        <v>1</v>
      </c>
      <c r="M85" s="14">
        <v>0</v>
      </c>
      <c r="N85" s="14">
        <v>0</v>
      </c>
      <c r="O85" s="14">
        <v>0.5</v>
      </c>
      <c r="P85" s="3"/>
      <c r="Q85" s="5">
        <v>1</v>
      </c>
      <c r="R85" s="5">
        <v>1</v>
      </c>
      <c r="S85" s="5">
        <v>0</v>
      </c>
      <c r="T85" s="5">
        <v>0</v>
      </c>
      <c r="U85" s="5">
        <v>0</v>
      </c>
      <c r="V85" s="5"/>
      <c r="W85" s="13">
        <f t="shared" si="48"/>
        <v>1</v>
      </c>
      <c r="X85" s="13">
        <f t="shared" si="48"/>
        <v>1</v>
      </c>
      <c r="Y85" s="13">
        <f t="shared" si="48"/>
        <v>0</v>
      </c>
      <c r="Z85" s="12">
        <f t="shared" si="48"/>
        <v>0</v>
      </c>
      <c r="AA85" s="13">
        <f t="shared" si="48"/>
        <v>0</v>
      </c>
      <c r="AB85" s="7">
        <f t="shared" si="69"/>
        <v>2</v>
      </c>
      <c r="AD85" s="7">
        <f t="shared" si="70"/>
        <v>2</v>
      </c>
      <c r="AE85" s="7">
        <f t="shared" si="71"/>
        <v>0</v>
      </c>
      <c r="AF85" s="7">
        <f t="shared" si="72"/>
        <v>0</v>
      </c>
      <c r="AH85" s="6">
        <f t="shared" si="49"/>
        <v>1</v>
      </c>
      <c r="AI85" s="6">
        <f t="shared" si="50"/>
        <v>1</v>
      </c>
      <c r="AJ85" s="6">
        <f t="shared" si="51"/>
        <v>0</v>
      </c>
      <c r="AK85" s="6">
        <f t="shared" si="52"/>
        <v>1</v>
      </c>
      <c r="AL85" s="6">
        <f t="shared" si="53"/>
        <v>0</v>
      </c>
      <c r="AN85" s="6">
        <f t="shared" si="54"/>
        <v>1</v>
      </c>
      <c r="AO85" s="6">
        <f t="shared" si="55"/>
        <v>1</v>
      </c>
      <c r="AP85" s="6">
        <f t="shared" si="56"/>
        <v>0</v>
      </c>
      <c r="AQ85" s="6">
        <f t="shared" si="57"/>
        <v>1</v>
      </c>
      <c r="AR85" s="6">
        <f t="shared" si="58"/>
        <v>0</v>
      </c>
      <c r="AT85" s="6">
        <f t="shared" si="59"/>
        <v>1</v>
      </c>
      <c r="AU85" s="6">
        <f t="shared" si="60"/>
        <v>1</v>
      </c>
      <c r="AV85" s="6">
        <f t="shared" si="61"/>
        <v>1</v>
      </c>
      <c r="AW85" s="6">
        <f t="shared" si="62"/>
        <v>1</v>
      </c>
      <c r="AX85" s="6">
        <f t="shared" si="63"/>
        <v>0</v>
      </c>
      <c r="AZ85" s="6">
        <f t="shared" si="64"/>
        <v>1</v>
      </c>
      <c r="BA85" s="6">
        <f t="shared" si="65"/>
        <v>1</v>
      </c>
      <c r="BB85" s="6">
        <f t="shared" si="66"/>
        <v>0</v>
      </c>
      <c r="BC85" s="6">
        <f t="shared" si="67"/>
        <v>1</v>
      </c>
      <c r="BD85" s="6">
        <f t="shared" si="68"/>
        <v>1</v>
      </c>
      <c r="BF85" s="6">
        <f t="shared" si="73"/>
        <v>3</v>
      </c>
      <c r="BG85" s="8">
        <f t="shared" si="74"/>
        <v>2.5</v>
      </c>
      <c r="BH85" s="8">
        <f t="shared" si="75"/>
        <v>2</v>
      </c>
    </row>
    <row r="86" spans="1:60" ht="13.5" customHeight="1" x14ac:dyDescent="0.2">
      <c r="A86" s="1" t="s">
        <v>182</v>
      </c>
      <c r="B86" s="29" t="s">
        <v>474</v>
      </c>
      <c r="C86" s="29">
        <v>11</v>
      </c>
      <c r="D86" s="4" t="s">
        <v>193</v>
      </c>
      <c r="E86" s="6">
        <v>1</v>
      </c>
      <c r="F86" s="6">
        <v>1</v>
      </c>
      <c r="G86" s="6">
        <v>1</v>
      </c>
      <c r="H86" s="6">
        <v>1</v>
      </c>
      <c r="I86" s="6">
        <v>0</v>
      </c>
      <c r="J86" s="3"/>
      <c r="K86" s="5">
        <v>1</v>
      </c>
      <c r="L86" s="5">
        <v>1</v>
      </c>
      <c r="M86" s="14">
        <v>0</v>
      </c>
      <c r="N86" s="14">
        <v>0</v>
      </c>
      <c r="O86" s="14">
        <v>0</v>
      </c>
      <c r="P86" s="3"/>
      <c r="Q86" s="5">
        <v>1</v>
      </c>
      <c r="R86" s="5">
        <v>1</v>
      </c>
      <c r="S86" s="5">
        <v>0</v>
      </c>
      <c r="T86" s="5">
        <v>0</v>
      </c>
      <c r="U86" s="5">
        <v>0</v>
      </c>
      <c r="V86" s="5"/>
      <c r="W86" s="13">
        <f t="shared" si="48"/>
        <v>1</v>
      </c>
      <c r="X86" s="13">
        <f t="shared" si="48"/>
        <v>1</v>
      </c>
      <c r="Y86" s="13">
        <f t="shared" si="48"/>
        <v>0</v>
      </c>
      <c r="Z86" s="12">
        <f t="shared" si="48"/>
        <v>0</v>
      </c>
      <c r="AA86" s="13">
        <f t="shared" si="48"/>
        <v>0</v>
      </c>
      <c r="AB86" s="7">
        <f t="shared" si="69"/>
        <v>2</v>
      </c>
      <c r="AD86" s="7">
        <f t="shared" si="70"/>
        <v>2</v>
      </c>
      <c r="AE86" s="7">
        <f t="shared" si="71"/>
        <v>0</v>
      </c>
      <c r="AF86" s="7">
        <f t="shared" si="72"/>
        <v>0</v>
      </c>
      <c r="AH86" s="6">
        <f t="shared" si="49"/>
        <v>1</v>
      </c>
      <c r="AI86" s="6">
        <f t="shared" si="50"/>
        <v>1</v>
      </c>
      <c r="AJ86" s="6">
        <f t="shared" si="51"/>
        <v>0</v>
      </c>
      <c r="AK86" s="6">
        <f t="shared" si="52"/>
        <v>0</v>
      </c>
      <c r="AL86" s="6">
        <f t="shared" si="53"/>
        <v>1</v>
      </c>
      <c r="AN86" s="6">
        <f t="shared" si="54"/>
        <v>1</v>
      </c>
      <c r="AO86" s="6">
        <f t="shared" si="55"/>
        <v>1</v>
      </c>
      <c r="AP86" s="6">
        <f t="shared" si="56"/>
        <v>0</v>
      </c>
      <c r="AQ86" s="6">
        <f t="shared" si="57"/>
        <v>0</v>
      </c>
      <c r="AR86" s="6">
        <f t="shared" si="58"/>
        <v>1</v>
      </c>
      <c r="AT86" s="6">
        <f t="shared" si="59"/>
        <v>1</v>
      </c>
      <c r="AU86" s="6">
        <f t="shared" si="60"/>
        <v>1</v>
      </c>
      <c r="AV86" s="6">
        <f t="shared" si="61"/>
        <v>1</v>
      </c>
      <c r="AW86" s="6">
        <f t="shared" si="62"/>
        <v>1</v>
      </c>
      <c r="AX86" s="6">
        <f t="shared" si="63"/>
        <v>1</v>
      </c>
      <c r="AZ86" s="6">
        <f t="shared" si="64"/>
        <v>1</v>
      </c>
      <c r="BA86" s="6">
        <f t="shared" si="65"/>
        <v>1</v>
      </c>
      <c r="BB86" s="6">
        <f t="shared" si="66"/>
        <v>0</v>
      </c>
      <c r="BC86" s="6">
        <f t="shared" si="67"/>
        <v>0</v>
      </c>
      <c r="BD86" s="6">
        <f t="shared" si="68"/>
        <v>1</v>
      </c>
      <c r="BF86" s="6">
        <f t="shared" si="73"/>
        <v>4</v>
      </c>
      <c r="BG86" s="8">
        <f t="shared" si="74"/>
        <v>2</v>
      </c>
      <c r="BH86" s="8">
        <f t="shared" si="75"/>
        <v>2</v>
      </c>
    </row>
    <row r="87" spans="1:60" ht="13.5" customHeight="1" x14ac:dyDescent="0.2">
      <c r="A87" s="11" t="s">
        <v>184</v>
      </c>
      <c r="B87" s="29" t="s">
        <v>475</v>
      </c>
      <c r="C87" s="29">
        <v>9</v>
      </c>
      <c r="D87" s="4" t="s">
        <v>196</v>
      </c>
      <c r="E87" s="6">
        <v>0</v>
      </c>
      <c r="F87" s="6">
        <v>1</v>
      </c>
      <c r="G87" s="6">
        <v>1</v>
      </c>
      <c r="H87" s="6">
        <v>0</v>
      </c>
      <c r="I87" s="6">
        <v>0</v>
      </c>
      <c r="J87" s="3"/>
      <c r="K87" s="5">
        <v>0</v>
      </c>
      <c r="L87" s="5">
        <v>1</v>
      </c>
      <c r="M87" s="14">
        <v>0.5</v>
      </c>
      <c r="N87" s="14">
        <v>0</v>
      </c>
      <c r="O87" s="14">
        <v>0.5</v>
      </c>
      <c r="P87" s="8" t="s">
        <v>240</v>
      </c>
      <c r="Q87" s="5">
        <v>0</v>
      </c>
      <c r="R87" s="5">
        <v>1</v>
      </c>
      <c r="S87" s="5">
        <v>0</v>
      </c>
      <c r="T87" s="5">
        <v>0</v>
      </c>
      <c r="U87" s="5">
        <v>0</v>
      </c>
      <c r="V87" s="5"/>
      <c r="W87" s="13">
        <f t="shared" si="48"/>
        <v>0</v>
      </c>
      <c r="X87" s="13">
        <f t="shared" si="48"/>
        <v>1</v>
      </c>
      <c r="Y87" s="13">
        <f t="shared" si="48"/>
        <v>0.5</v>
      </c>
      <c r="Z87" s="12">
        <f t="shared" si="48"/>
        <v>0</v>
      </c>
      <c r="AA87" s="13">
        <f t="shared" si="48"/>
        <v>0</v>
      </c>
      <c r="AB87" s="7">
        <f t="shared" si="69"/>
        <v>1.5</v>
      </c>
      <c r="AD87" s="7">
        <f t="shared" si="70"/>
        <v>1</v>
      </c>
      <c r="AE87" s="7">
        <f t="shared" si="71"/>
        <v>0</v>
      </c>
      <c r="AF87" s="7">
        <f t="shared" si="72"/>
        <v>0.5</v>
      </c>
      <c r="AH87" s="6">
        <f t="shared" si="49"/>
        <v>1</v>
      </c>
      <c r="AI87" s="6">
        <f t="shared" si="50"/>
        <v>1</v>
      </c>
      <c r="AJ87" s="6">
        <f t="shared" si="51"/>
        <v>0</v>
      </c>
      <c r="AK87" s="6">
        <f t="shared" si="52"/>
        <v>1</v>
      </c>
      <c r="AL87" s="6">
        <f t="shared" si="53"/>
        <v>0</v>
      </c>
      <c r="AN87" s="6">
        <f t="shared" si="54"/>
        <v>1</v>
      </c>
      <c r="AO87" s="6">
        <f t="shared" si="55"/>
        <v>1</v>
      </c>
      <c r="AP87" s="6">
        <f t="shared" si="56"/>
        <v>0</v>
      </c>
      <c r="AQ87" s="6">
        <f t="shared" si="57"/>
        <v>1</v>
      </c>
      <c r="AR87" s="6">
        <f t="shared" si="58"/>
        <v>0</v>
      </c>
      <c r="AT87" s="6">
        <f t="shared" si="59"/>
        <v>1</v>
      </c>
      <c r="AU87" s="6">
        <f t="shared" si="60"/>
        <v>1</v>
      </c>
      <c r="AV87" s="6">
        <f t="shared" si="61"/>
        <v>0</v>
      </c>
      <c r="AW87" s="6">
        <f t="shared" si="62"/>
        <v>1</v>
      </c>
      <c r="AX87" s="6">
        <f t="shared" si="63"/>
        <v>0</v>
      </c>
      <c r="AZ87" s="6">
        <f t="shared" si="64"/>
        <v>1</v>
      </c>
      <c r="BA87" s="6">
        <f t="shared" si="65"/>
        <v>1</v>
      </c>
      <c r="BB87" s="6">
        <f t="shared" si="66"/>
        <v>0</v>
      </c>
      <c r="BC87" s="6">
        <f t="shared" si="67"/>
        <v>1</v>
      </c>
      <c r="BD87" s="6">
        <f t="shared" si="68"/>
        <v>1</v>
      </c>
      <c r="BF87" s="6">
        <f t="shared" si="73"/>
        <v>2</v>
      </c>
      <c r="BG87" s="8">
        <f t="shared" si="74"/>
        <v>2</v>
      </c>
      <c r="BH87" s="8">
        <f t="shared" si="75"/>
        <v>1</v>
      </c>
    </row>
    <row r="88" spans="1:60" ht="13.5" customHeight="1" x14ac:dyDescent="0.2">
      <c r="A88" s="1" t="s">
        <v>188</v>
      </c>
      <c r="B88" s="29" t="s">
        <v>451</v>
      </c>
      <c r="C88" s="29">
        <v>11</v>
      </c>
      <c r="D88" s="4" t="s">
        <v>199</v>
      </c>
      <c r="E88" s="6">
        <v>0</v>
      </c>
      <c r="F88" s="6">
        <v>0</v>
      </c>
      <c r="G88" s="6">
        <v>1</v>
      </c>
      <c r="H88" s="6">
        <v>0</v>
      </c>
      <c r="I88" s="6">
        <v>0</v>
      </c>
      <c r="J88" s="3"/>
      <c r="K88" s="5">
        <v>0</v>
      </c>
      <c r="L88" s="5">
        <v>1</v>
      </c>
      <c r="M88" s="14">
        <v>0</v>
      </c>
      <c r="N88" s="14">
        <v>0</v>
      </c>
      <c r="O88" s="14">
        <v>0</v>
      </c>
      <c r="Q88" s="5">
        <v>0</v>
      </c>
      <c r="R88" s="5">
        <v>1</v>
      </c>
      <c r="S88" s="5">
        <v>0</v>
      </c>
      <c r="T88" s="5">
        <v>0</v>
      </c>
      <c r="U88" s="5">
        <v>1</v>
      </c>
      <c r="V88" s="5"/>
      <c r="W88" s="13">
        <f t="shared" si="48"/>
        <v>0</v>
      </c>
      <c r="X88" s="13">
        <f t="shared" si="48"/>
        <v>1</v>
      </c>
      <c r="Y88" s="13">
        <f t="shared" si="48"/>
        <v>0</v>
      </c>
      <c r="Z88" s="12">
        <f t="shared" si="48"/>
        <v>0</v>
      </c>
      <c r="AA88" s="13">
        <f t="shared" si="48"/>
        <v>0</v>
      </c>
      <c r="AB88" s="7">
        <f t="shared" si="69"/>
        <v>1</v>
      </c>
      <c r="AD88" s="7">
        <f t="shared" si="70"/>
        <v>1</v>
      </c>
      <c r="AE88" s="7">
        <f t="shared" si="71"/>
        <v>0</v>
      </c>
      <c r="AF88" s="7">
        <f t="shared" si="72"/>
        <v>0</v>
      </c>
      <c r="AH88" s="6">
        <f t="shared" si="49"/>
        <v>1</v>
      </c>
      <c r="AI88" s="6">
        <f t="shared" si="50"/>
        <v>0</v>
      </c>
      <c r="AJ88" s="6">
        <f t="shared" si="51"/>
        <v>0</v>
      </c>
      <c r="AK88" s="6">
        <f t="shared" si="52"/>
        <v>1</v>
      </c>
      <c r="AL88" s="6">
        <f t="shared" si="53"/>
        <v>0</v>
      </c>
      <c r="AN88" s="6">
        <f t="shared" si="54"/>
        <v>1</v>
      </c>
      <c r="AO88" s="6">
        <f t="shared" si="55"/>
        <v>0</v>
      </c>
      <c r="AP88" s="6">
        <f t="shared" si="56"/>
        <v>0</v>
      </c>
      <c r="AQ88" s="6">
        <f t="shared" si="57"/>
        <v>1</v>
      </c>
      <c r="AR88" s="6">
        <f t="shared" si="58"/>
        <v>1</v>
      </c>
      <c r="AT88" s="6">
        <f t="shared" si="59"/>
        <v>1</v>
      </c>
      <c r="AU88" s="6">
        <f t="shared" si="60"/>
        <v>1</v>
      </c>
      <c r="AV88" s="6">
        <f t="shared" si="61"/>
        <v>1</v>
      </c>
      <c r="AW88" s="6">
        <f t="shared" si="62"/>
        <v>1</v>
      </c>
      <c r="AX88" s="6">
        <f t="shared" si="63"/>
        <v>0</v>
      </c>
      <c r="AZ88" s="6">
        <f t="shared" si="64"/>
        <v>1</v>
      </c>
      <c r="BA88" s="6">
        <f t="shared" si="65"/>
        <v>0</v>
      </c>
      <c r="BB88" s="6">
        <f t="shared" si="66"/>
        <v>0</v>
      </c>
      <c r="BC88" s="6">
        <f t="shared" si="67"/>
        <v>1</v>
      </c>
      <c r="BD88" s="6">
        <f t="shared" si="68"/>
        <v>0</v>
      </c>
      <c r="BF88" s="6">
        <f t="shared" si="73"/>
        <v>1</v>
      </c>
      <c r="BG88" s="8">
        <f t="shared" si="74"/>
        <v>1</v>
      </c>
      <c r="BH88" s="8">
        <f t="shared" si="75"/>
        <v>2</v>
      </c>
    </row>
    <row r="89" spans="1:60" ht="13.5" customHeight="1" x14ac:dyDescent="0.2">
      <c r="A89" s="11" t="s">
        <v>190</v>
      </c>
      <c r="B89" s="29" t="s">
        <v>476</v>
      </c>
      <c r="C89" s="29">
        <v>9</v>
      </c>
      <c r="D89" s="4" t="s">
        <v>202</v>
      </c>
      <c r="E89" s="6">
        <v>0</v>
      </c>
      <c r="F89" s="6">
        <v>0</v>
      </c>
      <c r="G89" s="6">
        <v>0</v>
      </c>
      <c r="H89" s="6">
        <v>0</v>
      </c>
      <c r="I89" s="6">
        <v>0</v>
      </c>
      <c r="J89" s="3"/>
      <c r="K89" s="5">
        <v>0</v>
      </c>
      <c r="L89" s="5">
        <v>1</v>
      </c>
      <c r="M89" s="14">
        <v>0.5</v>
      </c>
      <c r="N89" s="14">
        <v>0</v>
      </c>
      <c r="O89" s="14">
        <v>1</v>
      </c>
      <c r="P89" s="3"/>
      <c r="Q89" s="5">
        <v>0</v>
      </c>
      <c r="R89" s="5">
        <v>1</v>
      </c>
      <c r="S89" s="5">
        <v>0</v>
      </c>
      <c r="T89" s="5">
        <v>0</v>
      </c>
      <c r="U89" s="5">
        <v>0</v>
      </c>
      <c r="V89" s="5"/>
      <c r="W89" s="13">
        <f t="shared" si="48"/>
        <v>0</v>
      </c>
      <c r="X89" s="13">
        <f t="shared" si="48"/>
        <v>1</v>
      </c>
      <c r="Y89" s="13">
        <f t="shared" si="48"/>
        <v>0</v>
      </c>
      <c r="Z89" s="12">
        <f t="shared" si="48"/>
        <v>0</v>
      </c>
      <c r="AA89" s="13">
        <f t="shared" si="48"/>
        <v>0</v>
      </c>
      <c r="AB89" s="7">
        <f t="shared" si="69"/>
        <v>1</v>
      </c>
      <c r="AD89" s="7">
        <f t="shared" si="70"/>
        <v>1</v>
      </c>
      <c r="AE89" s="7">
        <f t="shared" si="71"/>
        <v>0</v>
      </c>
      <c r="AF89" s="7">
        <f t="shared" si="72"/>
        <v>0</v>
      </c>
      <c r="AH89" s="6">
        <f t="shared" si="49"/>
        <v>1</v>
      </c>
      <c r="AI89" s="6">
        <f t="shared" si="50"/>
        <v>0</v>
      </c>
      <c r="AJ89" s="6">
        <f t="shared" si="51"/>
        <v>0</v>
      </c>
      <c r="AK89" s="6">
        <f t="shared" si="52"/>
        <v>1</v>
      </c>
      <c r="AL89" s="6">
        <f t="shared" si="53"/>
        <v>0</v>
      </c>
      <c r="AN89" s="6">
        <f t="shared" si="54"/>
        <v>1</v>
      </c>
      <c r="AO89" s="6">
        <f t="shared" si="55"/>
        <v>0</v>
      </c>
      <c r="AP89" s="6">
        <f t="shared" si="56"/>
        <v>0</v>
      </c>
      <c r="AQ89" s="6">
        <f t="shared" si="57"/>
        <v>1</v>
      </c>
      <c r="AR89" s="6">
        <f t="shared" si="58"/>
        <v>0</v>
      </c>
      <c r="AT89" s="6">
        <f t="shared" si="59"/>
        <v>1</v>
      </c>
      <c r="AU89" s="6">
        <f t="shared" si="60"/>
        <v>1</v>
      </c>
      <c r="AV89" s="6">
        <f t="shared" si="61"/>
        <v>0</v>
      </c>
      <c r="AW89" s="6">
        <f t="shared" si="62"/>
        <v>1</v>
      </c>
      <c r="AX89" s="6">
        <f t="shared" si="63"/>
        <v>0</v>
      </c>
      <c r="AZ89" s="6">
        <f t="shared" si="64"/>
        <v>1</v>
      </c>
      <c r="BA89" s="6">
        <f t="shared" si="65"/>
        <v>0</v>
      </c>
      <c r="BB89" s="6">
        <f t="shared" si="66"/>
        <v>1</v>
      </c>
      <c r="BC89" s="6">
        <f t="shared" si="67"/>
        <v>1</v>
      </c>
      <c r="BD89" s="6">
        <f t="shared" si="68"/>
        <v>1</v>
      </c>
      <c r="BF89" s="6">
        <f t="shared" si="73"/>
        <v>0</v>
      </c>
      <c r="BG89" s="8">
        <f t="shared" si="74"/>
        <v>2.5</v>
      </c>
      <c r="BH89" s="8">
        <f t="shared" si="75"/>
        <v>1</v>
      </c>
    </row>
    <row r="90" spans="1:60" ht="13.5" customHeight="1" x14ac:dyDescent="0.2">
      <c r="A90" s="1" t="s">
        <v>192</v>
      </c>
      <c r="B90" s="29" t="s">
        <v>477</v>
      </c>
      <c r="C90" s="29">
        <v>9</v>
      </c>
      <c r="D90" s="4" t="s">
        <v>204</v>
      </c>
      <c r="E90" s="6">
        <v>0</v>
      </c>
      <c r="F90" s="6">
        <v>1</v>
      </c>
      <c r="G90" s="6">
        <v>1</v>
      </c>
      <c r="H90" s="6">
        <v>0</v>
      </c>
      <c r="I90" s="6">
        <v>0</v>
      </c>
      <c r="J90" s="8" t="s">
        <v>321</v>
      </c>
      <c r="K90" s="9">
        <v>1</v>
      </c>
      <c r="L90" s="9">
        <v>0</v>
      </c>
      <c r="M90" s="16">
        <v>0.5</v>
      </c>
      <c r="N90" s="16">
        <v>0.5</v>
      </c>
      <c r="O90" s="16">
        <v>0</v>
      </c>
      <c r="P90" s="10" t="s">
        <v>284</v>
      </c>
      <c r="Q90" s="5">
        <v>0</v>
      </c>
      <c r="R90" s="5">
        <v>1</v>
      </c>
      <c r="S90" s="5">
        <v>0</v>
      </c>
      <c r="T90" s="5">
        <v>0</v>
      </c>
      <c r="U90" s="5">
        <v>0</v>
      </c>
      <c r="V90" s="5"/>
      <c r="W90" s="13">
        <f t="shared" si="48"/>
        <v>0</v>
      </c>
      <c r="X90" s="13">
        <f t="shared" si="48"/>
        <v>1</v>
      </c>
      <c r="Y90" s="13">
        <f t="shared" si="48"/>
        <v>0.5</v>
      </c>
      <c r="Z90" s="12">
        <f t="shared" si="48"/>
        <v>0</v>
      </c>
      <c r="AA90" s="13">
        <f t="shared" si="48"/>
        <v>0</v>
      </c>
      <c r="AB90" s="7">
        <f t="shared" si="69"/>
        <v>1.5</v>
      </c>
      <c r="AD90" s="7">
        <f t="shared" si="70"/>
        <v>1</v>
      </c>
      <c r="AE90" s="7">
        <f t="shared" si="71"/>
        <v>0</v>
      </c>
      <c r="AF90" s="7">
        <f t="shared" si="72"/>
        <v>0.5</v>
      </c>
      <c r="AH90" s="6">
        <f t="shared" si="49"/>
        <v>0</v>
      </c>
      <c r="AI90" s="6">
        <f t="shared" si="50"/>
        <v>0</v>
      </c>
      <c r="AJ90" s="6">
        <f t="shared" si="51"/>
        <v>0</v>
      </c>
      <c r="AK90" s="6">
        <f t="shared" si="52"/>
        <v>0</v>
      </c>
      <c r="AL90" s="6">
        <f t="shared" si="53"/>
        <v>1</v>
      </c>
      <c r="AN90" s="6">
        <f t="shared" si="54"/>
        <v>0</v>
      </c>
      <c r="AO90" s="6">
        <f t="shared" si="55"/>
        <v>0</v>
      </c>
      <c r="AP90" s="6">
        <f t="shared" si="56"/>
        <v>0</v>
      </c>
      <c r="AQ90" s="6">
        <f t="shared" si="57"/>
        <v>0</v>
      </c>
      <c r="AR90" s="6">
        <f t="shared" si="58"/>
        <v>1</v>
      </c>
      <c r="AT90" s="6">
        <f t="shared" si="59"/>
        <v>0</v>
      </c>
      <c r="AU90" s="6">
        <f t="shared" si="60"/>
        <v>0</v>
      </c>
      <c r="AV90" s="6">
        <f t="shared" si="61"/>
        <v>0</v>
      </c>
      <c r="AW90" s="6">
        <f t="shared" si="62"/>
        <v>0</v>
      </c>
      <c r="AX90" s="6">
        <f t="shared" si="63"/>
        <v>1</v>
      </c>
      <c r="AZ90" s="6">
        <f t="shared" si="64"/>
        <v>1</v>
      </c>
      <c r="BA90" s="6">
        <f t="shared" si="65"/>
        <v>1</v>
      </c>
      <c r="BB90" s="6">
        <f t="shared" si="66"/>
        <v>0</v>
      </c>
      <c r="BC90" s="6">
        <f t="shared" si="67"/>
        <v>1</v>
      </c>
      <c r="BD90" s="6">
        <f t="shared" si="68"/>
        <v>1</v>
      </c>
      <c r="BF90" s="6">
        <f t="shared" si="73"/>
        <v>2</v>
      </c>
      <c r="BG90" s="8">
        <f t="shared" si="74"/>
        <v>2</v>
      </c>
      <c r="BH90" s="8">
        <f t="shared" si="75"/>
        <v>1</v>
      </c>
    </row>
    <row r="91" spans="1:60" ht="13.5" customHeight="1" x14ac:dyDescent="0.2">
      <c r="A91" s="11" t="s">
        <v>195</v>
      </c>
      <c r="B91" s="29" t="s">
        <v>478</v>
      </c>
      <c r="C91" s="29">
        <v>11</v>
      </c>
      <c r="D91" s="4" t="s">
        <v>206</v>
      </c>
      <c r="E91" s="6">
        <v>1</v>
      </c>
      <c r="F91" s="6">
        <v>1</v>
      </c>
      <c r="G91" s="6">
        <v>0</v>
      </c>
      <c r="H91" s="6">
        <v>0</v>
      </c>
      <c r="I91" s="6">
        <v>1</v>
      </c>
      <c r="J91" s="3"/>
      <c r="K91" s="5">
        <v>1</v>
      </c>
      <c r="L91" s="5">
        <v>1</v>
      </c>
      <c r="M91" s="14">
        <v>0.5</v>
      </c>
      <c r="N91" s="14">
        <v>0.5</v>
      </c>
      <c r="O91" s="14">
        <v>1</v>
      </c>
      <c r="P91" s="3"/>
      <c r="Q91" s="5">
        <v>1</v>
      </c>
      <c r="R91" s="5">
        <v>1</v>
      </c>
      <c r="S91" s="5">
        <v>0</v>
      </c>
      <c r="T91" s="5">
        <v>0</v>
      </c>
      <c r="U91" s="5">
        <v>0</v>
      </c>
      <c r="V91" s="5"/>
      <c r="W91" s="13">
        <f t="shared" si="48"/>
        <v>1</v>
      </c>
      <c r="X91" s="13">
        <f t="shared" si="48"/>
        <v>1</v>
      </c>
      <c r="Y91" s="13">
        <f t="shared" si="48"/>
        <v>0</v>
      </c>
      <c r="Z91" s="12">
        <f t="shared" si="48"/>
        <v>0</v>
      </c>
      <c r="AA91" s="13">
        <f t="shared" si="48"/>
        <v>1</v>
      </c>
      <c r="AB91" s="7">
        <f t="shared" si="69"/>
        <v>3</v>
      </c>
      <c r="AD91" s="7">
        <f t="shared" si="70"/>
        <v>2</v>
      </c>
      <c r="AE91" s="7">
        <f t="shared" si="71"/>
        <v>1</v>
      </c>
      <c r="AF91" s="7">
        <f t="shared" si="72"/>
        <v>0</v>
      </c>
      <c r="AH91" s="6">
        <f t="shared" si="49"/>
        <v>1</v>
      </c>
      <c r="AI91" s="6">
        <f t="shared" si="50"/>
        <v>1</v>
      </c>
      <c r="AJ91" s="6">
        <f t="shared" si="51"/>
        <v>0</v>
      </c>
      <c r="AK91" s="6">
        <f t="shared" si="52"/>
        <v>0</v>
      </c>
      <c r="AL91" s="6">
        <f t="shared" si="53"/>
        <v>0</v>
      </c>
      <c r="AN91" s="6">
        <f t="shared" si="54"/>
        <v>1</v>
      </c>
      <c r="AO91" s="6">
        <f t="shared" si="55"/>
        <v>1</v>
      </c>
      <c r="AP91" s="6">
        <f t="shared" si="56"/>
        <v>0</v>
      </c>
      <c r="AQ91" s="6">
        <f t="shared" si="57"/>
        <v>0</v>
      </c>
      <c r="AR91" s="6">
        <f t="shared" si="58"/>
        <v>1</v>
      </c>
      <c r="AT91" s="6">
        <f t="shared" si="59"/>
        <v>1</v>
      </c>
      <c r="AU91" s="6">
        <f t="shared" si="60"/>
        <v>1</v>
      </c>
      <c r="AV91" s="6">
        <f t="shared" si="61"/>
        <v>0</v>
      </c>
      <c r="AW91" s="6">
        <f t="shared" si="62"/>
        <v>0</v>
      </c>
      <c r="AX91" s="6">
        <f t="shared" si="63"/>
        <v>0</v>
      </c>
      <c r="AZ91" s="6">
        <f t="shared" si="64"/>
        <v>1</v>
      </c>
      <c r="BA91" s="6">
        <f t="shared" si="65"/>
        <v>1</v>
      </c>
      <c r="BB91" s="6">
        <f t="shared" si="66"/>
        <v>1</v>
      </c>
      <c r="BC91" s="6">
        <f t="shared" si="67"/>
        <v>1</v>
      </c>
      <c r="BD91" s="6">
        <f t="shared" si="68"/>
        <v>0</v>
      </c>
      <c r="BF91" s="6">
        <f t="shared" si="73"/>
        <v>3</v>
      </c>
      <c r="BG91" s="8">
        <f t="shared" si="74"/>
        <v>4</v>
      </c>
      <c r="BH91" s="8">
        <f t="shared" si="75"/>
        <v>2</v>
      </c>
    </row>
    <row r="92" spans="1:60" ht="13.5" customHeight="1" x14ac:dyDescent="0.2">
      <c r="A92" s="1" t="s">
        <v>198</v>
      </c>
      <c r="B92" s="29" t="s">
        <v>479</v>
      </c>
      <c r="C92" s="29">
        <v>10</v>
      </c>
      <c r="D92" s="4" t="s">
        <v>208</v>
      </c>
      <c r="E92" s="6">
        <v>1</v>
      </c>
      <c r="F92" s="6">
        <v>1</v>
      </c>
      <c r="G92" s="6">
        <v>0</v>
      </c>
      <c r="H92" s="6">
        <v>0</v>
      </c>
      <c r="I92" s="6">
        <v>0</v>
      </c>
      <c r="J92" s="3"/>
      <c r="K92" s="5">
        <v>1</v>
      </c>
      <c r="L92" s="5">
        <v>1</v>
      </c>
      <c r="M92" s="14">
        <v>0</v>
      </c>
      <c r="N92" s="14">
        <v>0.5</v>
      </c>
      <c r="O92" s="14">
        <v>1</v>
      </c>
      <c r="P92" s="3"/>
      <c r="Q92" s="5">
        <v>1</v>
      </c>
      <c r="R92" s="5">
        <v>1</v>
      </c>
      <c r="S92" s="5">
        <v>0</v>
      </c>
      <c r="T92" s="5">
        <v>0</v>
      </c>
      <c r="U92" s="5">
        <v>0</v>
      </c>
      <c r="V92" s="5"/>
      <c r="W92" s="13">
        <f t="shared" si="48"/>
        <v>1</v>
      </c>
      <c r="X92" s="13">
        <f t="shared" si="48"/>
        <v>1</v>
      </c>
      <c r="Y92" s="13">
        <f t="shared" si="48"/>
        <v>0</v>
      </c>
      <c r="Z92" s="12">
        <f t="shared" si="48"/>
        <v>0</v>
      </c>
      <c r="AA92" s="13">
        <f t="shared" si="48"/>
        <v>0</v>
      </c>
      <c r="AB92" s="7">
        <f t="shared" si="69"/>
        <v>2</v>
      </c>
      <c r="AD92" s="7">
        <f t="shared" si="70"/>
        <v>2</v>
      </c>
      <c r="AE92" s="7">
        <f t="shared" si="71"/>
        <v>0</v>
      </c>
      <c r="AF92" s="7">
        <f t="shared" si="72"/>
        <v>0</v>
      </c>
      <c r="AH92" s="6">
        <f t="shared" si="49"/>
        <v>1</v>
      </c>
      <c r="AI92" s="6">
        <f t="shared" si="50"/>
        <v>1</v>
      </c>
      <c r="AJ92" s="6">
        <f t="shared" si="51"/>
        <v>1</v>
      </c>
      <c r="AK92" s="6">
        <f t="shared" si="52"/>
        <v>0</v>
      </c>
      <c r="AL92" s="6">
        <f t="shared" si="53"/>
        <v>0</v>
      </c>
      <c r="AN92" s="6">
        <f t="shared" si="54"/>
        <v>1</v>
      </c>
      <c r="AO92" s="6">
        <f t="shared" si="55"/>
        <v>1</v>
      </c>
      <c r="AP92" s="6">
        <f t="shared" si="56"/>
        <v>1</v>
      </c>
      <c r="AQ92" s="6">
        <f t="shared" si="57"/>
        <v>0</v>
      </c>
      <c r="AR92" s="6">
        <f t="shared" si="58"/>
        <v>0</v>
      </c>
      <c r="AT92" s="6">
        <f t="shared" si="59"/>
        <v>1</v>
      </c>
      <c r="AU92" s="6">
        <f t="shared" si="60"/>
        <v>1</v>
      </c>
      <c r="AV92" s="6">
        <f t="shared" si="61"/>
        <v>1</v>
      </c>
      <c r="AW92" s="6">
        <f t="shared" si="62"/>
        <v>0</v>
      </c>
      <c r="AX92" s="6">
        <f t="shared" si="63"/>
        <v>0</v>
      </c>
      <c r="AZ92" s="6">
        <f t="shared" si="64"/>
        <v>1</v>
      </c>
      <c r="BA92" s="6">
        <f t="shared" si="65"/>
        <v>1</v>
      </c>
      <c r="BB92" s="6">
        <f t="shared" si="66"/>
        <v>1</v>
      </c>
      <c r="BC92" s="6">
        <f t="shared" si="67"/>
        <v>1</v>
      </c>
      <c r="BD92" s="6">
        <f t="shared" si="68"/>
        <v>1</v>
      </c>
      <c r="BF92" s="6">
        <f t="shared" si="73"/>
        <v>2</v>
      </c>
      <c r="BG92" s="8">
        <f t="shared" si="74"/>
        <v>3.5</v>
      </c>
      <c r="BH92" s="8">
        <f t="shared" si="75"/>
        <v>2</v>
      </c>
    </row>
    <row r="93" spans="1:60" ht="13.5" customHeight="1" x14ac:dyDescent="0.2">
      <c r="A93" s="11" t="s">
        <v>201</v>
      </c>
      <c r="B93" s="29" t="s">
        <v>480</v>
      </c>
      <c r="C93" s="29">
        <v>9</v>
      </c>
      <c r="D93" s="4" t="s">
        <v>210</v>
      </c>
      <c r="E93" s="6">
        <v>0</v>
      </c>
      <c r="F93" s="6">
        <v>0</v>
      </c>
      <c r="G93" s="6">
        <v>0</v>
      </c>
      <c r="H93" s="6">
        <v>0</v>
      </c>
      <c r="I93" s="6">
        <v>0</v>
      </c>
      <c r="J93" s="8" t="s">
        <v>336</v>
      </c>
      <c r="K93" s="9">
        <v>0</v>
      </c>
      <c r="L93" s="9">
        <v>0</v>
      </c>
      <c r="M93" s="16">
        <v>0</v>
      </c>
      <c r="N93" s="16">
        <v>0</v>
      </c>
      <c r="O93" s="16">
        <v>0</v>
      </c>
      <c r="P93" s="10" t="s">
        <v>291</v>
      </c>
      <c r="Q93" s="5">
        <v>0</v>
      </c>
      <c r="R93" s="5">
        <v>0</v>
      </c>
      <c r="S93" s="5">
        <v>0</v>
      </c>
      <c r="T93" s="5">
        <v>0</v>
      </c>
      <c r="U93" s="5">
        <v>0</v>
      </c>
      <c r="V93" s="5"/>
      <c r="W93" s="13">
        <f t="shared" si="48"/>
        <v>0</v>
      </c>
      <c r="X93" s="13">
        <f t="shared" si="48"/>
        <v>0</v>
      </c>
      <c r="Y93" s="13">
        <f t="shared" si="48"/>
        <v>0</v>
      </c>
      <c r="Z93" s="12">
        <f t="shared" si="48"/>
        <v>0</v>
      </c>
      <c r="AA93" s="13">
        <f t="shared" si="48"/>
        <v>0</v>
      </c>
      <c r="AB93" s="7">
        <f t="shared" si="69"/>
        <v>0</v>
      </c>
      <c r="AD93" s="7">
        <f t="shared" si="70"/>
        <v>0</v>
      </c>
      <c r="AE93" s="7">
        <f t="shared" si="71"/>
        <v>0</v>
      </c>
      <c r="AF93" s="7">
        <f t="shared" si="72"/>
        <v>0</v>
      </c>
      <c r="AH93" s="6">
        <f t="shared" si="49"/>
        <v>1</v>
      </c>
      <c r="AI93" s="6">
        <f t="shared" si="50"/>
        <v>1</v>
      </c>
      <c r="AJ93" s="6">
        <f t="shared" si="51"/>
        <v>1</v>
      </c>
      <c r="AK93" s="6">
        <f t="shared" si="52"/>
        <v>1</v>
      </c>
      <c r="AL93" s="6">
        <f t="shared" si="53"/>
        <v>1</v>
      </c>
      <c r="AN93" s="6">
        <f t="shared" si="54"/>
        <v>1</v>
      </c>
      <c r="AO93" s="6">
        <f t="shared" si="55"/>
        <v>1</v>
      </c>
      <c r="AP93" s="6">
        <f t="shared" si="56"/>
        <v>1</v>
      </c>
      <c r="AQ93" s="6">
        <f t="shared" si="57"/>
        <v>1</v>
      </c>
      <c r="AR93" s="6">
        <f t="shared" si="58"/>
        <v>1</v>
      </c>
      <c r="AT93" s="6">
        <f t="shared" si="59"/>
        <v>1</v>
      </c>
      <c r="AU93" s="6">
        <f t="shared" si="60"/>
        <v>1</v>
      </c>
      <c r="AV93" s="6">
        <f t="shared" si="61"/>
        <v>1</v>
      </c>
      <c r="AW93" s="6">
        <f t="shared" si="62"/>
        <v>1</v>
      </c>
      <c r="AX93" s="6">
        <f t="shared" si="63"/>
        <v>1</v>
      </c>
      <c r="AZ93" s="6">
        <f t="shared" si="64"/>
        <v>1</v>
      </c>
      <c r="BA93" s="6">
        <f t="shared" si="65"/>
        <v>1</v>
      </c>
      <c r="BB93" s="6">
        <f t="shared" si="66"/>
        <v>1</v>
      </c>
      <c r="BC93" s="6">
        <f t="shared" si="67"/>
        <v>1</v>
      </c>
      <c r="BD93" s="6">
        <f t="shared" si="68"/>
        <v>1</v>
      </c>
      <c r="BF93" s="6">
        <f t="shared" si="73"/>
        <v>0</v>
      </c>
      <c r="BG93" s="8">
        <f t="shared" si="74"/>
        <v>0</v>
      </c>
      <c r="BH93" s="8">
        <f t="shared" si="75"/>
        <v>0</v>
      </c>
    </row>
    <row r="94" spans="1:60" ht="13.5" customHeight="1" x14ac:dyDescent="0.2">
      <c r="A94" s="1" t="s">
        <v>203</v>
      </c>
      <c r="B94" s="29" t="s">
        <v>481</v>
      </c>
      <c r="C94" s="29">
        <v>8</v>
      </c>
      <c r="D94" s="4" t="s">
        <v>212</v>
      </c>
      <c r="E94" s="6">
        <v>1</v>
      </c>
      <c r="F94" s="6">
        <v>1</v>
      </c>
      <c r="G94" s="6">
        <v>0</v>
      </c>
      <c r="H94" s="6">
        <v>0</v>
      </c>
      <c r="I94" s="6">
        <v>0</v>
      </c>
      <c r="J94" s="8" t="s">
        <v>341</v>
      </c>
      <c r="K94" s="5">
        <v>1</v>
      </c>
      <c r="L94" s="5">
        <v>1</v>
      </c>
      <c r="M94" s="14">
        <v>0.5</v>
      </c>
      <c r="N94" s="14">
        <v>1</v>
      </c>
      <c r="O94" s="14">
        <v>1</v>
      </c>
      <c r="P94" s="3"/>
      <c r="Q94" s="5">
        <v>1</v>
      </c>
      <c r="R94" s="5">
        <v>1</v>
      </c>
      <c r="S94" s="5">
        <v>0</v>
      </c>
      <c r="T94" s="5">
        <v>0</v>
      </c>
      <c r="U94" s="5">
        <v>0</v>
      </c>
      <c r="V94" s="5"/>
      <c r="W94" s="13">
        <f t="shared" si="48"/>
        <v>1</v>
      </c>
      <c r="X94" s="13">
        <f t="shared" si="48"/>
        <v>1</v>
      </c>
      <c r="Y94" s="13">
        <f t="shared" si="48"/>
        <v>0</v>
      </c>
      <c r="Z94" s="12">
        <f t="shared" si="48"/>
        <v>0</v>
      </c>
      <c r="AA94" s="13">
        <f t="shared" si="48"/>
        <v>0</v>
      </c>
      <c r="AB94" s="7">
        <f t="shared" si="69"/>
        <v>2</v>
      </c>
      <c r="AD94" s="7">
        <f t="shared" si="70"/>
        <v>2</v>
      </c>
      <c r="AE94" s="7">
        <f t="shared" si="71"/>
        <v>0</v>
      </c>
      <c r="AF94" s="7">
        <f t="shared" si="72"/>
        <v>0</v>
      </c>
      <c r="AH94" s="6">
        <f t="shared" si="49"/>
        <v>1</v>
      </c>
      <c r="AI94" s="6">
        <f t="shared" si="50"/>
        <v>1</v>
      </c>
      <c r="AJ94" s="6">
        <f t="shared" si="51"/>
        <v>0</v>
      </c>
      <c r="AK94" s="6">
        <f t="shared" si="52"/>
        <v>0</v>
      </c>
      <c r="AL94" s="6">
        <f t="shared" si="53"/>
        <v>0</v>
      </c>
      <c r="AN94" s="6">
        <f t="shared" si="54"/>
        <v>1</v>
      </c>
      <c r="AO94" s="6">
        <f t="shared" si="55"/>
        <v>1</v>
      </c>
      <c r="AP94" s="6">
        <f t="shared" si="56"/>
        <v>0</v>
      </c>
      <c r="AQ94" s="6">
        <f t="shared" si="57"/>
        <v>0</v>
      </c>
      <c r="AR94" s="6">
        <f t="shared" si="58"/>
        <v>0</v>
      </c>
      <c r="AT94" s="6">
        <f t="shared" si="59"/>
        <v>1</v>
      </c>
      <c r="AU94" s="6">
        <f t="shared" si="60"/>
        <v>1</v>
      </c>
      <c r="AV94" s="6">
        <f t="shared" si="61"/>
        <v>0</v>
      </c>
      <c r="AW94" s="6">
        <f t="shared" si="62"/>
        <v>0</v>
      </c>
      <c r="AX94" s="6">
        <f t="shared" si="63"/>
        <v>0</v>
      </c>
      <c r="AZ94" s="6">
        <f t="shared" si="64"/>
        <v>1</v>
      </c>
      <c r="BA94" s="6">
        <f t="shared" si="65"/>
        <v>1</v>
      </c>
      <c r="BB94" s="6">
        <f t="shared" si="66"/>
        <v>1</v>
      </c>
      <c r="BC94" s="6">
        <f t="shared" si="67"/>
        <v>1</v>
      </c>
      <c r="BD94" s="6">
        <f t="shared" si="68"/>
        <v>1</v>
      </c>
      <c r="BF94" s="6">
        <f t="shared" si="73"/>
        <v>2</v>
      </c>
      <c r="BG94" s="8">
        <f t="shared" si="74"/>
        <v>4.5</v>
      </c>
      <c r="BH94" s="8">
        <f t="shared" si="75"/>
        <v>2</v>
      </c>
    </row>
    <row r="95" spans="1:60" ht="13.5" customHeight="1" x14ac:dyDescent="0.2">
      <c r="A95" s="11" t="s">
        <v>205</v>
      </c>
      <c r="B95" s="29" t="s">
        <v>482</v>
      </c>
      <c r="C95" s="29">
        <v>10</v>
      </c>
      <c r="D95" s="4" t="s">
        <v>214</v>
      </c>
      <c r="E95" s="6">
        <v>1</v>
      </c>
      <c r="F95" s="6">
        <v>1</v>
      </c>
      <c r="G95" s="6">
        <v>0</v>
      </c>
      <c r="H95" s="6">
        <v>1</v>
      </c>
      <c r="I95" s="6">
        <v>0</v>
      </c>
      <c r="J95" s="3"/>
      <c r="K95" s="5">
        <v>1</v>
      </c>
      <c r="L95" s="5">
        <v>0</v>
      </c>
      <c r="M95" s="14">
        <v>0.5</v>
      </c>
      <c r="N95" s="14">
        <v>0.5</v>
      </c>
      <c r="O95" s="14">
        <v>1</v>
      </c>
      <c r="P95" s="8" t="s">
        <v>298</v>
      </c>
      <c r="Q95" s="5">
        <v>1</v>
      </c>
      <c r="R95" s="5">
        <v>1</v>
      </c>
      <c r="S95" s="5">
        <v>0</v>
      </c>
      <c r="T95" s="5">
        <v>0</v>
      </c>
      <c r="U95" s="5">
        <v>0</v>
      </c>
      <c r="V95" s="5"/>
      <c r="W95" s="13">
        <f t="shared" si="48"/>
        <v>1</v>
      </c>
      <c r="X95" s="13">
        <f t="shared" si="48"/>
        <v>1</v>
      </c>
      <c r="Y95" s="13">
        <f t="shared" si="48"/>
        <v>0</v>
      </c>
      <c r="Z95" s="12">
        <f t="shared" si="48"/>
        <v>0.5</v>
      </c>
      <c r="AA95" s="13">
        <f t="shared" si="48"/>
        <v>0</v>
      </c>
      <c r="AB95" s="7">
        <f t="shared" si="69"/>
        <v>2.5</v>
      </c>
      <c r="AD95" s="7">
        <f t="shared" si="70"/>
        <v>2</v>
      </c>
      <c r="AE95" s="7">
        <f t="shared" si="71"/>
        <v>0.5</v>
      </c>
      <c r="AF95" s="7">
        <f t="shared" si="72"/>
        <v>0</v>
      </c>
      <c r="AH95" s="6">
        <f t="shared" si="49"/>
        <v>1</v>
      </c>
      <c r="AI95" s="6">
        <f t="shared" si="50"/>
        <v>0</v>
      </c>
      <c r="AJ95" s="6">
        <f t="shared" si="51"/>
        <v>0</v>
      </c>
      <c r="AK95" s="6">
        <f t="shared" si="52"/>
        <v>0</v>
      </c>
      <c r="AL95" s="6">
        <f t="shared" si="53"/>
        <v>0</v>
      </c>
      <c r="AN95" s="6">
        <f t="shared" si="54"/>
        <v>1</v>
      </c>
      <c r="AO95" s="6">
        <f t="shared" si="55"/>
        <v>0</v>
      </c>
      <c r="AP95" s="6">
        <f t="shared" si="56"/>
        <v>0</v>
      </c>
      <c r="AQ95" s="6">
        <f t="shared" si="57"/>
        <v>0</v>
      </c>
      <c r="AR95" s="6">
        <f t="shared" si="58"/>
        <v>0</v>
      </c>
      <c r="AT95" s="6">
        <f t="shared" si="59"/>
        <v>1</v>
      </c>
      <c r="AU95" s="6">
        <f t="shared" si="60"/>
        <v>0</v>
      </c>
      <c r="AV95" s="6">
        <f t="shared" si="61"/>
        <v>0</v>
      </c>
      <c r="AW95" s="6">
        <f t="shared" si="62"/>
        <v>0</v>
      </c>
      <c r="AX95" s="6">
        <f t="shared" si="63"/>
        <v>0</v>
      </c>
      <c r="AZ95" s="6">
        <f t="shared" si="64"/>
        <v>1</v>
      </c>
      <c r="BA95" s="6">
        <f t="shared" si="65"/>
        <v>1</v>
      </c>
      <c r="BB95" s="6">
        <f t="shared" si="66"/>
        <v>1</v>
      </c>
      <c r="BC95" s="6">
        <f t="shared" si="67"/>
        <v>0</v>
      </c>
      <c r="BD95" s="6">
        <f t="shared" si="68"/>
        <v>1</v>
      </c>
      <c r="BF95" s="6">
        <f t="shared" si="73"/>
        <v>3</v>
      </c>
      <c r="BG95" s="8">
        <f t="shared" si="74"/>
        <v>3</v>
      </c>
      <c r="BH95" s="8">
        <f t="shared" si="75"/>
        <v>2</v>
      </c>
    </row>
    <row r="96" spans="1:60" ht="13.5" customHeight="1" x14ac:dyDescent="0.2">
      <c r="A96" s="1" t="s">
        <v>207</v>
      </c>
      <c r="B96" s="29" t="s">
        <v>483</v>
      </c>
      <c r="C96" s="29">
        <v>29</v>
      </c>
      <c r="D96" s="4" t="s">
        <v>216</v>
      </c>
      <c r="E96" s="6">
        <v>0</v>
      </c>
      <c r="F96" s="6">
        <v>1</v>
      </c>
      <c r="G96" s="6">
        <v>0</v>
      </c>
      <c r="H96" s="6">
        <v>0</v>
      </c>
      <c r="I96" s="6">
        <v>0</v>
      </c>
      <c r="J96" s="3"/>
      <c r="K96" s="9">
        <v>0</v>
      </c>
      <c r="L96" s="9">
        <v>0</v>
      </c>
      <c r="M96" s="16">
        <v>0</v>
      </c>
      <c r="N96" s="16">
        <v>0</v>
      </c>
      <c r="O96" s="16">
        <v>0</v>
      </c>
      <c r="P96" s="10" t="s">
        <v>301</v>
      </c>
      <c r="Q96" s="5">
        <v>0</v>
      </c>
      <c r="R96" s="5">
        <v>1</v>
      </c>
      <c r="S96" s="5">
        <v>0</v>
      </c>
      <c r="T96" s="5">
        <v>0</v>
      </c>
      <c r="U96" s="5">
        <v>0</v>
      </c>
      <c r="V96" s="5"/>
      <c r="W96" s="13">
        <f t="shared" si="48"/>
        <v>0</v>
      </c>
      <c r="X96" s="13">
        <f t="shared" si="48"/>
        <v>1</v>
      </c>
      <c r="Y96" s="13">
        <f t="shared" si="48"/>
        <v>0</v>
      </c>
      <c r="Z96" s="12">
        <f t="shared" si="48"/>
        <v>0</v>
      </c>
      <c r="AA96" s="13">
        <f t="shared" si="48"/>
        <v>0</v>
      </c>
      <c r="AB96" s="7">
        <f t="shared" si="69"/>
        <v>1</v>
      </c>
      <c r="AD96" s="7">
        <f t="shared" si="70"/>
        <v>1</v>
      </c>
      <c r="AE96" s="7">
        <f t="shared" si="71"/>
        <v>0</v>
      </c>
      <c r="AF96" s="7">
        <f t="shared" si="72"/>
        <v>0</v>
      </c>
      <c r="AH96" s="6">
        <f t="shared" si="49"/>
        <v>1</v>
      </c>
      <c r="AI96" s="6">
        <f t="shared" si="50"/>
        <v>0</v>
      </c>
      <c r="AJ96" s="6">
        <f t="shared" si="51"/>
        <v>1</v>
      </c>
      <c r="AK96" s="6">
        <f t="shared" si="52"/>
        <v>1</v>
      </c>
      <c r="AL96" s="6">
        <f t="shared" si="53"/>
        <v>1</v>
      </c>
      <c r="AN96" s="6">
        <f t="shared" si="54"/>
        <v>1</v>
      </c>
      <c r="AO96" s="6">
        <f t="shared" si="55"/>
        <v>0</v>
      </c>
      <c r="AP96" s="6">
        <f t="shared" si="56"/>
        <v>1</v>
      </c>
      <c r="AQ96" s="6">
        <f t="shared" si="57"/>
        <v>1</v>
      </c>
      <c r="AR96" s="6">
        <f t="shared" si="58"/>
        <v>1</v>
      </c>
      <c r="AT96" s="6">
        <f t="shared" si="59"/>
        <v>1</v>
      </c>
      <c r="AU96" s="6">
        <f t="shared" si="60"/>
        <v>0</v>
      </c>
      <c r="AV96" s="6">
        <f t="shared" si="61"/>
        <v>1</v>
      </c>
      <c r="AW96" s="6">
        <f t="shared" si="62"/>
        <v>1</v>
      </c>
      <c r="AX96" s="6">
        <f t="shared" si="63"/>
        <v>1</v>
      </c>
      <c r="AZ96" s="6">
        <f t="shared" si="64"/>
        <v>1</v>
      </c>
      <c r="BA96" s="6">
        <f t="shared" si="65"/>
        <v>1</v>
      </c>
      <c r="BB96" s="6">
        <f t="shared" si="66"/>
        <v>1</v>
      </c>
      <c r="BC96" s="6">
        <f t="shared" si="67"/>
        <v>1</v>
      </c>
      <c r="BD96" s="6">
        <f t="shared" si="68"/>
        <v>1</v>
      </c>
      <c r="BF96" s="6">
        <f t="shared" si="73"/>
        <v>1</v>
      </c>
      <c r="BG96" s="8">
        <f t="shared" si="74"/>
        <v>0</v>
      </c>
      <c r="BH96" s="8">
        <f t="shared" si="75"/>
        <v>1</v>
      </c>
    </row>
    <row r="97" spans="1:60" ht="13.5" customHeight="1" x14ac:dyDescent="0.2">
      <c r="A97" s="11" t="s">
        <v>209</v>
      </c>
      <c r="B97" s="29" t="s">
        <v>484</v>
      </c>
      <c r="C97" s="29">
        <v>10</v>
      </c>
      <c r="D97" s="4" t="s">
        <v>219</v>
      </c>
      <c r="E97" s="6">
        <v>0</v>
      </c>
      <c r="F97" s="6">
        <v>1</v>
      </c>
      <c r="G97" s="6">
        <v>0</v>
      </c>
      <c r="H97" s="6">
        <v>1</v>
      </c>
      <c r="I97" s="6">
        <v>0</v>
      </c>
      <c r="J97" s="3"/>
      <c r="K97" s="5">
        <v>0</v>
      </c>
      <c r="L97" s="5">
        <v>1</v>
      </c>
      <c r="M97" s="14">
        <v>0</v>
      </c>
      <c r="N97" s="14">
        <v>0.5</v>
      </c>
      <c r="O97" s="14">
        <v>1</v>
      </c>
      <c r="P97" s="3"/>
      <c r="Q97" s="5">
        <v>0</v>
      </c>
      <c r="R97" s="5">
        <v>1</v>
      </c>
      <c r="S97" s="5">
        <v>0</v>
      </c>
      <c r="T97" s="5">
        <v>0</v>
      </c>
      <c r="U97" s="5">
        <v>0</v>
      </c>
      <c r="V97" s="5"/>
      <c r="W97" s="13">
        <f t="shared" si="48"/>
        <v>0</v>
      </c>
      <c r="X97" s="13">
        <f t="shared" si="48"/>
        <v>1</v>
      </c>
      <c r="Y97" s="13">
        <f t="shared" si="48"/>
        <v>0</v>
      </c>
      <c r="Z97" s="12">
        <f t="shared" si="48"/>
        <v>0.5</v>
      </c>
      <c r="AA97" s="13">
        <f t="shared" si="48"/>
        <v>0</v>
      </c>
      <c r="AB97" s="7">
        <f t="shared" si="69"/>
        <v>1.5</v>
      </c>
      <c r="AD97" s="7">
        <f t="shared" si="70"/>
        <v>1</v>
      </c>
      <c r="AE97" s="7">
        <f t="shared" si="71"/>
        <v>0.5</v>
      </c>
      <c r="AF97" s="7">
        <f t="shared" si="72"/>
        <v>0</v>
      </c>
      <c r="AH97" s="6">
        <f t="shared" si="49"/>
        <v>1</v>
      </c>
      <c r="AI97" s="6">
        <f t="shared" si="50"/>
        <v>1</v>
      </c>
      <c r="AJ97" s="6">
        <f t="shared" si="51"/>
        <v>1</v>
      </c>
      <c r="AK97" s="6">
        <f t="shared" si="52"/>
        <v>0</v>
      </c>
      <c r="AL97" s="6">
        <f t="shared" si="53"/>
        <v>0</v>
      </c>
      <c r="AN97" s="6">
        <f t="shared" si="54"/>
        <v>1</v>
      </c>
      <c r="AO97" s="6">
        <f t="shared" si="55"/>
        <v>1</v>
      </c>
      <c r="AP97" s="6">
        <f t="shared" si="56"/>
        <v>1</v>
      </c>
      <c r="AQ97" s="6">
        <f t="shared" si="57"/>
        <v>0</v>
      </c>
      <c r="AR97" s="6">
        <f t="shared" si="58"/>
        <v>0</v>
      </c>
      <c r="AT97" s="6">
        <f t="shared" si="59"/>
        <v>1</v>
      </c>
      <c r="AU97" s="6">
        <f t="shared" si="60"/>
        <v>1</v>
      </c>
      <c r="AV97" s="6">
        <f t="shared" si="61"/>
        <v>1</v>
      </c>
      <c r="AW97" s="6">
        <f t="shared" si="62"/>
        <v>0</v>
      </c>
      <c r="AX97" s="6">
        <f t="shared" si="63"/>
        <v>0</v>
      </c>
      <c r="AZ97" s="6">
        <f t="shared" si="64"/>
        <v>1</v>
      </c>
      <c r="BA97" s="6">
        <f t="shared" si="65"/>
        <v>1</v>
      </c>
      <c r="BB97" s="6">
        <f t="shared" si="66"/>
        <v>1</v>
      </c>
      <c r="BC97" s="6">
        <f t="shared" si="67"/>
        <v>0</v>
      </c>
      <c r="BD97" s="6">
        <f t="shared" si="68"/>
        <v>1</v>
      </c>
      <c r="BF97" s="6">
        <f t="shared" si="73"/>
        <v>2</v>
      </c>
      <c r="BG97" s="8">
        <f t="shared" si="74"/>
        <v>2.5</v>
      </c>
      <c r="BH97" s="8">
        <f t="shared" si="75"/>
        <v>1</v>
      </c>
    </row>
    <row r="98" spans="1:60" ht="13.5" customHeight="1" x14ac:dyDescent="0.2">
      <c r="A98" s="1" t="s">
        <v>211</v>
      </c>
      <c r="B98" s="29" t="s">
        <v>485</v>
      </c>
      <c r="C98" s="29">
        <v>9</v>
      </c>
      <c r="D98" s="4" t="s">
        <v>222</v>
      </c>
      <c r="E98" s="8">
        <v>1</v>
      </c>
      <c r="F98" s="8">
        <v>0</v>
      </c>
      <c r="G98" s="8">
        <v>0</v>
      </c>
      <c r="H98" s="8">
        <v>0</v>
      </c>
      <c r="I98" s="8">
        <v>1</v>
      </c>
      <c r="K98" s="5">
        <v>1</v>
      </c>
      <c r="L98" s="5">
        <v>0</v>
      </c>
      <c r="M98" s="14">
        <v>0</v>
      </c>
      <c r="N98" s="14">
        <v>0.5</v>
      </c>
      <c r="O98" s="14">
        <v>1</v>
      </c>
      <c r="P98" s="3"/>
      <c r="Q98" s="8">
        <v>1</v>
      </c>
      <c r="R98" s="8">
        <v>1</v>
      </c>
      <c r="S98" s="8">
        <v>0</v>
      </c>
      <c r="T98" s="8">
        <v>0</v>
      </c>
      <c r="U98" s="8">
        <v>0</v>
      </c>
      <c r="W98" s="13">
        <f t="shared" ref="W98:AA113" si="76">IF(((E98+K98+Q98)=1.5),0.5,ROUND((E98+K98+Q98)/3,0))</f>
        <v>1</v>
      </c>
      <c r="X98" s="13">
        <f t="shared" si="76"/>
        <v>0</v>
      </c>
      <c r="Y98" s="13">
        <f t="shared" si="76"/>
        <v>0</v>
      </c>
      <c r="Z98" s="12">
        <f t="shared" si="76"/>
        <v>0</v>
      </c>
      <c r="AA98" s="13">
        <f t="shared" si="76"/>
        <v>1</v>
      </c>
      <c r="AB98" s="7">
        <f t="shared" si="69"/>
        <v>2</v>
      </c>
      <c r="AD98" s="7">
        <f t="shared" si="70"/>
        <v>1</v>
      </c>
      <c r="AE98" s="7">
        <f t="shared" si="71"/>
        <v>1</v>
      </c>
      <c r="AF98" s="7">
        <f t="shared" si="72"/>
        <v>0</v>
      </c>
      <c r="AH98" s="6">
        <f t="shared" si="49"/>
        <v>1</v>
      </c>
      <c r="AI98" s="6">
        <f t="shared" si="50"/>
        <v>0</v>
      </c>
      <c r="AJ98" s="6">
        <f t="shared" si="51"/>
        <v>1</v>
      </c>
      <c r="AK98" s="6">
        <f t="shared" si="52"/>
        <v>0</v>
      </c>
      <c r="AL98" s="6">
        <f t="shared" si="53"/>
        <v>0</v>
      </c>
      <c r="AM98" s="13"/>
      <c r="AN98" s="6">
        <f t="shared" si="54"/>
        <v>1</v>
      </c>
      <c r="AO98" s="6">
        <f t="shared" si="55"/>
        <v>1</v>
      </c>
      <c r="AP98" s="6">
        <f t="shared" si="56"/>
        <v>1</v>
      </c>
      <c r="AQ98" s="6">
        <f t="shared" si="57"/>
        <v>0</v>
      </c>
      <c r="AR98" s="6">
        <f t="shared" si="58"/>
        <v>1</v>
      </c>
      <c r="AS98" s="13"/>
      <c r="AT98" s="6">
        <f t="shared" si="59"/>
        <v>1</v>
      </c>
      <c r="AU98" s="6">
        <f t="shared" si="60"/>
        <v>0</v>
      </c>
      <c r="AV98" s="6">
        <f t="shared" si="61"/>
        <v>1</v>
      </c>
      <c r="AW98" s="6">
        <f t="shared" si="62"/>
        <v>0</v>
      </c>
      <c r="AX98" s="6">
        <f t="shared" si="63"/>
        <v>0</v>
      </c>
      <c r="AY98" s="13"/>
      <c r="AZ98" s="6">
        <f t="shared" si="64"/>
        <v>1</v>
      </c>
      <c r="BA98" s="6">
        <f t="shared" si="65"/>
        <v>0</v>
      </c>
      <c r="BB98" s="6">
        <f t="shared" si="66"/>
        <v>1</v>
      </c>
      <c r="BC98" s="6">
        <f t="shared" si="67"/>
        <v>1</v>
      </c>
      <c r="BD98" s="6">
        <f t="shared" si="68"/>
        <v>0</v>
      </c>
      <c r="BF98" s="6">
        <f t="shared" si="73"/>
        <v>2</v>
      </c>
      <c r="BG98" s="8">
        <f t="shared" si="74"/>
        <v>2.5</v>
      </c>
      <c r="BH98" s="8">
        <f t="shared" si="75"/>
        <v>2</v>
      </c>
    </row>
    <row r="99" spans="1:60" ht="13.5" customHeight="1" x14ac:dyDescent="0.2">
      <c r="A99" s="11" t="s">
        <v>213</v>
      </c>
      <c r="B99" s="29" t="s">
        <v>486</v>
      </c>
      <c r="C99" s="29">
        <v>8</v>
      </c>
      <c r="D99" s="4" t="s">
        <v>224</v>
      </c>
      <c r="E99" s="8">
        <v>0</v>
      </c>
      <c r="F99" s="8">
        <v>1</v>
      </c>
      <c r="G99" s="8">
        <v>0</v>
      </c>
      <c r="H99" s="8">
        <v>0</v>
      </c>
      <c r="I99" s="8">
        <v>0</v>
      </c>
      <c r="K99" s="5">
        <v>1</v>
      </c>
      <c r="L99" s="5">
        <v>1</v>
      </c>
      <c r="M99" s="14">
        <v>0</v>
      </c>
      <c r="N99" s="14">
        <v>0.5</v>
      </c>
      <c r="O99" s="14">
        <v>1</v>
      </c>
      <c r="P99" s="3"/>
      <c r="Q99" s="8">
        <v>1</v>
      </c>
      <c r="R99" s="8">
        <v>1</v>
      </c>
      <c r="S99" s="8">
        <v>0</v>
      </c>
      <c r="T99" s="8">
        <v>0</v>
      </c>
      <c r="U99" s="8">
        <v>0</v>
      </c>
      <c r="W99" s="13">
        <f t="shared" si="76"/>
        <v>1</v>
      </c>
      <c r="X99" s="13">
        <f t="shared" si="76"/>
        <v>1</v>
      </c>
      <c r="Y99" s="13">
        <f t="shared" si="76"/>
        <v>0</v>
      </c>
      <c r="Z99" s="12">
        <f t="shared" si="76"/>
        <v>0</v>
      </c>
      <c r="AA99" s="13">
        <f t="shared" si="76"/>
        <v>0</v>
      </c>
      <c r="AB99" s="7">
        <f t="shared" si="69"/>
        <v>2</v>
      </c>
      <c r="AD99" s="7">
        <f t="shared" si="70"/>
        <v>2</v>
      </c>
      <c r="AE99" s="7">
        <f t="shared" si="71"/>
        <v>0</v>
      </c>
      <c r="AF99" s="7">
        <f t="shared" si="72"/>
        <v>0</v>
      </c>
      <c r="AH99" s="6">
        <f t="shared" ref="AH99:AH130" si="77">IF(AND(E99=K99, K99=Q99),1,0)</f>
        <v>0</v>
      </c>
      <c r="AI99" s="6">
        <f t="shared" ref="AI99:AI130" si="78">IF(AND(F99=L99, L99=R99),1,0)</f>
        <v>1</v>
      </c>
      <c r="AJ99" s="6">
        <f t="shared" ref="AJ99:AJ130" si="79">IF(AND(G99=M99, M99=S99),1,0)</f>
        <v>1</v>
      </c>
      <c r="AK99" s="6">
        <f t="shared" ref="AK99:AK130" si="80">IF(AND(H99=N99, N99=T99),1,0)</f>
        <v>0</v>
      </c>
      <c r="AL99" s="6">
        <f t="shared" ref="AL99:AL130" si="81">IF(AND(I99=O99, O99=U99),1,0)</f>
        <v>0</v>
      </c>
      <c r="AN99" s="6">
        <f t="shared" ref="AN99:AN130" si="82">IF((E99=K99),1,0)</f>
        <v>0</v>
      </c>
      <c r="AO99" s="6">
        <f t="shared" ref="AO99:AO130" si="83">IF((F99=L99),1,0)</f>
        <v>1</v>
      </c>
      <c r="AP99" s="6">
        <f t="shared" ref="AP99:AP130" si="84">IF((G99=M99),1,0)</f>
        <v>1</v>
      </c>
      <c r="AQ99" s="6">
        <f t="shared" ref="AQ99:AQ130" si="85">IF((H99=N99),1,0)</f>
        <v>0</v>
      </c>
      <c r="AR99" s="6">
        <f t="shared" ref="AR99:AR130" si="86">IF((I99=O99),1,0)</f>
        <v>0</v>
      </c>
      <c r="AT99" s="6">
        <f t="shared" ref="AT99:AT130" si="87">IF((K99=Q99),1,0)</f>
        <v>1</v>
      </c>
      <c r="AU99" s="6">
        <f t="shared" ref="AU99:AU130" si="88">IF((L99=R99),1,0)</f>
        <v>1</v>
      </c>
      <c r="AV99" s="6">
        <f t="shared" ref="AV99:AV130" si="89">IF((M99=S99),1,0)</f>
        <v>1</v>
      </c>
      <c r="AW99" s="6">
        <f t="shared" ref="AW99:AW130" si="90">IF((N99=T99),1,0)</f>
        <v>0</v>
      </c>
      <c r="AX99" s="6">
        <f t="shared" ref="AX99:AX130" si="91">IF((O99=U99),1,0)</f>
        <v>0</v>
      </c>
      <c r="AZ99" s="6">
        <f t="shared" ref="AZ99:AZ130" si="92">IF((E99=Q99),1,0)</f>
        <v>0</v>
      </c>
      <c r="BA99" s="6">
        <f t="shared" ref="BA99:BA130" si="93">IF((F99=R99),1,0)</f>
        <v>1</v>
      </c>
      <c r="BB99" s="6">
        <f t="shared" ref="BB99:BB130" si="94">IF((G99=S99),1,0)</f>
        <v>1</v>
      </c>
      <c r="BC99" s="6">
        <f t="shared" ref="BC99:BC130" si="95">IF((H99=T99),1,0)</f>
        <v>1</v>
      </c>
      <c r="BD99" s="6">
        <f t="shared" ref="BD99:BD130" si="96">IF((I99=U99),1,0)</f>
        <v>1</v>
      </c>
      <c r="BF99" s="6">
        <f t="shared" si="73"/>
        <v>1</v>
      </c>
      <c r="BG99" s="8">
        <f t="shared" si="74"/>
        <v>3.5</v>
      </c>
      <c r="BH99" s="8">
        <f t="shared" si="75"/>
        <v>2</v>
      </c>
    </row>
    <row r="100" spans="1:60" s="5" customFormat="1" ht="13.5" customHeight="1" x14ac:dyDescent="0.2">
      <c r="A100" s="1" t="s">
        <v>215</v>
      </c>
      <c r="B100" s="86" t="s">
        <v>487</v>
      </c>
      <c r="C100" s="86">
        <v>8</v>
      </c>
      <c r="D100" s="87" t="s">
        <v>227</v>
      </c>
      <c r="E100" s="5">
        <v>1</v>
      </c>
      <c r="F100" s="5">
        <v>1</v>
      </c>
      <c r="G100" s="5">
        <v>1</v>
      </c>
      <c r="H100" s="5">
        <v>0</v>
      </c>
      <c r="I100" s="5">
        <v>1</v>
      </c>
      <c r="K100" s="5">
        <v>1</v>
      </c>
      <c r="L100" s="2">
        <v>1</v>
      </c>
      <c r="M100" s="89">
        <v>0.5</v>
      </c>
      <c r="N100" s="89">
        <v>0.5</v>
      </c>
      <c r="O100" s="89">
        <v>0.5</v>
      </c>
      <c r="P100" s="86"/>
      <c r="Q100" s="5">
        <v>1</v>
      </c>
      <c r="R100" s="5">
        <v>1</v>
      </c>
      <c r="S100" s="5">
        <v>0</v>
      </c>
      <c r="T100" s="5">
        <v>0</v>
      </c>
      <c r="U100" s="5">
        <v>1</v>
      </c>
      <c r="W100" s="12">
        <f t="shared" si="76"/>
        <v>1</v>
      </c>
      <c r="X100" s="12">
        <f t="shared" si="76"/>
        <v>1</v>
      </c>
      <c r="Y100" s="12">
        <f t="shared" si="76"/>
        <v>0.5</v>
      </c>
      <c r="Z100" s="12">
        <f t="shared" si="76"/>
        <v>0</v>
      </c>
      <c r="AA100" s="12">
        <f t="shared" si="76"/>
        <v>1</v>
      </c>
      <c r="AB100" s="88">
        <f t="shared" si="69"/>
        <v>3.5</v>
      </c>
      <c r="AC100" s="88"/>
      <c r="AD100" s="7">
        <f t="shared" si="70"/>
        <v>2</v>
      </c>
      <c r="AE100" s="7">
        <f t="shared" si="71"/>
        <v>1</v>
      </c>
      <c r="AF100" s="7">
        <f t="shared" si="72"/>
        <v>0.5</v>
      </c>
      <c r="AG100" s="88"/>
      <c r="AH100" s="2">
        <f t="shared" si="77"/>
        <v>1</v>
      </c>
      <c r="AI100" s="2">
        <f t="shared" si="78"/>
        <v>1</v>
      </c>
      <c r="AJ100" s="2">
        <f t="shared" si="79"/>
        <v>0</v>
      </c>
      <c r="AK100" s="2">
        <f t="shared" si="80"/>
        <v>0</v>
      </c>
      <c r="AL100" s="2">
        <f t="shared" si="81"/>
        <v>0</v>
      </c>
      <c r="AN100" s="2">
        <f t="shared" si="82"/>
        <v>1</v>
      </c>
      <c r="AO100" s="2">
        <f t="shared" si="83"/>
        <v>1</v>
      </c>
      <c r="AP100" s="2">
        <f t="shared" si="84"/>
        <v>0</v>
      </c>
      <c r="AQ100" s="2">
        <f t="shared" si="85"/>
        <v>0</v>
      </c>
      <c r="AR100" s="2">
        <f t="shared" si="86"/>
        <v>0</v>
      </c>
      <c r="AT100" s="2">
        <f t="shared" si="87"/>
        <v>1</v>
      </c>
      <c r="AU100" s="2">
        <f t="shared" si="88"/>
        <v>1</v>
      </c>
      <c r="AV100" s="2">
        <f t="shared" si="89"/>
        <v>0</v>
      </c>
      <c r="AW100" s="2">
        <f t="shared" si="90"/>
        <v>0</v>
      </c>
      <c r="AX100" s="2">
        <f t="shared" si="91"/>
        <v>0</v>
      </c>
      <c r="AZ100" s="2">
        <f t="shared" si="92"/>
        <v>1</v>
      </c>
      <c r="BA100" s="2">
        <f t="shared" si="93"/>
        <v>1</v>
      </c>
      <c r="BB100" s="2">
        <f t="shared" si="94"/>
        <v>0</v>
      </c>
      <c r="BC100" s="2">
        <f t="shared" si="95"/>
        <v>1</v>
      </c>
      <c r="BD100" s="2">
        <f t="shared" si="96"/>
        <v>1</v>
      </c>
      <c r="BF100" s="6">
        <f t="shared" si="73"/>
        <v>4</v>
      </c>
      <c r="BG100" s="8">
        <f t="shared" si="74"/>
        <v>3.5</v>
      </c>
      <c r="BH100" s="8">
        <f t="shared" si="75"/>
        <v>3</v>
      </c>
    </row>
    <row r="101" spans="1:60" ht="13.5" customHeight="1" x14ac:dyDescent="0.2">
      <c r="A101" s="11" t="s">
        <v>955</v>
      </c>
      <c r="B101" s="29" t="s">
        <v>488</v>
      </c>
      <c r="C101" s="29">
        <v>11</v>
      </c>
      <c r="D101" s="4" t="s">
        <v>229</v>
      </c>
      <c r="E101" s="8">
        <v>1</v>
      </c>
      <c r="F101" s="8">
        <v>1</v>
      </c>
      <c r="G101" s="8">
        <v>0</v>
      </c>
      <c r="H101" s="8">
        <v>0</v>
      </c>
      <c r="I101" s="8">
        <v>1</v>
      </c>
      <c r="K101" s="8">
        <v>1</v>
      </c>
      <c r="L101" s="6">
        <v>1</v>
      </c>
      <c r="M101" s="17">
        <v>0</v>
      </c>
      <c r="N101" s="17">
        <v>0.5</v>
      </c>
      <c r="O101" s="17">
        <v>1</v>
      </c>
      <c r="P101" s="8" t="s">
        <v>334</v>
      </c>
      <c r="Q101" s="8">
        <v>1</v>
      </c>
      <c r="R101" s="8">
        <v>1</v>
      </c>
      <c r="S101" s="8">
        <v>0</v>
      </c>
      <c r="T101" s="8">
        <v>0</v>
      </c>
      <c r="U101" s="8">
        <v>1</v>
      </c>
      <c r="W101" s="13">
        <f t="shared" si="76"/>
        <v>1</v>
      </c>
      <c r="X101" s="13">
        <f t="shared" si="76"/>
        <v>1</v>
      </c>
      <c r="Y101" s="13">
        <f t="shared" si="76"/>
        <v>0</v>
      </c>
      <c r="Z101" s="12">
        <f t="shared" si="76"/>
        <v>0</v>
      </c>
      <c r="AA101" s="13">
        <f t="shared" si="76"/>
        <v>1</v>
      </c>
      <c r="AB101" s="7">
        <f t="shared" si="69"/>
        <v>3</v>
      </c>
      <c r="AD101" s="7">
        <f t="shared" si="70"/>
        <v>2</v>
      </c>
      <c r="AE101" s="7">
        <f t="shared" si="71"/>
        <v>1</v>
      </c>
      <c r="AF101" s="7">
        <f t="shared" si="72"/>
        <v>0</v>
      </c>
      <c r="AH101" s="6">
        <f t="shared" si="77"/>
        <v>1</v>
      </c>
      <c r="AI101" s="6">
        <f t="shared" si="78"/>
        <v>1</v>
      </c>
      <c r="AJ101" s="6">
        <f t="shared" si="79"/>
        <v>1</v>
      </c>
      <c r="AK101" s="6">
        <f t="shared" si="80"/>
        <v>0</v>
      </c>
      <c r="AL101" s="6">
        <f t="shared" si="81"/>
        <v>1</v>
      </c>
      <c r="AN101" s="6">
        <f t="shared" si="82"/>
        <v>1</v>
      </c>
      <c r="AO101" s="6">
        <f t="shared" si="83"/>
        <v>1</v>
      </c>
      <c r="AP101" s="6">
        <f t="shared" si="84"/>
        <v>1</v>
      </c>
      <c r="AQ101" s="6">
        <f t="shared" si="85"/>
        <v>0</v>
      </c>
      <c r="AR101" s="6">
        <f t="shared" si="86"/>
        <v>1</v>
      </c>
      <c r="AT101" s="6">
        <f t="shared" si="87"/>
        <v>1</v>
      </c>
      <c r="AU101" s="6">
        <f t="shared" si="88"/>
        <v>1</v>
      </c>
      <c r="AV101" s="6">
        <f t="shared" si="89"/>
        <v>1</v>
      </c>
      <c r="AW101" s="6">
        <f t="shared" si="90"/>
        <v>0</v>
      </c>
      <c r="AX101" s="6">
        <f t="shared" si="91"/>
        <v>1</v>
      </c>
      <c r="AZ101" s="6">
        <f t="shared" si="92"/>
        <v>1</v>
      </c>
      <c r="BA101" s="6">
        <f t="shared" si="93"/>
        <v>1</v>
      </c>
      <c r="BB101" s="6">
        <f t="shared" si="94"/>
        <v>1</v>
      </c>
      <c r="BC101" s="6">
        <f t="shared" si="95"/>
        <v>1</v>
      </c>
      <c r="BD101" s="6">
        <f t="shared" si="96"/>
        <v>1</v>
      </c>
      <c r="BF101" s="6">
        <f t="shared" si="73"/>
        <v>3</v>
      </c>
      <c r="BG101" s="8">
        <f t="shared" si="74"/>
        <v>3.5</v>
      </c>
      <c r="BH101" s="8">
        <f t="shared" si="75"/>
        <v>3</v>
      </c>
    </row>
    <row r="102" spans="1:60" ht="13.5" customHeight="1" x14ac:dyDescent="0.2">
      <c r="A102" s="1" t="s">
        <v>218</v>
      </c>
      <c r="B102" s="29" t="s">
        <v>488</v>
      </c>
      <c r="C102" s="29">
        <v>11</v>
      </c>
      <c r="D102" s="4" t="s">
        <v>231</v>
      </c>
      <c r="E102" s="8">
        <v>0</v>
      </c>
      <c r="F102" s="8">
        <v>0</v>
      </c>
      <c r="G102" s="8">
        <v>0</v>
      </c>
      <c r="H102" s="8">
        <v>0</v>
      </c>
      <c r="I102" s="8">
        <v>1</v>
      </c>
      <c r="K102" s="8">
        <v>0</v>
      </c>
      <c r="L102" s="6">
        <v>0</v>
      </c>
      <c r="M102" s="17">
        <v>0</v>
      </c>
      <c r="N102" s="17">
        <v>0</v>
      </c>
      <c r="O102" s="17">
        <v>1</v>
      </c>
      <c r="P102" s="8" t="s">
        <v>338</v>
      </c>
      <c r="Q102" s="8">
        <v>0</v>
      </c>
      <c r="R102" s="8">
        <v>1</v>
      </c>
      <c r="S102" s="8">
        <v>0</v>
      </c>
      <c r="T102" s="8">
        <v>0</v>
      </c>
      <c r="U102" s="8">
        <v>0</v>
      </c>
      <c r="W102" s="13">
        <f t="shared" si="76"/>
        <v>0</v>
      </c>
      <c r="X102" s="13">
        <f t="shared" si="76"/>
        <v>0</v>
      </c>
      <c r="Y102" s="13">
        <f t="shared" si="76"/>
        <v>0</v>
      </c>
      <c r="Z102" s="12">
        <f t="shared" si="76"/>
        <v>0</v>
      </c>
      <c r="AA102" s="13">
        <f t="shared" si="76"/>
        <v>1</v>
      </c>
      <c r="AB102" s="7">
        <f t="shared" si="69"/>
        <v>1</v>
      </c>
      <c r="AD102" s="7">
        <f t="shared" si="70"/>
        <v>0</v>
      </c>
      <c r="AE102" s="7">
        <f t="shared" si="71"/>
        <v>1</v>
      </c>
      <c r="AF102" s="7">
        <f t="shared" si="72"/>
        <v>0</v>
      </c>
      <c r="AH102" s="6">
        <f t="shared" si="77"/>
        <v>1</v>
      </c>
      <c r="AI102" s="6">
        <f t="shared" si="78"/>
        <v>0</v>
      </c>
      <c r="AJ102" s="6">
        <f t="shared" si="79"/>
        <v>1</v>
      </c>
      <c r="AK102" s="6">
        <f t="shared" si="80"/>
        <v>1</v>
      </c>
      <c r="AL102" s="6">
        <f t="shared" si="81"/>
        <v>0</v>
      </c>
      <c r="AN102" s="6">
        <f t="shared" si="82"/>
        <v>1</v>
      </c>
      <c r="AO102" s="6">
        <f t="shared" si="83"/>
        <v>1</v>
      </c>
      <c r="AP102" s="6">
        <f t="shared" si="84"/>
        <v>1</v>
      </c>
      <c r="AQ102" s="6">
        <f t="shared" si="85"/>
        <v>1</v>
      </c>
      <c r="AR102" s="6">
        <f t="shared" si="86"/>
        <v>1</v>
      </c>
      <c r="AT102" s="6">
        <f t="shared" si="87"/>
        <v>1</v>
      </c>
      <c r="AU102" s="6">
        <f t="shared" si="88"/>
        <v>0</v>
      </c>
      <c r="AV102" s="6">
        <f t="shared" si="89"/>
        <v>1</v>
      </c>
      <c r="AW102" s="6">
        <f t="shared" si="90"/>
        <v>1</v>
      </c>
      <c r="AX102" s="6">
        <f t="shared" si="91"/>
        <v>0</v>
      </c>
      <c r="AZ102" s="6">
        <f t="shared" si="92"/>
        <v>1</v>
      </c>
      <c r="BA102" s="6">
        <f t="shared" si="93"/>
        <v>0</v>
      </c>
      <c r="BB102" s="6">
        <f t="shared" si="94"/>
        <v>1</v>
      </c>
      <c r="BC102" s="6">
        <f t="shared" si="95"/>
        <v>1</v>
      </c>
      <c r="BD102" s="6">
        <f t="shared" si="96"/>
        <v>0</v>
      </c>
      <c r="BF102" s="6">
        <f t="shared" si="73"/>
        <v>1</v>
      </c>
      <c r="BG102" s="8">
        <f t="shared" si="74"/>
        <v>1</v>
      </c>
      <c r="BH102" s="8">
        <f t="shared" si="75"/>
        <v>1</v>
      </c>
    </row>
    <row r="103" spans="1:60" ht="13.5" customHeight="1" x14ac:dyDescent="0.2">
      <c r="A103" s="11" t="s">
        <v>221</v>
      </c>
      <c r="B103" s="29" t="s">
        <v>488</v>
      </c>
      <c r="C103" s="29">
        <v>11</v>
      </c>
      <c r="D103" s="4" t="s">
        <v>233</v>
      </c>
      <c r="E103" s="8">
        <v>0</v>
      </c>
      <c r="F103" s="8">
        <v>1</v>
      </c>
      <c r="G103" s="8">
        <v>0</v>
      </c>
      <c r="H103" s="8">
        <v>0</v>
      </c>
      <c r="I103" s="8">
        <v>0</v>
      </c>
      <c r="K103" s="8">
        <v>0</v>
      </c>
      <c r="L103" s="6">
        <v>0</v>
      </c>
      <c r="M103" s="17">
        <v>0.5</v>
      </c>
      <c r="N103" s="17">
        <v>0.5</v>
      </c>
      <c r="O103" s="17">
        <v>0.5</v>
      </c>
      <c r="P103" s="8" t="s">
        <v>343</v>
      </c>
      <c r="Q103" s="8">
        <v>0</v>
      </c>
      <c r="R103" s="8">
        <v>1</v>
      </c>
      <c r="S103" s="8">
        <v>0</v>
      </c>
      <c r="T103" s="8">
        <v>1</v>
      </c>
      <c r="U103" s="8">
        <v>0</v>
      </c>
      <c r="W103" s="13">
        <f t="shared" si="76"/>
        <v>0</v>
      </c>
      <c r="X103" s="13">
        <f t="shared" si="76"/>
        <v>1</v>
      </c>
      <c r="Y103" s="13">
        <f t="shared" si="76"/>
        <v>0</v>
      </c>
      <c r="Z103" s="12">
        <f t="shared" si="76"/>
        <v>0.5</v>
      </c>
      <c r="AA103" s="13">
        <f t="shared" si="76"/>
        <v>0</v>
      </c>
      <c r="AB103" s="7">
        <f t="shared" si="69"/>
        <v>1.5</v>
      </c>
      <c r="AD103" s="7">
        <f t="shared" si="70"/>
        <v>1</v>
      </c>
      <c r="AE103" s="7">
        <f t="shared" si="71"/>
        <v>0.5</v>
      </c>
      <c r="AF103" s="7">
        <f t="shared" si="72"/>
        <v>0</v>
      </c>
      <c r="AH103" s="6">
        <f t="shared" si="77"/>
        <v>1</v>
      </c>
      <c r="AI103" s="6">
        <f t="shared" si="78"/>
        <v>0</v>
      </c>
      <c r="AJ103" s="6">
        <f t="shared" si="79"/>
        <v>0</v>
      </c>
      <c r="AK103" s="6">
        <f t="shared" si="80"/>
        <v>0</v>
      </c>
      <c r="AL103" s="6">
        <f t="shared" si="81"/>
        <v>0</v>
      </c>
      <c r="AN103" s="6">
        <f t="shared" si="82"/>
        <v>1</v>
      </c>
      <c r="AO103" s="6">
        <f t="shared" si="83"/>
        <v>0</v>
      </c>
      <c r="AP103" s="6">
        <f t="shared" si="84"/>
        <v>0</v>
      </c>
      <c r="AQ103" s="6">
        <f t="shared" si="85"/>
        <v>0</v>
      </c>
      <c r="AR103" s="6">
        <f t="shared" si="86"/>
        <v>0</v>
      </c>
      <c r="AT103" s="6">
        <f t="shared" si="87"/>
        <v>1</v>
      </c>
      <c r="AU103" s="6">
        <f t="shared" si="88"/>
        <v>0</v>
      </c>
      <c r="AV103" s="6">
        <f t="shared" si="89"/>
        <v>0</v>
      </c>
      <c r="AW103" s="6">
        <f t="shared" si="90"/>
        <v>0</v>
      </c>
      <c r="AX103" s="6">
        <f t="shared" si="91"/>
        <v>0</v>
      </c>
      <c r="AZ103" s="6">
        <f t="shared" si="92"/>
        <v>1</v>
      </c>
      <c r="BA103" s="6">
        <f t="shared" si="93"/>
        <v>1</v>
      </c>
      <c r="BB103" s="6">
        <f t="shared" si="94"/>
        <v>1</v>
      </c>
      <c r="BC103" s="6">
        <f t="shared" si="95"/>
        <v>0</v>
      </c>
      <c r="BD103" s="6">
        <f t="shared" si="96"/>
        <v>1</v>
      </c>
      <c r="BF103" s="6">
        <f t="shared" si="73"/>
        <v>1</v>
      </c>
      <c r="BG103" s="8">
        <f t="shared" si="74"/>
        <v>1.5</v>
      </c>
      <c r="BH103" s="8">
        <f t="shared" si="75"/>
        <v>2</v>
      </c>
    </row>
    <row r="104" spans="1:60" ht="13.5" customHeight="1" x14ac:dyDescent="0.2">
      <c r="A104" s="1" t="s">
        <v>223</v>
      </c>
      <c r="B104" s="29" t="s">
        <v>430</v>
      </c>
      <c r="C104" s="29">
        <v>9</v>
      </c>
      <c r="D104" s="4" t="s">
        <v>235</v>
      </c>
      <c r="E104" s="8">
        <v>0</v>
      </c>
      <c r="F104" s="8">
        <v>1</v>
      </c>
      <c r="G104" s="8">
        <v>0</v>
      </c>
      <c r="H104" s="8">
        <v>0</v>
      </c>
      <c r="I104" s="8">
        <v>1</v>
      </c>
      <c r="K104" s="8">
        <v>0</v>
      </c>
      <c r="L104" s="6">
        <v>1</v>
      </c>
      <c r="M104" s="17">
        <v>0</v>
      </c>
      <c r="N104" s="17">
        <v>0</v>
      </c>
      <c r="O104" s="17">
        <v>1</v>
      </c>
      <c r="P104" s="8" t="s">
        <v>349</v>
      </c>
      <c r="Q104" s="8">
        <v>0</v>
      </c>
      <c r="R104" s="8">
        <v>1</v>
      </c>
      <c r="S104" s="8">
        <v>1</v>
      </c>
      <c r="T104" s="8">
        <v>0</v>
      </c>
      <c r="U104" s="8">
        <v>0</v>
      </c>
      <c r="W104" s="13">
        <f t="shared" si="76"/>
        <v>0</v>
      </c>
      <c r="X104" s="13">
        <f t="shared" si="76"/>
        <v>1</v>
      </c>
      <c r="Y104" s="13">
        <f t="shared" si="76"/>
        <v>0</v>
      </c>
      <c r="Z104" s="12">
        <f t="shared" si="76"/>
        <v>0</v>
      </c>
      <c r="AA104" s="13">
        <f t="shared" si="76"/>
        <v>1</v>
      </c>
      <c r="AB104" s="7">
        <f t="shared" si="69"/>
        <v>2</v>
      </c>
      <c r="AD104" s="7">
        <f t="shared" si="70"/>
        <v>1</v>
      </c>
      <c r="AE104" s="7">
        <f t="shared" si="71"/>
        <v>1</v>
      </c>
      <c r="AF104" s="7">
        <f t="shared" si="72"/>
        <v>0</v>
      </c>
      <c r="AH104" s="6">
        <f t="shared" si="77"/>
        <v>1</v>
      </c>
      <c r="AI104" s="6">
        <f t="shared" si="78"/>
        <v>1</v>
      </c>
      <c r="AJ104" s="6">
        <f t="shared" si="79"/>
        <v>0</v>
      </c>
      <c r="AK104" s="6">
        <f t="shared" si="80"/>
        <v>1</v>
      </c>
      <c r="AL104" s="6">
        <f t="shared" si="81"/>
        <v>0</v>
      </c>
      <c r="AN104" s="6">
        <f t="shared" si="82"/>
        <v>1</v>
      </c>
      <c r="AO104" s="6">
        <f t="shared" si="83"/>
        <v>1</v>
      </c>
      <c r="AP104" s="6">
        <f t="shared" si="84"/>
        <v>1</v>
      </c>
      <c r="AQ104" s="6">
        <f t="shared" si="85"/>
        <v>1</v>
      </c>
      <c r="AR104" s="6">
        <f t="shared" si="86"/>
        <v>1</v>
      </c>
      <c r="AT104" s="6">
        <f t="shared" si="87"/>
        <v>1</v>
      </c>
      <c r="AU104" s="6">
        <f t="shared" si="88"/>
        <v>1</v>
      </c>
      <c r="AV104" s="6">
        <f t="shared" si="89"/>
        <v>0</v>
      </c>
      <c r="AW104" s="6">
        <f t="shared" si="90"/>
        <v>1</v>
      </c>
      <c r="AX104" s="6">
        <f t="shared" si="91"/>
        <v>0</v>
      </c>
      <c r="AZ104" s="6">
        <f t="shared" si="92"/>
        <v>1</v>
      </c>
      <c r="BA104" s="6">
        <f t="shared" si="93"/>
        <v>1</v>
      </c>
      <c r="BB104" s="6">
        <f t="shared" si="94"/>
        <v>0</v>
      </c>
      <c r="BC104" s="6">
        <f t="shared" si="95"/>
        <v>1</v>
      </c>
      <c r="BD104" s="6">
        <f t="shared" si="96"/>
        <v>0</v>
      </c>
      <c r="BF104" s="6">
        <f t="shared" si="73"/>
        <v>2</v>
      </c>
      <c r="BG104" s="8">
        <f t="shared" si="74"/>
        <v>2</v>
      </c>
      <c r="BH104" s="8">
        <f t="shared" si="75"/>
        <v>2</v>
      </c>
    </row>
    <row r="105" spans="1:60" ht="13.5" customHeight="1" x14ac:dyDescent="0.2">
      <c r="A105" s="11" t="s">
        <v>226</v>
      </c>
      <c r="B105" s="29" t="s">
        <v>489</v>
      </c>
      <c r="C105" s="29">
        <v>8</v>
      </c>
      <c r="D105" s="4" t="s">
        <v>237</v>
      </c>
      <c r="E105" s="8">
        <v>1</v>
      </c>
      <c r="F105" s="8">
        <v>1</v>
      </c>
      <c r="G105" s="8">
        <v>1</v>
      </c>
      <c r="H105" s="8">
        <v>1</v>
      </c>
      <c r="I105" s="8">
        <v>0</v>
      </c>
      <c r="J105" s="8" t="s">
        <v>545</v>
      </c>
      <c r="K105" s="8">
        <v>1</v>
      </c>
      <c r="L105" s="6">
        <v>1</v>
      </c>
      <c r="M105" s="17">
        <v>0.5</v>
      </c>
      <c r="N105" s="17">
        <v>0.5</v>
      </c>
      <c r="O105" s="17">
        <v>0</v>
      </c>
      <c r="P105" s="8" t="s">
        <v>352</v>
      </c>
      <c r="Q105" s="8">
        <v>1</v>
      </c>
      <c r="R105" s="8">
        <v>1</v>
      </c>
      <c r="S105" s="8">
        <v>0</v>
      </c>
      <c r="T105" s="8">
        <v>0</v>
      </c>
      <c r="U105" s="8">
        <v>0</v>
      </c>
      <c r="W105" s="13">
        <f t="shared" si="76"/>
        <v>1</v>
      </c>
      <c r="X105" s="13">
        <f t="shared" si="76"/>
        <v>1</v>
      </c>
      <c r="Y105" s="13">
        <f t="shared" si="76"/>
        <v>0.5</v>
      </c>
      <c r="Z105" s="12">
        <f t="shared" si="76"/>
        <v>0.5</v>
      </c>
      <c r="AA105" s="13">
        <f t="shared" si="76"/>
        <v>0</v>
      </c>
      <c r="AB105" s="7">
        <f t="shared" si="69"/>
        <v>3</v>
      </c>
      <c r="AD105" s="7">
        <f t="shared" si="70"/>
        <v>2</v>
      </c>
      <c r="AE105" s="7">
        <f t="shared" si="71"/>
        <v>0.5</v>
      </c>
      <c r="AF105" s="7">
        <f t="shared" si="72"/>
        <v>0.5</v>
      </c>
      <c r="AH105" s="6">
        <f t="shared" si="77"/>
        <v>1</v>
      </c>
      <c r="AI105" s="6">
        <f t="shared" si="78"/>
        <v>1</v>
      </c>
      <c r="AJ105" s="6">
        <f t="shared" si="79"/>
        <v>0</v>
      </c>
      <c r="AK105" s="6">
        <f t="shared" si="80"/>
        <v>0</v>
      </c>
      <c r="AL105" s="6">
        <f t="shared" si="81"/>
        <v>1</v>
      </c>
      <c r="AN105" s="6">
        <f t="shared" si="82"/>
        <v>1</v>
      </c>
      <c r="AO105" s="6">
        <f t="shared" si="83"/>
        <v>1</v>
      </c>
      <c r="AP105" s="6">
        <f t="shared" si="84"/>
        <v>0</v>
      </c>
      <c r="AQ105" s="6">
        <f t="shared" si="85"/>
        <v>0</v>
      </c>
      <c r="AR105" s="6">
        <f t="shared" si="86"/>
        <v>1</v>
      </c>
      <c r="AT105" s="6">
        <f t="shared" si="87"/>
        <v>1</v>
      </c>
      <c r="AU105" s="6">
        <f t="shared" si="88"/>
        <v>1</v>
      </c>
      <c r="AV105" s="6">
        <f t="shared" si="89"/>
        <v>0</v>
      </c>
      <c r="AW105" s="6">
        <f t="shared" si="90"/>
        <v>0</v>
      </c>
      <c r="AX105" s="6">
        <f t="shared" si="91"/>
        <v>1</v>
      </c>
      <c r="AZ105" s="6">
        <f t="shared" si="92"/>
        <v>1</v>
      </c>
      <c r="BA105" s="6">
        <f t="shared" si="93"/>
        <v>1</v>
      </c>
      <c r="BB105" s="6">
        <f t="shared" si="94"/>
        <v>0</v>
      </c>
      <c r="BC105" s="6">
        <f t="shared" si="95"/>
        <v>0</v>
      </c>
      <c r="BD105" s="6">
        <f t="shared" si="96"/>
        <v>1</v>
      </c>
      <c r="BF105" s="6">
        <f t="shared" si="73"/>
        <v>4</v>
      </c>
      <c r="BG105" s="8">
        <f t="shared" si="74"/>
        <v>3</v>
      </c>
      <c r="BH105" s="8">
        <f t="shared" si="75"/>
        <v>2</v>
      </c>
    </row>
    <row r="106" spans="1:60" ht="13.5" customHeight="1" x14ac:dyDescent="0.2">
      <c r="A106" s="1" t="s">
        <v>228</v>
      </c>
      <c r="B106" s="29" t="s">
        <v>490</v>
      </c>
      <c r="C106" s="29">
        <v>9</v>
      </c>
      <c r="D106" s="4" t="s">
        <v>239</v>
      </c>
      <c r="E106" s="8">
        <v>0</v>
      </c>
      <c r="F106" s="8">
        <v>0</v>
      </c>
      <c r="G106" s="8">
        <v>0</v>
      </c>
      <c r="H106" s="8">
        <v>0</v>
      </c>
      <c r="I106" s="8">
        <v>0</v>
      </c>
      <c r="K106" s="8">
        <v>0</v>
      </c>
      <c r="L106" s="6">
        <v>0</v>
      </c>
      <c r="M106" s="17">
        <v>0</v>
      </c>
      <c r="N106" s="17">
        <v>0</v>
      </c>
      <c r="O106" s="17">
        <v>0</v>
      </c>
      <c r="P106" s="8" t="s">
        <v>355</v>
      </c>
      <c r="Q106" s="8">
        <v>0</v>
      </c>
      <c r="R106" s="8">
        <v>0</v>
      </c>
      <c r="S106" s="8">
        <v>0</v>
      </c>
      <c r="T106" s="8">
        <v>0</v>
      </c>
      <c r="U106" s="8">
        <v>0</v>
      </c>
      <c r="W106" s="13">
        <f t="shared" si="76"/>
        <v>0</v>
      </c>
      <c r="X106" s="13">
        <f t="shared" si="76"/>
        <v>0</v>
      </c>
      <c r="Y106" s="13">
        <f t="shared" si="76"/>
        <v>0</v>
      </c>
      <c r="Z106" s="12">
        <f t="shared" si="76"/>
        <v>0</v>
      </c>
      <c r="AA106" s="13">
        <f t="shared" si="76"/>
        <v>0</v>
      </c>
      <c r="AB106" s="7">
        <f t="shared" si="69"/>
        <v>0</v>
      </c>
      <c r="AD106" s="7">
        <f t="shared" si="70"/>
        <v>0</v>
      </c>
      <c r="AE106" s="7">
        <f t="shared" si="71"/>
        <v>0</v>
      </c>
      <c r="AF106" s="7">
        <f t="shared" si="72"/>
        <v>0</v>
      </c>
      <c r="AH106" s="6">
        <f t="shared" si="77"/>
        <v>1</v>
      </c>
      <c r="AI106" s="6">
        <f t="shared" si="78"/>
        <v>1</v>
      </c>
      <c r="AJ106" s="6">
        <f t="shared" si="79"/>
        <v>1</v>
      </c>
      <c r="AK106" s="6">
        <f t="shared" si="80"/>
        <v>1</v>
      </c>
      <c r="AL106" s="6">
        <f t="shared" si="81"/>
        <v>1</v>
      </c>
      <c r="AN106" s="6">
        <f t="shared" si="82"/>
        <v>1</v>
      </c>
      <c r="AO106" s="6">
        <f t="shared" si="83"/>
        <v>1</v>
      </c>
      <c r="AP106" s="6">
        <f t="shared" si="84"/>
        <v>1</v>
      </c>
      <c r="AQ106" s="6">
        <f t="shared" si="85"/>
        <v>1</v>
      </c>
      <c r="AR106" s="6">
        <f t="shared" si="86"/>
        <v>1</v>
      </c>
      <c r="AT106" s="6">
        <f t="shared" si="87"/>
        <v>1</v>
      </c>
      <c r="AU106" s="6">
        <f t="shared" si="88"/>
        <v>1</v>
      </c>
      <c r="AV106" s="6">
        <f t="shared" si="89"/>
        <v>1</v>
      </c>
      <c r="AW106" s="6">
        <f t="shared" si="90"/>
        <v>1</v>
      </c>
      <c r="AX106" s="6">
        <f t="shared" si="91"/>
        <v>1</v>
      </c>
      <c r="AZ106" s="6">
        <f t="shared" si="92"/>
        <v>1</v>
      </c>
      <c r="BA106" s="6">
        <f t="shared" si="93"/>
        <v>1</v>
      </c>
      <c r="BB106" s="6">
        <f t="shared" si="94"/>
        <v>1</v>
      </c>
      <c r="BC106" s="6">
        <f t="shared" si="95"/>
        <v>1</v>
      </c>
      <c r="BD106" s="6">
        <f t="shared" si="96"/>
        <v>1</v>
      </c>
      <c r="BF106" s="6">
        <f t="shared" si="73"/>
        <v>0</v>
      </c>
      <c r="BG106" s="8">
        <f t="shared" si="74"/>
        <v>0</v>
      </c>
      <c r="BH106" s="8">
        <f t="shared" si="75"/>
        <v>0</v>
      </c>
    </row>
    <row r="107" spans="1:60" s="5" customFormat="1" ht="13.5" customHeight="1" x14ac:dyDescent="0.2">
      <c r="A107" s="11" t="s">
        <v>230</v>
      </c>
      <c r="B107" s="86" t="s">
        <v>407</v>
      </c>
      <c r="C107" s="86">
        <v>9</v>
      </c>
      <c r="D107" s="87" t="s">
        <v>242</v>
      </c>
      <c r="E107" s="5">
        <v>1</v>
      </c>
      <c r="F107" s="5">
        <v>1</v>
      </c>
      <c r="G107" s="5">
        <v>0</v>
      </c>
      <c r="H107" s="5">
        <v>1</v>
      </c>
      <c r="I107" s="5">
        <v>1</v>
      </c>
      <c r="K107" s="5">
        <v>1</v>
      </c>
      <c r="L107" s="2">
        <v>1</v>
      </c>
      <c r="M107" s="89">
        <v>0.5</v>
      </c>
      <c r="N107" s="89">
        <v>0.5</v>
      </c>
      <c r="O107" s="89">
        <v>1</v>
      </c>
      <c r="P107" s="86"/>
      <c r="Q107" s="5">
        <v>1</v>
      </c>
      <c r="R107" s="5">
        <v>1</v>
      </c>
      <c r="S107" s="5">
        <v>0</v>
      </c>
      <c r="T107" s="5">
        <v>0</v>
      </c>
      <c r="U107" s="5">
        <v>0</v>
      </c>
      <c r="W107" s="12">
        <f t="shared" si="76"/>
        <v>1</v>
      </c>
      <c r="X107" s="12">
        <f t="shared" si="76"/>
        <v>1</v>
      </c>
      <c r="Y107" s="12">
        <f t="shared" si="76"/>
        <v>0</v>
      </c>
      <c r="Z107" s="12">
        <f t="shared" si="76"/>
        <v>0.5</v>
      </c>
      <c r="AA107" s="12">
        <f t="shared" si="76"/>
        <v>1</v>
      </c>
      <c r="AB107" s="88">
        <f t="shared" si="69"/>
        <v>3.5</v>
      </c>
      <c r="AC107" s="88"/>
      <c r="AD107" s="7">
        <f t="shared" si="70"/>
        <v>2</v>
      </c>
      <c r="AE107" s="7">
        <f t="shared" si="71"/>
        <v>1.5</v>
      </c>
      <c r="AF107" s="7">
        <f t="shared" si="72"/>
        <v>0</v>
      </c>
      <c r="AG107" s="88"/>
      <c r="AH107" s="2">
        <f t="shared" si="77"/>
        <v>1</v>
      </c>
      <c r="AI107" s="2">
        <f t="shared" si="78"/>
        <v>1</v>
      </c>
      <c r="AJ107" s="2">
        <f t="shared" si="79"/>
        <v>0</v>
      </c>
      <c r="AK107" s="2">
        <f t="shared" si="80"/>
        <v>0</v>
      </c>
      <c r="AL107" s="2">
        <f t="shared" si="81"/>
        <v>0</v>
      </c>
      <c r="AN107" s="2">
        <f t="shared" si="82"/>
        <v>1</v>
      </c>
      <c r="AO107" s="2">
        <f t="shared" si="83"/>
        <v>1</v>
      </c>
      <c r="AP107" s="2">
        <f t="shared" si="84"/>
        <v>0</v>
      </c>
      <c r="AQ107" s="2">
        <f t="shared" si="85"/>
        <v>0</v>
      </c>
      <c r="AR107" s="2">
        <f t="shared" si="86"/>
        <v>1</v>
      </c>
      <c r="AT107" s="2">
        <f t="shared" si="87"/>
        <v>1</v>
      </c>
      <c r="AU107" s="2">
        <f t="shared" si="88"/>
        <v>1</v>
      </c>
      <c r="AV107" s="2">
        <f t="shared" si="89"/>
        <v>0</v>
      </c>
      <c r="AW107" s="2">
        <f t="shared" si="90"/>
        <v>0</v>
      </c>
      <c r="AX107" s="2">
        <f t="shared" si="91"/>
        <v>0</v>
      </c>
      <c r="AZ107" s="2">
        <f t="shared" si="92"/>
        <v>1</v>
      </c>
      <c r="BA107" s="2">
        <f t="shared" si="93"/>
        <v>1</v>
      </c>
      <c r="BB107" s="2">
        <f t="shared" si="94"/>
        <v>1</v>
      </c>
      <c r="BC107" s="2">
        <f t="shared" si="95"/>
        <v>0</v>
      </c>
      <c r="BD107" s="2">
        <f t="shared" si="96"/>
        <v>0</v>
      </c>
      <c r="BF107" s="6">
        <f t="shared" si="73"/>
        <v>4</v>
      </c>
      <c r="BG107" s="8">
        <f t="shared" si="74"/>
        <v>4</v>
      </c>
      <c r="BH107" s="8">
        <f t="shared" si="75"/>
        <v>2</v>
      </c>
    </row>
    <row r="108" spans="1:60" ht="13.5" customHeight="1" x14ac:dyDescent="0.2">
      <c r="A108" s="1" t="s">
        <v>232</v>
      </c>
      <c r="B108" s="29" t="s">
        <v>491</v>
      </c>
      <c r="C108" s="29">
        <v>11</v>
      </c>
      <c r="D108" s="4" t="s">
        <v>244</v>
      </c>
      <c r="E108" s="8">
        <v>1</v>
      </c>
      <c r="F108" s="8">
        <v>1</v>
      </c>
      <c r="G108" s="8">
        <v>0</v>
      </c>
      <c r="H108" s="8">
        <v>0</v>
      </c>
      <c r="I108" s="8">
        <v>1</v>
      </c>
      <c r="K108" s="8">
        <v>1</v>
      </c>
      <c r="L108" s="6">
        <v>1</v>
      </c>
      <c r="M108" s="17">
        <v>0.5</v>
      </c>
      <c r="N108" s="17">
        <v>0.5</v>
      </c>
      <c r="O108" s="17">
        <v>0.5</v>
      </c>
      <c r="P108" s="3"/>
      <c r="Q108" s="8">
        <v>1</v>
      </c>
      <c r="R108" s="8">
        <v>1</v>
      </c>
      <c r="S108" s="8">
        <v>0</v>
      </c>
      <c r="T108" s="8">
        <v>0</v>
      </c>
      <c r="U108" s="8">
        <v>0</v>
      </c>
      <c r="W108" s="13">
        <f t="shared" si="76"/>
        <v>1</v>
      </c>
      <c r="X108" s="13">
        <f t="shared" si="76"/>
        <v>1</v>
      </c>
      <c r="Y108" s="13">
        <f t="shared" si="76"/>
        <v>0</v>
      </c>
      <c r="Z108" s="12">
        <f t="shared" si="76"/>
        <v>0</v>
      </c>
      <c r="AA108" s="13">
        <f t="shared" si="76"/>
        <v>0.5</v>
      </c>
      <c r="AB108" s="7">
        <f t="shared" si="69"/>
        <v>2.5</v>
      </c>
      <c r="AD108" s="7">
        <f t="shared" si="70"/>
        <v>2</v>
      </c>
      <c r="AE108" s="7">
        <f t="shared" si="71"/>
        <v>0.5</v>
      </c>
      <c r="AF108" s="7">
        <f t="shared" si="72"/>
        <v>0</v>
      </c>
      <c r="AH108" s="6">
        <f t="shared" si="77"/>
        <v>1</v>
      </c>
      <c r="AI108" s="6">
        <f t="shared" si="78"/>
        <v>1</v>
      </c>
      <c r="AJ108" s="6">
        <f t="shared" si="79"/>
        <v>0</v>
      </c>
      <c r="AK108" s="6">
        <f t="shared" si="80"/>
        <v>0</v>
      </c>
      <c r="AL108" s="6">
        <f t="shared" si="81"/>
        <v>0</v>
      </c>
      <c r="AN108" s="6">
        <f t="shared" si="82"/>
        <v>1</v>
      </c>
      <c r="AO108" s="6">
        <f t="shared" si="83"/>
        <v>1</v>
      </c>
      <c r="AP108" s="6">
        <f t="shared" si="84"/>
        <v>0</v>
      </c>
      <c r="AQ108" s="6">
        <f t="shared" si="85"/>
        <v>0</v>
      </c>
      <c r="AR108" s="6">
        <f t="shared" si="86"/>
        <v>0</v>
      </c>
      <c r="AT108" s="6">
        <f t="shared" si="87"/>
        <v>1</v>
      </c>
      <c r="AU108" s="6">
        <f t="shared" si="88"/>
        <v>1</v>
      </c>
      <c r="AV108" s="6">
        <f t="shared" si="89"/>
        <v>0</v>
      </c>
      <c r="AW108" s="6">
        <f t="shared" si="90"/>
        <v>0</v>
      </c>
      <c r="AX108" s="6">
        <f t="shared" si="91"/>
        <v>0</v>
      </c>
      <c r="AZ108" s="6">
        <f t="shared" si="92"/>
        <v>1</v>
      </c>
      <c r="BA108" s="6">
        <f t="shared" si="93"/>
        <v>1</v>
      </c>
      <c r="BB108" s="6">
        <f t="shared" si="94"/>
        <v>1</v>
      </c>
      <c r="BC108" s="6">
        <f t="shared" si="95"/>
        <v>1</v>
      </c>
      <c r="BD108" s="6">
        <f t="shared" si="96"/>
        <v>0</v>
      </c>
      <c r="BF108" s="6">
        <f t="shared" si="73"/>
        <v>3</v>
      </c>
      <c r="BG108" s="8">
        <f t="shared" si="74"/>
        <v>3.5</v>
      </c>
      <c r="BH108" s="8">
        <f t="shared" si="75"/>
        <v>2</v>
      </c>
    </row>
    <row r="109" spans="1:60" ht="13.5" customHeight="1" x14ac:dyDescent="0.2">
      <c r="A109" s="11" t="s">
        <v>956</v>
      </c>
      <c r="B109" s="29" t="s">
        <v>492</v>
      </c>
      <c r="C109" s="29">
        <v>10</v>
      </c>
      <c r="D109" s="4" t="s">
        <v>246</v>
      </c>
      <c r="E109" s="8">
        <v>0</v>
      </c>
      <c r="F109" s="8">
        <v>0</v>
      </c>
      <c r="G109" s="8">
        <v>0</v>
      </c>
      <c r="H109" s="8">
        <v>0</v>
      </c>
      <c r="I109" s="8">
        <v>0</v>
      </c>
      <c r="K109" s="8">
        <v>0</v>
      </c>
      <c r="L109" s="6">
        <v>1</v>
      </c>
      <c r="M109" s="17">
        <v>0</v>
      </c>
      <c r="N109" s="17">
        <v>0</v>
      </c>
      <c r="O109" s="17">
        <v>1</v>
      </c>
      <c r="P109" s="3"/>
      <c r="Q109" s="8">
        <v>0</v>
      </c>
      <c r="R109" s="8">
        <v>1</v>
      </c>
      <c r="S109" s="8">
        <v>0</v>
      </c>
      <c r="T109" s="8">
        <v>0</v>
      </c>
      <c r="U109" s="8">
        <v>0</v>
      </c>
      <c r="W109" s="13">
        <f t="shared" si="76"/>
        <v>0</v>
      </c>
      <c r="X109" s="13">
        <f t="shared" si="76"/>
        <v>1</v>
      </c>
      <c r="Y109" s="13">
        <f t="shared" si="76"/>
        <v>0</v>
      </c>
      <c r="Z109" s="12">
        <f t="shared" si="76"/>
        <v>0</v>
      </c>
      <c r="AA109" s="13">
        <f t="shared" si="76"/>
        <v>0</v>
      </c>
      <c r="AB109" s="7">
        <f t="shared" si="69"/>
        <v>1</v>
      </c>
      <c r="AD109" s="7">
        <f t="shared" si="70"/>
        <v>1</v>
      </c>
      <c r="AE109" s="7">
        <f t="shared" si="71"/>
        <v>0</v>
      </c>
      <c r="AF109" s="7">
        <f t="shared" si="72"/>
        <v>0</v>
      </c>
      <c r="AH109" s="6">
        <f t="shared" si="77"/>
        <v>1</v>
      </c>
      <c r="AI109" s="6">
        <f t="shared" si="78"/>
        <v>0</v>
      </c>
      <c r="AJ109" s="6">
        <f t="shared" si="79"/>
        <v>1</v>
      </c>
      <c r="AK109" s="6">
        <f t="shared" si="80"/>
        <v>1</v>
      </c>
      <c r="AL109" s="6">
        <f t="shared" si="81"/>
        <v>0</v>
      </c>
      <c r="AN109" s="6">
        <f t="shared" si="82"/>
        <v>1</v>
      </c>
      <c r="AO109" s="6">
        <f t="shared" si="83"/>
        <v>0</v>
      </c>
      <c r="AP109" s="6">
        <f t="shared" si="84"/>
        <v>1</v>
      </c>
      <c r="AQ109" s="6">
        <f t="shared" si="85"/>
        <v>1</v>
      </c>
      <c r="AR109" s="6">
        <f t="shared" si="86"/>
        <v>0</v>
      </c>
      <c r="AT109" s="6">
        <f t="shared" si="87"/>
        <v>1</v>
      </c>
      <c r="AU109" s="6">
        <f t="shared" si="88"/>
        <v>1</v>
      </c>
      <c r="AV109" s="6">
        <f t="shared" si="89"/>
        <v>1</v>
      </c>
      <c r="AW109" s="6">
        <f t="shared" si="90"/>
        <v>1</v>
      </c>
      <c r="AX109" s="6">
        <f t="shared" si="91"/>
        <v>0</v>
      </c>
      <c r="AZ109" s="6">
        <f t="shared" si="92"/>
        <v>1</v>
      </c>
      <c r="BA109" s="6">
        <f t="shared" si="93"/>
        <v>0</v>
      </c>
      <c r="BB109" s="6">
        <f t="shared" si="94"/>
        <v>1</v>
      </c>
      <c r="BC109" s="6">
        <f t="shared" si="95"/>
        <v>1</v>
      </c>
      <c r="BD109" s="6">
        <f t="shared" si="96"/>
        <v>1</v>
      </c>
      <c r="BF109" s="6">
        <f t="shared" si="73"/>
        <v>0</v>
      </c>
      <c r="BG109" s="8">
        <f t="shared" si="74"/>
        <v>2</v>
      </c>
      <c r="BH109" s="8">
        <f t="shared" si="75"/>
        <v>1</v>
      </c>
    </row>
    <row r="110" spans="1:60" s="5" customFormat="1" ht="13.5" customHeight="1" x14ac:dyDescent="0.2">
      <c r="A110" s="1" t="s">
        <v>234</v>
      </c>
      <c r="B110" s="86" t="s">
        <v>493</v>
      </c>
      <c r="C110" s="86">
        <v>10</v>
      </c>
      <c r="D110" s="87" t="s">
        <v>249</v>
      </c>
      <c r="E110" s="5">
        <v>1</v>
      </c>
      <c r="F110" s="5">
        <v>1</v>
      </c>
      <c r="G110" s="5">
        <v>1</v>
      </c>
      <c r="H110" s="5">
        <v>0</v>
      </c>
      <c r="I110" s="5">
        <v>1</v>
      </c>
      <c r="K110" s="5">
        <v>1</v>
      </c>
      <c r="L110" s="2">
        <v>1</v>
      </c>
      <c r="M110" s="89">
        <v>0.5</v>
      </c>
      <c r="N110" s="89">
        <v>0</v>
      </c>
      <c r="O110" s="89">
        <v>0</v>
      </c>
      <c r="P110" s="5" t="s">
        <v>360</v>
      </c>
      <c r="Q110" s="5">
        <v>1</v>
      </c>
      <c r="R110" s="5">
        <v>1</v>
      </c>
      <c r="S110" s="5">
        <v>0</v>
      </c>
      <c r="T110" s="5">
        <v>0</v>
      </c>
      <c r="U110" s="5">
        <v>1</v>
      </c>
      <c r="W110" s="12">
        <f t="shared" si="76"/>
        <v>1</v>
      </c>
      <c r="X110" s="12">
        <f t="shared" si="76"/>
        <v>1</v>
      </c>
      <c r="Y110" s="12">
        <f t="shared" si="76"/>
        <v>0.5</v>
      </c>
      <c r="Z110" s="12">
        <f t="shared" si="76"/>
        <v>0</v>
      </c>
      <c r="AA110" s="12">
        <f t="shared" si="76"/>
        <v>1</v>
      </c>
      <c r="AB110" s="88">
        <f t="shared" si="69"/>
        <v>3.5</v>
      </c>
      <c r="AC110" s="88"/>
      <c r="AD110" s="7">
        <f t="shared" si="70"/>
        <v>2</v>
      </c>
      <c r="AE110" s="7">
        <f t="shared" si="71"/>
        <v>1</v>
      </c>
      <c r="AF110" s="7">
        <f t="shared" si="72"/>
        <v>0.5</v>
      </c>
      <c r="AG110" s="88"/>
      <c r="AH110" s="2">
        <f t="shared" si="77"/>
        <v>1</v>
      </c>
      <c r="AI110" s="2">
        <f t="shared" si="78"/>
        <v>1</v>
      </c>
      <c r="AJ110" s="2">
        <f t="shared" si="79"/>
        <v>0</v>
      </c>
      <c r="AK110" s="2">
        <f t="shared" si="80"/>
        <v>1</v>
      </c>
      <c r="AL110" s="2">
        <f t="shared" si="81"/>
        <v>0</v>
      </c>
      <c r="AN110" s="2">
        <f t="shared" si="82"/>
        <v>1</v>
      </c>
      <c r="AO110" s="2">
        <f t="shared" si="83"/>
        <v>1</v>
      </c>
      <c r="AP110" s="2">
        <f t="shared" si="84"/>
        <v>0</v>
      </c>
      <c r="AQ110" s="2">
        <f t="shared" si="85"/>
        <v>1</v>
      </c>
      <c r="AR110" s="2">
        <f t="shared" si="86"/>
        <v>0</v>
      </c>
      <c r="AT110" s="2">
        <f t="shared" si="87"/>
        <v>1</v>
      </c>
      <c r="AU110" s="2">
        <f t="shared" si="88"/>
        <v>1</v>
      </c>
      <c r="AV110" s="2">
        <f t="shared" si="89"/>
        <v>0</v>
      </c>
      <c r="AW110" s="2">
        <f t="shared" si="90"/>
        <v>1</v>
      </c>
      <c r="AX110" s="2">
        <f t="shared" si="91"/>
        <v>0</v>
      </c>
      <c r="AZ110" s="2">
        <f t="shared" si="92"/>
        <v>1</v>
      </c>
      <c r="BA110" s="2">
        <f t="shared" si="93"/>
        <v>1</v>
      </c>
      <c r="BB110" s="2">
        <f t="shared" si="94"/>
        <v>0</v>
      </c>
      <c r="BC110" s="2">
        <f t="shared" si="95"/>
        <v>1</v>
      </c>
      <c r="BD110" s="2">
        <f t="shared" si="96"/>
        <v>1</v>
      </c>
      <c r="BF110" s="6">
        <f t="shared" si="73"/>
        <v>4</v>
      </c>
      <c r="BG110" s="8">
        <f t="shared" si="74"/>
        <v>2.5</v>
      </c>
      <c r="BH110" s="8">
        <f t="shared" si="75"/>
        <v>3</v>
      </c>
    </row>
    <row r="111" spans="1:60" ht="13.5" customHeight="1" x14ac:dyDescent="0.2">
      <c r="A111" s="11" t="s">
        <v>236</v>
      </c>
      <c r="B111" s="29" t="s">
        <v>494</v>
      </c>
      <c r="C111" s="29">
        <v>10</v>
      </c>
      <c r="D111" s="4" t="s">
        <v>251</v>
      </c>
      <c r="E111" s="8">
        <v>0</v>
      </c>
      <c r="F111" s="8">
        <v>1</v>
      </c>
      <c r="G111" s="8">
        <v>0</v>
      </c>
      <c r="H111" s="8">
        <v>0</v>
      </c>
      <c r="I111" s="8">
        <v>0</v>
      </c>
      <c r="K111" s="8">
        <v>0</v>
      </c>
      <c r="L111" s="6">
        <v>1</v>
      </c>
      <c r="M111" s="17">
        <v>0</v>
      </c>
      <c r="N111" s="17">
        <v>0</v>
      </c>
      <c r="O111" s="17">
        <v>0.5</v>
      </c>
      <c r="P111" s="8" t="s">
        <v>363</v>
      </c>
      <c r="Q111" s="8">
        <v>0</v>
      </c>
      <c r="R111" s="8">
        <v>1</v>
      </c>
      <c r="S111" s="8">
        <v>0</v>
      </c>
      <c r="T111" s="8">
        <v>0</v>
      </c>
      <c r="U111" s="8">
        <v>0</v>
      </c>
      <c r="V111" s="8" t="s">
        <v>541</v>
      </c>
      <c r="W111" s="13">
        <f t="shared" si="76"/>
        <v>0</v>
      </c>
      <c r="X111" s="13">
        <f t="shared" si="76"/>
        <v>1</v>
      </c>
      <c r="Y111" s="13">
        <f t="shared" si="76"/>
        <v>0</v>
      </c>
      <c r="Z111" s="12">
        <f t="shared" si="76"/>
        <v>0</v>
      </c>
      <c r="AA111" s="13">
        <f t="shared" si="76"/>
        <v>0</v>
      </c>
      <c r="AB111" s="7">
        <f t="shared" si="69"/>
        <v>1</v>
      </c>
      <c r="AD111" s="7">
        <f t="shared" si="70"/>
        <v>1</v>
      </c>
      <c r="AE111" s="7">
        <f t="shared" si="71"/>
        <v>0</v>
      </c>
      <c r="AF111" s="7">
        <f t="shared" si="72"/>
        <v>0</v>
      </c>
      <c r="AH111" s="6">
        <f t="shared" si="77"/>
        <v>1</v>
      </c>
      <c r="AI111" s="6">
        <f t="shared" si="78"/>
        <v>1</v>
      </c>
      <c r="AJ111" s="6">
        <f t="shared" si="79"/>
        <v>1</v>
      </c>
      <c r="AK111" s="6">
        <f t="shared" si="80"/>
        <v>1</v>
      </c>
      <c r="AL111" s="6">
        <f t="shared" si="81"/>
        <v>0</v>
      </c>
      <c r="AN111" s="6">
        <f t="shared" si="82"/>
        <v>1</v>
      </c>
      <c r="AO111" s="6">
        <f t="shared" si="83"/>
        <v>1</v>
      </c>
      <c r="AP111" s="6">
        <f t="shared" si="84"/>
        <v>1</v>
      </c>
      <c r="AQ111" s="6">
        <f t="shared" si="85"/>
        <v>1</v>
      </c>
      <c r="AR111" s="6">
        <f t="shared" si="86"/>
        <v>0</v>
      </c>
      <c r="AT111" s="6">
        <f t="shared" si="87"/>
        <v>1</v>
      </c>
      <c r="AU111" s="6">
        <f t="shared" si="88"/>
        <v>1</v>
      </c>
      <c r="AV111" s="6">
        <f t="shared" si="89"/>
        <v>1</v>
      </c>
      <c r="AW111" s="6">
        <f t="shared" si="90"/>
        <v>1</v>
      </c>
      <c r="AX111" s="6">
        <f t="shared" si="91"/>
        <v>0</v>
      </c>
      <c r="AZ111" s="6">
        <f t="shared" si="92"/>
        <v>1</v>
      </c>
      <c r="BA111" s="6">
        <f t="shared" si="93"/>
        <v>1</v>
      </c>
      <c r="BB111" s="6">
        <f t="shared" si="94"/>
        <v>1</v>
      </c>
      <c r="BC111" s="6">
        <f t="shared" si="95"/>
        <v>1</v>
      </c>
      <c r="BD111" s="6">
        <f t="shared" si="96"/>
        <v>1</v>
      </c>
      <c r="BF111" s="6">
        <f t="shared" si="73"/>
        <v>1</v>
      </c>
      <c r="BG111" s="8">
        <f t="shared" si="74"/>
        <v>1.5</v>
      </c>
      <c r="BH111" s="8">
        <f t="shared" si="75"/>
        <v>1</v>
      </c>
    </row>
    <row r="112" spans="1:60" s="6" customFormat="1" ht="13.5" customHeight="1" x14ac:dyDescent="0.2">
      <c r="A112" s="1" t="s">
        <v>238</v>
      </c>
      <c r="B112" s="29" t="s">
        <v>495</v>
      </c>
      <c r="C112" s="29">
        <v>10</v>
      </c>
      <c r="D112" s="4" t="s">
        <v>254</v>
      </c>
      <c r="E112" s="8">
        <v>1</v>
      </c>
      <c r="F112" s="8">
        <v>1</v>
      </c>
      <c r="G112" s="8">
        <v>0</v>
      </c>
      <c r="H112" s="8">
        <v>0</v>
      </c>
      <c r="I112" s="8">
        <v>0</v>
      </c>
      <c r="J112" s="8"/>
      <c r="K112" s="8">
        <v>1</v>
      </c>
      <c r="L112" s="6">
        <v>1</v>
      </c>
      <c r="M112" s="17">
        <v>0</v>
      </c>
      <c r="N112" s="17">
        <v>0.5</v>
      </c>
      <c r="O112" s="17">
        <v>1</v>
      </c>
      <c r="P112" s="3"/>
      <c r="Q112" s="8">
        <v>1</v>
      </c>
      <c r="R112" s="8">
        <v>1</v>
      </c>
      <c r="S112" s="8">
        <v>1</v>
      </c>
      <c r="T112" s="8">
        <v>0</v>
      </c>
      <c r="U112" s="8">
        <v>0</v>
      </c>
      <c r="V112" s="8"/>
      <c r="W112" s="13">
        <f t="shared" si="76"/>
        <v>1</v>
      </c>
      <c r="X112" s="13">
        <f t="shared" si="76"/>
        <v>1</v>
      </c>
      <c r="Y112" s="13">
        <f t="shared" si="76"/>
        <v>0</v>
      </c>
      <c r="Z112" s="12">
        <f t="shared" si="76"/>
        <v>0</v>
      </c>
      <c r="AA112" s="13">
        <f t="shared" si="76"/>
        <v>0</v>
      </c>
      <c r="AB112" s="7">
        <f t="shared" si="69"/>
        <v>2</v>
      </c>
      <c r="AC112" s="7"/>
      <c r="AD112" s="7">
        <f t="shared" si="70"/>
        <v>2</v>
      </c>
      <c r="AE112" s="7">
        <f t="shared" si="71"/>
        <v>0</v>
      </c>
      <c r="AF112" s="7">
        <f t="shared" si="72"/>
        <v>0</v>
      </c>
      <c r="AG112" s="7"/>
      <c r="AH112" s="6">
        <f t="shared" si="77"/>
        <v>1</v>
      </c>
      <c r="AI112" s="6">
        <f t="shared" si="78"/>
        <v>1</v>
      </c>
      <c r="AJ112" s="6">
        <f t="shared" si="79"/>
        <v>0</v>
      </c>
      <c r="AK112" s="6">
        <f t="shared" si="80"/>
        <v>0</v>
      </c>
      <c r="AL112" s="6">
        <f t="shared" si="81"/>
        <v>0</v>
      </c>
      <c r="AM112" s="8"/>
      <c r="AN112" s="6">
        <f t="shared" si="82"/>
        <v>1</v>
      </c>
      <c r="AO112" s="6">
        <f t="shared" si="83"/>
        <v>1</v>
      </c>
      <c r="AP112" s="6">
        <f t="shared" si="84"/>
        <v>1</v>
      </c>
      <c r="AQ112" s="6">
        <f t="shared" si="85"/>
        <v>0</v>
      </c>
      <c r="AR112" s="6">
        <f t="shared" si="86"/>
        <v>0</v>
      </c>
      <c r="AS112" s="8"/>
      <c r="AT112" s="6">
        <f t="shared" si="87"/>
        <v>1</v>
      </c>
      <c r="AU112" s="6">
        <f t="shared" si="88"/>
        <v>1</v>
      </c>
      <c r="AV112" s="6">
        <f t="shared" si="89"/>
        <v>0</v>
      </c>
      <c r="AW112" s="6">
        <f t="shared" si="90"/>
        <v>0</v>
      </c>
      <c r="AX112" s="6">
        <f t="shared" si="91"/>
        <v>0</v>
      </c>
      <c r="AY112" s="8"/>
      <c r="AZ112" s="6">
        <f t="shared" si="92"/>
        <v>1</v>
      </c>
      <c r="BA112" s="6">
        <f t="shared" si="93"/>
        <v>1</v>
      </c>
      <c r="BB112" s="6">
        <f t="shared" si="94"/>
        <v>0</v>
      </c>
      <c r="BC112" s="6">
        <f t="shared" si="95"/>
        <v>1</v>
      </c>
      <c r="BD112" s="6">
        <f t="shared" si="96"/>
        <v>1</v>
      </c>
      <c r="BF112" s="6">
        <f t="shared" si="73"/>
        <v>2</v>
      </c>
      <c r="BG112" s="8">
        <f t="shared" si="74"/>
        <v>3.5</v>
      </c>
      <c r="BH112" s="8">
        <f t="shared" si="75"/>
        <v>3</v>
      </c>
    </row>
    <row r="113" spans="1:60" s="6" customFormat="1" ht="13.5" customHeight="1" x14ac:dyDescent="0.2">
      <c r="A113" s="11" t="s">
        <v>241</v>
      </c>
      <c r="B113" s="29" t="s">
        <v>496</v>
      </c>
      <c r="C113" s="29">
        <v>8</v>
      </c>
      <c r="D113" s="4" t="s">
        <v>255</v>
      </c>
      <c r="E113" s="8">
        <v>0</v>
      </c>
      <c r="F113" s="8">
        <v>1</v>
      </c>
      <c r="G113" s="8">
        <v>1</v>
      </c>
      <c r="H113" s="8">
        <v>1</v>
      </c>
      <c r="I113" s="8">
        <v>0</v>
      </c>
      <c r="J113" s="8"/>
      <c r="K113" s="8">
        <v>0</v>
      </c>
      <c r="L113" s="8">
        <v>0</v>
      </c>
      <c r="M113" s="8">
        <v>0</v>
      </c>
      <c r="N113" s="8">
        <v>0</v>
      </c>
      <c r="O113" s="8">
        <v>0</v>
      </c>
      <c r="P113" s="3"/>
      <c r="Q113" s="8">
        <v>0</v>
      </c>
      <c r="R113" s="8">
        <v>1</v>
      </c>
      <c r="S113" s="8">
        <v>1</v>
      </c>
      <c r="T113" s="8">
        <v>0</v>
      </c>
      <c r="U113" s="8">
        <v>0</v>
      </c>
      <c r="V113" s="8"/>
      <c r="W113" s="13">
        <f t="shared" si="76"/>
        <v>0</v>
      </c>
      <c r="X113" s="13">
        <f t="shared" si="76"/>
        <v>1</v>
      </c>
      <c r="Y113" s="13">
        <f t="shared" si="76"/>
        <v>1</v>
      </c>
      <c r="Z113" s="12">
        <f t="shared" si="76"/>
        <v>0</v>
      </c>
      <c r="AA113" s="13">
        <f t="shared" si="76"/>
        <v>0</v>
      </c>
      <c r="AB113" s="7">
        <f t="shared" si="69"/>
        <v>2</v>
      </c>
      <c r="AC113" s="7"/>
      <c r="AD113" s="7">
        <f t="shared" si="70"/>
        <v>1</v>
      </c>
      <c r="AE113" s="7">
        <f t="shared" si="71"/>
        <v>0</v>
      </c>
      <c r="AF113" s="7">
        <f t="shared" si="72"/>
        <v>1</v>
      </c>
      <c r="AG113" s="7"/>
      <c r="AH113" s="6">
        <f t="shared" si="77"/>
        <v>1</v>
      </c>
      <c r="AI113" s="6">
        <f t="shared" si="78"/>
        <v>0</v>
      </c>
      <c r="AJ113" s="6">
        <f t="shared" si="79"/>
        <v>0</v>
      </c>
      <c r="AK113" s="6">
        <f t="shared" si="80"/>
        <v>0</v>
      </c>
      <c r="AL113" s="6">
        <f t="shared" si="81"/>
        <v>1</v>
      </c>
      <c r="AM113" s="8"/>
      <c r="AN113" s="6">
        <f t="shared" si="82"/>
        <v>1</v>
      </c>
      <c r="AO113" s="6">
        <f t="shared" si="83"/>
        <v>0</v>
      </c>
      <c r="AP113" s="6">
        <f t="shared" si="84"/>
        <v>0</v>
      </c>
      <c r="AQ113" s="6">
        <f t="shared" si="85"/>
        <v>0</v>
      </c>
      <c r="AR113" s="6">
        <f t="shared" si="86"/>
        <v>1</v>
      </c>
      <c r="AS113" s="8"/>
      <c r="AT113" s="6">
        <f t="shared" si="87"/>
        <v>1</v>
      </c>
      <c r="AU113" s="6">
        <f t="shared" si="88"/>
        <v>0</v>
      </c>
      <c r="AV113" s="6">
        <f t="shared" si="89"/>
        <v>0</v>
      </c>
      <c r="AW113" s="6">
        <f t="shared" si="90"/>
        <v>1</v>
      </c>
      <c r="AX113" s="6">
        <f t="shared" si="91"/>
        <v>1</v>
      </c>
      <c r="AY113" s="8"/>
      <c r="AZ113" s="6">
        <f t="shared" si="92"/>
        <v>1</v>
      </c>
      <c r="BA113" s="6">
        <f t="shared" si="93"/>
        <v>1</v>
      </c>
      <c r="BB113" s="6">
        <f t="shared" si="94"/>
        <v>1</v>
      </c>
      <c r="BC113" s="6">
        <f t="shared" si="95"/>
        <v>0</v>
      </c>
      <c r="BD113" s="6">
        <f t="shared" si="96"/>
        <v>1</v>
      </c>
      <c r="BF113" s="6">
        <f t="shared" si="73"/>
        <v>3</v>
      </c>
      <c r="BG113" s="8">
        <f t="shared" si="74"/>
        <v>0</v>
      </c>
      <c r="BH113" s="8">
        <f t="shared" si="75"/>
        <v>2</v>
      </c>
    </row>
    <row r="114" spans="1:60" s="6" customFormat="1" ht="13.5" customHeight="1" x14ac:dyDescent="0.2">
      <c r="A114" s="1" t="s">
        <v>243</v>
      </c>
      <c r="B114" s="29" t="s">
        <v>497</v>
      </c>
      <c r="C114" s="29">
        <v>11</v>
      </c>
      <c r="D114" s="4" t="s">
        <v>257</v>
      </c>
      <c r="E114" s="8">
        <v>0</v>
      </c>
      <c r="F114" s="8">
        <v>1</v>
      </c>
      <c r="G114" s="8">
        <v>1</v>
      </c>
      <c r="H114" s="8">
        <v>0</v>
      </c>
      <c r="I114" s="8">
        <v>0</v>
      </c>
      <c r="J114" s="8"/>
      <c r="K114" s="8">
        <v>0</v>
      </c>
      <c r="L114" s="8">
        <v>0</v>
      </c>
      <c r="M114" s="8">
        <v>0</v>
      </c>
      <c r="N114" s="8">
        <v>0</v>
      </c>
      <c r="O114" s="8">
        <v>0</v>
      </c>
      <c r="P114" s="8"/>
      <c r="Q114" s="8">
        <v>0</v>
      </c>
      <c r="R114" s="8">
        <v>1</v>
      </c>
      <c r="S114" s="8">
        <v>0</v>
      </c>
      <c r="T114" s="8">
        <v>0</v>
      </c>
      <c r="U114" s="8">
        <v>0</v>
      </c>
      <c r="V114" s="8"/>
      <c r="W114" s="13">
        <f t="shared" ref="W114:AA129" si="97">IF(((E114+K114+Q114)=1.5),0.5,ROUND((E114+K114+Q114)/3,0))</f>
        <v>0</v>
      </c>
      <c r="X114" s="13">
        <f t="shared" si="97"/>
        <v>1</v>
      </c>
      <c r="Y114" s="13">
        <f t="shared" si="97"/>
        <v>0</v>
      </c>
      <c r="Z114" s="12">
        <f t="shared" si="97"/>
        <v>0</v>
      </c>
      <c r="AA114" s="13">
        <f t="shared" si="97"/>
        <v>0</v>
      </c>
      <c r="AB114" s="7">
        <f t="shared" si="69"/>
        <v>1</v>
      </c>
      <c r="AC114" s="7"/>
      <c r="AD114" s="7">
        <f t="shared" si="70"/>
        <v>1</v>
      </c>
      <c r="AE114" s="7">
        <f t="shared" si="71"/>
        <v>0</v>
      </c>
      <c r="AF114" s="7">
        <f t="shared" si="72"/>
        <v>0</v>
      </c>
      <c r="AG114" s="7"/>
      <c r="AH114" s="6">
        <f t="shared" si="77"/>
        <v>1</v>
      </c>
      <c r="AI114" s="6">
        <f t="shared" si="78"/>
        <v>0</v>
      </c>
      <c r="AJ114" s="6">
        <f t="shared" si="79"/>
        <v>0</v>
      </c>
      <c r="AK114" s="6">
        <f t="shared" si="80"/>
        <v>1</v>
      </c>
      <c r="AL114" s="6">
        <f t="shared" si="81"/>
        <v>1</v>
      </c>
      <c r="AM114" s="8"/>
      <c r="AN114" s="6">
        <f t="shared" si="82"/>
        <v>1</v>
      </c>
      <c r="AO114" s="6">
        <f t="shared" si="83"/>
        <v>0</v>
      </c>
      <c r="AP114" s="6">
        <f t="shared" si="84"/>
        <v>0</v>
      </c>
      <c r="AQ114" s="6">
        <f t="shared" si="85"/>
        <v>1</v>
      </c>
      <c r="AR114" s="6">
        <f t="shared" si="86"/>
        <v>1</v>
      </c>
      <c r="AS114" s="8"/>
      <c r="AT114" s="6">
        <f t="shared" si="87"/>
        <v>1</v>
      </c>
      <c r="AU114" s="6">
        <f t="shared" si="88"/>
        <v>0</v>
      </c>
      <c r="AV114" s="6">
        <f t="shared" si="89"/>
        <v>1</v>
      </c>
      <c r="AW114" s="6">
        <f t="shared" si="90"/>
        <v>1</v>
      </c>
      <c r="AX114" s="6">
        <f t="shared" si="91"/>
        <v>1</v>
      </c>
      <c r="AY114" s="8"/>
      <c r="AZ114" s="6">
        <f t="shared" si="92"/>
        <v>1</v>
      </c>
      <c r="BA114" s="6">
        <f t="shared" si="93"/>
        <v>1</v>
      </c>
      <c r="BB114" s="6">
        <f t="shared" si="94"/>
        <v>0</v>
      </c>
      <c r="BC114" s="6">
        <f t="shared" si="95"/>
        <v>1</v>
      </c>
      <c r="BD114" s="6">
        <f t="shared" si="96"/>
        <v>1</v>
      </c>
      <c r="BF114" s="6">
        <f t="shared" si="73"/>
        <v>2</v>
      </c>
      <c r="BG114" s="8">
        <f t="shared" si="74"/>
        <v>0</v>
      </c>
      <c r="BH114" s="8">
        <f t="shared" si="75"/>
        <v>1</v>
      </c>
    </row>
    <row r="115" spans="1:60" s="6" customFormat="1" ht="13.5" customHeight="1" x14ac:dyDescent="0.2">
      <c r="A115" s="11" t="s">
        <v>245</v>
      </c>
      <c r="B115" s="29" t="s">
        <v>498</v>
      </c>
      <c r="C115" s="29">
        <v>9</v>
      </c>
      <c r="D115" s="4" t="s">
        <v>259</v>
      </c>
      <c r="E115" s="8">
        <v>0</v>
      </c>
      <c r="F115" s="8">
        <v>1</v>
      </c>
      <c r="G115" s="8">
        <v>0</v>
      </c>
      <c r="H115" s="8">
        <v>0</v>
      </c>
      <c r="I115" s="8">
        <v>0</v>
      </c>
      <c r="J115" s="8" t="s">
        <v>546</v>
      </c>
      <c r="K115" s="8">
        <v>0</v>
      </c>
      <c r="L115" s="8">
        <v>0</v>
      </c>
      <c r="M115" s="8">
        <v>0</v>
      </c>
      <c r="N115" s="8">
        <v>0</v>
      </c>
      <c r="O115" s="8">
        <v>0</v>
      </c>
      <c r="P115" s="8"/>
      <c r="Q115" s="8">
        <v>0</v>
      </c>
      <c r="R115" s="8">
        <v>0</v>
      </c>
      <c r="S115" s="8">
        <v>0</v>
      </c>
      <c r="T115" s="8">
        <v>0</v>
      </c>
      <c r="U115" s="8">
        <v>0</v>
      </c>
      <c r="V115" s="8"/>
      <c r="W115" s="13">
        <f t="shared" si="97"/>
        <v>0</v>
      </c>
      <c r="X115" s="13">
        <f t="shared" si="97"/>
        <v>0</v>
      </c>
      <c r="Y115" s="13">
        <f t="shared" si="97"/>
        <v>0</v>
      </c>
      <c r="Z115" s="12">
        <f t="shared" si="97"/>
        <v>0</v>
      </c>
      <c r="AA115" s="13">
        <f t="shared" si="97"/>
        <v>0</v>
      </c>
      <c r="AB115" s="7">
        <f t="shared" si="69"/>
        <v>0</v>
      </c>
      <c r="AC115" s="7"/>
      <c r="AD115" s="7">
        <f t="shared" si="70"/>
        <v>0</v>
      </c>
      <c r="AE115" s="7">
        <f t="shared" si="71"/>
        <v>0</v>
      </c>
      <c r="AF115" s="7">
        <f t="shared" si="72"/>
        <v>0</v>
      </c>
      <c r="AG115" s="7"/>
      <c r="AH115" s="6">
        <f t="shared" si="77"/>
        <v>1</v>
      </c>
      <c r="AI115" s="6">
        <f t="shared" si="78"/>
        <v>0</v>
      </c>
      <c r="AJ115" s="6">
        <f t="shared" si="79"/>
        <v>1</v>
      </c>
      <c r="AK115" s="6">
        <f t="shared" si="80"/>
        <v>1</v>
      </c>
      <c r="AL115" s="6">
        <f t="shared" si="81"/>
        <v>1</v>
      </c>
      <c r="AM115" s="8"/>
      <c r="AN115" s="6">
        <f t="shared" si="82"/>
        <v>1</v>
      </c>
      <c r="AO115" s="6">
        <f t="shared" si="83"/>
        <v>0</v>
      </c>
      <c r="AP115" s="6">
        <f t="shared" si="84"/>
        <v>1</v>
      </c>
      <c r="AQ115" s="6">
        <f t="shared" si="85"/>
        <v>1</v>
      </c>
      <c r="AR115" s="6">
        <f t="shared" si="86"/>
        <v>1</v>
      </c>
      <c r="AS115" s="8"/>
      <c r="AT115" s="6">
        <f t="shared" si="87"/>
        <v>1</v>
      </c>
      <c r="AU115" s="6">
        <f t="shared" si="88"/>
        <v>1</v>
      </c>
      <c r="AV115" s="6">
        <f t="shared" si="89"/>
        <v>1</v>
      </c>
      <c r="AW115" s="6">
        <f t="shared" si="90"/>
        <v>1</v>
      </c>
      <c r="AX115" s="6">
        <f t="shared" si="91"/>
        <v>1</v>
      </c>
      <c r="AY115" s="8"/>
      <c r="AZ115" s="6">
        <f t="shared" si="92"/>
        <v>1</v>
      </c>
      <c r="BA115" s="6">
        <f t="shared" si="93"/>
        <v>0</v>
      </c>
      <c r="BB115" s="6">
        <f t="shared" si="94"/>
        <v>1</v>
      </c>
      <c r="BC115" s="6">
        <f t="shared" si="95"/>
        <v>1</v>
      </c>
      <c r="BD115" s="6">
        <f t="shared" si="96"/>
        <v>1</v>
      </c>
      <c r="BF115" s="6">
        <f t="shared" si="73"/>
        <v>1</v>
      </c>
      <c r="BG115" s="8">
        <f t="shared" si="74"/>
        <v>0</v>
      </c>
      <c r="BH115" s="8">
        <f t="shared" si="75"/>
        <v>0</v>
      </c>
    </row>
    <row r="116" spans="1:60" s="6" customFormat="1" ht="13.5" customHeight="1" x14ac:dyDescent="0.2">
      <c r="A116" s="1" t="s">
        <v>248</v>
      </c>
      <c r="B116" s="29" t="s">
        <v>499</v>
      </c>
      <c r="C116" s="29">
        <v>10</v>
      </c>
      <c r="D116" s="4" t="s">
        <v>261</v>
      </c>
      <c r="E116" s="8">
        <v>1</v>
      </c>
      <c r="F116" s="8">
        <v>1</v>
      </c>
      <c r="G116" s="8">
        <v>0</v>
      </c>
      <c r="H116" s="8">
        <v>0</v>
      </c>
      <c r="I116" s="8">
        <v>0</v>
      </c>
      <c r="J116" s="8" t="s">
        <v>547</v>
      </c>
      <c r="K116" s="8">
        <v>1</v>
      </c>
      <c r="L116" s="8">
        <v>1</v>
      </c>
      <c r="M116" s="8">
        <v>0</v>
      </c>
      <c r="N116" s="8">
        <v>0</v>
      </c>
      <c r="O116" s="8">
        <v>1</v>
      </c>
      <c r="P116" s="8"/>
      <c r="Q116" s="8">
        <v>1</v>
      </c>
      <c r="R116" s="8">
        <v>1</v>
      </c>
      <c r="S116" s="8">
        <v>0</v>
      </c>
      <c r="T116" s="8">
        <v>0</v>
      </c>
      <c r="U116" s="8">
        <v>0</v>
      </c>
      <c r="V116" s="8"/>
      <c r="W116" s="13">
        <f t="shared" si="97"/>
        <v>1</v>
      </c>
      <c r="X116" s="13">
        <f t="shared" si="97"/>
        <v>1</v>
      </c>
      <c r="Y116" s="13">
        <f t="shared" si="97"/>
        <v>0</v>
      </c>
      <c r="Z116" s="12">
        <f t="shared" si="97"/>
        <v>0</v>
      </c>
      <c r="AA116" s="13">
        <f t="shared" si="97"/>
        <v>0</v>
      </c>
      <c r="AB116" s="7">
        <f t="shared" si="69"/>
        <v>2</v>
      </c>
      <c r="AC116" s="7"/>
      <c r="AD116" s="7">
        <f t="shared" si="70"/>
        <v>2</v>
      </c>
      <c r="AE116" s="7">
        <f t="shared" si="71"/>
        <v>0</v>
      </c>
      <c r="AF116" s="7">
        <f t="shared" si="72"/>
        <v>0</v>
      </c>
      <c r="AG116" s="7"/>
      <c r="AH116" s="6">
        <f t="shared" si="77"/>
        <v>1</v>
      </c>
      <c r="AI116" s="6">
        <f t="shared" si="78"/>
        <v>1</v>
      </c>
      <c r="AJ116" s="6">
        <f t="shared" si="79"/>
        <v>1</v>
      </c>
      <c r="AK116" s="6">
        <f t="shared" si="80"/>
        <v>1</v>
      </c>
      <c r="AL116" s="6">
        <f t="shared" si="81"/>
        <v>0</v>
      </c>
      <c r="AM116" s="8"/>
      <c r="AN116" s="6">
        <f t="shared" si="82"/>
        <v>1</v>
      </c>
      <c r="AO116" s="6">
        <f t="shared" si="83"/>
        <v>1</v>
      </c>
      <c r="AP116" s="6">
        <f t="shared" si="84"/>
        <v>1</v>
      </c>
      <c r="AQ116" s="6">
        <f t="shared" si="85"/>
        <v>1</v>
      </c>
      <c r="AR116" s="6">
        <f t="shared" si="86"/>
        <v>0</v>
      </c>
      <c r="AS116" s="8"/>
      <c r="AT116" s="6">
        <f t="shared" si="87"/>
        <v>1</v>
      </c>
      <c r="AU116" s="6">
        <f t="shared" si="88"/>
        <v>1</v>
      </c>
      <c r="AV116" s="6">
        <f t="shared" si="89"/>
        <v>1</v>
      </c>
      <c r="AW116" s="6">
        <f t="shared" si="90"/>
        <v>1</v>
      </c>
      <c r="AX116" s="6">
        <f t="shared" si="91"/>
        <v>0</v>
      </c>
      <c r="AY116" s="8"/>
      <c r="AZ116" s="6">
        <f t="shared" si="92"/>
        <v>1</v>
      </c>
      <c r="BA116" s="6">
        <f t="shared" si="93"/>
        <v>1</v>
      </c>
      <c r="BB116" s="6">
        <f t="shared" si="94"/>
        <v>1</v>
      </c>
      <c r="BC116" s="6">
        <f t="shared" si="95"/>
        <v>1</v>
      </c>
      <c r="BD116" s="6">
        <f t="shared" si="96"/>
        <v>1</v>
      </c>
      <c r="BF116" s="6">
        <f t="shared" si="73"/>
        <v>2</v>
      </c>
      <c r="BG116" s="8">
        <f t="shared" si="74"/>
        <v>3</v>
      </c>
      <c r="BH116" s="8">
        <f t="shared" si="75"/>
        <v>2</v>
      </c>
    </row>
    <row r="117" spans="1:60" s="6" customFormat="1" ht="13.5" customHeight="1" x14ac:dyDescent="0.2">
      <c r="A117" s="11" t="s">
        <v>250</v>
      </c>
      <c r="B117" s="29" t="s">
        <v>500</v>
      </c>
      <c r="C117" s="29">
        <v>8</v>
      </c>
      <c r="D117" s="4" t="s">
        <v>264</v>
      </c>
      <c r="E117" s="8">
        <v>1</v>
      </c>
      <c r="F117" s="8">
        <v>1</v>
      </c>
      <c r="G117" s="8">
        <v>0</v>
      </c>
      <c r="H117" s="8">
        <v>0</v>
      </c>
      <c r="I117" s="8">
        <v>0</v>
      </c>
      <c r="J117" s="8"/>
      <c r="K117" s="8">
        <v>0</v>
      </c>
      <c r="L117" s="8">
        <v>0</v>
      </c>
      <c r="M117" s="8">
        <v>0</v>
      </c>
      <c r="N117" s="8">
        <v>0</v>
      </c>
      <c r="O117" s="8">
        <v>0</v>
      </c>
      <c r="P117" s="8"/>
      <c r="Q117" s="8">
        <v>0</v>
      </c>
      <c r="R117" s="8">
        <v>1</v>
      </c>
      <c r="S117" s="8">
        <v>0</v>
      </c>
      <c r="T117" s="8">
        <v>0</v>
      </c>
      <c r="U117" s="8">
        <v>1</v>
      </c>
      <c r="V117" s="8"/>
      <c r="W117" s="13">
        <f t="shared" si="97"/>
        <v>0</v>
      </c>
      <c r="X117" s="13">
        <f t="shared" si="97"/>
        <v>1</v>
      </c>
      <c r="Y117" s="13">
        <f t="shared" si="97"/>
        <v>0</v>
      </c>
      <c r="Z117" s="12">
        <f t="shared" si="97"/>
        <v>0</v>
      </c>
      <c r="AA117" s="13">
        <f t="shared" si="97"/>
        <v>0</v>
      </c>
      <c r="AB117" s="7">
        <f t="shared" si="69"/>
        <v>1</v>
      </c>
      <c r="AC117" s="7"/>
      <c r="AD117" s="7">
        <f t="shared" si="70"/>
        <v>1</v>
      </c>
      <c r="AE117" s="7">
        <f t="shared" si="71"/>
        <v>0</v>
      </c>
      <c r="AF117" s="7">
        <f t="shared" si="72"/>
        <v>0</v>
      </c>
      <c r="AG117" s="7"/>
      <c r="AH117" s="6">
        <f t="shared" si="77"/>
        <v>0</v>
      </c>
      <c r="AI117" s="6">
        <f t="shared" si="78"/>
        <v>0</v>
      </c>
      <c r="AJ117" s="6">
        <f t="shared" si="79"/>
        <v>1</v>
      </c>
      <c r="AK117" s="6">
        <f t="shared" si="80"/>
        <v>1</v>
      </c>
      <c r="AL117" s="6">
        <f t="shared" si="81"/>
        <v>0</v>
      </c>
      <c r="AM117" s="8"/>
      <c r="AN117" s="6">
        <f t="shared" si="82"/>
        <v>0</v>
      </c>
      <c r="AO117" s="6">
        <f t="shared" si="83"/>
        <v>0</v>
      </c>
      <c r="AP117" s="6">
        <f t="shared" si="84"/>
        <v>1</v>
      </c>
      <c r="AQ117" s="6">
        <f t="shared" si="85"/>
        <v>1</v>
      </c>
      <c r="AR117" s="6">
        <f t="shared" si="86"/>
        <v>1</v>
      </c>
      <c r="AS117" s="8"/>
      <c r="AT117" s="6">
        <f t="shared" si="87"/>
        <v>1</v>
      </c>
      <c r="AU117" s="6">
        <f t="shared" si="88"/>
        <v>0</v>
      </c>
      <c r="AV117" s="6">
        <f t="shared" si="89"/>
        <v>1</v>
      </c>
      <c r="AW117" s="6">
        <f t="shared" si="90"/>
        <v>1</v>
      </c>
      <c r="AX117" s="6">
        <f t="shared" si="91"/>
        <v>0</v>
      </c>
      <c r="AY117" s="8"/>
      <c r="AZ117" s="6">
        <f t="shared" si="92"/>
        <v>0</v>
      </c>
      <c r="BA117" s="6">
        <f t="shared" si="93"/>
        <v>1</v>
      </c>
      <c r="BB117" s="6">
        <f t="shared" si="94"/>
        <v>1</v>
      </c>
      <c r="BC117" s="6">
        <f t="shared" si="95"/>
        <v>1</v>
      </c>
      <c r="BD117" s="6">
        <f t="shared" si="96"/>
        <v>0</v>
      </c>
      <c r="BF117" s="6">
        <f t="shared" si="73"/>
        <v>2</v>
      </c>
      <c r="BG117" s="8">
        <f t="shared" si="74"/>
        <v>0</v>
      </c>
      <c r="BH117" s="8">
        <f t="shared" si="75"/>
        <v>2</v>
      </c>
    </row>
    <row r="118" spans="1:60" s="6" customFormat="1" ht="13.5" customHeight="1" x14ac:dyDescent="0.2">
      <c r="A118" s="1" t="s">
        <v>253</v>
      </c>
      <c r="B118" s="29" t="s">
        <v>451</v>
      </c>
      <c r="C118" s="29">
        <v>11</v>
      </c>
      <c r="D118" s="4" t="s">
        <v>266</v>
      </c>
      <c r="E118" s="8">
        <v>1</v>
      </c>
      <c r="F118" s="8">
        <v>0</v>
      </c>
      <c r="G118" s="8">
        <v>0</v>
      </c>
      <c r="H118" s="8">
        <v>1</v>
      </c>
      <c r="I118" s="8">
        <v>0</v>
      </c>
      <c r="J118" s="8"/>
      <c r="K118" s="8">
        <v>1</v>
      </c>
      <c r="L118" s="8">
        <v>0</v>
      </c>
      <c r="M118" s="8">
        <v>0</v>
      </c>
      <c r="N118" s="8">
        <v>0</v>
      </c>
      <c r="O118" s="17">
        <v>0.5</v>
      </c>
      <c r="P118" s="8"/>
      <c r="Q118" s="8">
        <v>1</v>
      </c>
      <c r="R118" s="8">
        <v>0</v>
      </c>
      <c r="S118" s="8">
        <v>1</v>
      </c>
      <c r="T118" s="8">
        <v>1</v>
      </c>
      <c r="U118" s="8">
        <v>0</v>
      </c>
      <c r="V118" s="8"/>
      <c r="W118" s="13">
        <f t="shared" si="97"/>
        <v>1</v>
      </c>
      <c r="X118" s="13">
        <f t="shared" si="97"/>
        <v>0</v>
      </c>
      <c r="Y118" s="13">
        <f t="shared" si="97"/>
        <v>0</v>
      </c>
      <c r="Z118" s="12">
        <f t="shared" si="97"/>
        <v>1</v>
      </c>
      <c r="AA118" s="13">
        <f t="shared" si="97"/>
        <v>0</v>
      </c>
      <c r="AB118" s="7">
        <f t="shared" si="69"/>
        <v>2</v>
      </c>
      <c r="AC118" s="7"/>
      <c r="AD118" s="7">
        <f t="shared" si="70"/>
        <v>1</v>
      </c>
      <c r="AE118" s="7">
        <f t="shared" si="71"/>
        <v>1</v>
      </c>
      <c r="AF118" s="7">
        <f t="shared" si="72"/>
        <v>0</v>
      </c>
      <c r="AG118" s="7"/>
      <c r="AH118" s="6">
        <f t="shared" si="77"/>
        <v>1</v>
      </c>
      <c r="AI118" s="6">
        <f t="shared" si="78"/>
        <v>1</v>
      </c>
      <c r="AJ118" s="6">
        <f t="shared" si="79"/>
        <v>0</v>
      </c>
      <c r="AK118" s="6">
        <f t="shared" si="80"/>
        <v>0</v>
      </c>
      <c r="AL118" s="6">
        <f t="shared" si="81"/>
        <v>0</v>
      </c>
      <c r="AM118" s="8"/>
      <c r="AN118" s="6">
        <f t="shared" si="82"/>
        <v>1</v>
      </c>
      <c r="AO118" s="6">
        <f t="shared" si="83"/>
        <v>1</v>
      </c>
      <c r="AP118" s="6">
        <f t="shared" si="84"/>
        <v>1</v>
      </c>
      <c r="AQ118" s="6">
        <f t="shared" si="85"/>
        <v>0</v>
      </c>
      <c r="AR118" s="6">
        <f t="shared" si="86"/>
        <v>0</v>
      </c>
      <c r="AS118" s="8"/>
      <c r="AT118" s="6">
        <f t="shared" si="87"/>
        <v>1</v>
      </c>
      <c r="AU118" s="6">
        <f t="shared" si="88"/>
        <v>1</v>
      </c>
      <c r="AV118" s="6">
        <f t="shared" si="89"/>
        <v>0</v>
      </c>
      <c r="AW118" s="6">
        <f t="shared" si="90"/>
        <v>0</v>
      </c>
      <c r="AX118" s="6">
        <f t="shared" si="91"/>
        <v>0</v>
      </c>
      <c r="AY118" s="8"/>
      <c r="AZ118" s="6">
        <f t="shared" si="92"/>
        <v>1</v>
      </c>
      <c r="BA118" s="6">
        <f t="shared" si="93"/>
        <v>1</v>
      </c>
      <c r="BB118" s="6">
        <f t="shared" si="94"/>
        <v>0</v>
      </c>
      <c r="BC118" s="6">
        <f t="shared" si="95"/>
        <v>1</v>
      </c>
      <c r="BD118" s="6">
        <f t="shared" si="96"/>
        <v>1</v>
      </c>
      <c r="BF118" s="6">
        <f t="shared" si="73"/>
        <v>2</v>
      </c>
      <c r="BG118" s="8">
        <f t="shared" si="74"/>
        <v>1.5</v>
      </c>
      <c r="BH118" s="8">
        <f t="shared" si="75"/>
        <v>3</v>
      </c>
    </row>
    <row r="119" spans="1:60" s="6" customFormat="1" ht="13.5" customHeight="1" x14ac:dyDescent="0.2">
      <c r="A119" s="11" t="s">
        <v>957</v>
      </c>
      <c r="B119" s="29" t="s">
        <v>501</v>
      </c>
      <c r="C119" s="29">
        <v>9</v>
      </c>
      <c r="D119" s="4" t="s">
        <v>269</v>
      </c>
      <c r="E119" s="8">
        <v>1</v>
      </c>
      <c r="F119" s="8">
        <v>1</v>
      </c>
      <c r="G119" s="8">
        <v>0</v>
      </c>
      <c r="H119" s="8">
        <v>0</v>
      </c>
      <c r="I119" s="8">
        <v>0</v>
      </c>
      <c r="J119" s="8" t="s">
        <v>545</v>
      </c>
      <c r="K119" s="8">
        <v>1</v>
      </c>
      <c r="L119" s="8">
        <v>1</v>
      </c>
      <c r="M119" s="8">
        <v>1</v>
      </c>
      <c r="N119" s="17">
        <v>0.5</v>
      </c>
      <c r="O119" s="17">
        <v>0.5</v>
      </c>
      <c r="P119" s="8"/>
      <c r="Q119" s="8">
        <v>1</v>
      </c>
      <c r="R119" s="8">
        <v>1</v>
      </c>
      <c r="S119" s="8">
        <v>0</v>
      </c>
      <c r="T119" s="8">
        <v>0</v>
      </c>
      <c r="U119" s="8">
        <v>0</v>
      </c>
      <c r="V119" s="8"/>
      <c r="W119" s="13">
        <f t="shared" si="97"/>
        <v>1</v>
      </c>
      <c r="X119" s="13">
        <f t="shared" si="97"/>
        <v>1</v>
      </c>
      <c r="Y119" s="13">
        <f t="shared" si="97"/>
        <v>0</v>
      </c>
      <c r="Z119" s="12">
        <f t="shared" si="97"/>
        <v>0</v>
      </c>
      <c r="AA119" s="13">
        <f t="shared" si="97"/>
        <v>0</v>
      </c>
      <c r="AB119" s="7">
        <f t="shared" si="69"/>
        <v>2</v>
      </c>
      <c r="AC119" s="7"/>
      <c r="AD119" s="7">
        <f t="shared" si="70"/>
        <v>2</v>
      </c>
      <c r="AE119" s="7">
        <f t="shared" si="71"/>
        <v>0</v>
      </c>
      <c r="AF119" s="7">
        <f t="shared" si="72"/>
        <v>0</v>
      </c>
      <c r="AG119" s="7"/>
      <c r="AH119" s="6">
        <f t="shared" si="77"/>
        <v>1</v>
      </c>
      <c r="AI119" s="6">
        <f t="shared" si="78"/>
        <v>1</v>
      </c>
      <c r="AJ119" s="6">
        <f t="shared" si="79"/>
        <v>0</v>
      </c>
      <c r="AK119" s="6">
        <f t="shared" si="80"/>
        <v>0</v>
      </c>
      <c r="AL119" s="6">
        <f t="shared" si="81"/>
        <v>0</v>
      </c>
      <c r="AM119" s="8"/>
      <c r="AN119" s="6">
        <f t="shared" si="82"/>
        <v>1</v>
      </c>
      <c r="AO119" s="6">
        <f t="shared" si="83"/>
        <v>1</v>
      </c>
      <c r="AP119" s="6">
        <f t="shared" si="84"/>
        <v>0</v>
      </c>
      <c r="AQ119" s="6">
        <f t="shared" si="85"/>
        <v>0</v>
      </c>
      <c r="AR119" s="6">
        <f t="shared" si="86"/>
        <v>0</v>
      </c>
      <c r="AS119" s="8"/>
      <c r="AT119" s="6">
        <f t="shared" si="87"/>
        <v>1</v>
      </c>
      <c r="AU119" s="6">
        <f t="shared" si="88"/>
        <v>1</v>
      </c>
      <c r="AV119" s="6">
        <f t="shared" si="89"/>
        <v>0</v>
      </c>
      <c r="AW119" s="6">
        <f t="shared" si="90"/>
        <v>0</v>
      </c>
      <c r="AX119" s="6">
        <f t="shared" si="91"/>
        <v>0</v>
      </c>
      <c r="AY119" s="8"/>
      <c r="AZ119" s="6">
        <f t="shared" si="92"/>
        <v>1</v>
      </c>
      <c r="BA119" s="6">
        <f t="shared" si="93"/>
        <v>1</v>
      </c>
      <c r="BB119" s="6">
        <f t="shared" si="94"/>
        <v>1</v>
      </c>
      <c r="BC119" s="6">
        <f t="shared" si="95"/>
        <v>1</v>
      </c>
      <c r="BD119" s="6">
        <f t="shared" si="96"/>
        <v>1</v>
      </c>
      <c r="BF119" s="6">
        <f t="shared" si="73"/>
        <v>2</v>
      </c>
      <c r="BG119" s="8">
        <f t="shared" si="74"/>
        <v>4</v>
      </c>
      <c r="BH119" s="8">
        <f t="shared" si="75"/>
        <v>2</v>
      </c>
    </row>
    <row r="120" spans="1:60" s="6" customFormat="1" ht="13.5" customHeight="1" x14ac:dyDescent="0.2">
      <c r="A120" s="1" t="s">
        <v>256</v>
      </c>
      <c r="B120" s="29" t="s">
        <v>436</v>
      </c>
      <c r="C120" s="29">
        <v>2</v>
      </c>
      <c r="D120" s="4" t="s">
        <v>271</v>
      </c>
      <c r="E120" s="8">
        <v>1</v>
      </c>
      <c r="F120" s="8">
        <v>1</v>
      </c>
      <c r="G120" s="8">
        <v>0</v>
      </c>
      <c r="H120" s="8">
        <v>0</v>
      </c>
      <c r="I120" s="8">
        <v>0</v>
      </c>
      <c r="J120" s="8"/>
      <c r="K120" s="8">
        <v>1</v>
      </c>
      <c r="L120" s="8">
        <v>1</v>
      </c>
      <c r="M120" s="8">
        <v>0</v>
      </c>
      <c r="N120" s="8">
        <v>0</v>
      </c>
      <c r="O120" s="8">
        <v>0</v>
      </c>
      <c r="P120" s="8"/>
      <c r="Q120" s="8">
        <v>1</v>
      </c>
      <c r="R120" s="8">
        <v>1</v>
      </c>
      <c r="S120" s="8">
        <v>0</v>
      </c>
      <c r="T120" s="8">
        <v>0</v>
      </c>
      <c r="U120" s="8">
        <v>0</v>
      </c>
      <c r="V120" s="8"/>
      <c r="W120" s="13">
        <f t="shared" si="97"/>
        <v>1</v>
      </c>
      <c r="X120" s="13">
        <f t="shared" si="97"/>
        <v>1</v>
      </c>
      <c r="Y120" s="13">
        <f t="shared" si="97"/>
        <v>0</v>
      </c>
      <c r="Z120" s="12">
        <f t="shared" si="97"/>
        <v>0</v>
      </c>
      <c r="AA120" s="13">
        <f t="shared" si="97"/>
        <v>0</v>
      </c>
      <c r="AB120" s="7">
        <f t="shared" si="69"/>
        <v>2</v>
      </c>
      <c r="AC120" s="7"/>
      <c r="AD120" s="7">
        <f t="shared" si="70"/>
        <v>2</v>
      </c>
      <c r="AE120" s="7">
        <f t="shared" si="71"/>
        <v>0</v>
      </c>
      <c r="AF120" s="7">
        <f t="shared" si="72"/>
        <v>0</v>
      </c>
      <c r="AG120" s="7"/>
      <c r="AH120" s="6">
        <f t="shared" si="77"/>
        <v>1</v>
      </c>
      <c r="AI120" s="6">
        <f t="shared" si="78"/>
        <v>1</v>
      </c>
      <c r="AJ120" s="6">
        <f t="shared" si="79"/>
        <v>1</v>
      </c>
      <c r="AK120" s="6">
        <f t="shared" si="80"/>
        <v>1</v>
      </c>
      <c r="AL120" s="6">
        <f t="shared" si="81"/>
        <v>1</v>
      </c>
      <c r="AM120" s="8"/>
      <c r="AN120" s="6">
        <f t="shared" si="82"/>
        <v>1</v>
      </c>
      <c r="AO120" s="6">
        <f t="shared" si="83"/>
        <v>1</v>
      </c>
      <c r="AP120" s="6">
        <f t="shared" si="84"/>
        <v>1</v>
      </c>
      <c r="AQ120" s="6">
        <f t="shared" si="85"/>
        <v>1</v>
      </c>
      <c r="AR120" s="6">
        <f t="shared" si="86"/>
        <v>1</v>
      </c>
      <c r="AS120" s="8"/>
      <c r="AT120" s="6">
        <f t="shared" si="87"/>
        <v>1</v>
      </c>
      <c r="AU120" s="6">
        <f t="shared" si="88"/>
        <v>1</v>
      </c>
      <c r="AV120" s="6">
        <f t="shared" si="89"/>
        <v>1</v>
      </c>
      <c r="AW120" s="6">
        <f t="shared" si="90"/>
        <v>1</v>
      </c>
      <c r="AX120" s="6">
        <f t="shared" si="91"/>
        <v>1</v>
      </c>
      <c r="AY120" s="8"/>
      <c r="AZ120" s="6">
        <f t="shared" si="92"/>
        <v>1</v>
      </c>
      <c r="BA120" s="6">
        <f t="shared" si="93"/>
        <v>1</v>
      </c>
      <c r="BB120" s="6">
        <f t="shared" si="94"/>
        <v>1</v>
      </c>
      <c r="BC120" s="6">
        <f t="shared" si="95"/>
        <v>1</v>
      </c>
      <c r="BD120" s="6">
        <f t="shared" si="96"/>
        <v>1</v>
      </c>
      <c r="BF120" s="6">
        <f t="shared" si="73"/>
        <v>2</v>
      </c>
      <c r="BG120" s="8">
        <f t="shared" si="74"/>
        <v>2</v>
      </c>
      <c r="BH120" s="8">
        <f t="shared" si="75"/>
        <v>2</v>
      </c>
    </row>
    <row r="121" spans="1:60" s="6" customFormat="1" ht="13.5" customHeight="1" x14ac:dyDescent="0.2">
      <c r="A121" s="11" t="s">
        <v>258</v>
      </c>
      <c r="B121" s="29" t="s">
        <v>433</v>
      </c>
      <c r="C121" s="29">
        <v>4</v>
      </c>
      <c r="D121" s="4" t="s">
        <v>273</v>
      </c>
      <c r="E121" s="8">
        <v>1</v>
      </c>
      <c r="F121" s="8">
        <v>1</v>
      </c>
      <c r="G121" s="8">
        <v>0</v>
      </c>
      <c r="H121" s="8">
        <v>0</v>
      </c>
      <c r="I121" s="8">
        <v>1</v>
      </c>
      <c r="J121" s="8"/>
      <c r="K121" s="8">
        <v>1</v>
      </c>
      <c r="L121" s="8">
        <v>1</v>
      </c>
      <c r="M121" s="8">
        <v>0</v>
      </c>
      <c r="N121" s="8">
        <v>0</v>
      </c>
      <c r="O121" s="8">
        <v>0</v>
      </c>
      <c r="P121" s="8"/>
      <c r="Q121" s="8">
        <v>0</v>
      </c>
      <c r="R121" s="8">
        <v>0</v>
      </c>
      <c r="S121" s="8">
        <v>0</v>
      </c>
      <c r="T121" s="8">
        <v>0</v>
      </c>
      <c r="U121" s="8">
        <v>0</v>
      </c>
      <c r="V121" s="8"/>
      <c r="W121" s="13">
        <f t="shared" si="97"/>
        <v>1</v>
      </c>
      <c r="X121" s="13">
        <f t="shared" si="97"/>
        <v>1</v>
      </c>
      <c r="Y121" s="13">
        <f t="shared" si="97"/>
        <v>0</v>
      </c>
      <c r="Z121" s="12">
        <f t="shared" si="97"/>
        <v>0</v>
      </c>
      <c r="AA121" s="13">
        <f t="shared" si="97"/>
        <v>0</v>
      </c>
      <c r="AB121" s="7">
        <f t="shared" si="69"/>
        <v>2</v>
      </c>
      <c r="AC121" s="7"/>
      <c r="AD121" s="7">
        <f t="shared" si="70"/>
        <v>2</v>
      </c>
      <c r="AE121" s="7">
        <f t="shared" si="71"/>
        <v>0</v>
      </c>
      <c r="AF121" s="7">
        <f t="shared" si="72"/>
        <v>0</v>
      </c>
      <c r="AG121" s="7"/>
      <c r="AH121" s="6">
        <f t="shared" si="77"/>
        <v>0</v>
      </c>
      <c r="AI121" s="6">
        <f t="shared" si="78"/>
        <v>0</v>
      </c>
      <c r="AJ121" s="6">
        <f t="shared" si="79"/>
        <v>1</v>
      </c>
      <c r="AK121" s="6">
        <f t="shared" si="80"/>
        <v>1</v>
      </c>
      <c r="AL121" s="6">
        <f t="shared" si="81"/>
        <v>0</v>
      </c>
      <c r="AM121" s="8"/>
      <c r="AN121" s="6">
        <f t="shared" si="82"/>
        <v>1</v>
      </c>
      <c r="AO121" s="6">
        <f t="shared" si="83"/>
        <v>1</v>
      </c>
      <c r="AP121" s="6">
        <f t="shared" si="84"/>
        <v>1</v>
      </c>
      <c r="AQ121" s="6">
        <f t="shared" si="85"/>
        <v>1</v>
      </c>
      <c r="AR121" s="6">
        <f t="shared" si="86"/>
        <v>0</v>
      </c>
      <c r="AS121" s="8"/>
      <c r="AT121" s="6">
        <f t="shared" si="87"/>
        <v>0</v>
      </c>
      <c r="AU121" s="6">
        <f t="shared" si="88"/>
        <v>0</v>
      </c>
      <c r="AV121" s="6">
        <f t="shared" si="89"/>
        <v>1</v>
      </c>
      <c r="AW121" s="6">
        <f t="shared" si="90"/>
        <v>1</v>
      </c>
      <c r="AX121" s="6">
        <f t="shared" si="91"/>
        <v>1</v>
      </c>
      <c r="AY121" s="8"/>
      <c r="AZ121" s="6">
        <f t="shared" si="92"/>
        <v>0</v>
      </c>
      <c r="BA121" s="6">
        <f t="shared" si="93"/>
        <v>0</v>
      </c>
      <c r="BB121" s="6">
        <f t="shared" si="94"/>
        <v>1</v>
      </c>
      <c r="BC121" s="6">
        <f t="shared" si="95"/>
        <v>1</v>
      </c>
      <c r="BD121" s="6">
        <f t="shared" si="96"/>
        <v>0</v>
      </c>
      <c r="BF121" s="6">
        <f t="shared" si="73"/>
        <v>3</v>
      </c>
      <c r="BG121" s="8">
        <f t="shared" si="74"/>
        <v>2</v>
      </c>
      <c r="BH121" s="8">
        <f t="shared" si="75"/>
        <v>0</v>
      </c>
    </row>
    <row r="122" spans="1:60" s="6" customFormat="1" ht="13.5" customHeight="1" x14ac:dyDescent="0.2">
      <c r="A122" s="1" t="s">
        <v>260</v>
      </c>
      <c r="B122" s="29" t="s">
        <v>502</v>
      </c>
      <c r="C122" s="29">
        <v>1</v>
      </c>
      <c r="D122" s="4" t="s">
        <v>275</v>
      </c>
      <c r="E122" s="8">
        <v>0</v>
      </c>
      <c r="F122" s="8">
        <v>1</v>
      </c>
      <c r="G122" s="8">
        <v>1</v>
      </c>
      <c r="H122" s="8">
        <v>0</v>
      </c>
      <c r="I122" s="8">
        <v>0</v>
      </c>
      <c r="J122" s="8"/>
      <c r="K122" s="8">
        <v>0</v>
      </c>
      <c r="L122" s="8">
        <v>0</v>
      </c>
      <c r="M122" s="8">
        <v>0</v>
      </c>
      <c r="N122" s="8">
        <v>0</v>
      </c>
      <c r="O122" s="8">
        <v>1</v>
      </c>
      <c r="P122" s="8"/>
      <c r="Q122" s="8">
        <v>0</v>
      </c>
      <c r="R122" s="8">
        <v>1</v>
      </c>
      <c r="S122" s="8">
        <v>0</v>
      </c>
      <c r="T122" s="8">
        <v>0</v>
      </c>
      <c r="U122" s="8">
        <v>0</v>
      </c>
      <c r="V122" s="8"/>
      <c r="W122" s="13">
        <f t="shared" si="97"/>
        <v>0</v>
      </c>
      <c r="X122" s="13">
        <f t="shared" si="97"/>
        <v>1</v>
      </c>
      <c r="Y122" s="13">
        <f t="shared" si="97"/>
        <v>0</v>
      </c>
      <c r="Z122" s="12">
        <f t="shared" si="97"/>
        <v>0</v>
      </c>
      <c r="AA122" s="13">
        <f t="shared" si="97"/>
        <v>0</v>
      </c>
      <c r="AB122" s="7">
        <f t="shared" si="69"/>
        <v>1</v>
      </c>
      <c r="AC122" s="7"/>
      <c r="AD122" s="7">
        <f t="shared" si="70"/>
        <v>1</v>
      </c>
      <c r="AE122" s="7">
        <f t="shared" si="71"/>
        <v>0</v>
      </c>
      <c r="AF122" s="7">
        <f t="shared" si="72"/>
        <v>0</v>
      </c>
      <c r="AG122" s="7"/>
      <c r="AH122" s="6">
        <f t="shared" si="77"/>
        <v>1</v>
      </c>
      <c r="AI122" s="6">
        <f t="shared" si="78"/>
        <v>0</v>
      </c>
      <c r="AJ122" s="6">
        <f t="shared" si="79"/>
        <v>0</v>
      </c>
      <c r="AK122" s="6">
        <f t="shared" si="80"/>
        <v>1</v>
      </c>
      <c r="AL122" s="6">
        <f t="shared" si="81"/>
        <v>0</v>
      </c>
      <c r="AM122" s="8"/>
      <c r="AN122" s="6">
        <f t="shared" si="82"/>
        <v>1</v>
      </c>
      <c r="AO122" s="6">
        <f t="shared" si="83"/>
        <v>0</v>
      </c>
      <c r="AP122" s="6">
        <f t="shared" si="84"/>
        <v>0</v>
      </c>
      <c r="AQ122" s="6">
        <f t="shared" si="85"/>
        <v>1</v>
      </c>
      <c r="AR122" s="6">
        <f t="shared" si="86"/>
        <v>0</v>
      </c>
      <c r="AS122" s="8"/>
      <c r="AT122" s="6">
        <f t="shared" si="87"/>
        <v>1</v>
      </c>
      <c r="AU122" s="6">
        <f t="shared" si="88"/>
        <v>0</v>
      </c>
      <c r="AV122" s="6">
        <f t="shared" si="89"/>
        <v>1</v>
      </c>
      <c r="AW122" s="6">
        <f t="shared" si="90"/>
        <v>1</v>
      </c>
      <c r="AX122" s="6">
        <f t="shared" si="91"/>
        <v>0</v>
      </c>
      <c r="AY122" s="8"/>
      <c r="AZ122" s="6">
        <f t="shared" si="92"/>
        <v>1</v>
      </c>
      <c r="BA122" s="6">
        <f t="shared" si="93"/>
        <v>1</v>
      </c>
      <c r="BB122" s="6">
        <f t="shared" si="94"/>
        <v>0</v>
      </c>
      <c r="BC122" s="6">
        <f t="shared" si="95"/>
        <v>1</v>
      </c>
      <c r="BD122" s="6">
        <f t="shared" si="96"/>
        <v>1</v>
      </c>
      <c r="BF122" s="6">
        <f t="shared" si="73"/>
        <v>2</v>
      </c>
      <c r="BG122" s="8">
        <f t="shared" si="74"/>
        <v>1</v>
      </c>
      <c r="BH122" s="8">
        <f t="shared" si="75"/>
        <v>1</v>
      </c>
    </row>
    <row r="123" spans="1:60" s="6" customFormat="1" ht="13.5" customHeight="1" x14ac:dyDescent="0.2">
      <c r="A123" s="11" t="s">
        <v>262</v>
      </c>
      <c r="B123" s="29" t="s">
        <v>503</v>
      </c>
      <c r="C123" s="29">
        <v>2</v>
      </c>
      <c r="D123" s="4" t="s">
        <v>277</v>
      </c>
      <c r="E123" s="8">
        <v>0</v>
      </c>
      <c r="F123" s="8">
        <v>1</v>
      </c>
      <c r="G123" s="8">
        <v>1</v>
      </c>
      <c r="H123" s="8">
        <v>0</v>
      </c>
      <c r="I123" s="8">
        <v>0</v>
      </c>
      <c r="J123" s="8"/>
      <c r="K123" s="8">
        <v>0</v>
      </c>
      <c r="L123" s="8">
        <v>1</v>
      </c>
      <c r="M123" s="8">
        <v>0</v>
      </c>
      <c r="N123" s="8">
        <v>0</v>
      </c>
      <c r="O123" s="8">
        <v>0</v>
      </c>
      <c r="P123" s="8"/>
      <c r="Q123" s="8">
        <v>1</v>
      </c>
      <c r="R123" s="8">
        <v>1</v>
      </c>
      <c r="S123" s="8">
        <v>1</v>
      </c>
      <c r="T123" s="8">
        <v>1</v>
      </c>
      <c r="U123" s="8">
        <v>0</v>
      </c>
      <c r="V123" s="8"/>
      <c r="W123" s="13">
        <f t="shared" si="97"/>
        <v>0</v>
      </c>
      <c r="X123" s="13">
        <f t="shared" si="97"/>
        <v>1</v>
      </c>
      <c r="Y123" s="13">
        <f t="shared" si="97"/>
        <v>1</v>
      </c>
      <c r="Z123" s="12">
        <f t="shared" si="97"/>
        <v>0</v>
      </c>
      <c r="AA123" s="13">
        <f t="shared" si="97"/>
        <v>0</v>
      </c>
      <c r="AB123" s="7">
        <f t="shared" si="69"/>
        <v>2</v>
      </c>
      <c r="AC123" s="7"/>
      <c r="AD123" s="7">
        <f t="shared" si="70"/>
        <v>1</v>
      </c>
      <c r="AE123" s="7">
        <f t="shared" si="71"/>
        <v>0</v>
      </c>
      <c r="AF123" s="7">
        <f t="shared" si="72"/>
        <v>1</v>
      </c>
      <c r="AG123" s="7"/>
      <c r="AH123" s="6">
        <f t="shared" si="77"/>
        <v>0</v>
      </c>
      <c r="AI123" s="6">
        <f t="shared" si="78"/>
        <v>1</v>
      </c>
      <c r="AJ123" s="6">
        <f t="shared" si="79"/>
        <v>0</v>
      </c>
      <c r="AK123" s="6">
        <f t="shared" si="80"/>
        <v>0</v>
      </c>
      <c r="AL123" s="6">
        <f t="shared" si="81"/>
        <v>1</v>
      </c>
      <c r="AM123" s="8"/>
      <c r="AN123" s="6">
        <f t="shared" si="82"/>
        <v>1</v>
      </c>
      <c r="AO123" s="6">
        <f t="shared" si="83"/>
        <v>1</v>
      </c>
      <c r="AP123" s="6">
        <f t="shared" si="84"/>
        <v>0</v>
      </c>
      <c r="AQ123" s="6">
        <f t="shared" si="85"/>
        <v>1</v>
      </c>
      <c r="AR123" s="6">
        <f t="shared" si="86"/>
        <v>1</v>
      </c>
      <c r="AS123" s="8"/>
      <c r="AT123" s="6">
        <f t="shared" si="87"/>
        <v>0</v>
      </c>
      <c r="AU123" s="6">
        <f t="shared" si="88"/>
        <v>1</v>
      </c>
      <c r="AV123" s="6">
        <f t="shared" si="89"/>
        <v>0</v>
      </c>
      <c r="AW123" s="6">
        <f t="shared" si="90"/>
        <v>0</v>
      </c>
      <c r="AX123" s="6">
        <f t="shared" si="91"/>
        <v>1</v>
      </c>
      <c r="AY123" s="8"/>
      <c r="AZ123" s="6">
        <f t="shared" si="92"/>
        <v>0</v>
      </c>
      <c r="BA123" s="6">
        <f t="shared" si="93"/>
        <v>1</v>
      </c>
      <c r="BB123" s="6">
        <f t="shared" si="94"/>
        <v>1</v>
      </c>
      <c r="BC123" s="6">
        <f t="shared" si="95"/>
        <v>0</v>
      </c>
      <c r="BD123" s="6">
        <f t="shared" si="96"/>
        <v>1</v>
      </c>
      <c r="BF123" s="6">
        <f t="shared" si="73"/>
        <v>2</v>
      </c>
      <c r="BG123" s="8">
        <f t="shared" si="74"/>
        <v>1</v>
      </c>
      <c r="BH123" s="8">
        <f t="shared" si="75"/>
        <v>4</v>
      </c>
    </row>
    <row r="124" spans="1:60" s="6" customFormat="1" ht="13.5" customHeight="1" x14ac:dyDescent="0.2">
      <c r="A124" s="1" t="s">
        <v>265</v>
      </c>
      <c r="B124" s="29" t="s">
        <v>504</v>
      </c>
      <c r="C124" s="29">
        <v>1</v>
      </c>
      <c r="D124" s="4" t="s">
        <v>279</v>
      </c>
      <c r="E124" s="8">
        <v>0</v>
      </c>
      <c r="F124" s="8">
        <v>0</v>
      </c>
      <c r="G124" s="8">
        <v>0</v>
      </c>
      <c r="H124" s="8">
        <v>1</v>
      </c>
      <c r="I124" s="8">
        <v>0</v>
      </c>
      <c r="J124" s="8"/>
      <c r="K124" s="8">
        <v>0</v>
      </c>
      <c r="L124" s="8">
        <v>0</v>
      </c>
      <c r="M124" s="8">
        <v>0</v>
      </c>
      <c r="N124" s="8">
        <v>0</v>
      </c>
      <c r="O124" s="8">
        <v>0</v>
      </c>
      <c r="P124" s="8"/>
      <c r="Q124" s="8">
        <v>0</v>
      </c>
      <c r="R124" s="8">
        <v>1</v>
      </c>
      <c r="S124" s="8">
        <v>0</v>
      </c>
      <c r="T124" s="8">
        <v>0</v>
      </c>
      <c r="U124" s="8">
        <v>0</v>
      </c>
      <c r="V124" s="8"/>
      <c r="W124" s="13">
        <f t="shared" si="97"/>
        <v>0</v>
      </c>
      <c r="X124" s="13">
        <f t="shared" si="97"/>
        <v>0</v>
      </c>
      <c r="Y124" s="13">
        <f t="shared" si="97"/>
        <v>0</v>
      </c>
      <c r="Z124" s="12">
        <f t="shared" si="97"/>
        <v>0</v>
      </c>
      <c r="AA124" s="13">
        <f t="shared" si="97"/>
        <v>0</v>
      </c>
      <c r="AB124" s="7">
        <f t="shared" si="69"/>
        <v>0</v>
      </c>
      <c r="AC124" s="7"/>
      <c r="AD124" s="7">
        <f t="shared" si="70"/>
        <v>0</v>
      </c>
      <c r="AE124" s="7">
        <f t="shared" si="71"/>
        <v>0</v>
      </c>
      <c r="AF124" s="7">
        <f t="shared" si="72"/>
        <v>0</v>
      </c>
      <c r="AG124" s="7"/>
      <c r="AH124" s="6">
        <f t="shared" si="77"/>
        <v>1</v>
      </c>
      <c r="AI124" s="6">
        <f t="shared" si="78"/>
        <v>0</v>
      </c>
      <c r="AJ124" s="6">
        <f t="shared" si="79"/>
        <v>1</v>
      </c>
      <c r="AK124" s="6">
        <f t="shared" si="80"/>
        <v>0</v>
      </c>
      <c r="AL124" s="6">
        <f t="shared" si="81"/>
        <v>1</v>
      </c>
      <c r="AM124" s="8"/>
      <c r="AN124" s="6">
        <f t="shared" si="82"/>
        <v>1</v>
      </c>
      <c r="AO124" s="6">
        <f t="shared" si="83"/>
        <v>1</v>
      </c>
      <c r="AP124" s="6">
        <f t="shared" si="84"/>
        <v>1</v>
      </c>
      <c r="AQ124" s="6">
        <f t="shared" si="85"/>
        <v>0</v>
      </c>
      <c r="AR124" s="6">
        <f t="shared" si="86"/>
        <v>1</v>
      </c>
      <c r="AS124" s="8"/>
      <c r="AT124" s="6">
        <f t="shared" si="87"/>
        <v>1</v>
      </c>
      <c r="AU124" s="6">
        <f t="shared" si="88"/>
        <v>0</v>
      </c>
      <c r="AV124" s="6">
        <f t="shared" si="89"/>
        <v>1</v>
      </c>
      <c r="AW124" s="6">
        <f t="shared" si="90"/>
        <v>1</v>
      </c>
      <c r="AX124" s="6">
        <f t="shared" si="91"/>
        <v>1</v>
      </c>
      <c r="AY124" s="8"/>
      <c r="AZ124" s="6">
        <f t="shared" si="92"/>
        <v>1</v>
      </c>
      <c r="BA124" s="6">
        <f t="shared" si="93"/>
        <v>0</v>
      </c>
      <c r="BB124" s="6">
        <f t="shared" si="94"/>
        <v>1</v>
      </c>
      <c r="BC124" s="6">
        <f t="shared" si="95"/>
        <v>0</v>
      </c>
      <c r="BD124" s="6">
        <f t="shared" si="96"/>
        <v>1</v>
      </c>
      <c r="BF124" s="6">
        <f t="shared" si="73"/>
        <v>1</v>
      </c>
      <c r="BG124" s="8">
        <f t="shared" si="74"/>
        <v>0</v>
      </c>
      <c r="BH124" s="8">
        <f t="shared" si="75"/>
        <v>1</v>
      </c>
    </row>
    <row r="125" spans="1:60" s="6" customFormat="1" ht="13.5" customHeight="1" x14ac:dyDescent="0.2">
      <c r="A125" s="11" t="s">
        <v>268</v>
      </c>
      <c r="B125" s="29" t="s">
        <v>505</v>
      </c>
      <c r="C125" s="29">
        <v>2</v>
      </c>
      <c r="D125" s="4" t="s">
        <v>281</v>
      </c>
      <c r="E125" s="8">
        <v>0</v>
      </c>
      <c r="F125" s="8">
        <v>0</v>
      </c>
      <c r="G125" s="8">
        <v>1</v>
      </c>
      <c r="H125" s="8">
        <v>0</v>
      </c>
      <c r="I125" s="8">
        <v>0</v>
      </c>
      <c r="J125" s="8"/>
      <c r="K125" s="8">
        <v>0</v>
      </c>
      <c r="L125" s="8">
        <v>0</v>
      </c>
      <c r="M125" s="8">
        <v>0</v>
      </c>
      <c r="N125" s="8">
        <v>0</v>
      </c>
      <c r="O125" s="8">
        <v>0</v>
      </c>
      <c r="P125" s="8"/>
      <c r="Q125" s="8">
        <v>0</v>
      </c>
      <c r="R125" s="8">
        <v>1</v>
      </c>
      <c r="S125" s="8">
        <v>0</v>
      </c>
      <c r="T125" s="8">
        <v>0</v>
      </c>
      <c r="U125" s="8">
        <v>0</v>
      </c>
      <c r="V125" s="8"/>
      <c r="W125" s="13">
        <f t="shared" si="97"/>
        <v>0</v>
      </c>
      <c r="X125" s="13">
        <f t="shared" si="97"/>
        <v>0</v>
      </c>
      <c r="Y125" s="13">
        <f t="shared" si="97"/>
        <v>0</v>
      </c>
      <c r="Z125" s="12">
        <f t="shared" si="97"/>
        <v>0</v>
      </c>
      <c r="AA125" s="13">
        <f t="shared" si="97"/>
        <v>0</v>
      </c>
      <c r="AB125" s="7">
        <f t="shared" si="69"/>
        <v>0</v>
      </c>
      <c r="AC125" s="7"/>
      <c r="AD125" s="7">
        <f t="shared" si="70"/>
        <v>0</v>
      </c>
      <c r="AE125" s="7">
        <f t="shared" si="71"/>
        <v>0</v>
      </c>
      <c r="AF125" s="7">
        <f t="shared" si="72"/>
        <v>0</v>
      </c>
      <c r="AG125" s="7"/>
      <c r="AH125" s="6">
        <f t="shared" si="77"/>
        <v>1</v>
      </c>
      <c r="AI125" s="6">
        <f t="shared" si="78"/>
        <v>0</v>
      </c>
      <c r="AJ125" s="6">
        <f t="shared" si="79"/>
        <v>0</v>
      </c>
      <c r="AK125" s="6">
        <f t="shared" si="80"/>
        <v>1</v>
      </c>
      <c r="AL125" s="6">
        <f t="shared" si="81"/>
        <v>1</v>
      </c>
      <c r="AM125" s="8"/>
      <c r="AN125" s="6">
        <f t="shared" si="82"/>
        <v>1</v>
      </c>
      <c r="AO125" s="6">
        <f t="shared" si="83"/>
        <v>1</v>
      </c>
      <c r="AP125" s="6">
        <f t="shared" si="84"/>
        <v>0</v>
      </c>
      <c r="AQ125" s="6">
        <f t="shared" si="85"/>
        <v>1</v>
      </c>
      <c r="AR125" s="6">
        <f t="shared" si="86"/>
        <v>1</v>
      </c>
      <c r="AS125" s="8"/>
      <c r="AT125" s="6">
        <f t="shared" si="87"/>
        <v>1</v>
      </c>
      <c r="AU125" s="6">
        <f t="shared" si="88"/>
        <v>0</v>
      </c>
      <c r="AV125" s="6">
        <f t="shared" si="89"/>
        <v>1</v>
      </c>
      <c r="AW125" s="6">
        <f t="shared" si="90"/>
        <v>1</v>
      </c>
      <c r="AX125" s="6">
        <f t="shared" si="91"/>
        <v>1</v>
      </c>
      <c r="AY125" s="8"/>
      <c r="AZ125" s="6">
        <f t="shared" si="92"/>
        <v>1</v>
      </c>
      <c r="BA125" s="6">
        <f t="shared" si="93"/>
        <v>0</v>
      </c>
      <c r="BB125" s="6">
        <f t="shared" si="94"/>
        <v>0</v>
      </c>
      <c r="BC125" s="6">
        <f t="shared" si="95"/>
        <v>1</v>
      </c>
      <c r="BD125" s="6">
        <f t="shared" si="96"/>
        <v>1</v>
      </c>
      <c r="BF125" s="6">
        <f t="shared" si="73"/>
        <v>1</v>
      </c>
      <c r="BG125" s="8">
        <f t="shared" si="74"/>
        <v>0</v>
      </c>
      <c r="BH125" s="8">
        <f t="shared" si="75"/>
        <v>1</v>
      </c>
    </row>
    <row r="126" spans="1:60" s="6" customFormat="1" ht="13.5" customHeight="1" x14ac:dyDescent="0.2">
      <c r="A126" s="1" t="s">
        <v>270</v>
      </c>
      <c r="B126" s="29" t="s">
        <v>502</v>
      </c>
      <c r="C126" s="29">
        <v>1</v>
      </c>
      <c r="D126" s="4" t="s">
        <v>283</v>
      </c>
      <c r="E126" s="8">
        <v>1</v>
      </c>
      <c r="F126" s="8">
        <v>1</v>
      </c>
      <c r="G126" s="8">
        <v>0</v>
      </c>
      <c r="H126" s="8">
        <v>0</v>
      </c>
      <c r="I126" s="8">
        <v>1</v>
      </c>
      <c r="J126" s="8"/>
      <c r="K126" s="8">
        <v>1</v>
      </c>
      <c r="L126" s="8">
        <v>1</v>
      </c>
      <c r="M126" s="8">
        <v>0</v>
      </c>
      <c r="N126" s="17">
        <v>0.5</v>
      </c>
      <c r="O126" s="8">
        <v>1</v>
      </c>
      <c r="P126" s="8"/>
      <c r="Q126" s="8">
        <v>1</v>
      </c>
      <c r="R126" s="8">
        <v>1</v>
      </c>
      <c r="S126" s="8">
        <v>0</v>
      </c>
      <c r="T126" s="8">
        <v>0</v>
      </c>
      <c r="U126" s="8">
        <v>0</v>
      </c>
      <c r="V126" s="8"/>
      <c r="W126" s="13">
        <f t="shared" si="97"/>
        <v>1</v>
      </c>
      <c r="X126" s="13">
        <f t="shared" si="97"/>
        <v>1</v>
      </c>
      <c r="Y126" s="13">
        <f t="shared" si="97"/>
        <v>0</v>
      </c>
      <c r="Z126" s="12">
        <f t="shared" si="97"/>
        <v>0</v>
      </c>
      <c r="AA126" s="13">
        <f t="shared" si="97"/>
        <v>1</v>
      </c>
      <c r="AB126" s="7">
        <f t="shared" si="69"/>
        <v>3</v>
      </c>
      <c r="AC126" s="7"/>
      <c r="AD126" s="7">
        <f t="shared" si="70"/>
        <v>2</v>
      </c>
      <c r="AE126" s="7">
        <f t="shared" si="71"/>
        <v>1</v>
      </c>
      <c r="AF126" s="7">
        <f t="shared" si="72"/>
        <v>0</v>
      </c>
      <c r="AG126" s="7"/>
      <c r="AH126" s="6">
        <f t="shared" si="77"/>
        <v>1</v>
      </c>
      <c r="AI126" s="6">
        <f t="shared" si="78"/>
        <v>1</v>
      </c>
      <c r="AJ126" s="6">
        <f t="shared" si="79"/>
        <v>1</v>
      </c>
      <c r="AK126" s="6">
        <f t="shared" si="80"/>
        <v>0</v>
      </c>
      <c r="AL126" s="6">
        <f t="shared" si="81"/>
        <v>0</v>
      </c>
      <c r="AM126" s="8"/>
      <c r="AN126" s="6">
        <f t="shared" si="82"/>
        <v>1</v>
      </c>
      <c r="AO126" s="6">
        <f t="shared" si="83"/>
        <v>1</v>
      </c>
      <c r="AP126" s="6">
        <f t="shared" si="84"/>
        <v>1</v>
      </c>
      <c r="AQ126" s="6">
        <f t="shared" si="85"/>
        <v>0</v>
      </c>
      <c r="AR126" s="6">
        <f t="shared" si="86"/>
        <v>1</v>
      </c>
      <c r="AS126" s="8"/>
      <c r="AT126" s="6">
        <f t="shared" si="87"/>
        <v>1</v>
      </c>
      <c r="AU126" s="6">
        <f t="shared" si="88"/>
        <v>1</v>
      </c>
      <c r="AV126" s="6">
        <f t="shared" si="89"/>
        <v>1</v>
      </c>
      <c r="AW126" s="6">
        <f t="shared" si="90"/>
        <v>0</v>
      </c>
      <c r="AX126" s="6">
        <f t="shared" si="91"/>
        <v>0</v>
      </c>
      <c r="AY126" s="8"/>
      <c r="AZ126" s="6">
        <f t="shared" si="92"/>
        <v>1</v>
      </c>
      <c r="BA126" s="6">
        <f t="shared" si="93"/>
        <v>1</v>
      </c>
      <c r="BB126" s="6">
        <f t="shared" si="94"/>
        <v>1</v>
      </c>
      <c r="BC126" s="6">
        <f t="shared" si="95"/>
        <v>1</v>
      </c>
      <c r="BD126" s="6">
        <f t="shared" si="96"/>
        <v>0</v>
      </c>
      <c r="BF126" s="6">
        <f t="shared" si="73"/>
        <v>3</v>
      </c>
      <c r="BG126" s="8">
        <f t="shared" si="74"/>
        <v>3.5</v>
      </c>
      <c r="BH126" s="8">
        <f t="shared" si="75"/>
        <v>2</v>
      </c>
    </row>
    <row r="127" spans="1:60" s="6" customFormat="1" ht="13.5" customHeight="1" x14ac:dyDescent="0.2">
      <c r="A127" s="11" t="s">
        <v>272</v>
      </c>
      <c r="B127" s="29" t="s">
        <v>502</v>
      </c>
      <c r="C127" s="29">
        <v>1</v>
      </c>
      <c r="D127" s="4" t="s">
        <v>286</v>
      </c>
      <c r="E127" s="8">
        <v>0</v>
      </c>
      <c r="F127" s="8">
        <v>0</v>
      </c>
      <c r="G127" s="8">
        <v>0</v>
      </c>
      <c r="H127" s="8">
        <v>1</v>
      </c>
      <c r="I127" s="8">
        <v>0</v>
      </c>
      <c r="J127" s="8"/>
      <c r="K127" s="8">
        <v>0</v>
      </c>
      <c r="L127" s="8">
        <v>0</v>
      </c>
      <c r="M127" s="8">
        <v>0</v>
      </c>
      <c r="N127" s="8">
        <v>0</v>
      </c>
      <c r="O127" s="8">
        <v>1</v>
      </c>
      <c r="P127" s="8"/>
      <c r="Q127" s="8">
        <v>0</v>
      </c>
      <c r="R127" s="8">
        <v>1</v>
      </c>
      <c r="S127" s="8">
        <v>0</v>
      </c>
      <c r="T127" s="8">
        <v>0</v>
      </c>
      <c r="U127" s="8">
        <v>0</v>
      </c>
      <c r="V127" s="8"/>
      <c r="W127" s="13">
        <f t="shared" si="97"/>
        <v>0</v>
      </c>
      <c r="X127" s="13">
        <f t="shared" si="97"/>
        <v>0</v>
      </c>
      <c r="Y127" s="13">
        <f t="shared" si="97"/>
        <v>0</v>
      </c>
      <c r="Z127" s="12">
        <f t="shared" si="97"/>
        <v>0</v>
      </c>
      <c r="AA127" s="13">
        <f t="shared" si="97"/>
        <v>0</v>
      </c>
      <c r="AB127" s="7">
        <f t="shared" si="69"/>
        <v>0</v>
      </c>
      <c r="AC127" s="7"/>
      <c r="AD127" s="7">
        <f t="shared" si="70"/>
        <v>0</v>
      </c>
      <c r="AE127" s="7">
        <f t="shared" si="71"/>
        <v>0</v>
      </c>
      <c r="AF127" s="7">
        <f t="shared" si="72"/>
        <v>0</v>
      </c>
      <c r="AG127" s="7"/>
      <c r="AH127" s="6">
        <f t="shared" si="77"/>
        <v>1</v>
      </c>
      <c r="AI127" s="6">
        <f t="shared" si="78"/>
        <v>0</v>
      </c>
      <c r="AJ127" s="6">
        <f t="shared" si="79"/>
        <v>1</v>
      </c>
      <c r="AK127" s="6">
        <f t="shared" si="80"/>
        <v>0</v>
      </c>
      <c r="AL127" s="6">
        <f t="shared" si="81"/>
        <v>0</v>
      </c>
      <c r="AM127" s="8"/>
      <c r="AN127" s="6">
        <f t="shared" si="82"/>
        <v>1</v>
      </c>
      <c r="AO127" s="6">
        <f t="shared" si="83"/>
        <v>1</v>
      </c>
      <c r="AP127" s="6">
        <f t="shared" si="84"/>
        <v>1</v>
      </c>
      <c r="AQ127" s="6">
        <f t="shared" si="85"/>
        <v>0</v>
      </c>
      <c r="AR127" s="6">
        <f t="shared" si="86"/>
        <v>0</v>
      </c>
      <c r="AS127" s="8"/>
      <c r="AT127" s="6">
        <f t="shared" si="87"/>
        <v>1</v>
      </c>
      <c r="AU127" s="6">
        <f t="shared" si="88"/>
        <v>0</v>
      </c>
      <c r="AV127" s="6">
        <f t="shared" si="89"/>
        <v>1</v>
      </c>
      <c r="AW127" s="6">
        <f t="shared" si="90"/>
        <v>1</v>
      </c>
      <c r="AX127" s="6">
        <f t="shared" si="91"/>
        <v>0</v>
      </c>
      <c r="AY127" s="8"/>
      <c r="AZ127" s="6">
        <f t="shared" si="92"/>
        <v>1</v>
      </c>
      <c r="BA127" s="6">
        <f t="shared" si="93"/>
        <v>0</v>
      </c>
      <c r="BB127" s="6">
        <f t="shared" si="94"/>
        <v>1</v>
      </c>
      <c r="BC127" s="6">
        <f t="shared" si="95"/>
        <v>0</v>
      </c>
      <c r="BD127" s="6">
        <f t="shared" si="96"/>
        <v>1</v>
      </c>
      <c r="BF127" s="6">
        <f t="shared" si="73"/>
        <v>1</v>
      </c>
      <c r="BG127" s="8">
        <f t="shared" si="74"/>
        <v>1</v>
      </c>
      <c r="BH127" s="8">
        <f t="shared" si="75"/>
        <v>1</v>
      </c>
    </row>
    <row r="128" spans="1:60" s="6" customFormat="1" ht="13.5" customHeight="1" x14ac:dyDescent="0.2">
      <c r="A128" s="1" t="s">
        <v>274</v>
      </c>
      <c r="B128" s="29" t="s">
        <v>502</v>
      </c>
      <c r="C128" s="29">
        <v>1</v>
      </c>
      <c r="D128" s="4" t="s">
        <v>288</v>
      </c>
      <c r="E128" s="8">
        <v>0</v>
      </c>
      <c r="F128" s="8">
        <v>1</v>
      </c>
      <c r="G128" s="8">
        <v>0</v>
      </c>
      <c r="H128" s="8">
        <v>0</v>
      </c>
      <c r="I128" s="8">
        <v>0</v>
      </c>
      <c r="J128" s="8"/>
      <c r="K128" s="8">
        <v>0</v>
      </c>
      <c r="L128" s="8">
        <v>0</v>
      </c>
      <c r="M128" s="8">
        <v>0</v>
      </c>
      <c r="N128" s="8">
        <v>0</v>
      </c>
      <c r="O128" s="8">
        <v>0</v>
      </c>
      <c r="P128" s="8"/>
      <c r="Q128" s="8">
        <v>0</v>
      </c>
      <c r="R128" s="8">
        <v>1</v>
      </c>
      <c r="S128" s="8">
        <v>0</v>
      </c>
      <c r="T128" s="8">
        <v>0</v>
      </c>
      <c r="U128" s="8">
        <v>0</v>
      </c>
      <c r="V128" s="8"/>
      <c r="W128" s="13">
        <f t="shared" si="97"/>
        <v>0</v>
      </c>
      <c r="X128" s="13">
        <f t="shared" si="97"/>
        <v>1</v>
      </c>
      <c r="Y128" s="13">
        <f t="shared" si="97"/>
        <v>0</v>
      </c>
      <c r="Z128" s="12">
        <f t="shared" si="97"/>
        <v>0</v>
      </c>
      <c r="AA128" s="13">
        <f t="shared" si="97"/>
        <v>0</v>
      </c>
      <c r="AB128" s="7">
        <f t="shared" si="69"/>
        <v>1</v>
      </c>
      <c r="AC128" s="7"/>
      <c r="AD128" s="7">
        <f t="shared" si="70"/>
        <v>1</v>
      </c>
      <c r="AE128" s="7">
        <f t="shared" si="71"/>
        <v>0</v>
      </c>
      <c r="AF128" s="7">
        <f t="shared" si="72"/>
        <v>0</v>
      </c>
      <c r="AG128" s="7"/>
      <c r="AH128" s="6">
        <f t="shared" si="77"/>
        <v>1</v>
      </c>
      <c r="AI128" s="6">
        <f t="shared" si="78"/>
        <v>0</v>
      </c>
      <c r="AJ128" s="6">
        <f t="shared" si="79"/>
        <v>1</v>
      </c>
      <c r="AK128" s="6">
        <f t="shared" si="80"/>
        <v>1</v>
      </c>
      <c r="AL128" s="6">
        <f t="shared" si="81"/>
        <v>1</v>
      </c>
      <c r="AM128" s="8"/>
      <c r="AN128" s="6">
        <f t="shared" si="82"/>
        <v>1</v>
      </c>
      <c r="AO128" s="6">
        <f t="shared" si="83"/>
        <v>0</v>
      </c>
      <c r="AP128" s="6">
        <f t="shared" si="84"/>
        <v>1</v>
      </c>
      <c r="AQ128" s="6">
        <f t="shared" si="85"/>
        <v>1</v>
      </c>
      <c r="AR128" s="6">
        <f t="shared" si="86"/>
        <v>1</v>
      </c>
      <c r="AS128" s="8"/>
      <c r="AT128" s="6">
        <f t="shared" si="87"/>
        <v>1</v>
      </c>
      <c r="AU128" s="6">
        <f t="shared" si="88"/>
        <v>0</v>
      </c>
      <c r="AV128" s="6">
        <f t="shared" si="89"/>
        <v>1</v>
      </c>
      <c r="AW128" s="6">
        <f t="shared" si="90"/>
        <v>1</v>
      </c>
      <c r="AX128" s="6">
        <f t="shared" si="91"/>
        <v>1</v>
      </c>
      <c r="AY128" s="8"/>
      <c r="AZ128" s="6">
        <f t="shared" si="92"/>
        <v>1</v>
      </c>
      <c r="BA128" s="6">
        <f t="shared" si="93"/>
        <v>1</v>
      </c>
      <c r="BB128" s="6">
        <f t="shared" si="94"/>
        <v>1</v>
      </c>
      <c r="BC128" s="6">
        <f t="shared" si="95"/>
        <v>1</v>
      </c>
      <c r="BD128" s="6">
        <f t="shared" si="96"/>
        <v>1</v>
      </c>
      <c r="BF128" s="6">
        <f t="shared" si="73"/>
        <v>1</v>
      </c>
      <c r="BG128" s="8">
        <f t="shared" si="74"/>
        <v>0</v>
      </c>
      <c r="BH128" s="8">
        <f t="shared" si="75"/>
        <v>1</v>
      </c>
    </row>
    <row r="129" spans="1:60" s="6" customFormat="1" ht="13.5" customHeight="1" x14ac:dyDescent="0.2">
      <c r="A129" s="11" t="s">
        <v>276</v>
      </c>
      <c r="B129" s="29" t="s">
        <v>502</v>
      </c>
      <c r="C129" s="29">
        <v>1</v>
      </c>
      <c r="D129" s="4" t="s">
        <v>290</v>
      </c>
      <c r="E129" s="8">
        <v>0</v>
      </c>
      <c r="F129" s="8">
        <v>1</v>
      </c>
      <c r="G129" s="8">
        <v>1</v>
      </c>
      <c r="H129" s="8">
        <v>0</v>
      </c>
      <c r="I129" s="8">
        <v>0</v>
      </c>
      <c r="J129" s="8"/>
      <c r="K129" s="8">
        <v>0</v>
      </c>
      <c r="L129" s="8">
        <v>0</v>
      </c>
      <c r="M129" s="8">
        <v>0</v>
      </c>
      <c r="N129" s="8">
        <v>0</v>
      </c>
      <c r="O129" s="8">
        <v>0</v>
      </c>
      <c r="P129" s="8"/>
      <c r="Q129" s="8">
        <v>0</v>
      </c>
      <c r="R129" s="8">
        <v>1</v>
      </c>
      <c r="S129" s="8">
        <v>0</v>
      </c>
      <c r="T129" s="8">
        <v>0</v>
      </c>
      <c r="U129" s="8">
        <v>0</v>
      </c>
      <c r="V129" s="8"/>
      <c r="W129" s="13">
        <f t="shared" si="97"/>
        <v>0</v>
      </c>
      <c r="X129" s="13">
        <f t="shared" si="97"/>
        <v>1</v>
      </c>
      <c r="Y129" s="13">
        <f t="shared" si="97"/>
        <v>0</v>
      </c>
      <c r="Z129" s="12">
        <f t="shared" si="97"/>
        <v>0</v>
      </c>
      <c r="AA129" s="13">
        <f t="shared" si="97"/>
        <v>0</v>
      </c>
      <c r="AB129" s="7">
        <f t="shared" si="69"/>
        <v>1</v>
      </c>
      <c r="AC129" s="7"/>
      <c r="AD129" s="7">
        <f t="shared" si="70"/>
        <v>1</v>
      </c>
      <c r="AE129" s="7">
        <f t="shared" si="71"/>
        <v>0</v>
      </c>
      <c r="AF129" s="7">
        <f t="shared" si="72"/>
        <v>0</v>
      </c>
      <c r="AG129" s="7"/>
      <c r="AH129" s="6">
        <f t="shared" si="77"/>
        <v>1</v>
      </c>
      <c r="AI129" s="6">
        <f t="shared" si="78"/>
        <v>0</v>
      </c>
      <c r="AJ129" s="6">
        <f t="shared" si="79"/>
        <v>0</v>
      </c>
      <c r="AK129" s="6">
        <f t="shared" si="80"/>
        <v>1</v>
      </c>
      <c r="AL129" s="6">
        <f t="shared" si="81"/>
        <v>1</v>
      </c>
      <c r="AM129" s="8"/>
      <c r="AN129" s="6">
        <f t="shared" si="82"/>
        <v>1</v>
      </c>
      <c r="AO129" s="6">
        <f t="shared" si="83"/>
        <v>0</v>
      </c>
      <c r="AP129" s="6">
        <f t="shared" si="84"/>
        <v>0</v>
      </c>
      <c r="AQ129" s="6">
        <f t="shared" si="85"/>
        <v>1</v>
      </c>
      <c r="AR129" s="6">
        <f t="shared" si="86"/>
        <v>1</v>
      </c>
      <c r="AS129" s="8"/>
      <c r="AT129" s="6">
        <f t="shared" si="87"/>
        <v>1</v>
      </c>
      <c r="AU129" s="6">
        <f t="shared" si="88"/>
        <v>0</v>
      </c>
      <c r="AV129" s="6">
        <f t="shared" si="89"/>
        <v>1</v>
      </c>
      <c r="AW129" s="6">
        <f t="shared" si="90"/>
        <v>1</v>
      </c>
      <c r="AX129" s="6">
        <f t="shared" si="91"/>
        <v>1</v>
      </c>
      <c r="AY129" s="8"/>
      <c r="AZ129" s="6">
        <f t="shared" si="92"/>
        <v>1</v>
      </c>
      <c r="BA129" s="6">
        <f t="shared" si="93"/>
        <v>1</v>
      </c>
      <c r="BB129" s="6">
        <f t="shared" si="94"/>
        <v>0</v>
      </c>
      <c r="BC129" s="6">
        <f t="shared" si="95"/>
        <v>1</v>
      </c>
      <c r="BD129" s="6">
        <f t="shared" si="96"/>
        <v>1</v>
      </c>
      <c r="BF129" s="6">
        <f t="shared" si="73"/>
        <v>2</v>
      </c>
      <c r="BG129" s="8">
        <f t="shared" si="74"/>
        <v>0</v>
      </c>
      <c r="BH129" s="8">
        <f t="shared" si="75"/>
        <v>1</v>
      </c>
    </row>
    <row r="130" spans="1:60" s="2" customFormat="1" ht="13.5" customHeight="1" x14ac:dyDescent="0.2">
      <c r="A130" s="1" t="s">
        <v>278</v>
      </c>
      <c r="B130" s="86" t="s">
        <v>506</v>
      </c>
      <c r="C130" s="86">
        <v>1</v>
      </c>
      <c r="D130" s="87" t="s">
        <v>293</v>
      </c>
      <c r="E130" s="5">
        <v>1</v>
      </c>
      <c r="F130" s="5">
        <v>1</v>
      </c>
      <c r="G130" s="5">
        <v>0</v>
      </c>
      <c r="H130" s="5">
        <v>0</v>
      </c>
      <c r="I130" s="5">
        <v>1</v>
      </c>
      <c r="J130" s="5"/>
      <c r="K130" s="5">
        <v>1</v>
      </c>
      <c r="L130" s="5">
        <v>1</v>
      </c>
      <c r="M130" s="5">
        <v>0</v>
      </c>
      <c r="N130" s="5">
        <v>1</v>
      </c>
      <c r="O130" s="5">
        <v>1</v>
      </c>
      <c r="P130" s="5"/>
      <c r="Q130" s="5">
        <v>1</v>
      </c>
      <c r="R130" s="5">
        <v>1</v>
      </c>
      <c r="S130" s="5">
        <v>1</v>
      </c>
      <c r="T130" s="5">
        <v>1</v>
      </c>
      <c r="U130" s="5">
        <v>1</v>
      </c>
      <c r="V130" s="5"/>
      <c r="W130" s="12">
        <f t="shared" ref="W130:AA145" si="98">IF(((E130+K130+Q130)=1.5),0.5,ROUND((E130+K130+Q130)/3,0))</f>
        <v>1</v>
      </c>
      <c r="X130" s="12">
        <f t="shared" si="98"/>
        <v>1</v>
      </c>
      <c r="Y130" s="12">
        <f t="shared" si="98"/>
        <v>0</v>
      </c>
      <c r="Z130" s="12">
        <f t="shared" si="98"/>
        <v>1</v>
      </c>
      <c r="AA130" s="12">
        <f t="shared" si="98"/>
        <v>1</v>
      </c>
      <c r="AB130" s="88">
        <f t="shared" si="69"/>
        <v>4</v>
      </c>
      <c r="AC130" s="88"/>
      <c r="AD130" s="7">
        <f t="shared" si="70"/>
        <v>2</v>
      </c>
      <c r="AE130" s="7">
        <f t="shared" si="71"/>
        <v>2</v>
      </c>
      <c r="AF130" s="7">
        <f t="shared" si="72"/>
        <v>0</v>
      </c>
      <c r="AG130" s="88"/>
      <c r="AH130" s="2">
        <f t="shared" si="77"/>
        <v>1</v>
      </c>
      <c r="AI130" s="2">
        <f t="shared" si="78"/>
        <v>1</v>
      </c>
      <c r="AJ130" s="2">
        <f t="shared" si="79"/>
        <v>0</v>
      </c>
      <c r="AK130" s="2">
        <f t="shared" si="80"/>
        <v>0</v>
      </c>
      <c r="AL130" s="2">
        <f t="shared" si="81"/>
        <v>1</v>
      </c>
      <c r="AM130" s="5"/>
      <c r="AN130" s="2">
        <f t="shared" si="82"/>
        <v>1</v>
      </c>
      <c r="AO130" s="2">
        <f t="shared" si="83"/>
        <v>1</v>
      </c>
      <c r="AP130" s="2">
        <f t="shared" si="84"/>
        <v>1</v>
      </c>
      <c r="AQ130" s="2">
        <f t="shared" si="85"/>
        <v>0</v>
      </c>
      <c r="AR130" s="2">
        <f t="shared" si="86"/>
        <v>1</v>
      </c>
      <c r="AS130" s="5"/>
      <c r="AT130" s="2">
        <f t="shared" si="87"/>
        <v>1</v>
      </c>
      <c r="AU130" s="2">
        <f t="shared" si="88"/>
        <v>1</v>
      </c>
      <c r="AV130" s="2">
        <f t="shared" si="89"/>
        <v>0</v>
      </c>
      <c r="AW130" s="2">
        <f t="shared" si="90"/>
        <v>1</v>
      </c>
      <c r="AX130" s="2">
        <f t="shared" si="91"/>
        <v>1</v>
      </c>
      <c r="AY130" s="5"/>
      <c r="AZ130" s="2">
        <f t="shared" si="92"/>
        <v>1</v>
      </c>
      <c r="BA130" s="2">
        <f t="shared" si="93"/>
        <v>1</v>
      </c>
      <c r="BB130" s="2">
        <f t="shared" si="94"/>
        <v>0</v>
      </c>
      <c r="BC130" s="2">
        <f t="shared" si="95"/>
        <v>0</v>
      </c>
      <c r="BD130" s="2">
        <f t="shared" si="96"/>
        <v>1</v>
      </c>
      <c r="BF130" s="6">
        <f t="shared" si="73"/>
        <v>3</v>
      </c>
      <c r="BG130" s="8">
        <f t="shared" si="74"/>
        <v>4</v>
      </c>
      <c r="BH130" s="8">
        <f t="shared" si="75"/>
        <v>5</v>
      </c>
    </row>
    <row r="131" spans="1:60" s="6" customFormat="1" ht="13.5" customHeight="1" x14ac:dyDescent="0.2">
      <c r="A131" s="11" t="s">
        <v>280</v>
      </c>
      <c r="B131" s="29" t="s">
        <v>507</v>
      </c>
      <c r="C131" s="29">
        <v>2</v>
      </c>
      <c r="D131" s="4" t="s">
        <v>295</v>
      </c>
      <c r="E131" s="8">
        <v>0</v>
      </c>
      <c r="F131" s="8">
        <v>1</v>
      </c>
      <c r="G131" s="8">
        <v>1</v>
      </c>
      <c r="H131" s="8">
        <v>0</v>
      </c>
      <c r="I131" s="8">
        <v>0</v>
      </c>
      <c r="J131" s="8"/>
      <c r="K131" s="8">
        <v>0</v>
      </c>
      <c r="L131" s="8">
        <v>0</v>
      </c>
      <c r="M131" s="8">
        <v>0</v>
      </c>
      <c r="N131" s="8">
        <v>0</v>
      </c>
      <c r="O131" s="8">
        <v>0</v>
      </c>
      <c r="P131" s="8"/>
      <c r="Q131" s="8">
        <v>0</v>
      </c>
      <c r="R131" s="8">
        <v>1</v>
      </c>
      <c r="S131" s="8">
        <v>0</v>
      </c>
      <c r="T131" s="8">
        <v>0</v>
      </c>
      <c r="U131" s="8">
        <v>0</v>
      </c>
      <c r="V131" s="8"/>
      <c r="W131" s="13">
        <f t="shared" si="98"/>
        <v>0</v>
      </c>
      <c r="X131" s="13">
        <f t="shared" si="98"/>
        <v>1</v>
      </c>
      <c r="Y131" s="13">
        <f t="shared" si="98"/>
        <v>0</v>
      </c>
      <c r="Z131" s="12">
        <f t="shared" si="98"/>
        <v>0</v>
      </c>
      <c r="AA131" s="13">
        <f t="shared" si="98"/>
        <v>0</v>
      </c>
      <c r="AB131" s="7">
        <f t="shared" si="69"/>
        <v>1</v>
      </c>
      <c r="AC131" s="7"/>
      <c r="AD131" s="7">
        <f t="shared" si="70"/>
        <v>1</v>
      </c>
      <c r="AE131" s="7">
        <f t="shared" si="71"/>
        <v>0</v>
      </c>
      <c r="AF131" s="7">
        <f t="shared" si="72"/>
        <v>0</v>
      </c>
      <c r="AG131" s="7"/>
      <c r="AH131" s="6">
        <f t="shared" ref="AH131:AH157" si="99">IF(AND(E131=K131, K131=Q131),1,0)</f>
        <v>1</v>
      </c>
      <c r="AI131" s="6">
        <f t="shared" ref="AI131:AI157" si="100">IF(AND(F131=L131, L131=R131),1,0)</f>
        <v>0</v>
      </c>
      <c r="AJ131" s="6">
        <f t="shared" ref="AJ131:AJ157" si="101">IF(AND(G131=M131, M131=S131),1,0)</f>
        <v>0</v>
      </c>
      <c r="AK131" s="6">
        <f t="shared" ref="AK131:AK157" si="102">IF(AND(H131=N131, N131=T131),1,0)</f>
        <v>1</v>
      </c>
      <c r="AL131" s="6">
        <f t="shared" ref="AL131:AL157" si="103">IF(AND(I131=O131, O131=U131),1,0)</f>
        <v>1</v>
      </c>
      <c r="AM131" s="8"/>
      <c r="AN131" s="6">
        <f t="shared" ref="AN131:AN157" si="104">IF((E131=K131),1,0)</f>
        <v>1</v>
      </c>
      <c r="AO131" s="6">
        <f t="shared" ref="AO131:AO157" si="105">IF((F131=L131),1,0)</f>
        <v>0</v>
      </c>
      <c r="AP131" s="6">
        <f t="shared" ref="AP131:AP157" si="106">IF((G131=M131),1,0)</f>
        <v>0</v>
      </c>
      <c r="AQ131" s="6">
        <f t="shared" ref="AQ131:AQ157" si="107">IF((H131=N131),1,0)</f>
        <v>1</v>
      </c>
      <c r="AR131" s="6">
        <f t="shared" ref="AR131:AR157" si="108">IF((I131=O131),1,0)</f>
        <v>1</v>
      </c>
      <c r="AS131" s="8"/>
      <c r="AT131" s="6">
        <f t="shared" ref="AT131:AT157" si="109">IF((K131=Q131),1,0)</f>
        <v>1</v>
      </c>
      <c r="AU131" s="6">
        <f t="shared" ref="AU131:AU157" si="110">IF((L131=R131),1,0)</f>
        <v>0</v>
      </c>
      <c r="AV131" s="6">
        <f t="shared" ref="AV131:AV157" si="111">IF((M131=S131),1,0)</f>
        <v>1</v>
      </c>
      <c r="AW131" s="6">
        <f t="shared" ref="AW131:AW157" si="112">IF((N131=T131),1,0)</f>
        <v>1</v>
      </c>
      <c r="AX131" s="6">
        <f t="shared" ref="AX131:AX157" si="113">IF((O131=U131),1,0)</f>
        <v>1</v>
      </c>
      <c r="AY131" s="8"/>
      <c r="AZ131" s="6">
        <f t="shared" ref="AZ131:AZ157" si="114">IF((E131=Q131),1,0)</f>
        <v>1</v>
      </c>
      <c r="BA131" s="6">
        <f t="shared" ref="BA131:BA157" si="115">IF((F131=R131),1,0)</f>
        <v>1</v>
      </c>
      <c r="BB131" s="6">
        <f t="shared" ref="BB131:BB157" si="116">IF((G131=S131),1,0)</f>
        <v>0</v>
      </c>
      <c r="BC131" s="6">
        <f t="shared" ref="BC131:BC157" si="117">IF((H131=T131),1,0)</f>
        <v>1</v>
      </c>
      <c r="BD131" s="6">
        <f t="shared" ref="BD131:BD157" si="118">IF((I131=U131),1,0)</f>
        <v>1</v>
      </c>
      <c r="BF131" s="6">
        <f t="shared" si="73"/>
        <v>2</v>
      </c>
      <c r="BG131" s="8">
        <f t="shared" si="74"/>
        <v>0</v>
      </c>
      <c r="BH131" s="8">
        <f t="shared" si="75"/>
        <v>1</v>
      </c>
    </row>
    <row r="132" spans="1:60" s="6" customFormat="1" ht="13.5" customHeight="1" x14ac:dyDescent="0.2">
      <c r="A132" s="1" t="s">
        <v>958</v>
      </c>
      <c r="B132" s="29" t="s">
        <v>508</v>
      </c>
      <c r="C132" s="29">
        <v>2</v>
      </c>
      <c r="D132" s="4" t="s">
        <v>297</v>
      </c>
      <c r="E132" s="8">
        <v>0</v>
      </c>
      <c r="F132" s="8">
        <v>0</v>
      </c>
      <c r="G132" s="8">
        <v>0</v>
      </c>
      <c r="H132" s="8">
        <v>0</v>
      </c>
      <c r="I132" s="8">
        <v>0</v>
      </c>
      <c r="J132" s="8"/>
      <c r="K132" s="8">
        <v>0</v>
      </c>
      <c r="L132" s="8">
        <v>1</v>
      </c>
      <c r="M132" s="8">
        <v>0</v>
      </c>
      <c r="N132" s="8">
        <v>0</v>
      </c>
      <c r="O132" s="8">
        <v>1</v>
      </c>
      <c r="P132" s="8"/>
      <c r="Q132" s="8">
        <v>0</v>
      </c>
      <c r="R132" s="8">
        <v>1</v>
      </c>
      <c r="S132" s="8">
        <v>0</v>
      </c>
      <c r="T132" s="8">
        <v>0</v>
      </c>
      <c r="U132" s="8">
        <v>0</v>
      </c>
      <c r="V132" s="8"/>
      <c r="W132" s="13">
        <f t="shared" si="98"/>
        <v>0</v>
      </c>
      <c r="X132" s="13">
        <f t="shared" si="98"/>
        <v>1</v>
      </c>
      <c r="Y132" s="13">
        <f t="shared" si="98"/>
        <v>0</v>
      </c>
      <c r="Z132" s="12">
        <f t="shared" si="98"/>
        <v>0</v>
      </c>
      <c r="AA132" s="13">
        <f t="shared" si="98"/>
        <v>0</v>
      </c>
      <c r="AB132" s="7">
        <f t="shared" ref="AB132:AB169" si="119">SUM(W132:AA132)</f>
        <v>1</v>
      </c>
      <c r="AC132" s="7"/>
      <c r="AD132" s="7">
        <f t="shared" ref="AD132:AD194" si="120">W132+X132</f>
        <v>1</v>
      </c>
      <c r="AE132" s="7">
        <f t="shared" ref="AE132:AE194" si="121">Z132+AA132</f>
        <v>0</v>
      </c>
      <c r="AF132" s="7">
        <f t="shared" ref="AF132:AF194" si="122">Y132</f>
        <v>0</v>
      </c>
      <c r="AG132" s="7"/>
      <c r="AH132" s="6">
        <f t="shared" si="99"/>
        <v>1</v>
      </c>
      <c r="AI132" s="6">
        <f t="shared" si="100"/>
        <v>0</v>
      </c>
      <c r="AJ132" s="6">
        <f t="shared" si="101"/>
        <v>1</v>
      </c>
      <c r="AK132" s="6">
        <f t="shared" si="102"/>
        <v>1</v>
      </c>
      <c r="AL132" s="6">
        <f t="shared" si="103"/>
        <v>0</v>
      </c>
      <c r="AM132" s="8"/>
      <c r="AN132" s="6">
        <f t="shared" si="104"/>
        <v>1</v>
      </c>
      <c r="AO132" s="6">
        <f t="shared" si="105"/>
        <v>0</v>
      </c>
      <c r="AP132" s="6">
        <f t="shared" si="106"/>
        <v>1</v>
      </c>
      <c r="AQ132" s="6">
        <f t="shared" si="107"/>
        <v>1</v>
      </c>
      <c r="AR132" s="6">
        <f t="shared" si="108"/>
        <v>0</v>
      </c>
      <c r="AS132" s="8"/>
      <c r="AT132" s="6">
        <f t="shared" si="109"/>
        <v>1</v>
      </c>
      <c r="AU132" s="6">
        <f t="shared" si="110"/>
        <v>1</v>
      </c>
      <c r="AV132" s="6">
        <f t="shared" si="111"/>
        <v>1</v>
      </c>
      <c r="AW132" s="6">
        <f t="shared" si="112"/>
        <v>1</v>
      </c>
      <c r="AX132" s="6">
        <f t="shared" si="113"/>
        <v>0</v>
      </c>
      <c r="AY132" s="8"/>
      <c r="AZ132" s="6">
        <f t="shared" si="114"/>
        <v>1</v>
      </c>
      <c r="BA132" s="6">
        <f t="shared" si="115"/>
        <v>0</v>
      </c>
      <c r="BB132" s="6">
        <f t="shared" si="116"/>
        <v>1</v>
      </c>
      <c r="BC132" s="6">
        <f t="shared" si="117"/>
        <v>1</v>
      </c>
      <c r="BD132" s="6">
        <f t="shared" si="118"/>
        <v>1</v>
      </c>
      <c r="BF132" s="6">
        <f t="shared" ref="BF132:BF195" si="123">SUM(E132:I132)</f>
        <v>0</v>
      </c>
      <c r="BG132" s="8">
        <f t="shared" ref="BG132:BG195" si="124">SUM(K132:O132)</f>
        <v>2</v>
      </c>
      <c r="BH132" s="8">
        <f t="shared" ref="BH132:BH195" si="125">SUM(Q132:U132)</f>
        <v>1</v>
      </c>
    </row>
    <row r="133" spans="1:60" s="2" customFormat="1" ht="13.5" customHeight="1" x14ac:dyDescent="0.2">
      <c r="A133" s="11" t="s">
        <v>282</v>
      </c>
      <c r="B133" s="86" t="s">
        <v>509</v>
      </c>
      <c r="C133" s="86">
        <v>3</v>
      </c>
      <c r="D133" s="87" t="s">
        <v>300</v>
      </c>
      <c r="E133" s="5">
        <v>1</v>
      </c>
      <c r="F133" s="5">
        <v>1</v>
      </c>
      <c r="G133" s="5">
        <v>1</v>
      </c>
      <c r="H133" s="5">
        <v>0</v>
      </c>
      <c r="I133" s="5">
        <v>0</v>
      </c>
      <c r="J133" s="5"/>
      <c r="K133" s="5">
        <v>1</v>
      </c>
      <c r="L133" s="5">
        <v>1</v>
      </c>
      <c r="M133" s="5">
        <v>1</v>
      </c>
      <c r="N133" s="5">
        <v>1</v>
      </c>
      <c r="O133" s="5">
        <v>1</v>
      </c>
      <c r="P133" s="5"/>
      <c r="Q133" s="5">
        <v>1</v>
      </c>
      <c r="R133" s="5">
        <v>1</v>
      </c>
      <c r="S133" s="5">
        <v>1</v>
      </c>
      <c r="T133" s="5">
        <v>1</v>
      </c>
      <c r="U133" s="5">
        <v>1</v>
      </c>
      <c r="V133" s="5"/>
      <c r="W133" s="12">
        <f t="shared" si="98"/>
        <v>1</v>
      </c>
      <c r="X133" s="12">
        <f t="shared" si="98"/>
        <v>1</v>
      </c>
      <c r="Y133" s="12">
        <f t="shared" si="98"/>
        <v>1</v>
      </c>
      <c r="Z133" s="12">
        <f t="shared" si="98"/>
        <v>1</v>
      </c>
      <c r="AA133" s="12">
        <f t="shared" si="98"/>
        <v>1</v>
      </c>
      <c r="AB133" s="88">
        <f t="shared" si="119"/>
        <v>5</v>
      </c>
      <c r="AC133" s="88"/>
      <c r="AD133" s="7">
        <f t="shared" si="120"/>
        <v>2</v>
      </c>
      <c r="AE133" s="7">
        <f t="shared" si="121"/>
        <v>2</v>
      </c>
      <c r="AF133" s="7">
        <f t="shared" si="122"/>
        <v>1</v>
      </c>
      <c r="AG133" s="88"/>
      <c r="AH133" s="2">
        <f t="shared" si="99"/>
        <v>1</v>
      </c>
      <c r="AI133" s="2">
        <f t="shared" si="100"/>
        <v>1</v>
      </c>
      <c r="AJ133" s="2">
        <f t="shared" si="101"/>
        <v>1</v>
      </c>
      <c r="AK133" s="2">
        <f t="shared" si="102"/>
        <v>0</v>
      </c>
      <c r="AL133" s="2">
        <f t="shared" si="103"/>
        <v>0</v>
      </c>
      <c r="AM133" s="5"/>
      <c r="AN133" s="2">
        <f t="shared" si="104"/>
        <v>1</v>
      </c>
      <c r="AO133" s="2">
        <f t="shared" si="105"/>
        <v>1</v>
      </c>
      <c r="AP133" s="2">
        <f t="shared" si="106"/>
        <v>1</v>
      </c>
      <c r="AQ133" s="2">
        <f t="shared" si="107"/>
        <v>0</v>
      </c>
      <c r="AR133" s="2">
        <f t="shared" si="108"/>
        <v>0</v>
      </c>
      <c r="AS133" s="5"/>
      <c r="AT133" s="2">
        <f t="shared" si="109"/>
        <v>1</v>
      </c>
      <c r="AU133" s="2">
        <f t="shared" si="110"/>
        <v>1</v>
      </c>
      <c r="AV133" s="2">
        <f t="shared" si="111"/>
        <v>1</v>
      </c>
      <c r="AW133" s="2">
        <f t="shared" si="112"/>
        <v>1</v>
      </c>
      <c r="AX133" s="2">
        <f t="shared" si="113"/>
        <v>1</v>
      </c>
      <c r="AY133" s="5"/>
      <c r="AZ133" s="2">
        <f t="shared" si="114"/>
        <v>1</v>
      </c>
      <c r="BA133" s="2">
        <f t="shared" si="115"/>
        <v>1</v>
      </c>
      <c r="BB133" s="2">
        <f t="shared" si="116"/>
        <v>1</v>
      </c>
      <c r="BC133" s="2">
        <f t="shared" si="117"/>
        <v>0</v>
      </c>
      <c r="BD133" s="2">
        <f t="shared" si="118"/>
        <v>0</v>
      </c>
      <c r="BF133" s="6">
        <f t="shared" si="123"/>
        <v>3</v>
      </c>
      <c r="BG133" s="8">
        <f t="shared" si="124"/>
        <v>5</v>
      </c>
      <c r="BH133" s="8">
        <f t="shared" si="125"/>
        <v>5</v>
      </c>
    </row>
    <row r="134" spans="1:60" s="6" customFormat="1" ht="13.5" customHeight="1" x14ac:dyDescent="0.2">
      <c r="A134" s="1" t="s">
        <v>285</v>
      </c>
      <c r="B134" s="29" t="s">
        <v>510</v>
      </c>
      <c r="C134" s="29">
        <v>1</v>
      </c>
      <c r="D134" s="4" t="s">
        <v>304</v>
      </c>
      <c r="E134" s="8">
        <v>0</v>
      </c>
      <c r="F134" s="8">
        <v>1</v>
      </c>
      <c r="G134" s="8">
        <v>1</v>
      </c>
      <c r="H134" s="8">
        <v>0</v>
      </c>
      <c r="I134" s="8">
        <v>1</v>
      </c>
      <c r="J134" s="8"/>
      <c r="K134" s="8">
        <v>0</v>
      </c>
      <c r="L134" s="8">
        <v>0</v>
      </c>
      <c r="M134" s="8">
        <v>0</v>
      </c>
      <c r="N134" s="8">
        <v>0</v>
      </c>
      <c r="O134" s="8">
        <v>0</v>
      </c>
      <c r="P134" s="8"/>
      <c r="Q134" s="8">
        <v>0</v>
      </c>
      <c r="R134" s="8">
        <v>1</v>
      </c>
      <c r="S134" s="8">
        <v>1</v>
      </c>
      <c r="T134" s="8">
        <v>0</v>
      </c>
      <c r="U134" s="8">
        <v>1</v>
      </c>
      <c r="V134" s="8"/>
      <c r="W134" s="13">
        <f t="shared" si="98"/>
        <v>0</v>
      </c>
      <c r="X134" s="13">
        <f t="shared" si="98"/>
        <v>1</v>
      </c>
      <c r="Y134" s="13">
        <f t="shared" si="98"/>
        <v>1</v>
      </c>
      <c r="Z134" s="12">
        <f t="shared" si="98"/>
        <v>0</v>
      </c>
      <c r="AA134" s="13">
        <f t="shared" si="98"/>
        <v>1</v>
      </c>
      <c r="AB134" s="7">
        <f t="shared" si="119"/>
        <v>3</v>
      </c>
      <c r="AC134" s="7"/>
      <c r="AD134" s="7">
        <f t="shared" si="120"/>
        <v>1</v>
      </c>
      <c r="AE134" s="7">
        <f t="shared" si="121"/>
        <v>1</v>
      </c>
      <c r="AF134" s="7">
        <f t="shared" si="122"/>
        <v>1</v>
      </c>
      <c r="AG134" s="7"/>
      <c r="AH134" s="6">
        <f t="shared" si="99"/>
        <v>1</v>
      </c>
      <c r="AI134" s="6">
        <f t="shared" si="100"/>
        <v>0</v>
      </c>
      <c r="AJ134" s="6">
        <f t="shared" si="101"/>
        <v>0</v>
      </c>
      <c r="AK134" s="6">
        <f t="shared" si="102"/>
        <v>1</v>
      </c>
      <c r="AL134" s="6">
        <f t="shared" si="103"/>
        <v>0</v>
      </c>
      <c r="AM134" s="8"/>
      <c r="AN134" s="6">
        <f t="shared" si="104"/>
        <v>1</v>
      </c>
      <c r="AO134" s="6">
        <f t="shared" si="105"/>
        <v>0</v>
      </c>
      <c r="AP134" s="6">
        <f t="shared" si="106"/>
        <v>0</v>
      </c>
      <c r="AQ134" s="6">
        <f t="shared" si="107"/>
        <v>1</v>
      </c>
      <c r="AR134" s="6">
        <f t="shared" si="108"/>
        <v>0</v>
      </c>
      <c r="AS134" s="8"/>
      <c r="AT134" s="6">
        <f t="shared" si="109"/>
        <v>1</v>
      </c>
      <c r="AU134" s="6">
        <f t="shared" si="110"/>
        <v>0</v>
      </c>
      <c r="AV134" s="6">
        <f t="shared" si="111"/>
        <v>0</v>
      </c>
      <c r="AW134" s="6">
        <f t="shared" si="112"/>
        <v>1</v>
      </c>
      <c r="AX134" s="6">
        <f t="shared" si="113"/>
        <v>0</v>
      </c>
      <c r="AY134" s="8"/>
      <c r="AZ134" s="6">
        <f t="shared" si="114"/>
        <v>1</v>
      </c>
      <c r="BA134" s="6">
        <f t="shared" si="115"/>
        <v>1</v>
      </c>
      <c r="BB134" s="6">
        <f t="shared" si="116"/>
        <v>1</v>
      </c>
      <c r="BC134" s="6">
        <f t="shared" si="117"/>
        <v>1</v>
      </c>
      <c r="BD134" s="6">
        <f t="shared" si="118"/>
        <v>1</v>
      </c>
      <c r="BF134" s="6">
        <f t="shared" si="123"/>
        <v>3</v>
      </c>
      <c r="BG134" s="8">
        <f t="shared" si="124"/>
        <v>0</v>
      </c>
      <c r="BH134" s="8">
        <f t="shared" si="125"/>
        <v>3</v>
      </c>
    </row>
    <row r="135" spans="1:60" s="6" customFormat="1" ht="13.5" customHeight="1" x14ac:dyDescent="0.2">
      <c r="A135" s="11" t="s">
        <v>287</v>
      </c>
      <c r="B135" s="29" t="s">
        <v>511</v>
      </c>
      <c r="C135" s="29">
        <v>2</v>
      </c>
      <c r="D135" s="4" t="s">
        <v>306</v>
      </c>
      <c r="E135" s="8">
        <v>1</v>
      </c>
      <c r="F135" s="8">
        <v>0</v>
      </c>
      <c r="G135" s="8">
        <v>0</v>
      </c>
      <c r="H135" s="8">
        <v>0</v>
      </c>
      <c r="I135" s="8">
        <v>1</v>
      </c>
      <c r="J135" s="8"/>
      <c r="K135" s="8">
        <v>1</v>
      </c>
      <c r="L135" s="8">
        <v>1</v>
      </c>
      <c r="M135" s="17">
        <v>0.5</v>
      </c>
      <c r="N135" s="17">
        <v>0.5</v>
      </c>
      <c r="O135" s="8">
        <v>1</v>
      </c>
      <c r="P135" s="8"/>
      <c r="Q135" s="8">
        <v>1</v>
      </c>
      <c r="R135" s="8">
        <v>1</v>
      </c>
      <c r="S135" s="8">
        <v>0</v>
      </c>
      <c r="T135" s="8">
        <v>0</v>
      </c>
      <c r="U135" s="8">
        <v>1</v>
      </c>
      <c r="V135" s="8"/>
      <c r="W135" s="13">
        <f t="shared" si="98"/>
        <v>1</v>
      </c>
      <c r="X135" s="13">
        <f t="shared" si="98"/>
        <v>1</v>
      </c>
      <c r="Y135" s="13">
        <f t="shared" si="98"/>
        <v>0</v>
      </c>
      <c r="Z135" s="12">
        <f t="shared" si="98"/>
        <v>0</v>
      </c>
      <c r="AA135" s="13">
        <f t="shared" si="98"/>
        <v>1</v>
      </c>
      <c r="AB135" s="7">
        <f t="shared" si="119"/>
        <v>3</v>
      </c>
      <c r="AC135" s="7"/>
      <c r="AD135" s="7">
        <f t="shared" si="120"/>
        <v>2</v>
      </c>
      <c r="AE135" s="7">
        <f t="shared" si="121"/>
        <v>1</v>
      </c>
      <c r="AF135" s="7">
        <f t="shared" si="122"/>
        <v>0</v>
      </c>
      <c r="AG135" s="7"/>
      <c r="AH135" s="6">
        <f t="shared" si="99"/>
        <v>1</v>
      </c>
      <c r="AI135" s="6">
        <f t="shared" si="100"/>
        <v>0</v>
      </c>
      <c r="AJ135" s="6">
        <f t="shared" si="101"/>
        <v>0</v>
      </c>
      <c r="AK135" s="6">
        <f t="shared" si="102"/>
        <v>0</v>
      </c>
      <c r="AL135" s="6">
        <f t="shared" si="103"/>
        <v>1</v>
      </c>
      <c r="AM135" s="8"/>
      <c r="AN135" s="6">
        <f t="shared" si="104"/>
        <v>1</v>
      </c>
      <c r="AO135" s="6">
        <f t="shared" si="105"/>
        <v>0</v>
      </c>
      <c r="AP135" s="6">
        <f t="shared" si="106"/>
        <v>0</v>
      </c>
      <c r="AQ135" s="6">
        <f t="shared" si="107"/>
        <v>0</v>
      </c>
      <c r="AR135" s="6">
        <f t="shared" si="108"/>
        <v>1</v>
      </c>
      <c r="AS135" s="8"/>
      <c r="AT135" s="6">
        <f t="shared" si="109"/>
        <v>1</v>
      </c>
      <c r="AU135" s="6">
        <f t="shared" si="110"/>
        <v>1</v>
      </c>
      <c r="AV135" s="6">
        <f t="shared" si="111"/>
        <v>0</v>
      </c>
      <c r="AW135" s="6">
        <f t="shared" si="112"/>
        <v>0</v>
      </c>
      <c r="AX135" s="6">
        <f t="shared" si="113"/>
        <v>1</v>
      </c>
      <c r="AY135" s="8"/>
      <c r="AZ135" s="6">
        <f t="shared" si="114"/>
        <v>1</v>
      </c>
      <c r="BA135" s="6">
        <f t="shared" si="115"/>
        <v>0</v>
      </c>
      <c r="BB135" s="6">
        <f t="shared" si="116"/>
        <v>1</v>
      </c>
      <c r="BC135" s="6">
        <f t="shared" si="117"/>
        <v>1</v>
      </c>
      <c r="BD135" s="6">
        <f t="shared" si="118"/>
        <v>1</v>
      </c>
      <c r="BF135" s="6">
        <f t="shared" si="123"/>
        <v>2</v>
      </c>
      <c r="BG135" s="8">
        <f t="shared" si="124"/>
        <v>4</v>
      </c>
      <c r="BH135" s="8">
        <f t="shared" si="125"/>
        <v>3</v>
      </c>
    </row>
    <row r="136" spans="1:60" s="6" customFormat="1" ht="13.5" customHeight="1" x14ac:dyDescent="0.2">
      <c r="A136" s="1" t="s">
        <v>289</v>
      </c>
      <c r="B136" s="29" t="s">
        <v>440</v>
      </c>
      <c r="C136" s="29">
        <v>1</v>
      </c>
      <c r="D136" s="4" t="s">
        <v>308</v>
      </c>
      <c r="E136" s="8">
        <v>1</v>
      </c>
      <c r="F136" s="8">
        <v>1</v>
      </c>
      <c r="G136" s="8">
        <v>0</v>
      </c>
      <c r="H136" s="8">
        <v>1</v>
      </c>
      <c r="I136" s="8">
        <v>0</v>
      </c>
      <c r="J136" s="8"/>
      <c r="K136" s="8">
        <v>1</v>
      </c>
      <c r="L136" s="8">
        <v>1</v>
      </c>
      <c r="M136" s="8">
        <v>0</v>
      </c>
      <c r="N136" s="8">
        <v>0</v>
      </c>
      <c r="O136" s="8">
        <v>1</v>
      </c>
      <c r="P136" s="8"/>
      <c r="Q136" s="8">
        <v>1</v>
      </c>
      <c r="R136" s="8">
        <v>1</v>
      </c>
      <c r="S136" s="8">
        <v>1</v>
      </c>
      <c r="T136" s="8">
        <v>0</v>
      </c>
      <c r="U136" s="8">
        <v>0</v>
      </c>
      <c r="V136" s="8"/>
      <c r="W136" s="13">
        <f t="shared" si="98"/>
        <v>1</v>
      </c>
      <c r="X136" s="13">
        <f t="shared" si="98"/>
        <v>1</v>
      </c>
      <c r="Y136" s="13">
        <f t="shared" si="98"/>
        <v>0</v>
      </c>
      <c r="Z136" s="12">
        <f t="shared" si="98"/>
        <v>0</v>
      </c>
      <c r="AA136" s="13">
        <f t="shared" si="98"/>
        <v>0</v>
      </c>
      <c r="AB136" s="7">
        <f t="shared" si="119"/>
        <v>2</v>
      </c>
      <c r="AC136" s="7"/>
      <c r="AD136" s="7">
        <f t="shared" si="120"/>
        <v>2</v>
      </c>
      <c r="AE136" s="7">
        <f t="shared" si="121"/>
        <v>0</v>
      </c>
      <c r="AF136" s="7">
        <f t="shared" si="122"/>
        <v>0</v>
      </c>
      <c r="AG136" s="7"/>
      <c r="AH136" s="6">
        <f t="shared" si="99"/>
        <v>1</v>
      </c>
      <c r="AI136" s="6">
        <f t="shared" si="100"/>
        <v>1</v>
      </c>
      <c r="AJ136" s="6">
        <f t="shared" si="101"/>
        <v>0</v>
      </c>
      <c r="AK136" s="6">
        <f t="shared" si="102"/>
        <v>0</v>
      </c>
      <c r="AL136" s="6">
        <f t="shared" si="103"/>
        <v>0</v>
      </c>
      <c r="AM136" s="8"/>
      <c r="AN136" s="6">
        <f t="shared" si="104"/>
        <v>1</v>
      </c>
      <c r="AO136" s="6">
        <f t="shared" si="105"/>
        <v>1</v>
      </c>
      <c r="AP136" s="6">
        <f t="shared" si="106"/>
        <v>1</v>
      </c>
      <c r="AQ136" s="6">
        <f t="shared" si="107"/>
        <v>0</v>
      </c>
      <c r="AR136" s="6">
        <f t="shared" si="108"/>
        <v>0</v>
      </c>
      <c r="AS136" s="8"/>
      <c r="AT136" s="6">
        <f t="shared" si="109"/>
        <v>1</v>
      </c>
      <c r="AU136" s="6">
        <f t="shared" si="110"/>
        <v>1</v>
      </c>
      <c r="AV136" s="6">
        <f t="shared" si="111"/>
        <v>0</v>
      </c>
      <c r="AW136" s="6">
        <f t="shared" si="112"/>
        <v>1</v>
      </c>
      <c r="AX136" s="6">
        <f t="shared" si="113"/>
        <v>0</v>
      </c>
      <c r="AY136" s="8"/>
      <c r="AZ136" s="6">
        <f t="shared" si="114"/>
        <v>1</v>
      </c>
      <c r="BA136" s="6">
        <f t="shared" si="115"/>
        <v>1</v>
      </c>
      <c r="BB136" s="6">
        <f t="shared" si="116"/>
        <v>0</v>
      </c>
      <c r="BC136" s="6">
        <f t="shared" si="117"/>
        <v>0</v>
      </c>
      <c r="BD136" s="6">
        <f t="shared" si="118"/>
        <v>1</v>
      </c>
      <c r="BF136" s="6">
        <f t="shared" si="123"/>
        <v>3</v>
      </c>
      <c r="BG136" s="8">
        <f t="shared" si="124"/>
        <v>3</v>
      </c>
      <c r="BH136" s="8">
        <f t="shared" si="125"/>
        <v>3</v>
      </c>
    </row>
    <row r="137" spans="1:60" s="6" customFormat="1" ht="13.5" customHeight="1" x14ac:dyDescent="0.2">
      <c r="A137" s="11" t="s">
        <v>292</v>
      </c>
      <c r="B137" s="29" t="s">
        <v>512</v>
      </c>
      <c r="C137" s="29">
        <v>2</v>
      </c>
      <c r="D137" s="4" t="s">
        <v>310</v>
      </c>
      <c r="E137" s="8">
        <v>0</v>
      </c>
      <c r="F137" s="8">
        <v>1</v>
      </c>
      <c r="G137" s="8">
        <v>0</v>
      </c>
      <c r="H137" s="8">
        <v>0</v>
      </c>
      <c r="I137" s="8">
        <v>0</v>
      </c>
      <c r="J137" s="8"/>
      <c r="K137" s="8">
        <v>0</v>
      </c>
      <c r="L137" s="8">
        <v>0</v>
      </c>
      <c r="M137" s="8">
        <v>0</v>
      </c>
      <c r="N137" s="17">
        <v>0.5</v>
      </c>
      <c r="O137" s="8">
        <v>1</v>
      </c>
      <c r="P137" s="8"/>
      <c r="Q137" s="8">
        <v>0</v>
      </c>
      <c r="R137" s="8">
        <v>1</v>
      </c>
      <c r="S137" s="8">
        <v>1</v>
      </c>
      <c r="T137" s="8">
        <v>0</v>
      </c>
      <c r="U137" s="8">
        <v>0</v>
      </c>
      <c r="V137" s="8"/>
      <c r="W137" s="13">
        <f t="shared" si="98"/>
        <v>0</v>
      </c>
      <c r="X137" s="13">
        <f t="shared" si="98"/>
        <v>1</v>
      </c>
      <c r="Y137" s="13">
        <f t="shared" si="98"/>
        <v>0</v>
      </c>
      <c r="Z137" s="12">
        <f t="shared" si="98"/>
        <v>0</v>
      </c>
      <c r="AA137" s="13">
        <f t="shared" si="98"/>
        <v>0</v>
      </c>
      <c r="AB137" s="7">
        <f t="shared" si="119"/>
        <v>1</v>
      </c>
      <c r="AC137" s="7"/>
      <c r="AD137" s="7">
        <f t="shared" si="120"/>
        <v>1</v>
      </c>
      <c r="AE137" s="7">
        <f t="shared" si="121"/>
        <v>0</v>
      </c>
      <c r="AF137" s="7">
        <f t="shared" si="122"/>
        <v>0</v>
      </c>
      <c r="AG137" s="7"/>
      <c r="AH137" s="6">
        <f t="shared" si="99"/>
        <v>1</v>
      </c>
      <c r="AI137" s="6">
        <f t="shared" si="100"/>
        <v>0</v>
      </c>
      <c r="AJ137" s="6">
        <f t="shared" si="101"/>
        <v>0</v>
      </c>
      <c r="AK137" s="6">
        <f t="shared" si="102"/>
        <v>0</v>
      </c>
      <c r="AL137" s="6">
        <f t="shared" si="103"/>
        <v>0</v>
      </c>
      <c r="AM137" s="8"/>
      <c r="AN137" s="6">
        <f t="shared" si="104"/>
        <v>1</v>
      </c>
      <c r="AO137" s="6">
        <f t="shared" si="105"/>
        <v>0</v>
      </c>
      <c r="AP137" s="6">
        <f t="shared" si="106"/>
        <v>1</v>
      </c>
      <c r="AQ137" s="6">
        <f t="shared" si="107"/>
        <v>0</v>
      </c>
      <c r="AR137" s="6">
        <f t="shared" si="108"/>
        <v>0</v>
      </c>
      <c r="AS137" s="8"/>
      <c r="AT137" s="6">
        <f t="shared" si="109"/>
        <v>1</v>
      </c>
      <c r="AU137" s="6">
        <f t="shared" si="110"/>
        <v>0</v>
      </c>
      <c r="AV137" s="6">
        <f t="shared" si="111"/>
        <v>0</v>
      </c>
      <c r="AW137" s="6">
        <f t="shared" si="112"/>
        <v>0</v>
      </c>
      <c r="AX137" s="6">
        <f t="shared" si="113"/>
        <v>0</v>
      </c>
      <c r="AY137" s="8"/>
      <c r="AZ137" s="6">
        <f t="shared" si="114"/>
        <v>1</v>
      </c>
      <c r="BA137" s="6">
        <f t="shared" si="115"/>
        <v>1</v>
      </c>
      <c r="BB137" s="6">
        <f t="shared" si="116"/>
        <v>0</v>
      </c>
      <c r="BC137" s="6">
        <f t="shared" si="117"/>
        <v>1</v>
      </c>
      <c r="BD137" s="6">
        <f t="shared" si="118"/>
        <v>1</v>
      </c>
      <c r="BF137" s="6">
        <f t="shared" si="123"/>
        <v>1</v>
      </c>
      <c r="BG137" s="8">
        <f t="shared" si="124"/>
        <v>1.5</v>
      </c>
      <c r="BH137" s="8">
        <f t="shared" si="125"/>
        <v>2</v>
      </c>
    </row>
    <row r="138" spans="1:60" s="6" customFormat="1" ht="13.5" customHeight="1" x14ac:dyDescent="0.2">
      <c r="A138" s="1" t="s">
        <v>294</v>
      </c>
      <c r="B138" s="29" t="s">
        <v>513</v>
      </c>
      <c r="C138" s="29">
        <v>2</v>
      </c>
      <c r="D138" s="4" t="s">
        <v>312</v>
      </c>
      <c r="E138" s="8">
        <v>0</v>
      </c>
      <c r="F138" s="8">
        <v>1</v>
      </c>
      <c r="G138" s="8">
        <v>1</v>
      </c>
      <c r="H138" s="8">
        <v>0</v>
      </c>
      <c r="I138" s="8">
        <v>1</v>
      </c>
      <c r="J138" s="8"/>
      <c r="K138" s="8">
        <v>0</v>
      </c>
      <c r="L138" s="8">
        <v>0</v>
      </c>
      <c r="M138" s="8">
        <v>0</v>
      </c>
      <c r="N138" s="8">
        <v>0</v>
      </c>
      <c r="O138" s="8">
        <v>1</v>
      </c>
      <c r="P138" s="8"/>
      <c r="Q138" s="8">
        <v>0</v>
      </c>
      <c r="R138" s="8">
        <v>1</v>
      </c>
      <c r="S138" s="8">
        <v>0</v>
      </c>
      <c r="T138" s="8">
        <v>0</v>
      </c>
      <c r="U138" s="8">
        <v>1</v>
      </c>
      <c r="V138" s="8"/>
      <c r="W138" s="13">
        <f t="shared" si="98"/>
        <v>0</v>
      </c>
      <c r="X138" s="13">
        <f t="shared" si="98"/>
        <v>1</v>
      </c>
      <c r="Y138" s="13">
        <f t="shared" si="98"/>
        <v>0</v>
      </c>
      <c r="Z138" s="12">
        <f t="shared" si="98"/>
        <v>0</v>
      </c>
      <c r="AA138" s="13">
        <f t="shared" si="98"/>
        <v>1</v>
      </c>
      <c r="AB138" s="7">
        <f t="shared" si="119"/>
        <v>2</v>
      </c>
      <c r="AC138" s="7"/>
      <c r="AD138" s="7">
        <f t="shared" si="120"/>
        <v>1</v>
      </c>
      <c r="AE138" s="7">
        <f t="shared" si="121"/>
        <v>1</v>
      </c>
      <c r="AF138" s="7">
        <f t="shared" si="122"/>
        <v>0</v>
      </c>
      <c r="AG138" s="7"/>
      <c r="AH138" s="6">
        <f t="shared" si="99"/>
        <v>1</v>
      </c>
      <c r="AI138" s="6">
        <f t="shared" si="100"/>
        <v>0</v>
      </c>
      <c r="AJ138" s="6">
        <f t="shared" si="101"/>
        <v>0</v>
      </c>
      <c r="AK138" s="6">
        <f t="shared" si="102"/>
        <v>1</v>
      </c>
      <c r="AL138" s="6">
        <f t="shared" si="103"/>
        <v>1</v>
      </c>
      <c r="AM138" s="8"/>
      <c r="AN138" s="6">
        <f t="shared" si="104"/>
        <v>1</v>
      </c>
      <c r="AO138" s="6">
        <f t="shared" si="105"/>
        <v>0</v>
      </c>
      <c r="AP138" s="6">
        <f t="shared" si="106"/>
        <v>0</v>
      </c>
      <c r="AQ138" s="6">
        <f t="shared" si="107"/>
        <v>1</v>
      </c>
      <c r="AR138" s="6">
        <f t="shared" si="108"/>
        <v>1</v>
      </c>
      <c r="AS138" s="8"/>
      <c r="AT138" s="6">
        <f t="shared" si="109"/>
        <v>1</v>
      </c>
      <c r="AU138" s="6">
        <f t="shared" si="110"/>
        <v>0</v>
      </c>
      <c r="AV138" s="6">
        <f t="shared" si="111"/>
        <v>1</v>
      </c>
      <c r="AW138" s="6">
        <f t="shared" si="112"/>
        <v>1</v>
      </c>
      <c r="AX138" s="6">
        <f t="shared" si="113"/>
        <v>1</v>
      </c>
      <c r="AY138" s="8"/>
      <c r="AZ138" s="6">
        <f t="shared" si="114"/>
        <v>1</v>
      </c>
      <c r="BA138" s="6">
        <f t="shared" si="115"/>
        <v>1</v>
      </c>
      <c r="BB138" s="6">
        <f t="shared" si="116"/>
        <v>0</v>
      </c>
      <c r="BC138" s="6">
        <f t="shared" si="117"/>
        <v>1</v>
      </c>
      <c r="BD138" s="6">
        <f t="shared" si="118"/>
        <v>1</v>
      </c>
      <c r="BF138" s="6">
        <f t="shared" si="123"/>
        <v>3</v>
      </c>
      <c r="BG138" s="8">
        <f t="shared" si="124"/>
        <v>1</v>
      </c>
      <c r="BH138" s="8">
        <f t="shared" si="125"/>
        <v>2</v>
      </c>
    </row>
    <row r="139" spans="1:60" s="6" customFormat="1" ht="13.5" customHeight="1" x14ac:dyDescent="0.2">
      <c r="A139" s="11" t="s">
        <v>296</v>
      </c>
      <c r="B139" s="29" t="s">
        <v>514</v>
      </c>
      <c r="C139" s="29">
        <v>1</v>
      </c>
      <c r="D139" s="4" t="s">
        <v>314</v>
      </c>
      <c r="E139" s="8">
        <v>0</v>
      </c>
      <c r="F139" s="8">
        <v>1</v>
      </c>
      <c r="G139" s="8">
        <v>1</v>
      </c>
      <c r="H139" s="8">
        <v>0</v>
      </c>
      <c r="I139" s="8">
        <v>0</v>
      </c>
      <c r="J139" s="8" t="s">
        <v>548</v>
      </c>
      <c r="K139" s="8">
        <v>0</v>
      </c>
      <c r="L139" s="8">
        <v>0</v>
      </c>
      <c r="M139" s="8">
        <v>0</v>
      </c>
      <c r="N139" s="8">
        <v>0</v>
      </c>
      <c r="O139" s="8">
        <v>0</v>
      </c>
      <c r="P139" s="8"/>
      <c r="Q139" s="8">
        <v>0</v>
      </c>
      <c r="R139" s="8">
        <v>1</v>
      </c>
      <c r="S139" s="8">
        <v>0</v>
      </c>
      <c r="T139" s="8">
        <v>0</v>
      </c>
      <c r="U139" s="8">
        <v>0</v>
      </c>
      <c r="V139" s="8"/>
      <c r="W139" s="13">
        <f t="shared" si="98"/>
        <v>0</v>
      </c>
      <c r="X139" s="13">
        <f t="shared" si="98"/>
        <v>1</v>
      </c>
      <c r="Y139" s="13">
        <f t="shared" si="98"/>
        <v>0</v>
      </c>
      <c r="Z139" s="12">
        <f t="shared" si="98"/>
        <v>0</v>
      </c>
      <c r="AA139" s="13">
        <f t="shared" si="98"/>
        <v>0</v>
      </c>
      <c r="AB139" s="7">
        <f t="shared" si="119"/>
        <v>1</v>
      </c>
      <c r="AC139" s="7"/>
      <c r="AD139" s="7">
        <f t="shared" si="120"/>
        <v>1</v>
      </c>
      <c r="AE139" s="7">
        <f t="shared" si="121"/>
        <v>0</v>
      </c>
      <c r="AF139" s="7">
        <f t="shared" si="122"/>
        <v>0</v>
      </c>
      <c r="AG139" s="7"/>
      <c r="AH139" s="6">
        <f t="shared" si="99"/>
        <v>1</v>
      </c>
      <c r="AI139" s="6">
        <f t="shared" si="100"/>
        <v>0</v>
      </c>
      <c r="AJ139" s="6">
        <f t="shared" si="101"/>
        <v>0</v>
      </c>
      <c r="AK139" s="6">
        <f t="shared" si="102"/>
        <v>1</v>
      </c>
      <c r="AL139" s="6">
        <f t="shared" si="103"/>
        <v>1</v>
      </c>
      <c r="AM139" s="8"/>
      <c r="AN139" s="6">
        <f t="shared" si="104"/>
        <v>1</v>
      </c>
      <c r="AO139" s="6">
        <f t="shared" si="105"/>
        <v>0</v>
      </c>
      <c r="AP139" s="6">
        <f t="shared" si="106"/>
        <v>0</v>
      </c>
      <c r="AQ139" s="6">
        <f t="shared" si="107"/>
        <v>1</v>
      </c>
      <c r="AR139" s="6">
        <f t="shared" si="108"/>
        <v>1</v>
      </c>
      <c r="AS139" s="8"/>
      <c r="AT139" s="6">
        <f t="shared" si="109"/>
        <v>1</v>
      </c>
      <c r="AU139" s="6">
        <f t="shared" si="110"/>
        <v>0</v>
      </c>
      <c r="AV139" s="6">
        <f t="shared" si="111"/>
        <v>1</v>
      </c>
      <c r="AW139" s="6">
        <f t="shared" si="112"/>
        <v>1</v>
      </c>
      <c r="AX139" s="6">
        <f t="shared" si="113"/>
        <v>1</v>
      </c>
      <c r="AY139" s="8"/>
      <c r="AZ139" s="6">
        <f t="shared" si="114"/>
        <v>1</v>
      </c>
      <c r="BA139" s="6">
        <f t="shared" si="115"/>
        <v>1</v>
      </c>
      <c r="BB139" s="6">
        <f t="shared" si="116"/>
        <v>0</v>
      </c>
      <c r="BC139" s="6">
        <f t="shared" si="117"/>
        <v>1</v>
      </c>
      <c r="BD139" s="6">
        <f t="shared" si="118"/>
        <v>1</v>
      </c>
      <c r="BF139" s="6">
        <f t="shared" si="123"/>
        <v>2</v>
      </c>
      <c r="BG139" s="8">
        <f t="shared" si="124"/>
        <v>0</v>
      </c>
      <c r="BH139" s="8">
        <f t="shared" si="125"/>
        <v>1</v>
      </c>
    </row>
    <row r="140" spans="1:60" s="6" customFormat="1" ht="13.5" customHeight="1" x14ac:dyDescent="0.2">
      <c r="A140" s="1" t="s">
        <v>299</v>
      </c>
      <c r="B140" s="29" t="s">
        <v>515</v>
      </c>
      <c r="C140" s="29">
        <v>2</v>
      </c>
      <c r="D140" s="4" t="s">
        <v>316</v>
      </c>
      <c r="E140" s="8">
        <v>1</v>
      </c>
      <c r="F140" s="8">
        <v>1</v>
      </c>
      <c r="G140" s="8">
        <v>0</v>
      </c>
      <c r="H140" s="8">
        <v>0</v>
      </c>
      <c r="I140" s="8">
        <v>1</v>
      </c>
      <c r="J140" s="8"/>
      <c r="K140" s="8">
        <v>1</v>
      </c>
      <c r="L140" s="8">
        <v>1</v>
      </c>
      <c r="M140" s="8">
        <v>0</v>
      </c>
      <c r="N140" s="8">
        <v>0</v>
      </c>
      <c r="O140" s="8">
        <v>1</v>
      </c>
      <c r="P140" s="8"/>
      <c r="Q140" s="8">
        <v>1</v>
      </c>
      <c r="R140" s="8">
        <v>1</v>
      </c>
      <c r="S140" s="8">
        <v>0</v>
      </c>
      <c r="T140" s="8">
        <v>0</v>
      </c>
      <c r="U140" s="8">
        <v>1</v>
      </c>
      <c r="V140" s="8"/>
      <c r="W140" s="13">
        <f t="shared" si="98"/>
        <v>1</v>
      </c>
      <c r="X140" s="13">
        <f t="shared" si="98"/>
        <v>1</v>
      </c>
      <c r="Y140" s="13">
        <f t="shared" si="98"/>
        <v>0</v>
      </c>
      <c r="Z140" s="12">
        <f t="shared" si="98"/>
        <v>0</v>
      </c>
      <c r="AA140" s="13">
        <f t="shared" si="98"/>
        <v>1</v>
      </c>
      <c r="AB140" s="7">
        <f t="shared" si="119"/>
        <v>3</v>
      </c>
      <c r="AC140" s="7"/>
      <c r="AD140" s="7">
        <f t="shared" si="120"/>
        <v>2</v>
      </c>
      <c r="AE140" s="7">
        <f t="shared" si="121"/>
        <v>1</v>
      </c>
      <c r="AF140" s="7">
        <f t="shared" si="122"/>
        <v>0</v>
      </c>
      <c r="AG140" s="7"/>
      <c r="AH140" s="6">
        <f t="shared" si="99"/>
        <v>1</v>
      </c>
      <c r="AI140" s="6">
        <f t="shared" si="100"/>
        <v>1</v>
      </c>
      <c r="AJ140" s="6">
        <f t="shared" si="101"/>
        <v>1</v>
      </c>
      <c r="AK140" s="6">
        <f t="shared" si="102"/>
        <v>1</v>
      </c>
      <c r="AL140" s="6">
        <f t="shared" si="103"/>
        <v>1</v>
      </c>
      <c r="AM140" s="8"/>
      <c r="AN140" s="6">
        <f t="shared" si="104"/>
        <v>1</v>
      </c>
      <c r="AO140" s="6">
        <f t="shared" si="105"/>
        <v>1</v>
      </c>
      <c r="AP140" s="6">
        <f t="shared" si="106"/>
        <v>1</v>
      </c>
      <c r="AQ140" s="6">
        <f t="shared" si="107"/>
        <v>1</v>
      </c>
      <c r="AR140" s="6">
        <f t="shared" si="108"/>
        <v>1</v>
      </c>
      <c r="AS140" s="8"/>
      <c r="AT140" s="6">
        <f t="shared" si="109"/>
        <v>1</v>
      </c>
      <c r="AU140" s="6">
        <f t="shared" si="110"/>
        <v>1</v>
      </c>
      <c r="AV140" s="6">
        <f t="shared" si="111"/>
        <v>1</v>
      </c>
      <c r="AW140" s="6">
        <f t="shared" si="112"/>
        <v>1</v>
      </c>
      <c r="AX140" s="6">
        <f t="shared" si="113"/>
        <v>1</v>
      </c>
      <c r="AY140" s="8"/>
      <c r="AZ140" s="6">
        <f t="shared" si="114"/>
        <v>1</v>
      </c>
      <c r="BA140" s="6">
        <f t="shared" si="115"/>
        <v>1</v>
      </c>
      <c r="BB140" s="6">
        <f t="shared" si="116"/>
        <v>1</v>
      </c>
      <c r="BC140" s="6">
        <f t="shared" si="117"/>
        <v>1</v>
      </c>
      <c r="BD140" s="6">
        <f t="shared" si="118"/>
        <v>1</v>
      </c>
      <c r="BF140" s="6">
        <f t="shared" si="123"/>
        <v>3</v>
      </c>
      <c r="BG140" s="8">
        <f t="shared" si="124"/>
        <v>3</v>
      </c>
      <c r="BH140" s="8">
        <f t="shared" si="125"/>
        <v>3</v>
      </c>
    </row>
    <row r="141" spans="1:60" s="6" customFormat="1" ht="13.5" customHeight="1" x14ac:dyDescent="0.2">
      <c r="A141" s="11" t="s">
        <v>302</v>
      </c>
      <c r="B141" s="29" t="s">
        <v>516</v>
      </c>
      <c r="C141" s="29">
        <v>2</v>
      </c>
      <c r="D141" s="4" t="s">
        <v>318</v>
      </c>
      <c r="E141" s="8">
        <v>0</v>
      </c>
      <c r="F141" s="8">
        <v>0</v>
      </c>
      <c r="G141" s="8">
        <v>0</v>
      </c>
      <c r="H141" s="8">
        <v>0</v>
      </c>
      <c r="I141" s="8">
        <v>0</v>
      </c>
      <c r="J141" s="8"/>
      <c r="K141" s="8">
        <v>0</v>
      </c>
      <c r="L141" s="8">
        <v>0</v>
      </c>
      <c r="M141" s="8">
        <v>0</v>
      </c>
      <c r="N141" s="8">
        <v>0</v>
      </c>
      <c r="O141" s="8">
        <v>1</v>
      </c>
      <c r="P141" s="8"/>
      <c r="Q141" s="8">
        <v>0</v>
      </c>
      <c r="R141" s="8">
        <v>1</v>
      </c>
      <c r="S141" s="8">
        <v>0</v>
      </c>
      <c r="T141" s="8">
        <v>0</v>
      </c>
      <c r="U141" s="8">
        <v>0</v>
      </c>
      <c r="V141" s="8" t="s">
        <v>542</v>
      </c>
      <c r="W141" s="13">
        <f t="shared" si="98"/>
        <v>0</v>
      </c>
      <c r="X141" s="13">
        <f t="shared" si="98"/>
        <v>0</v>
      </c>
      <c r="Y141" s="13">
        <f t="shared" si="98"/>
        <v>0</v>
      </c>
      <c r="Z141" s="12">
        <f t="shared" si="98"/>
        <v>0</v>
      </c>
      <c r="AA141" s="13">
        <f t="shared" si="98"/>
        <v>0</v>
      </c>
      <c r="AB141" s="7">
        <f t="shared" si="119"/>
        <v>0</v>
      </c>
      <c r="AC141" s="7"/>
      <c r="AD141" s="7">
        <f t="shared" si="120"/>
        <v>0</v>
      </c>
      <c r="AE141" s="7">
        <f t="shared" si="121"/>
        <v>0</v>
      </c>
      <c r="AF141" s="7">
        <f t="shared" si="122"/>
        <v>0</v>
      </c>
      <c r="AG141" s="7"/>
      <c r="AH141" s="6">
        <f t="shared" si="99"/>
        <v>1</v>
      </c>
      <c r="AI141" s="6">
        <f t="shared" si="100"/>
        <v>0</v>
      </c>
      <c r="AJ141" s="6">
        <f t="shared" si="101"/>
        <v>1</v>
      </c>
      <c r="AK141" s="6">
        <f t="shared" si="102"/>
        <v>1</v>
      </c>
      <c r="AL141" s="6">
        <f t="shared" si="103"/>
        <v>0</v>
      </c>
      <c r="AM141" s="8"/>
      <c r="AN141" s="6">
        <f t="shared" si="104"/>
        <v>1</v>
      </c>
      <c r="AO141" s="6">
        <f t="shared" si="105"/>
        <v>1</v>
      </c>
      <c r="AP141" s="6">
        <f t="shared" si="106"/>
        <v>1</v>
      </c>
      <c r="AQ141" s="6">
        <f t="shared" si="107"/>
        <v>1</v>
      </c>
      <c r="AR141" s="6">
        <f t="shared" si="108"/>
        <v>0</v>
      </c>
      <c r="AS141" s="8"/>
      <c r="AT141" s="6">
        <f t="shared" si="109"/>
        <v>1</v>
      </c>
      <c r="AU141" s="6">
        <f t="shared" si="110"/>
        <v>0</v>
      </c>
      <c r="AV141" s="6">
        <f t="shared" si="111"/>
        <v>1</v>
      </c>
      <c r="AW141" s="6">
        <f t="shared" si="112"/>
        <v>1</v>
      </c>
      <c r="AX141" s="6">
        <f t="shared" si="113"/>
        <v>0</v>
      </c>
      <c r="AY141" s="8"/>
      <c r="AZ141" s="6">
        <f t="shared" si="114"/>
        <v>1</v>
      </c>
      <c r="BA141" s="6">
        <f t="shared" si="115"/>
        <v>0</v>
      </c>
      <c r="BB141" s="6">
        <f t="shared" si="116"/>
        <v>1</v>
      </c>
      <c r="BC141" s="6">
        <f t="shared" si="117"/>
        <v>1</v>
      </c>
      <c r="BD141" s="6">
        <f t="shared" si="118"/>
        <v>1</v>
      </c>
      <c r="BF141" s="6">
        <f t="shared" si="123"/>
        <v>0</v>
      </c>
      <c r="BG141" s="8">
        <f t="shared" si="124"/>
        <v>1</v>
      </c>
      <c r="BH141" s="8">
        <f t="shared" si="125"/>
        <v>1</v>
      </c>
    </row>
    <row r="142" spans="1:60" s="6" customFormat="1" ht="13.5" customHeight="1" x14ac:dyDescent="0.2">
      <c r="A142" s="1" t="s">
        <v>305</v>
      </c>
      <c r="B142" s="29" t="s">
        <v>517</v>
      </c>
      <c r="C142" s="29">
        <v>2</v>
      </c>
      <c r="D142" s="4" t="s">
        <v>320</v>
      </c>
      <c r="E142" s="8">
        <v>0</v>
      </c>
      <c r="F142" s="8">
        <v>1</v>
      </c>
      <c r="G142" s="8">
        <v>1</v>
      </c>
      <c r="H142" s="8">
        <v>1</v>
      </c>
      <c r="I142" s="8">
        <v>1</v>
      </c>
      <c r="J142" s="8"/>
      <c r="K142" s="8">
        <v>0</v>
      </c>
      <c r="L142" s="8">
        <v>1</v>
      </c>
      <c r="M142" s="17">
        <v>0.5</v>
      </c>
      <c r="N142" s="17">
        <v>0.5</v>
      </c>
      <c r="O142" s="8">
        <v>1</v>
      </c>
      <c r="P142" s="8"/>
      <c r="Q142" s="8">
        <v>0</v>
      </c>
      <c r="R142" s="8">
        <v>1</v>
      </c>
      <c r="S142" s="8">
        <v>1</v>
      </c>
      <c r="T142" s="8">
        <v>0</v>
      </c>
      <c r="U142" s="8">
        <v>1</v>
      </c>
      <c r="V142" s="8"/>
      <c r="W142" s="13">
        <f t="shared" si="98"/>
        <v>0</v>
      </c>
      <c r="X142" s="13">
        <f t="shared" si="98"/>
        <v>1</v>
      </c>
      <c r="Y142" s="13">
        <f t="shared" si="98"/>
        <v>1</v>
      </c>
      <c r="Z142" s="12">
        <f t="shared" si="98"/>
        <v>0.5</v>
      </c>
      <c r="AA142" s="13">
        <f t="shared" si="98"/>
        <v>1</v>
      </c>
      <c r="AB142" s="7">
        <f t="shared" si="119"/>
        <v>3.5</v>
      </c>
      <c r="AC142" s="7"/>
      <c r="AD142" s="7">
        <f t="shared" si="120"/>
        <v>1</v>
      </c>
      <c r="AE142" s="7">
        <f t="shared" si="121"/>
        <v>1.5</v>
      </c>
      <c r="AF142" s="7">
        <f t="shared" si="122"/>
        <v>1</v>
      </c>
      <c r="AG142" s="7"/>
      <c r="AH142" s="6">
        <f t="shared" si="99"/>
        <v>1</v>
      </c>
      <c r="AI142" s="6">
        <f t="shared" si="100"/>
        <v>1</v>
      </c>
      <c r="AJ142" s="6">
        <f t="shared" si="101"/>
        <v>0</v>
      </c>
      <c r="AK142" s="6">
        <f t="shared" si="102"/>
        <v>0</v>
      </c>
      <c r="AL142" s="6">
        <f t="shared" si="103"/>
        <v>1</v>
      </c>
      <c r="AM142" s="8"/>
      <c r="AN142" s="6">
        <f t="shared" si="104"/>
        <v>1</v>
      </c>
      <c r="AO142" s="6">
        <f t="shared" si="105"/>
        <v>1</v>
      </c>
      <c r="AP142" s="6">
        <f t="shared" si="106"/>
        <v>0</v>
      </c>
      <c r="AQ142" s="6">
        <f t="shared" si="107"/>
        <v>0</v>
      </c>
      <c r="AR142" s="6">
        <f t="shared" si="108"/>
        <v>1</v>
      </c>
      <c r="AS142" s="8"/>
      <c r="AT142" s="6">
        <f t="shared" si="109"/>
        <v>1</v>
      </c>
      <c r="AU142" s="6">
        <f t="shared" si="110"/>
        <v>1</v>
      </c>
      <c r="AV142" s="6">
        <f t="shared" si="111"/>
        <v>0</v>
      </c>
      <c r="AW142" s="6">
        <f t="shared" si="112"/>
        <v>0</v>
      </c>
      <c r="AX142" s="6">
        <f t="shared" si="113"/>
        <v>1</v>
      </c>
      <c r="AY142" s="8"/>
      <c r="AZ142" s="6">
        <f t="shared" si="114"/>
        <v>1</v>
      </c>
      <c r="BA142" s="6">
        <f t="shared" si="115"/>
        <v>1</v>
      </c>
      <c r="BB142" s="6">
        <f t="shared" si="116"/>
        <v>1</v>
      </c>
      <c r="BC142" s="6">
        <f t="shared" si="117"/>
        <v>0</v>
      </c>
      <c r="BD142" s="6">
        <f t="shared" si="118"/>
        <v>1</v>
      </c>
      <c r="BF142" s="6">
        <f t="shared" si="123"/>
        <v>4</v>
      </c>
      <c r="BG142" s="8">
        <f t="shared" si="124"/>
        <v>3</v>
      </c>
      <c r="BH142" s="8">
        <f t="shared" si="125"/>
        <v>3</v>
      </c>
    </row>
    <row r="143" spans="1:60" s="6" customFormat="1" ht="13.5" customHeight="1" x14ac:dyDescent="0.2">
      <c r="A143" s="11" t="s">
        <v>307</v>
      </c>
      <c r="B143" s="29" t="s">
        <v>518</v>
      </c>
      <c r="C143" s="29">
        <v>1</v>
      </c>
      <c r="D143" s="4" t="s">
        <v>323</v>
      </c>
      <c r="E143" s="8">
        <v>1</v>
      </c>
      <c r="F143" s="8">
        <v>1</v>
      </c>
      <c r="G143" s="8">
        <v>0</v>
      </c>
      <c r="H143" s="8">
        <v>0</v>
      </c>
      <c r="I143" s="8">
        <v>1</v>
      </c>
      <c r="J143" s="8"/>
      <c r="K143" s="8">
        <v>1</v>
      </c>
      <c r="L143" s="8">
        <v>1</v>
      </c>
      <c r="M143" s="17">
        <v>0.5</v>
      </c>
      <c r="N143" s="17">
        <v>0.5</v>
      </c>
      <c r="O143" s="8">
        <v>1</v>
      </c>
      <c r="P143" s="8"/>
      <c r="Q143" s="8">
        <v>1</v>
      </c>
      <c r="R143" s="8">
        <v>1</v>
      </c>
      <c r="S143" s="8">
        <v>1</v>
      </c>
      <c r="T143" s="8">
        <v>0</v>
      </c>
      <c r="U143" s="8">
        <v>1</v>
      </c>
      <c r="V143" s="8"/>
      <c r="W143" s="13">
        <f t="shared" si="98"/>
        <v>1</v>
      </c>
      <c r="X143" s="13">
        <f t="shared" si="98"/>
        <v>1</v>
      </c>
      <c r="Y143" s="13">
        <f t="shared" si="98"/>
        <v>0.5</v>
      </c>
      <c r="Z143" s="12">
        <f t="shared" si="98"/>
        <v>0</v>
      </c>
      <c r="AA143" s="13">
        <f t="shared" si="98"/>
        <v>1</v>
      </c>
      <c r="AB143" s="7">
        <f t="shared" si="119"/>
        <v>3.5</v>
      </c>
      <c r="AC143" s="7"/>
      <c r="AD143" s="7">
        <f t="shared" si="120"/>
        <v>2</v>
      </c>
      <c r="AE143" s="7">
        <f t="shared" si="121"/>
        <v>1</v>
      </c>
      <c r="AF143" s="7">
        <f t="shared" si="122"/>
        <v>0.5</v>
      </c>
      <c r="AG143" s="7"/>
      <c r="AH143" s="6">
        <f t="shared" si="99"/>
        <v>1</v>
      </c>
      <c r="AI143" s="6">
        <f t="shared" si="100"/>
        <v>1</v>
      </c>
      <c r="AJ143" s="6">
        <f t="shared" si="101"/>
        <v>0</v>
      </c>
      <c r="AK143" s="6">
        <f t="shared" si="102"/>
        <v>0</v>
      </c>
      <c r="AL143" s="6">
        <f t="shared" si="103"/>
        <v>1</v>
      </c>
      <c r="AM143" s="8"/>
      <c r="AN143" s="6">
        <f t="shared" si="104"/>
        <v>1</v>
      </c>
      <c r="AO143" s="6">
        <f t="shared" si="105"/>
        <v>1</v>
      </c>
      <c r="AP143" s="6">
        <f t="shared" si="106"/>
        <v>0</v>
      </c>
      <c r="AQ143" s="6">
        <f t="shared" si="107"/>
        <v>0</v>
      </c>
      <c r="AR143" s="6">
        <f t="shared" si="108"/>
        <v>1</v>
      </c>
      <c r="AS143" s="8"/>
      <c r="AT143" s="6">
        <f t="shared" si="109"/>
        <v>1</v>
      </c>
      <c r="AU143" s="6">
        <f t="shared" si="110"/>
        <v>1</v>
      </c>
      <c r="AV143" s="6">
        <f t="shared" si="111"/>
        <v>0</v>
      </c>
      <c r="AW143" s="6">
        <f t="shared" si="112"/>
        <v>0</v>
      </c>
      <c r="AX143" s="6">
        <f t="shared" si="113"/>
        <v>1</v>
      </c>
      <c r="AY143" s="8"/>
      <c r="AZ143" s="6">
        <f t="shared" si="114"/>
        <v>1</v>
      </c>
      <c r="BA143" s="6">
        <f t="shared" si="115"/>
        <v>1</v>
      </c>
      <c r="BB143" s="6">
        <f t="shared" si="116"/>
        <v>0</v>
      </c>
      <c r="BC143" s="6">
        <f t="shared" si="117"/>
        <v>1</v>
      </c>
      <c r="BD143" s="6">
        <f t="shared" si="118"/>
        <v>1</v>
      </c>
      <c r="BF143" s="6">
        <f t="shared" si="123"/>
        <v>3</v>
      </c>
      <c r="BG143" s="8">
        <f t="shared" si="124"/>
        <v>4</v>
      </c>
      <c r="BH143" s="8">
        <f t="shared" si="125"/>
        <v>4</v>
      </c>
    </row>
    <row r="144" spans="1:60" s="6" customFormat="1" ht="13.5" customHeight="1" x14ac:dyDescent="0.2">
      <c r="A144" s="1" t="s">
        <v>309</v>
      </c>
      <c r="B144" s="29" t="s">
        <v>519</v>
      </c>
      <c r="C144" s="29">
        <v>1</v>
      </c>
      <c r="D144" s="4" t="s">
        <v>325</v>
      </c>
      <c r="E144" s="8">
        <v>0</v>
      </c>
      <c r="F144" s="8">
        <v>1</v>
      </c>
      <c r="G144" s="8">
        <v>0</v>
      </c>
      <c r="H144" s="8">
        <v>0</v>
      </c>
      <c r="I144" s="8">
        <v>0</v>
      </c>
      <c r="J144" s="8"/>
      <c r="K144" s="8">
        <v>0</v>
      </c>
      <c r="L144" s="8">
        <v>1</v>
      </c>
      <c r="M144" s="8">
        <v>0</v>
      </c>
      <c r="N144" s="8">
        <v>0</v>
      </c>
      <c r="O144" s="8">
        <v>0</v>
      </c>
      <c r="P144" s="8"/>
      <c r="Q144" s="8">
        <v>0</v>
      </c>
      <c r="R144" s="8">
        <v>1</v>
      </c>
      <c r="S144" s="8">
        <v>0</v>
      </c>
      <c r="T144" s="8">
        <v>0</v>
      </c>
      <c r="U144" s="8">
        <v>0</v>
      </c>
      <c r="V144" s="8"/>
      <c r="W144" s="13">
        <f t="shared" si="98"/>
        <v>0</v>
      </c>
      <c r="X144" s="13">
        <f t="shared" si="98"/>
        <v>1</v>
      </c>
      <c r="Y144" s="13">
        <f t="shared" si="98"/>
        <v>0</v>
      </c>
      <c r="Z144" s="12">
        <f t="shared" si="98"/>
        <v>0</v>
      </c>
      <c r="AA144" s="13">
        <f t="shared" si="98"/>
        <v>0</v>
      </c>
      <c r="AB144" s="7">
        <f t="shared" si="119"/>
        <v>1</v>
      </c>
      <c r="AC144" s="7"/>
      <c r="AD144" s="7">
        <f t="shared" si="120"/>
        <v>1</v>
      </c>
      <c r="AE144" s="7">
        <f t="shared" si="121"/>
        <v>0</v>
      </c>
      <c r="AF144" s="7">
        <f t="shared" si="122"/>
        <v>0</v>
      </c>
      <c r="AG144" s="7"/>
      <c r="AH144" s="6">
        <f t="shared" si="99"/>
        <v>1</v>
      </c>
      <c r="AI144" s="6">
        <f t="shared" si="100"/>
        <v>1</v>
      </c>
      <c r="AJ144" s="6">
        <f t="shared" si="101"/>
        <v>1</v>
      </c>
      <c r="AK144" s="6">
        <f t="shared" si="102"/>
        <v>1</v>
      </c>
      <c r="AL144" s="6">
        <f t="shared" si="103"/>
        <v>1</v>
      </c>
      <c r="AM144" s="8"/>
      <c r="AN144" s="6">
        <f t="shared" si="104"/>
        <v>1</v>
      </c>
      <c r="AO144" s="6">
        <f t="shared" si="105"/>
        <v>1</v>
      </c>
      <c r="AP144" s="6">
        <f t="shared" si="106"/>
        <v>1</v>
      </c>
      <c r="AQ144" s="6">
        <f t="shared" si="107"/>
        <v>1</v>
      </c>
      <c r="AR144" s="6">
        <f t="shared" si="108"/>
        <v>1</v>
      </c>
      <c r="AS144" s="8"/>
      <c r="AT144" s="6">
        <f t="shared" si="109"/>
        <v>1</v>
      </c>
      <c r="AU144" s="6">
        <f t="shared" si="110"/>
        <v>1</v>
      </c>
      <c r="AV144" s="6">
        <f t="shared" si="111"/>
        <v>1</v>
      </c>
      <c r="AW144" s="6">
        <f t="shared" si="112"/>
        <v>1</v>
      </c>
      <c r="AX144" s="6">
        <f t="shared" si="113"/>
        <v>1</v>
      </c>
      <c r="AY144" s="8"/>
      <c r="AZ144" s="6">
        <f t="shared" si="114"/>
        <v>1</v>
      </c>
      <c r="BA144" s="6">
        <f t="shared" si="115"/>
        <v>1</v>
      </c>
      <c r="BB144" s="6">
        <f t="shared" si="116"/>
        <v>1</v>
      </c>
      <c r="BC144" s="6">
        <f t="shared" si="117"/>
        <v>1</v>
      </c>
      <c r="BD144" s="6">
        <f t="shared" si="118"/>
        <v>1</v>
      </c>
      <c r="BF144" s="6">
        <f t="shared" si="123"/>
        <v>1</v>
      </c>
      <c r="BG144" s="8">
        <f t="shared" si="124"/>
        <v>1</v>
      </c>
      <c r="BH144" s="8">
        <f t="shared" si="125"/>
        <v>1</v>
      </c>
    </row>
    <row r="145" spans="1:60" s="6" customFormat="1" ht="13.5" customHeight="1" x14ac:dyDescent="0.2">
      <c r="A145" s="11" t="s">
        <v>311</v>
      </c>
      <c r="B145" s="29" t="s">
        <v>520</v>
      </c>
      <c r="C145" s="29">
        <v>2</v>
      </c>
      <c r="D145" s="4" t="s">
        <v>327</v>
      </c>
      <c r="E145" s="8">
        <v>0</v>
      </c>
      <c r="F145" s="8">
        <v>1</v>
      </c>
      <c r="G145" s="8">
        <v>0</v>
      </c>
      <c r="H145" s="8">
        <v>0</v>
      </c>
      <c r="I145" s="8">
        <v>1</v>
      </c>
      <c r="J145" s="8"/>
      <c r="K145" s="8">
        <v>0</v>
      </c>
      <c r="L145" s="8">
        <v>1</v>
      </c>
      <c r="M145" s="8">
        <v>0</v>
      </c>
      <c r="N145" s="8">
        <v>0</v>
      </c>
      <c r="O145" s="8">
        <v>1</v>
      </c>
      <c r="P145" s="8"/>
      <c r="Q145" s="8">
        <v>0</v>
      </c>
      <c r="R145" s="8">
        <v>1</v>
      </c>
      <c r="S145" s="8">
        <v>0</v>
      </c>
      <c r="T145" s="8">
        <v>0</v>
      </c>
      <c r="U145" s="8">
        <v>1</v>
      </c>
      <c r="V145" s="8"/>
      <c r="W145" s="13">
        <f t="shared" si="98"/>
        <v>0</v>
      </c>
      <c r="X145" s="13">
        <f t="shared" si="98"/>
        <v>1</v>
      </c>
      <c r="Y145" s="13">
        <f t="shared" si="98"/>
        <v>0</v>
      </c>
      <c r="Z145" s="12">
        <f t="shared" si="98"/>
        <v>0</v>
      </c>
      <c r="AA145" s="13">
        <f t="shared" si="98"/>
        <v>1</v>
      </c>
      <c r="AB145" s="7">
        <f t="shared" si="119"/>
        <v>2</v>
      </c>
      <c r="AC145" s="7"/>
      <c r="AD145" s="7">
        <f t="shared" si="120"/>
        <v>1</v>
      </c>
      <c r="AE145" s="7">
        <f t="shared" si="121"/>
        <v>1</v>
      </c>
      <c r="AF145" s="7">
        <f t="shared" si="122"/>
        <v>0</v>
      </c>
      <c r="AG145" s="7"/>
      <c r="AH145" s="6">
        <f t="shared" si="99"/>
        <v>1</v>
      </c>
      <c r="AI145" s="6">
        <f t="shared" si="100"/>
        <v>1</v>
      </c>
      <c r="AJ145" s="6">
        <f t="shared" si="101"/>
        <v>1</v>
      </c>
      <c r="AK145" s="6">
        <f t="shared" si="102"/>
        <v>1</v>
      </c>
      <c r="AL145" s="6">
        <f t="shared" si="103"/>
        <v>1</v>
      </c>
      <c r="AM145" s="8"/>
      <c r="AN145" s="6">
        <f t="shared" si="104"/>
        <v>1</v>
      </c>
      <c r="AO145" s="6">
        <f t="shared" si="105"/>
        <v>1</v>
      </c>
      <c r="AP145" s="6">
        <f t="shared" si="106"/>
        <v>1</v>
      </c>
      <c r="AQ145" s="6">
        <f t="shared" si="107"/>
        <v>1</v>
      </c>
      <c r="AR145" s="6">
        <f t="shared" si="108"/>
        <v>1</v>
      </c>
      <c r="AS145" s="8"/>
      <c r="AT145" s="6">
        <f t="shared" si="109"/>
        <v>1</v>
      </c>
      <c r="AU145" s="6">
        <f t="shared" si="110"/>
        <v>1</v>
      </c>
      <c r="AV145" s="6">
        <f t="shared" si="111"/>
        <v>1</v>
      </c>
      <c r="AW145" s="6">
        <f t="shared" si="112"/>
        <v>1</v>
      </c>
      <c r="AX145" s="6">
        <f t="shared" si="113"/>
        <v>1</v>
      </c>
      <c r="AY145" s="8"/>
      <c r="AZ145" s="6">
        <f t="shared" si="114"/>
        <v>1</v>
      </c>
      <c r="BA145" s="6">
        <f t="shared" si="115"/>
        <v>1</v>
      </c>
      <c r="BB145" s="6">
        <f t="shared" si="116"/>
        <v>1</v>
      </c>
      <c r="BC145" s="6">
        <f t="shared" si="117"/>
        <v>1</v>
      </c>
      <c r="BD145" s="6">
        <f t="shared" si="118"/>
        <v>1</v>
      </c>
      <c r="BF145" s="6">
        <f t="shared" si="123"/>
        <v>2</v>
      </c>
      <c r="BG145" s="8">
        <f t="shared" si="124"/>
        <v>2</v>
      </c>
      <c r="BH145" s="8">
        <f t="shared" si="125"/>
        <v>2</v>
      </c>
    </row>
    <row r="146" spans="1:60" s="6" customFormat="1" ht="13.5" customHeight="1" x14ac:dyDescent="0.2">
      <c r="A146" s="1" t="s">
        <v>313</v>
      </c>
      <c r="B146" s="29" t="s">
        <v>520</v>
      </c>
      <c r="C146" s="29">
        <v>2</v>
      </c>
      <c r="D146" s="4" t="s">
        <v>329</v>
      </c>
      <c r="E146" s="8">
        <v>1</v>
      </c>
      <c r="F146" s="8">
        <v>1</v>
      </c>
      <c r="G146" s="8">
        <v>1</v>
      </c>
      <c r="H146" s="8">
        <v>0</v>
      </c>
      <c r="I146" s="8">
        <v>1</v>
      </c>
      <c r="J146" s="8"/>
      <c r="K146" s="8">
        <v>1</v>
      </c>
      <c r="L146" s="8">
        <v>1</v>
      </c>
      <c r="M146" s="17">
        <v>0.5</v>
      </c>
      <c r="N146" s="17">
        <v>0.5</v>
      </c>
      <c r="O146" s="17">
        <v>0.5</v>
      </c>
      <c r="P146" s="8"/>
      <c r="Q146" s="8">
        <v>1</v>
      </c>
      <c r="R146" s="8">
        <v>1</v>
      </c>
      <c r="S146" s="8">
        <v>0</v>
      </c>
      <c r="T146" s="8">
        <v>0</v>
      </c>
      <c r="U146" s="8">
        <v>0</v>
      </c>
      <c r="V146" s="8"/>
      <c r="W146" s="13">
        <f t="shared" ref="W146:AA169" si="126">IF(((E146+K146+Q146)=1.5),0.5,ROUND((E146+K146+Q146)/3,0))</f>
        <v>1</v>
      </c>
      <c r="X146" s="13">
        <f t="shared" si="126"/>
        <v>1</v>
      </c>
      <c r="Y146" s="13">
        <f t="shared" si="126"/>
        <v>0.5</v>
      </c>
      <c r="Z146" s="12">
        <f t="shared" si="126"/>
        <v>0</v>
      </c>
      <c r="AA146" s="13">
        <f t="shared" si="126"/>
        <v>0.5</v>
      </c>
      <c r="AB146" s="7">
        <f t="shared" si="119"/>
        <v>3</v>
      </c>
      <c r="AC146" s="7"/>
      <c r="AD146" s="7">
        <f t="shared" si="120"/>
        <v>2</v>
      </c>
      <c r="AE146" s="7">
        <f t="shared" si="121"/>
        <v>0.5</v>
      </c>
      <c r="AF146" s="7">
        <f t="shared" si="122"/>
        <v>0.5</v>
      </c>
      <c r="AG146" s="7"/>
      <c r="AH146" s="6">
        <f t="shared" si="99"/>
        <v>1</v>
      </c>
      <c r="AI146" s="6">
        <f t="shared" si="100"/>
        <v>1</v>
      </c>
      <c r="AJ146" s="6">
        <f t="shared" si="101"/>
        <v>0</v>
      </c>
      <c r="AK146" s="6">
        <f t="shared" si="102"/>
        <v>0</v>
      </c>
      <c r="AL146" s="6">
        <f t="shared" si="103"/>
        <v>0</v>
      </c>
      <c r="AM146" s="8"/>
      <c r="AN146" s="6">
        <f t="shared" si="104"/>
        <v>1</v>
      </c>
      <c r="AO146" s="6">
        <f t="shared" si="105"/>
        <v>1</v>
      </c>
      <c r="AP146" s="6">
        <f t="shared" si="106"/>
        <v>0</v>
      </c>
      <c r="AQ146" s="6">
        <f t="shared" si="107"/>
        <v>0</v>
      </c>
      <c r="AR146" s="6">
        <f t="shared" si="108"/>
        <v>0</v>
      </c>
      <c r="AS146" s="8"/>
      <c r="AT146" s="6">
        <f t="shared" si="109"/>
        <v>1</v>
      </c>
      <c r="AU146" s="6">
        <f t="shared" si="110"/>
        <v>1</v>
      </c>
      <c r="AV146" s="6">
        <f t="shared" si="111"/>
        <v>0</v>
      </c>
      <c r="AW146" s="6">
        <f t="shared" si="112"/>
        <v>0</v>
      </c>
      <c r="AX146" s="6">
        <f t="shared" si="113"/>
        <v>0</v>
      </c>
      <c r="AY146" s="8"/>
      <c r="AZ146" s="6">
        <f t="shared" si="114"/>
        <v>1</v>
      </c>
      <c r="BA146" s="6">
        <f t="shared" si="115"/>
        <v>1</v>
      </c>
      <c r="BB146" s="6">
        <f t="shared" si="116"/>
        <v>0</v>
      </c>
      <c r="BC146" s="6">
        <f t="shared" si="117"/>
        <v>1</v>
      </c>
      <c r="BD146" s="6">
        <f t="shared" si="118"/>
        <v>0</v>
      </c>
      <c r="BF146" s="6">
        <f t="shared" si="123"/>
        <v>4</v>
      </c>
      <c r="BG146" s="8">
        <f t="shared" si="124"/>
        <v>3.5</v>
      </c>
      <c r="BH146" s="8">
        <f t="shared" si="125"/>
        <v>2</v>
      </c>
    </row>
    <row r="147" spans="1:60" s="6" customFormat="1" ht="13.5" customHeight="1" x14ac:dyDescent="0.2">
      <c r="A147" s="11" t="s">
        <v>315</v>
      </c>
      <c r="B147" s="29" t="s">
        <v>521</v>
      </c>
      <c r="C147" s="29">
        <v>1</v>
      </c>
      <c r="D147" s="4" t="s">
        <v>331</v>
      </c>
      <c r="E147" s="8">
        <v>0</v>
      </c>
      <c r="F147" s="8">
        <v>0</v>
      </c>
      <c r="G147" s="8">
        <v>0</v>
      </c>
      <c r="H147" s="8">
        <v>0</v>
      </c>
      <c r="I147" s="8">
        <v>0</v>
      </c>
      <c r="J147" s="8"/>
      <c r="K147" s="8">
        <v>0</v>
      </c>
      <c r="L147" s="8">
        <v>1</v>
      </c>
      <c r="M147" s="8">
        <v>0</v>
      </c>
      <c r="N147" s="8">
        <v>0</v>
      </c>
      <c r="O147" s="8">
        <v>0</v>
      </c>
      <c r="P147" s="8"/>
      <c r="Q147" s="8">
        <v>0</v>
      </c>
      <c r="R147" s="8">
        <v>0</v>
      </c>
      <c r="S147" s="8">
        <v>0</v>
      </c>
      <c r="T147" s="8">
        <v>0</v>
      </c>
      <c r="U147" s="8">
        <v>0</v>
      </c>
      <c r="V147" s="8" t="s">
        <v>543</v>
      </c>
      <c r="W147" s="13">
        <f t="shared" si="126"/>
        <v>0</v>
      </c>
      <c r="X147" s="13">
        <f t="shared" si="126"/>
        <v>0</v>
      </c>
      <c r="Y147" s="13">
        <f t="shared" si="126"/>
        <v>0</v>
      </c>
      <c r="Z147" s="12">
        <f t="shared" si="126"/>
        <v>0</v>
      </c>
      <c r="AA147" s="13">
        <f t="shared" si="126"/>
        <v>0</v>
      </c>
      <c r="AB147" s="7">
        <f t="shared" si="119"/>
        <v>0</v>
      </c>
      <c r="AC147" s="7"/>
      <c r="AD147" s="7">
        <f t="shared" si="120"/>
        <v>0</v>
      </c>
      <c r="AE147" s="7">
        <f t="shared" si="121"/>
        <v>0</v>
      </c>
      <c r="AF147" s="7">
        <f t="shared" si="122"/>
        <v>0</v>
      </c>
      <c r="AG147" s="7"/>
      <c r="AH147" s="6">
        <f t="shared" si="99"/>
        <v>1</v>
      </c>
      <c r="AI147" s="6">
        <f t="shared" si="100"/>
        <v>0</v>
      </c>
      <c r="AJ147" s="6">
        <f t="shared" si="101"/>
        <v>1</v>
      </c>
      <c r="AK147" s="6">
        <f t="shared" si="102"/>
        <v>1</v>
      </c>
      <c r="AL147" s="6">
        <f t="shared" si="103"/>
        <v>1</v>
      </c>
      <c r="AM147" s="8"/>
      <c r="AN147" s="6">
        <f t="shared" si="104"/>
        <v>1</v>
      </c>
      <c r="AO147" s="6">
        <f t="shared" si="105"/>
        <v>0</v>
      </c>
      <c r="AP147" s="6">
        <f t="shared" si="106"/>
        <v>1</v>
      </c>
      <c r="AQ147" s="6">
        <f t="shared" si="107"/>
        <v>1</v>
      </c>
      <c r="AR147" s="6">
        <f t="shared" si="108"/>
        <v>1</v>
      </c>
      <c r="AS147" s="8"/>
      <c r="AT147" s="6">
        <f t="shared" si="109"/>
        <v>1</v>
      </c>
      <c r="AU147" s="6">
        <f t="shared" si="110"/>
        <v>0</v>
      </c>
      <c r="AV147" s="6">
        <f t="shared" si="111"/>
        <v>1</v>
      </c>
      <c r="AW147" s="6">
        <f t="shared" si="112"/>
        <v>1</v>
      </c>
      <c r="AX147" s="6">
        <f t="shared" si="113"/>
        <v>1</v>
      </c>
      <c r="AY147" s="8"/>
      <c r="AZ147" s="6">
        <f t="shared" si="114"/>
        <v>1</v>
      </c>
      <c r="BA147" s="6">
        <f t="shared" si="115"/>
        <v>1</v>
      </c>
      <c r="BB147" s="6">
        <f t="shared" si="116"/>
        <v>1</v>
      </c>
      <c r="BC147" s="6">
        <f t="shared" si="117"/>
        <v>1</v>
      </c>
      <c r="BD147" s="6">
        <f t="shared" si="118"/>
        <v>1</v>
      </c>
      <c r="BF147" s="6">
        <f t="shared" si="123"/>
        <v>0</v>
      </c>
      <c r="BG147" s="8">
        <f t="shared" si="124"/>
        <v>1</v>
      </c>
      <c r="BH147" s="8">
        <f t="shared" si="125"/>
        <v>0</v>
      </c>
    </row>
    <row r="148" spans="1:60" s="6" customFormat="1" ht="13.5" customHeight="1" x14ac:dyDescent="0.2">
      <c r="A148" s="1" t="s">
        <v>317</v>
      </c>
      <c r="B148" s="29" t="s">
        <v>520</v>
      </c>
      <c r="C148" s="29">
        <v>2</v>
      </c>
      <c r="D148" s="4" t="s">
        <v>333</v>
      </c>
      <c r="E148" s="8">
        <v>1</v>
      </c>
      <c r="F148" s="8">
        <v>1</v>
      </c>
      <c r="G148" s="8">
        <v>0</v>
      </c>
      <c r="H148" s="8">
        <v>0</v>
      </c>
      <c r="I148" s="8">
        <v>1</v>
      </c>
      <c r="J148" s="8"/>
      <c r="K148" s="8">
        <v>1</v>
      </c>
      <c r="L148" s="8">
        <v>1</v>
      </c>
      <c r="M148" s="8">
        <v>0</v>
      </c>
      <c r="N148" s="17">
        <v>0.5</v>
      </c>
      <c r="O148" s="8">
        <v>1</v>
      </c>
      <c r="P148" s="8"/>
      <c r="Q148" s="8">
        <v>1</v>
      </c>
      <c r="R148" s="8">
        <v>1</v>
      </c>
      <c r="S148" s="8">
        <v>0</v>
      </c>
      <c r="T148" s="8">
        <v>0</v>
      </c>
      <c r="U148" s="8">
        <v>0</v>
      </c>
      <c r="V148" s="8"/>
      <c r="W148" s="13">
        <f t="shared" si="126"/>
        <v>1</v>
      </c>
      <c r="X148" s="13">
        <f t="shared" si="126"/>
        <v>1</v>
      </c>
      <c r="Y148" s="13">
        <f t="shared" si="126"/>
        <v>0</v>
      </c>
      <c r="Z148" s="12">
        <f t="shared" si="126"/>
        <v>0</v>
      </c>
      <c r="AA148" s="13">
        <f t="shared" si="126"/>
        <v>1</v>
      </c>
      <c r="AB148" s="7">
        <f t="shared" si="119"/>
        <v>3</v>
      </c>
      <c r="AC148" s="7"/>
      <c r="AD148" s="7">
        <f t="shared" si="120"/>
        <v>2</v>
      </c>
      <c r="AE148" s="7">
        <f t="shared" si="121"/>
        <v>1</v>
      </c>
      <c r="AF148" s="7">
        <f t="shared" si="122"/>
        <v>0</v>
      </c>
      <c r="AG148" s="7"/>
      <c r="AH148" s="6">
        <f t="shared" si="99"/>
        <v>1</v>
      </c>
      <c r="AI148" s="6">
        <f t="shared" si="100"/>
        <v>1</v>
      </c>
      <c r="AJ148" s="6">
        <f t="shared" si="101"/>
        <v>1</v>
      </c>
      <c r="AK148" s="6">
        <f t="shared" si="102"/>
        <v>0</v>
      </c>
      <c r="AL148" s="6">
        <f t="shared" si="103"/>
        <v>0</v>
      </c>
      <c r="AM148" s="8"/>
      <c r="AN148" s="6">
        <f t="shared" si="104"/>
        <v>1</v>
      </c>
      <c r="AO148" s="6">
        <f t="shared" si="105"/>
        <v>1</v>
      </c>
      <c r="AP148" s="6">
        <f t="shared" si="106"/>
        <v>1</v>
      </c>
      <c r="AQ148" s="6">
        <f t="shared" si="107"/>
        <v>0</v>
      </c>
      <c r="AR148" s="6">
        <f t="shared" si="108"/>
        <v>1</v>
      </c>
      <c r="AS148" s="8"/>
      <c r="AT148" s="6">
        <f t="shared" si="109"/>
        <v>1</v>
      </c>
      <c r="AU148" s="6">
        <f t="shared" si="110"/>
        <v>1</v>
      </c>
      <c r="AV148" s="6">
        <f t="shared" si="111"/>
        <v>1</v>
      </c>
      <c r="AW148" s="6">
        <f t="shared" si="112"/>
        <v>0</v>
      </c>
      <c r="AX148" s="6">
        <f t="shared" si="113"/>
        <v>0</v>
      </c>
      <c r="AY148" s="8"/>
      <c r="AZ148" s="6">
        <f t="shared" si="114"/>
        <v>1</v>
      </c>
      <c r="BA148" s="6">
        <f t="shared" si="115"/>
        <v>1</v>
      </c>
      <c r="BB148" s="6">
        <f t="shared" si="116"/>
        <v>1</v>
      </c>
      <c r="BC148" s="6">
        <f t="shared" si="117"/>
        <v>1</v>
      </c>
      <c r="BD148" s="6">
        <f t="shared" si="118"/>
        <v>0</v>
      </c>
      <c r="BF148" s="6">
        <f t="shared" si="123"/>
        <v>3</v>
      </c>
      <c r="BG148" s="8">
        <f t="shared" si="124"/>
        <v>3.5</v>
      </c>
      <c r="BH148" s="8">
        <f t="shared" si="125"/>
        <v>2</v>
      </c>
    </row>
    <row r="149" spans="1:60" s="6" customFormat="1" ht="13.5" customHeight="1" x14ac:dyDescent="0.2">
      <c r="A149" s="11" t="s">
        <v>319</v>
      </c>
      <c r="B149" s="29" t="s">
        <v>522</v>
      </c>
      <c r="C149" s="29">
        <v>2</v>
      </c>
      <c r="D149" s="4" t="s">
        <v>337</v>
      </c>
      <c r="E149" s="8">
        <v>0</v>
      </c>
      <c r="F149" s="8">
        <v>0</v>
      </c>
      <c r="G149" s="8">
        <v>0</v>
      </c>
      <c r="H149" s="8">
        <v>0</v>
      </c>
      <c r="I149" s="8">
        <v>0</v>
      </c>
      <c r="J149" s="8" t="s">
        <v>549</v>
      </c>
      <c r="K149" s="8">
        <v>0</v>
      </c>
      <c r="L149" s="8">
        <v>0</v>
      </c>
      <c r="M149" s="8">
        <v>0</v>
      </c>
      <c r="N149" s="8">
        <v>0</v>
      </c>
      <c r="O149" s="8">
        <v>0</v>
      </c>
      <c r="P149" s="8"/>
      <c r="Q149" s="8">
        <v>0</v>
      </c>
      <c r="R149" s="8">
        <v>0</v>
      </c>
      <c r="S149" s="8">
        <v>0</v>
      </c>
      <c r="T149" s="8">
        <v>0</v>
      </c>
      <c r="U149" s="8">
        <v>0</v>
      </c>
      <c r="V149" s="8" t="s">
        <v>544</v>
      </c>
      <c r="W149" s="13">
        <f t="shared" si="126"/>
        <v>0</v>
      </c>
      <c r="X149" s="13">
        <f t="shared" si="126"/>
        <v>0</v>
      </c>
      <c r="Y149" s="13">
        <f t="shared" si="126"/>
        <v>0</v>
      </c>
      <c r="Z149" s="12">
        <f t="shared" si="126"/>
        <v>0</v>
      </c>
      <c r="AA149" s="13">
        <f t="shared" si="126"/>
        <v>0</v>
      </c>
      <c r="AB149" s="7">
        <f t="shared" si="119"/>
        <v>0</v>
      </c>
      <c r="AC149" s="7"/>
      <c r="AD149" s="7">
        <f t="shared" si="120"/>
        <v>0</v>
      </c>
      <c r="AE149" s="7">
        <f t="shared" si="121"/>
        <v>0</v>
      </c>
      <c r="AF149" s="7">
        <f t="shared" si="122"/>
        <v>0</v>
      </c>
      <c r="AG149" s="7"/>
      <c r="AH149" s="6">
        <f t="shared" si="99"/>
        <v>1</v>
      </c>
      <c r="AI149" s="6">
        <f t="shared" si="100"/>
        <v>1</v>
      </c>
      <c r="AJ149" s="6">
        <f t="shared" si="101"/>
        <v>1</v>
      </c>
      <c r="AK149" s="6">
        <f t="shared" si="102"/>
        <v>1</v>
      </c>
      <c r="AL149" s="6">
        <f t="shared" si="103"/>
        <v>1</v>
      </c>
      <c r="AM149" s="8"/>
      <c r="AN149" s="6">
        <f t="shared" si="104"/>
        <v>1</v>
      </c>
      <c r="AO149" s="6">
        <f t="shared" si="105"/>
        <v>1</v>
      </c>
      <c r="AP149" s="6">
        <f t="shared" si="106"/>
        <v>1</v>
      </c>
      <c r="AQ149" s="6">
        <f t="shared" si="107"/>
        <v>1</v>
      </c>
      <c r="AR149" s="6">
        <f t="shared" si="108"/>
        <v>1</v>
      </c>
      <c r="AS149" s="8"/>
      <c r="AT149" s="6">
        <f t="shared" si="109"/>
        <v>1</v>
      </c>
      <c r="AU149" s="6">
        <f t="shared" si="110"/>
        <v>1</v>
      </c>
      <c r="AV149" s="6">
        <f t="shared" si="111"/>
        <v>1</v>
      </c>
      <c r="AW149" s="6">
        <f t="shared" si="112"/>
        <v>1</v>
      </c>
      <c r="AX149" s="6">
        <f t="shared" si="113"/>
        <v>1</v>
      </c>
      <c r="AY149" s="8"/>
      <c r="AZ149" s="6">
        <f t="shared" si="114"/>
        <v>1</v>
      </c>
      <c r="BA149" s="6">
        <f t="shared" si="115"/>
        <v>1</v>
      </c>
      <c r="BB149" s="6">
        <f t="shared" si="116"/>
        <v>1</v>
      </c>
      <c r="BC149" s="6">
        <f t="shared" si="117"/>
        <v>1</v>
      </c>
      <c r="BD149" s="6">
        <f t="shared" si="118"/>
        <v>1</v>
      </c>
      <c r="BF149" s="6">
        <f t="shared" si="123"/>
        <v>0</v>
      </c>
      <c r="BG149" s="8">
        <f t="shared" si="124"/>
        <v>0</v>
      </c>
      <c r="BH149" s="8">
        <f t="shared" si="125"/>
        <v>0</v>
      </c>
    </row>
    <row r="150" spans="1:60" s="6" customFormat="1" ht="13.5" customHeight="1" x14ac:dyDescent="0.2">
      <c r="A150" s="1" t="s">
        <v>959</v>
      </c>
      <c r="B150" s="29" t="s">
        <v>523</v>
      </c>
      <c r="C150" s="29">
        <v>3</v>
      </c>
      <c r="D150" s="4" t="s">
        <v>340</v>
      </c>
      <c r="E150" s="8">
        <v>1</v>
      </c>
      <c r="F150" s="8">
        <v>1</v>
      </c>
      <c r="G150" s="8">
        <v>0</v>
      </c>
      <c r="H150" s="8">
        <v>1</v>
      </c>
      <c r="I150" s="8">
        <v>1</v>
      </c>
      <c r="J150" s="8"/>
      <c r="K150" s="8">
        <v>1</v>
      </c>
      <c r="L150" s="8">
        <v>1</v>
      </c>
      <c r="M150" s="8">
        <v>0</v>
      </c>
      <c r="N150" s="17">
        <v>0.5</v>
      </c>
      <c r="O150" s="8">
        <v>1</v>
      </c>
      <c r="P150" s="8"/>
      <c r="Q150" s="8">
        <v>1</v>
      </c>
      <c r="R150" s="8">
        <v>1</v>
      </c>
      <c r="S150" s="8">
        <v>0</v>
      </c>
      <c r="T150" s="8">
        <v>0</v>
      </c>
      <c r="U150" s="8">
        <v>1</v>
      </c>
      <c r="V150" s="8"/>
      <c r="W150" s="13">
        <f t="shared" si="126"/>
        <v>1</v>
      </c>
      <c r="X150" s="13">
        <f t="shared" si="126"/>
        <v>1</v>
      </c>
      <c r="Y150" s="13">
        <f t="shared" si="126"/>
        <v>0</v>
      </c>
      <c r="Z150" s="12">
        <f t="shared" si="126"/>
        <v>0.5</v>
      </c>
      <c r="AA150" s="13">
        <f t="shared" si="126"/>
        <v>1</v>
      </c>
      <c r="AB150" s="7">
        <f t="shared" si="119"/>
        <v>3.5</v>
      </c>
      <c r="AC150" s="7"/>
      <c r="AD150" s="7">
        <f t="shared" si="120"/>
        <v>2</v>
      </c>
      <c r="AE150" s="7">
        <f t="shared" si="121"/>
        <v>1.5</v>
      </c>
      <c r="AF150" s="7">
        <f t="shared" si="122"/>
        <v>0</v>
      </c>
      <c r="AG150" s="7"/>
      <c r="AH150" s="6">
        <f t="shared" si="99"/>
        <v>1</v>
      </c>
      <c r="AI150" s="6">
        <f t="shared" si="100"/>
        <v>1</v>
      </c>
      <c r="AJ150" s="6">
        <f t="shared" si="101"/>
        <v>1</v>
      </c>
      <c r="AK150" s="6">
        <f t="shared" si="102"/>
        <v>0</v>
      </c>
      <c r="AL150" s="6">
        <f t="shared" si="103"/>
        <v>1</v>
      </c>
      <c r="AM150" s="8"/>
      <c r="AN150" s="6">
        <f t="shared" si="104"/>
        <v>1</v>
      </c>
      <c r="AO150" s="6">
        <f t="shared" si="105"/>
        <v>1</v>
      </c>
      <c r="AP150" s="6">
        <f t="shared" si="106"/>
        <v>1</v>
      </c>
      <c r="AQ150" s="6">
        <f t="shared" si="107"/>
        <v>0</v>
      </c>
      <c r="AR150" s="6">
        <f t="shared" si="108"/>
        <v>1</v>
      </c>
      <c r="AS150" s="8"/>
      <c r="AT150" s="6">
        <f t="shared" si="109"/>
        <v>1</v>
      </c>
      <c r="AU150" s="6">
        <f t="shared" si="110"/>
        <v>1</v>
      </c>
      <c r="AV150" s="6">
        <f t="shared" si="111"/>
        <v>1</v>
      </c>
      <c r="AW150" s="6">
        <f t="shared" si="112"/>
        <v>0</v>
      </c>
      <c r="AX150" s="6">
        <f t="shared" si="113"/>
        <v>1</v>
      </c>
      <c r="AY150" s="8"/>
      <c r="AZ150" s="6">
        <f t="shared" si="114"/>
        <v>1</v>
      </c>
      <c r="BA150" s="6">
        <f t="shared" si="115"/>
        <v>1</v>
      </c>
      <c r="BB150" s="6">
        <f t="shared" si="116"/>
        <v>1</v>
      </c>
      <c r="BC150" s="6">
        <f t="shared" si="117"/>
        <v>0</v>
      </c>
      <c r="BD150" s="6">
        <f t="shared" si="118"/>
        <v>1</v>
      </c>
      <c r="BF150" s="6">
        <f t="shared" si="123"/>
        <v>4</v>
      </c>
      <c r="BG150" s="8">
        <f t="shared" si="124"/>
        <v>3.5</v>
      </c>
      <c r="BH150" s="8">
        <f t="shared" si="125"/>
        <v>3</v>
      </c>
    </row>
    <row r="151" spans="1:60" s="6" customFormat="1" ht="13.5" customHeight="1" x14ac:dyDescent="0.2">
      <c r="A151" s="11" t="s">
        <v>322</v>
      </c>
      <c r="B151" s="29" t="s">
        <v>524</v>
      </c>
      <c r="C151" s="29">
        <v>2</v>
      </c>
      <c r="D151" s="4" t="s">
        <v>344</v>
      </c>
      <c r="E151" s="8">
        <v>1</v>
      </c>
      <c r="F151" s="8">
        <v>0</v>
      </c>
      <c r="G151" s="8">
        <v>0</v>
      </c>
      <c r="H151" s="8">
        <v>0</v>
      </c>
      <c r="I151" s="8">
        <v>1</v>
      </c>
      <c r="J151" s="8"/>
      <c r="K151" s="8">
        <v>1</v>
      </c>
      <c r="L151" s="8">
        <v>1</v>
      </c>
      <c r="M151" s="8">
        <v>0</v>
      </c>
      <c r="N151" s="8">
        <v>0</v>
      </c>
      <c r="O151" s="8">
        <v>1</v>
      </c>
      <c r="P151" s="8"/>
      <c r="Q151" s="8">
        <v>1</v>
      </c>
      <c r="R151" s="8">
        <v>1</v>
      </c>
      <c r="S151" s="8">
        <v>0</v>
      </c>
      <c r="T151" s="8">
        <v>0</v>
      </c>
      <c r="U151" s="8">
        <v>0</v>
      </c>
      <c r="V151" s="8"/>
      <c r="W151" s="13">
        <f t="shared" si="126"/>
        <v>1</v>
      </c>
      <c r="X151" s="13">
        <f t="shared" si="126"/>
        <v>1</v>
      </c>
      <c r="Y151" s="13">
        <f t="shared" si="126"/>
        <v>0</v>
      </c>
      <c r="Z151" s="12">
        <f t="shared" si="126"/>
        <v>0</v>
      </c>
      <c r="AA151" s="13">
        <f t="shared" si="126"/>
        <v>1</v>
      </c>
      <c r="AB151" s="7">
        <f t="shared" si="119"/>
        <v>3</v>
      </c>
      <c r="AC151" s="7"/>
      <c r="AD151" s="7">
        <f t="shared" si="120"/>
        <v>2</v>
      </c>
      <c r="AE151" s="7">
        <f t="shared" si="121"/>
        <v>1</v>
      </c>
      <c r="AF151" s="7">
        <f t="shared" si="122"/>
        <v>0</v>
      </c>
      <c r="AG151" s="7"/>
      <c r="AH151" s="6">
        <f t="shared" si="99"/>
        <v>1</v>
      </c>
      <c r="AI151" s="6">
        <f t="shared" si="100"/>
        <v>0</v>
      </c>
      <c r="AJ151" s="6">
        <f t="shared" si="101"/>
        <v>1</v>
      </c>
      <c r="AK151" s="6">
        <f t="shared" si="102"/>
        <v>1</v>
      </c>
      <c r="AL151" s="6">
        <f t="shared" si="103"/>
        <v>0</v>
      </c>
      <c r="AM151" s="8"/>
      <c r="AN151" s="6">
        <f t="shared" si="104"/>
        <v>1</v>
      </c>
      <c r="AO151" s="6">
        <f t="shared" si="105"/>
        <v>0</v>
      </c>
      <c r="AP151" s="6">
        <f t="shared" si="106"/>
        <v>1</v>
      </c>
      <c r="AQ151" s="6">
        <f t="shared" si="107"/>
        <v>1</v>
      </c>
      <c r="AR151" s="6">
        <f t="shared" si="108"/>
        <v>1</v>
      </c>
      <c r="AS151" s="8"/>
      <c r="AT151" s="6">
        <f t="shared" si="109"/>
        <v>1</v>
      </c>
      <c r="AU151" s="6">
        <f t="shared" si="110"/>
        <v>1</v>
      </c>
      <c r="AV151" s="6">
        <f t="shared" si="111"/>
        <v>1</v>
      </c>
      <c r="AW151" s="6">
        <f t="shared" si="112"/>
        <v>1</v>
      </c>
      <c r="AX151" s="6">
        <f t="shared" si="113"/>
        <v>0</v>
      </c>
      <c r="AY151" s="8"/>
      <c r="AZ151" s="6">
        <f t="shared" si="114"/>
        <v>1</v>
      </c>
      <c r="BA151" s="6">
        <f t="shared" si="115"/>
        <v>0</v>
      </c>
      <c r="BB151" s="6">
        <f t="shared" si="116"/>
        <v>1</v>
      </c>
      <c r="BC151" s="6">
        <f t="shared" si="117"/>
        <v>1</v>
      </c>
      <c r="BD151" s="6">
        <f t="shared" si="118"/>
        <v>0</v>
      </c>
      <c r="BF151" s="6">
        <f t="shared" si="123"/>
        <v>2</v>
      </c>
      <c r="BG151" s="8">
        <f t="shared" si="124"/>
        <v>3</v>
      </c>
      <c r="BH151" s="8">
        <f t="shared" si="125"/>
        <v>2</v>
      </c>
    </row>
    <row r="152" spans="1:60" s="2" customFormat="1" ht="13.5" customHeight="1" x14ac:dyDescent="0.2">
      <c r="A152" s="1" t="s">
        <v>324</v>
      </c>
      <c r="B152" s="86" t="s">
        <v>525</v>
      </c>
      <c r="C152" s="86">
        <v>2</v>
      </c>
      <c r="D152" s="87" t="s">
        <v>346</v>
      </c>
      <c r="E152" s="5">
        <v>1</v>
      </c>
      <c r="F152" s="5">
        <v>1</v>
      </c>
      <c r="G152" s="5">
        <v>0</v>
      </c>
      <c r="H152" s="5">
        <v>1</v>
      </c>
      <c r="I152" s="5">
        <v>1</v>
      </c>
      <c r="J152" s="5"/>
      <c r="K152" s="5">
        <v>1</v>
      </c>
      <c r="L152" s="5">
        <v>1</v>
      </c>
      <c r="M152" s="89">
        <v>0.5</v>
      </c>
      <c r="N152" s="89">
        <v>0.5</v>
      </c>
      <c r="O152" s="5">
        <v>1</v>
      </c>
      <c r="P152" s="5"/>
      <c r="Q152" s="5">
        <v>1</v>
      </c>
      <c r="R152" s="5">
        <v>1</v>
      </c>
      <c r="S152" s="5">
        <v>1</v>
      </c>
      <c r="T152" s="5">
        <v>0</v>
      </c>
      <c r="U152" s="5">
        <v>0</v>
      </c>
      <c r="V152" s="5"/>
      <c r="W152" s="12">
        <f t="shared" si="126"/>
        <v>1</v>
      </c>
      <c r="X152" s="12">
        <f t="shared" si="126"/>
        <v>1</v>
      </c>
      <c r="Y152" s="12">
        <f t="shared" si="126"/>
        <v>0.5</v>
      </c>
      <c r="Z152" s="12">
        <f t="shared" si="126"/>
        <v>0.5</v>
      </c>
      <c r="AA152" s="12">
        <f t="shared" si="126"/>
        <v>1</v>
      </c>
      <c r="AB152" s="88">
        <f t="shared" si="119"/>
        <v>4</v>
      </c>
      <c r="AC152" s="88"/>
      <c r="AD152" s="7">
        <f t="shared" si="120"/>
        <v>2</v>
      </c>
      <c r="AE152" s="7">
        <f t="shared" si="121"/>
        <v>1.5</v>
      </c>
      <c r="AF152" s="7">
        <f t="shared" si="122"/>
        <v>0.5</v>
      </c>
      <c r="AG152" s="88"/>
      <c r="AH152" s="2">
        <f t="shared" si="99"/>
        <v>1</v>
      </c>
      <c r="AI152" s="2">
        <f t="shared" si="100"/>
        <v>1</v>
      </c>
      <c r="AJ152" s="2">
        <f t="shared" si="101"/>
        <v>0</v>
      </c>
      <c r="AK152" s="2">
        <f t="shared" si="102"/>
        <v>0</v>
      </c>
      <c r="AL152" s="2">
        <f t="shared" si="103"/>
        <v>0</v>
      </c>
      <c r="AM152" s="5"/>
      <c r="AN152" s="2">
        <f t="shared" si="104"/>
        <v>1</v>
      </c>
      <c r="AO152" s="2">
        <f t="shared" si="105"/>
        <v>1</v>
      </c>
      <c r="AP152" s="2">
        <f t="shared" si="106"/>
        <v>0</v>
      </c>
      <c r="AQ152" s="2">
        <f t="shared" si="107"/>
        <v>0</v>
      </c>
      <c r="AR152" s="2">
        <f t="shared" si="108"/>
        <v>1</v>
      </c>
      <c r="AS152" s="5"/>
      <c r="AT152" s="2">
        <f t="shared" si="109"/>
        <v>1</v>
      </c>
      <c r="AU152" s="2">
        <f t="shared" si="110"/>
        <v>1</v>
      </c>
      <c r="AV152" s="2">
        <f t="shared" si="111"/>
        <v>0</v>
      </c>
      <c r="AW152" s="2">
        <f t="shared" si="112"/>
        <v>0</v>
      </c>
      <c r="AX152" s="2">
        <f t="shared" si="113"/>
        <v>0</v>
      </c>
      <c r="AY152" s="5"/>
      <c r="AZ152" s="2">
        <f t="shared" si="114"/>
        <v>1</v>
      </c>
      <c r="BA152" s="2">
        <f t="shared" si="115"/>
        <v>1</v>
      </c>
      <c r="BB152" s="2">
        <f t="shared" si="116"/>
        <v>0</v>
      </c>
      <c r="BC152" s="2">
        <f t="shared" si="117"/>
        <v>0</v>
      </c>
      <c r="BD152" s="2">
        <f t="shared" si="118"/>
        <v>0</v>
      </c>
      <c r="BF152" s="6">
        <f t="shared" si="123"/>
        <v>4</v>
      </c>
      <c r="BG152" s="8">
        <f t="shared" si="124"/>
        <v>4</v>
      </c>
      <c r="BH152" s="8">
        <f t="shared" si="125"/>
        <v>3</v>
      </c>
    </row>
    <row r="153" spans="1:60" s="6" customFormat="1" ht="13.5" customHeight="1" x14ac:dyDescent="0.2">
      <c r="A153" s="11" t="s">
        <v>326</v>
      </c>
      <c r="B153" s="29" t="s">
        <v>525</v>
      </c>
      <c r="C153" s="29">
        <v>2</v>
      </c>
      <c r="D153" s="4" t="s">
        <v>348</v>
      </c>
      <c r="E153" s="8">
        <v>1</v>
      </c>
      <c r="F153" s="8">
        <v>1</v>
      </c>
      <c r="G153" s="8">
        <v>0</v>
      </c>
      <c r="H153" s="8">
        <v>0</v>
      </c>
      <c r="I153" s="8">
        <v>0</v>
      </c>
      <c r="J153" s="8"/>
      <c r="K153" s="8">
        <v>1</v>
      </c>
      <c r="L153" s="8">
        <v>1</v>
      </c>
      <c r="M153" s="8">
        <v>0</v>
      </c>
      <c r="N153" s="8">
        <v>0</v>
      </c>
      <c r="O153" s="8">
        <v>1</v>
      </c>
      <c r="P153" s="8"/>
      <c r="Q153" s="8">
        <v>1</v>
      </c>
      <c r="R153" s="8">
        <v>1</v>
      </c>
      <c r="S153" s="8">
        <v>1</v>
      </c>
      <c r="T153" s="8">
        <v>0</v>
      </c>
      <c r="U153" s="8">
        <v>0</v>
      </c>
      <c r="V153" s="8"/>
      <c r="W153" s="13">
        <f t="shared" si="126"/>
        <v>1</v>
      </c>
      <c r="X153" s="13">
        <f t="shared" si="126"/>
        <v>1</v>
      </c>
      <c r="Y153" s="13">
        <f t="shared" si="126"/>
        <v>0</v>
      </c>
      <c r="Z153" s="12">
        <f t="shared" si="126"/>
        <v>0</v>
      </c>
      <c r="AA153" s="13">
        <f t="shared" si="126"/>
        <v>0</v>
      </c>
      <c r="AB153" s="7">
        <f t="shared" si="119"/>
        <v>2</v>
      </c>
      <c r="AC153" s="7"/>
      <c r="AD153" s="7">
        <f t="shared" si="120"/>
        <v>2</v>
      </c>
      <c r="AE153" s="7">
        <f t="shared" si="121"/>
        <v>0</v>
      </c>
      <c r="AF153" s="7">
        <f t="shared" si="122"/>
        <v>0</v>
      </c>
      <c r="AG153" s="7"/>
      <c r="AH153" s="6">
        <f t="shared" si="99"/>
        <v>1</v>
      </c>
      <c r="AI153" s="6">
        <f t="shared" si="100"/>
        <v>1</v>
      </c>
      <c r="AJ153" s="6">
        <f t="shared" si="101"/>
        <v>0</v>
      </c>
      <c r="AK153" s="6">
        <f t="shared" si="102"/>
        <v>1</v>
      </c>
      <c r="AL153" s="6">
        <f t="shared" si="103"/>
        <v>0</v>
      </c>
      <c r="AM153" s="8"/>
      <c r="AN153" s="6">
        <f t="shared" si="104"/>
        <v>1</v>
      </c>
      <c r="AO153" s="6">
        <f t="shared" si="105"/>
        <v>1</v>
      </c>
      <c r="AP153" s="6">
        <f t="shared" si="106"/>
        <v>1</v>
      </c>
      <c r="AQ153" s="6">
        <f t="shared" si="107"/>
        <v>1</v>
      </c>
      <c r="AR153" s="6">
        <f t="shared" si="108"/>
        <v>0</v>
      </c>
      <c r="AS153" s="8"/>
      <c r="AT153" s="6">
        <f t="shared" si="109"/>
        <v>1</v>
      </c>
      <c r="AU153" s="6">
        <f t="shared" si="110"/>
        <v>1</v>
      </c>
      <c r="AV153" s="6">
        <f t="shared" si="111"/>
        <v>0</v>
      </c>
      <c r="AW153" s="6">
        <f t="shared" si="112"/>
        <v>1</v>
      </c>
      <c r="AX153" s="6">
        <f t="shared" si="113"/>
        <v>0</v>
      </c>
      <c r="AY153" s="8"/>
      <c r="AZ153" s="6">
        <f t="shared" si="114"/>
        <v>1</v>
      </c>
      <c r="BA153" s="6">
        <f t="shared" si="115"/>
        <v>1</v>
      </c>
      <c r="BB153" s="6">
        <f t="shared" si="116"/>
        <v>0</v>
      </c>
      <c r="BC153" s="6">
        <f t="shared" si="117"/>
        <v>1</v>
      </c>
      <c r="BD153" s="6">
        <f t="shared" si="118"/>
        <v>1</v>
      </c>
      <c r="BF153" s="6">
        <f t="shared" si="123"/>
        <v>2</v>
      </c>
      <c r="BG153" s="8">
        <f t="shared" si="124"/>
        <v>3</v>
      </c>
      <c r="BH153" s="8">
        <f t="shared" si="125"/>
        <v>3</v>
      </c>
    </row>
    <row r="154" spans="1:60" s="2" customFormat="1" ht="13.5" customHeight="1" x14ac:dyDescent="0.2">
      <c r="A154" s="1" t="s">
        <v>328</v>
      </c>
      <c r="B154" s="86" t="s">
        <v>526</v>
      </c>
      <c r="C154" s="86">
        <v>2</v>
      </c>
      <c r="D154" s="87" t="s">
        <v>351</v>
      </c>
      <c r="E154" s="5">
        <v>1</v>
      </c>
      <c r="F154" s="5">
        <v>0</v>
      </c>
      <c r="G154" s="5">
        <v>1</v>
      </c>
      <c r="H154" s="5">
        <v>1</v>
      </c>
      <c r="I154" s="5">
        <v>0</v>
      </c>
      <c r="J154" s="5"/>
      <c r="K154" s="5">
        <v>1</v>
      </c>
      <c r="L154" s="5">
        <v>1</v>
      </c>
      <c r="M154" s="5">
        <v>0</v>
      </c>
      <c r="N154" s="5">
        <v>1</v>
      </c>
      <c r="O154" s="5">
        <v>1</v>
      </c>
      <c r="P154" s="5"/>
      <c r="Q154" s="5">
        <v>1</v>
      </c>
      <c r="R154" s="5">
        <v>1</v>
      </c>
      <c r="S154" s="5">
        <v>1</v>
      </c>
      <c r="T154" s="5">
        <v>0</v>
      </c>
      <c r="U154" s="5">
        <v>0</v>
      </c>
      <c r="V154" s="5"/>
      <c r="W154" s="12">
        <f t="shared" si="126"/>
        <v>1</v>
      </c>
      <c r="X154" s="12">
        <f t="shared" si="126"/>
        <v>1</v>
      </c>
      <c r="Y154" s="12">
        <f t="shared" si="126"/>
        <v>1</v>
      </c>
      <c r="Z154" s="12">
        <f t="shared" si="126"/>
        <v>1</v>
      </c>
      <c r="AA154" s="12">
        <f t="shared" si="126"/>
        <v>0</v>
      </c>
      <c r="AB154" s="88">
        <f t="shared" si="119"/>
        <v>4</v>
      </c>
      <c r="AC154" s="88"/>
      <c r="AD154" s="7">
        <f t="shared" si="120"/>
        <v>2</v>
      </c>
      <c r="AE154" s="7">
        <f t="shared" si="121"/>
        <v>1</v>
      </c>
      <c r="AF154" s="7">
        <f t="shared" si="122"/>
        <v>1</v>
      </c>
      <c r="AG154" s="88"/>
      <c r="AH154" s="2">
        <f t="shared" si="99"/>
        <v>1</v>
      </c>
      <c r="AI154" s="2">
        <f t="shared" si="100"/>
        <v>0</v>
      </c>
      <c r="AJ154" s="2">
        <f t="shared" si="101"/>
        <v>0</v>
      </c>
      <c r="AK154" s="2">
        <f t="shared" si="102"/>
        <v>0</v>
      </c>
      <c r="AL154" s="2">
        <f t="shared" si="103"/>
        <v>0</v>
      </c>
      <c r="AM154" s="5"/>
      <c r="AN154" s="2">
        <f t="shared" si="104"/>
        <v>1</v>
      </c>
      <c r="AO154" s="2">
        <f t="shared" si="105"/>
        <v>0</v>
      </c>
      <c r="AP154" s="2">
        <f t="shared" si="106"/>
        <v>0</v>
      </c>
      <c r="AQ154" s="2">
        <f t="shared" si="107"/>
        <v>1</v>
      </c>
      <c r="AR154" s="2">
        <f t="shared" si="108"/>
        <v>0</v>
      </c>
      <c r="AS154" s="5"/>
      <c r="AT154" s="2">
        <f t="shared" si="109"/>
        <v>1</v>
      </c>
      <c r="AU154" s="2">
        <f t="shared" si="110"/>
        <v>1</v>
      </c>
      <c r="AV154" s="2">
        <f t="shared" si="111"/>
        <v>0</v>
      </c>
      <c r="AW154" s="2">
        <f t="shared" si="112"/>
        <v>0</v>
      </c>
      <c r="AX154" s="2">
        <f t="shared" si="113"/>
        <v>0</v>
      </c>
      <c r="AY154" s="5"/>
      <c r="AZ154" s="2">
        <f t="shared" si="114"/>
        <v>1</v>
      </c>
      <c r="BA154" s="2">
        <f t="shared" si="115"/>
        <v>0</v>
      </c>
      <c r="BB154" s="2">
        <f t="shared" si="116"/>
        <v>1</v>
      </c>
      <c r="BC154" s="2">
        <f t="shared" si="117"/>
        <v>0</v>
      </c>
      <c r="BD154" s="2">
        <f t="shared" si="118"/>
        <v>1</v>
      </c>
      <c r="BF154" s="6">
        <f t="shared" si="123"/>
        <v>3</v>
      </c>
      <c r="BG154" s="8">
        <f t="shared" si="124"/>
        <v>4</v>
      </c>
      <c r="BH154" s="8">
        <f t="shared" si="125"/>
        <v>3</v>
      </c>
    </row>
    <row r="155" spans="1:60" s="6" customFormat="1" ht="13.5" customHeight="1" x14ac:dyDescent="0.2">
      <c r="A155" s="11" t="s">
        <v>330</v>
      </c>
      <c r="B155" s="29" t="s">
        <v>527</v>
      </c>
      <c r="C155" s="29">
        <v>3</v>
      </c>
      <c r="D155" s="4" t="s">
        <v>354</v>
      </c>
      <c r="E155" s="8">
        <v>0</v>
      </c>
      <c r="F155" s="8">
        <v>1</v>
      </c>
      <c r="G155" s="8">
        <v>1</v>
      </c>
      <c r="H155" s="8">
        <v>1</v>
      </c>
      <c r="I155" s="8">
        <v>1</v>
      </c>
      <c r="J155" s="8"/>
      <c r="K155" s="8">
        <v>0</v>
      </c>
      <c r="L155" s="8">
        <v>0</v>
      </c>
      <c r="M155" s="8">
        <v>0</v>
      </c>
      <c r="N155" s="8">
        <v>0</v>
      </c>
      <c r="O155" s="8">
        <v>0</v>
      </c>
      <c r="P155" s="8"/>
      <c r="Q155" s="8">
        <v>1</v>
      </c>
      <c r="R155" s="8">
        <v>1</v>
      </c>
      <c r="S155" s="8">
        <v>1</v>
      </c>
      <c r="T155" s="8">
        <v>0</v>
      </c>
      <c r="U155" s="8">
        <v>0</v>
      </c>
      <c r="V155" s="8"/>
      <c r="W155" s="13">
        <f t="shared" si="126"/>
        <v>0</v>
      </c>
      <c r="X155" s="13">
        <f t="shared" si="126"/>
        <v>1</v>
      </c>
      <c r="Y155" s="13">
        <f t="shared" si="126"/>
        <v>1</v>
      </c>
      <c r="Z155" s="12">
        <f t="shared" si="126"/>
        <v>0</v>
      </c>
      <c r="AA155" s="13">
        <f t="shared" si="126"/>
        <v>0</v>
      </c>
      <c r="AB155" s="7">
        <f t="shared" si="119"/>
        <v>2</v>
      </c>
      <c r="AC155" s="7"/>
      <c r="AD155" s="7">
        <f t="shared" si="120"/>
        <v>1</v>
      </c>
      <c r="AE155" s="7">
        <f t="shared" si="121"/>
        <v>0</v>
      </c>
      <c r="AF155" s="7">
        <f t="shared" si="122"/>
        <v>1</v>
      </c>
      <c r="AG155" s="7"/>
      <c r="AH155" s="6">
        <f t="shared" si="99"/>
        <v>0</v>
      </c>
      <c r="AI155" s="6">
        <f t="shared" si="100"/>
        <v>0</v>
      </c>
      <c r="AJ155" s="6">
        <f t="shared" si="101"/>
        <v>0</v>
      </c>
      <c r="AK155" s="6">
        <f t="shared" si="102"/>
        <v>0</v>
      </c>
      <c r="AL155" s="6">
        <f t="shared" si="103"/>
        <v>0</v>
      </c>
      <c r="AM155" s="8"/>
      <c r="AN155" s="6">
        <f t="shared" si="104"/>
        <v>1</v>
      </c>
      <c r="AO155" s="6">
        <f t="shared" si="105"/>
        <v>0</v>
      </c>
      <c r="AP155" s="6">
        <f t="shared" si="106"/>
        <v>0</v>
      </c>
      <c r="AQ155" s="6">
        <f t="shared" si="107"/>
        <v>0</v>
      </c>
      <c r="AR155" s="6">
        <f t="shared" si="108"/>
        <v>0</v>
      </c>
      <c r="AS155" s="8"/>
      <c r="AT155" s="6">
        <f t="shared" si="109"/>
        <v>0</v>
      </c>
      <c r="AU155" s="6">
        <f t="shared" si="110"/>
        <v>0</v>
      </c>
      <c r="AV155" s="6">
        <f t="shared" si="111"/>
        <v>0</v>
      </c>
      <c r="AW155" s="6">
        <f t="shared" si="112"/>
        <v>1</v>
      </c>
      <c r="AX155" s="6">
        <f t="shared" si="113"/>
        <v>1</v>
      </c>
      <c r="AY155" s="8"/>
      <c r="AZ155" s="6">
        <f t="shared" si="114"/>
        <v>0</v>
      </c>
      <c r="BA155" s="6">
        <f t="shared" si="115"/>
        <v>1</v>
      </c>
      <c r="BB155" s="6">
        <f t="shared" si="116"/>
        <v>1</v>
      </c>
      <c r="BC155" s="6">
        <f t="shared" si="117"/>
        <v>0</v>
      </c>
      <c r="BD155" s="6">
        <f t="shared" si="118"/>
        <v>0</v>
      </c>
      <c r="BF155" s="6">
        <f t="shared" si="123"/>
        <v>4</v>
      </c>
      <c r="BG155" s="8">
        <f t="shared" si="124"/>
        <v>0</v>
      </c>
      <c r="BH155" s="8">
        <f t="shared" si="125"/>
        <v>3</v>
      </c>
    </row>
    <row r="156" spans="1:60" s="6" customFormat="1" ht="13.5" customHeight="1" x14ac:dyDescent="0.2">
      <c r="A156" s="1" t="s">
        <v>332</v>
      </c>
      <c r="B156" s="29" t="s">
        <v>528</v>
      </c>
      <c r="C156" s="29">
        <v>2</v>
      </c>
      <c r="D156" s="4" t="s">
        <v>357</v>
      </c>
      <c r="E156" s="8">
        <v>0</v>
      </c>
      <c r="F156" s="8">
        <v>0</v>
      </c>
      <c r="G156" s="8">
        <v>1</v>
      </c>
      <c r="H156" s="8">
        <v>0</v>
      </c>
      <c r="I156" s="8">
        <v>1</v>
      </c>
      <c r="J156" s="8"/>
      <c r="K156" s="8">
        <v>0</v>
      </c>
      <c r="L156" s="8">
        <v>0</v>
      </c>
      <c r="M156" s="8">
        <v>0</v>
      </c>
      <c r="N156" s="8">
        <v>0</v>
      </c>
      <c r="O156" s="8">
        <v>0</v>
      </c>
      <c r="P156" s="8"/>
      <c r="Q156" s="8">
        <v>0</v>
      </c>
      <c r="R156" s="8">
        <v>1</v>
      </c>
      <c r="S156" s="8">
        <v>0</v>
      </c>
      <c r="T156" s="8">
        <v>0</v>
      </c>
      <c r="U156" s="8">
        <v>1</v>
      </c>
      <c r="V156" s="8"/>
      <c r="W156" s="13">
        <f t="shared" si="126"/>
        <v>0</v>
      </c>
      <c r="X156" s="13">
        <f t="shared" si="126"/>
        <v>0</v>
      </c>
      <c r="Y156" s="13">
        <f t="shared" si="126"/>
        <v>0</v>
      </c>
      <c r="Z156" s="12">
        <f t="shared" si="126"/>
        <v>0</v>
      </c>
      <c r="AA156" s="13">
        <f t="shared" si="126"/>
        <v>1</v>
      </c>
      <c r="AB156" s="7">
        <f t="shared" si="119"/>
        <v>1</v>
      </c>
      <c r="AC156" s="7"/>
      <c r="AD156" s="7">
        <f t="shared" si="120"/>
        <v>0</v>
      </c>
      <c r="AE156" s="7">
        <f t="shared" si="121"/>
        <v>1</v>
      </c>
      <c r="AF156" s="7">
        <f t="shared" si="122"/>
        <v>0</v>
      </c>
      <c r="AG156" s="7"/>
      <c r="AH156" s="6">
        <f t="shared" si="99"/>
        <v>1</v>
      </c>
      <c r="AI156" s="6">
        <f t="shared" si="100"/>
        <v>0</v>
      </c>
      <c r="AJ156" s="6">
        <f t="shared" si="101"/>
        <v>0</v>
      </c>
      <c r="AK156" s="6">
        <f t="shared" si="102"/>
        <v>1</v>
      </c>
      <c r="AL156" s="6">
        <f t="shared" si="103"/>
        <v>0</v>
      </c>
      <c r="AM156" s="8"/>
      <c r="AN156" s="6">
        <f t="shared" si="104"/>
        <v>1</v>
      </c>
      <c r="AO156" s="6">
        <f t="shared" si="105"/>
        <v>1</v>
      </c>
      <c r="AP156" s="6">
        <f t="shared" si="106"/>
        <v>0</v>
      </c>
      <c r="AQ156" s="6">
        <f t="shared" si="107"/>
        <v>1</v>
      </c>
      <c r="AR156" s="6">
        <f t="shared" si="108"/>
        <v>0</v>
      </c>
      <c r="AS156" s="8"/>
      <c r="AT156" s="6">
        <f t="shared" si="109"/>
        <v>1</v>
      </c>
      <c r="AU156" s="6">
        <f t="shared" si="110"/>
        <v>0</v>
      </c>
      <c r="AV156" s="6">
        <f t="shared" si="111"/>
        <v>1</v>
      </c>
      <c r="AW156" s="6">
        <f t="shared" si="112"/>
        <v>1</v>
      </c>
      <c r="AX156" s="6">
        <f t="shared" si="113"/>
        <v>0</v>
      </c>
      <c r="AY156" s="8"/>
      <c r="AZ156" s="6">
        <f t="shared" si="114"/>
        <v>1</v>
      </c>
      <c r="BA156" s="6">
        <f t="shared" si="115"/>
        <v>0</v>
      </c>
      <c r="BB156" s="6">
        <f t="shared" si="116"/>
        <v>0</v>
      </c>
      <c r="BC156" s="6">
        <f t="shared" si="117"/>
        <v>1</v>
      </c>
      <c r="BD156" s="6">
        <f t="shared" si="118"/>
        <v>1</v>
      </c>
      <c r="BF156" s="6">
        <f t="shared" si="123"/>
        <v>2</v>
      </c>
      <c r="BG156" s="8">
        <f t="shared" si="124"/>
        <v>0</v>
      </c>
      <c r="BH156" s="8">
        <f t="shared" si="125"/>
        <v>2</v>
      </c>
    </row>
    <row r="157" spans="1:60" s="6" customFormat="1" ht="13.5" customHeight="1" x14ac:dyDescent="0.2">
      <c r="A157" s="11" t="s">
        <v>335</v>
      </c>
      <c r="B157" s="29" t="s">
        <v>528</v>
      </c>
      <c r="C157" s="29">
        <v>2</v>
      </c>
      <c r="D157" s="4" t="s">
        <v>359</v>
      </c>
      <c r="E157" s="8">
        <v>0</v>
      </c>
      <c r="F157" s="8">
        <v>1</v>
      </c>
      <c r="G157" s="8">
        <v>1</v>
      </c>
      <c r="H157" s="8">
        <v>0</v>
      </c>
      <c r="I157" s="8">
        <v>1</v>
      </c>
      <c r="J157" s="8"/>
      <c r="K157" s="8">
        <v>0</v>
      </c>
      <c r="L157" s="8">
        <v>0</v>
      </c>
      <c r="M157" s="8">
        <v>0</v>
      </c>
      <c r="N157" s="8">
        <v>0</v>
      </c>
      <c r="O157" s="8">
        <v>0</v>
      </c>
      <c r="P157" s="8"/>
      <c r="Q157" s="8">
        <v>0</v>
      </c>
      <c r="R157" s="8">
        <v>1</v>
      </c>
      <c r="S157" s="8">
        <v>1</v>
      </c>
      <c r="T157" s="8">
        <v>0</v>
      </c>
      <c r="U157" s="8">
        <v>0</v>
      </c>
      <c r="V157" s="8"/>
      <c r="W157" s="13">
        <f t="shared" si="126"/>
        <v>0</v>
      </c>
      <c r="X157" s="13">
        <f t="shared" si="126"/>
        <v>1</v>
      </c>
      <c r="Y157" s="13">
        <f t="shared" si="126"/>
        <v>1</v>
      </c>
      <c r="Z157" s="12">
        <f t="shared" si="126"/>
        <v>0</v>
      </c>
      <c r="AA157" s="13">
        <f t="shared" si="126"/>
        <v>0</v>
      </c>
      <c r="AB157" s="7">
        <f t="shared" si="119"/>
        <v>2</v>
      </c>
      <c r="AC157" s="7"/>
      <c r="AD157" s="7">
        <f t="shared" si="120"/>
        <v>1</v>
      </c>
      <c r="AE157" s="7">
        <f t="shared" si="121"/>
        <v>0</v>
      </c>
      <c r="AF157" s="7">
        <f t="shared" si="122"/>
        <v>1</v>
      </c>
      <c r="AG157" s="7"/>
      <c r="AH157" s="6">
        <f t="shared" si="99"/>
        <v>1</v>
      </c>
      <c r="AI157" s="6">
        <f t="shared" si="100"/>
        <v>0</v>
      </c>
      <c r="AJ157" s="6">
        <f t="shared" si="101"/>
        <v>0</v>
      </c>
      <c r="AK157" s="6">
        <f t="shared" si="102"/>
        <v>1</v>
      </c>
      <c r="AL157" s="6">
        <f t="shared" si="103"/>
        <v>0</v>
      </c>
      <c r="AM157" s="8"/>
      <c r="AN157" s="6">
        <f t="shared" si="104"/>
        <v>1</v>
      </c>
      <c r="AO157" s="6">
        <f t="shared" si="105"/>
        <v>0</v>
      </c>
      <c r="AP157" s="6">
        <f t="shared" si="106"/>
        <v>0</v>
      </c>
      <c r="AQ157" s="6">
        <f t="shared" si="107"/>
        <v>1</v>
      </c>
      <c r="AR157" s="6">
        <f t="shared" si="108"/>
        <v>0</v>
      </c>
      <c r="AS157" s="8"/>
      <c r="AT157" s="6">
        <f t="shared" si="109"/>
        <v>1</v>
      </c>
      <c r="AU157" s="6">
        <f t="shared" si="110"/>
        <v>0</v>
      </c>
      <c r="AV157" s="6">
        <f t="shared" si="111"/>
        <v>0</v>
      </c>
      <c r="AW157" s="6">
        <f t="shared" si="112"/>
        <v>1</v>
      </c>
      <c r="AX157" s="6">
        <f t="shared" si="113"/>
        <v>1</v>
      </c>
      <c r="AY157" s="8"/>
      <c r="AZ157" s="6">
        <f t="shared" si="114"/>
        <v>1</v>
      </c>
      <c r="BA157" s="6">
        <f t="shared" si="115"/>
        <v>1</v>
      </c>
      <c r="BB157" s="6">
        <f t="shared" si="116"/>
        <v>1</v>
      </c>
      <c r="BC157" s="6">
        <f t="shared" si="117"/>
        <v>1</v>
      </c>
      <c r="BD157" s="6">
        <f t="shared" si="118"/>
        <v>0</v>
      </c>
      <c r="BF157" s="6">
        <f t="shared" si="123"/>
        <v>3</v>
      </c>
      <c r="BG157" s="8">
        <f t="shared" si="124"/>
        <v>0</v>
      </c>
      <c r="BH157" s="8">
        <f t="shared" si="125"/>
        <v>2</v>
      </c>
    </row>
    <row r="158" spans="1:60" s="6" customFormat="1" ht="13.5" customHeight="1" x14ac:dyDescent="0.2">
      <c r="A158" s="1" t="s">
        <v>339</v>
      </c>
      <c r="B158" s="29" t="s">
        <v>529</v>
      </c>
      <c r="C158" s="29">
        <v>2</v>
      </c>
      <c r="D158" s="4" t="s">
        <v>362</v>
      </c>
      <c r="E158" s="8">
        <v>1</v>
      </c>
      <c r="F158" s="8">
        <v>0</v>
      </c>
      <c r="G158" s="8">
        <v>1</v>
      </c>
      <c r="H158" s="8">
        <v>1</v>
      </c>
      <c r="I158" s="8">
        <v>0</v>
      </c>
      <c r="J158" s="8" t="s">
        <v>550</v>
      </c>
      <c r="K158" s="8">
        <v>1</v>
      </c>
      <c r="L158" s="8">
        <v>1</v>
      </c>
      <c r="M158" s="8">
        <v>0</v>
      </c>
      <c r="N158" s="8">
        <v>0</v>
      </c>
      <c r="O158" s="8">
        <v>0</v>
      </c>
      <c r="P158" s="8"/>
      <c r="Q158" s="8">
        <v>1</v>
      </c>
      <c r="R158" s="8">
        <v>0</v>
      </c>
      <c r="S158" s="8">
        <v>0</v>
      </c>
      <c r="T158" s="8">
        <v>0</v>
      </c>
      <c r="U158" s="8">
        <v>0</v>
      </c>
      <c r="V158" s="8"/>
      <c r="W158" s="13">
        <f t="shared" si="126"/>
        <v>1</v>
      </c>
      <c r="X158" s="13">
        <f t="shared" si="126"/>
        <v>0</v>
      </c>
      <c r="Y158" s="13">
        <f t="shared" si="126"/>
        <v>0</v>
      </c>
      <c r="Z158" s="12">
        <f t="shared" si="126"/>
        <v>0</v>
      </c>
      <c r="AA158" s="13">
        <f t="shared" si="126"/>
        <v>0</v>
      </c>
      <c r="AB158" s="7">
        <f t="shared" si="119"/>
        <v>1</v>
      </c>
      <c r="AC158" s="7"/>
      <c r="AD158" s="7">
        <f t="shared" si="120"/>
        <v>1</v>
      </c>
      <c r="AE158" s="7">
        <f t="shared" si="121"/>
        <v>0</v>
      </c>
      <c r="AF158" s="7">
        <f t="shared" si="122"/>
        <v>0</v>
      </c>
      <c r="AG158" s="7"/>
      <c r="AH158" s="6">
        <f t="shared" ref="AH158:AH169" si="127">IF(AND(E158=K158, K158=Q158),1,0)</f>
        <v>1</v>
      </c>
      <c r="AI158" s="6">
        <f t="shared" ref="AI158:AI169" si="128">IF(AND(F158=L158, L158=R158),1,0)</f>
        <v>0</v>
      </c>
      <c r="AJ158" s="6">
        <f t="shared" ref="AJ158:AJ169" si="129">IF(AND(G158=M158, M158=S158),1,0)</f>
        <v>0</v>
      </c>
      <c r="AK158" s="6">
        <f t="shared" ref="AK158:AK169" si="130">IF(AND(H158=N158, N158=T158),1,0)</f>
        <v>0</v>
      </c>
      <c r="AL158" s="6">
        <f t="shared" ref="AL158:AL169" si="131">IF(AND(I158=O158, O158=U158),1,0)</f>
        <v>1</v>
      </c>
      <c r="AM158" s="8"/>
      <c r="AN158" s="6">
        <f t="shared" ref="AN158:AN169" si="132">IF((E158=K158),1,0)</f>
        <v>1</v>
      </c>
      <c r="AO158" s="6">
        <f t="shared" ref="AO158:AO169" si="133">IF((F158=L158),1,0)</f>
        <v>0</v>
      </c>
      <c r="AP158" s="6">
        <f t="shared" ref="AP158:AP169" si="134">IF((G158=M158),1,0)</f>
        <v>0</v>
      </c>
      <c r="AQ158" s="6">
        <f t="shared" ref="AQ158:AQ169" si="135">IF((H158=N158),1,0)</f>
        <v>0</v>
      </c>
      <c r="AR158" s="6">
        <f t="shared" ref="AR158:AR169" si="136">IF((I158=O158),1,0)</f>
        <v>1</v>
      </c>
      <c r="AS158" s="8"/>
      <c r="AT158" s="6">
        <f t="shared" ref="AT158:AT169" si="137">IF((K158=Q158),1,0)</f>
        <v>1</v>
      </c>
      <c r="AU158" s="6">
        <f t="shared" ref="AU158:AU169" si="138">IF((L158=R158),1,0)</f>
        <v>0</v>
      </c>
      <c r="AV158" s="6">
        <f t="shared" ref="AV158:AV169" si="139">IF((M158=S158),1,0)</f>
        <v>1</v>
      </c>
      <c r="AW158" s="6">
        <f t="shared" ref="AW158:AW169" si="140">IF((N158=T158),1,0)</f>
        <v>1</v>
      </c>
      <c r="AX158" s="6">
        <f t="shared" ref="AX158:AX169" si="141">IF((O158=U158),1,0)</f>
        <v>1</v>
      </c>
      <c r="AY158" s="8"/>
      <c r="AZ158" s="6">
        <f t="shared" ref="AZ158:AZ169" si="142">IF((E158=Q158),1,0)</f>
        <v>1</v>
      </c>
      <c r="BA158" s="6">
        <f t="shared" ref="BA158:BA169" si="143">IF((F158=R158),1,0)</f>
        <v>1</v>
      </c>
      <c r="BB158" s="6">
        <f t="shared" ref="BB158:BB169" si="144">IF((G158=S158),1,0)</f>
        <v>0</v>
      </c>
      <c r="BC158" s="6">
        <f t="shared" ref="BC158:BC169" si="145">IF((H158=T158),1,0)</f>
        <v>0</v>
      </c>
      <c r="BD158" s="6">
        <f t="shared" ref="BD158:BD169" si="146">IF((I158=U158),1,0)</f>
        <v>1</v>
      </c>
      <c r="BF158" s="6">
        <f t="shared" si="123"/>
        <v>3</v>
      </c>
      <c r="BG158" s="8">
        <f t="shared" si="124"/>
        <v>2</v>
      </c>
      <c r="BH158" s="8">
        <f t="shared" si="125"/>
        <v>1</v>
      </c>
    </row>
    <row r="159" spans="1:60" s="6" customFormat="1" ht="13.5" customHeight="1" x14ac:dyDescent="0.2">
      <c r="A159" s="11" t="s">
        <v>342</v>
      </c>
      <c r="B159" s="29" t="s">
        <v>529</v>
      </c>
      <c r="C159" s="29">
        <v>2</v>
      </c>
      <c r="D159" s="4" t="s">
        <v>365</v>
      </c>
      <c r="E159" s="8">
        <v>1</v>
      </c>
      <c r="F159" s="8">
        <v>1</v>
      </c>
      <c r="G159" s="8">
        <v>0</v>
      </c>
      <c r="H159" s="8">
        <v>0</v>
      </c>
      <c r="I159" s="8">
        <v>1</v>
      </c>
      <c r="J159" s="8"/>
      <c r="K159" s="8">
        <v>1</v>
      </c>
      <c r="L159" s="8">
        <v>1</v>
      </c>
      <c r="M159" s="8">
        <v>0</v>
      </c>
      <c r="N159" s="8">
        <v>0</v>
      </c>
      <c r="O159" s="8">
        <v>1</v>
      </c>
      <c r="P159" s="8"/>
      <c r="Q159" s="8">
        <v>1</v>
      </c>
      <c r="R159" s="8">
        <v>1</v>
      </c>
      <c r="S159" s="8">
        <v>0</v>
      </c>
      <c r="T159" s="8">
        <v>0</v>
      </c>
      <c r="U159" s="8">
        <v>1</v>
      </c>
      <c r="V159" s="8"/>
      <c r="W159" s="13">
        <f t="shared" si="126"/>
        <v>1</v>
      </c>
      <c r="X159" s="13">
        <f t="shared" si="126"/>
        <v>1</v>
      </c>
      <c r="Y159" s="13">
        <f t="shared" si="126"/>
        <v>0</v>
      </c>
      <c r="Z159" s="12">
        <f t="shared" si="126"/>
        <v>0</v>
      </c>
      <c r="AA159" s="13">
        <f t="shared" si="126"/>
        <v>1</v>
      </c>
      <c r="AB159" s="7">
        <f t="shared" si="119"/>
        <v>3</v>
      </c>
      <c r="AC159" s="7"/>
      <c r="AD159" s="7">
        <f t="shared" si="120"/>
        <v>2</v>
      </c>
      <c r="AE159" s="7">
        <f t="shared" si="121"/>
        <v>1</v>
      </c>
      <c r="AF159" s="7">
        <f t="shared" si="122"/>
        <v>0</v>
      </c>
      <c r="AG159" s="7"/>
      <c r="AH159" s="6">
        <f t="shared" si="127"/>
        <v>1</v>
      </c>
      <c r="AI159" s="6">
        <f t="shared" si="128"/>
        <v>1</v>
      </c>
      <c r="AJ159" s="6">
        <f t="shared" si="129"/>
        <v>1</v>
      </c>
      <c r="AK159" s="6">
        <f t="shared" si="130"/>
        <v>1</v>
      </c>
      <c r="AL159" s="6">
        <f t="shared" si="131"/>
        <v>1</v>
      </c>
      <c r="AM159" s="8"/>
      <c r="AN159" s="6">
        <f t="shared" si="132"/>
        <v>1</v>
      </c>
      <c r="AO159" s="6">
        <f t="shared" si="133"/>
        <v>1</v>
      </c>
      <c r="AP159" s="6">
        <f t="shared" si="134"/>
        <v>1</v>
      </c>
      <c r="AQ159" s="6">
        <f t="shared" si="135"/>
        <v>1</v>
      </c>
      <c r="AR159" s="6">
        <f t="shared" si="136"/>
        <v>1</v>
      </c>
      <c r="AS159" s="8"/>
      <c r="AT159" s="6">
        <f t="shared" si="137"/>
        <v>1</v>
      </c>
      <c r="AU159" s="6">
        <f t="shared" si="138"/>
        <v>1</v>
      </c>
      <c r="AV159" s="6">
        <f t="shared" si="139"/>
        <v>1</v>
      </c>
      <c r="AW159" s="6">
        <f t="shared" si="140"/>
        <v>1</v>
      </c>
      <c r="AX159" s="6">
        <f t="shared" si="141"/>
        <v>1</v>
      </c>
      <c r="AY159" s="8"/>
      <c r="AZ159" s="6">
        <f t="shared" si="142"/>
        <v>1</v>
      </c>
      <c r="BA159" s="6">
        <f t="shared" si="143"/>
        <v>1</v>
      </c>
      <c r="BB159" s="6">
        <f t="shared" si="144"/>
        <v>1</v>
      </c>
      <c r="BC159" s="6">
        <f t="shared" si="145"/>
        <v>1</v>
      </c>
      <c r="BD159" s="6">
        <f t="shared" si="146"/>
        <v>1</v>
      </c>
      <c r="BF159" s="6">
        <f t="shared" si="123"/>
        <v>3</v>
      </c>
      <c r="BG159" s="8">
        <f t="shared" si="124"/>
        <v>3</v>
      </c>
      <c r="BH159" s="8">
        <f t="shared" si="125"/>
        <v>3</v>
      </c>
    </row>
    <row r="160" spans="1:60" s="6" customFormat="1" ht="13.5" customHeight="1" x14ac:dyDescent="0.2">
      <c r="A160" s="1" t="s">
        <v>345</v>
      </c>
      <c r="B160" s="29" t="s">
        <v>530</v>
      </c>
      <c r="C160" s="29">
        <v>2</v>
      </c>
      <c r="D160" s="4" t="s">
        <v>367</v>
      </c>
      <c r="E160" s="8">
        <v>0</v>
      </c>
      <c r="F160" s="8">
        <v>1</v>
      </c>
      <c r="G160" s="8">
        <v>0</v>
      </c>
      <c r="H160" s="8">
        <v>0</v>
      </c>
      <c r="I160" s="8">
        <v>1</v>
      </c>
      <c r="J160" s="8"/>
      <c r="K160" s="8">
        <v>0</v>
      </c>
      <c r="L160" s="8">
        <v>0</v>
      </c>
      <c r="M160" s="8">
        <v>0</v>
      </c>
      <c r="N160" s="8">
        <v>0</v>
      </c>
      <c r="O160" s="8">
        <v>0</v>
      </c>
      <c r="P160" s="8"/>
      <c r="Q160" s="8">
        <v>0</v>
      </c>
      <c r="R160" s="8">
        <v>1</v>
      </c>
      <c r="S160" s="8">
        <v>0</v>
      </c>
      <c r="T160" s="8">
        <v>0</v>
      </c>
      <c r="U160" s="8">
        <v>0</v>
      </c>
      <c r="V160" s="8"/>
      <c r="W160" s="13">
        <f t="shared" si="126"/>
        <v>0</v>
      </c>
      <c r="X160" s="13">
        <f t="shared" si="126"/>
        <v>1</v>
      </c>
      <c r="Y160" s="13">
        <f t="shared" si="126"/>
        <v>0</v>
      </c>
      <c r="Z160" s="12">
        <f t="shared" si="126"/>
        <v>0</v>
      </c>
      <c r="AA160" s="13">
        <f t="shared" si="126"/>
        <v>0</v>
      </c>
      <c r="AB160" s="7">
        <f t="shared" si="119"/>
        <v>1</v>
      </c>
      <c r="AC160" s="7"/>
      <c r="AD160" s="7">
        <f t="shared" si="120"/>
        <v>1</v>
      </c>
      <c r="AE160" s="7">
        <f t="shared" si="121"/>
        <v>0</v>
      </c>
      <c r="AF160" s="7">
        <f t="shared" si="122"/>
        <v>0</v>
      </c>
      <c r="AG160" s="7"/>
      <c r="AH160" s="6">
        <f t="shared" si="127"/>
        <v>1</v>
      </c>
      <c r="AI160" s="6">
        <f t="shared" si="128"/>
        <v>0</v>
      </c>
      <c r="AJ160" s="6">
        <f t="shared" si="129"/>
        <v>1</v>
      </c>
      <c r="AK160" s="6">
        <f t="shared" si="130"/>
        <v>1</v>
      </c>
      <c r="AL160" s="6">
        <f t="shared" si="131"/>
        <v>0</v>
      </c>
      <c r="AM160" s="8"/>
      <c r="AN160" s="6">
        <f t="shared" si="132"/>
        <v>1</v>
      </c>
      <c r="AO160" s="6">
        <f t="shared" si="133"/>
        <v>0</v>
      </c>
      <c r="AP160" s="6">
        <f t="shared" si="134"/>
        <v>1</v>
      </c>
      <c r="AQ160" s="6">
        <f t="shared" si="135"/>
        <v>1</v>
      </c>
      <c r="AR160" s="6">
        <f t="shared" si="136"/>
        <v>0</v>
      </c>
      <c r="AS160" s="8"/>
      <c r="AT160" s="6">
        <f t="shared" si="137"/>
        <v>1</v>
      </c>
      <c r="AU160" s="6">
        <f t="shared" si="138"/>
        <v>0</v>
      </c>
      <c r="AV160" s="6">
        <f t="shared" si="139"/>
        <v>1</v>
      </c>
      <c r="AW160" s="6">
        <f t="shared" si="140"/>
        <v>1</v>
      </c>
      <c r="AX160" s="6">
        <f t="shared" si="141"/>
        <v>1</v>
      </c>
      <c r="AY160" s="8"/>
      <c r="AZ160" s="6">
        <f t="shared" si="142"/>
        <v>1</v>
      </c>
      <c r="BA160" s="6">
        <f t="shared" si="143"/>
        <v>1</v>
      </c>
      <c r="BB160" s="6">
        <f t="shared" si="144"/>
        <v>1</v>
      </c>
      <c r="BC160" s="6">
        <f t="shared" si="145"/>
        <v>1</v>
      </c>
      <c r="BD160" s="6">
        <f t="shared" si="146"/>
        <v>0</v>
      </c>
      <c r="BF160" s="6">
        <f t="shared" si="123"/>
        <v>2</v>
      </c>
      <c r="BG160" s="8">
        <f t="shared" si="124"/>
        <v>0</v>
      </c>
      <c r="BH160" s="8">
        <f t="shared" si="125"/>
        <v>1</v>
      </c>
    </row>
    <row r="161" spans="1:60" s="6" customFormat="1" ht="13.5" customHeight="1" x14ac:dyDescent="0.2">
      <c r="A161" s="11" t="s">
        <v>347</v>
      </c>
      <c r="B161" s="29" t="s">
        <v>531</v>
      </c>
      <c r="C161" s="29">
        <v>2</v>
      </c>
      <c r="D161" s="4" t="s">
        <v>369</v>
      </c>
      <c r="E161" s="8">
        <v>0</v>
      </c>
      <c r="F161" s="8">
        <v>0</v>
      </c>
      <c r="G161" s="8">
        <v>0</v>
      </c>
      <c r="H161" s="8">
        <v>0</v>
      </c>
      <c r="I161" s="8">
        <v>1</v>
      </c>
      <c r="J161" s="8" t="s">
        <v>551</v>
      </c>
      <c r="K161" s="8">
        <v>0</v>
      </c>
      <c r="L161" s="8">
        <v>0</v>
      </c>
      <c r="M161" s="8">
        <v>0</v>
      </c>
      <c r="N161" s="8">
        <v>0</v>
      </c>
      <c r="O161" s="8">
        <v>0</v>
      </c>
      <c r="P161" s="8"/>
      <c r="Q161" s="8">
        <v>0</v>
      </c>
      <c r="R161" s="8">
        <v>1</v>
      </c>
      <c r="S161" s="8">
        <v>0</v>
      </c>
      <c r="T161" s="8">
        <v>0</v>
      </c>
      <c r="U161" s="8">
        <v>0</v>
      </c>
      <c r="V161" s="8" t="s">
        <v>543</v>
      </c>
      <c r="W161" s="13">
        <f t="shared" si="126"/>
        <v>0</v>
      </c>
      <c r="X161" s="13">
        <f t="shared" si="126"/>
        <v>0</v>
      </c>
      <c r="Y161" s="13">
        <f t="shared" si="126"/>
        <v>0</v>
      </c>
      <c r="Z161" s="12">
        <f t="shared" si="126"/>
        <v>0</v>
      </c>
      <c r="AA161" s="13">
        <f t="shared" si="126"/>
        <v>0</v>
      </c>
      <c r="AB161" s="7">
        <f t="shared" si="119"/>
        <v>0</v>
      </c>
      <c r="AC161" s="7"/>
      <c r="AD161" s="7">
        <f t="shared" si="120"/>
        <v>0</v>
      </c>
      <c r="AE161" s="7">
        <f t="shared" si="121"/>
        <v>0</v>
      </c>
      <c r="AF161" s="7">
        <f t="shared" si="122"/>
        <v>0</v>
      </c>
      <c r="AG161" s="7"/>
      <c r="AH161" s="6">
        <f t="shared" si="127"/>
        <v>1</v>
      </c>
      <c r="AI161" s="6">
        <f t="shared" si="128"/>
        <v>0</v>
      </c>
      <c r="AJ161" s="6">
        <f t="shared" si="129"/>
        <v>1</v>
      </c>
      <c r="AK161" s="6">
        <f t="shared" si="130"/>
        <v>1</v>
      </c>
      <c r="AL161" s="6">
        <f t="shared" si="131"/>
        <v>0</v>
      </c>
      <c r="AM161" s="8"/>
      <c r="AN161" s="6">
        <f t="shared" si="132"/>
        <v>1</v>
      </c>
      <c r="AO161" s="6">
        <f t="shared" si="133"/>
        <v>1</v>
      </c>
      <c r="AP161" s="6">
        <f t="shared" si="134"/>
        <v>1</v>
      </c>
      <c r="AQ161" s="6">
        <f t="shared" si="135"/>
        <v>1</v>
      </c>
      <c r="AR161" s="6">
        <f t="shared" si="136"/>
        <v>0</v>
      </c>
      <c r="AS161" s="8"/>
      <c r="AT161" s="6">
        <f t="shared" si="137"/>
        <v>1</v>
      </c>
      <c r="AU161" s="6">
        <f t="shared" si="138"/>
        <v>0</v>
      </c>
      <c r="AV161" s="6">
        <f t="shared" si="139"/>
        <v>1</v>
      </c>
      <c r="AW161" s="6">
        <f t="shared" si="140"/>
        <v>1</v>
      </c>
      <c r="AX161" s="6">
        <f t="shared" si="141"/>
        <v>1</v>
      </c>
      <c r="AY161" s="8"/>
      <c r="AZ161" s="6">
        <f t="shared" si="142"/>
        <v>1</v>
      </c>
      <c r="BA161" s="6">
        <f t="shared" si="143"/>
        <v>0</v>
      </c>
      <c r="BB161" s="6">
        <f t="shared" si="144"/>
        <v>1</v>
      </c>
      <c r="BC161" s="6">
        <f t="shared" si="145"/>
        <v>1</v>
      </c>
      <c r="BD161" s="6">
        <f t="shared" si="146"/>
        <v>0</v>
      </c>
      <c r="BF161" s="6">
        <f t="shared" si="123"/>
        <v>1</v>
      </c>
      <c r="BG161" s="8">
        <f t="shared" si="124"/>
        <v>0</v>
      </c>
      <c r="BH161" s="8">
        <f t="shared" si="125"/>
        <v>1</v>
      </c>
    </row>
    <row r="162" spans="1:60" s="6" customFormat="1" ht="13.5" customHeight="1" x14ac:dyDescent="0.2">
      <c r="A162" s="1" t="s">
        <v>350</v>
      </c>
      <c r="B162" s="29" t="s">
        <v>532</v>
      </c>
      <c r="C162" s="29">
        <v>2</v>
      </c>
      <c r="D162" s="4" t="s">
        <v>371</v>
      </c>
      <c r="E162" s="8">
        <v>0</v>
      </c>
      <c r="F162" s="8">
        <v>0</v>
      </c>
      <c r="G162" s="8">
        <v>0</v>
      </c>
      <c r="H162" s="8">
        <v>0</v>
      </c>
      <c r="I162" s="8">
        <v>0</v>
      </c>
      <c r="J162" s="8"/>
      <c r="K162" s="8">
        <v>0</v>
      </c>
      <c r="L162" s="8">
        <v>0</v>
      </c>
      <c r="M162" s="8">
        <v>0</v>
      </c>
      <c r="N162" s="8">
        <v>0</v>
      </c>
      <c r="O162" s="8">
        <v>0</v>
      </c>
      <c r="P162" s="8"/>
      <c r="Q162" s="8">
        <v>0</v>
      </c>
      <c r="R162" s="8">
        <v>1</v>
      </c>
      <c r="S162" s="8">
        <v>0</v>
      </c>
      <c r="T162" s="8">
        <v>0</v>
      </c>
      <c r="U162" s="8">
        <v>0</v>
      </c>
      <c r="V162" s="8"/>
      <c r="W162" s="13">
        <f t="shared" si="126"/>
        <v>0</v>
      </c>
      <c r="X162" s="13">
        <f t="shared" si="126"/>
        <v>0</v>
      </c>
      <c r="Y162" s="13">
        <f t="shared" si="126"/>
        <v>0</v>
      </c>
      <c r="Z162" s="12">
        <f t="shared" si="126"/>
        <v>0</v>
      </c>
      <c r="AA162" s="13">
        <f t="shared" si="126"/>
        <v>0</v>
      </c>
      <c r="AB162" s="7">
        <f t="shared" si="119"/>
        <v>0</v>
      </c>
      <c r="AC162" s="7"/>
      <c r="AD162" s="7">
        <f t="shared" si="120"/>
        <v>0</v>
      </c>
      <c r="AE162" s="7">
        <f t="shared" si="121"/>
        <v>0</v>
      </c>
      <c r="AF162" s="7">
        <f t="shared" si="122"/>
        <v>0</v>
      </c>
      <c r="AG162" s="7"/>
      <c r="AH162" s="6">
        <f t="shared" si="127"/>
        <v>1</v>
      </c>
      <c r="AI162" s="6">
        <f t="shared" si="128"/>
        <v>0</v>
      </c>
      <c r="AJ162" s="6">
        <f t="shared" si="129"/>
        <v>1</v>
      </c>
      <c r="AK162" s="6">
        <f t="shared" si="130"/>
        <v>1</v>
      </c>
      <c r="AL162" s="6">
        <f t="shared" si="131"/>
        <v>1</v>
      </c>
      <c r="AM162" s="8"/>
      <c r="AN162" s="6">
        <f t="shared" si="132"/>
        <v>1</v>
      </c>
      <c r="AO162" s="6">
        <f t="shared" si="133"/>
        <v>1</v>
      </c>
      <c r="AP162" s="6">
        <f t="shared" si="134"/>
        <v>1</v>
      </c>
      <c r="AQ162" s="6">
        <f t="shared" si="135"/>
        <v>1</v>
      </c>
      <c r="AR162" s="6">
        <f t="shared" si="136"/>
        <v>1</v>
      </c>
      <c r="AS162" s="8"/>
      <c r="AT162" s="6">
        <f t="shared" si="137"/>
        <v>1</v>
      </c>
      <c r="AU162" s="6">
        <f t="shared" si="138"/>
        <v>0</v>
      </c>
      <c r="AV162" s="6">
        <f t="shared" si="139"/>
        <v>1</v>
      </c>
      <c r="AW162" s="6">
        <f t="shared" si="140"/>
        <v>1</v>
      </c>
      <c r="AX162" s="6">
        <f t="shared" si="141"/>
        <v>1</v>
      </c>
      <c r="AY162" s="8"/>
      <c r="AZ162" s="6">
        <f t="shared" si="142"/>
        <v>1</v>
      </c>
      <c r="BA162" s="6">
        <f t="shared" si="143"/>
        <v>0</v>
      </c>
      <c r="BB162" s="6">
        <f t="shared" si="144"/>
        <v>1</v>
      </c>
      <c r="BC162" s="6">
        <f t="shared" si="145"/>
        <v>1</v>
      </c>
      <c r="BD162" s="6">
        <f t="shared" si="146"/>
        <v>1</v>
      </c>
      <c r="BF162" s="6">
        <f t="shared" si="123"/>
        <v>0</v>
      </c>
      <c r="BG162" s="8">
        <f t="shared" si="124"/>
        <v>0</v>
      </c>
      <c r="BH162" s="8">
        <f t="shared" si="125"/>
        <v>1</v>
      </c>
    </row>
    <row r="163" spans="1:60" s="6" customFormat="1" ht="13.5" customHeight="1" x14ac:dyDescent="0.2">
      <c r="A163" s="11" t="s">
        <v>353</v>
      </c>
      <c r="B163" s="29" t="s">
        <v>533</v>
      </c>
      <c r="C163" s="29">
        <v>1</v>
      </c>
      <c r="D163" s="4" t="s">
        <v>373</v>
      </c>
      <c r="E163" s="8">
        <v>0</v>
      </c>
      <c r="F163" s="8">
        <v>0</v>
      </c>
      <c r="G163" s="8">
        <v>0</v>
      </c>
      <c r="H163" s="8">
        <v>0</v>
      </c>
      <c r="I163" s="8">
        <v>0</v>
      </c>
      <c r="J163" s="8"/>
      <c r="K163" s="8">
        <v>0</v>
      </c>
      <c r="L163" s="8">
        <v>0</v>
      </c>
      <c r="M163" s="8">
        <v>0</v>
      </c>
      <c r="N163" s="8">
        <v>0</v>
      </c>
      <c r="O163" s="8">
        <v>1</v>
      </c>
      <c r="P163" s="8"/>
      <c r="Q163" s="8">
        <v>0</v>
      </c>
      <c r="R163" s="8">
        <v>1</v>
      </c>
      <c r="S163" s="8">
        <v>0</v>
      </c>
      <c r="T163" s="8">
        <v>0</v>
      </c>
      <c r="U163" s="8">
        <v>0</v>
      </c>
      <c r="V163" s="8"/>
      <c r="W163" s="13">
        <f t="shared" si="126"/>
        <v>0</v>
      </c>
      <c r="X163" s="13">
        <f t="shared" si="126"/>
        <v>0</v>
      </c>
      <c r="Y163" s="13">
        <f t="shared" si="126"/>
        <v>0</v>
      </c>
      <c r="Z163" s="12">
        <f t="shared" si="126"/>
        <v>0</v>
      </c>
      <c r="AA163" s="13">
        <f t="shared" si="126"/>
        <v>0</v>
      </c>
      <c r="AB163" s="7">
        <f t="shared" si="119"/>
        <v>0</v>
      </c>
      <c r="AC163" s="7"/>
      <c r="AD163" s="7">
        <f t="shared" si="120"/>
        <v>0</v>
      </c>
      <c r="AE163" s="7">
        <f t="shared" si="121"/>
        <v>0</v>
      </c>
      <c r="AF163" s="7">
        <f t="shared" si="122"/>
        <v>0</v>
      </c>
      <c r="AG163" s="7"/>
      <c r="AH163" s="6">
        <f t="shared" si="127"/>
        <v>1</v>
      </c>
      <c r="AI163" s="6">
        <f t="shared" si="128"/>
        <v>0</v>
      </c>
      <c r="AJ163" s="6">
        <f t="shared" si="129"/>
        <v>1</v>
      </c>
      <c r="AK163" s="6">
        <f t="shared" si="130"/>
        <v>1</v>
      </c>
      <c r="AL163" s="6">
        <f t="shared" si="131"/>
        <v>0</v>
      </c>
      <c r="AM163" s="8"/>
      <c r="AN163" s="6">
        <f t="shared" si="132"/>
        <v>1</v>
      </c>
      <c r="AO163" s="6">
        <f t="shared" si="133"/>
        <v>1</v>
      </c>
      <c r="AP163" s="6">
        <f t="shared" si="134"/>
        <v>1</v>
      </c>
      <c r="AQ163" s="6">
        <f t="shared" si="135"/>
        <v>1</v>
      </c>
      <c r="AR163" s="6">
        <f t="shared" si="136"/>
        <v>0</v>
      </c>
      <c r="AS163" s="8"/>
      <c r="AT163" s="6">
        <f t="shared" si="137"/>
        <v>1</v>
      </c>
      <c r="AU163" s="6">
        <f t="shared" si="138"/>
        <v>0</v>
      </c>
      <c r="AV163" s="6">
        <f t="shared" si="139"/>
        <v>1</v>
      </c>
      <c r="AW163" s="6">
        <f t="shared" si="140"/>
        <v>1</v>
      </c>
      <c r="AX163" s="6">
        <f t="shared" si="141"/>
        <v>0</v>
      </c>
      <c r="AY163" s="8"/>
      <c r="AZ163" s="6">
        <f t="shared" si="142"/>
        <v>1</v>
      </c>
      <c r="BA163" s="6">
        <f t="shared" si="143"/>
        <v>0</v>
      </c>
      <c r="BB163" s="6">
        <f t="shared" si="144"/>
        <v>1</v>
      </c>
      <c r="BC163" s="6">
        <f t="shared" si="145"/>
        <v>1</v>
      </c>
      <c r="BD163" s="6">
        <f t="shared" si="146"/>
        <v>1</v>
      </c>
      <c r="BF163" s="6">
        <f t="shared" si="123"/>
        <v>0</v>
      </c>
      <c r="BG163" s="8">
        <f t="shared" si="124"/>
        <v>1</v>
      </c>
      <c r="BH163" s="8">
        <f t="shared" si="125"/>
        <v>1</v>
      </c>
    </row>
    <row r="164" spans="1:60" s="2" customFormat="1" ht="13.5" customHeight="1" x14ac:dyDescent="0.2">
      <c r="A164" s="1" t="s">
        <v>356</v>
      </c>
      <c r="B164" s="86" t="s">
        <v>534</v>
      </c>
      <c r="C164" s="86">
        <v>4</v>
      </c>
      <c r="D164" s="87" t="s">
        <v>375</v>
      </c>
      <c r="E164" s="5">
        <v>0</v>
      </c>
      <c r="F164" s="5">
        <v>0</v>
      </c>
      <c r="G164" s="5">
        <v>0</v>
      </c>
      <c r="H164" s="5">
        <v>1</v>
      </c>
      <c r="I164" s="5">
        <v>0</v>
      </c>
      <c r="J164" s="5"/>
      <c r="K164" s="5">
        <v>1</v>
      </c>
      <c r="L164" s="5">
        <v>1</v>
      </c>
      <c r="M164" s="5">
        <v>0</v>
      </c>
      <c r="N164" s="5">
        <v>0</v>
      </c>
      <c r="O164" s="5">
        <v>1</v>
      </c>
      <c r="P164" s="5"/>
      <c r="Q164" s="5">
        <v>1</v>
      </c>
      <c r="R164" s="5">
        <v>1</v>
      </c>
      <c r="S164" s="5">
        <v>1</v>
      </c>
      <c r="T164" s="5">
        <v>1</v>
      </c>
      <c r="U164" s="5">
        <v>1</v>
      </c>
      <c r="V164" s="5"/>
      <c r="W164" s="12">
        <f t="shared" si="126"/>
        <v>1</v>
      </c>
      <c r="X164" s="12">
        <f t="shared" si="126"/>
        <v>1</v>
      </c>
      <c r="Y164" s="12">
        <f t="shared" si="126"/>
        <v>0</v>
      </c>
      <c r="Z164" s="12">
        <f t="shared" si="126"/>
        <v>1</v>
      </c>
      <c r="AA164" s="12">
        <f t="shared" si="126"/>
        <v>1</v>
      </c>
      <c r="AB164" s="88">
        <f t="shared" si="119"/>
        <v>4</v>
      </c>
      <c r="AC164" s="88"/>
      <c r="AD164" s="7">
        <f t="shared" si="120"/>
        <v>2</v>
      </c>
      <c r="AE164" s="7">
        <f t="shared" si="121"/>
        <v>2</v>
      </c>
      <c r="AF164" s="7">
        <f t="shared" si="122"/>
        <v>0</v>
      </c>
      <c r="AG164" s="88"/>
      <c r="AH164" s="2">
        <f t="shared" si="127"/>
        <v>0</v>
      </c>
      <c r="AI164" s="2">
        <f t="shared" si="128"/>
        <v>0</v>
      </c>
      <c r="AJ164" s="2">
        <f t="shared" si="129"/>
        <v>0</v>
      </c>
      <c r="AK164" s="2">
        <f t="shared" si="130"/>
        <v>0</v>
      </c>
      <c r="AL164" s="2">
        <f t="shared" si="131"/>
        <v>0</v>
      </c>
      <c r="AM164" s="5"/>
      <c r="AN164" s="2">
        <f t="shared" si="132"/>
        <v>0</v>
      </c>
      <c r="AO164" s="2">
        <f t="shared" si="133"/>
        <v>0</v>
      </c>
      <c r="AP164" s="2">
        <f t="shared" si="134"/>
        <v>1</v>
      </c>
      <c r="AQ164" s="2">
        <f t="shared" si="135"/>
        <v>0</v>
      </c>
      <c r="AR164" s="2">
        <f t="shared" si="136"/>
        <v>0</v>
      </c>
      <c r="AS164" s="5"/>
      <c r="AT164" s="2">
        <f t="shared" si="137"/>
        <v>1</v>
      </c>
      <c r="AU164" s="2">
        <f t="shared" si="138"/>
        <v>1</v>
      </c>
      <c r="AV164" s="2">
        <f t="shared" si="139"/>
        <v>0</v>
      </c>
      <c r="AW164" s="2">
        <f t="shared" si="140"/>
        <v>0</v>
      </c>
      <c r="AX164" s="2">
        <f t="shared" si="141"/>
        <v>1</v>
      </c>
      <c r="AY164" s="5"/>
      <c r="AZ164" s="2">
        <f t="shared" si="142"/>
        <v>0</v>
      </c>
      <c r="BA164" s="2">
        <f t="shared" si="143"/>
        <v>0</v>
      </c>
      <c r="BB164" s="2">
        <f t="shared" si="144"/>
        <v>0</v>
      </c>
      <c r="BC164" s="2">
        <f t="shared" si="145"/>
        <v>1</v>
      </c>
      <c r="BD164" s="2">
        <f t="shared" si="146"/>
        <v>0</v>
      </c>
      <c r="BF164" s="6">
        <f t="shared" si="123"/>
        <v>1</v>
      </c>
      <c r="BG164" s="8">
        <f t="shared" si="124"/>
        <v>3</v>
      </c>
      <c r="BH164" s="8">
        <f t="shared" si="125"/>
        <v>5</v>
      </c>
    </row>
    <row r="165" spans="1:60" s="6" customFormat="1" ht="13.5" customHeight="1" x14ac:dyDescent="0.2">
      <c r="A165" s="11" t="s">
        <v>358</v>
      </c>
      <c r="B165" s="29" t="s">
        <v>535</v>
      </c>
      <c r="C165" s="29">
        <v>1</v>
      </c>
      <c r="D165" s="4" t="s">
        <v>377</v>
      </c>
      <c r="E165" s="8">
        <v>0</v>
      </c>
      <c r="F165" s="8">
        <v>0</v>
      </c>
      <c r="G165" s="8">
        <v>0</v>
      </c>
      <c r="H165" s="8">
        <v>1</v>
      </c>
      <c r="I165" s="8">
        <v>1</v>
      </c>
      <c r="J165" s="8"/>
      <c r="K165" s="8">
        <v>1</v>
      </c>
      <c r="L165" s="8">
        <v>1</v>
      </c>
      <c r="M165" s="8">
        <v>0</v>
      </c>
      <c r="N165" s="8">
        <v>0</v>
      </c>
      <c r="O165" s="8">
        <v>1</v>
      </c>
      <c r="P165" s="8"/>
      <c r="Q165" s="8">
        <v>1</v>
      </c>
      <c r="R165" s="8">
        <v>1</v>
      </c>
      <c r="S165" s="8">
        <v>0</v>
      </c>
      <c r="T165" s="8">
        <v>0</v>
      </c>
      <c r="U165" s="8">
        <v>0</v>
      </c>
      <c r="V165" s="8"/>
      <c r="W165" s="13">
        <f t="shared" si="126"/>
        <v>1</v>
      </c>
      <c r="X165" s="13">
        <f t="shared" si="126"/>
        <v>1</v>
      </c>
      <c r="Y165" s="13">
        <f t="shared" si="126"/>
        <v>0</v>
      </c>
      <c r="Z165" s="12">
        <f t="shared" si="126"/>
        <v>0</v>
      </c>
      <c r="AA165" s="13">
        <f t="shared" si="126"/>
        <v>1</v>
      </c>
      <c r="AB165" s="7">
        <f t="shared" si="119"/>
        <v>3</v>
      </c>
      <c r="AC165" s="7"/>
      <c r="AD165" s="7">
        <f t="shared" si="120"/>
        <v>2</v>
      </c>
      <c r="AE165" s="7">
        <f t="shared" si="121"/>
        <v>1</v>
      </c>
      <c r="AF165" s="7">
        <f t="shared" si="122"/>
        <v>0</v>
      </c>
      <c r="AG165" s="7"/>
      <c r="AH165" s="6">
        <f t="shared" si="127"/>
        <v>0</v>
      </c>
      <c r="AI165" s="6">
        <f t="shared" si="128"/>
        <v>0</v>
      </c>
      <c r="AJ165" s="6">
        <f t="shared" si="129"/>
        <v>1</v>
      </c>
      <c r="AK165" s="6">
        <f t="shared" si="130"/>
        <v>0</v>
      </c>
      <c r="AL165" s="6">
        <f t="shared" si="131"/>
        <v>0</v>
      </c>
      <c r="AM165" s="8"/>
      <c r="AN165" s="6">
        <f t="shared" si="132"/>
        <v>0</v>
      </c>
      <c r="AO165" s="6">
        <f t="shared" si="133"/>
        <v>0</v>
      </c>
      <c r="AP165" s="6">
        <f t="shared" si="134"/>
        <v>1</v>
      </c>
      <c r="AQ165" s="6">
        <f t="shared" si="135"/>
        <v>0</v>
      </c>
      <c r="AR165" s="6">
        <f t="shared" si="136"/>
        <v>1</v>
      </c>
      <c r="AS165" s="8"/>
      <c r="AT165" s="6">
        <f t="shared" si="137"/>
        <v>1</v>
      </c>
      <c r="AU165" s="6">
        <f t="shared" si="138"/>
        <v>1</v>
      </c>
      <c r="AV165" s="6">
        <f t="shared" si="139"/>
        <v>1</v>
      </c>
      <c r="AW165" s="6">
        <f t="shared" si="140"/>
        <v>1</v>
      </c>
      <c r="AX165" s="6">
        <f t="shared" si="141"/>
        <v>0</v>
      </c>
      <c r="AY165" s="8"/>
      <c r="AZ165" s="6">
        <f t="shared" si="142"/>
        <v>0</v>
      </c>
      <c r="BA165" s="6">
        <f t="shared" si="143"/>
        <v>0</v>
      </c>
      <c r="BB165" s="6">
        <f t="shared" si="144"/>
        <v>1</v>
      </c>
      <c r="BC165" s="6">
        <f t="shared" si="145"/>
        <v>0</v>
      </c>
      <c r="BD165" s="6">
        <f t="shared" si="146"/>
        <v>0</v>
      </c>
      <c r="BF165" s="6">
        <f t="shared" si="123"/>
        <v>2</v>
      </c>
      <c r="BG165" s="8">
        <f t="shared" si="124"/>
        <v>3</v>
      </c>
      <c r="BH165" s="8">
        <f t="shared" si="125"/>
        <v>2</v>
      </c>
    </row>
    <row r="166" spans="1:60" s="6" customFormat="1" ht="13.5" customHeight="1" x14ac:dyDescent="0.2">
      <c r="A166" s="1" t="s">
        <v>361</v>
      </c>
      <c r="B166" s="29" t="s">
        <v>536</v>
      </c>
      <c r="C166" s="29">
        <v>1</v>
      </c>
      <c r="D166" s="4" t="s">
        <v>379</v>
      </c>
      <c r="E166" s="8">
        <v>0</v>
      </c>
      <c r="F166" s="8">
        <v>1</v>
      </c>
      <c r="G166" s="8">
        <v>0</v>
      </c>
      <c r="H166" s="8">
        <v>1</v>
      </c>
      <c r="I166" s="8">
        <v>1</v>
      </c>
      <c r="J166" s="8"/>
      <c r="K166" s="8">
        <v>0</v>
      </c>
      <c r="L166" s="8">
        <v>0</v>
      </c>
      <c r="M166" s="8">
        <v>0</v>
      </c>
      <c r="N166" s="8">
        <v>0</v>
      </c>
      <c r="O166" s="8">
        <v>1</v>
      </c>
      <c r="P166" s="8"/>
      <c r="Q166" s="8">
        <v>0</v>
      </c>
      <c r="R166" s="8">
        <v>1</v>
      </c>
      <c r="S166" s="8">
        <v>0</v>
      </c>
      <c r="T166" s="8">
        <v>0</v>
      </c>
      <c r="U166" s="8">
        <v>0</v>
      </c>
      <c r="V166" s="8"/>
      <c r="W166" s="13">
        <f t="shared" si="126"/>
        <v>0</v>
      </c>
      <c r="X166" s="13">
        <f t="shared" si="126"/>
        <v>1</v>
      </c>
      <c r="Y166" s="13">
        <f t="shared" si="126"/>
        <v>0</v>
      </c>
      <c r="Z166" s="12">
        <f t="shared" si="126"/>
        <v>0</v>
      </c>
      <c r="AA166" s="13">
        <f t="shared" si="126"/>
        <v>1</v>
      </c>
      <c r="AB166" s="7">
        <f t="shared" si="119"/>
        <v>2</v>
      </c>
      <c r="AC166" s="7"/>
      <c r="AD166" s="7">
        <f t="shared" si="120"/>
        <v>1</v>
      </c>
      <c r="AE166" s="7">
        <f t="shared" si="121"/>
        <v>1</v>
      </c>
      <c r="AF166" s="7">
        <f t="shared" si="122"/>
        <v>0</v>
      </c>
      <c r="AG166" s="7"/>
      <c r="AH166" s="6">
        <f t="shared" si="127"/>
        <v>1</v>
      </c>
      <c r="AI166" s="6">
        <f t="shared" si="128"/>
        <v>0</v>
      </c>
      <c r="AJ166" s="6">
        <f t="shared" si="129"/>
        <v>1</v>
      </c>
      <c r="AK166" s="6">
        <f t="shared" si="130"/>
        <v>0</v>
      </c>
      <c r="AL166" s="6">
        <f t="shared" si="131"/>
        <v>0</v>
      </c>
      <c r="AM166" s="8"/>
      <c r="AN166" s="6">
        <f t="shared" si="132"/>
        <v>1</v>
      </c>
      <c r="AO166" s="6">
        <f t="shared" si="133"/>
        <v>0</v>
      </c>
      <c r="AP166" s="6">
        <f t="shared" si="134"/>
        <v>1</v>
      </c>
      <c r="AQ166" s="6">
        <f t="shared" si="135"/>
        <v>0</v>
      </c>
      <c r="AR166" s="6">
        <f t="shared" si="136"/>
        <v>1</v>
      </c>
      <c r="AS166" s="8"/>
      <c r="AT166" s="6">
        <f t="shared" si="137"/>
        <v>1</v>
      </c>
      <c r="AU166" s="6">
        <f t="shared" si="138"/>
        <v>0</v>
      </c>
      <c r="AV166" s="6">
        <f t="shared" si="139"/>
        <v>1</v>
      </c>
      <c r="AW166" s="6">
        <f t="shared" si="140"/>
        <v>1</v>
      </c>
      <c r="AX166" s="6">
        <f t="shared" si="141"/>
        <v>0</v>
      </c>
      <c r="AY166" s="8"/>
      <c r="AZ166" s="6">
        <f t="shared" si="142"/>
        <v>1</v>
      </c>
      <c r="BA166" s="6">
        <f t="shared" si="143"/>
        <v>1</v>
      </c>
      <c r="BB166" s="6">
        <f t="shared" si="144"/>
        <v>1</v>
      </c>
      <c r="BC166" s="6">
        <f t="shared" si="145"/>
        <v>0</v>
      </c>
      <c r="BD166" s="6">
        <f t="shared" si="146"/>
        <v>0</v>
      </c>
      <c r="BF166" s="6">
        <f t="shared" si="123"/>
        <v>3</v>
      </c>
      <c r="BG166" s="8">
        <f t="shared" si="124"/>
        <v>1</v>
      </c>
      <c r="BH166" s="8">
        <f t="shared" si="125"/>
        <v>1</v>
      </c>
    </row>
    <row r="167" spans="1:60" s="6" customFormat="1" ht="13.5" customHeight="1" x14ac:dyDescent="0.2">
      <c r="A167" s="11" t="s">
        <v>364</v>
      </c>
      <c r="B167" s="29" t="s">
        <v>538</v>
      </c>
      <c r="C167" s="29">
        <v>4</v>
      </c>
      <c r="D167" s="4" t="s">
        <v>387</v>
      </c>
      <c r="E167" s="8">
        <v>1</v>
      </c>
      <c r="F167" s="8">
        <v>1</v>
      </c>
      <c r="G167" s="8">
        <v>1</v>
      </c>
      <c r="H167" s="8">
        <v>0</v>
      </c>
      <c r="I167" s="8">
        <v>1</v>
      </c>
      <c r="J167" s="8"/>
      <c r="K167" s="8">
        <v>1</v>
      </c>
      <c r="L167" s="8">
        <v>1</v>
      </c>
      <c r="M167" s="8">
        <v>0</v>
      </c>
      <c r="N167" s="17">
        <v>0.5</v>
      </c>
      <c r="O167" s="8">
        <v>1</v>
      </c>
      <c r="P167" s="8"/>
      <c r="Q167" s="8">
        <v>1</v>
      </c>
      <c r="R167" s="8">
        <v>1</v>
      </c>
      <c r="S167" s="8">
        <v>1</v>
      </c>
      <c r="T167" s="8">
        <v>0</v>
      </c>
      <c r="U167" s="8">
        <v>0</v>
      </c>
      <c r="V167" s="8"/>
      <c r="W167" s="13">
        <f t="shared" si="126"/>
        <v>1</v>
      </c>
      <c r="X167" s="13">
        <f t="shared" si="126"/>
        <v>1</v>
      </c>
      <c r="Y167" s="13">
        <f t="shared" si="126"/>
        <v>1</v>
      </c>
      <c r="Z167" s="12">
        <f t="shared" si="126"/>
        <v>0</v>
      </c>
      <c r="AA167" s="13">
        <f t="shared" si="126"/>
        <v>1</v>
      </c>
      <c r="AB167" s="7">
        <f t="shared" si="119"/>
        <v>4</v>
      </c>
      <c r="AC167" s="7"/>
      <c r="AD167" s="7">
        <f t="shared" si="120"/>
        <v>2</v>
      </c>
      <c r="AE167" s="7">
        <f t="shared" si="121"/>
        <v>1</v>
      </c>
      <c r="AF167" s="7">
        <f t="shared" si="122"/>
        <v>1</v>
      </c>
      <c r="AG167" s="7"/>
      <c r="AH167" s="6">
        <f t="shared" si="127"/>
        <v>1</v>
      </c>
      <c r="AI167" s="6">
        <f t="shared" si="128"/>
        <v>1</v>
      </c>
      <c r="AJ167" s="6">
        <f t="shared" si="129"/>
        <v>0</v>
      </c>
      <c r="AK167" s="6">
        <f t="shared" si="130"/>
        <v>0</v>
      </c>
      <c r="AL167" s="6">
        <f t="shared" si="131"/>
        <v>0</v>
      </c>
      <c r="AM167" s="8"/>
      <c r="AN167" s="6">
        <f t="shared" si="132"/>
        <v>1</v>
      </c>
      <c r="AO167" s="6">
        <f t="shared" si="133"/>
        <v>1</v>
      </c>
      <c r="AP167" s="6">
        <f t="shared" si="134"/>
        <v>0</v>
      </c>
      <c r="AQ167" s="6">
        <f t="shared" si="135"/>
        <v>0</v>
      </c>
      <c r="AR167" s="6">
        <f t="shared" si="136"/>
        <v>1</v>
      </c>
      <c r="AS167" s="8"/>
      <c r="AT167" s="6">
        <f t="shared" si="137"/>
        <v>1</v>
      </c>
      <c r="AU167" s="6">
        <f t="shared" si="138"/>
        <v>1</v>
      </c>
      <c r="AV167" s="6">
        <f t="shared" si="139"/>
        <v>0</v>
      </c>
      <c r="AW167" s="6">
        <f t="shared" si="140"/>
        <v>0</v>
      </c>
      <c r="AX167" s="6">
        <f t="shared" si="141"/>
        <v>0</v>
      </c>
      <c r="AY167" s="8"/>
      <c r="AZ167" s="6">
        <f t="shared" si="142"/>
        <v>1</v>
      </c>
      <c r="BA167" s="6">
        <f t="shared" si="143"/>
        <v>1</v>
      </c>
      <c r="BB167" s="6">
        <f t="shared" si="144"/>
        <v>1</v>
      </c>
      <c r="BC167" s="6">
        <f t="shared" si="145"/>
        <v>1</v>
      </c>
      <c r="BD167" s="6">
        <f t="shared" si="146"/>
        <v>0</v>
      </c>
      <c r="BF167" s="6">
        <f t="shared" si="123"/>
        <v>4</v>
      </c>
      <c r="BG167" s="8">
        <f t="shared" si="124"/>
        <v>3.5</v>
      </c>
      <c r="BH167" s="8">
        <f t="shared" si="125"/>
        <v>3</v>
      </c>
    </row>
    <row r="168" spans="1:60" s="6" customFormat="1" ht="13.5" customHeight="1" x14ac:dyDescent="0.2">
      <c r="A168" s="1" t="s">
        <v>366</v>
      </c>
      <c r="B168" s="29" t="s">
        <v>539</v>
      </c>
      <c r="C168" s="29">
        <v>2</v>
      </c>
      <c r="D168" s="4" t="s">
        <v>389</v>
      </c>
      <c r="E168" s="8">
        <v>1</v>
      </c>
      <c r="F168" s="8">
        <v>1</v>
      </c>
      <c r="G168" s="8">
        <v>0</v>
      </c>
      <c r="H168" s="8">
        <v>1</v>
      </c>
      <c r="I168" s="8">
        <v>0</v>
      </c>
      <c r="J168" s="8"/>
      <c r="K168" s="8">
        <v>1</v>
      </c>
      <c r="L168" s="8">
        <v>1</v>
      </c>
      <c r="M168" s="17">
        <v>0.5</v>
      </c>
      <c r="N168" s="17">
        <v>0.5</v>
      </c>
      <c r="O168" s="8">
        <v>1</v>
      </c>
      <c r="P168" s="8"/>
      <c r="Q168" s="8">
        <v>1</v>
      </c>
      <c r="R168" s="8">
        <v>1</v>
      </c>
      <c r="S168" s="8">
        <v>1</v>
      </c>
      <c r="T168" s="8">
        <v>0</v>
      </c>
      <c r="U168" s="8">
        <v>1</v>
      </c>
      <c r="V168" s="8"/>
      <c r="W168" s="13">
        <f t="shared" si="126"/>
        <v>1</v>
      </c>
      <c r="X168" s="13">
        <f t="shared" si="126"/>
        <v>1</v>
      </c>
      <c r="Y168" s="13">
        <f t="shared" si="126"/>
        <v>0.5</v>
      </c>
      <c r="Z168" s="12">
        <f t="shared" si="126"/>
        <v>0.5</v>
      </c>
      <c r="AA168" s="13">
        <f t="shared" si="126"/>
        <v>1</v>
      </c>
      <c r="AB168" s="7">
        <f t="shared" si="119"/>
        <v>4</v>
      </c>
      <c r="AC168" s="7"/>
      <c r="AD168" s="7">
        <f t="shared" si="120"/>
        <v>2</v>
      </c>
      <c r="AE168" s="7">
        <f t="shared" si="121"/>
        <v>1.5</v>
      </c>
      <c r="AF168" s="7">
        <f t="shared" si="122"/>
        <v>0.5</v>
      </c>
      <c r="AG168" s="7"/>
      <c r="AH168" s="6">
        <f t="shared" si="127"/>
        <v>1</v>
      </c>
      <c r="AI168" s="6">
        <f t="shared" si="128"/>
        <v>1</v>
      </c>
      <c r="AJ168" s="6">
        <f t="shared" si="129"/>
        <v>0</v>
      </c>
      <c r="AK168" s="6">
        <f t="shared" si="130"/>
        <v>0</v>
      </c>
      <c r="AL168" s="6">
        <f t="shared" si="131"/>
        <v>0</v>
      </c>
      <c r="AM168" s="8"/>
      <c r="AN168" s="6">
        <f t="shared" si="132"/>
        <v>1</v>
      </c>
      <c r="AO168" s="6">
        <f t="shared" si="133"/>
        <v>1</v>
      </c>
      <c r="AP168" s="6">
        <f t="shared" si="134"/>
        <v>0</v>
      </c>
      <c r="AQ168" s="6">
        <f t="shared" si="135"/>
        <v>0</v>
      </c>
      <c r="AR168" s="6">
        <f t="shared" si="136"/>
        <v>0</v>
      </c>
      <c r="AS168" s="8"/>
      <c r="AT168" s="6">
        <f t="shared" si="137"/>
        <v>1</v>
      </c>
      <c r="AU168" s="6">
        <f t="shared" si="138"/>
        <v>1</v>
      </c>
      <c r="AV168" s="6">
        <f t="shared" si="139"/>
        <v>0</v>
      </c>
      <c r="AW168" s="6">
        <f t="shared" si="140"/>
        <v>0</v>
      </c>
      <c r="AX168" s="6">
        <f t="shared" si="141"/>
        <v>1</v>
      </c>
      <c r="AY168" s="8"/>
      <c r="AZ168" s="6">
        <f t="shared" si="142"/>
        <v>1</v>
      </c>
      <c r="BA168" s="6">
        <f t="shared" si="143"/>
        <v>1</v>
      </c>
      <c r="BB168" s="6">
        <f t="shared" si="144"/>
        <v>0</v>
      </c>
      <c r="BC168" s="6">
        <f t="shared" si="145"/>
        <v>0</v>
      </c>
      <c r="BD168" s="6">
        <f t="shared" si="146"/>
        <v>0</v>
      </c>
      <c r="BF168" s="6">
        <f t="shared" si="123"/>
        <v>3</v>
      </c>
      <c r="BG168" s="8">
        <f t="shared" si="124"/>
        <v>4</v>
      </c>
      <c r="BH168" s="8">
        <f t="shared" si="125"/>
        <v>4</v>
      </c>
    </row>
    <row r="169" spans="1:60" s="6" customFormat="1" ht="13.5" customHeight="1" x14ac:dyDescent="0.2">
      <c r="A169" s="11" t="s">
        <v>368</v>
      </c>
      <c r="B169" s="29" t="s">
        <v>540</v>
      </c>
      <c r="C169" s="29">
        <v>2</v>
      </c>
      <c r="D169" s="4" t="s">
        <v>391</v>
      </c>
      <c r="E169" s="8">
        <v>0</v>
      </c>
      <c r="F169" s="8">
        <v>1</v>
      </c>
      <c r="G169" s="8">
        <v>0</v>
      </c>
      <c r="H169" s="8">
        <v>1</v>
      </c>
      <c r="I169" s="8">
        <v>0</v>
      </c>
      <c r="J169" s="8"/>
      <c r="K169" s="8">
        <v>0</v>
      </c>
      <c r="L169" s="8">
        <v>0</v>
      </c>
      <c r="M169" s="8">
        <v>0</v>
      </c>
      <c r="N169" s="8">
        <v>0</v>
      </c>
      <c r="O169" s="8">
        <v>1</v>
      </c>
      <c r="P169" s="8"/>
      <c r="Q169" s="8">
        <v>0</v>
      </c>
      <c r="R169" s="8">
        <v>1</v>
      </c>
      <c r="S169" s="8">
        <v>1</v>
      </c>
      <c r="T169" s="8">
        <v>0</v>
      </c>
      <c r="U169" s="8">
        <v>0</v>
      </c>
      <c r="V169" s="8"/>
      <c r="W169" s="13">
        <f t="shared" si="126"/>
        <v>0</v>
      </c>
      <c r="X169" s="13">
        <f t="shared" si="126"/>
        <v>1</v>
      </c>
      <c r="Y169" s="13">
        <f t="shared" si="126"/>
        <v>0</v>
      </c>
      <c r="Z169" s="12">
        <f t="shared" si="126"/>
        <v>0</v>
      </c>
      <c r="AA169" s="13">
        <f t="shared" si="126"/>
        <v>0</v>
      </c>
      <c r="AB169" s="7">
        <f t="shared" si="119"/>
        <v>1</v>
      </c>
      <c r="AC169" s="7"/>
      <c r="AD169" s="7">
        <f t="shared" si="120"/>
        <v>1</v>
      </c>
      <c r="AE169" s="7">
        <f t="shared" si="121"/>
        <v>0</v>
      </c>
      <c r="AF169" s="7">
        <f t="shared" si="122"/>
        <v>0</v>
      </c>
      <c r="AG169" s="7"/>
      <c r="AH169" s="6">
        <f t="shared" si="127"/>
        <v>1</v>
      </c>
      <c r="AI169" s="6">
        <f t="shared" si="128"/>
        <v>0</v>
      </c>
      <c r="AJ169" s="6">
        <f t="shared" si="129"/>
        <v>0</v>
      </c>
      <c r="AK169" s="6">
        <f t="shared" si="130"/>
        <v>0</v>
      </c>
      <c r="AL169" s="6">
        <f t="shared" si="131"/>
        <v>0</v>
      </c>
      <c r="AM169" s="8"/>
      <c r="AN169" s="6">
        <f t="shared" si="132"/>
        <v>1</v>
      </c>
      <c r="AO169" s="6">
        <f t="shared" si="133"/>
        <v>0</v>
      </c>
      <c r="AP169" s="6">
        <f t="shared" si="134"/>
        <v>1</v>
      </c>
      <c r="AQ169" s="6">
        <f t="shared" si="135"/>
        <v>0</v>
      </c>
      <c r="AR169" s="6">
        <f t="shared" si="136"/>
        <v>0</v>
      </c>
      <c r="AS169" s="8"/>
      <c r="AT169" s="6">
        <f t="shared" si="137"/>
        <v>1</v>
      </c>
      <c r="AU169" s="6">
        <f t="shared" si="138"/>
        <v>0</v>
      </c>
      <c r="AV169" s="6">
        <f t="shared" si="139"/>
        <v>0</v>
      </c>
      <c r="AW169" s="6">
        <f t="shared" si="140"/>
        <v>1</v>
      </c>
      <c r="AX169" s="6">
        <f t="shared" si="141"/>
        <v>0</v>
      </c>
      <c r="AY169" s="8"/>
      <c r="AZ169" s="6">
        <f t="shared" si="142"/>
        <v>1</v>
      </c>
      <c r="BA169" s="6">
        <f t="shared" si="143"/>
        <v>1</v>
      </c>
      <c r="BB169" s="6">
        <f t="shared" si="144"/>
        <v>0</v>
      </c>
      <c r="BC169" s="6">
        <f t="shared" si="145"/>
        <v>0</v>
      </c>
      <c r="BD169" s="6">
        <f t="shared" si="146"/>
        <v>1</v>
      </c>
      <c r="BF169" s="6">
        <f t="shared" si="123"/>
        <v>2</v>
      </c>
      <c r="BG169" s="8">
        <f t="shared" si="124"/>
        <v>1</v>
      </c>
      <c r="BH169" s="8">
        <f t="shared" si="125"/>
        <v>2</v>
      </c>
    </row>
    <row r="170" spans="1:60" s="54" customFormat="1" ht="15" customHeight="1" x14ac:dyDescent="0.2">
      <c r="A170">
        <v>1001</v>
      </c>
      <c r="B170" s="29" t="s">
        <v>799</v>
      </c>
      <c r="C170" s="29">
        <v>10</v>
      </c>
      <c r="D170" t="s">
        <v>578</v>
      </c>
      <c r="E170" s="72">
        <v>1</v>
      </c>
      <c r="F170" s="72">
        <v>1</v>
      </c>
      <c r="G170" s="72">
        <v>0</v>
      </c>
      <c r="H170" s="72">
        <v>1</v>
      </c>
      <c r="I170" s="72">
        <v>0</v>
      </c>
      <c r="J170" s="72"/>
      <c r="K170" s="72">
        <v>0</v>
      </c>
      <c r="L170" s="72">
        <v>0</v>
      </c>
      <c r="M170" s="72">
        <v>0</v>
      </c>
      <c r="N170" s="72">
        <v>0</v>
      </c>
      <c r="O170" s="72">
        <v>0</v>
      </c>
      <c r="P170" s="72" t="s">
        <v>743</v>
      </c>
      <c r="Q170" s="72">
        <v>1</v>
      </c>
      <c r="R170" s="72">
        <v>1</v>
      </c>
      <c r="S170" s="72">
        <v>1</v>
      </c>
      <c r="T170" s="72">
        <v>1</v>
      </c>
      <c r="U170" s="72">
        <v>0</v>
      </c>
      <c r="V170" s="72"/>
      <c r="W170" s="13">
        <f t="shared" ref="W170" si="147">IF(((E170+K170+Q170)=1.5),0.5,ROUND((E170+K170+Q170)/3,0))</f>
        <v>1</v>
      </c>
      <c r="X170" s="13">
        <f t="shared" ref="X170" si="148">IF(((F170+L170+R170)=1.5),0.5,ROUND((F170+L170+R170)/3,0))</f>
        <v>1</v>
      </c>
      <c r="Y170" s="13">
        <f t="shared" ref="Y170" si="149">IF(((G170+M170+S170)=1.5),0.5,ROUND((G170+M170+S170)/3,0))</f>
        <v>0</v>
      </c>
      <c r="Z170" s="12">
        <f t="shared" ref="Z170" si="150">IF(((H170+N170+T170)=1.5),0.5,ROUND((H170+N170+T170)/3,0))</f>
        <v>1</v>
      </c>
      <c r="AA170" s="13">
        <f t="shared" ref="AA170" si="151">IF(((I170+O170+U170)=1.5),0.5,ROUND((I170+O170+U170)/3,0))</f>
        <v>0</v>
      </c>
      <c r="AB170" s="7">
        <f t="shared" ref="AB170" si="152">SUM(W170:AA170)</f>
        <v>3</v>
      </c>
      <c r="AC170" s="7"/>
      <c r="AD170" s="7">
        <f t="shared" si="120"/>
        <v>2</v>
      </c>
      <c r="AE170" s="7">
        <f t="shared" si="121"/>
        <v>1</v>
      </c>
      <c r="AF170" s="7">
        <f t="shared" si="122"/>
        <v>0</v>
      </c>
      <c r="AG170" s="7"/>
      <c r="AH170" s="6">
        <f t="shared" ref="AH170" si="153">IF(AND(E170=K170, K170=Q170),1,0)</f>
        <v>0</v>
      </c>
      <c r="AI170" s="6">
        <f t="shared" ref="AI170" si="154">IF(AND(F170=L170, L170=R170),1,0)</f>
        <v>0</v>
      </c>
      <c r="AJ170" s="6">
        <f t="shared" ref="AJ170" si="155">IF(AND(G170=M170, M170=S170),1,0)</f>
        <v>0</v>
      </c>
      <c r="AK170" s="6">
        <f t="shared" ref="AK170" si="156">IF(AND(H170=N170, N170=T170),1,0)</f>
        <v>0</v>
      </c>
      <c r="AL170" s="6">
        <f t="shared" ref="AL170" si="157">IF(AND(I170=O170, O170=U170),1,0)</f>
        <v>1</v>
      </c>
      <c r="AM170" s="8"/>
      <c r="AN170" s="6">
        <f t="shared" ref="AN170" si="158">IF((E170=K170),1,0)</f>
        <v>0</v>
      </c>
      <c r="AO170" s="6">
        <f t="shared" ref="AO170" si="159">IF((F170=L170),1,0)</f>
        <v>0</v>
      </c>
      <c r="AP170" s="6">
        <f t="shared" ref="AP170" si="160">IF((G170=M170),1,0)</f>
        <v>1</v>
      </c>
      <c r="AQ170" s="6">
        <f t="shared" ref="AQ170" si="161">IF((H170=N170),1,0)</f>
        <v>0</v>
      </c>
      <c r="AR170" s="6">
        <f t="shared" ref="AR170" si="162">IF((I170=O170),1,0)</f>
        <v>1</v>
      </c>
      <c r="AS170" s="8"/>
      <c r="AT170" s="6">
        <f t="shared" ref="AT170" si="163">IF((K170=Q170),1,0)</f>
        <v>0</v>
      </c>
      <c r="AU170" s="6">
        <f t="shared" ref="AU170" si="164">IF((L170=R170),1,0)</f>
        <v>0</v>
      </c>
      <c r="AV170" s="6">
        <f t="shared" ref="AV170" si="165">IF((M170=S170),1,0)</f>
        <v>0</v>
      </c>
      <c r="AW170" s="6">
        <f t="shared" ref="AW170" si="166">IF((N170=T170),1,0)</f>
        <v>0</v>
      </c>
      <c r="AX170" s="6">
        <f t="shared" ref="AX170" si="167">IF((O170=U170),1,0)</f>
        <v>1</v>
      </c>
      <c r="AY170" s="8"/>
      <c r="AZ170" s="6">
        <f t="shared" ref="AZ170" si="168">IF((E170=Q170),1,0)</f>
        <v>1</v>
      </c>
      <c r="BA170" s="6">
        <f t="shared" ref="BA170" si="169">IF((F170=R170),1,0)</f>
        <v>1</v>
      </c>
      <c r="BB170" s="6">
        <f t="shared" ref="BB170" si="170">IF((G170=S170),1,0)</f>
        <v>0</v>
      </c>
      <c r="BC170" s="6">
        <f t="shared" ref="BC170" si="171">IF((H170=T170),1,0)</f>
        <v>1</v>
      </c>
      <c r="BD170" s="6">
        <f t="shared" ref="BD170" si="172">IF((I170=U170),1,0)</f>
        <v>1</v>
      </c>
      <c r="BF170" s="6">
        <f t="shared" si="123"/>
        <v>3</v>
      </c>
      <c r="BG170" s="8">
        <f t="shared" si="124"/>
        <v>0</v>
      </c>
      <c r="BH170" s="8">
        <f t="shared" si="125"/>
        <v>4</v>
      </c>
    </row>
    <row r="171" spans="1:60" s="54" customFormat="1" ht="15" customHeight="1" x14ac:dyDescent="0.2">
      <c r="A171">
        <v>1002</v>
      </c>
      <c r="B171" s="29" t="s">
        <v>800</v>
      </c>
      <c r="C171" s="29">
        <v>10</v>
      </c>
      <c r="D171" t="s">
        <v>579</v>
      </c>
      <c r="E171" s="72">
        <v>0</v>
      </c>
      <c r="F171" s="72">
        <v>0</v>
      </c>
      <c r="G171" s="72">
        <v>1</v>
      </c>
      <c r="H171" s="72">
        <v>1</v>
      </c>
      <c r="I171" s="72">
        <v>0</v>
      </c>
      <c r="J171" s="72"/>
      <c r="K171" s="72">
        <v>0</v>
      </c>
      <c r="L171" s="72">
        <v>0</v>
      </c>
      <c r="M171" s="72">
        <v>0</v>
      </c>
      <c r="N171" s="72">
        <v>0</v>
      </c>
      <c r="O171" s="72">
        <v>0</v>
      </c>
      <c r="P171" s="72" t="s">
        <v>744</v>
      </c>
      <c r="Q171" s="72">
        <v>0</v>
      </c>
      <c r="R171" s="72">
        <v>1</v>
      </c>
      <c r="S171" s="72">
        <v>1</v>
      </c>
      <c r="T171" s="72">
        <v>0</v>
      </c>
      <c r="U171" s="72">
        <v>0</v>
      </c>
      <c r="V171" s="72"/>
      <c r="W171" s="13">
        <f t="shared" ref="W171:W233" si="173">IF(((E171+K171+Q171)=1.5),0.5,ROUND((E171+K171+Q171)/3,0))</f>
        <v>0</v>
      </c>
      <c r="X171" s="13">
        <f t="shared" ref="X171:X233" si="174">IF(((F171+L171+R171)=1.5),0.5,ROUND((F171+L171+R171)/3,0))</f>
        <v>0</v>
      </c>
      <c r="Y171" s="13">
        <f t="shared" ref="Y171:Y233" si="175">IF(((G171+M171+S171)=1.5),0.5,ROUND((G171+M171+S171)/3,0))</f>
        <v>1</v>
      </c>
      <c r="Z171" s="12">
        <f t="shared" ref="Z171:Z233" si="176">IF(((H171+N171+T171)=1.5),0.5,ROUND((H171+N171+T171)/3,0))</f>
        <v>0</v>
      </c>
      <c r="AA171" s="13">
        <f t="shared" ref="AA171:AA233" si="177">IF(((I171+O171+U171)=1.5),0.5,ROUND((I171+O171+U171)/3,0))</f>
        <v>0</v>
      </c>
      <c r="AB171" s="7">
        <f t="shared" ref="AB171:AB233" si="178">SUM(W171:AA171)</f>
        <v>1</v>
      </c>
      <c r="AC171" s="7"/>
      <c r="AD171" s="7">
        <f t="shared" si="120"/>
        <v>0</v>
      </c>
      <c r="AE171" s="7">
        <f t="shared" si="121"/>
        <v>0</v>
      </c>
      <c r="AF171" s="7">
        <f t="shared" si="122"/>
        <v>1</v>
      </c>
      <c r="AG171" s="7"/>
      <c r="AH171" s="6">
        <f t="shared" ref="AH171:AH202" si="179">IF(AND(E171=K171, K171=Q171),1,0)</f>
        <v>1</v>
      </c>
      <c r="AI171" s="6">
        <f t="shared" ref="AI171:AI202" si="180">IF(AND(F171=L171, L171=R171),1,0)</f>
        <v>0</v>
      </c>
      <c r="AJ171" s="6">
        <f t="shared" ref="AJ171:AJ202" si="181">IF(AND(G171=M171, M171=S171),1,0)</f>
        <v>0</v>
      </c>
      <c r="AK171" s="6">
        <f t="shared" ref="AK171:AK202" si="182">IF(AND(H171=N171, N171=T171),1,0)</f>
        <v>0</v>
      </c>
      <c r="AL171" s="6">
        <f t="shared" ref="AL171:AL202" si="183">IF(AND(I171=O171, O171=U171),1,0)</f>
        <v>1</v>
      </c>
      <c r="AM171" s="8"/>
      <c r="AN171" s="6">
        <f t="shared" ref="AN171:AN202" si="184">IF((E171=K171),1,0)</f>
        <v>1</v>
      </c>
      <c r="AO171" s="6">
        <f t="shared" ref="AO171:AO202" si="185">IF((F171=L171),1,0)</f>
        <v>1</v>
      </c>
      <c r="AP171" s="6">
        <f t="shared" ref="AP171:AP202" si="186">IF((G171=M171),1,0)</f>
        <v>0</v>
      </c>
      <c r="AQ171" s="6">
        <f t="shared" ref="AQ171:AQ202" si="187">IF((H171=N171),1,0)</f>
        <v>0</v>
      </c>
      <c r="AR171" s="6">
        <f t="shared" ref="AR171:AR202" si="188">IF((I171=O171),1,0)</f>
        <v>1</v>
      </c>
      <c r="AS171" s="8"/>
      <c r="AT171" s="6">
        <f t="shared" ref="AT171:AT202" si="189">IF((K171=Q171),1,0)</f>
        <v>1</v>
      </c>
      <c r="AU171" s="6">
        <f t="shared" ref="AU171:AU202" si="190">IF((L171=R171),1,0)</f>
        <v>0</v>
      </c>
      <c r="AV171" s="6">
        <f t="shared" ref="AV171:AV202" si="191">IF((M171=S171),1,0)</f>
        <v>0</v>
      </c>
      <c r="AW171" s="6">
        <f t="shared" ref="AW171:AW202" si="192">IF((N171=T171),1,0)</f>
        <v>1</v>
      </c>
      <c r="AX171" s="6">
        <f t="shared" ref="AX171:AX202" si="193">IF((O171=U171),1,0)</f>
        <v>1</v>
      </c>
      <c r="AY171" s="8"/>
      <c r="AZ171" s="6">
        <f t="shared" ref="AZ171:AZ202" si="194">IF((E171=Q171),1,0)</f>
        <v>1</v>
      </c>
      <c r="BA171" s="6">
        <f t="shared" ref="BA171:BA202" si="195">IF((F171=R171),1,0)</f>
        <v>0</v>
      </c>
      <c r="BB171" s="6">
        <f t="shared" ref="BB171:BB202" si="196">IF((G171=S171),1,0)</f>
        <v>1</v>
      </c>
      <c r="BC171" s="6">
        <f t="shared" ref="BC171:BC202" si="197">IF((H171=T171),1,0)</f>
        <v>0</v>
      </c>
      <c r="BD171" s="6">
        <f t="shared" ref="BD171:BD202" si="198">IF((I171=U171),1,0)</f>
        <v>1</v>
      </c>
      <c r="BF171" s="6">
        <f t="shared" si="123"/>
        <v>2</v>
      </c>
      <c r="BG171" s="8">
        <f t="shared" si="124"/>
        <v>0</v>
      </c>
      <c r="BH171" s="8">
        <f t="shared" si="125"/>
        <v>2</v>
      </c>
    </row>
    <row r="172" spans="1:60" s="54" customFormat="1" ht="15" customHeight="1" x14ac:dyDescent="0.2">
      <c r="A172" s="8">
        <v>1003</v>
      </c>
      <c r="B172" s="29" t="s">
        <v>801</v>
      </c>
      <c r="C172" s="29">
        <v>8</v>
      </c>
      <c r="D172" t="s">
        <v>580</v>
      </c>
      <c r="E172" s="72">
        <v>1</v>
      </c>
      <c r="F172" s="72">
        <v>0</v>
      </c>
      <c r="G172" s="72">
        <v>1</v>
      </c>
      <c r="H172" s="72">
        <v>0</v>
      </c>
      <c r="I172" s="72">
        <v>0</v>
      </c>
      <c r="J172" s="72"/>
      <c r="K172" s="72">
        <v>1</v>
      </c>
      <c r="L172" s="72">
        <v>1</v>
      </c>
      <c r="M172" s="72">
        <v>0</v>
      </c>
      <c r="N172" s="72">
        <v>0.5</v>
      </c>
      <c r="O172" s="72">
        <v>0.5</v>
      </c>
      <c r="P172" s="72"/>
      <c r="Q172" s="72">
        <v>1</v>
      </c>
      <c r="R172" s="72">
        <v>1</v>
      </c>
      <c r="S172" s="72">
        <v>0</v>
      </c>
      <c r="T172" s="72">
        <v>0</v>
      </c>
      <c r="U172" s="72">
        <v>0</v>
      </c>
      <c r="V172" s="72"/>
      <c r="W172" s="13">
        <f t="shared" si="173"/>
        <v>1</v>
      </c>
      <c r="X172" s="13">
        <f t="shared" si="174"/>
        <v>1</v>
      </c>
      <c r="Y172" s="13">
        <f t="shared" si="175"/>
        <v>0</v>
      </c>
      <c r="Z172" s="12">
        <f t="shared" si="176"/>
        <v>0</v>
      </c>
      <c r="AA172" s="13">
        <f t="shared" si="177"/>
        <v>0</v>
      </c>
      <c r="AB172" s="7">
        <f t="shared" si="178"/>
        <v>2</v>
      </c>
      <c r="AC172" s="7"/>
      <c r="AD172" s="7">
        <f t="shared" si="120"/>
        <v>2</v>
      </c>
      <c r="AE172" s="7">
        <f t="shared" si="121"/>
        <v>0</v>
      </c>
      <c r="AF172" s="7">
        <f t="shared" si="122"/>
        <v>0</v>
      </c>
      <c r="AG172" s="7"/>
      <c r="AH172" s="6">
        <f t="shared" si="179"/>
        <v>1</v>
      </c>
      <c r="AI172" s="6">
        <f t="shared" si="180"/>
        <v>0</v>
      </c>
      <c r="AJ172" s="6">
        <f t="shared" si="181"/>
        <v>0</v>
      </c>
      <c r="AK172" s="6">
        <f t="shared" si="182"/>
        <v>0</v>
      </c>
      <c r="AL172" s="6">
        <f t="shared" si="183"/>
        <v>0</v>
      </c>
      <c r="AM172" s="8"/>
      <c r="AN172" s="6">
        <f t="shared" si="184"/>
        <v>1</v>
      </c>
      <c r="AO172" s="6">
        <f t="shared" si="185"/>
        <v>0</v>
      </c>
      <c r="AP172" s="6">
        <f t="shared" si="186"/>
        <v>0</v>
      </c>
      <c r="AQ172" s="6">
        <f t="shared" si="187"/>
        <v>0</v>
      </c>
      <c r="AR172" s="6">
        <f t="shared" si="188"/>
        <v>0</v>
      </c>
      <c r="AS172" s="8"/>
      <c r="AT172" s="6">
        <f t="shared" si="189"/>
        <v>1</v>
      </c>
      <c r="AU172" s="6">
        <f t="shared" si="190"/>
        <v>1</v>
      </c>
      <c r="AV172" s="6">
        <f t="shared" si="191"/>
        <v>1</v>
      </c>
      <c r="AW172" s="6">
        <f t="shared" si="192"/>
        <v>0</v>
      </c>
      <c r="AX172" s="6">
        <f t="shared" si="193"/>
        <v>0</v>
      </c>
      <c r="AY172" s="8"/>
      <c r="AZ172" s="6">
        <f t="shared" si="194"/>
        <v>1</v>
      </c>
      <c r="BA172" s="6">
        <f t="shared" si="195"/>
        <v>0</v>
      </c>
      <c r="BB172" s="6">
        <f t="shared" si="196"/>
        <v>0</v>
      </c>
      <c r="BC172" s="6">
        <f t="shared" si="197"/>
        <v>1</v>
      </c>
      <c r="BD172" s="6">
        <f t="shared" si="198"/>
        <v>1</v>
      </c>
      <c r="BF172" s="6">
        <f t="shared" si="123"/>
        <v>2</v>
      </c>
      <c r="BG172" s="8">
        <f t="shared" si="124"/>
        <v>3</v>
      </c>
      <c r="BH172" s="8">
        <f t="shared" si="125"/>
        <v>2</v>
      </c>
    </row>
    <row r="173" spans="1:60" s="54" customFormat="1" ht="15" customHeight="1" x14ac:dyDescent="0.2">
      <c r="A173" s="8">
        <v>1004</v>
      </c>
      <c r="B173" s="29" t="s">
        <v>802</v>
      </c>
      <c r="C173" s="29">
        <v>9</v>
      </c>
      <c r="D173" t="s">
        <v>581</v>
      </c>
      <c r="E173" s="72">
        <v>0</v>
      </c>
      <c r="F173" s="72">
        <v>1</v>
      </c>
      <c r="G173" s="72">
        <v>1</v>
      </c>
      <c r="H173" s="72">
        <v>1</v>
      </c>
      <c r="I173" s="72">
        <v>0</v>
      </c>
      <c r="J173" s="72"/>
      <c r="K173" s="72">
        <v>0</v>
      </c>
      <c r="L173" s="72">
        <v>0</v>
      </c>
      <c r="M173" s="72">
        <v>0</v>
      </c>
      <c r="N173" s="72">
        <v>0</v>
      </c>
      <c r="O173" s="72">
        <v>0</v>
      </c>
      <c r="P173" s="72" t="s">
        <v>744</v>
      </c>
      <c r="Q173" s="72">
        <v>0</v>
      </c>
      <c r="R173" s="72">
        <v>1</v>
      </c>
      <c r="S173" s="72">
        <v>1</v>
      </c>
      <c r="T173" s="72">
        <v>0</v>
      </c>
      <c r="U173" s="72">
        <v>0</v>
      </c>
      <c r="V173" s="72"/>
      <c r="W173" s="13">
        <f t="shared" si="173"/>
        <v>0</v>
      </c>
      <c r="X173" s="13">
        <f t="shared" si="174"/>
        <v>1</v>
      </c>
      <c r="Y173" s="13">
        <f t="shared" si="175"/>
        <v>1</v>
      </c>
      <c r="Z173" s="12">
        <f t="shared" si="176"/>
        <v>0</v>
      </c>
      <c r="AA173" s="13">
        <f t="shared" si="177"/>
        <v>0</v>
      </c>
      <c r="AB173" s="7">
        <f t="shared" si="178"/>
        <v>2</v>
      </c>
      <c r="AC173" s="7"/>
      <c r="AD173" s="7">
        <f t="shared" si="120"/>
        <v>1</v>
      </c>
      <c r="AE173" s="7">
        <f t="shared" si="121"/>
        <v>0</v>
      </c>
      <c r="AF173" s="7">
        <f t="shared" si="122"/>
        <v>1</v>
      </c>
      <c r="AG173" s="7"/>
      <c r="AH173" s="6">
        <f t="shared" si="179"/>
        <v>1</v>
      </c>
      <c r="AI173" s="6">
        <f t="shared" si="180"/>
        <v>0</v>
      </c>
      <c r="AJ173" s="6">
        <f t="shared" si="181"/>
        <v>0</v>
      </c>
      <c r="AK173" s="6">
        <f t="shared" si="182"/>
        <v>0</v>
      </c>
      <c r="AL173" s="6">
        <f t="shared" si="183"/>
        <v>1</v>
      </c>
      <c r="AM173" s="8"/>
      <c r="AN173" s="6">
        <f t="shared" si="184"/>
        <v>1</v>
      </c>
      <c r="AO173" s="6">
        <f t="shared" si="185"/>
        <v>0</v>
      </c>
      <c r="AP173" s="6">
        <f t="shared" si="186"/>
        <v>0</v>
      </c>
      <c r="AQ173" s="6">
        <f t="shared" si="187"/>
        <v>0</v>
      </c>
      <c r="AR173" s="6">
        <f t="shared" si="188"/>
        <v>1</v>
      </c>
      <c r="AS173" s="8"/>
      <c r="AT173" s="6">
        <f t="shared" si="189"/>
        <v>1</v>
      </c>
      <c r="AU173" s="6">
        <f t="shared" si="190"/>
        <v>0</v>
      </c>
      <c r="AV173" s="6">
        <f t="shared" si="191"/>
        <v>0</v>
      </c>
      <c r="AW173" s="6">
        <f t="shared" si="192"/>
        <v>1</v>
      </c>
      <c r="AX173" s="6">
        <f t="shared" si="193"/>
        <v>1</v>
      </c>
      <c r="AY173" s="8"/>
      <c r="AZ173" s="6">
        <f t="shared" si="194"/>
        <v>1</v>
      </c>
      <c r="BA173" s="6">
        <f t="shared" si="195"/>
        <v>1</v>
      </c>
      <c r="BB173" s="6">
        <f t="shared" si="196"/>
        <v>1</v>
      </c>
      <c r="BC173" s="6">
        <f t="shared" si="197"/>
        <v>0</v>
      </c>
      <c r="BD173" s="6">
        <f t="shared" si="198"/>
        <v>1</v>
      </c>
      <c r="BF173" s="6">
        <f t="shared" si="123"/>
        <v>3</v>
      </c>
      <c r="BG173" s="8">
        <f t="shared" si="124"/>
        <v>0</v>
      </c>
      <c r="BH173" s="8">
        <f t="shared" si="125"/>
        <v>2</v>
      </c>
    </row>
    <row r="174" spans="1:60" s="54" customFormat="1" ht="15" customHeight="1" x14ac:dyDescent="0.2">
      <c r="A174" s="8">
        <v>1005</v>
      </c>
      <c r="B174" s="29" t="s">
        <v>803</v>
      </c>
      <c r="C174" s="29">
        <v>11</v>
      </c>
      <c r="D174" t="s">
        <v>582</v>
      </c>
      <c r="E174" s="72">
        <v>1</v>
      </c>
      <c r="F174" s="72">
        <v>1</v>
      </c>
      <c r="G174" s="72">
        <v>1</v>
      </c>
      <c r="H174" s="72">
        <v>0</v>
      </c>
      <c r="I174" s="72">
        <v>0</v>
      </c>
      <c r="J174" s="72"/>
      <c r="K174" s="72">
        <v>1</v>
      </c>
      <c r="L174" s="72">
        <v>1</v>
      </c>
      <c r="M174" s="72">
        <v>0</v>
      </c>
      <c r="N174" s="72">
        <v>0.5</v>
      </c>
      <c r="O174" s="72">
        <v>0.5</v>
      </c>
      <c r="P174" s="72"/>
      <c r="Q174" s="72">
        <v>1</v>
      </c>
      <c r="R174" s="72">
        <v>1</v>
      </c>
      <c r="S174" s="72">
        <v>1</v>
      </c>
      <c r="T174" s="72">
        <v>1</v>
      </c>
      <c r="U174" s="72">
        <v>0</v>
      </c>
      <c r="V174" s="72"/>
      <c r="W174" s="13">
        <f t="shared" si="173"/>
        <v>1</v>
      </c>
      <c r="X174" s="13">
        <f t="shared" si="174"/>
        <v>1</v>
      </c>
      <c r="Y174" s="13">
        <f t="shared" si="175"/>
        <v>1</v>
      </c>
      <c r="Z174" s="12">
        <f t="shared" si="176"/>
        <v>0.5</v>
      </c>
      <c r="AA174" s="13">
        <f t="shared" si="177"/>
        <v>0</v>
      </c>
      <c r="AB174" s="7">
        <f t="shared" si="178"/>
        <v>3.5</v>
      </c>
      <c r="AC174" s="7"/>
      <c r="AD174" s="7">
        <f t="shared" si="120"/>
        <v>2</v>
      </c>
      <c r="AE174" s="7">
        <f t="shared" si="121"/>
        <v>0.5</v>
      </c>
      <c r="AF174" s="7">
        <f t="shared" si="122"/>
        <v>1</v>
      </c>
      <c r="AG174" s="7"/>
      <c r="AH174" s="6">
        <f t="shared" si="179"/>
        <v>1</v>
      </c>
      <c r="AI174" s="6">
        <f t="shared" si="180"/>
        <v>1</v>
      </c>
      <c r="AJ174" s="6">
        <f t="shared" si="181"/>
        <v>0</v>
      </c>
      <c r="AK174" s="6">
        <f t="shared" si="182"/>
        <v>0</v>
      </c>
      <c r="AL174" s="6">
        <f t="shared" si="183"/>
        <v>0</v>
      </c>
      <c r="AM174" s="8"/>
      <c r="AN174" s="6">
        <f t="shared" si="184"/>
        <v>1</v>
      </c>
      <c r="AO174" s="6">
        <f t="shared" si="185"/>
        <v>1</v>
      </c>
      <c r="AP174" s="6">
        <f t="shared" si="186"/>
        <v>0</v>
      </c>
      <c r="AQ174" s="6">
        <f t="shared" si="187"/>
        <v>0</v>
      </c>
      <c r="AR174" s="6">
        <f t="shared" si="188"/>
        <v>0</v>
      </c>
      <c r="AS174" s="8"/>
      <c r="AT174" s="6">
        <f t="shared" si="189"/>
        <v>1</v>
      </c>
      <c r="AU174" s="6">
        <f t="shared" si="190"/>
        <v>1</v>
      </c>
      <c r="AV174" s="6">
        <f t="shared" si="191"/>
        <v>0</v>
      </c>
      <c r="AW174" s="6">
        <f t="shared" si="192"/>
        <v>0</v>
      </c>
      <c r="AX174" s="6">
        <f t="shared" si="193"/>
        <v>0</v>
      </c>
      <c r="AY174" s="8"/>
      <c r="AZ174" s="6">
        <f t="shared" si="194"/>
        <v>1</v>
      </c>
      <c r="BA174" s="6">
        <f t="shared" si="195"/>
        <v>1</v>
      </c>
      <c r="BB174" s="6">
        <f t="shared" si="196"/>
        <v>1</v>
      </c>
      <c r="BC174" s="6">
        <f t="shared" si="197"/>
        <v>0</v>
      </c>
      <c r="BD174" s="6">
        <f t="shared" si="198"/>
        <v>1</v>
      </c>
      <c r="BF174" s="6">
        <f t="shared" si="123"/>
        <v>3</v>
      </c>
      <c r="BG174" s="8">
        <f t="shared" si="124"/>
        <v>3</v>
      </c>
      <c r="BH174" s="8">
        <f t="shared" si="125"/>
        <v>4</v>
      </c>
    </row>
    <row r="175" spans="1:60" s="54" customFormat="1" ht="15" customHeight="1" x14ac:dyDescent="0.2">
      <c r="A175" s="8">
        <v>1006</v>
      </c>
      <c r="B175" s="29" t="s">
        <v>804</v>
      </c>
      <c r="C175" s="29">
        <v>8</v>
      </c>
      <c r="D175" t="s">
        <v>583</v>
      </c>
      <c r="E175" s="72">
        <v>1</v>
      </c>
      <c r="F175" s="72">
        <v>0</v>
      </c>
      <c r="G175" s="72">
        <v>0</v>
      </c>
      <c r="H175" s="72">
        <v>0</v>
      </c>
      <c r="I175" s="72">
        <v>1</v>
      </c>
      <c r="J175" s="72" t="s">
        <v>778</v>
      </c>
      <c r="K175" s="72">
        <v>0</v>
      </c>
      <c r="L175" s="72">
        <v>0</v>
      </c>
      <c r="M175" s="72">
        <v>0</v>
      </c>
      <c r="N175" s="72">
        <v>0</v>
      </c>
      <c r="O175" s="72">
        <v>0</v>
      </c>
      <c r="P175" s="72" t="s">
        <v>743</v>
      </c>
      <c r="Q175" s="72">
        <v>0</v>
      </c>
      <c r="R175" s="72">
        <v>1</v>
      </c>
      <c r="S175" s="72">
        <v>0</v>
      </c>
      <c r="T175" s="72">
        <v>0</v>
      </c>
      <c r="U175" s="72">
        <v>1</v>
      </c>
      <c r="V175" s="72"/>
      <c r="W175" s="13">
        <f t="shared" si="173"/>
        <v>0</v>
      </c>
      <c r="X175" s="13">
        <f t="shared" si="174"/>
        <v>0</v>
      </c>
      <c r="Y175" s="13">
        <f t="shared" si="175"/>
        <v>0</v>
      </c>
      <c r="Z175" s="12">
        <f t="shared" si="176"/>
        <v>0</v>
      </c>
      <c r="AA175" s="13">
        <f t="shared" si="177"/>
        <v>1</v>
      </c>
      <c r="AB175" s="7">
        <f t="shared" si="178"/>
        <v>1</v>
      </c>
      <c r="AC175" s="7"/>
      <c r="AD175" s="7">
        <f t="shared" si="120"/>
        <v>0</v>
      </c>
      <c r="AE175" s="7">
        <f t="shared" si="121"/>
        <v>1</v>
      </c>
      <c r="AF175" s="7">
        <f t="shared" si="122"/>
        <v>0</v>
      </c>
      <c r="AG175" s="7"/>
      <c r="AH175" s="6">
        <f t="shared" si="179"/>
        <v>0</v>
      </c>
      <c r="AI175" s="6">
        <f t="shared" si="180"/>
        <v>0</v>
      </c>
      <c r="AJ175" s="6">
        <f t="shared" si="181"/>
        <v>1</v>
      </c>
      <c r="AK175" s="6">
        <f t="shared" si="182"/>
        <v>1</v>
      </c>
      <c r="AL175" s="6">
        <f t="shared" si="183"/>
        <v>0</v>
      </c>
      <c r="AM175" s="8"/>
      <c r="AN175" s="6">
        <f t="shared" si="184"/>
        <v>0</v>
      </c>
      <c r="AO175" s="6">
        <f t="shared" si="185"/>
        <v>1</v>
      </c>
      <c r="AP175" s="6">
        <f t="shared" si="186"/>
        <v>1</v>
      </c>
      <c r="AQ175" s="6">
        <f t="shared" si="187"/>
        <v>1</v>
      </c>
      <c r="AR175" s="6">
        <f t="shared" si="188"/>
        <v>0</v>
      </c>
      <c r="AS175" s="8"/>
      <c r="AT175" s="6">
        <f t="shared" si="189"/>
        <v>1</v>
      </c>
      <c r="AU175" s="6">
        <f t="shared" si="190"/>
        <v>0</v>
      </c>
      <c r="AV175" s="6">
        <f t="shared" si="191"/>
        <v>1</v>
      </c>
      <c r="AW175" s="6">
        <f t="shared" si="192"/>
        <v>1</v>
      </c>
      <c r="AX175" s="6">
        <f t="shared" si="193"/>
        <v>0</v>
      </c>
      <c r="AY175" s="8"/>
      <c r="AZ175" s="6">
        <f t="shared" si="194"/>
        <v>0</v>
      </c>
      <c r="BA175" s="6">
        <f t="shared" si="195"/>
        <v>0</v>
      </c>
      <c r="BB175" s="6">
        <f t="shared" si="196"/>
        <v>1</v>
      </c>
      <c r="BC175" s="6">
        <f t="shared" si="197"/>
        <v>1</v>
      </c>
      <c r="BD175" s="6">
        <f t="shared" si="198"/>
        <v>1</v>
      </c>
      <c r="BF175" s="6">
        <f t="shared" si="123"/>
        <v>2</v>
      </c>
      <c r="BG175" s="8">
        <f t="shared" si="124"/>
        <v>0</v>
      </c>
      <c r="BH175" s="8">
        <f t="shared" si="125"/>
        <v>2</v>
      </c>
    </row>
    <row r="176" spans="1:60" s="54" customFormat="1" ht="15" customHeight="1" x14ac:dyDescent="0.2">
      <c r="A176" s="8">
        <v>1007</v>
      </c>
      <c r="B176" s="29" t="s">
        <v>805</v>
      </c>
      <c r="C176" s="29">
        <v>8</v>
      </c>
      <c r="D176" t="s">
        <v>584</v>
      </c>
      <c r="E176" s="72">
        <v>0</v>
      </c>
      <c r="F176" s="72">
        <v>1</v>
      </c>
      <c r="G176" s="72">
        <v>0</v>
      </c>
      <c r="H176" s="72">
        <v>0</v>
      </c>
      <c r="I176" s="72">
        <v>0</v>
      </c>
      <c r="J176" s="72"/>
      <c r="K176" s="72">
        <v>0</v>
      </c>
      <c r="L176" s="72">
        <v>0</v>
      </c>
      <c r="M176" s="72">
        <v>0</v>
      </c>
      <c r="N176" s="72">
        <v>0</v>
      </c>
      <c r="O176" s="72">
        <v>0</v>
      </c>
      <c r="P176" s="72" t="s">
        <v>743</v>
      </c>
      <c r="Q176" s="72">
        <v>1</v>
      </c>
      <c r="R176" s="72">
        <v>1</v>
      </c>
      <c r="S176" s="72">
        <v>1</v>
      </c>
      <c r="T176" s="72">
        <v>0</v>
      </c>
      <c r="U176" s="72">
        <v>0</v>
      </c>
      <c r="V176" s="72"/>
      <c r="W176" s="13">
        <f t="shared" si="173"/>
        <v>0</v>
      </c>
      <c r="X176" s="13">
        <f t="shared" si="174"/>
        <v>1</v>
      </c>
      <c r="Y176" s="13">
        <f t="shared" si="175"/>
        <v>0</v>
      </c>
      <c r="Z176" s="12">
        <f t="shared" si="176"/>
        <v>0</v>
      </c>
      <c r="AA176" s="13">
        <f t="shared" si="177"/>
        <v>0</v>
      </c>
      <c r="AB176" s="7">
        <f t="shared" si="178"/>
        <v>1</v>
      </c>
      <c r="AC176" s="7"/>
      <c r="AD176" s="7">
        <f t="shared" si="120"/>
        <v>1</v>
      </c>
      <c r="AE176" s="7">
        <f t="shared" si="121"/>
        <v>0</v>
      </c>
      <c r="AF176" s="7">
        <f t="shared" si="122"/>
        <v>0</v>
      </c>
      <c r="AG176" s="7"/>
      <c r="AH176" s="6">
        <f t="shared" si="179"/>
        <v>0</v>
      </c>
      <c r="AI176" s="6">
        <f t="shared" si="180"/>
        <v>0</v>
      </c>
      <c r="AJ176" s="6">
        <f t="shared" si="181"/>
        <v>0</v>
      </c>
      <c r="AK176" s="6">
        <f t="shared" si="182"/>
        <v>1</v>
      </c>
      <c r="AL176" s="6">
        <f t="shared" si="183"/>
        <v>1</v>
      </c>
      <c r="AM176" s="8"/>
      <c r="AN176" s="6">
        <f t="shared" si="184"/>
        <v>1</v>
      </c>
      <c r="AO176" s="6">
        <f t="shared" si="185"/>
        <v>0</v>
      </c>
      <c r="AP176" s="6">
        <f t="shared" si="186"/>
        <v>1</v>
      </c>
      <c r="AQ176" s="6">
        <f t="shared" si="187"/>
        <v>1</v>
      </c>
      <c r="AR176" s="6">
        <f t="shared" si="188"/>
        <v>1</v>
      </c>
      <c r="AS176" s="8"/>
      <c r="AT176" s="6">
        <f t="shared" si="189"/>
        <v>0</v>
      </c>
      <c r="AU176" s="6">
        <f t="shared" si="190"/>
        <v>0</v>
      </c>
      <c r="AV176" s="6">
        <f t="shared" si="191"/>
        <v>0</v>
      </c>
      <c r="AW176" s="6">
        <f t="shared" si="192"/>
        <v>1</v>
      </c>
      <c r="AX176" s="6">
        <f t="shared" si="193"/>
        <v>1</v>
      </c>
      <c r="AY176" s="8"/>
      <c r="AZ176" s="6">
        <f t="shared" si="194"/>
        <v>0</v>
      </c>
      <c r="BA176" s="6">
        <f t="shared" si="195"/>
        <v>1</v>
      </c>
      <c r="BB176" s="6">
        <f t="shared" si="196"/>
        <v>0</v>
      </c>
      <c r="BC176" s="6">
        <f t="shared" si="197"/>
        <v>1</v>
      </c>
      <c r="BD176" s="6">
        <f t="shared" si="198"/>
        <v>1</v>
      </c>
      <c r="BF176" s="6">
        <f t="shared" si="123"/>
        <v>1</v>
      </c>
      <c r="BG176" s="8">
        <f t="shared" si="124"/>
        <v>0</v>
      </c>
      <c r="BH176" s="8">
        <f t="shared" si="125"/>
        <v>3</v>
      </c>
    </row>
    <row r="177" spans="1:60" s="54" customFormat="1" ht="15" customHeight="1" x14ac:dyDescent="0.2">
      <c r="A177" s="8">
        <v>1008</v>
      </c>
      <c r="B177" s="29" t="s">
        <v>805</v>
      </c>
      <c r="C177" s="29">
        <v>8</v>
      </c>
      <c r="D177" t="s">
        <v>585</v>
      </c>
      <c r="E177" s="72">
        <v>0</v>
      </c>
      <c r="F177" s="72">
        <v>1</v>
      </c>
      <c r="G177" s="72">
        <v>0</v>
      </c>
      <c r="H177" s="72">
        <v>0</v>
      </c>
      <c r="I177" s="72">
        <v>0</v>
      </c>
      <c r="J177" s="72"/>
      <c r="K177" s="72">
        <v>0</v>
      </c>
      <c r="L177" s="72">
        <v>0</v>
      </c>
      <c r="M177" s="72">
        <v>0</v>
      </c>
      <c r="N177" s="72">
        <v>0</v>
      </c>
      <c r="O177" s="72">
        <v>0</v>
      </c>
      <c r="P177" s="72" t="s">
        <v>743</v>
      </c>
      <c r="Q177" s="72">
        <v>1</v>
      </c>
      <c r="R177" s="72">
        <v>1</v>
      </c>
      <c r="S177" s="72">
        <v>0</v>
      </c>
      <c r="T177" s="72">
        <v>0</v>
      </c>
      <c r="U177" s="72">
        <v>0</v>
      </c>
      <c r="V177" s="72"/>
      <c r="W177" s="13">
        <f t="shared" si="173"/>
        <v>0</v>
      </c>
      <c r="X177" s="13">
        <f t="shared" si="174"/>
        <v>1</v>
      </c>
      <c r="Y177" s="13">
        <f t="shared" si="175"/>
        <v>0</v>
      </c>
      <c r="Z177" s="12">
        <f t="shared" si="176"/>
        <v>0</v>
      </c>
      <c r="AA177" s="13">
        <f t="shared" si="177"/>
        <v>0</v>
      </c>
      <c r="AB177" s="7">
        <f t="shared" si="178"/>
        <v>1</v>
      </c>
      <c r="AC177" s="7"/>
      <c r="AD177" s="7">
        <f t="shared" si="120"/>
        <v>1</v>
      </c>
      <c r="AE177" s="7">
        <f t="shared" si="121"/>
        <v>0</v>
      </c>
      <c r="AF177" s="7">
        <f t="shared" si="122"/>
        <v>0</v>
      </c>
      <c r="AG177" s="7"/>
      <c r="AH177" s="6">
        <f t="shared" si="179"/>
        <v>0</v>
      </c>
      <c r="AI177" s="6">
        <f t="shared" si="180"/>
        <v>0</v>
      </c>
      <c r="AJ177" s="6">
        <f t="shared" si="181"/>
        <v>1</v>
      </c>
      <c r="AK177" s="6">
        <f t="shared" si="182"/>
        <v>1</v>
      </c>
      <c r="AL177" s="6">
        <f t="shared" si="183"/>
        <v>1</v>
      </c>
      <c r="AM177" s="8"/>
      <c r="AN177" s="6">
        <f t="shared" si="184"/>
        <v>1</v>
      </c>
      <c r="AO177" s="6">
        <f t="shared" si="185"/>
        <v>0</v>
      </c>
      <c r="AP177" s="6">
        <f t="shared" si="186"/>
        <v>1</v>
      </c>
      <c r="AQ177" s="6">
        <f t="shared" si="187"/>
        <v>1</v>
      </c>
      <c r="AR177" s="6">
        <f t="shared" si="188"/>
        <v>1</v>
      </c>
      <c r="AS177" s="8"/>
      <c r="AT177" s="6">
        <f t="shared" si="189"/>
        <v>0</v>
      </c>
      <c r="AU177" s="6">
        <f t="shared" si="190"/>
        <v>0</v>
      </c>
      <c r="AV177" s="6">
        <f t="shared" si="191"/>
        <v>1</v>
      </c>
      <c r="AW177" s="6">
        <f t="shared" si="192"/>
        <v>1</v>
      </c>
      <c r="AX177" s="6">
        <f t="shared" si="193"/>
        <v>1</v>
      </c>
      <c r="AY177" s="8"/>
      <c r="AZ177" s="6">
        <f t="shared" si="194"/>
        <v>0</v>
      </c>
      <c r="BA177" s="6">
        <f t="shared" si="195"/>
        <v>1</v>
      </c>
      <c r="BB177" s="6">
        <f t="shared" si="196"/>
        <v>1</v>
      </c>
      <c r="BC177" s="6">
        <f t="shared" si="197"/>
        <v>1</v>
      </c>
      <c r="BD177" s="6">
        <f t="shared" si="198"/>
        <v>1</v>
      </c>
      <c r="BF177" s="6">
        <f t="shared" si="123"/>
        <v>1</v>
      </c>
      <c r="BG177" s="8">
        <f t="shared" si="124"/>
        <v>0</v>
      </c>
      <c r="BH177" s="8">
        <f t="shared" si="125"/>
        <v>2</v>
      </c>
    </row>
    <row r="178" spans="1:60" s="54" customFormat="1" ht="15" customHeight="1" x14ac:dyDescent="0.2">
      <c r="A178" s="8">
        <v>1009</v>
      </c>
      <c r="B178" s="29" t="s">
        <v>806</v>
      </c>
      <c r="C178" s="29">
        <v>8</v>
      </c>
      <c r="D178" t="s">
        <v>586</v>
      </c>
      <c r="E178" s="72">
        <v>1</v>
      </c>
      <c r="F178" s="72">
        <v>1</v>
      </c>
      <c r="G178" s="72">
        <v>1</v>
      </c>
      <c r="H178" s="72">
        <v>1</v>
      </c>
      <c r="I178" s="72">
        <v>0</v>
      </c>
      <c r="J178" s="72"/>
      <c r="K178" s="72">
        <v>1</v>
      </c>
      <c r="L178" s="72">
        <v>1</v>
      </c>
      <c r="M178" s="72">
        <v>0</v>
      </c>
      <c r="N178" s="72">
        <v>0</v>
      </c>
      <c r="O178" s="72">
        <v>0</v>
      </c>
      <c r="P178" s="72" t="s">
        <v>745</v>
      </c>
      <c r="Q178" s="72">
        <v>1</v>
      </c>
      <c r="R178" s="72">
        <v>1</v>
      </c>
      <c r="S178" s="72">
        <v>1</v>
      </c>
      <c r="T178" s="72">
        <v>0</v>
      </c>
      <c r="U178" s="72">
        <v>0</v>
      </c>
      <c r="V178" s="72"/>
      <c r="W178" s="13">
        <f t="shared" si="173"/>
        <v>1</v>
      </c>
      <c r="X178" s="13">
        <f t="shared" si="174"/>
        <v>1</v>
      </c>
      <c r="Y178" s="13">
        <f t="shared" si="175"/>
        <v>1</v>
      </c>
      <c r="Z178" s="12">
        <f t="shared" si="176"/>
        <v>0</v>
      </c>
      <c r="AA178" s="13">
        <f t="shared" si="177"/>
        <v>0</v>
      </c>
      <c r="AB178" s="7">
        <f t="shared" si="178"/>
        <v>3</v>
      </c>
      <c r="AC178" s="7"/>
      <c r="AD178" s="7">
        <f t="shared" si="120"/>
        <v>2</v>
      </c>
      <c r="AE178" s="7">
        <f t="shared" si="121"/>
        <v>0</v>
      </c>
      <c r="AF178" s="7">
        <f t="shared" si="122"/>
        <v>1</v>
      </c>
      <c r="AG178" s="7"/>
      <c r="AH178" s="6">
        <f t="shared" si="179"/>
        <v>1</v>
      </c>
      <c r="AI178" s="6">
        <f t="shared" si="180"/>
        <v>1</v>
      </c>
      <c r="AJ178" s="6">
        <f t="shared" si="181"/>
        <v>0</v>
      </c>
      <c r="AK178" s="6">
        <f t="shared" si="182"/>
        <v>0</v>
      </c>
      <c r="AL178" s="6">
        <f t="shared" si="183"/>
        <v>1</v>
      </c>
      <c r="AM178" s="8"/>
      <c r="AN178" s="6">
        <f t="shared" si="184"/>
        <v>1</v>
      </c>
      <c r="AO178" s="6">
        <f t="shared" si="185"/>
        <v>1</v>
      </c>
      <c r="AP178" s="6">
        <f t="shared" si="186"/>
        <v>0</v>
      </c>
      <c r="AQ178" s="6">
        <f t="shared" si="187"/>
        <v>0</v>
      </c>
      <c r="AR178" s="6">
        <f t="shared" si="188"/>
        <v>1</v>
      </c>
      <c r="AS178" s="8"/>
      <c r="AT178" s="6">
        <f t="shared" si="189"/>
        <v>1</v>
      </c>
      <c r="AU178" s="6">
        <f t="shared" si="190"/>
        <v>1</v>
      </c>
      <c r="AV178" s="6">
        <f t="shared" si="191"/>
        <v>0</v>
      </c>
      <c r="AW178" s="6">
        <f t="shared" si="192"/>
        <v>1</v>
      </c>
      <c r="AX178" s="6">
        <f t="shared" si="193"/>
        <v>1</v>
      </c>
      <c r="AY178" s="8"/>
      <c r="AZ178" s="6">
        <f t="shared" si="194"/>
        <v>1</v>
      </c>
      <c r="BA178" s="6">
        <f t="shared" si="195"/>
        <v>1</v>
      </c>
      <c r="BB178" s="6">
        <f t="shared" si="196"/>
        <v>1</v>
      </c>
      <c r="BC178" s="6">
        <f t="shared" si="197"/>
        <v>0</v>
      </c>
      <c r="BD178" s="6">
        <f t="shared" si="198"/>
        <v>1</v>
      </c>
      <c r="BF178" s="6">
        <f t="shared" si="123"/>
        <v>4</v>
      </c>
      <c r="BG178" s="8">
        <f t="shared" si="124"/>
        <v>2</v>
      </c>
      <c r="BH178" s="8">
        <f t="shared" si="125"/>
        <v>3</v>
      </c>
    </row>
    <row r="179" spans="1:60" s="54" customFormat="1" ht="15" customHeight="1" x14ac:dyDescent="0.2">
      <c r="A179" s="8">
        <v>1010</v>
      </c>
      <c r="B179" s="29" t="s">
        <v>807</v>
      </c>
      <c r="C179" s="29">
        <v>10</v>
      </c>
      <c r="D179" t="s">
        <v>587</v>
      </c>
      <c r="E179" s="72">
        <v>0</v>
      </c>
      <c r="F179" s="72">
        <v>1</v>
      </c>
      <c r="G179" s="72">
        <v>0</v>
      </c>
      <c r="H179" s="72">
        <v>0</v>
      </c>
      <c r="I179" s="72">
        <v>0</v>
      </c>
      <c r="J179" s="72"/>
      <c r="K179" s="72">
        <v>0</v>
      </c>
      <c r="L179" s="72">
        <v>0</v>
      </c>
      <c r="M179" s="72">
        <v>0</v>
      </c>
      <c r="N179" s="72">
        <v>0</v>
      </c>
      <c r="O179" s="72">
        <v>0</v>
      </c>
      <c r="P179" s="72" t="s">
        <v>743</v>
      </c>
      <c r="Q179" s="72">
        <v>0</v>
      </c>
      <c r="R179" s="72">
        <v>1</v>
      </c>
      <c r="S179" s="72">
        <v>0</v>
      </c>
      <c r="T179" s="72">
        <v>0</v>
      </c>
      <c r="U179" s="72">
        <v>0</v>
      </c>
      <c r="V179" s="72"/>
      <c r="W179" s="13">
        <f t="shared" si="173"/>
        <v>0</v>
      </c>
      <c r="X179" s="13">
        <f t="shared" si="174"/>
        <v>1</v>
      </c>
      <c r="Y179" s="13">
        <f t="shared" si="175"/>
        <v>0</v>
      </c>
      <c r="Z179" s="12">
        <f t="shared" si="176"/>
        <v>0</v>
      </c>
      <c r="AA179" s="13">
        <f t="shared" si="177"/>
        <v>0</v>
      </c>
      <c r="AB179" s="7">
        <f t="shared" si="178"/>
        <v>1</v>
      </c>
      <c r="AC179" s="7"/>
      <c r="AD179" s="7">
        <f t="shared" si="120"/>
        <v>1</v>
      </c>
      <c r="AE179" s="7">
        <f t="shared" si="121"/>
        <v>0</v>
      </c>
      <c r="AF179" s="7">
        <f t="shared" si="122"/>
        <v>0</v>
      </c>
      <c r="AG179" s="7"/>
      <c r="AH179" s="6">
        <f t="shared" si="179"/>
        <v>1</v>
      </c>
      <c r="AI179" s="6">
        <f t="shared" si="180"/>
        <v>0</v>
      </c>
      <c r="AJ179" s="6">
        <f t="shared" si="181"/>
        <v>1</v>
      </c>
      <c r="AK179" s="6">
        <f t="shared" si="182"/>
        <v>1</v>
      </c>
      <c r="AL179" s="6">
        <f t="shared" si="183"/>
        <v>1</v>
      </c>
      <c r="AM179" s="8"/>
      <c r="AN179" s="6">
        <f t="shared" si="184"/>
        <v>1</v>
      </c>
      <c r="AO179" s="6">
        <f t="shared" si="185"/>
        <v>0</v>
      </c>
      <c r="AP179" s="6">
        <f t="shared" si="186"/>
        <v>1</v>
      </c>
      <c r="AQ179" s="6">
        <f t="shared" si="187"/>
        <v>1</v>
      </c>
      <c r="AR179" s="6">
        <f t="shared" si="188"/>
        <v>1</v>
      </c>
      <c r="AS179" s="8"/>
      <c r="AT179" s="6">
        <f t="shared" si="189"/>
        <v>1</v>
      </c>
      <c r="AU179" s="6">
        <f t="shared" si="190"/>
        <v>0</v>
      </c>
      <c r="AV179" s="6">
        <f t="shared" si="191"/>
        <v>1</v>
      </c>
      <c r="AW179" s="6">
        <f t="shared" si="192"/>
        <v>1</v>
      </c>
      <c r="AX179" s="6">
        <f t="shared" si="193"/>
        <v>1</v>
      </c>
      <c r="AY179" s="8"/>
      <c r="AZ179" s="6">
        <f t="shared" si="194"/>
        <v>1</v>
      </c>
      <c r="BA179" s="6">
        <f t="shared" si="195"/>
        <v>1</v>
      </c>
      <c r="BB179" s="6">
        <f t="shared" si="196"/>
        <v>1</v>
      </c>
      <c r="BC179" s="6">
        <f t="shared" si="197"/>
        <v>1</v>
      </c>
      <c r="BD179" s="6">
        <f t="shared" si="198"/>
        <v>1</v>
      </c>
      <c r="BF179" s="6">
        <f t="shared" si="123"/>
        <v>1</v>
      </c>
      <c r="BG179" s="8">
        <f t="shared" si="124"/>
        <v>0</v>
      </c>
      <c r="BH179" s="8">
        <f t="shared" si="125"/>
        <v>1</v>
      </c>
    </row>
    <row r="180" spans="1:60" s="54" customFormat="1" ht="15" customHeight="1" x14ac:dyDescent="0.2">
      <c r="A180" s="8">
        <v>1011</v>
      </c>
      <c r="B180" s="29" t="s">
        <v>808</v>
      </c>
      <c r="C180" s="29">
        <v>11</v>
      </c>
      <c r="D180" t="s">
        <v>588</v>
      </c>
      <c r="E180" s="72">
        <v>0</v>
      </c>
      <c r="F180" s="72">
        <v>1</v>
      </c>
      <c r="G180" s="72">
        <v>0</v>
      </c>
      <c r="H180" s="72">
        <v>0</v>
      </c>
      <c r="I180" s="72">
        <v>0</v>
      </c>
      <c r="J180" s="72"/>
      <c r="K180" s="72">
        <v>0</v>
      </c>
      <c r="L180" s="72">
        <v>0</v>
      </c>
      <c r="M180" s="72">
        <v>0</v>
      </c>
      <c r="N180" s="72">
        <v>0</v>
      </c>
      <c r="O180" s="72">
        <v>0</v>
      </c>
      <c r="P180" s="72" t="s">
        <v>743</v>
      </c>
      <c r="Q180" s="72">
        <v>0</v>
      </c>
      <c r="R180" s="72">
        <v>1</v>
      </c>
      <c r="S180" s="72">
        <v>0</v>
      </c>
      <c r="T180" s="72">
        <v>0</v>
      </c>
      <c r="U180" s="72">
        <v>0</v>
      </c>
      <c r="V180" s="72"/>
      <c r="W180" s="13">
        <f t="shared" si="173"/>
        <v>0</v>
      </c>
      <c r="X180" s="13">
        <f t="shared" si="174"/>
        <v>1</v>
      </c>
      <c r="Y180" s="13">
        <f t="shared" si="175"/>
        <v>0</v>
      </c>
      <c r="Z180" s="12">
        <f t="shared" si="176"/>
        <v>0</v>
      </c>
      <c r="AA180" s="13">
        <f t="shared" si="177"/>
        <v>0</v>
      </c>
      <c r="AB180" s="7">
        <f t="shared" si="178"/>
        <v>1</v>
      </c>
      <c r="AC180" s="7"/>
      <c r="AD180" s="7">
        <f t="shared" si="120"/>
        <v>1</v>
      </c>
      <c r="AE180" s="7">
        <f t="shared" si="121"/>
        <v>0</v>
      </c>
      <c r="AF180" s="7">
        <f t="shared" si="122"/>
        <v>0</v>
      </c>
      <c r="AG180" s="7"/>
      <c r="AH180" s="6">
        <f t="shared" si="179"/>
        <v>1</v>
      </c>
      <c r="AI180" s="6">
        <f t="shared" si="180"/>
        <v>0</v>
      </c>
      <c r="AJ180" s="6">
        <f t="shared" si="181"/>
        <v>1</v>
      </c>
      <c r="AK180" s="6">
        <f t="shared" si="182"/>
        <v>1</v>
      </c>
      <c r="AL180" s="6">
        <f t="shared" si="183"/>
        <v>1</v>
      </c>
      <c r="AM180" s="8"/>
      <c r="AN180" s="6">
        <f t="shared" si="184"/>
        <v>1</v>
      </c>
      <c r="AO180" s="6">
        <f t="shared" si="185"/>
        <v>0</v>
      </c>
      <c r="AP180" s="6">
        <f t="shared" si="186"/>
        <v>1</v>
      </c>
      <c r="AQ180" s="6">
        <f t="shared" si="187"/>
        <v>1</v>
      </c>
      <c r="AR180" s="6">
        <f t="shared" si="188"/>
        <v>1</v>
      </c>
      <c r="AS180" s="8"/>
      <c r="AT180" s="6">
        <f t="shared" si="189"/>
        <v>1</v>
      </c>
      <c r="AU180" s="6">
        <f t="shared" si="190"/>
        <v>0</v>
      </c>
      <c r="AV180" s="6">
        <f t="shared" si="191"/>
        <v>1</v>
      </c>
      <c r="AW180" s="6">
        <f t="shared" si="192"/>
        <v>1</v>
      </c>
      <c r="AX180" s="6">
        <f t="shared" si="193"/>
        <v>1</v>
      </c>
      <c r="AY180" s="8"/>
      <c r="AZ180" s="6">
        <f t="shared" si="194"/>
        <v>1</v>
      </c>
      <c r="BA180" s="6">
        <f t="shared" si="195"/>
        <v>1</v>
      </c>
      <c r="BB180" s="6">
        <f t="shared" si="196"/>
        <v>1</v>
      </c>
      <c r="BC180" s="6">
        <f t="shared" si="197"/>
        <v>1</v>
      </c>
      <c r="BD180" s="6">
        <f t="shared" si="198"/>
        <v>1</v>
      </c>
      <c r="BF180" s="6">
        <f t="shared" si="123"/>
        <v>1</v>
      </c>
      <c r="BG180" s="8">
        <f t="shared" si="124"/>
        <v>0</v>
      </c>
      <c r="BH180" s="8">
        <f t="shared" si="125"/>
        <v>1</v>
      </c>
    </row>
    <row r="181" spans="1:60" s="54" customFormat="1" ht="15" customHeight="1" x14ac:dyDescent="0.2">
      <c r="A181" s="8">
        <v>1012</v>
      </c>
      <c r="B181" s="29" t="s">
        <v>809</v>
      </c>
      <c r="C181" s="29">
        <v>9</v>
      </c>
      <c r="D181" t="s">
        <v>589</v>
      </c>
      <c r="E181" s="72">
        <v>0</v>
      </c>
      <c r="F181" s="72">
        <v>1</v>
      </c>
      <c r="G181" s="72">
        <v>1</v>
      </c>
      <c r="H181" s="72">
        <v>1</v>
      </c>
      <c r="I181" s="72">
        <v>1</v>
      </c>
      <c r="J181" s="72"/>
      <c r="K181" s="72">
        <v>0</v>
      </c>
      <c r="L181" s="72">
        <v>0</v>
      </c>
      <c r="M181" s="72">
        <v>0</v>
      </c>
      <c r="N181" s="72">
        <v>0</v>
      </c>
      <c r="O181" s="72">
        <v>0</v>
      </c>
      <c r="P181" s="72" t="s">
        <v>744</v>
      </c>
      <c r="Q181" s="72">
        <v>0</v>
      </c>
      <c r="R181" s="72">
        <v>1</v>
      </c>
      <c r="S181" s="72">
        <v>0</v>
      </c>
      <c r="T181" s="72">
        <v>0</v>
      </c>
      <c r="U181" s="72">
        <v>0</v>
      </c>
      <c r="V181" s="72"/>
      <c r="W181" s="13">
        <f t="shared" si="173"/>
        <v>0</v>
      </c>
      <c r="X181" s="13">
        <f t="shared" si="174"/>
        <v>1</v>
      </c>
      <c r="Y181" s="13">
        <f t="shared" si="175"/>
        <v>0</v>
      </c>
      <c r="Z181" s="12">
        <f t="shared" si="176"/>
        <v>0</v>
      </c>
      <c r="AA181" s="13">
        <f t="shared" si="177"/>
        <v>0</v>
      </c>
      <c r="AB181" s="7">
        <f t="shared" si="178"/>
        <v>1</v>
      </c>
      <c r="AC181" s="7"/>
      <c r="AD181" s="7">
        <f t="shared" si="120"/>
        <v>1</v>
      </c>
      <c r="AE181" s="7">
        <f t="shared" si="121"/>
        <v>0</v>
      </c>
      <c r="AF181" s="7">
        <f t="shared" si="122"/>
        <v>0</v>
      </c>
      <c r="AG181" s="7"/>
      <c r="AH181" s="6">
        <f t="shared" si="179"/>
        <v>1</v>
      </c>
      <c r="AI181" s="6">
        <f t="shared" si="180"/>
        <v>0</v>
      </c>
      <c r="AJ181" s="6">
        <f t="shared" si="181"/>
        <v>0</v>
      </c>
      <c r="AK181" s="6">
        <f t="shared" si="182"/>
        <v>0</v>
      </c>
      <c r="AL181" s="6">
        <f t="shared" si="183"/>
        <v>0</v>
      </c>
      <c r="AM181" s="8"/>
      <c r="AN181" s="6">
        <f t="shared" si="184"/>
        <v>1</v>
      </c>
      <c r="AO181" s="6">
        <f t="shared" si="185"/>
        <v>0</v>
      </c>
      <c r="AP181" s="6">
        <f t="shared" si="186"/>
        <v>0</v>
      </c>
      <c r="AQ181" s="6">
        <f t="shared" si="187"/>
        <v>0</v>
      </c>
      <c r="AR181" s="6">
        <f t="shared" si="188"/>
        <v>0</v>
      </c>
      <c r="AS181" s="8"/>
      <c r="AT181" s="6">
        <f t="shared" si="189"/>
        <v>1</v>
      </c>
      <c r="AU181" s="6">
        <f t="shared" si="190"/>
        <v>0</v>
      </c>
      <c r="AV181" s="6">
        <f t="shared" si="191"/>
        <v>1</v>
      </c>
      <c r="AW181" s="6">
        <f t="shared" si="192"/>
        <v>1</v>
      </c>
      <c r="AX181" s="6">
        <f t="shared" si="193"/>
        <v>1</v>
      </c>
      <c r="AY181" s="8"/>
      <c r="AZ181" s="6">
        <f t="shared" si="194"/>
        <v>1</v>
      </c>
      <c r="BA181" s="6">
        <f t="shared" si="195"/>
        <v>1</v>
      </c>
      <c r="BB181" s="6">
        <f t="shared" si="196"/>
        <v>0</v>
      </c>
      <c r="BC181" s="6">
        <f t="shared" si="197"/>
        <v>0</v>
      </c>
      <c r="BD181" s="6">
        <f t="shared" si="198"/>
        <v>0</v>
      </c>
      <c r="BF181" s="6">
        <f t="shared" si="123"/>
        <v>4</v>
      </c>
      <c r="BG181" s="8">
        <f t="shared" si="124"/>
        <v>0</v>
      </c>
      <c r="BH181" s="8">
        <f t="shared" si="125"/>
        <v>1</v>
      </c>
    </row>
    <row r="182" spans="1:60" s="54" customFormat="1" ht="15" customHeight="1" x14ac:dyDescent="0.2">
      <c r="A182" s="8">
        <v>1013</v>
      </c>
      <c r="B182" s="29" t="s">
        <v>810</v>
      </c>
      <c r="C182" s="29">
        <v>8</v>
      </c>
      <c r="D182" t="s">
        <v>590</v>
      </c>
      <c r="E182" s="72">
        <v>1</v>
      </c>
      <c r="F182" s="72">
        <v>1</v>
      </c>
      <c r="G182" s="72">
        <v>1</v>
      </c>
      <c r="H182" s="72">
        <v>0</v>
      </c>
      <c r="I182" s="72">
        <v>0</v>
      </c>
      <c r="J182" s="72"/>
      <c r="K182" s="72">
        <v>0</v>
      </c>
      <c r="L182" s="72">
        <v>0</v>
      </c>
      <c r="M182" s="72">
        <v>0</v>
      </c>
      <c r="N182" s="72">
        <v>0</v>
      </c>
      <c r="O182" s="72">
        <v>0</v>
      </c>
      <c r="P182" s="72" t="s">
        <v>744</v>
      </c>
      <c r="Q182" s="72">
        <v>1</v>
      </c>
      <c r="R182" s="72">
        <v>1</v>
      </c>
      <c r="S182" s="72">
        <v>0</v>
      </c>
      <c r="T182" s="72">
        <v>0</v>
      </c>
      <c r="U182" s="72">
        <v>0</v>
      </c>
      <c r="V182" s="72"/>
      <c r="W182" s="13">
        <f t="shared" si="173"/>
        <v>1</v>
      </c>
      <c r="X182" s="13">
        <f t="shared" si="174"/>
        <v>1</v>
      </c>
      <c r="Y182" s="13">
        <f t="shared" si="175"/>
        <v>0</v>
      </c>
      <c r="Z182" s="12">
        <f t="shared" si="176"/>
        <v>0</v>
      </c>
      <c r="AA182" s="13">
        <f t="shared" si="177"/>
        <v>0</v>
      </c>
      <c r="AB182" s="7">
        <f t="shared" si="178"/>
        <v>2</v>
      </c>
      <c r="AC182" s="7"/>
      <c r="AD182" s="7">
        <f t="shared" si="120"/>
        <v>2</v>
      </c>
      <c r="AE182" s="7">
        <f t="shared" si="121"/>
        <v>0</v>
      </c>
      <c r="AF182" s="7">
        <f t="shared" si="122"/>
        <v>0</v>
      </c>
      <c r="AG182" s="7"/>
      <c r="AH182" s="6">
        <f t="shared" si="179"/>
        <v>0</v>
      </c>
      <c r="AI182" s="6">
        <f t="shared" si="180"/>
        <v>0</v>
      </c>
      <c r="AJ182" s="6">
        <f t="shared" si="181"/>
        <v>0</v>
      </c>
      <c r="AK182" s="6">
        <f t="shared" si="182"/>
        <v>1</v>
      </c>
      <c r="AL182" s="6">
        <f t="shared" si="183"/>
        <v>1</v>
      </c>
      <c r="AM182" s="8"/>
      <c r="AN182" s="6">
        <f t="shared" si="184"/>
        <v>0</v>
      </c>
      <c r="AO182" s="6">
        <f t="shared" si="185"/>
        <v>0</v>
      </c>
      <c r="AP182" s="6">
        <f t="shared" si="186"/>
        <v>0</v>
      </c>
      <c r="AQ182" s="6">
        <f t="shared" si="187"/>
        <v>1</v>
      </c>
      <c r="AR182" s="6">
        <f t="shared" si="188"/>
        <v>1</v>
      </c>
      <c r="AS182" s="8"/>
      <c r="AT182" s="6">
        <f t="shared" si="189"/>
        <v>0</v>
      </c>
      <c r="AU182" s="6">
        <f t="shared" si="190"/>
        <v>0</v>
      </c>
      <c r="AV182" s="6">
        <f t="shared" si="191"/>
        <v>1</v>
      </c>
      <c r="AW182" s="6">
        <f t="shared" si="192"/>
        <v>1</v>
      </c>
      <c r="AX182" s="6">
        <f t="shared" si="193"/>
        <v>1</v>
      </c>
      <c r="AY182" s="8"/>
      <c r="AZ182" s="6">
        <f t="shared" si="194"/>
        <v>1</v>
      </c>
      <c r="BA182" s="6">
        <f t="shared" si="195"/>
        <v>1</v>
      </c>
      <c r="BB182" s="6">
        <f t="shared" si="196"/>
        <v>0</v>
      </c>
      <c r="BC182" s="6">
        <f t="shared" si="197"/>
        <v>1</v>
      </c>
      <c r="BD182" s="6">
        <f t="shared" si="198"/>
        <v>1</v>
      </c>
      <c r="BF182" s="6">
        <f t="shared" si="123"/>
        <v>3</v>
      </c>
      <c r="BG182" s="8">
        <f t="shared" si="124"/>
        <v>0</v>
      </c>
      <c r="BH182" s="8">
        <f t="shared" si="125"/>
        <v>2</v>
      </c>
    </row>
    <row r="183" spans="1:60" s="54" customFormat="1" ht="15" customHeight="1" x14ac:dyDescent="0.2">
      <c r="A183" s="8">
        <v>1014</v>
      </c>
      <c r="B183" s="29" t="s">
        <v>810</v>
      </c>
      <c r="C183" s="29">
        <v>8</v>
      </c>
      <c r="D183" t="s">
        <v>591</v>
      </c>
      <c r="E183" s="72">
        <v>0</v>
      </c>
      <c r="F183" s="72">
        <v>1</v>
      </c>
      <c r="G183" s="72">
        <v>1</v>
      </c>
      <c r="H183" s="72">
        <v>1</v>
      </c>
      <c r="I183" s="72">
        <v>0</v>
      </c>
      <c r="J183" s="72"/>
      <c r="K183" s="72">
        <v>0</v>
      </c>
      <c r="L183" s="72">
        <v>0</v>
      </c>
      <c r="M183" s="72">
        <v>0</v>
      </c>
      <c r="N183" s="72">
        <v>0</v>
      </c>
      <c r="O183" s="72">
        <v>0</v>
      </c>
      <c r="P183" s="72" t="s">
        <v>744</v>
      </c>
      <c r="Q183" s="72">
        <v>1</v>
      </c>
      <c r="R183" s="72">
        <v>1</v>
      </c>
      <c r="S183" s="72">
        <v>0</v>
      </c>
      <c r="T183" s="72">
        <v>0</v>
      </c>
      <c r="U183" s="72">
        <v>0</v>
      </c>
      <c r="V183" s="72"/>
      <c r="W183" s="13">
        <f t="shared" si="173"/>
        <v>0</v>
      </c>
      <c r="X183" s="13">
        <f t="shared" si="174"/>
        <v>1</v>
      </c>
      <c r="Y183" s="13">
        <f t="shared" si="175"/>
        <v>0</v>
      </c>
      <c r="Z183" s="12">
        <f t="shared" si="176"/>
        <v>0</v>
      </c>
      <c r="AA183" s="13">
        <f t="shared" si="177"/>
        <v>0</v>
      </c>
      <c r="AB183" s="7">
        <f t="shared" si="178"/>
        <v>1</v>
      </c>
      <c r="AC183" s="7"/>
      <c r="AD183" s="7">
        <f t="shared" si="120"/>
        <v>1</v>
      </c>
      <c r="AE183" s="7">
        <f t="shared" si="121"/>
        <v>0</v>
      </c>
      <c r="AF183" s="7">
        <f t="shared" si="122"/>
        <v>0</v>
      </c>
      <c r="AG183" s="7"/>
      <c r="AH183" s="6">
        <f t="shared" si="179"/>
        <v>0</v>
      </c>
      <c r="AI183" s="6">
        <f t="shared" si="180"/>
        <v>0</v>
      </c>
      <c r="AJ183" s="6">
        <f t="shared" si="181"/>
        <v>0</v>
      </c>
      <c r="AK183" s="6">
        <f t="shared" si="182"/>
        <v>0</v>
      </c>
      <c r="AL183" s="6">
        <f t="shared" si="183"/>
        <v>1</v>
      </c>
      <c r="AM183" s="8"/>
      <c r="AN183" s="6">
        <f t="shared" si="184"/>
        <v>1</v>
      </c>
      <c r="AO183" s="6">
        <f t="shared" si="185"/>
        <v>0</v>
      </c>
      <c r="AP183" s="6">
        <f t="shared" si="186"/>
        <v>0</v>
      </c>
      <c r="AQ183" s="6">
        <f t="shared" si="187"/>
        <v>0</v>
      </c>
      <c r="AR183" s="6">
        <f t="shared" si="188"/>
        <v>1</v>
      </c>
      <c r="AS183" s="8"/>
      <c r="AT183" s="6">
        <f t="shared" si="189"/>
        <v>0</v>
      </c>
      <c r="AU183" s="6">
        <f t="shared" si="190"/>
        <v>0</v>
      </c>
      <c r="AV183" s="6">
        <f t="shared" si="191"/>
        <v>1</v>
      </c>
      <c r="AW183" s="6">
        <f t="shared" si="192"/>
        <v>1</v>
      </c>
      <c r="AX183" s="6">
        <f t="shared" si="193"/>
        <v>1</v>
      </c>
      <c r="AY183" s="8"/>
      <c r="AZ183" s="6">
        <f t="shared" si="194"/>
        <v>0</v>
      </c>
      <c r="BA183" s="6">
        <f t="shared" si="195"/>
        <v>1</v>
      </c>
      <c r="BB183" s="6">
        <f t="shared" si="196"/>
        <v>0</v>
      </c>
      <c r="BC183" s="6">
        <f t="shared" si="197"/>
        <v>0</v>
      </c>
      <c r="BD183" s="6">
        <f t="shared" si="198"/>
        <v>1</v>
      </c>
      <c r="BF183" s="6">
        <f t="shared" si="123"/>
        <v>3</v>
      </c>
      <c r="BG183" s="8">
        <f t="shared" si="124"/>
        <v>0</v>
      </c>
      <c r="BH183" s="8">
        <f t="shared" si="125"/>
        <v>2</v>
      </c>
    </row>
    <row r="184" spans="1:60" s="54" customFormat="1" ht="15" customHeight="1" x14ac:dyDescent="0.2">
      <c r="A184" s="8">
        <v>1015</v>
      </c>
      <c r="B184" s="29" t="s">
        <v>810</v>
      </c>
      <c r="C184" s="29">
        <v>8</v>
      </c>
      <c r="D184" t="s">
        <v>592</v>
      </c>
      <c r="E184" s="72">
        <v>0</v>
      </c>
      <c r="F184" s="72">
        <v>0</v>
      </c>
      <c r="G184" s="72">
        <v>1</v>
      </c>
      <c r="H184" s="72">
        <v>1</v>
      </c>
      <c r="I184" s="72">
        <v>1</v>
      </c>
      <c r="J184" s="72"/>
      <c r="K184" s="72">
        <v>0</v>
      </c>
      <c r="L184" s="72">
        <v>0</v>
      </c>
      <c r="M184" s="72">
        <v>0</v>
      </c>
      <c r="N184" s="72">
        <v>0</v>
      </c>
      <c r="O184" s="72">
        <v>0</v>
      </c>
      <c r="P184" s="72" t="s">
        <v>744</v>
      </c>
      <c r="Q184" s="72">
        <v>0</v>
      </c>
      <c r="R184" s="72">
        <v>0</v>
      </c>
      <c r="S184" s="72">
        <v>0</v>
      </c>
      <c r="T184" s="72">
        <v>0</v>
      </c>
      <c r="U184" s="72">
        <v>0</v>
      </c>
      <c r="V184" s="72"/>
      <c r="W184" s="13">
        <f t="shared" si="173"/>
        <v>0</v>
      </c>
      <c r="X184" s="13">
        <f t="shared" si="174"/>
        <v>0</v>
      </c>
      <c r="Y184" s="13">
        <f t="shared" si="175"/>
        <v>0</v>
      </c>
      <c r="Z184" s="12">
        <f t="shared" si="176"/>
        <v>0</v>
      </c>
      <c r="AA184" s="13">
        <f t="shared" si="177"/>
        <v>0</v>
      </c>
      <c r="AB184" s="7">
        <f t="shared" si="178"/>
        <v>0</v>
      </c>
      <c r="AC184" s="7"/>
      <c r="AD184" s="7">
        <f t="shared" si="120"/>
        <v>0</v>
      </c>
      <c r="AE184" s="7">
        <f t="shared" si="121"/>
        <v>0</v>
      </c>
      <c r="AF184" s="7">
        <f t="shared" si="122"/>
        <v>0</v>
      </c>
      <c r="AG184" s="7"/>
      <c r="AH184" s="6">
        <f t="shared" si="179"/>
        <v>1</v>
      </c>
      <c r="AI184" s="6">
        <f t="shared" si="180"/>
        <v>1</v>
      </c>
      <c r="AJ184" s="6">
        <f t="shared" si="181"/>
        <v>0</v>
      </c>
      <c r="AK184" s="6">
        <f t="shared" si="182"/>
        <v>0</v>
      </c>
      <c r="AL184" s="6">
        <f t="shared" si="183"/>
        <v>0</v>
      </c>
      <c r="AM184" s="8"/>
      <c r="AN184" s="6">
        <f t="shared" si="184"/>
        <v>1</v>
      </c>
      <c r="AO184" s="6">
        <f t="shared" si="185"/>
        <v>1</v>
      </c>
      <c r="AP184" s="6">
        <f t="shared" si="186"/>
        <v>0</v>
      </c>
      <c r="AQ184" s="6">
        <f t="shared" si="187"/>
        <v>0</v>
      </c>
      <c r="AR184" s="6">
        <f t="shared" si="188"/>
        <v>0</v>
      </c>
      <c r="AS184" s="8"/>
      <c r="AT184" s="6">
        <f t="shared" si="189"/>
        <v>1</v>
      </c>
      <c r="AU184" s="6">
        <f t="shared" si="190"/>
        <v>1</v>
      </c>
      <c r="AV184" s="6">
        <f t="shared" si="191"/>
        <v>1</v>
      </c>
      <c r="AW184" s="6">
        <f t="shared" si="192"/>
        <v>1</v>
      </c>
      <c r="AX184" s="6">
        <f t="shared" si="193"/>
        <v>1</v>
      </c>
      <c r="AY184" s="8"/>
      <c r="AZ184" s="6">
        <f t="shared" si="194"/>
        <v>1</v>
      </c>
      <c r="BA184" s="6">
        <f t="shared" si="195"/>
        <v>1</v>
      </c>
      <c r="BB184" s="6">
        <f t="shared" si="196"/>
        <v>0</v>
      </c>
      <c r="BC184" s="6">
        <f t="shared" si="197"/>
        <v>0</v>
      </c>
      <c r="BD184" s="6">
        <f t="shared" si="198"/>
        <v>0</v>
      </c>
      <c r="BF184" s="6">
        <f t="shared" si="123"/>
        <v>3</v>
      </c>
      <c r="BG184" s="8">
        <f t="shared" si="124"/>
        <v>0</v>
      </c>
      <c r="BH184" s="8">
        <f t="shared" si="125"/>
        <v>0</v>
      </c>
    </row>
    <row r="185" spans="1:60" s="54" customFormat="1" ht="15" customHeight="1" x14ac:dyDescent="0.2">
      <c r="A185" s="8">
        <v>1016</v>
      </c>
      <c r="B185" s="29" t="s">
        <v>811</v>
      </c>
      <c r="C185" s="29">
        <v>9</v>
      </c>
      <c r="D185" t="s">
        <v>593</v>
      </c>
      <c r="E185" s="72">
        <v>1</v>
      </c>
      <c r="F185" s="72">
        <v>1</v>
      </c>
      <c r="G185" s="72">
        <v>0</v>
      </c>
      <c r="H185" s="72">
        <v>0</v>
      </c>
      <c r="I185" s="72">
        <v>1</v>
      </c>
      <c r="J185" s="72" t="s">
        <v>779</v>
      </c>
      <c r="K185" s="72">
        <v>1</v>
      </c>
      <c r="L185" s="72">
        <v>1</v>
      </c>
      <c r="M185" s="72">
        <v>0</v>
      </c>
      <c r="N185" s="72">
        <v>0.5</v>
      </c>
      <c r="O185" s="72">
        <v>0.5</v>
      </c>
      <c r="P185" s="72"/>
      <c r="Q185" s="72">
        <v>1</v>
      </c>
      <c r="R185" s="72">
        <v>1</v>
      </c>
      <c r="S185" s="72">
        <v>0</v>
      </c>
      <c r="T185" s="72">
        <v>0</v>
      </c>
      <c r="U185" s="72">
        <v>1</v>
      </c>
      <c r="V185" s="72"/>
      <c r="W185" s="13">
        <f t="shared" si="173"/>
        <v>1</v>
      </c>
      <c r="X185" s="13">
        <f t="shared" si="174"/>
        <v>1</v>
      </c>
      <c r="Y185" s="13">
        <f t="shared" si="175"/>
        <v>0</v>
      </c>
      <c r="Z185" s="12">
        <f t="shared" si="176"/>
        <v>0</v>
      </c>
      <c r="AA185" s="13">
        <f t="shared" si="177"/>
        <v>1</v>
      </c>
      <c r="AB185" s="7">
        <f t="shared" si="178"/>
        <v>3</v>
      </c>
      <c r="AC185" s="7"/>
      <c r="AD185" s="7">
        <f t="shared" si="120"/>
        <v>2</v>
      </c>
      <c r="AE185" s="7">
        <f t="shared" si="121"/>
        <v>1</v>
      </c>
      <c r="AF185" s="7">
        <f t="shared" si="122"/>
        <v>0</v>
      </c>
      <c r="AG185" s="7"/>
      <c r="AH185" s="6">
        <f t="shared" si="179"/>
        <v>1</v>
      </c>
      <c r="AI185" s="6">
        <f t="shared" si="180"/>
        <v>1</v>
      </c>
      <c r="AJ185" s="6">
        <f t="shared" si="181"/>
        <v>1</v>
      </c>
      <c r="AK185" s="6">
        <f t="shared" si="182"/>
        <v>0</v>
      </c>
      <c r="AL185" s="6">
        <f t="shared" si="183"/>
        <v>0</v>
      </c>
      <c r="AM185" s="8"/>
      <c r="AN185" s="6">
        <f t="shared" si="184"/>
        <v>1</v>
      </c>
      <c r="AO185" s="6">
        <f t="shared" si="185"/>
        <v>1</v>
      </c>
      <c r="AP185" s="6">
        <f t="shared" si="186"/>
        <v>1</v>
      </c>
      <c r="AQ185" s="6">
        <f t="shared" si="187"/>
        <v>0</v>
      </c>
      <c r="AR185" s="6">
        <f t="shared" si="188"/>
        <v>0</v>
      </c>
      <c r="AS185" s="8"/>
      <c r="AT185" s="6">
        <f t="shared" si="189"/>
        <v>1</v>
      </c>
      <c r="AU185" s="6">
        <f t="shared" si="190"/>
        <v>1</v>
      </c>
      <c r="AV185" s="6">
        <f t="shared" si="191"/>
        <v>1</v>
      </c>
      <c r="AW185" s="6">
        <f t="shared" si="192"/>
        <v>0</v>
      </c>
      <c r="AX185" s="6">
        <f t="shared" si="193"/>
        <v>0</v>
      </c>
      <c r="AY185" s="8"/>
      <c r="AZ185" s="6">
        <f t="shared" si="194"/>
        <v>1</v>
      </c>
      <c r="BA185" s="6">
        <f t="shared" si="195"/>
        <v>1</v>
      </c>
      <c r="BB185" s="6">
        <f t="shared" si="196"/>
        <v>1</v>
      </c>
      <c r="BC185" s="6">
        <f t="shared" si="197"/>
        <v>1</v>
      </c>
      <c r="BD185" s="6">
        <f t="shared" si="198"/>
        <v>1</v>
      </c>
      <c r="BF185" s="6">
        <f t="shared" si="123"/>
        <v>3</v>
      </c>
      <c r="BG185" s="8">
        <f t="shared" si="124"/>
        <v>3</v>
      </c>
      <c r="BH185" s="8">
        <f t="shared" si="125"/>
        <v>3</v>
      </c>
    </row>
    <row r="186" spans="1:60" s="54" customFormat="1" ht="15" customHeight="1" x14ac:dyDescent="0.2">
      <c r="A186" s="8">
        <v>1017</v>
      </c>
      <c r="B186" s="29" t="s">
        <v>812</v>
      </c>
      <c r="C186" s="29">
        <v>11</v>
      </c>
      <c r="D186" t="s">
        <v>594</v>
      </c>
      <c r="E186" s="72">
        <v>0</v>
      </c>
      <c r="F186" s="72">
        <v>1</v>
      </c>
      <c r="G186" s="72">
        <v>1</v>
      </c>
      <c r="H186" s="72">
        <v>0</v>
      </c>
      <c r="I186" s="72">
        <v>0</v>
      </c>
      <c r="J186" s="72"/>
      <c r="K186" s="72">
        <v>0</v>
      </c>
      <c r="L186" s="72">
        <v>0</v>
      </c>
      <c r="M186" s="72">
        <v>0</v>
      </c>
      <c r="N186" s="72">
        <v>0</v>
      </c>
      <c r="O186" s="72">
        <v>0</v>
      </c>
      <c r="P186" s="72" t="s">
        <v>744</v>
      </c>
      <c r="Q186" s="72">
        <v>0</v>
      </c>
      <c r="R186" s="72">
        <v>1</v>
      </c>
      <c r="S186" s="72">
        <v>1</v>
      </c>
      <c r="T186" s="72">
        <v>0</v>
      </c>
      <c r="U186" s="72">
        <v>0</v>
      </c>
      <c r="V186" s="72"/>
      <c r="W186" s="13">
        <f t="shared" si="173"/>
        <v>0</v>
      </c>
      <c r="X186" s="13">
        <f t="shared" si="174"/>
        <v>1</v>
      </c>
      <c r="Y186" s="13">
        <f t="shared" si="175"/>
        <v>1</v>
      </c>
      <c r="Z186" s="12">
        <f t="shared" si="176"/>
        <v>0</v>
      </c>
      <c r="AA186" s="13">
        <f t="shared" si="177"/>
        <v>0</v>
      </c>
      <c r="AB186" s="7">
        <f t="shared" si="178"/>
        <v>2</v>
      </c>
      <c r="AC186" s="7"/>
      <c r="AD186" s="7">
        <f t="shared" si="120"/>
        <v>1</v>
      </c>
      <c r="AE186" s="7">
        <f t="shared" si="121"/>
        <v>0</v>
      </c>
      <c r="AF186" s="7">
        <f t="shared" si="122"/>
        <v>1</v>
      </c>
      <c r="AG186" s="7"/>
      <c r="AH186" s="6">
        <f t="shared" si="179"/>
        <v>1</v>
      </c>
      <c r="AI186" s="6">
        <f t="shared" si="180"/>
        <v>0</v>
      </c>
      <c r="AJ186" s="6">
        <f t="shared" si="181"/>
        <v>0</v>
      </c>
      <c r="AK186" s="6">
        <f t="shared" si="182"/>
        <v>1</v>
      </c>
      <c r="AL186" s="6">
        <f t="shared" si="183"/>
        <v>1</v>
      </c>
      <c r="AM186" s="8"/>
      <c r="AN186" s="6">
        <f t="shared" si="184"/>
        <v>1</v>
      </c>
      <c r="AO186" s="6">
        <f t="shared" si="185"/>
        <v>0</v>
      </c>
      <c r="AP186" s="6">
        <f t="shared" si="186"/>
        <v>0</v>
      </c>
      <c r="AQ186" s="6">
        <f t="shared" si="187"/>
        <v>1</v>
      </c>
      <c r="AR186" s="6">
        <f t="shared" si="188"/>
        <v>1</v>
      </c>
      <c r="AS186" s="8"/>
      <c r="AT186" s="6">
        <f t="shared" si="189"/>
        <v>1</v>
      </c>
      <c r="AU186" s="6">
        <f t="shared" si="190"/>
        <v>0</v>
      </c>
      <c r="AV186" s="6">
        <f t="shared" si="191"/>
        <v>0</v>
      </c>
      <c r="AW186" s="6">
        <f t="shared" si="192"/>
        <v>1</v>
      </c>
      <c r="AX186" s="6">
        <f t="shared" si="193"/>
        <v>1</v>
      </c>
      <c r="AY186" s="8"/>
      <c r="AZ186" s="6">
        <f t="shared" si="194"/>
        <v>1</v>
      </c>
      <c r="BA186" s="6">
        <f t="shared" si="195"/>
        <v>1</v>
      </c>
      <c r="BB186" s="6">
        <f t="shared" si="196"/>
        <v>1</v>
      </c>
      <c r="BC186" s="6">
        <f t="shared" si="197"/>
        <v>1</v>
      </c>
      <c r="BD186" s="6">
        <f t="shared" si="198"/>
        <v>1</v>
      </c>
      <c r="BF186" s="6">
        <f t="shared" si="123"/>
        <v>2</v>
      </c>
      <c r="BG186" s="8">
        <f t="shared" si="124"/>
        <v>0</v>
      </c>
      <c r="BH186" s="8">
        <f t="shared" si="125"/>
        <v>2</v>
      </c>
    </row>
    <row r="187" spans="1:60" s="54" customFormat="1" ht="15" customHeight="1" x14ac:dyDescent="0.2">
      <c r="A187" s="8">
        <v>1018</v>
      </c>
      <c r="B187" s="29" t="s">
        <v>813</v>
      </c>
      <c r="C187" s="29">
        <v>8</v>
      </c>
      <c r="D187" t="s">
        <v>595</v>
      </c>
      <c r="E187" s="72">
        <v>1</v>
      </c>
      <c r="F187" s="72">
        <v>1</v>
      </c>
      <c r="G187" s="72">
        <v>1</v>
      </c>
      <c r="H187" s="72">
        <v>1</v>
      </c>
      <c r="I187" s="72">
        <v>0</v>
      </c>
      <c r="J187" s="72" t="s">
        <v>780</v>
      </c>
      <c r="K187" s="72">
        <v>1</v>
      </c>
      <c r="L187" s="72">
        <v>1</v>
      </c>
      <c r="M187" s="72">
        <v>0.5</v>
      </c>
      <c r="N187" s="72">
        <v>0.5</v>
      </c>
      <c r="O187" s="72">
        <v>0.5</v>
      </c>
      <c r="P187" s="72"/>
      <c r="Q187" s="72">
        <v>1</v>
      </c>
      <c r="R187" s="72">
        <v>1</v>
      </c>
      <c r="S187" s="72">
        <v>1</v>
      </c>
      <c r="T187" s="72">
        <v>0</v>
      </c>
      <c r="U187" s="72">
        <v>0</v>
      </c>
      <c r="V187" s="72"/>
      <c r="W187" s="13">
        <f t="shared" si="173"/>
        <v>1</v>
      </c>
      <c r="X187" s="13">
        <f t="shared" si="174"/>
        <v>1</v>
      </c>
      <c r="Y187" s="13">
        <f t="shared" si="175"/>
        <v>1</v>
      </c>
      <c r="Z187" s="12">
        <f t="shared" si="176"/>
        <v>0.5</v>
      </c>
      <c r="AA187" s="13">
        <f t="shared" si="177"/>
        <v>0</v>
      </c>
      <c r="AB187" s="7">
        <f t="shared" si="178"/>
        <v>3.5</v>
      </c>
      <c r="AC187" s="7"/>
      <c r="AD187" s="7">
        <f t="shared" si="120"/>
        <v>2</v>
      </c>
      <c r="AE187" s="7">
        <f t="shared" si="121"/>
        <v>0.5</v>
      </c>
      <c r="AF187" s="7">
        <f t="shared" si="122"/>
        <v>1</v>
      </c>
      <c r="AG187" s="7"/>
      <c r="AH187" s="6">
        <f t="shared" si="179"/>
        <v>1</v>
      </c>
      <c r="AI187" s="6">
        <f t="shared" si="180"/>
        <v>1</v>
      </c>
      <c r="AJ187" s="6">
        <f t="shared" si="181"/>
        <v>0</v>
      </c>
      <c r="AK187" s="6">
        <f t="shared" si="182"/>
        <v>0</v>
      </c>
      <c r="AL187" s="6">
        <f t="shared" si="183"/>
        <v>0</v>
      </c>
      <c r="AM187" s="8"/>
      <c r="AN187" s="6">
        <f t="shared" si="184"/>
        <v>1</v>
      </c>
      <c r="AO187" s="6">
        <f t="shared" si="185"/>
        <v>1</v>
      </c>
      <c r="AP187" s="6">
        <f t="shared" si="186"/>
        <v>0</v>
      </c>
      <c r="AQ187" s="6">
        <f t="shared" si="187"/>
        <v>0</v>
      </c>
      <c r="AR187" s="6">
        <f t="shared" si="188"/>
        <v>0</v>
      </c>
      <c r="AS187" s="8"/>
      <c r="AT187" s="6">
        <f t="shared" si="189"/>
        <v>1</v>
      </c>
      <c r="AU187" s="6">
        <f t="shared" si="190"/>
        <v>1</v>
      </c>
      <c r="AV187" s="6">
        <f t="shared" si="191"/>
        <v>0</v>
      </c>
      <c r="AW187" s="6">
        <f t="shared" si="192"/>
        <v>0</v>
      </c>
      <c r="AX187" s="6">
        <f t="shared" si="193"/>
        <v>0</v>
      </c>
      <c r="AY187" s="8"/>
      <c r="AZ187" s="6">
        <f t="shared" si="194"/>
        <v>1</v>
      </c>
      <c r="BA187" s="6">
        <f t="shared" si="195"/>
        <v>1</v>
      </c>
      <c r="BB187" s="6">
        <f t="shared" si="196"/>
        <v>1</v>
      </c>
      <c r="BC187" s="6">
        <f t="shared" si="197"/>
        <v>0</v>
      </c>
      <c r="BD187" s="6">
        <f t="shared" si="198"/>
        <v>1</v>
      </c>
      <c r="BF187" s="6">
        <f t="shared" si="123"/>
        <v>4</v>
      </c>
      <c r="BG187" s="8">
        <f t="shared" si="124"/>
        <v>3.5</v>
      </c>
      <c r="BH187" s="8">
        <f t="shared" si="125"/>
        <v>3</v>
      </c>
    </row>
    <row r="188" spans="1:60" s="54" customFormat="1" ht="15" customHeight="1" x14ac:dyDescent="0.2">
      <c r="A188" s="8">
        <v>1019</v>
      </c>
      <c r="B188" s="29" t="s">
        <v>814</v>
      </c>
      <c r="C188" s="29">
        <v>11</v>
      </c>
      <c r="D188" t="s">
        <v>596</v>
      </c>
      <c r="E188" s="72">
        <v>0</v>
      </c>
      <c r="F188" s="72">
        <v>1</v>
      </c>
      <c r="G188" s="72">
        <v>0</v>
      </c>
      <c r="H188" s="72">
        <v>0</v>
      </c>
      <c r="I188" s="72">
        <v>1</v>
      </c>
      <c r="J188" s="72"/>
      <c r="K188" s="72">
        <v>0</v>
      </c>
      <c r="L188" s="72">
        <v>0</v>
      </c>
      <c r="M188" s="72">
        <v>0</v>
      </c>
      <c r="N188" s="72">
        <v>0</v>
      </c>
      <c r="O188" s="72">
        <v>0</v>
      </c>
      <c r="P188" s="72" t="s">
        <v>743</v>
      </c>
      <c r="Q188" s="72">
        <v>0</v>
      </c>
      <c r="R188" s="72">
        <v>1</v>
      </c>
      <c r="S188" s="72">
        <v>0</v>
      </c>
      <c r="T188" s="72">
        <v>0</v>
      </c>
      <c r="U188" s="72">
        <v>0</v>
      </c>
      <c r="V188" s="72"/>
      <c r="W188" s="13">
        <f t="shared" si="173"/>
        <v>0</v>
      </c>
      <c r="X188" s="13">
        <f t="shared" si="174"/>
        <v>1</v>
      </c>
      <c r="Y188" s="13">
        <f t="shared" si="175"/>
        <v>0</v>
      </c>
      <c r="Z188" s="12">
        <f t="shared" si="176"/>
        <v>0</v>
      </c>
      <c r="AA188" s="13">
        <f t="shared" si="177"/>
        <v>0</v>
      </c>
      <c r="AB188" s="7">
        <f t="shared" si="178"/>
        <v>1</v>
      </c>
      <c r="AC188" s="7"/>
      <c r="AD188" s="7">
        <f t="shared" si="120"/>
        <v>1</v>
      </c>
      <c r="AE188" s="7">
        <f t="shared" si="121"/>
        <v>0</v>
      </c>
      <c r="AF188" s="7">
        <f t="shared" si="122"/>
        <v>0</v>
      </c>
      <c r="AG188" s="7"/>
      <c r="AH188" s="6">
        <f t="shared" si="179"/>
        <v>1</v>
      </c>
      <c r="AI188" s="6">
        <f t="shared" si="180"/>
        <v>0</v>
      </c>
      <c r="AJ188" s="6">
        <f t="shared" si="181"/>
        <v>1</v>
      </c>
      <c r="AK188" s="6">
        <f t="shared" si="182"/>
        <v>1</v>
      </c>
      <c r="AL188" s="6">
        <f t="shared" si="183"/>
        <v>0</v>
      </c>
      <c r="AM188" s="8"/>
      <c r="AN188" s="6">
        <f t="shared" si="184"/>
        <v>1</v>
      </c>
      <c r="AO188" s="6">
        <f t="shared" si="185"/>
        <v>0</v>
      </c>
      <c r="AP188" s="6">
        <f t="shared" si="186"/>
        <v>1</v>
      </c>
      <c r="AQ188" s="6">
        <f t="shared" si="187"/>
        <v>1</v>
      </c>
      <c r="AR188" s="6">
        <f t="shared" si="188"/>
        <v>0</v>
      </c>
      <c r="AS188" s="8"/>
      <c r="AT188" s="6">
        <f t="shared" si="189"/>
        <v>1</v>
      </c>
      <c r="AU188" s="6">
        <f t="shared" si="190"/>
        <v>0</v>
      </c>
      <c r="AV188" s="6">
        <f t="shared" si="191"/>
        <v>1</v>
      </c>
      <c r="AW188" s="6">
        <f t="shared" si="192"/>
        <v>1</v>
      </c>
      <c r="AX188" s="6">
        <f t="shared" si="193"/>
        <v>1</v>
      </c>
      <c r="AY188" s="8"/>
      <c r="AZ188" s="6">
        <f t="shared" si="194"/>
        <v>1</v>
      </c>
      <c r="BA188" s="6">
        <f t="shared" si="195"/>
        <v>1</v>
      </c>
      <c r="BB188" s="6">
        <f t="shared" si="196"/>
        <v>1</v>
      </c>
      <c r="BC188" s="6">
        <f t="shared" si="197"/>
        <v>1</v>
      </c>
      <c r="BD188" s="6">
        <f t="shared" si="198"/>
        <v>0</v>
      </c>
      <c r="BF188" s="6">
        <f t="shared" si="123"/>
        <v>2</v>
      </c>
      <c r="BG188" s="8">
        <f t="shared" si="124"/>
        <v>0</v>
      </c>
      <c r="BH188" s="8">
        <f t="shared" si="125"/>
        <v>1</v>
      </c>
    </row>
    <row r="189" spans="1:60" s="54" customFormat="1" ht="15" customHeight="1" x14ac:dyDescent="0.2">
      <c r="A189" s="8">
        <v>1020</v>
      </c>
      <c r="B189" s="29" t="s">
        <v>815</v>
      </c>
      <c r="C189" s="29">
        <v>8</v>
      </c>
      <c r="D189" t="s">
        <v>597</v>
      </c>
      <c r="E189" s="72">
        <v>0</v>
      </c>
      <c r="F189" s="72">
        <v>1</v>
      </c>
      <c r="G189" s="72">
        <v>1</v>
      </c>
      <c r="H189" s="72">
        <v>1</v>
      </c>
      <c r="I189" s="72">
        <v>0</v>
      </c>
      <c r="J189" s="72"/>
      <c r="K189" s="72">
        <v>0</v>
      </c>
      <c r="L189" s="72">
        <v>0</v>
      </c>
      <c r="M189" s="72">
        <v>0</v>
      </c>
      <c r="N189" s="72">
        <v>0</v>
      </c>
      <c r="O189" s="72">
        <v>0</v>
      </c>
      <c r="P189" s="72" t="s">
        <v>746</v>
      </c>
      <c r="Q189" s="72">
        <v>1</v>
      </c>
      <c r="R189" s="72">
        <v>1</v>
      </c>
      <c r="S189" s="72">
        <v>0</v>
      </c>
      <c r="T189" s="72">
        <v>0</v>
      </c>
      <c r="U189" s="72">
        <v>0</v>
      </c>
      <c r="V189" s="72"/>
      <c r="W189" s="13">
        <f t="shared" si="173"/>
        <v>0</v>
      </c>
      <c r="X189" s="13">
        <f t="shared" si="174"/>
        <v>1</v>
      </c>
      <c r="Y189" s="13">
        <f t="shared" si="175"/>
        <v>0</v>
      </c>
      <c r="Z189" s="12">
        <f t="shared" si="176"/>
        <v>0</v>
      </c>
      <c r="AA189" s="13">
        <f t="shared" si="177"/>
        <v>0</v>
      </c>
      <c r="AB189" s="7">
        <f t="shared" si="178"/>
        <v>1</v>
      </c>
      <c r="AC189" s="7"/>
      <c r="AD189" s="7">
        <f t="shared" si="120"/>
        <v>1</v>
      </c>
      <c r="AE189" s="7">
        <f t="shared" si="121"/>
        <v>0</v>
      </c>
      <c r="AF189" s="7">
        <f t="shared" si="122"/>
        <v>0</v>
      </c>
      <c r="AG189" s="7"/>
      <c r="AH189" s="6">
        <f t="shared" si="179"/>
        <v>0</v>
      </c>
      <c r="AI189" s="6">
        <f t="shared" si="180"/>
        <v>0</v>
      </c>
      <c r="AJ189" s="6">
        <f t="shared" si="181"/>
        <v>0</v>
      </c>
      <c r="AK189" s="6">
        <f t="shared" si="182"/>
        <v>0</v>
      </c>
      <c r="AL189" s="6">
        <f t="shared" si="183"/>
        <v>1</v>
      </c>
      <c r="AM189" s="8"/>
      <c r="AN189" s="6">
        <f t="shared" si="184"/>
        <v>1</v>
      </c>
      <c r="AO189" s="6">
        <f t="shared" si="185"/>
        <v>0</v>
      </c>
      <c r="AP189" s="6">
        <f t="shared" si="186"/>
        <v>0</v>
      </c>
      <c r="AQ189" s="6">
        <f t="shared" si="187"/>
        <v>0</v>
      </c>
      <c r="AR189" s="6">
        <f t="shared" si="188"/>
        <v>1</v>
      </c>
      <c r="AS189" s="8"/>
      <c r="AT189" s="6">
        <f t="shared" si="189"/>
        <v>0</v>
      </c>
      <c r="AU189" s="6">
        <f t="shared" si="190"/>
        <v>0</v>
      </c>
      <c r="AV189" s="6">
        <f t="shared" si="191"/>
        <v>1</v>
      </c>
      <c r="AW189" s="6">
        <f t="shared" si="192"/>
        <v>1</v>
      </c>
      <c r="AX189" s="6">
        <f t="shared" si="193"/>
        <v>1</v>
      </c>
      <c r="AY189" s="8"/>
      <c r="AZ189" s="6">
        <f t="shared" si="194"/>
        <v>0</v>
      </c>
      <c r="BA189" s="6">
        <f t="shared" si="195"/>
        <v>1</v>
      </c>
      <c r="BB189" s="6">
        <f t="shared" si="196"/>
        <v>0</v>
      </c>
      <c r="BC189" s="6">
        <f t="shared" si="197"/>
        <v>0</v>
      </c>
      <c r="BD189" s="6">
        <f t="shared" si="198"/>
        <v>1</v>
      </c>
      <c r="BF189" s="6">
        <f t="shared" si="123"/>
        <v>3</v>
      </c>
      <c r="BG189" s="8">
        <f t="shared" si="124"/>
        <v>0</v>
      </c>
      <c r="BH189" s="8">
        <f t="shared" si="125"/>
        <v>2</v>
      </c>
    </row>
    <row r="190" spans="1:60" s="54" customFormat="1" ht="15" customHeight="1" x14ac:dyDescent="0.2">
      <c r="A190" s="8">
        <v>1021</v>
      </c>
      <c r="B190" s="29" t="s">
        <v>816</v>
      </c>
      <c r="C190" s="29">
        <v>10</v>
      </c>
      <c r="D190" t="s">
        <v>598</v>
      </c>
      <c r="E190" s="72">
        <v>1</v>
      </c>
      <c r="F190" s="72">
        <v>1</v>
      </c>
      <c r="G190" s="72">
        <v>1</v>
      </c>
      <c r="H190" s="72">
        <v>0</v>
      </c>
      <c r="I190" s="72">
        <v>0</v>
      </c>
      <c r="J190" s="72"/>
      <c r="K190" s="72">
        <v>1</v>
      </c>
      <c r="L190" s="72">
        <v>1</v>
      </c>
      <c r="M190" s="72">
        <v>0.5</v>
      </c>
      <c r="N190" s="72">
        <v>5</v>
      </c>
      <c r="O190" s="72">
        <v>1</v>
      </c>
      <c r="P190" s="72"/>
      <c r="Q190" s="72">
        <v>1</v>
      </c>
      <c r="R190" s="72">
        <v>1</v>
      </c>
      <c r="S190" s="72">
        <v>1</v>
      </c>
      <c r="T190" s="72">
        <v>0</v>
      </c>
      <c r="U190" s="72">
        <v>0</v>
      </c>
      <c r="V190" s="72"/>
      <c r="W190" s="13">
        <f t="shared" si="173"/>
        <v>1</v>
      </c>
      <c r="X190" s="13">
        <f t="shared" si="174"/>
        <v>1</v>
      </c>
      <c r="Y190" s="13">
        <f t="shared" si="175"/>
        <v>1</v>
      </c>
      <c r="Z190" s="12">
        <f t="shared" si="176"/>
        <v>2</v>
      </c>
      <c r="AA190" s="13">
        <f t="shared" si="177"/>
        <v>0</v>
      </c>
      <c r="AB190" s="7">
        <f t="shared" si="178"/>
        <v>5</v>
      </c>
      <c r="AC190" s="7"/>
      <c r="AD190" s="7">
        <f t="shared" si="120"/>
        <v>2</v>
      </c>
      <c r="AE190" s="7">
        <f t="shared" si="121"/>
        <v>2</v>
      </c>
      <c r="AF190" s="7">
        <f t="shared" si="122"/>
        <v>1</v>
      </c>
      <c r="AG190" s="7"/>
      <c r="AH190" s="6">
        <f t="shared" si="179"/>
        <v>1</v>
      </c>
      <c r="AI190" s="6">
        <f t="shared" si="180"/>
        <v>1</v>
      </c>
      <c r="AJ190" s="6">
        <f t="shared" si="181"/>
        <v>0</v>
      </c>
      <c r="AK190" s="6">
        <f t="shared" si="182"/>
        <v>0</v>
      </c>
      <c r="AL190" s="6">
        <f t="shared" si="183"/>
        <v>0</v>
      </c>
      <c r="AM190" s="8"/>
      <c r="AN190" s="6">
        <f t="shared" si="184"/>
        <v>1</v>
      </c>
      <c r="AO190" s="6">
        <f t="shared" si="185"/>
        <v>1</v>
      </c>
      <c r="AP190" s="6">
        <f t="shared" si="186"/>
        <v>0</v>
      </c>
      <c r="AQ190" s="6">
        <f t="shared" si="187"/>
        <v>0</v>
      </c>
      <c r="AR190" s="6">
        <f t="shared" si="188"/>
        <v>0</v>
      </c>
      <c r="AS190" s="8"/>
      <c r="AT190" s="6">
        <f t="shared" si="189"/>
        <v>1</v>
      </c>
      <c r="AU190" s="6">
        <f t="shared" si="190"/>
        <v>1</v>
      </c>
      <c r="AV190" s="6">
        <f t="shared" si="191"/>
        <v>0</v>
      </c>
      <c r="AW190" s="6">
        <f t="shared" si="192"/>
        <v>0</v>
      </c>
      <c r="AX190" s="6">
        <f t="shared" si="193"/>
        <v>0</v>
      </c>
      <c r="AY190" s="8"/>
      <c r="AZ190" s="6">
        <f t="shared" si="194"/>
        <v>1</v>
      </c>
      <c r="BA190" s="6">
        <f t="shared" si="195"/>
        <v>1</v>
      </c>
      <c r="BB190" s="6">
        <f t="shared" si="196"/>
        <v>1</v>
      </c>
      <c r="BC190" s="6">
        <f t="shared" si="197"/>
        <v>1</v>
      </c>
      <c r="BD190" s="6">
        <f t="shared" si="198"/>
        <v>1</v>
      </c>
      <c r="BF190" s="6">
        <f t="shared" si="123"/>
        <v>3</v>
      </c>
      <c r="BG190" s="8">
        <f t="shared" si="124"/>
        <v>8.5</v>
      </c>
      <c r="BH190" s="8">
        <f t="shared" si="125"/>
        <v>3</v>
      </c>
    </row>
    <row r="191" spans="1:60" s="54" customFormat="1" ht="15" customHeight="1" x14ac:dyDescent="0.2">
      <c r="A191" s="8">
        <v>1022</v>
      </c>
      <c r="B191" s="29" t="s">
        <v>817</v>
      </c>
      <c r="C191" s="29">
        <v>10</v>
      </c>
      <c r="D191" t="s">
        <v>599</v>
      </c>
      <c r="E191" s="72">
        <v>1</v>
      </c>
      <c r="F191" s="72">
        <v>1</v>
      </c>
      <c r="G191" s="72">
        <v>1</v>
      </c>
      <c r="H191" s="72">
        <v>0</v>
      </c>
      <c r="I191" s="72">
        <v>1</v>
      </c>
      <c r="J191" s="72"/>
      <c r="K191" s="72">
        <v>1</v>
      </c>
      <c r="L191" s="72">
        <v>1</v>
      </c>
      <c r="M191" s="72">
        <v>0.5</v>
      </c>
      <c r="N191" s="72">
        <v>0.5</v>
      </c>
      <c r="O191" s="72">
        <v>0.5</v>
      </c>
      <c r="P191" s="72"/>
      <c r="Q191" s="72">
        <v>1</v>
      </c>
      <c r="R191" s="72">
        <v>1</v>
      </c>
      <c r="S191" s="72">
        <v>1</v>
      </c>
      <c r="T191" s="72">
        <v>0</v>
      </c>
      <c r="U191" s="72">
        <v>0</v>
      </c>
      <c r="V191" s="72"/>
      <c r="W191" s="13">
        <f t="shared" si="173"/>
        <v>1</v>
      </c>
      <c r="X191" s="13">
        <f t="shared" si="174"/>
        <v>1</v>
      </c>
      <c r="Y191" s="13">
        <f t="shared" si="175"/>
        <v>1</v>
      </c>
      <c r="Z191" s="12">
        <f t="shared" si="176"/>
        <v>0</v>
      </c>
      <c r="AA191" s="13">
        <f t="shared" si="177"/>
        <v>0.5</v>
      </c>
      <c r="AB191" s="7">
        <f t="shared" si="178"/>
        <v>3.5</v>
      </c>
      <c r="AC191" s="7"/>
      <c r="AD191" s="7">
        <f t="shared" si="120"/>
        <v>2</v>
      </c>
      <c r="AE191" s="7">
        <f t="shared" si="121"/>
        <v>0.5</v>
      </c>
      <c r="AF191" s="7">
        <f t="shared" si="122"/>
        <v>1</v>
      </c>
      <c r="AG191" s="7"/>
      <c r="AH191" s="6">
        <f t="shared" si="179"/>
        <v>1</v>
      </c>
      <c r="AI191" s="6">
        <f t="shared" si="180"/>
        <v>1</v>
      </c>
      <c r="AJ191" s="6">
        <f t="shared" si="181"/>
        <v>0</v>
      </c>
      <c r="AK191" s="6">
        <f t="shared" si="182"/>
        <v>0</v>
      </c>
      <c r="AL191" s="6">
        <f t="shared" si="183"/>
        <v>0</v>
      </c>
      <c r="AM191" s="8"/>
      <c r="AN191" s="6">
        <f t="shared" si="184"/>
        <v>1</v>
      </c>
      <c r="AO191" s="6">
        <f t="shared" si="185"/>
        <v>1</v>
      </c>
      <c r="AP191" s="6">
        <f t="shared" si="186"/>
        <v>0</v>
      </c>
      <c r="AQ191" s="6">
        <f t="shared" si="187"/>
        <v>0</v>
      </c>
      <c r="AR191" s="6">
        <f t="shared" si="188"/>
        <v>0</v>
      </c>
      <c r="AS191" s="8"/>
      <c r="AT191" s="6">
        <f t="shared" si="189"/>
        <v>1</v>
      </c>
      <c r="AU191" s="6">
        <f t="shared" si="190"/>
        <v>1</v>
      </c>
      <c r="AV191" s="6">
        <f t="shared" si="191"/>
        <v>0</v>
      </c>
      <c r="AW191" s="6">
        <f t="shared" si="192"/>
        <v>0</v>
      </c>
      <c r="AX191" s="6">
        <f t="shared" si="193"/>
        <v>0</v>
      </c>
      <c r="AY191" s="8"/>
      <c r="AZ191" s="6">
        <f t="shared" si="194"/>
        <v>1</v>
      </c>
      <c r="BA191" s="6">
        <f t="shared" si="195"/>
        <v>1</v>
      </c>
      <c r="BB191" s="6">
        <f t="shared" si="196"/>
        <v>1</v>
      </c>
      <c r="BC191" s="6">
        <f t="shared" si="197"/>
        <v>1</v>
      </c>
      <c r="BD191" s="6">
        <f t="shared" si="198"/>
        <v>0</v>
      </c>
      <c r="BF191" s="6">
        <f t="shared" si="123"/>
        <v>4</v>
      </c>
      <c r="BG191" s="8">
        <f t="shared" si="124"/>
        <v>3.5</v>
      </c>
      <c r="BH191" s="8">
        <f t="shared" si="125"/>
        <v>3</v>
      </c>
    </row>
    <row r="192" spans="1:60" s="54" customFormat="1" ht="15" customHeight="1" x14ac:dyDescent="0.2">
      <c r="A192" s="8">
        <v>1023</v>
      </c>
      <c r="B192" s="29" t="s">
        <v>818</v>
      </c>
      <c r="C192" s="29">
        <v>8</v>
      </c>
      <c r="D192" t="s">
        <v>600</v>
      </c>
      <c r="E192" s="72">
        <v>0</v>
      </c>
      <c r="F192" s="72">
        <v>0</v>
      </c>
      <c r="G192" s="72">
        <v>1</v>
      </c>
      <c r="H192" s="72">
        <v>0</v>
      </c>
      <c r="I192" s="72">
        <v>0</v>
      </c>
      <c r="J192" s="72"/>
      <c r="K192" s="72">
        <v>0</v>
      </c>
      <c r="L192" s="72">
        <v>0</v>
      </c>
      <c r="M192" s="72">
        <v>0</v>
      </c>
      <c r="N192" s="72">
        <v>0</v>
      </c>
      <c r="O192" s="72">
        <v>0</v>
      </c>
      <c r="P192" s="72" t="s">
        <v>746</v>
      </c>
      <c r="Q192" s="72">
        <v>0</v>
      </c>
      <c r="R192" s="72">
        <v>1</v>
      </c>
      <c r="S192" s="72">
        <v>0</v>
      </c>
      <c r="T192" s="72">
        <v>0</v>
      </c>
      <c r="U192" s="72">
        <v>0</v>
      </c>
      <c r="V192" s="72"/>
      <c r="W192" s="13">
        <f t="shared" si="173"/>
        <v>0</v>
      </c>
      <c r="X192" s="13">
        <f t="shared" si="174"/>
        <v>0</v>
      </c>
      <c r="Y192" s="13">
        <f t="shared" si="175"/>
        <v>0</v>
      </c>
      <c r="Z192" s="12">
        <f t="shared" si="176"/>
        <v>0</v>
      </c>
      <c r="AA192" s="13">
        <f t="shared" si="177"/>
        <v>0</v>
      </c>
      <c r="AB192" s="7">
        <f t="shared" si="178"/>
        <v>0</v>
      </c>
      <c r="AC192" s="7"/>
      <c r="AD192" s="7">
        <f t="shared" si="120"/>
        <v>0</v>
      </c>
      <c r="AE192" s="7">
        <f t="shared" si="121"/>
        <v>0</v>
      </c>
      <c r="AF192" s="7">
        <f t="shared" si="122"/>
        <v>0</v>
      </c>
      <c r="AG192" s="7"/>
      <c r="AH192" s="6">
        <f t="shared" si="179"/>
        <v>1</v>
      </c>
      <c r="AI192" s="6">
        <f t="shared" si="180"/>
        <v>0</v>
      </c>
      <c r="AJ192" s="6">
        <f t="shared" si="181"/>
        <v>0</v>
      </c>
      <c r="AK192" s="6">
        <f t="shared" si="182"/>
        <v>1</v>
      </c>
      <c r="AL192" s="6">
        <f t="shared" si="183"/>
        <v>1</v>
      </c>
      <c r="AM192" s="8"/>
      <c r="AN192" s="6">
        <f t="shared" si="184"/>
        <v>1</v>
      </c>
      <c r="AO192" s="6">
        <f t="shared" si="185"/>
        <v>1</v>
      </c>
      <c r="AP192" s="6">
        <f t="shared" si="186"/>
        <v>0</v>
      </c>
      <c r="AQ192" s="6">
        <f t="shared" si="187"/>
        <v>1</v>
      </c>
      <c r="AR192" s="6">
        <f t="shared" si="188"/>
        <v>1</v>
      </c>
      <c r="AS192" s="8"/>
      <c r="AT192" s="6">
        <f t="shared" si="189"/>
        <v>1</v>
      </c>
      <c r="AU192" s="6">
        <f t="shared" si="190"/>
        <v>0</v>
      </c>
      <c r="AV192" s="6">
        <f t="shared" si="191"/>
        <v>1</v>
      </c>
      <c r="AW192" s="6">
        <f t="shared" si="192"/>
        <v>1</v>
      </c>
      <c r="AX192" s="6">
        <f t="shared" si="193"/>
        <v>1</v>
      </c>
      <c r="AY192" s="8"/>
      <c r="AZ192" s="6">
        <f t="shared" si="194"/>
        <v>1</v>
      </c>
      <c r="BA192" s="6">
        <f t="shared" si="195"/>
        <v>0</v>
      </c>
      <c r="BB192" s="6">
        <f t="shared" si="196"/>
        <v>0</v>
      </c>
      <c r="BC192" s="6">
        <f t="shared" si="197"/>
        <v>1</v>
      </c>
      <c r="BD192" s="6">
        <f t="shared" si="198"/>
        <v>1</v>
      </c>
      <c r="BF192" s="6">
        <f t="shared" si="123"/>
        <v>1</v>
      </c>
      <c r="BG192" s="8">
        <f t="shared" si="124"/>
        <v>0</v>
      </c>
      <c r="BH192" s="8">
        <f t="shared" si="125"/>
        <v>1</v>
      </c>
    </row>
    <row r="193" spans="1:60" s="54" customFormat="1" ht="15" customHeight="1" x14ac:dyDescent="0.2">
      <c r="A193" s="8">
        <v>1024</v>
      </c>
      <c r="B193" s="29" t="s">
        <v>819</v>
      </c>
      <c r="C193" s="29">
        <v>11</v>
      </c>
      <c r="D193" t="s">
        <v>601</v>
      </c>
      <c r="E193" s="72">
        <v>0</v>
      </c>
      <c r="F193" s="72">
        <v>0</v>
      </c>
      <c r="G193" s="72">
        <v>0</v>
      </c>
      <c r="H193" s="72">
        <v>0</v>
      </c>
      <c r="I193" s="72">
        <v>1</v>
      </c>
      <c r="J193" s="72"/>
      <c r="K193" s="72">
        <v>0</v>
      </c>
      <c r="L193" s="72">
        <v>0</v>
      </c>
      <c r="M193" s="72">
        <v>0</v>
      </c>
      <c r="N193" s="72">
        <v>0</v>
      </c>
      <c r="O193" s="72">
        <v>0</v>
      </c>
      <c r="P193" s="72" t="s">
        <v>744</v>
      </c>
      <c r="Q193" s="72">
        <v>0</v>
      </c>
      <c r="R193" s="72">
        <v>0</v>
      </c>
      <c r="S193" s="72">
        <v>0</v>
      </c>
      <c r="T193" s="72">
        <v>0</v>
      </c>
      <c r="U193" s="72">
        <v>0</v>
      </c>
      <c r="V193" s="72"/>
      <c r="W193" s="13">
        <f t="shared" si="173"/>
        <v>0</v>
      </c>
      <c r="X193" s="13">
        <f t="shared" si="174"/>
        <v>0</v>
      </c>
      <c r="Y193" s="13">
        <f t="shared" si="175"/>
        <v>0</v>
      </c>
      <c r="Z193" s="12">
        <f t="shared" si="176"/>
        <v>0</v>
      </c>
      <c r="AA193" s="13">
        <f t="shared" si="177"/>
        <v>0</v>
      </c>
      <c r="AB193" s="7">
        <f t="shared" si="178"/>
        <v>0</v>
      </c>
      <c r="AC193" s="7"/>
      <c r="AD193" s="7">
        <f t="shared" si="120"/>
        <v>0</v>
      </c>
      <c r="AE193" s="7">
        <f t="shared" si="121"/>
        <v>0</v>
      </c>
      <c r="AF193" s="7">
        <f t="shared" si="122"/>
        <v>0</v>
      </c>
      <c r="AG193" s="7"/>
      <c r="AH193" s="6">
        <f t="shared" si="179"/>
        <v>1</v>
      </c>
      <c r="AI193" s="6">
        <f t="shared" si="180"/>
        <v>1</v>
      </c>
      <c r="AJ193" s="6">
        <f t="shared" si="181"/>
        <v>1</v>
      </c>
      <c r="AK193" s="6">
        <f t="shared" si="182"/>
        <v>1</v>
      </c>
      <c r="AL193" s="6">
        <f t="shared" si="183"/>
        <v>0</v>
      </c>
      <c r="AM193" s="8"/>
      <c r="AN193" s="6">
        <f t="shared" si="184"/>
        <v>1</v>
      </c>
      <c r="AO193" s="6">
        <f t="shared" si="185"/>
        <v>1</v>
      </c>
      <c r="AP193" s="6">
        <f t="shared" si="186"/>
        <v>1</v>
      </c>
      <c r="AQ193" s="6">
        <f t="shared" si="187"/>
        <v>1</v>
      </c>
      <c r="AR193" s="6">
        <f t="shared" si="188"/>
        <v>0</v>
      </c>
      <c r="AS193" s="8"/>
      <c r="AT193" s="6">
        <f t="shared" si="189"/>
        <v>1</v>
      </c>
      <c r="AU193" s="6">
        <f t="shared" si="190"/>
        <v>1</v>
      </c>
      <c r="AV193" s="6">
        <f t="shared" si="191"/>
        <v>1</v>
      </c>
      <c r="AW193" s="6">
        <f t="shared" si="192"/>
        <v>1</v>
      </c>
      <c r="AX193" s="6">
        <f t="shared" si="193"/>
        <v>1</v>
      </c>
      <c r="AY193" s="8"/>
      <c r="AZ193" s="6">
        <f t="shared" si="194"/>
        <v>1</v>
      </c>
      <c r="BA193" s="6">
        <f t="shared" si="195"/>
        <v>1</v>
      </c>
      <c r="BB193" s="6">
        <f t="shared" si="196"/>
        <v>1</v>
      </c>
      <c r="BC193" s="6">
        <f t="shared" si="197"/>
        <v>1</v>
      </c>
      <c r="BD193" s="6">
        <f t="shared" si="198"/>
        <v>0</v>
      </c>
      <c r="BF193" s="6">
        <f t="shared" si="123"/>
        <v>1</v>
      </c>
      <c r="BG193" s="8">
        <f t="shared" si="124"/>
        <v>0</v>
      </c>
      <c r="BH193" s="8">
        <f t="shared" si="125"/>
        <v>0</v>
      </c>
    </row>
    <row r="194" spans="1:60" s="54" customFormat="1" ht="15" customHeight="1" x14ac:dyDescent="0.2">
      <c r="A194" s="8">
        <v>1025</v>
      </c>
      <c r="B194" s="29" t="s">
        <v>820</v>
      </c>
      <c r="C194" s="29">
        <v>11</v>
      </c>
      <c r="D194" t="s">
        <v>602</v>
      </c>
      <c r="E194" s="72">
        <v>1</v>
      </c>
      <c r="F194" s="72">
        <v>1</v>
      </c>
      <c r="G194" s="72">
        <v>0</v>
      </c>
      <c r="H194" s="72">
        <v>0</v>
      </c>
      <c r="I194" s="72">
        <v>0</v>
      </c>
      <c r="J194" s="72"/>
      <c r="K194" s="72">
        <v>1</v>
      </c>
      <c r="L194" s="72">
        <v>1</v>
      </c>
      <c r="M194" s="72">
        <v>0.5</v>
      </c>
      <c r="N194" s="72">
        <v>0.5</v>
      </c>
      <c r="O194" s="72">
        <v>1</v>
      </c>
      <c r="P194" s="72"/>
      <c r="Q194" s="72">
        <v>1</v>
      </c>
      <c r="R194" s="72">
        <v>1</v>
      </c>
      <c r="S194" s="72">
        <v>1</v>
      </c>
      <c r="T194" s="72">
        <v>1</v>
      </c>
      <c r="U194" s="72">
        <v>0</v>
      </c>
      <c r="W194" s="13">
        <f t="shared" si="173"/>
        <v>1</v>
      </c>
      <c r="X194" s="13">
        <f t="shared" si="174"/>
        <v>1</v>
      </c>
      <c r="Y194" s="13">
        <f t="shared" si="175"/>
        <v>0.5</v>
      </c>
      <c r="Z194" s="12">
        <f t="shared" si="176"/>
        <v>0.5</v>
      </c>
      <c r="AA194" s="13">
        <f t="shared" si="177"/>
        <v>0</v>
      </c>
      <c r="AB194" s="7">
        <f t="shared" si="178"/>
        <v>3</v>
      </c>
      <c r="AC194" s="7"/>
      <c r="AD194" s="7">
        <f t="shared" si="120"/>
        <v>2</v>
      </c>
      <c r="AE194" s="7">
        <f t="shared" si="121"/>
        <v>0.5</v>
      </c>
      <c r="AF194" s="7">
        <f t="shared" si="122"/>
        <v>0.5</v>
      </c>
      <c r="AG194" s="7"/>
      <c r="AH194" s="6">
        <f t="shared" si="179"/>
        <v>1</v>
      </c>
      <c r="AI194" s="6">
        <f t="shared" si="180"/>
        <v>1</v>
      </c>
      <c r="AJ194" s="6">
        <f t="shared" si="181"/>
        <v>0</v>
      </c>
      <c r="AK194" s="6">
        <f t="shared" si="182"/>
        <v>0</v>
      </c>
      <c r="AL194" s="6">
        <f t="shared" si="183"/>
        <v>0</v>
      </c>
      <c r="AM194" s="8"/>
      <c r="AN194" s="6">
        <f t="shared" si="184"/>
        <v>1</v>
      </c>
      <c r="AO194" s="6">
        <f t="shared" si="185"/>
        <v>1</v>
      </c>
      <c r="AP194" s="6">
        <f t="shared" si="186"/>
        <v>0</v>
      </c>
      <c r="AQ194" s="6">
        <f t="shared" si="187"/>
        <v>0</v>
      </c>
      <c r="AR194" s="6">
        <f t="shared" si="188"/>
        <v>0</v>
      </c>
      <c r="AS194" s="8"/>
      <c r="AT194" s="6">
        <f t="shared" si="189"/>
        <v>1</v>
      </c>
      <c r="AU194" s="6">
        <f t="shared" si="190"/>
        <v>1</v>
      </c>
      <c r="AV194" s="6">
        <f t="shared" si="191"/>
        <v>0</v>
      </c>
      <c r="AW194" s="6">
        <f t="shared" si="192"/>
        <v>0</v>
      </c>
      <c r="AX194" s="6">
        <f t="shared" si="193"/>
        <v>0</v>
      </c>
      <c r="AY194" s="8"/>
      <c r="AZ194" s="6">
        <f t="shared" si="194"/>
        <v>1</v>
      </c>
      <c r="BA194" s="6">
        <f t="shared" si="195"/>
        <v>1</v>
      </c>
      <c r="BB194" s="6">
        <f t="shared" si="196"/>
        <v>0</v>
      </c>
      <c r="BC194" s="6">
        <f t="shared" si="197"/>
        <v>0</v>
      </c>
      <c r="BD194" s="6">
        <f t="shared" si="198"/>
        <v>1</v>
      </c>
      <c r="BF194" s="6">
        <f t="shared" si="123"/>
        <v>2</v>
      </c>
      <c r="BG194" s="8">
        <f t="shared" si="124"/>
        <v>4</v>
      </c>
      <c r="BH194" s="8">
        <f t="shared" si="125"/>
        <v>4</v>
      </c>
    </row>
    <row r="195" spans="1:60" s="54" customFormat="1" ht="15" customHeight="1" x14ac:dyDescent="0.2">
      <c r="A195" s="8">
        <v>1026</v>
      </c>
      <c r="B195" s="29" t="s">
        <v>821</v>
      </c>
      <c r="C195" s="29">
        <v>9</v>
      </c>
      <c r="D195" t="s">
        <v>603</v>
      </c>
      <c r="E195" s="72">
        <v>0</v>
      </c>
      <c r="F195" s="72">
        <v>1</v>
      </c>
      <c r="G195" s="72">
        <v>0</v>
      </c>
      <c r="H195" s="72">
        <v>0</v>
      </c>
      <c r="I195" s="72">
        <v>0</v>
      </c>
      <c r="J195" s="72"/>
      <c r="K195" s="72">
        <v>0</v>
      </c>
      <c r="L195" s="72">
        <v>0</v>
      </c>
      <c r="M195" s="72">
        <v>0</v>
      </c>
      <c r="N195" s="72">
        <v>0</v>
      </c>
      <c r="O195" s="72">
        <v>0</v>
      </c>
      <c r="P195" s="72" t="s">
        <v>746</v>
      </c>
      <c r="Q195" s="72">
        <v>1</v>
      </c>
      <c r="R195" s="72">
        <v>1</v>
      </c>
      <c r="S195" s="72">
        <v>1</v>
      </c>
      <c r="T195" s="72">
        <v>0</v>
      </c>
      <c r="U195" s="72">
        <v>0</v>
      </c>
      <c r="W195" s="13">
        <f t="shared" si="173"/>
        <v>0</v>
      </c>
      <c r="X195" s="13">
        <f t="shared" si="174"/>
        <v>1</v>
      </c>
      <c r="Y195" s="13">
        <f t="shared" si="175"/>
        <v>0</v>
      </c>
      <c r="Z195" s="12">
        <f t="shared" si="176"/>
        <v>0</v>
      </c>
      <c r="AA195" s="13">
        <f t="shared" si="177"/>
        <v>0</v>
      </c>
      <c r="AB195" s="7">
        <f t="shared" si="178"/>
        <v>1</v>
      </c>
      <c r="AC195" s="7"/>
      <c r="AD195" s="7">
        <f t="shared" ref="AD195:AD258" si="199">W195+X195</f>
        <v>1</v>
      </c>
      <c r="AE195" s="7">
        <f t="shared" ref="AE195:AE258" si="200">Z195+AA195</f>
        <v>0</v>
      </c>
      <c r="AF195" s="7">
        <f t="shared" ref="AF195:AF258" si="201">Y195</f>
        <v>0</v>
      </c>
      <c r="AG195" s="7"/>
      <c r="AH195" s="6">
        <f t="shared" si="179"/>
        <v>0</v>
      </c>
      <c r="AI195" s="6">
        <f t="shared" si="180"/>
        <v>0</v>
      </c>
      <c r="AJ195" s="6">
        <f t="shared" si="181"/>
        <v>0</v>
      </c>
      <c r="AK195" s="6">
        <f t="shared" si="182"/>
        <v>1</v>
      </c>
      <c r="AL195" s="6">
        <f t="shared" si="183"/>
        <v>1</v>
      </c>
      <c r="AM195" s="8"/>
      <c r="AN195" s="6">
        <f t="shared" si="184"/>
        <v>1</v>
      </c>
      <c r="AO195" s="6">
        <f t="shared" si="185"/>
        <v>0</v>
      </c>
      <c r="AP195" s="6">
        <f t="shared" si="186"/>
        <v>1</v>
      </c>
      <c r="AQ195" s="6">
        <f t="shared" si="187"/>
        <v>1</v>
      </c>
      <c r="AR195" s="6">
        <f t="shared" si="188"/>
        <v>1</v>
      </c>
      <c r="AS195" s="8"/>
      <c r="AT195" s="6">
        <f t="shared" si="189"/>
        <v>0</v>
      </c>
      <c r="AU195" s="6">
        <f t="shared" si="190"/>
        <v>0</v>
      </c>
      <c r="AV195" s="6">
        <f t="shared" si="191"/>
        <v>0</v>
      </c>
      <c r="AW195" s="6">
        <f t="shared" si="192"/>
        <v>1</v>
      </c>
      <c r="AX195" s="6">
        <f t="shared" si="193"/>
        <v>1</v>
      </c>
      <c r="AY195" s="8"/>
      <c r="AZ195" s="6">
        <f t="shared" si="194"/>
        <v>0</v>
      </c>
      <c r="BA195" s="6">
        <f t="shared" si="195"/>
        <v>1</v>
      </c>
      <c r="BB195" s="6">
        <f t="shared" si="196"/>
        <v>0</v>
      </c>
      <c r="BC195" s="6">
        <f t="shared" si="197"/>
        <v>1</v>
      </c>
      <c r="BD195" s="6">
        <f t="shared" si="198"/>
        <v>1</v>
      </c>
      <c r="BF195" s="6">
        <f t="shared" si="123"/>
        <v>1</v>
      </c>
      <c r="BG195" s="8">
        <f t="shared" si="124"/>
        <v>0</v>
      </c>
      <c r="BH195" s="8">
        <f t="shared" si="125"/>
        <v>3</v>
      </c>
    </row>
    <row r="196" spans="1:60" s="54" customFormat="1" ht="15" customHeight="1" x14ac:dyDescent="0.2">
      <c r="A196" s="8">
        <v>1027</v>
      </c>
      <c r="B196" s="29" t="s">
        <v>822</v>
      </c>
      <c r="C196" s="29">
        <v>11</v>
      </c>
      <c r="D196" t="s">
        <v>604</v>
      </c>
      <c r="E196" s="72">
        <v>0</v>
      </c>
      <c r="F196" s="72">
        <v>0</v>
      </c>
      <c r="G196" s="72">
        <v>1</v>
      </c>
      <c r="H196" s="72">
        <v>0</v>
      </c>
      <c r="I196" s="72">
        <v>0</v>
      </c>
      <c r="J196" s="72"/>
      <c r="K196" s="72">
        <v>0</v>
      </c>
      <c r="L196" s="72">
        <v>0</v>
      </c>
      <c r="M196" s="72">
        <v>0</v>
      </c>
      <c r="N196" s="72">
        <v>0</v>
      </c>
      <c r="O196" s="72">
        <v>0</v>
      </c>
      <c r="P196" s="72" t="s">
        <v>746</v>
      </c>
      <c r="Q196" s="72">
        <v>0</v>
      </c>
      <c r="R196" s="72">
        <v>0</v>
      </c>
      <c r="S196" s="72">
        <v>0</v>
      </c>
      <c r="T196" s="72">
        <v>0</v>
      </c>
      <c r="U196" s="72">
        <v>0</v>
      </c>
      <c r="W196" s="13">
        <f t="shared" si="173"/>
        <v>0</v>
      </c>
      <c r="X196" s="13">
        <f t="shared" si="174"/>
        <v>0</v>
      </c>
      <c r="Y196" s="13">
        <f t="shared" si="175"/>
        <v>0</v>
      </c>
      <c r="Z196" s="12">
        <f t="shared" si="176"/>
        <v>0</v>
      </c>
      <c r="AA196" s="13">
        <f t="shared" si="177"/>
        <v>0</v>
      </c>
      <c r="AB196" s="7">
        <f t="shared" si="178"/>
        <v>0</v>
      </c>
      <c r="AC196" s="7"/>
      <c r="AD196" s="7">
        <f t="shared" si="199"/>
        <v>0</v>
      </c>
      <c r="AE196" s="7">
        <f t="shared" si="200"/>
        <v>0</v>
      </c>
      <c r="AF196" s="7">
        <f t="shared" si="201"/>
        <v>0</v>
      </c>
      <c r="AG196" s="7"/>
      <c r="AH196" s="6">
        <f t="shared" si="179"/>
        <v>1</v>
      </c>
      <c r="AI196" s="6">
        <f t="shared" si="180"/>
        <v>1</v>
      </c>
      <c r="AJ196" s="6">
        <f t="shared" si="181"/>
        <v>0</v>
      </c>
      <c r="AK196" s="6">
        <f t="shared" si="182"/>
        <v>1</v>
      </c>
      <c r="AL196" s="6">
        <f t="shared" si="183"/>
        <v>1</v>
      </c>
      <c r="AM196" s="8"/>
      <c r="AN196" s="6">
        <f t="shared" si="184"/>
        <v>1</v>
      </c>
      <c r="AO196" s="6">
        <f t="shared" si="185"/>
        <v>1</v>
      </c>
      <c r="AP196" s="6">
        <f t="shared" si="186"/>
        <v>0</v>
      </c>
      <c r="AQ196" s="6">
        <f t="shared" si="187"/>
        <v>1</v>
      </c>
      <c r="AR196" s="6">
        <f t="shared" si="188"/>
        <v>1</v>
      </c>
      <c r="AS196" s="8"/>
      <c r="AT196" s="6">
        <f t="shared" si="189"/>
        <v>1</v>
      </c>
      <c r="AU196" s="6">
        <f t="shared" si="190"/>
        <v>1</v>
      </c>
      <c r="AV196" s="6">
        <f t="shared" si="191"/>
        <v>1</v>
      </c>
      <c r="AW196" s="6">
        <f t="shared" si="192"/>
        <v>1</v>
      </c>
      <c r="AX196" s="6">
        <f t="shared" si="193"/>
        <v>1</v>
      </c>
      <c r="AY196" s="8"/>
      <c r="AZ196" s="6">
        <f t="shared" si="194"/>
        <v>1</v>
      </c>
      <c r="BA196" s="6">
        <f t="shared" si="195"/>
        <v>1</v>
      </c>
      <c r="BB196" s="6">
        <f t="shared" si="196"/>
        <v>0</v>
      </c>
      <c r="BC196" s="6">
        <f t="shared" si="197"/>
        <v>1</v>
      </c>
      <c r="BD196" s="6">
        <f t="shared" si="198"/>
        <v>1</v>
      </c>
      <c r="BF196" s="6">
        <f t="shared" ref="BF196:BF259" si="202">SUM(E196:I196)</f>
        <v>1</v>
      </c>
      <c r="BG196" s="8">
        <f t="shared" ref="BG196:BG259" si="203">SUM(K196:O196)</f>
        <v>0</v>
      </c>
      <c r="BH196" s="8">
        <f t="shared" ref="BH196:BH259" si="204">SUM(Q196:U196)</f>
        <v>0</v>
      </c>
    </row>
    <row r="197" spans="1:60" s="54" customFormat="1" ht="15" customHeight="1" x14ac:dyDescent="0.2">
      <c r="A197" s="8">
        <v>1028</v>
      </c>
      <c r="B197" s="29" t="s">
        <v>823</v>
      </c>
      <c r="C197" s="29">
        <v>8</v>
      </c>
      <c r="D197" t="s">
        <v>605</v>
      </c>
      <c r="E197" s="72">
        <v>0</v>
      </c>
      <c r="F197" s="72">
        <v>0</v>
      </c>
      <c r="G197" s="72">
        <v>0</v>
      </c>
      <c r="H197" s="72">
        <v>0</v>
      </c>
      <c r="I197" s="72">
        <v>1</v>
      </c>
      <c r="J197" s="72" t="s">
        <v>62</v>
      </c>
      <c r="K197" s="72">
        <v>0</v>
      </c>
      <c r="L197" s="72">
        <v>0</v>
      </c>
      <c r="M197" s="72">
        <v>0</v>
      </c>
      <c r="N197" s="72">
        <v>0</v>
      </c>
      <c r="O197" s="72">
        <v>0</v>
      </c>
      <c r="P197" s="72" t="s">
        <v>744</v>
      </c>
      <c r="Q197" s="72">
        <v>0</v>
      </c>
      <c r="R197" s="72">
        <v>1</v>
      </c>
      <c r="S197" s="72">
        <v>1</v>
      </c>
      <c r="T197" s="72">
        <v>0</v>
      </c>
      <c r="U197" s="72">
        <v>0</v>
      </c>
      <c r="W197" s="13">
        <f t="shared" si="173"/>
        <v>0</v>
      </c>
      <c r="X197" s="13">
        <f t="shared" si="174"/>
        <v>0</v>
      </c>
      <c r="Y197" s="13">
        <f t="shared" si="175"/>
        <v>0</v>
      </c>
      <c r="Z197" s="12">
        <f t="shared" si="176"/>
        <v>0</v>
      </c>
      <c r="AA197" s="13">
        <f t="shared" si="177"/>
        <v>0</v>
      </c>
      <c r="AB197" s="7">
        <f t="shared" si="178"/>
        <v>0</v>
      </c>
      <c r="AC197" s="7"/>
      <c r="AD197" s="7">
        <f t="shared" si="199"/>
        <v>0</v>
      </c>
      <c r="AE197" s="7">
        <f t="shared" si="200"/>
        <v>0</v>
      </c>
      <c r="AF197" s="7">
        <f t="shared" si="201"/>
        <v>0</v>
      </c>
      <c r="AG197" s="7"/>
      <c r="AH197" s="6">
        <f t="shared" si="179"/>
        <v>1</v>
      </c>
      <c r="AI197" s="6">
        <f t="shared" si="180"/>
        <v>0</v>
      </c>
      <c r="AJ197" s="6">
        <f t="shared" si="181"/>
        <v>0</v>
      </c>
      <c r="AK197" s="6">
        <f t="shared" si="182"/>
        <v>1</v>
      </c>
      <c r="AL197" s="6">
        <f t="shared" si="183"/>
        <v>0</v>
      </c>
      <c r="AM197" s="8"/>
      <c r="AN197" s="6">
        <f t="shared" si="184"/>
        <v>1</v>
      </c>
      <c r="AO197" s="6">
        <f t="shared" si="185"/>
        <v>1</v>
      </c>
      <c r="AP197" s="6">
        <f t="shared" si="186"/>
        <v>1</v>
      </c>
      <c r="AQ197" s="6">
        <f t="shared" si="187"/>
        <v>1</v>
      </c>
      <c r="AR197" s="6">
        <f t="shared" si="188"/>
        <v>0</v>
      </c>
      <c r="AS197" s="8"/>
      <c r="AT197" s="6">
        <f t="shared" si="189"/>
        <v>1</v>
      </c>
      <c r="AU197" s="6">
        <f t="shared" si="190"/>
        <v>0</v>
      </c>
      <c r="AV197" s="6">
        <f t="shared" si="191"/>
        <v>0</v>
      </c>
      <c r="AW197" s="6">
        <f t="shared" si="192"/>
        <v>1</v>
      </c>
      <c r="AX197" s="6">
        <f t="shared" si="193"/>
        <v>1</v>
      </c>
      <c r="AY197" s="8"/>
      <c r="AZ197" s="6">
        <f t="shared" si="194"/>
        <v>1</v>
      </c>
      <c r="BA197" s="6">
        <f t="shared" si="195"/>
        <v>0</v>
      </c>
      <c r="BB197" s="6">
        <f t="shared" si="196"/>
        <v>0</v>
      </c>
      <c r="BC197" s="6">
        <f t="shared" si="197"/>
        <v>1</v>
      </c>
      <c r="BD197" s="6">
        <f t="shared" si="198"/>
        <v>0</v>
      </c>
      <c r="BF197" s="6">
        <f t="shared" si="202"/>
        <v>1</v>
      </c>
      <c r="BG197" s="8">
        <f t="shared" si="203"/>
        <v>0</v>
      </c>
      <c r="BH197" s="8">
        <f t="shared" si="204"/>
        <v>2</v>
      </c>
    </row>
    <row r="198" spans="1:60" s="54" customFormat="1" ht="15" customHeight="1" x14ac:dyDescent="0.2">
      <c r="A198" s="8">
        <v>1029</v>
      </c>
      <c r="B198" s="29" t="s">
        <v>824</v>
      </c>
      <c r="C198" s="29">
        <v>10</v>
      </c>
      <c r="D198" t="s">
        <v>606</v>
      </c>
      <c r="E198" s="72">
        <v>0</v>
      </c>
      <c r="F198" s="72">
        <v>0</v>
      </c>
      <c r="G198" s="72">
        <v>1</v>
      </c>
      <c r="H198" s="72">
        <v>0</v>
      </c>
      <c r="I198" s="72">
        <v>0</v>
      </c>
      <c r="J198" s="72"/>
      <c r="K198" s="72">
        <v>0</v>
      </c>
      <c r="L198" s="72">
        <v>0</v>
      </c>
      <c r="M198" s="72">
        <v>0</v>
      </c>
      <c r="N198" s="72">
        <v>0</v>
      </c>
      <c r="O198" s="72">
        <v>0</v>
      </c>
      <c r="P198" s="72" t="s">
        <v>744</v>
      </c>
      <c r="Q198" s="72">
        <v>0</v>
      </c>
      <c r="R198" s="72">
        <v>1</v>
      </c>
      <c r="S198" s="72">
        <v>1</v>
      </c>
      <c r="T198" s="72">
        <v>0</v>
      </c>
      <c r="U198" s="72">
        <v>0</v>
      </c>
      <c r="W198" s="13">
        <f t="shared" si="173"/>
        <v>0</v>
      </c>
      <c r="X198" s="13">
        <f t="shared" si="174"/>
        <v>0</v>
      </c>
      <c r="Y198" s="13">
        <f t="shared" si="175"/>
        <v>1</v>
      </c>
      <c r="Z198" s="12">
        <f t="shared" si="176"/>
        <v>0</v>
      </c>
      <c r="AA198" s="13">
        <f t="shared" si="177"/>
        <v>0</v>
      </c>
      <c r="AB198" s="7">
        <f t="shared" si="178"/>
        <v>1</v>
      </c>
      <c r="AC198" s="7"/>
      <c r="AD198" s="7">
        <f t="shared" si="199"/>
        <v>0</v>
      </c>
      <c r="AE198" s="7">
        <f t="shared" si="200"/>
        <v>0</v>
      </c>
      <c r="AF198" s="7">
        <f t="shared" si="201"/>
        <v>1</v>
      </c>
      <c r="AG198" s="7"/>
      <c r="AH198" s="6">
        <f t="shared" si="179"/>
        <v>1</v>
      </c>
      <c r="AI198" s="6">
        <f t="shared" si="180"/>
        <v>0</v>
      </c>
      <c r="AJ198" s="6">
        <f t="shared" si="181"/>
        <v>0</v>
      </c>
      <c r="AK198" s="6">
        <f t="shared" si="182"/>
        <v>1</v>
      </c>
      <c r="AL198" s="6">
        <f t="shared" si="183"/>
        <v>1</v>
      </c>
      <c r="AM198" s="8"/>
      <c r="AN198" s="6">
        <f t="shared" si="184"/>
        <v>1</v>
      </c>
      <c r="AO198" s="6">
        <f t="shared" si="185"/>
        <v>1</v>
      </c>
      <c r="AP198" s="6">
        <f t="shared" si="186"/>
        <v>0</v>
      </c>
      <c r="AQ198" s="6">
        <f t="shared" si="187"/>
        <v>1</v>
      </c>
      <c r="AR198" s="6">
        <f t="shared" si="188"/>
        <v>1</v>
      </c>
      <c r="AS198" s="8"/>
      <c r="AT198" s="6">
        <f t="shared" si="189"/>
        <v>1</v>
      </c>
      <c r="AU198" s="6">
        <f t="shared" si="190"/>
        <v>0</v>
      </c>
      <c r="AV198" s="6">
        <f t="shared" si="191"/>
        <v>0</v>
      </c>
      <c r="AW198" s="6">
        <f t="shared" si="192"/>
        <v>1</v>
      </c>
      <c r="AX198" s="6">
        <f t="shared" si="193"/>
        <v>1</v>
      </c>
      <c r="AY198" s="8"/>
      <c r="AZ198" s="6">
        <f t="shared" si="194"/>
        <v>1</v>
      </c>
      <c r="BA198" s="6">
        <f t="shared" si="195"/>
        <v>0</v>
      </c>
      <c r="BB198" s="6">
        <f t="shared" si="196"/>
        <v>1</v>
      </c>
      <c r="BC198" s="6">
        <f t="shared" si="197"/>
        <v>1</v>
      </c>
      <c r="BD198" s="6">
        <f t="shared" si="198"/>
        <v>1</v>
      </c>
      <c r="BF198" s="6">
        <f t="shared" si="202"/>
        <v>1</v>
      </c>
      <c r="BG198" s="8">
        <f t="shared" si="203"/>
        <v>0</v>
      </c>
      <c r="BH198" s="8">
        <f t="shared" si="204"/>
        <v>2</v>
      </c>
    </row>
    <row r="199" spans="1:60" s="54" customFormat="1" ht="15" customHeight="1" x14ac:dyDescent="0.2">
      <c r="A199" s="8">
        <v>1030</v>
      </c>
      <c r="B199" s="29" t="s">
        <v>825</v>
      </c>
      <c r="C199" s="29">
        <v>10</v>
      </c>
      <c r="D199" t="s">
        <v>607</v>
      </c>
      <c r="E199" s="72">
        <v>1</v>
      </c>
      <c r="F199" s="72">
        <v>1</v>
      </c>
      <c r="G199" s="72">
        <v>1</v>
      </c>
      <c r="H199" s="72">
        <v>0</v>
      </c>
      <c r="I199" s="72">
        <v>1</v>
      </c>
      <c r="J199" s="72"/>
      <c r="K199" s="72">
        <v>1</v>
      </c>
      <c r="L199" s="72">
        <v>1</v>
      </c>
      <c r="M199" s="72">
        <v>0.5</v>
      </c>
      <c r="N199" s="72">
        <v>0.5</v>
      </c>
      <c r="O199" s="72">
        <v>0.5</v>
      </c>
      <c r="P199" s="72" t="s">
        <v>747</v>
      </c>
      <c r="Q199" s="72">
        <v>1</v>
      </c>
      <c r="R199" s="72">
        <v>1</v>
      </c>
      <c r="S199" s="72">
        <v>1</v>
      </c>
      <c r="T199" s="72">
        <v>1</v>
      </c>
      <c r="U199" s="72">
        <v>0</v>
      </c>
      <c r="W199" s="13">
        <f t="shared" si="173"/>
        <v>1</v>
      </c>
      <c r="X199" s="13">
        <f t="shared" si="174"/>
        <v>1</v>
      </c>
      <c r="Y199" s="13">
        <f t="shared" si="175"/>
        <v>1</v>
      </c>
      <c r="Z199" s="12">
        <f t="shared" si="176"/>
        <v>0.5</v>
      </c>
      <c r="AA199" s="13">
        <f t="shared" si="177"/>
        <v>0.5</v>
      </c>
      <c r="AB199" s="7">
        <f t="shared" si="178"/>
        <v>4</v>
      </c>
      <c r="AC199" s="7"/>
      <c r="AD199" s="7">
        <f t="shared" si="199"/>
        <v>2</v>
      </c>
      <c r="AE199" s="7">
        <f t="shared" si="200"/>
        <v>1</v>
      </c>
      <c r="AF199" s="7">
        <f t="shared" si="201"/>
        <v>1</v>
      </c>
      <c r="AG199" s="7"/>
      <c r="AH199" s="6">
        <f t="shared" si="179"/>
        <v>1</v>
      </c>
      <c r="AI199" s="6">
        <f t="shared" si="180"/>
        <v>1</v>
      </c>
      <c r="AJ199" s="6">
        <f t="shared" si="181"/>
        <v>0</v>
      </c>
      <c r="AK199" s="6">
        <f t="shared" si="182"/>
        <v>0</v>
      </c>
      <c r="AL199" s="6">
        <f t="shared" si="183"/>
        <v>0</v>
      </c>
      <c r="AM199" s="8"/>
      <c r="AN199" s="6">
        <f t="shared" si="184"/>
        <v>1</v>
      </c>
      <c r="AO199" s="6">
        <f t="shared" si="185"/>
        <v>1</v>
      </c>
      <c r="AP199" s="6">
        <f t="shared" si="186"/>
        <v>0</v>
      </c>
      <c r="AQ199" s="6">
        <f t="shared" si="187"/>
        <v>0</v>
      </c>
      <c r="AR199" s="6">
        <f t="shared" si="188"/>
        <v>0</v>
      </c>
      <c r="AS199" s="8"/>
      <c r="AT199" s="6">
        <f t="shared" si="189"/>
        <v>1</v>
      </c>
      <c r="AU199" s="6">
        <f t="shared" si="190"/>
        <v>1</v>
      </c>
      <c r="AV199" s="6">
        <f t="shared" si="191"/>
        <v>0</v>
      </c>
      <c r="AW199" s="6">
        <f t="shared" si="192"/>
        <v>0</v>
      </c>
      <c r="AX199" s="6">
        <f t="shared" si="193"/>
        <v>0</v>
      </c>
      <c r="AY199" s="8"/>
      <c r="AZ199" s="6">
        <f t="shared" si="194"/>
        <v>1</v>
      </c>
      <c r="BA199" s="6">
        <f t="shared" si="195"/>
        <v>1</v>
      </c>
      <c r="BB199" s="6">
        <f t="shared" si="196"/>
        <v>1</v>
      </c>
      <c r="BC199" s="6">
        <f t="shared" si="197"/>
        <v>0</v>
      </c>
      <c r="BD199" s="6">
        <f t="shared" si="198"/>
        <v>0</v>
      </c>
      <c r="BF199" s="6">
        <f t="shared" si="202"/>
        <v>4</v>
      </c>
      <c r="BG199" s="8">
        <f t="shared" si="203"/>
        <v>3.5</v>
      </c>
      <c r="BH199" s="8">
        <f t="shared" si="204"/>
        <v>4</v>
      </c>
    </row>
    <row r="200" spans="1:60" s="54" customFormat="1" ht="15" customHeight="1" x14ac:dyDescent="0.2">
      <c r="A200" s="8">
        <v>1031</v>
      </c>
      <c r="B200" s="29" t="s">
        <v>826</v>
      </c>
      <c r="C200" s="29">
        <v>10</v>
      </c>
      <c r="D200" t="s">
        <v>608</v>
      </c>
      <c r="E200" s="72">
        <v>1</v>
      </c>
      <c r="F200" s="72">
        <v>1</v>
      </c>
      <c r="G200" s="72">
        <v>1</v>
      </c>
      <c r="H200" s="72">
        <v>1</v>
      </c>
      <c r="I200" s="72">
        <v>0</v>
      </c>
      <c r="J200" s="72"/>
      <c r="K200" s="72">
        <v>1</v>
      </c>
      <c r="L200" s="72">
        <v>1</v>
      </c>
      <c r="M200" s="72">
        <v>0.5</v>
      </c>
      <c r="N200" s="72">
        <v>0.5</v>
      </c>
      <c r="O200" s="72">
        <v>0.5</v>
      </c>
      <c r="P200" s="72"/>
      <c r="Q200" s="72">
        <v>1</v>
      </c>
      <c r="R200" s="72">
        <v>1</v>
      </c>
      <c r="S200" s="72">
        <v>0</v>
      </c>
      <c r="T200" s="72">
        <v>0</v>
      </c>
      <c r="U200" s="72">
        <v>1</v>
      </c>
      <c r="W200" s="13">
        <f t="shared" si="173"/>
        <v>1</v>
      </c>
      <c r="X200" s="13">
        <f t="shared" si="174"/>
        <v>1</v>
      </c>
      <c r="Y200" s="13">
        <f t="shared" si="175"/>
        <v>0.5</v>
      </c>
      <c r="Z200" s="12">
        <f t="shared" si="176"/>
        <v>0.5</v>
      </c>
      <c r="AA200" s="13">
        <f t="shared" si="177"/>
        <v>0.5</v>
      </c>
      <c r="AB200" s="7">
        <f t="shared" si="178"/>
        <v>3.5</v>
      </c>
      <c r="AC200" s="7"/>
      <c r="AD200" s="7">
        <f t="shared" si="199"/>
        <v>2</v>
      </c>
      <c r="AE200" s="7">
        <f t="shared" si="200"/>
        <v>1</v>
      </c>
      <c r="AF200" s="7">
        <f t="shared" si="201"/>
        <v>0.5</v>
      </c>
      <c r="AG200" s="7"/>
      <c r="AH200" s="6">
        <f t="shared" si="179"/>
        <v>1</v>
      </c>
      <c r="AI200" s="6">
        <f t="shared" si="180"/>
        <v>1</v>
      </c>
      <c r="AJ200" s="6">
        <f t="shared" si="181"/>
        <v>0</v>
      </c>
      <c r="AK200" s="6">
        <f t="shared" si="182"/>
        <v>0</v>
      </c>
      <c r="AL200" s="6">
        <f t="shared" si="183"/>
        <v>0</v>
      </c>
      <c r="AM200" s="8"/>
      <c r="AN200" s="6">
        <f t="shared" si="184"/>
        <v>1</v>
      </c>
      <c r="AO200" s="6">
        <f t="shared" si="185"/>
        <v>1</v>
      </c>
      <c r="AP200" s="6">
        <f t="shared" si="186"/>
        <v>0</v>
      </c>
      <c r="AQ200" s="6">
        <f t="shared" si="187"/>
        <v>0</v>
      </c>
      <c r="AR200" s="6">
        <f t="shared" si="188"/>
        <v>0</v>
      </c>
      <c r="AS200" s="8"/>
      <c r="AT200" s="6">
        <f t="shared" si="189"/>
        <v>1</v>
      </c>
      <c r="AU200" s="6">
        <f t="shared" si="190"/>
        <v>1</v>
      </c>
      <c r="AV200" s="6">
        <f t="shared" si="191"/>
        <v>0</v>
      </c>
      <c r="AW200" s="6">
        <f t="shared" si="192"/>
        <v>0</v>
      </c>
      <c r="AX200" s="6">
        <f t="shared" si="193"/>
        <v>0</v>
      </c>
      <c r="AY200" s="8"/>
      <c r="AZ200" s="6">
        <f t="shared" si="194"/>
        <v>1</v>
      </c>
      <c r="BA200" s="6">
        <f t="shared" si="195"/>
        <v>1</v>
      </c>
      <c r="BB200" s="6">
        <f t="shared" si="196"/>
        <v>0</v>
      </c>
      <c r="BC200" s="6">
        <f t="shared" si="197"/>
        <v>0</v>
      </c>
      <c r="BD200" s="6">
        <f t="shared" si="198"/>
        <v>0</v>
      </c>
      <c r="BF200" s="6">
        <f t="shared" si="202"/>
        <v>4</v>
      </c>
      <c r="BG200" s="8">
        <f t="shared" si="203"/>
        <v>3.5</v>
      </c>
      <c r="BH200" s="8">
        <f t="shared" si="204"/>
        <v>3</v>
      </c>
    </row>
    <row r="201" spans="1:60" s="54" customFormat="1" ht="15" customHeight="1" x14ac:dyDescent="0.2">
      <c r="A201" s="8">
        <v>1032</v>
      </c>
      <c r="B201" s="29" t="s">
        <v>827</v>
      </c>
      <c r="C201" s="29">
        <v>8</v>
      </c>
      <c r="D201" t="s">
        <v>609</v>
      </c>
      <c r="E201" s="72">
        <v>0</v>
      </c>
      <c r="F201" s="72">
        <v>1</v>
      </c>
      <c r="G201" s="72">
        <v>1</v>
      </c>
      <c r="H201" s="72">
        <v>0</v>
      </c>
      <c r="I201" s="72">
        <v>0</v>
      </c>
      <c r="J201" s="72"/>
      <c r="K201" s="72">
        <v>0</v>
      </c>
      <c r="L201" s="72">
        <v>0</v>
      </c>
      <c r="M201" s="72">
        <v>0</v>
      </c>
      <c r="N201" s="72">
        <v>0</v>
      </c>
      <c r="O201" s="72">
        <v>0</v>
      </c>
      <c r="P201" s="72" t="s">
        <v>746</v>
      </c>
      <c r="Q201" s="72">
        <v>0</v>
      </c>
      <c r="R201" s="72">
        <v>1</v>
      </c>
      <c r="S201" s="72">
        <v>0</v>
      </c>
      <c r="T201" s="72">
        <v>0</v>
      </c>
      <c r="U201" s="72">
        <v>0</v>
      </c>
      <c r="W201" s="13">
        <f t="shared" si="173"/>
        <v>0</v>
      </c>
      <c r="X201" s="13">
        <f t="shared" si="174"/>
        <v>1</v>
      </c>
      <c r="Y201" s="13">
        <f t="shared" si="175"/>
        <v>0</v>
      </c>
      <c r="Z201" s="12">
        <f t="shared" si="176"/>
        <v>0</v>
      </c>
      <c r="AA201" s="13">
        <f t="shared" si="177"/>
        <v>0</v>
      </c>
      <c r="AB201" s="7">
        <f t="shared" si="178"/>
        <v>1</v>
      </c>
      <c r="AC201" s="7"/>
      <c r="AD201" s="7">
        <f t="shared" si="199"/>
        <v>1</v>
      </c>
      <c r="AE201" s="7">
        <f t="shared" si="200"/>
        <v>0</v>
      </c>
      <c r="AF201" s="7">
        <f t="shared" si="201"/>
        <v>0</v>
      </c>
      <c r="AG201" s="7"/>
      <c r="AH201" s="6">
        <f t="shared" si="179"/>
        <v>1</v>
      </c>
      <c r="AI201" s="6">
        <f t="shared" si="180"/>
        <v>0</v>
      </c>
      <c r="AJ201" s="6">
        <f t="shared" si="181"/>
        <v>0</v>
      </c>
      <c r="AK201" s="6">
        <f t="shared" si="182"/>
        <v>1</v>
      </c>
      <c r="AL201" s="6">
        <f t="shared" si="183"/>
        <v>1</v>
      </c>
      <c r="AM201" s="8"/>
      <c r="AN201" s="6">
        <f t="shared" si="184"/>
        <v>1</v>
      </c>
      <c r="AO201" s="6">
        <f t="shared" si="185"/>
        <v>0</v>
      </c>
      <c r="AP201" s="6">
        <f t="shared" si="186"/>
        <v>0</v>
      </c>
      <c r="AQ201" s="6">
        <f t="shared" si="187"/>
        <v>1</v>
      </c>
      <c r="AR201" s="6">
        <f t="shared" si="188"/>
        <v>1</v>
      </c>
      <c r="AS201" s="8"/>
      <c r="AT201" s="6">
        <f t="shared" si="189"/>
        <v>1</v>
      </c>
      <c r="AU201" s="6">
        <f t="shared" si="190"/>
        <v>0</v>
      </c>
      <c r="AV201" s="6">
        <f t="shared" si="191"/>
        <v>1</v>
      </c>
      <c r="AW201" s="6">
        <f t="shared" si="192"/>
        <v>1</v>
      </c>
      <c r="AX201" s="6">
        <f t="shared" si="193"/>
        <v>1</v>
      </c>
      <c r="AY201" s="8"/>
      <c r="AZ201" s="6">
        <f t="shared" si="194"/>
        <v>1</v>
      </c>
      <c r="BA201" s="6">
        <f t="shared" si="195"/>
        <v>1</v>
      </c>
      <c r="BB201" s="6">
        <f t="shared" si="196"/>
        <v>0</v>
      </c>
      <c r="BC201" s="6">
        <f t="shared" si="197"/>
        <v>1</v>
      </c>
      <c r="BD201" s="6">
        <f t="shared" si="198"/>
        <v>1</v>
      </c>
      <c r="BF201" s="6">
        <f t="shared" si="202"/>
        <v>2</v>
      </c>
      <c r="BG201" s="8">
        <f t="shared" si="203"/>
        <v>0</v>
      </c>
      <c r="BH201" s="8">
        <f t="shared" si="204"/>
        <v>1</v>
      </c>
    </row>
    <row r="202" spans="1:60" s="54" customFormat="1" ht="15" customHeight="1" x14ac:dyDescent="0.2">
      <c r="A202" s="8">
        <v>1033</v>
      </c>
      <c r="B202" s="29" t="s">
        <v>828</v>
      </c>
      <c r="C202" s="29">
        <v>10</v>
      </c>
      <c r="D202" t="s">
        <v>610</v>
      </c>
      <c r="E202" s="72">
        <v>1</v>
      </c>
      <c r="F202" s="72">
        <v>1</v>
      </c>
      <c r="G202" s="72">
        <v>0</v>
      </c>
      <c r="H202" s="72">
        <v>0</v>
      </c>
      <c r="I202" s="72">
        <v>1</v>
      </c>
      <c r="J202" s="72"/>
      <c r="K202" s="72">
        <v>1</v>
      </c>
      <c r="L202" s="72">
        <v>1</v>
      </c>
      <c r="M202" s="72">
        <v>0.5</v>
      </c>
      <c r="N202" s="72">
        <v>0</v>
      </c>
      <c r="O202" s="72">
        <v>0</v>
      </c>
      <c r="P202" s="72"/>
      <c r="Q202" s="72">
        <v>1</v>
      </c>
      <c r="R202" s="72">
        <v>1</v>
      </c>
      <c r="S202" s="72">
        <v>0</v>
      </c>
      <c r="T202" s="72">
        <v>0</v>
      </c>
      <c r="U202" s="72">
        <v>1</v>
      </c>
      <c r="W202" s="13">
        <f t="shared" si="173"/>
        <v>1</v>
      </c>
      <c r="X202" s="13">
        <f t="shared" si="174"/>
        <v>1</v>
      </c>
      <c r="Y202" s="13">
        <f t="shared" si="175"/>
        <v>0</v>
      </c>
      <c r="Z202" s="12">
        <f t="shared" si="176"/>
        <v>0</v>
      </c>
      <c r="AA202" s="13">
        <f t="shared" si="177"/>
        <v>1</v>
      </c>
      <c r="AB202" s="7">
        <f t="shared" si="178"/>
        <v>3</v>
      </c>
      <c r="AC202" s="7"/>
      <c r="AD202" s="7">
        <f t="shared" si="199"/>
        <v>2</v>
      </c>
      <c r="AE202" s="7">
        <f t="shared" si="200"/>
        <v>1</v>
      </c>
      <c r="AF202" s="7">
        <f t="shared" si="201"/>
        <v>0</v>
      </c>
      <c r="AG202" s="7"/>
      <c r="AH202" s="6">
        <f t="shared" si="179"/>
        <v>1</v>
      </c>
      <c r="AI202" s="6">
        <f t="shared" si="180"/>
        <v>1</v>
      </c>
      <c r="AJ202" s="6">
        <f t="shared" si="181"/>
        <v>0</v>
      </c>
      <c r="AK202" s="6">
        <f t="shared" si="182"/>
        <v>1</v>
      </c>
      <c r="AL202" s="6">
        <f t="shared" si="183"/>
        <v>0</v>
      </c>
      <c r="AM202" s="8"/>
      <c r="AN202" s="6">
        <f t="shared" si="184"/>
        <v>1</v>
      </c>
      <c r="AO202" s="6">
        <f t="shared" si="185"/>
        <v>1</v>
      </c>
      <c r="AP202" s="6">
        <f t="shared" si="186"/>
        <v>0</v>
      </c>
      <c r="AQ202" s="6">
        <f t="shared" si="187"/>
        <v>1</v>
      </c>
      <c r="AR202" s="6">
        <f t="shared" si="188"/>
        <v>0</v>
      </c>
      <c r="AS202" s="8"/>
      <c r="AT202" s="6">
        <f t="shared" si="189"/>
        <v>1</v>
      </c>
      <c r="AU202" s="6">
        <f t="shared" si="190"/>
        <v>1</v>
      </c>
      <c r="AV202" s="6">
        <f t="shared" si="191"/>
        <v>0</v>
      </c>
      <c r="AW202" s="6">
        <f t="shared" si="192"/>
        <v>1</v>
      </c>
      <c r="AX202" s="6">
        <f t="shared" si="193"/>
        <v>0</v>
      </c>
      <c r="AY202" s="8"/>
      <c r="AZ202" s="6">
        <f t="shared" si="194"/>
        <v>1</v>
      </c>
      <c r="BA202" s="6">
        <f t="shared" si="195"/>
        <v>1</v>
      </c>
      <c r="BB202" s="6">
        <f t="shared" si="196"/>
        <v>1</v>
      </c>
      <c r="BC202" s="6">
        <f t="shared" si="197"/>
        <v>1</v>
      </c>
      <c r="BD202" s="6">
        <f t="shared" si="198"/>
        <v>1</v>
      </c>
      <c r="BF202" s="6">
        <f t="shared" si="202"/>
        <v>3</v>
      </c>
      <c r="BG202" s="8">
        <f t="shared" si="203"/>
        <v>2.5</v>
      </c>
      <c r="BH202" s="8">
        <f t="shared" si="204"/>
        <v>3</v>
      </c>
    </row>
    <row r="203" spans="1:60" s="54" customFormat="1" ht="15" customHeight="1" x14ac:dyDescent="0.2">
      <c r="A203" s="8">
        <v>1034</v>
      </c>
      <c r="B203" s="29" t="s">
        <v>829</v>
      </c>
      <c r="C203" s="29">
        <v>9</v>
      </c>
      <c r="D203" t="s">
        <v>611</v>
      </c>
      <c r="E203" s="72">
        <v>0</v>
      </c>
      <c r="F203" s="72">
        <v>1</v>
      </c>
      <c r="G203" s="72">
        <v>1</v>
      </c>
      <c r="H203" s="72">
        <v>1</v>
      </c>
      <c r="I203" s="72">
        <v>1</v>
      </c>
      <c r="J203" s="72"/>
      <c r="K203" s="72">
        <v>1</v>
      </c>
      <c r="L203" s="72">
        <v>1</v>
      </c>
      <c r="M203" s="72">
        <v>0.5</v>
      </c>
      <c r="N203" s="72">
        <v>0.5</v>
      </c>
      <c r="O203" s="72">
        <v>0.5</v>
      </c>
      <c r="P203" s="72"/>
      <c r="Q203" s="72">
        <v>1</v>
      </c>
      <c r="R203" s="72">
        <v>1</v>
      </c>
      <c r="S203" s="72">
        <v>1</v>
      </c>
      <c r="T203" s="72">
        <v>1</v>
      </c>
      <c r="U203" s="72">
        <v>1</v>
      </c>
      <c r="W203" s="13">
        <f t="shared" si="173"/>
        <v>1</v>
      </c>
      <c r="X203" s="13">
        <f t="shared" si="174"/>
        <v>1</v>
      </c>
      <c r="Y203" s="13">
        <f t="shared" si="175"/>
        <v>1</v>
      </c>
      <c r="Z203" s="12">
        <f t="shared" si="176"/>
        <v>1</v>
      </c>
      <c r="AA203" s="13">
        <f t="shared" si="177"/>
        <v>1</v>
      </c>
      <c r="AB203" s="7">
        <f t="shared" si="178"/>
        <v>5</v>
      </c>
      <c r="AC203" s="7"/>
      <c r="AD203" s="7">
        <f t="shared" si="199"/>
        <v>2</v>
      </c>
      <c r="AE203" s="7">
        <f t="shared" si="200"/>
        <v>2</v>
      </c>
      <c r="AF203" s="7">
        <f t="shared" si="201"/>
        <v>1</v>
      </c>
      <c r="AG203" s="7"/>
      <c r="AH203" s="6">
        <f t="shared" ref="AH203:AH234" si="205">IF(AND(E203=K203, K203=Q203),1,0)</f>
        <v>0</v>
      </c>
      <c r="AI203" s="6">
        <f t="shared" ref="AI203:AI234" si="206">IF(AND(F203=L203, L203=R203),1,0)</f>
        <v>1</v>
      </c>
      <c r="AJ203" s="6">
        <f t="shared" ref="AJ203:AJ234" si="207">IF(AND(G203=M203, M203=S203),1,0)</f>
        <v>0</v>
      </c>
      <c r="AK203" s="6">
        <f t="shared" ref="AK203:AK234" si="208">IF(AND(H203=N203, N203=T203),1,0)</f>
        <v>0</v>
      </c>
      <c r="AL203" s="6">
        <f t="shared" ref="AL203:AL234" si="209">IF(AND(I203=O203, O203=U203),1,0)</f>
        <v>0</v>
      </c>
      <c r="AM203" s="8"/>
      <c r="AN203" s="6">
        <f t="shared" ref="AN203:AN234" si="210">IF((E203=K203),1,0)</f>
        <v>0</v>
      </c>
      <c r="AO203" s="6">
        <f t="shared" ref="AO203:AO234" si="211">IF((F203=L203),1,0)</f>
        <v>1</v>
      </c>
      <c r="AP203" s="6">
        <f t="shared" ref="AP203:AP234" si="212">IF((G203=M203),1,0)</f>
        <v>0</v>
      </c>
      <c r="AQ203" s="6">
        <f t="shared" ref="AQ203:AQ234" si="213">IF((H203=N203),1,0)</f>
        <v>0</v>
      </c>
      <c r="AR203" s="6">
        <f t="shared" ref="AR203:AR234" si="214">IF((I203=O203),1,0)</f>
        <v>0</v>
      </c>
      <c r="AS203" s="8"/>
      <c r="AT203" s="6">
        <f t="shared" ref="AT203:AT234" si="215">IF((K203=Q203),1,0)</f>
        <v>1</v>
      </c>
      <c r="AU203" s="6">
        <f t="shared" ref="AU203:AU234" si="216">IF((L203=R203),1,0)</f>
        <v>1</v>
      </c>
      <c r="AV203" s="6">
        <f t="shared" ref="AV203:AV234" si="217">IF((M203=S203),1,0)</f>
        <v>0</v>
      </c>
      <c r="AW203" s="6">
        <f t="shared" ref="AW203:AW234" si="218">IF((N203=T203),1,0)</f>
        <v>0</v>
      </c>
      <c r="AX203" s="6">
        <f t="shared" ref="AX203:AX234" si="219">IF((O203=U203),1,0)</f>
        <v>0</v>
      </c>
      <c r="AY203" s="8"/>
      <c r="AZ203" s="6">
        <f t="shared" ref="AZ203:AZ234" si="220">IF((E203=Q203),1,0)</f>
        <v>0</v>
      </c>
      <c r="BA203" s="6">
        <f t="shared" ref="BA203:BA234" si="221">IF((F203=R203),1,0)</f>
        <v>1</v>
      </c>
      <c r="BB203" s="6">
        <f t="shared" ref="BB203:BB234" si="222">IF((G203=S203),1,0)</f>
        <v>1</v>
      </c>
      <c r="BC203" s="6">
        <f t="shared" ref="BC203:BC234" si="223">IF((H203=T203),1,0)</f>
        <v>1</v>
      </c>
      <c r="BD203" s="6">
        <f t="shared" ref="BD203:BD234" si="224">IF((I203=U203),1,0)</f>
        <v>1</v>
      </c>
      <c r="BF203" s="6">
        <f t="shared" si="202"/>
        <v>4</v>
      </c>
      <c r="BG203" s="8">
        <f t="shared" si="203"/>
        <v>3.5</v>
      </c>
      <c r="BH203" s="8">
        <f t="shared" si="204"/>
        <v>5</v>
      </c>
    </row>
    <row r="204" spans="1:60" s="54" customFormat="1" ht="15" customHeight="1" x14ac:dyDescent="0.2">
      <c r="A204" s="8">
        <v>1035</v>
      </c>
      <c r="B204" s="29" t="s">
        <v>830</v>
      </c>
      <c r="C204" s="29">
        <v>9</v>
      </c>
      <c r="D204" s="72" t="s">
        <v>612</v>
      </c>
      <c r="E204" s="72">
        <v>1</v>
      </c>
      <c r="F204" s="72">
        <v>1</v>
      </c>
      <c r="G204" s="72">
        <v>1</v>
      </c>
      <c r="H204" s="72">
        <v>0</v>
      </c>
      <c r="I204" s="72">
        <v>0</v>
      </c>
      <c r="J204" s="72"/>
      <c r="K204" s="72">
        <v>1</v>
      </c>
      <c r="L204" s="72">
        <v>1</v>
      </c>
      <c r="M204" s="72">
        <v>0.5</v>
      </c>
      <c r="N204" s="72">
        <v>0.5</v>
      </c>
      <c r="O204" s="72">
        <v>1</v>
      </c>
      <c r="P204" s="72"/>
      <c r="Q204" s="72">
        <v>1</v>
      </c>
      <c r="R204" s="72">
        <v>1</v>
      </c>
      <c r="S204" s="72">
        <v>0</v>
      </c>
      <c r="T204" s="72">
        <v>0</v>
      </c>
      <c r="U204" s="72">
        <v>0</v>
      </c>
      <c r="W204" s="13">
        <f t="shared" si="173"/>
        <v>1</v>
      </c>
      <c r="X204" s="13">
        <f t="shared" si="174"/>
        <v>1</v>
      </c>
      <c r="Y204" s="13">
        <f t="shared" si="175"/>
        <v>0.5</v>
      </c>
      <c r="Z204" s="12">
        <f t="shared" si="176"/>
        <v>0</v>
      </c>
      <c r="AA204" s="13">
        <f t="shared" si="177"/>
        <v>0</v>
      </c>
      <c r="AB204" s="7">
        <f t="shared" si="178"/>
        <v>2.5</v>
      </c>
      <c r="AC204" s="7"/>
      <c r="AD204" s="7">
        <f t="shared" si="199"/>
        <v>2</v>
      </c>
      <c r="AE204" s="7">
        <f t="shared" si="200"/>
        <v>0</v>
      </c>
      <c r="AF204" s="7">
        <f t="shared" si="201"/>
        <v>0.5</v>
      </c>
      <c r="AG204" s="7"/>
      <c r="AH204" s="6">
        <f t="shared" si="205"/>
        <v>1</v>
      </c>
      <c r="AI204" s="6">
        <f t="shared" si="206"/>
        <v>1</v>
      </c>
      <c r="AJ204" s="6">
        <f t="shared" si="207"/>
        <v>0</v>
      </c>
      <c r="AK204" s="6">
        <f t="shared" si="208"/>
        <v>0</v>
      </c>
      <c r="AL204" s="6">
        <f t="shared" si="209"/>
        <v>0</v>
      </c>
      <c r="AM204" s="8"/>
      <c r="AN204" s="6">
        <f t="shared" si="210"/>
        <v>1</v>
      </c>
      <c r="AO204" s="6">
        <f t="shared" si="211"/>
        <v>1</v>
      </c>
      <c r="AP204" s="6">
        <f t="shared" si="212"/>
        <v>0</v>
      </c>
      <c r="AQ204" s="6">
        <f t="shared" si="213"/>
        <v>0</v>
      </c>
      <c r="AR204" s="6">
        <f t="shared" si="214"/>
        <v>0</v>
      </c>
      <c r="AS204" s="8"/>
      <c r="AT204" s="6">
        <f t="shared" si="215"/>
        <v>1</v>
      </c>
      <c r="AU204" s="6">
        <f t="shared" si="216"/>
        <v>1</v>
      </c>
      <c r="AV204" s="6">
        <f t="shared" si="217"/>
        <v>0</v>
      </c>
      <c r="AW204" s="6">
        <f t="shared" si="218"/>
        <v>0</v>
      </c>
      <c r="AX204" s="6">
        <f t="shared" si="219"/>
        <v>0</v>
      </c>
      <c r="AY204" s="8"/>
      <c r="AZ204" s="6">
        <f t="shared" si="220"/>
        <v>1</v>
      </c>
      <c r="BA204" s="6">
        <f t="shared" si="221"/>
        <v>1</v>
      </c>
      <c r="BB204" s="6">
        <f t="shared" si="222"/>
        <v>0</v>
      </c>
      <c r="BC204" s="6">
        <f t="shared" si="223"/>
        <v>1</v>
      </c>
      <c r="BD204" s="6">
        <f t="shared" si="224"/>
        <v>1</v>
      </c>
      <c r="BF204" s="6">
        <f t="shared" si="202"/>
        <v>3</v>
      </c>
      <c r="BG204" s="8">
        <f t="shared" si="203"/>
        <v>4</v>
      </c>
      <c r="BH204" s="8">
        <f t="shared" si="204"/>
        <v>2</v>
      </c>
    </row>
    <row r="205" spans="1:60" s="54" customFormat="1" ht="15" customHeight="1" x14ac:dyDescent="0.2">
      <c r="A205" s="8">
        <v>1036</v>
      </c>
      <c r="B205" s="29" t="s">
        <v>831</v>
      </c>
      <c r="C205" s="29">
        <v>8</v>
      </c>
      <c r="D205" s="72" t="s">
        <v>613</v>
      </c>
      <c r="E205" s="72">
        <v>0</v>
      </c>
      <c r="F205" s="72">
        <v>1</v>
      </c>
      <c r="G205" s="72">
        <v>0</v>
      </c>
      <c r="H205" s="72">
        <v>0</v>
      </c>
      <c r="I205" s="72">
        <v>0</v>
      </c>
      <c r="J205" s="72"/>
      <c r="K205" s="72">
        <v>0</v>
      </c>
      <c r="L205" s="72">
        <v>1</v>
      </c>
      <c r="M205" s="72">
        <v>0.5</v>
      </c>
      <c r="N205" s="72">
        <v>0</v>
      </c>
      <c r="O205" s="72">
        <v>1</v>
      </c>
      <c r="P205" s="72" t="s">
        <v>748</v>
      </c>
      <c r="Q205" s="72">
        <v>0</v>
      </c>
      <c r="R205" s="72">
        <v>0</v>
      </c>
      <c r="S205" s="72">
        <v>0</v>
      </c>
      <c r="T205" s="72">
        <v>0</v>
      </c>
      <c r="U205" s="72">
        <v>0</v>
      </c>
      <c r="W205" s="13">
        <f t="shared" si="173"/>
        <v>0</v>
      </c>
      <c r="X205" s="13">
        <f t="shared" si="174"/>
        <v>1</v>
      </c>
      <c r="Y205" s="13">
        <f t="shared" si="175"/>
        <v>0</v>
      </c>
      <c r="Z205" s="12">
        <f t="shared" si="176"/>
        <v>0</v>
      </c>
      <c r="AA205" s="13">
        <f t="shared" si="177"/>
        <v>0</v>
      </c>
      <c r="AB205" s="7">
        <f t="shared" si="178"/>
        <v>1</v>
      </c>
      <c r="AC205" s="7"/>
      <c r="AD205" s="7">
        <f t="shared" si="199"/>
        <v>1</v>
      </c>
      <c r="AE205" s="7">
        <f t="shared" si="200"/>
        <v>0</v>
      </c>
      <c r="AF205" s="7">
        <f t="shared" si="201"/>
        <v>0</v>
      </c>
      <c r="AG205" s="7"/>
      <c r="AH205" s="6">
        <f t="shared" si="205"/>
        <v>1</v>
      </c>
      <c r="AI205" s="6">
        <f t="shared" si="206"/>
        <v>0</v>
      </c>
      <c r="AJ205" s="6">
        <f t="shared" si="207"/>
        <v>0</v>
      </c>
      <c r="AK205" s="6">
        <f t="shared" si="208"/>
        <v>1</v>
      </c>
      <c r="AL205" s="6">
        <f t="shared" si="209"/>
        <v>0</v>
      </c>
      <c r="AM205" s="8"/>
      <c r="AN205" s="6">
        <f t="shared" si="210"/>
        <v>1</v>
      </c>
      <c r="AO205" s="6">
        <f t="shared" si="211"/>
        <v>1</v>
      </c>
      <c r="AP205" s="6">
        <f t="shared" si="212"/>
        <v>0</v>
      </c>
      <c r="AQ205" s="6">
        <f t="shared" si="213"/>
        <v>1</v>
      </c>
      <c r="AR205" s="6">
        <f t="shared" si="214"/>
        <v>0</v>
      </c>
      <c r="AS205" s="8"/>
      <c r="AT205" s="6">
        <f t="shared" si="215"/>
        <v>1</v>
      </c>
      <c r="AU205" s="6">
        <f t="shared" si="216"/>
        <v>0</v>
      </c>
      <c r="AV205" s="6">
        <f t="shared" si="217"/>
        <v>0</v>
      </c>
      <c r="AW205" s="6">
        <f t="shared" si="218"/>
        <v>1</v>
      </c>
      <c r="AX205" s="6">
        <f t="shared" si="219"/>
        <v>0</v>
      </c>
      <c r="AY205" s="8"/>
      <c r="AZ205" s="6">
        <f t="shared" si="220"/>
        <v>1</v>
      </c>
      <c r="BA205" s="6">
        <f t="shared" si="221"/>
        <v>0</v>
      </c>
      <c r="BB205" s="6">
        <f t="shared" si="222"/>
        <v>1</v>
      </c>
      <c r="BC205" s="6">
        <f t="shared" si="223"/>
        <v>1</v>
      </c>
      <c r="BD205" s="6">
        <f t="shared" si="224"/>
        <v>1</v>
      </c>
      <c r="BF205" s="6">
        <f t="shared" si="202"/>
        <v>1</v>
      </c>
      <c r="BG205" s="8">
        <f t="shared" si="203"/>
        <v>2.5</v>
      </c>
      <c r="BH205" s="8">
        <f t="shared" si="204"/>
        <v>0</v>
      </c>
    </row>
    <row r="206" spans="1:60" s="54" customFormat="1" ht="15" customHeight="1" x14ac:dyDescent="0.2">
      <c r="A206" s="8">
        <v>1037</v>
      </c>
      <c r="B206" s="29" t="s">
        <v>832</v>
      </c>
      <c r="C206" s="29">
        <v>11</v>
      </c>
      <c r="D206" t="s">
        <v>614</v>
      </c>
      <c r="E206" s="72">
        <v>1</v>
      </c>
      <c r="F206" s="72">
        <v>1</v>
      </c>
      <c r="G206" s="72">
        <v>0</v>
      </c>
      <c r="H206" s="72">
        <v>0</v>
      </c>
      <c r="I206" s="72">
        <v>0</v>
      </c>
      <c r="J206" s="72"/>
      <c r="K206" s="72">
        <v>1</v>
      </c>
      <c r="L206" s="72">
        <v>1</v>
      </c>
      <c r="M206" s="72">
        <v>0.5</v>
      </c>
      <c r="N206" s="72">
        <v>1</v>
      </c>
      <c r="O206" s="72">
        <v>1</v>
      </c>
      <c r="P206" s="72" t="s">
        <v>748</v>
      </c>
      <c r="Q206" s="72">
        <v>1</v>
      </c>
      <c r="R206" s="72">
        <v>1</v>
      </c>
      <c r="S206" s="72">
        <v>1</v>
      </c>
      <c r="T206" s="72">
        <v>0</v>
      </c>
      <c r="U206" s="72">
        <v>0</v>
      </c>
      <c r="W206" s="13">
        <f t="shared" si="173"/>
        <v>1</v>
      </c>
      <c r="X206" s="13">
        <f t="shared" si="174"/>
        <v>1</v>
      </c>
      <c r="Y206" s="13">
        <f t="shared" si="175"/>
        <v>0.5</v>
      </c>
      <c r="Z206" s="12">
        <f t="shared" si="176"/>
        <v>0</v>
      </c>
      <c r="AA206" s="13">
        <f t="shared" si="177"/>
        <v>0</v>
      </c>
      <c r="AB206" s="7">
        <f t="shared" si="178"/>
        <v>2.5</v>
      </c>
      <c r="AC206" s="7"/>
      <c r="AD206" s="7">
        <f t="shared" si="199"/>
        <v>2</v>
      </c>
      <c r="AE206" s="7">
        <f t="shared" si="200"/>
        <v>0</v>
      </c>
      <c r="AF206" s="7">
        <f t="shared" si="201"/>
        <v>0.5</v>
      </c>
      <c r="AG206" s="7"/>
      <c r="AH206" s="6">
        <f t="shared" si="205"/>
        <v>1</v>
      </c>
      <c r="AI206" s="6">
        <f t="shared" si="206"/>
        <v>1</v>
      </c>
      <c r="AJ206" s="6">
        <f t="shared" si="207"/>
        <v>0</v>
      </c>
      <c r="AK206" s="6">
        <f t="shared" si="208"/>
        <v>0</v>
      </c>
      <c r="AL206" s="6">
        <f t="shared" si="209"/>
        <v>0</v>
      </c>
      <c r="AM206" s="8"/>
      <c r="AN206" s="6">
        <f t="shared" si="210"/>
        <v>1</v>
      </c>
      <c r="AO206" s="6">
        <f t="shared" si="211"/>
        <v>1</v>
      </c>
      <c r="AP206" s="6">
        <f t="shared" si="212"/>
        <v>0</v>
      </c>
      <c r="AQ206" s="6">
        <f t="shared" si="213"/>
        <v>0</v>
      </c>
      <c r="AR206" s="6">
        <f t="shared" si="214"/>
        <v>0</v>
      </c>
      <c r="AS206" s="8"/>
      <c r="AT206" s="6">
        <f t="shared" si="215"/>
        <v>1</v>
      </c>
      <c r="AU206" s="6">
        <f t="shared" si="216"/>
        <v>1</v>
      </c>
      <c r="AV206" s="6">
        <f t="shared" si="217"/>
        <v>0</v>
      </c>
      <c r="AW206" s="6">
        <f t="shared" si="218"/>
        <v>0</v>
      </c>
      <c r="AX206" s="6">
        <f t="shared" si="219"/>
        <v>0</v>
      </c>
      <c r="AY206" s="8"/>
      <c r="AZ206" s="6">
        <f t="shared" si="220"/>
        <v>1</v>
      </c>
      <c r="BA206" s="6">
        <f t="shared" si="221"/>
        <v>1</v>
      </c>
      <c r="BB206" s="6">
        <f t="shared" si="222"/>
        <v>0</v>
      </c>
      <c r="BC206" s="6">
        <f t="shared" si="223"/>
        <v>1</v>
      </c>
      <c r="BD206" s="6">
        <f t="shared" si="224"/>
        <v>1</v>
      </c>
      <c r="BF206" s="6">
        <f t="shared" si="202"/>
        <v>2</v>
      </c>
      <c r="BG206" s="8">
        <f t="shared" si="203"/>
        <v>4.5</v>
      </c>
      <c r="BH206" s="8">
        <f t="shared" si="204"/>
        <v>3</v>
      </c>
    </row>
    <row r="207" spans="1:60" s="54" customFormat="1" ht="15" customHeight="1" x14ac:dyDescent="0.2">
      <c r="A207" s="8">
        <v>1038</v>
      </c>
      <c r="B207" s="29" t="s">
        <v>833</v>
      </c>
      <c r="C207" s="29">
        <v>11</v>
      </c>
      <c r="D207" t="s">
        <v>615</v>
      </c>
      <c r="E207" s="72">
        <v>0</v>
      </c>
      <c r="F207" s="72">
        <v>1</v>
      </c>
      <c r="G207" s="72">
        <v>0</v>
      </c>
      <c r="H207" s="72">
        <v>0</v>
      </c>
      <c r="I207" s="72">
        <v>0</v>
      </c>
      <c r="J207" s="72" t="s">
        <v>781</v>
      </c>
      <c r="K207" s="72">
        <v>0</v>
      </c>
      <c r="L207" s="72">
        <v>1</v>
      </c>
      <c r="M207" s="72">
        <v>0.5</v>
      </c>
      <c r="N207" s="72">
        <v>0</v>
      </c>
      <c r="O207" s="72">
        <v>1</v>
      </c>
      <c r="P207" s="72"/>
      <c r="Q207" s="72">
        <v>1</v>
      </c>
      <c r="R207" s="72">
        <v>1</v>
      </c>
      <c r="S207" s="72">
        <v>0</v>
      </c>
      <c r="T207" s="72">
        <v>0</v>
      </c>
      <c r="U207" s="72">
        <v>0</v>
      </c>
      <c r="W207" s="13">
        <f t="shared" si="173"/>
        <v>0</v>
      </c>
      <c r="X207" s="13">
        <f t="shared" si="174"/>
        <v>1</v>
      </c>
      <c r="Y207" s="13">
        <f t="shared" si="175"/>
        <v>0</v>
      </c>
      <c r="Z207" s="12">
        <f t="shared" si="176"/>
        <v>0</v>
      </c>
      <c r="AA207" s="13">
        <f t="shared" si="177"/>
        <v>0</v>
      </c>
      <c r="AB207" s="7">
        <f t="shared" si="178"/>
        <v>1</v>
      </c>
      <c r="AC207" s="7"/>
      <c r="AD207" s="7">
        <f t="shared" si="199"/>
        <v>1</v>
      </c>
      <c r="AE207" s="7">
        <f t="shared" si="200"/>
        <v>0</v>
      </c>
      <c r="AF207" s="7">
        <f t="shared" si="201"/>
        <v>0</v>
      </c>
      <c r="AG207" s="7"/>
      <c r="AH207" s="6">
        <f t="shared" si="205"/>
        <v>0</v>
      </c>
      <c r="AI207" s="6">
        <f t="shared" si="206"/>
        <v>1</v>
      </c>
      <c r="AJ207" s="6">
        <f t="shared" si="207"/>
        <v>0</v>
      </c>
      <c r="AK207" s="6">
        <f t="shared" si="208"/>
        <v>1</v>
      </c>
      <c r="AL207" s="6">
        <f t="shared" si="209"/>
        <v>0</v>
      </c>
      <c r="AM207" s="8"/>
      <c r="AN207" s="6">
        <f t="shared" si="210"/>
        <v>1</v>
      </c>
      <c r="AO207" s="6">
        <f t="shared" si="211"/>
        <v>1</v>
      </c>
      <c r="AP207" s="6">
        <f t="shared" si="212"/>
        <v>0</v>
      </c>
      <c r="AQ207" s="6">
        <f t="shared" si="213"/>
        <v>1</v>
      </c>
      <c r="AR207" s="6">
        <f t="shared" si="214"/>
        <v>0</v>
      </c>
      <c r="AS207" s="8"/>
      <c r="AT207" s="6">
        <f t="shared" si="215"/>
        <v>0</v>
      </c>
      <c r="AU207" s="6">
        <f t="shared" si="216"/>
        <v>1</v>
      </c>
      <c r="AV207" s="6">
        <f t="shared" si="217"/>
        <v>0</v>
      </c>
      <c r="AW207" s="6">
        <f t="shared" si="218"/>
        <v>1</v>
      </c>
      <c r="AX207" s="6">
        <f t="shared" si="219"/>
        <v>0</v>
      </c>
      <c r="AY207" s="8"/>
      <c r="AZ207" s="6">
        <f t="shared" si="220"/>
        <v>0</v>
      </c>
      <c r="BA207" s="6">
        <f t="shared" si="221"/>
        <v>1</v>
      </c>
      <c r="BB207" s="6">
        <f t="shared" si="222"/>
        <v>1</v>
      </c>
      <c r="BC207" s="6">
        <f t="shared" si="223"/>
        <v>1</v>
      </c>
      <c r="BD207" s="6">
        <f t="shared" si="224"/>
        <v>1</v>
      </c>
      <c r="BF207" s="6">
        <f t="shared" si="202"/>
        <v>1</v>
      </c>
      <c r="BG207" s="8">
        <f t="shared" si="203"/>
        <v>2.5</v>
      </c>
      <c r="BH207" s="8">
        <f t="shared" si="204"/>
        <v>2</v>
      </c>
    </row>
    <row r="208" spans="1:60" s="54" customFormat="1" ht="15" customHeight="1" x14ac:dyDescent="0.2">
      <c r="A208" s="8">
        <v>1039</v>
      </c>
      <c r="B208" s="29" t="s">
        <v>834</v>
      </c>
      <c r="C208" s="29">
        <v>8</v>
      </c>
      <c r="D208" t="s">
        <v>616</v>
      </c>
      <c r="E208" s="72">
        <v>0</v>
      </c>
      <c r="F208" s="72">
        <v>1</v>
      </c>
      <c r="G208" s="72">
        <v>1</v>
      </c>
      <c r="H208" s="72">
        <v>1</v>
      </c>
      <c r="I208" s="72">
        <v>0</v>
      </c>
      <c r="J208" s="72"/>
      <c r="K208" s="72">
        <v>0</v>
      </c>
      <c r="L208" s="72">
        <v>0</v>
      </c>
      <c r="M208" s="72">
        <v>1</v>
      </c>
      <c r="N208" s="72">
        <v>1</v>
      </c>
      <c r="O208" s="72">
        <v>0</v>
      </c>
      <c r="P208" s="72"/>
      <c r="Q208" s="72">
        <v>0</v>
      </c>
      <c r="R208" s="72">
        <v>0</v>
      </c>
      <c r="S208" s="72">
        <v>0</v>
      </c>
      <c r="T208" s="72">
        <v>0</v>
      </c>
      <c r="U208" s="72">
        <v>0</v>
      </c>
      <c r="W208" s="13">
        <f t="shared" si="173"/>
        <v>0</v>
      </c>
      <c r="X208" s="13">
        <f t="shared" si="174"/>
        <v>0</v>
      </c>
      <c r="Y208" s="13">
        <f t="shared" si="175"/>
        <v>1</v>
      </c>
      <c r="Z208" s="12">
        <f t="shared" si="176"/>
        <v>1</v>
      </c>
      <c r="AA208" s="13">
        <f t="shared" si="177"/>
        <v>0</v>
      </c>
      <c r="AB208" s="7">
        <f t="shared" si="178"/>
        <v>2</v>
      </c>
      <c r="AC208" s="7"/>
      <c r="AD208" s="7">
        <f t="shared" si="199"/>
        <v>0</v>
      </c>
      <c r="AE208" s="7">
        <f t="shared" si="200"/>
        <v>1</v>
      </c>
      <c r="AF208" s="7">
        <f t="shared" si="201"/>
        <v>1</v>
      </c>
      <c r="AG208" s="7"/>
      <c r="AH208" s="6">
        <f t="shared" si="205"/>
        <v>1</v>
      </c>
      <c r="AI208" s="6">
        <f t="shared" si="206"/>
        <v>0</v>
      </c>
      <c r="AJ208" s="6">
        <f t="shared" si="207"/>
        <v>0</v>
      </c>
      <c r="AK208" s="6">
        <f t="shared" si="208"/>
        <v>0</v>
      </c>
      <c r="AL208" s="6">
        <f t="shared" si="209"/>
        <v>1</v>
      </c>
      <c r="AM208" s="8"/>
      <c r="AN208" s="6">
        <f t="shared" si="210"/>
        <v>1</v>
      </c>
      <c r="AO208" s="6">
        <f t="shared" si="211"/>
        <v>0</v>
      </c>
      <c r="AP208" s="6">
        <f t="shared" si="212"/>
        <v>1</v>
      </c>
      <c r="AQ208" s="6">
        <f t="shared" si="213"/>
        <v>1</v>
      </c>
      <c r="AR208" s="6">
        <f t="shared" si="214"/>
        <v>1</v>
      </c>
      <c r="AS208" s="8"/>
      <c r="AT208" s="6">
        <f t="shared" si="215"/>
        <v>1</v>
      </c>
      <c r="AU208" s="6">
        <f t="shared" si="216"/>
        <v>1</v>
      </c>
      <c r="AV208" s="6">
        <f t="shared" si="217"/>
        <v>0</v>
      </c>
      <c r="AW208" s="6">
        <f t="shared" si="218"/>
        <v>0</v>
      </c>
      <c r="AX208" s="6">
        <f t="shared" si="219"/>
        <v>1</v>
      </c>
      <c r="AY208" s="8"/>
      <c r="AZ208" s="6">
        <f t="shared" si="220"/>
        <v>1</v>
      </c>
      <c r="BA208" s="6">
        <f t="shared" si="221"/>
        <v>0</v>
      </c>
      <c r="BB208" s="6">
        <f t="shared" si="222"/>
        <v>0</v>
      </c>
      <c r="BC208" s="6">
        <f t="shared" si="223"/>
        <v>0</v>
      </c>
      <c r="BD208" s="6">
        <f t="shared" si="224"/>
        <v>1</v>
      </c>
      <c r="BF208" s="6">
        <f t="shared" si="202"/>
        <v>3</v>
      </c>
      <c r="BG208" s="8">
        <f t="shared" si="203"/>
        <v>2</v>
      </c>
      <c r="BH208" s="8">
        <f t="shared" si="204"/>
        <v>0</v>
      </c>
    </row>
    <row r="209" spans="1:60" s="54" customFormat="1" ht="15" customHeight="1" x14ac:dyDescent="0.2">
      <c r="A209" s="8">
        <v>1040</v>
      </c>
      <c r="B209" s="29" t="s">
        <v>835</v>
      </c>
      <c r="C209" s="29">
        <v>8</v>
      </c>
      <c r="D209" t="s">
        <v>617</v>
      </c>
      <c r="E209" s="72">
        <v>0</v>
      </c>
      <c r="F209" s="72">
        <v>0</v>
      </c>
      <c r="G209" s="72">
        <v>0</v>
      </c>
      <c r="H209" s="72">
        <v>0</v>
      </c>
      <c r="I209" s="72">
        <v>0</v>
      </c>
      <c r="J209" s="72" t="s">
        <v>782</v>
      </c>
      <c r="K209" s="72">
        <v>1</v>
      </c>
      <c r="L209" s="72">
        <v>1</v>
      </c>
      <c r="M209" s="72">
        <v>0</v>
      </c>
      <c r="N209" s="72">
        <v>0</v>
      </c>
      <c r="O209" s="72">
        <v>1</v>
      </c>
      <c r="P209" s="72"/>
      <c r="Q209" s="72">
        <v>1</v>
      </c>
      <c r="R209" s="72">
        <v>1</v>
      </c>
      <c r="S209" s="72">
        <v>0</v>
      </c>
      <c r="T209" s="72">
        <v>0</v>
      </c>
      <c r="U209" s="72">
        <v>0</v>
      </c>
      <c r="W209" s="13">
        <f t="shared" si="173"/>
        <v>1</v>
      </c>
      <c r="X209" s="13">
        <f t="shared" si="174"/>
        <v>1</v>
      </c>
      <c r="Y209" s="13">
        <f t="shared" si="175"/>
        <v>0</v>
      </c>
      <c r="Z209" s="12">
        <f t="shared" si="176"/>
        <v>0</v>
      </c>
      <c r="AA209" s="13">
        <f t="shared" si="177"/>
        <v>0</v>
      </c>
      <c r="AB209" s="7">
        <f t="shared" si="178"/>
        <v>2</v>
      </c>
      <c r="AC209" s="7"/>
      <c r="AD209" s="7">
        <f t="shared" si="199"/>
        <v>2</v>
      </c>
      <c r="AE209" s="7">
        <f t="shared" si="200"/>
        <v>0</v>
      </c>
      <c r="AF209" s="7">
        <f t="shared" si="201"/>
        <v>0</v>
      </c>
      <c r="AG209" s="7"/>
      <c r="AH209" s="6">
        <f t="shared" si="205"/>
        <v>0</v>
      </c>
      <c r="AI209" s="6">
        <f t="shared" si="206"/>
        <v>0</v>
      </c>
      <c r="AJ209" s="6">
        <f t="shared" si="207"/>
        <v>1</v>
      </c>
      <c r="AK209" s="6">
        <f t="shared" si="208"/>
        <v>1</v>
      </c>
      <c r="AL209" s="6">
        <f t="shared" si="209"/>
        <v>0</v>
      </c>
      <c r="AM209" s="8"/>
      <c r="AN209" s="6">
        <f t="shared" si="210"/>
        <v>0</v>
      </c>
      <c r="AO209" s="6">
        <f t="shared" si="211"/>
        <v>0</v>
      </c>
      <c r="AP209" s="6">
        <f t="shared" si="212"/>
        <v>1</v>
      </c>
      <c r="AQ209" s="6">
        <f t="shared" si="213"/>
        <v>1</v>
      </c>
      <c r="AR209" s="6">
        <f t="shared" si="214"/>
        <v>0</v>
      </c>
      <c r="AS209" s="8"/>
      <c r="AT209" s="6">
        <f t="shared" si="215"/>
        <v>1</v>
      </c>
      <c r="AU209" s="6">
        <f t="shared" si="216"/>
        <v>1</v>
      </c>
      <c r="AV209" s="6">
        <f t="shared" si="217"/>
        <v>1</v>
      </c>
      <c r="AW209" s="6">
        <f t="shared" si="218"/>
        <v>1</v>
      </c>
      <c r="AX209" s="6">
        <f t="shared" si="219"/>
        <v>0</v>
      </c>
      <c r="AY209" s="8"/>
      <c r="AZ209" s="6">
        <f t="shared" si="220"/>
        <v>0</v>
      </c>
      <c r="BA209" s="6">
        <f t="shared" si="221"/>
        <v>0</v>
      </c>
      <c r="BB209" s="6">
        <f t="shared" si="222"/>
        <v>1</v>
      </c>
      <c r="BC209" s="6">
        <f t="shared" si="223"/>
        <v>1</v>
      </c>
      <c r="BD209" s="6">
        <f t="shared" si="224"/>
        <v>1</v>
      </c>
      <c r="BF209" s="6">
        <f t="shared" si="202"/>
        <v>0</v>
      </c>
      <c r="BG209" s="8">
        <f t="shared" si="203"/>
        <v>3</v>
      </c>
      <c r="BH209" s="8">
        <f t="shared" si="204"/>
        <v>2</v>
      </c>
    </row>
    <row r="210" spans="1:60" s="54" customFormat="1" ht="15" customHeight="1" x14ac:dyDescent="0.2">
      <c r="A210" s="8">
        <v>1041</v>
      </c>
      <c r="B210" s="29" t="s">
        <v>836</v>
      </c>
      <c r="C210" s="29">
        <v>11</v>
      </c>
      <c r="D210" t="s">
        <v>618</v>
      </c>
      <c r="E210" s="72">
        <v>0</v>
      </c>
      <c r="F210" s="72">
        <v>0</v>
      </c>
      <c r="G210" s="72">
        <v>1</v>
      </c>
      <c r="H210" s="72">
        <v>0</v>
      </c>
      <c r="I210" s="72">
        <v>0</v>
      </c>
      <c r="J210" s="72" t="s">
        <v>783</v>
      </c>
      <c r="K210" s="72">
        <v>0</v>
      </c>
      <c r="L210" s="72">
        <v>1</v>
      </c>
      <c r="M210" s="72">
        <v>0</v>
      </c>
      <c r="N210" s="72">
        <v>0</v>
      </c>
      <c r="O210" s="72">
        <v>1</v>
      </c>
      <c r="P210" s="72" t="s">
        <v>748</v>
      </c>
      <c r="Q210" s="72">
        <v>1</v>
      </c>
      <c r="R210" s="72">
        <v>1</v>
      </c>
      <c r="S210" s="72">
        <v>0</v>
      </c>
      <c r="T210" s="72">
        <v>0</v>
      </c>
      <c r="U210" s="72">
        <v>0</v>
      </c>
      <c r="W210" s="13">
        <f t="shared" si="173"/>
        <v>0</v>
      </c>
      <c r="X210" s="13">
        <f t="shared" si="174"/>
        <v>1</v>
      </c>
      <c r="Y210" s="13">
        <f t="shared" si="175"/>
        <v>0</v>
      </c>
      <c r="Z210" s="12">
        <f t="shared" si="176"/>
        <v>0</v>
      </c>
      <c r="AA210" s="13">
        <f t="shared" si="177"/>
        <v>0</v>
      </c>
      <c r="AB210" s="7">
        <f t="shared" si="178"/>
        <v>1</v>
      </c>
      <c r="AC210" s="7"/>
      <c r="AD210" s="7">
        <f t="shared" si="199"/>
        <v>1</v>
      </c>
      <c r="AE210" s="7">
        <f t="shared" si="200"/>
        <v>0</v>
      </c>
      <c r="AF210" s="7">
        <f t="shared" si="201"/>
        <v>0</v>
      </c>
      <c r="AG210" s="7"/>
      <c r="AH210" s="6">
        <f t="shared" si="205"/>
        <v>0</v>
      </c>
      <c r="AI210" s="6">
        <f t="shared" si="206"/>
        <v>0</v>
      </c>
      <c r="AJ210" s="6">
        <f t="shared" si="207"/>
        <v>0</v>
      </c>
      <c r="AK210" s="6">
        <f t="shared" si="208"/>
        <v>1</v>
      </c>
      <c r="AL210" s="6">
        <f t="shared" si="209"/>
        <v>0</v>
      </c>
      <c r="AM210" s="8"/>
      <c r="AN210" s="6">
        <f t="shared" si="210"/>
        <v>1</v>
      </c>
      <c r="AO210" s="6">
        <f t="shared" si="211"/>
        <v>0</v>
      </c>
      <c r="AP210" s="6">
        <f t="shared" si="212"/>
        <v>0</v>
      </c>
      <c r="AQ210" s="6">
        <f t="shared" si="213"/>
        <v>1</v>
      </c>
      <c r="AR210" s="6">
        <f t="shared" si="214"/>
        <v>0</v>
      </c>
      <c r="AS210" s="8"/>
      <c r="AT210" s="6">
        <f t="shared" si="215"/>
        <v>0</v>
      </c>
      <c r="AU210" s="6">
        <f t="shared" si="216"/>
        <v>1</v>
      </c>
      <c r="AV210" s="6">
        <f t="shared" si="217"/>
        <v>1</v>
      </c>
      <c r="AW210" s="6">
        <f t="shared" si="218"/>
        <v>1</v>
      </c>
      <c r="AX210" s="6">
        <f t="shared" si="219"/>
        <v>0</v>
      </c>
      <c r="AY210" s="8"/>
      <c r="AZ210" s="6">
        <f t="shared" si="220"/>
        <v>0</v>
      </c>
      <c r="BA210" s="6">
        <f t="shared" si="221"/>
        <v>0</v>
      </c>
      <c r="BB210" s="6">
        <f t="shared" si="222"/>
        <v>0</v>
      </c>
      <c r="BC210" s="6">
        <f t="shared" si="223"/>
        <v>1</v>
      </c>
      <c r="BD210" s="6">
        <f t="shared" si="224"/>
        <v>1</v>
      </c>
      <c r="BF210" s="6">
        <f t="shared" si="202"/>
        <v>1</v>
      </c>
      <c r="BG210" s="8">
        <f t="shared" si="203"/>
        <v>2</v>
      </c>
      <c r="BH210" s="8">
        <f t="shared" si="204"/>
        <v>2</v>
      </c>
    </row>
    <row r="211" spans="1:60" s="54" customFormat="1" ht="15" customHeight="1" x14ac:dyDescent="0.2">
      <c r="A211" s="8">
        <v>1042</v>
      </c>
      <c r="B211" s="29" t="s">
        <v>837</v>
      </c>
      <c r="C211" s="29">
        <v>11</v>
      </c>
      <c r="D211" t="s">
        <v>619</v>
      </c>
      <c r="E211" s="72">
        <v>1</v>
      </c>
      <c r="F211" s="72">
        <v>1</v>
      </c>
      <c r="G211" s="72">
        <v>0</v>
      </c>
      <c r="H211" s="72">
        <v>0</v>
      </c>
      <c r="I211" s="72">
        <v>1</v>
      </c>
      <c r="J211" s="72"/>
      <c r="K211" s="72">
        <v>1</v>
      </c>
      <c r="L211" s="72">
        <v>1</v>
      </c>
      <c r="M211" s="72">
        <v>0</v>
      </c>
      <c r="N211" s="72">
        <v>0.5</v>
      </c>
      <c r="O211" s="72">
        <v>1</v>
      </c>
      <c r="P211" s="72"/>
      <c r="Q211" s="72">
        <v>1</v>
      </c>
      <c r="R211" s="72">
        <v>1</v>
      </c>
      <c r="S211" s="72">
        <v>1</v>
      </c>
      <c r="T211" s="72">
        <v>0</v>
      </c>
      <c r="U211" s="72">
        <v>0</v>
      </c>
      <c r="W211" s="13">
        <f t="shared" si="173"/>
        <v>1</v>
      </c>
      <c r="X211" s="13">
        <f t="shared" si="174"/>
        <v>1</v>
      </c>
      <c r="Y211" s="13">
        <f t="shared" si="175"/>
        <v>0</v>
      </c>
      <c r="Z211" s="12">
        <f t="shared" si="176"/>
        <v>0</v>
      </c>
      <c r="AA211" s="13">
        <f t="shared" si="177"/>
        <v>1</v>
      </c>
      <c r="AB211" s="7">
        <f t="shared" si="178"/>
        <v>3</v>
      </c>
      <c r="AC211" s="7"/>
      <c r="AD211" s="7">
        <f t="shared" si="199"/>
        <v>2</v>
      </c>
      <c r="AE211" s="7">
        <f t="shared" si="200"/>
        <v>1</v>
      </c>
      <c r="AF211" s="7">
        <f t="shared" si="201"/>
        <v>0</v>
      </c>
      <c r="AG211" s="7"/>
      <c r="AH211" s="6">
        <f t="shared" si="205"/>
        <v>1</v>
      </c>
      <c r="AI211" s="6">
        <f t="shared" si="206"/>
        <v>1</v>
      </c>
      <c r="AJ211" s="6">
        <f t="shared" si="207"/>
        <v>0</v>
      </c>
      <c r="AK211" s="6">
        <f t="shared" si="208"/>
        <v>0</v>
      </c>
      <c r="AL211" s="6">
        <f t="shared" si="209"/>
        <v>0</v>
      </c>
      <c r="AM211" s="8"/>
      <c r="AN211" s="6">
        <f t="shared" si="210"/>
        <v>1</v>
      </c>
      <c r="AO211" s="6">
        <f t="shared" si="211"/>
        <v>1</v>
      </c>
      <c r="AP211" s="6">
        <f t="shared" si="212"/>
        <v>1</v>
      </c>
      <c r="AQ211" s="6">
        <f t="shared" si="213"/>
        <v>0</v>
      </c>
      <c r="AR211" s="6">
        <f t="shared" si="214"/>
        <v>1</v>
      </c>
      <c r="AS211" s="8"/>
      <c r="AT211" s="6">
        <f t="shared" si="215"/>
        <v>1</v>
      </c>
      <c r="AU211" s="6">
        <f t="shared" si="216"/>
        <v>1</v>
      </c>
      <c r="AV211" s="6">
        <f t="shared" si="217"/>
        <v>0</v>
      </c>
      <c r="AW211" s="6">
        <f t="shared" si="218"/>
        <v>0</v>
      </c>
      <c r="AX211" s="6">
        <f t="shared" si="219"/>
        <v>0</v>
      </c>
      <c r="AY211" s="8"/>
      <c r="AZ211" s="6">
        <f t="shared" si="220"/>
        <v>1</v>
      </c>
      <c r="BA211" s="6">
        <f t="shared" si="221"/>
        <v>1</v>
      </c>
      <c r="BB211" s="6">
        <f t="shared" si="222"/>
        <v>0</v>
      </c>
      <c r="BC211" s="6">
        <f t="shared" si="223"/>
        <v>1</v>
      </c>
      <c r="BD211" s="6">
        <f t="shared" si="224"/>
        <v>0</v>
      </c>
      <c r="BF211" s="6">
        <f t="shared" si="202"/>
        <v>3</v>
      </c>
      <c r="BG211" s="8">
        <f t="shared" si="203"/>
        <v>3.5</v>
      </c>
      <c r="BH211" s="8">
        <f t="shared" si="204"/>
        <v>3</v>
      </c>
    </row>
    <row r="212" spans="1:60" s="54" customFormat="1" ht="15" customHeight="1" x14ac:dyDescent="0.2">
      <c r="A212" s="8">
        <v>1043</v>
      </c>
      <c r="B212" s="29" t="s">
        <v>838</v>
      </c>
      <c r="C212" s="29">
        <v>8</v>
      </c>
      <c r="D212" t="s">
        <v>620</v>
      </c>
      <c r="E212" s="72">
        <v>1</v>
      </c>
      <c r="F212" s="72">
        <v>1</v>
      </c>
      <c r="G212" s="72">
        <v>1</v>
      </c>
      <c r="H212" s="72">
        <v>1</v>
      </c>
      <c r="I212" s="72">
        <v>0</v>
      </c>
      <c r="J212" s="72"/>
      <c r="K212" s="72">
        <v>1</v>
      </c>
      <c r="L212" s="72">
        <v>1</v>
      </c>
      <c r="M212" s="72">
        <v>0.5</v>
      </c>
      <c r="N212" s="72">
        <v>0.5</v>
      </c>
      <c r="O212" s="72">
        <v>1</v>
      </c>
      <c r="P212" s="72"/>
      <c r="Q212" s="72">
        <v>1</v>
      </c>
      <c r="R212" s="72">
        <v>1</v>
      </c>
      <c r="S212" s="72">
        <v>1</v>
      </c>
      <c r="T212" s="72">
        <v>0</v>
      </c>
      <c r="U212" s="72">
        <v>0</v>
      </c>
      <c r="W212" s="13">
        <f t="shared" si="173"/>
        <v>1</v>
      </c>
      <c r="X212" s="13">
        <f t="shared" si="174"/>
        <v>1</v>
      </c>
      <c r="Y212" s="13">
        <f t="shared" si="175"/>
        <v>1</v>
      </c>
      <c r="Z212" s="12">
        <f t="shared" si="176"/>
        <v>0.5</v>
      </c>
      <c r="AA212" s="13">
        <f t="shared" si="177"/>
        <v>0</v>
      </c>
      <c r="AB212" s="7">
        <f t="shared" si="178"/>
        <v>3.5</v>
      </c>
      <c r="AC212" s="7"/>
      <c r="AD212" s="7">
        <f t="shared" si="199"/>
        <v>2</v>
      </c>
      <c r="AE212" s="7">
        <f t="shared" si="200"/>
        <v>0.5</v>
      </c>
      <c r="AF212" s="7">
        <f t="shared" si="201"/>
        <v>1</v>
      </c>
      <c r="AG212" s="7"/>
      <c r="AH212" s="6">
        <f t="shared" si="205"/>
        <v>1</v>
      </c>
      <c r="AI212" s="6">
        <f t="shared" si="206"/>
        <v>1</v>
      </c>
      <c r="AJ212" s="6">
        <f t="shared" si="207"/>
        <v>0</v>
      </c>
      <c r="AK212" s="6">
        <f t="shared" si="208"/>
        <v>0</v>
      </c>
      <c r="AL212" s="6">
        <f t="shared" si="209"/>
        <v>0</v>
      </c>
      <c r="AM212" s="8"/>
      <c r="AN212" s="6">
        <f t="shared" si="210"/>
        <v>1</v>
      </c>
      <c r="AO212" s="6">
        <f t="shared" si="211"/>
        <v>1</v>
      </c>
      <c r="AP212" s="6">
        <f t="shared" si="212"/>
        <v>0</v>
      </c>
      <c r="AQ212" s="6">
        <f t="shared" si="213"/>
        <v>0</v>
      </c>
      <c r="AR212" s="6">
        <f t="shared" si="214"/>
        <v>0</v>
      </c>
      <c r="AS212" s="8"/>
      <c r="AT212" s="6">
        <f t="shared" si="215"/>
        <v>1</v>
      </c>
      <c r="AU212" s="6">
        <f t="shared" si="216"/>
        <v>1</v>
      </c>
      <c r="AV212" s="6">
        <f t="shared" si="217"/>
        <v>0</v>
      </c>
      <c r="AW212" s="6">
        <f t="shared" si="218"/>
        <v>0</v>
      </c>
      <c r="AX212" s="6">
        <f t="shared" si="219"/>
        <v>0</v>
      </c>
      <c r="AY212" s="8"/>
      <c r="AZ212" s="6">
        <f t="shared" si="220"/>
        <v>1</v>
      </c>
      <c r="BA212" s="6">
        <f t="shared" si="221"/>
        <v>1</v>
      </c>
      <c r="BB212" s="6">
        <f t="shared" si="222"/>
        <v>1</v>
      </c>
      <c r="BC212" s="6">
        <f t="shared" si="223"/>
        <v>0</v>
      </c>
      <c r="BD212" s="6">
        <f t="shared" si="224"/>
        <v>1</v>
      </c>
      <c r="BF212" s="6">
        <f t="shared" si="202"/>
        <v>4</v>
      </c>
      <c r="BG212" s="8">
        <f t="shared" si="203"/>
        <v>4</v>
      </c>
      <c r="BH212" s="8">
        <f t="shared" si="204"/>
        <v>3</v>
      </c>
    </row>
    <row r="213" spans="1:60" ht="15" customHeight="1" x14ac:dyDescent="0.2">
      <c r="A213" s="8">
        <v>1044</v>
      </c>
      <c r="B213" s="29" t="s">
        <v>839</v>
      </c>
      <c r="C213" s="29">
        <v>10</v>
      </c>
      <c r="D213" t="s">
        <v>621</v>
      </c>
      <c r="E213" s="72">
        <v>1</v>
      </c>
      <c r="F213" s="72">
        <v>1</v>
      </c>
      <c r="G213" s="72">
        <v>1</v>
      </c>
      <c r="H213" s="72">
        <v>0</v>
      </c>
      <c r="I213" s="72">
        <v>0</v>
      </c>
      <c r="J213" s="72"/>
      <c r="K213" s="72">
        <v>1</v>
      </c>
      <c r="L213" s="72">
        <v>1</v>
      </c>
      <c r="M213" s="72">
        <v>0</v>
      </c>
      <c r="N213" s="72">
        <v>0</v>
      </c>
      <c r="O213" s="72">
        <v>0</v>
      </c>
      <c r="P213" s="72" t="s">
        <v>749</v>
      </c>
      <c r="Q213" s="72">
        <v>1</v>
      </c>
      <c r="R213" s="72">
        <v>1</v>
      </c>
      <c r="S213" s="72">
        <v>0</v>
      </c>
      <c r="T213" s="72">
        <v>0</v>
      </c>
      <c r="U213" s="72">
        <v>0</v>
      </c>
      <c r="W213" s="13">
        <f t="shared" si="173"/>
        <v>1</v>
      </c>
      <c r="X213" s="13">
        <f t="shared" si="174"/>
        <v>1</v>
      </c>
      <c r="Y213" s="13">
        <f t="shared" si="175"/>
        <v>0</v>
      </c>
      <c r="Z213" s="12">
        <f t="shared" si="176"/>
        <v>0</v>
      </c>
      <c r="AA213" s="13">
        <f t="shared" si="177"/>
        <v>0</v>
      </c>
      <c r="AB213" s="7">
        <f t="shared" si="178"/>
        <v>2</v>
      </c>
      <c r="AD213" s="7">
        <f t="shared" si="199"/>
        <v>2</v>
      </c>
      <c r="AE213" s="7">
        <f t="shared" si="200"/>
        <v>0</v>
      </c>
      <c r="AF213" s="7">
        <f t="shared" si="201"/>
        <v>0</v>
      </c>
      <c r="AH213" s="6">
        <f t="shared" si="205"/>
        <v>1</v>
      </c>
      <c r="AI213" s="6">
        <f t="shared" si="206"/>
        <v>1</v>
      </c>
      <c r="AJ213" s="6">
        <f t="shared" si="207"/>
        <v>0</v>
      </c>
      <c r="AK213" s="6">
        <f t="shared" si="208"/>
        <v>1</v>
      </c>
      <c r="AL213" s="6">
        <f t="shared" si="209"/>
        <v>1</v>
      </c>
      <c r="AN213" s="6">
        <f t="shared" si="210"/>
        <v>1</v>
      </c>
      <c r="AO213" s="6">
        <f t="shared" si="211"/>
        <v>1</v>
      </c>
      <c r="AP213" s="6">
        <f t="shared" si="212"/>
        <v>0</v>
      </c>
      <c r="AQ213" s="6">
        <f t="shared" si="213"/>
        <v>1</v>
      </c>
      <c r="AR213" s="6">
        <f t="shared" si="214"/>
        <v>1</v>
      </c>
      <c r="AT213" s="6">
        <f t="shared" si="215"/>
        <v>1</v>
      </c>
      <c r="AU213" s="6">
        <f t="shared" si="216"/>
        <v>1</v>
      </c>
      <c r="AV213" s="6">
        <f t="shared" si="217"/>
        <v>1</v>
      </c>
      <c r="AW213" s="6">
        <f t="shared" si="218"/>
        <v>1</v>
      </c>
      <c r="AX213" s="6">
        <f t="shared" si="219"/>
        <v>1</v>
      </c>
      <c r="AZ213" s="6">
        <f t="shared" si="220"/>
        <v>1</v>
      </c>
      <c r="BA213" s="6">
        <f t="shared" si="221"/>
        <v>1</v>
      </c>
      <c r="BB213" s="6">
        <f t="shared" si="222"/>
        <v>0</v>
      </c>
      <c r="BC213" s="6">
        <f t="shared" si="223"/>
        <v>1</v>
      </c>
      <c r="BD213" s="6">
        <f t="shared" si="224"/>
        <v>1</v>
      </c>
      <c r="BF213" s="6">
        <f t="shared" si="202"/>
        <v>3</v>
      </c>
      <c r="BG213" s="8">
        <f t="shared" si="203"/>
        <v>2</v>
      </c>
      <c r="BH213" s="8">
        <f t="shared" si="204"/>
        <v>2</v>
      </c>
    </row>
    <row r="214" spans="1:60" ht="15" customHeight="1" x14ac:dyDescent="0.2">
      <c r="A214" s="8">
        <v>1045</v>
      </c>
      <c r="B214" s="29" t="s">
        <v>840</v>
      </c>
      <c r="C214" s="29">
        <v>11</v>
      </c>
      <c r="D214" t="s">
        <v>622</v>
      </c>
      <c r="E214" s="72">
        <v>0</v>
      </c>
      <c r="F214" s="72">
        <v>0</v>
      </c>
      <c r="G214" s="72">
        <v>1</v>
      </c>
      <c r="H214" s="72">
        <v>1</v>
      </c>
      <c r="I214" s="72">
        <v>0</v>
      </c>
      <c r="J214" s="72"/>
      <c r="K214" s="72">
        <v>0</v>
      </c>
      <c r="L214" s="72">
        <v>0</v>
      </c>
      <c r="M214" s="72">
        <v>0</v>
      </c>
      <c r="N214" s="72">
        <v>0</v>
      </c>
      <c r="O214" s="72">
        <v>1</v>
      </c>
      <c r="P214" s="72" t="s">
        <v>750</v>
      </c>
      <c r="Q214" s="72">
        <v>0</v>
      </c>
      <c r="R214" s="72">
        <v>1</v>
      </c>
      <c r="S214" s="72">
        <v>1</v>
      </c>
      <c r="T214" s="72">
        <v>0</v>
      </c>
      <c r="U214" s="72">
        <v>0</v>
      </c>
      <c r="W214" s="13">
        <f t="shared" si="173"/>
        <v>0</v>
      </c>
      <c r="X214" s="13">
        <f t="shared" si="174"/>
        <v>0</v>
      </c>
      <c r="Y214" s="13">
        <f t="shared" si="175"/>
        <v>1</v>
      </c>
      <c r="Z214" s="12">
        <f t="shared" si="176"/>
        <v>0</v>
      </c>
      <c r="AA214" s="13">
        <f t="shared" si="177"/>
        <v>0</v>
      </c>
      <c r="AB214" s="7">
        <f t="shared" si="178"/>
        <v>1</v>
      </c>
      <c r="AD214" s="7">
        <f t="shared" si="199"/>
        <v>0</v>
      </c>
      <c r="AE214" s="7">
        <f t="shared" si="200"/>
        <v>0</v>
      </c>
      <c r="AF214" s="7">
        <f t="shared" si="201"/>
        <v>1</v>
      </c>
      <c r="AH214" s="6">
        <f t="shared" si="205"/>
        <v>1</v>
      </c>
      <c r="AI214" s="6">
        <f t="shared" si="206"/>
        <v>0</v>
      </c>
      <c r="AJ214" s="6">
        <f t="shared" si="207"/>
        <v>0</v>
      </c>
      <c r="AK214" s="6">
        <f t="shared" si="208"/>
        <v>0</v>
      </c>
      <c r="AL214" s="6">
        <f t="shared" si="209"/>
        <v>0</v>
      </c>
      <c r="AN214" s="6">
        <f t="shared" si="210"/>
        <v>1</v>
      </c>
      <c r="AO214" s="6">
        <f t="shared" si="211"/>
        <v>1</v>
      </c>
      <c r="AP214" s="6">
        <f t="shared" si="212"/>
        <v>0</v>
      </c>
      <c r="AQ214" s="6">
        <f t="shared" si="213"/>
        <v>0</v>
      </c>
      <c r="AR214" s="6">
        <f t="shared" si="214"/>
        <v>0</v>
      </c>
      <c r="AT214" s="6">
        <f t="shared" si="215"/>
        <v>1</v>
      </c>
      <c r="AU214" s="6">
        <f t="shared" si="216"/>
        <v>0</v>
      </c>
      <c r="AV214" s="6">
        <f t="shared" si="217"/>
        <v>0</v>
      </c>
      <c r="AW214" s="6">
        <f t="shared" si="218"/>
        <v>1</v>
      </c>
      <c r="AX214" s="6">
        <f t="shared" si="219"/>
        <v>0</v>
      </c>
      <c r="AZ214" s="6">
        <f t="shared" si="220"/>
        <v>1</v>
      </c>
      <c r="BA214" s="6">
        <f t="shared" si="221"/>
        <v>0</v>
      </c>
      <c r="BB214" s="6">
        <f t="shared" si="222"/>
        <v>1</v>
      </c>
      <c r="BC214" s="6">
        <f t="shared" si="223"/>
        <v>0</v>
      </c>
      <c r="BD214" s="6">
        <f t="shared" si="224"/>
        <v>1</v>
      </c>
      <c r="BF214" s="6">
        <f t="shared" si="202"/>
        <v>2</v>
      </c>
      <c r="BG214" s="8">
        <f t="shared" si="203"/>
        <v>1</v>
      </c>
      <c r="BH214" s="8">
        <f t="shared" si="204"/>
        <v>2</v>
      </c>
    </row>
    <row r="215" spans="1:60" ht="15" customHeight="1" x14ac:dyDescent="0.2">
      <c r="A215" s="8">
        <v>1046</v>
      </c>
      <c r="B215" s="29" t="s">
        <v>841</v>
      </c>
      <c r="C215" s="29">
        <v>8</v>
      </c>
      <c r="D215" t="s">
        <v>623</v>
      </c>
      <c r="E215" s="72">
        <v>0</v>
      </c>
      <c r="F215" s="72">
        <v>1</v>
      </c>
      <c r="G215" s="72">
        <v>1</v>
      </c>
      <c r="H215" s="72">
        <v>1</v>
      </c>
      <c r="I215" s="72">
        <v>1</v>
      </c>
      <c r="J215" s="72"/>
      <c r="K215" s="72">
        <v>0</v>
      </c>
      <c r="L215" s="72">
        <v>1</v>
      </c>
      <c r="M215" s="72">
        <v>1</v>
      </c>
      <c r="N215" s="72">
        <v>1</v>
      </c>
      <c r="O215" s="72">
        <v>1</v>
      </c>
      <c r="P215" s="72" t="s">
        <v>748</v>
      </c>
      <c r="Q215" s="72">
        <v>0</v>
      </c>
      <c r="R215" s="72">
        <v>1</v>
      </c>
      <c r="S215" s="72">
        <v>1</v>
      </c>
      <c r="T215" s="72">
        <v>0</v>
      </c>
      <c r="U215" s="72">
        <v>0</v>
      </c>
      <c r="W215" s="13">
        <f t="shared" si="173"/>
        <v>0</v>
      </c>
      <c r="X215" s="13">
        <f t="shared" si="174"/>
        <v>1</v>
      </c>
      <c r="Y215" s="13">
        <f t="shared" si="175"/>
        <v>1</v>
      </c>
      <c r="Z215" s="12">
        <f t="shared" si="176"/>
        <v>1</v>
      </c>
      <c r="AA215" s="13">
        <f t="shared" si="177"/>
        <v>1</v>
      </c>
      <c r="AB215" s="7">
        <f t="shared" si="178"/>
        <v>4</v>
      </c>
      <c r="AD215" s="7">
        <f t="shared" si="199"/>
        <v>1</v>
      </c>
      <c r="AE215" s="7">
        <f t="shared" si="200"/>
        <v>2</v>
      </c>
      <c r="AF215" s="7">
        <f t="shared" si="201"/>
        <v>1</v>
      </c>
      <c r="AH215" s="6">
        <f t="shared" si="205"/>
        <v>1</v>
      </c>
      <c r="AI215" s="6">
        <f t="shared" si="206"/>
        <v>1</v>
      </c>
      <c r="AJ215" s="6">
        <f t="shared" si="207"/>
        <v>1</v>
      </c>
      <c r="AK215" s="6">
        <f t="shared" si="208"/>
        <v>0</v>
      </c>
      <c r="AL215" s="6">
        <f t="shared" si="209"/>
        <v>0</v>
      </c>
      <c r="AN215" s="6">
        <f t="shared" si="210"/>
        <v>1</v>
      </c>
      <c r="AO215" s="6">
        <f t="shared" si="211"/>
        <v>1</v>
      </c>
      <c r="AP215" s="6">
        <f t="shared" si="212"/>
        <v>1</v>
      </c>
      <c r="AQ215" s="6">
        <f t="shared" si="213"/>
        <v>1</v>
      </c>
      <c r="AR215" s="6">
        <f t="shared" si="214"/>
        <v>1</v>
      </c>
      <c r="AT215" s="6">
        <f t="shared" si="215"/>
        <v>1</v>
      </c>
      <c r="AU215" s="6">
        <f t="shared" si="216"/>
        <v>1</v>
      </c>
      <c r="AV215" s="6">
        <f t="shared" si="217"/>
        <v>1</v>
      </c>
      <c r="AW215" s="6">
        <f t="shared" si="218"/>
        <v>0</v>
      </c>
      <c r="AX215" s="6">
        <f t="shared" si="219"/>
        <v>0</v>
      </c>
      <c r="AZ215" s="6">
        <f t="shared" si="220"/>
        <v>1</v>
      </c>
      <c r="BA215" s="6">
        <f t="shared" si="221"/>
        <v>1</v>
      </c>
      <c r="BB215" s="6">
        <f t="shared" si="222"/>
        <v>1</v>
      </c>
      <c r="BC215" s="6">
        <f t="shared" si="223"/>
        <v>0</v>
      </c>
      <c r="BD215" s="6">
        <f t="shared" si="224"/>
        <v>0</v>
      </c>
      <c r="BF215" s="6">
        <f t="shared" si="202"/>
        <v>4</v>
      </c>
      <c r="BG215" s="8">
        <f t="shared" si="203"/>
        <v>4</v>
      </c>
      <c r="BH215" s="8">
        <f t="shared" si="204"/>
        <v>2</v>
      </c>
    </row>
    <row r="216" spans="1:60" ht="15" customHeight="1" x14ac:dyDescent="0.2">
      <c r="A216" s="8">
        <v>1047</v>
      </c>
      <c r="B216" s="29" t="s">
        <v>842</v>
      </c>
      <c r="C216" s="29">
        <v>10</v>
      </c>
      <c r="D216" t="s">
        <v>624</v>
      </c>
      <c r="E216" s="72">
        <v>0</v>
      </c>
      <c r="F216" s="72">
        <v>0</v>
      </c>
      <c r="G216" s="72">
        <v>1</v>
      </c>
      <c r="H216" s="72">
        <v>0</v>
      </c>
      <c r="I216" s="72">
        <v>1</v>
      </c>
      <c r="J216" s="72"/>
      <c r="K216" s="72">
        <v>0</v>
      </c>
      <c r="L216" s="72">
        <v>0</v>
      </c>
      <c r="M216" s="72">
        <v>0</v>
      </c>
      <c r="N216" s="72">
        <v>0</v>
      </c>
      <c r="O216" s="72">
        <v>1</v>
      </c>
      <c r="P216" s="72" t="s">
        <v>751</v>
      </c>
      <c r="Q216" s="72">
        <v>0</v>
      </c>
      <c r="R216" s="72">
        <v>1</v>
      </c>
      <c r="S216" s="72">
        <v>1</v>
      </c>
      <c r="T216" s="72">
        <v>0</v>
      </c>
      <c r="U216" s="72">
        <v>0</v>
      </c>
      <c r="W216" s="13">
        <f t="shared" si="173"/>
        <v>0</v>
      </c>
      <c r="X216" s="13">
        <f t="shared" si="174"/>
        <v>0</v>
      </c>
      <c r="Y216" s="13">
        <f t="shared" si="175"/>
        <v>1</v>
      </c>
      <c r="Z216" s="12">
        <f t="shared" si="176"/>
        <v>0</v>
      </c>
      <c r="AA216" s="13">
        <f t="shared" si="177"/>
        <v>1</v>
      </c>
      <c r="AB216" s="7">
        <f t="shared" si="178"/>
        <v>2</v>
      </c>
      <c r="AD216" s="7">
        <f t="shared" si="199"/>
        <v>0</v>
      </c>
      <c r="AE216" s="7">
        <f t="shared" si="200"/>
        <v>1</v>
      </c>
      <c r="AF216" s="7">
        <f t="shared" si="201"/>
        <v>1</v>
      </c>
      <c r="AH216" s="6">
        <f t="shared" si="205"/>
        <v>1</v>
      </c>
      <c r="AI216" s="6">
        <f t="shared" si="206"/>
        <v>0</v>
      </c>
      <c r="AJ216" s="6">
        <f t="shared" si="207"/>
        <v>0</v>
      </c>
      <c r="AK216" s="6">
        <f t="shared" si="208"/>
        <v>1</v>
      </c>
      <c r="AL216" s="6">
        <f t="shared" si="209"/>
        <v>0</v>
      </c>
      <c r="AN216" s="6">
        <f t="shared" si="210"/>
        <v>1</v>
      </c>
      <c r="AO216" s="6">
        <f t="shared" si="211"/>
        <v>1</v>
      </c>
      <c r="AP216" s="6">
        <f t="shared" si="212"/>
        <v>0</v>
      </c>
      <c r="AQ216" s="6">
        <f t="shared" si="213"/>
        <v>1</v>
      </c>
      <c r="AR216" s="6">
        <f t="shared" si="214"/>
        <v>1</v>
      </c>
      <c r="AT216" s="6">
        <f t="shared" si="215"/>
        <v>1</v>
      </c>
      <c r="AU216" s="6">
        <f t="shared" si="216"/>
        <v>0</v>
      </c>
      <c r="AV216" s="6">
        <f t="shared" si="217"/>
        <v>0</v>
      </c>
      <c r="AW216" s="6">
        <f t="shared" si="218"/>
        <v>1</v>
      </c>
      <c r="AX216" s="6">
        <f t="shared" si="219"/>
        <v>0</v>
      </c>
      <c r="AZ216" s="6">
        <f t="shared" si="220"/>
        <v>1</v>
      </c>
      <c r="BA216" s="6">
        <f t="shared" si="221"/>
        <v>0</v>
      </c>
      <c r="BB216" s="6">
        <f t="shared" si="222"/>
        <v>1</v>
      </c>
      <c r="BC216" s="6">
        <f t="shared" si="223"/>
        <v>1</v>
      </c>
      <c r="BD216" s="6">
        <f t="shared" si="224"/>
        <v>0</v>
      </c>
      <c r="BF216" s="6">
        <f t="shared" si="202"/>
        <v>2</v>
      </c>
      <c r="BG216" s="8">
        <f t="shared" si="203"/>
        <v>1</v>
      </c>
      <c r="BH216" s="8">
        <f t="shared" si="204"/>
        <v>2</v>
      </c>
    </row>
    <row r="217" spans="1:60" ht="15" customHeight="1" x14ac:dyDescent="0.2">
      <c r="A217" s="8">
        <v>1048</v>
      </c>
      <c r="B217" s="29" t="s">
        <v>843</v>
      </c>
      <c r="C217" s="29">
        <v>9</v>
      </c>
      <c r="D217" t="s">
        <v>625</v>
      </c>
      <c r="E217" s="72">
        <v>0</v>
      </c>
      <c r="F217" s="72">
        <v>0</v>
      </c>
      <c r="G217" s="72">
        <v>1</v>
      </c>
      <c r="H217" s="72">
        <v>1</v>
      </c>
      <c r="I217" s="72">
        <v>0</v>
      </c>
      <c r="J217" s="72" t="s">
        <v>784</v>
      </c>
      <c r="K217" s="72">
        <v>0</v>
      </c>
      <c r="L217" s="72">
        <v>1</v>
      </c>
      <c r="M217" s="72">
        <v>0</v>
      </c>
      <c r="N217" s="72">
        <v>0</v>
      </c>
      <c r="O217" s="72">
        <v>1</v>
      </c>
      <c r="P217" s="72" t="s">
        <v>752</v>
      </c>
      <c r="Q217" s="72">
        <v>0</v>
      </c>
      <c r="R217" s="72">
        <v>1</v>
      </c>
      <c r="S217" s="72">
        <v>1</v>
      </c>
      <c r="T217" s="72">
        <v>0</v>
      </c>
      <c r="U217" s="72">
        <v>0</v>
      </c>
      <c r="W217" s="13">
        <f t="shared" si="173"/>
        <v>0</v>
      </c>
      <c r="X217" s="13">
        <f t="shared" si="174"/>
        <v>1</v>
      </c>
      <c r="Y217" s="13">
        <f t="shared" si="175"/>
        <v>1</v>
      </c>
      <c r="Z217" s="12">
        <f t="shared" si="176"/>
        <v>0</v>
      </c>
      <c r="AA217" s="13">
        <f t="shared" si="177"/>
        <v>0</v>
      </c>
      <c r="AB217" s="7">
        <f t="shared" si="178"/>
        <v>2</v>
      </c>
      <c r="AD217" s="7">
        <f t="shared" si="199"/>
        <v>1</v>
      </c>
      <c r="AE217" s="7">
        <f t="shared" si="200"/>
        <v>0</v>
      </c>
      <c r="AF217" s="7">
        <f t="shared" si="201"/>
        <v>1</v>
      </c>
      <c r="AH217" s="6">
        <f t="shared" si="205"/>
        <v>1</v>
      </c>
      <c r="AI217" s="6">
        <f t="shared" si="206"/>
        <v>0</v>
      </c>
      <c r="AJ217" s="6">
        <f t="shared" si="207"/>
        <v>0</v>
      </c>
      <c r="AK217" s="6">
        <f t="shared" si="208"/>
        <v>0</v>
      </c>
      <c r="AL217" s="6">
        <f t="shared" si="209"/>
        <v>0</v>
      </c>
      <c r="AN217" s="6">
        <f t="shared" si="210"/>
        <v>1</v>
      </c>
      <c r="AO217" s="6">
        <f t="shared" si="211"/>
        <v>0</v>
      </c>
      <c r="AP217" s="6">
        <f t="shared" si="212"/>
        <v>0</v>
      </c>
      <c r="AQ217" s="6">
        <f t="shared" si="213"/>
        <v>0</v>
      </c>
      <c r="AR217" s="6">
        <f t="shared" si="214"/>
        <v>0</v>
      </c>
      <c r="AT217" s="6">
        <f t="shared" si="215"/>
        <v>1</v>
      </c>
      <c r="AU217" s="6">
        <f t="shared" si="216"/>
        <v>1</v>
      </c>
      <c r="AV217" s="6">
        <f t="shared" si="217"/>
        <v>0</v>
      </c>
      <c r="AW217" s="6">
        <f t="shared" si="218"/>
        <v>1</v>
      </c>
      <c r="AX217" s="6">
        <f t="shared" si="219"/>
        <v>0</v>
      </c>
      <c r="AZ217" s="6">
        <f t="shared" si="220"/>
        <v>1</v>
      </c>
      <c r="BA217" s="6">
        <f t="shared" si="221"/>
        <v>0</v>
      </c>
      <c r="BB217" s="6">
        <f t="shared" si="222"/>
        <v>1</v>
      </c>
      <c r="BC217" s="6">
        <f t="shared" si="223"/>
        <v>0</v>
      </c>
      <c r="BD217" s="6">
        <f t="shared" si="224"/>
        <v>1</v>
      </c>
      <c r="BF217" s="6">
        <f t="shared" si="202"/>
        <v>2</v>
      </c>
      <c r="BG217" s="8">
        <f t="shared" si="203"/>
        <v>2</v>
      </c>
      <c r="BH217" s="8">
        <f t="shared" si="204"/>
        <v>2</v>
      </c>
    </row>
    <row r="218" spans="1:60" ht="15" customHeight="1" x14ac:dyDescent="0.2">
      <c r="A218" s="8">
        <v>1049</v>
      </c>
      <c r="B218" s="29" t="s">
        <v>844</v>
      </c>
      <c r="C218" s="29">
        <v>10</v>
      </c>
      <c r="D218" t="s">
        <v>626</v>
      </c>
      <c r="E218" s="72">
        <v>1</v>
      </c>
      <c r="F218" s="72">
        <v>1</v>
      </c>
      <c r="G218" s="72">
        <v>0</v>
      </c>
      <c r="H218" s="72">
        <v>0</v>
      </c>
      <c r="I218" s="72">
        <v>0</v>
      </c>
      <c r="J218" s="72"/>
      <c r="K218" s="72">
        <v>0</v>
      </c>
      <c r="L218" s="72">
        <v>1</v>
      </c>
      <c r="M218" s="72">
        <v>0</v>
      </c>
      <c r="N218" s="72">
        <v>0</v>
      </c>
      <c r="O218" s="72">
        <v>1</v>
      </c>
      <c r="P218" s="72"/>
      <c r="Q218" s="72">
        <v>1</v>
      </c>
      <c r="R218" s="72">
        <v>1</v>
      </c>
      <c r="S218" s="72">
        <v>1</v>
      </c>
      <c r="T218" s="72">
        <v>0</v>
      </c>
      <c r="U218" s="72">
        <v>0</v>
      </c>
      <c r="W218" s="13">
        <f t="shared" si="173"/>
        <v>1</v>
      </c>
      <c r="X218" s="13">
        <f t="shared" si="174"/>
        <v>1</v>
      </c>
      <c r="Y218" s="13">
        <f t="shared" si="175"/>
        <v>0</v>
      </c>
      <c r="Z218" s="12">
        <f t="shared" si="176"/>
        <v>0</v>
      </c>
      <c r="AA218" s="13">
        <f t="shared" si="177"/>
        <v>0</v>
      </c>
      <c r="AB218" s="7">
        <f t="shared" si="178"/>
        <v>2</v>
      </c>
      <c r="AD218" s="7">
        <f t="shared" si="199"/>
        <v>2</v>
      </c>
      <c r="AE218" s="7">
        <f t="shared" si="200"/>
        <v>0</v>
      </c>
      <c r="AF218" s="7">
        <f t="shared" si="201"/>
        <v>0</v>
      </c>
      <c r="AH218" s="6">
        <f t="shared" si="205"/>
        <v>0</v>
      </c>
      <c r="AI218" s="6">
        <f t="shared" si="206"/>
        <v>1</v>
      </c>
      <c r="AJ218" s="6">
        <f t="shared" si="207"/>
        <v>0</v>
      </c>
      <c r="AK218" s="6">
        <f t="shared" si="208"/>
        <v>1</v>
      </c>
      <c r="AL218" s="6">
        <f t="shared" si="209"/>
        <v>0</v>
      </c>
      <c r="AN218" s="6">
        <f t="shared" si="210"/>
        <v>0</v>
      </c>
      <c r="AO218" s="6">
        <f t="shared" si="211"/>
        <v>1</v>
      </c>
      <c r="AP218" s="6">
        <f t="shared" si="212"/>
        <v>1</v>
      </c>
      <c r="AQ218" s="6">
        <f t="shared" si="213"/>
        <v>1</v>
      </c>
      <c r="AR218" s="6">
        <f t="shared" si="214"/>
        <v>0</v>
      </c>
      <c r="AT218" s="6">
        <f t="shared" si="215"/>
        <v>0</v>
      </c>
      <c r="AU218" s="6">
        <f t="shared" si="216"/>
        <v>1</v>
      </c>
      <c r="AV218" s="6">
        <f t="shared" si="217"/>
        <v>0</v>
      </c>
      <c r="AW218" s="6">
        <f t="shared" si="218"/>
        <v>1</v>
      </c>
      <c r="AX218" s="6">
        <f t="shared" si="219"/>
        <v>0</v>
      </c>
      <c r="AZ218" s="6">
        <f t="shared" si="220"/>
        <v>1</v>
      </c>
      <c r="BA218" s="6">
        <f t="shared" si="221"/>
        <v>1</v>
      </c>
      <c r="BB218" s="6">
        <f t="shared" si="222"/>
        <v>0</v>
      </c>
      <c r="BC218" s="6">
        <f t="shared" si="223"/>
        <v>1</v>
      </c>
      <c r="BD218" s="6">
        <f t="shared" si="224"/>
        <v>1</v>
      </c>
      <c r="BF218" s="6">
        <f t="shared" si="202"/>
        <v>2</v>
      </c>
      <c r="BG218" s="8">
        <f t="shared" si="203"/>
        <v>2</v>
      </c>
      <c r="BH218" s="8">
        <f t="shared" si="204"/>
        <v>3</v>
      </c>
    </row>
    <row r="219" spans="1:60" ht="15" customHeight="1" x14ac:dyDescent="0.2">
      <c r="A219" s="8">
        <v>1050</v>
      </c>
      <c r="B219" s="29" t="s">
        <v>845</v>
      </c>
      <c r="C219" s="29">
        <v>8</v>
      </c>
      <c r="D219" t="s">
        <v>627</v>
      </c>
      <c r="E219" s="72">
        <v>0</v>
      </c>
      <c r="F219" s="72">
        <v>1</v>
      </c>
      <c r="G219" s="72">
        <v>1</v>
      </c>
      <c r="H219" s="72">
        <v>1</v>
      </c>
      <c r="I219" s="72">
        <v>0</v>
      </c>
      <c r="J219" s="72"/>
      <c r="K219" s="72">
        <v>0</v>
      </c>
      <c r="L219" s="72">
        <v>1</v>
      </c>
      <c r="M219" s="72">
        <v>0</v>
      </c>
      <c r="N219" s="72">
        <v>0</v>
      </c>
      <c r="O219" s="72">
        <v>1</v>
      </c>
      <c r="P219" s="72"/>
      <c r="Q219" s="72">
        <v>0</v>
      </c>
      <c r="R219" s="72">
        <v>1</v>
      </c>
      <c r="S219" s="72">
        <v>1</v>
      </c>
      <c r="T219" s="72">
        <v>1</v>
      </c>
      <c r="U219" s="72">
        <v>1</v>
      </c>
      <c r="W219" s="13">
        <f t="shared" si="173"/>
        <v>0</v>
      </c>
      <c r="X219" s="13">
        <f t="shared" si="174"/>
        <v>1</v>
      </c>
      <c r="Y219" s="13">
        <f t="shared" si="175"/>
        <v>1</v>
      </c>
      <c r="Z219" s="12">
        <f t="shared" si="176"/>
        <v>1</v>
      </c>
      <c r="AA219" s="13">
        <f t="shared" si="177"/>
        <v>1</v>
      </c>
      <c r="AB219" s="7">
        <f t="shared" si="178"/>
        <v>4</v>
      </c>
      <c r="AD219" s="7">
        <f t="shared" si="199"/>
        <v>1</v>
      </c>
      <c r="AE219" s="7">
        <f t="shared" si="200"/>
        <v>2</v>
      </c>
      <c r="AF219" s="7">
        <f t="shared" si="201"/>
        <v>1</v>
      </c>
      <c r="AH219" s="6">
        <f t="shared" si="205"/>
        <v>1</v>
      </c>
      <c r="AI219" s="6">
        <f t="shared" si="206"/>
        <v>1</v>
      </c>
      <c r="AJ219" s="6">
        <f t="shared" si="207"/>
        <v>0</v>
      </c>
      <c r="AK219" s="6">
        <f t="shared" si="208"/>
        <v>0</v>
      </c>
      <c r="AL219" s="6">
        <f t="shared" si="209"/>
        <v>0</v>
      </c>
      <c r="AN219" s="6">
        <f t="shared" si="210"/>
        <v>1</v>
      </c>
      <c r="AO219" s="6">
        <f t="shared" si="211"/>
        <v>1</v>
      </c>
      <c r="AP219" s="6">
        <f t="shared" si="212"/>
        <v>0</v>
      </c>
      <c r="AQ219" s="6">
        <f t="shared" si="213"/>
        <v>0</v>
      </c>
      <c r="AR219" s="6">
        <f t="shared" si="214"/>
        <v>0</v>
      </c>
      <c r="AT219" s="6">
        <f t="shared" si="215"/>
        <v>1</v>
      </c>
      <c r="AU219" s="6">
        <f t="shared" si="216"/>
        <v>1</v>
      </c>
      <c r="AV219" s="6">
        <f t="shared" si="217"/>
        <v>0</v>
      </c>
      <c r="AW219" s="6">
        <f t="shared" si="218"/>
        <v>0</v>
      </c>
      <c r="AX219" s="6">
        <f t="shared" si="219"/>
        <v>1</v>
      </c>
      <c r="AZ219" s="6">
        <f t="shared" si="220"/>
        <v>1</v>
      </c>
      <c r="BA219" s="6">
        <f t="shared" si="221"/>
        <v>1</v>
      </c>
      <c r="BB219" s="6">
        <f t="shared" si="222"/>
        <v>1</v>
      </c>
      <c r="BC219" s="6">
        <f t="shared" si="223"/>
        <v>1</v>
      </c>
      <c r="BD219" s="6">
        <f t="shared" si="224"/>
        <v>0</v>
      </c>
      <c r="BF219" s="6">
        <f t="shared" si="202"/>
        <v>3</v>
      </c>
      <c r="BG219" s="8">
        <f t="shared" si="203"/>
        <v>2</v>
      </c>
      <c r="BH219" s="8">
        <f t="shared" si="204"/>
        <v>4</v>
      </c>
    </row>
    <row r="220" spans="1:60" ht="15" customHeight="1" x14ac:dyDescent="0.2">
      <c r="A220" s="8">
        <v>1051</v>
      </c>
      <c r="B220" s="29" t="s">
        <v>846</v>
      </c>
      <c r="C220" s="29">
        <v>9</v>
      </c>
      <c r="D220" t="s">
        <v>628</v>
      </c>
      <c r="E220" s="72">
        <v>0</v>
      </c>
      <c r="F220" s="72">
        <v>0</v>
      </c>
      <c r="G220" s="72">
        <v>1</v>
      </c>
      <c r="H220" s="72">
        <v>1</v>
      </c>
      <c r="I220" s="72">
        <v>0</v>
      </c>
      <c r="J220" s="72"/>
      <c r="K220" s="72">
        <v>0</v>
      </c>
      <c r="L220" s="72">
        <v>1</v>
      </c>
      <c r="M220" s="72">
        <v>0</v>
      </c>
      <c r="N220" s="72">
        <v>0</v>
      </c>
      <c r="O220" s="72">
        <v>0</v>
      </c>
      <c r="P220" s="72" t="s">
        <v>753</v>
      </c>
      <c r="Q220" s="72">
        <v>0</v>
      </c>
      <c r="R220" s="72">
        <v>1</v>
      </c>
      <c r="S220" s="72">
        <v>1</v>
      </c>
      <c r="T220" s="72">
        <v>1</v>
      </c>
      <c r="U220" s="72">
        <v>0</v>
      </c>
      <c r="W220" s="13">
        <f t="shared" si="173"/>
        <v>0</v>
      </c>
      <c r="X220" s="13">
        <f t="shared" si="174"/>
        <v>1</v>
      </c>
      <c r="Y220" s="13">
        <f t="shared" si="175"/>
        <v>1</v>
      </c>
      <c r="Z220" s="12">
        <f t="shared" si="176"/>
        <v>1</v>
      </c>
      <c r="AA220" s="13">
        <f t="shared" si="177"/>
        <v>0</v>
      </c>
      <c r="AB220" s="7">
        <f t="shared" si="178"/>
        <v>3</v>
      </c>
      <c r="AD220" s="7">
        <f t="shared" si="199"/>
        <v>1</v>
      </c>
      <c r="AE220" s="7">
        <f t="shared" si="200"/>
        <v>1</v>
      </c>
      <c r="AF220" s="7">
        <f t="shared" si="201"/>
        <v>1</v>
      </c>
      <c r="AH220" s="6">
        <f t="shared" si="205"/>
        <v>1</v>
      </c>
      <c r="AI220" s="6">
        <f t="shared" si="206"/>
        <v>0</v>
      </c>
      <c r="AJ220" s="6">
        <f t="shared" si="207"/>
        <v>0</v>
      </c>
      <c r="AK220" s="6">
        <f t="shared" si="208"/>
        <v>0</v>
      </c>
      <c r="AL220" s="6">
        <f t="shared" si="209"/>
        <v>1</v>
      </c>
      <c r="AN220" s="6">
        <f t="shared" si="210"/>
        <v>1</v>
      </c>
      <c r="AO220" s="6">
        <f t="shared" si="211"/>
        <v>0</v>
      </c>
      <c r="AP220" s="6">
        <f t="shared" si="212"/>
        <v>0</v>
      </c>
      <c r="AQ220" s="6">
        <f t="shared" si="213"/>
        <v>0</v>
      </c>
      <c r="AR220" s="6">
        <f t="shared" si="214"/>
        <v>1</v>
      </c>
      <c r="AT220" s="6">
        <f t="shared" si="215"/>
        <v>1</v>
      </c>
      <c r="AU220" s="6">
        <f t="shared" si="216"/>
        <v>1</v>
      </c>
      <c r="AV220" s="6">
        <f t="shared" si="217"/>
        <v>0</v>
      </c>
      <c r="AW220" s="6">
        <f t="shared" si="218"/>
        <v>0</v>
      </c>
      <c r="AX220" s="6">
        <f t="shared" si="219"/>
        <v>1</v>
      </c>
      <c r="AZ220" s="6">
        <f t="shared" si="220"/>
        <v>1</v>
      </c>
      <c r="BA220" s="6">
        <f t="shared" si="221"/>
        <v>0</v>
      </c>
      <c r="BB220" s="6">
        <f t="shared" si="222"/>
        <v>1</v>
      </c>
      <c r="BC220" s="6">
        <f t="shared" si="223"/>
        <v>1</v>
      </c>
      <c r="BD220" s="6">
        <f t="shared" si="224"/>
        <v>1</v>
      </c>
      <c r="BF220" s="6">
        <f t="shared" si="202"/>
        <v>2</v>
      </c>
      <c r="BG220" s="8">
        <f t="shared" si="203"/>
        <v>1</v>
      </c>
      <c r="BH220" s="8">
        <f t="shared" si="204"/>
        <v>3</v>
      </c>
    </row>
    <row r="221" spans="1:60" ht="15" customHeight="1" x14ac:dyDescent="0.2">
      <c r="A221" s="8">
        <v>1052</v>
      </c>
      <c r="B221" s="29" t="s">
        <v>847</v>
      </c>
      <c r="C221" s="29">
        <v>11</v>
      </c>
      <c r="D221" t="s">
        <v>629</v>
      </c>
      <c r="E221" s="72">
        <v>0</v>
      </c>
      <c r="F221" s="72">
        <v>0</v>
      </c>
      <c r="G221" s="72">
        <v>0</v>
      </c>
      <c r="H221" s="72">
        <v>0</v>
      </c>
      <c r="I221" s="72">
        <v>0</v>
      </c>
      <c r="J221" s="72"/>
      <c r="K221" s="72">
        <v>0</v>
      </c>
      <c r="L221" s="72">
        <v>1</v>
      </c>
      <c r="M221" s="72">
        <v>0</v>
      </c>
      <c r="N221" s="72">
        <v>0</v>
      </c>
      <c r="O221" s="72">
        <v>1</v>
      </c>
      <c r="P221" s="72"/>
      <c r="Q221" s="72">
        <v>1</v>
      </c>
      <c r="R221" s="72">
        <v>1</v>
      </c>
      <c r="S221" s="72">
        <v>0</v>
      </c>
      <c r="T221" s="72">
        <v>0</v>
      </c>
      <c r="U221" s="72">
        <v>0</v>
      </c>
      <c r="W221" s="13">
        <f t="shared" si="173"/>
        <v>0</v>
      </c>
      <c r="X221" s="13">
        <f t="shared" si="174"/>
        <v>1</v>
      </c>
      <c r="Y221" s="13">
        <f t="shared" si="175"/>
        <v>0</v>
      </c>
      <c r="Z221" s="12">
        <f t="shared" si="176"/>
        <v>0</v>
      </c>
      <c r="AA221" s="13">
        <f t="shared" si="177"/>
        <v>0</v>
      </c>
      <c r="AB221" s="7">
        <f t="shared" si="178"/>
        <v>1</v>
      </c>
      <c r="AD221" s="7">
        <f t="shared" si="199"/>
        <v>1</v>
      </c>
      <c r="AE221" s="7">
        <f t="shared" si="200"/>
        <v>0</v>
      </c>
      <c r="AF221" s="7">
        <f t="shared" si="201"/>
        <v>0</v>
      </c>
      <c r="AH221" s="6">
        <f t="shared" si="205"/>
        <v>0</v>
      </c>
      <c r="AI221" s="6">
        <f t="shared" si="206"/>
        <v>0</v>
      </c>
      <c r="AJ221" s="6">
        <f t="shared" si="207"/>
        <v>1</v>
      </c>
      <c r="AK221" s="6">
        <f t="shared" si="208"/>
        <v>1</v>
      </c>
      <c r="AL221" s="6">
        <f t="shared" si="209"/>
        <v>0</v>
      </c>
      <c r="AN221" s="6">
        <f t="shared" si="210"/>
        <v>1</v>
      </c>
      <c r="AO221" s="6">
        <f t="shared" si="211"/>
        <v>0</v>
      </c>
      <c r="AP221" s="6">
        <f t="shared" si="212"/>
        <v>1</v>
      </c>
      <c r="AQ221" s="6">
        <f t="shared" si="213"/>
        <v>1</v>
      </c>
      <c r="AR221" s="6">
        <f t="shared" si="214"/>
        <v>0</v>
      </c>
      <c r="AT221" s="6">
        <f t="shared" si="215"/>
        <v>0</v>
      </c>
      <c r="AU221" s="6">
        <f t="shared" si="216"/>
        <v>1</v>
      </c>
      <c r="AV221" s="6">
        <f t="shared" si="217"/>
        <v>1</v>
      </c>
      <c r="AW221" s="6">
        <f t="shared" si="218"/>
        <v>1</v>
      </c>
      <c r="AX221" s="6">
        <f t="shared" si="219"/>
        <v>0</v>
      </c>
      <c r="AZ221" s="6">
        <f t="shared" si="220"/>
        <v>0</v>
      </c>
      <c r="BA221" s="6">
        <f t="shared" si="221"/>
        <v>0</v>
      </c>
      <c r="BB221" s="6">
        <f t="shared" si="222"/>
        <v>1</v>
      </c>
      <c r="BC221" s="6">
        <f t="shared" si="223"/>
        <v>1</v>
      </c>
      <c r="BD221" s="6">
        <f t="shared" si="224"/>
        <v>1</v>
      </c>
      <c r="BF221" s="6">
        <f t="shared" si="202"/>
        <v>0</v>
      </c>
      <c r="BG221" s="8">
        <f t="shared" si="203"/>
        <v>2</v>
      </c>
      <c r="BH221" s="8">
        <f t="shared" si="204"/>
        <v>2</v>
      </c>
    </row>
    <row r="222" spans="1:60" ht="15" customHeight="1" x14ac:dyDescent="0.2">
      <c r="A222" s="8">
        <v>1053</v>
      </c>
      <c r="B222" s="29" t="s">
        <v>848</v>
      </c>
      <c r="C222" s="29">
        <v>11</v>
      </c>
      <c r="D222" t="s">
        <v>630</v>
      </c>
      <c r="E222" s="72">
        <v>0</v>
      </c>
      <c r="F222" s="72">
        <v>0</v>
      </c>
      <c r="G222" s="72">
        <v>0</v>
      </c>
      <c r="H222" s="72">
        <v>0</v>
      </c>
      <c r="I222" s="72">
        <v>0</v>
      </c>
      <c r="J222" s="72"/>
      <c r="K222" s="72">
        <v>0</v>
      </c>
      <c r="L222" s="72">
        <v>0</v>
      </c>
      <c r="M222" s="72">
        <v>0</v>
      </c>
      <c r="N222" s="72">
        <v>0</v>
      </c>
      <c r="O222" s="72">
        <v>1</v>
      </c>
      <c r="P222" s="72" t="s">
        <v>754</v>
      </c>
      <c r="Q222" s="72">
        <v>0</v>
      </c>
      <c r="R222" s="72">
        <v>0</v>
      </c>
      <c r="S222" s="72">
        <v>0</v>
      </c>
      <c r="T222" s="72">
        <v>0</v>
      </c>
      <c r="U222" s="72">
        <v>0</v>
      </c>
      <c r="W222" s="13">
        <f t="shared" si="173"/>
        <v>0</v>
      </c>
      <c r="X222" s="13">
        <f t="shared" si="174"/>
        <v>0</v>
      </c>
      <c r="Y222" s="13">
        <f t="shared" si="175"/>
        <v>0</v>
      </c>
      <c r="Z222" s="12">
        <f t="shared" si="176"/>
        <v>0</v>
      </c>
      <c r="AA222" s="13">
        <f t="shared" si="177"/>
        <v>0</v>
      </c>
      <c r="AB222" s="7">
        <f t="shared" si="178"/>
        <v>0</v>
      </c>
      <c r="AD222" s="7">
        <f t="shared" si="199"/>
        <v>0</v>
      </c>
      <c r="AE222" s="7">
        <f t="shared" si="200"/>
        <v>0</v>
      </c>
      <c r="AF222" s="7">
        <f t="shared" si="201"/>
        <v>0</v>
      </c>
      <c r="AH222" s="6">
        <f t="shared" si="205"/>
        <v>1</v>
      </c>
      <c r="AI222" s="6">
        <f t="shared" si="206"/>
        <v>1</v>
      </c>
      <c r="AJ222" s="6">
        <f t="shared" si="207"/>
        <v>1</v>
      </c>
      <c r="AK222" s="6">
        <f t="shared" si="208"/>
        <v>1</v>
      </c>
      <c r="AL222" s="6">
        <f t="shared" si="209"/>
        <v>0</v>
      </c>
      <c r="AN222" s="6">
        <f t="shared" si="210"/>
        <v>1</v>
      </c>
      <c r="AO222" s="6">
        <f t="shared" si="211"/>
        <v>1</v>
      </c>
      <c r="AP222" s="6">
        <f t="shared" si="212"/>
        <v>1</v>
      </c>
      <c r="AQ222" s="6">
        <f t="shared" si="213"/>
        <v>1</v>
      </c>
      <c r="AR222" s="6">
        <f t="shared" si="214"/>
        <v>0</v>
      </c>
      <c r="AT222" s="6">
        <f t="shared" si="215"/>
        <v>1</v>
      </c>
      <c r="AU222" s="6">
        <f t="shared" si="216"/>
        <v>1</v>
      </c>
      <c r="AV222" s="6">
        <f t="shared" si="217"/>
        <v>1</v>
      </c>
      <c r="AW222" s="6">
        <f t="shared" si="218"/>
        <v>1</v>
      </c>
      <c r="AX222" s="6">
        <f t="shared" si="219"/>
        <v>0</v>
      </c>
      <c r="AZ222" s="6">
        <f t="shared" si="220"/>
        <v>1</v>
      </c>
      <c r="BA222" s="6">
        <f t="shared" si="221"/>
        <v>1</v>
      </c>
      <c r="BB222" s="6">
        <f t="shared" si="222"/>
        <v>1</v>
      </c>
      <c r="BC222" s="6">
        <f t="shared" si="223"/>
        <v>1</v>
      </c>
      <c r="BD222" s="6">
        <f t="shared" si="224"/>
        <v>1</v>
      </c>
      <c r="BF222" s="6">
        <f t="shared" si="202"/>
        <v>0</v>
      </c>
      <c r="BG222" s="8">
        <f t="shared" si="203"/>
        <v>1</v>
      </c>
      <c r="BH222" s="8">
        <f t="shared" si="204"/>
        <v>0</v>
      </c>
    </row>
    <row r="223" spans="1:60" ht="15" customHeight="1" x14ac:dyDescent="0.2">
      <c r="A223" s="8">
        <v>1054</v>
      </c>
      <c r="B223" s="29" t="s">
        <v>849</v>
      </c>
      <c r="C223" s="29">
        <v>11</v>
      </c>
      <c r="D223" t="s">
        <v>631</v>
      </c>
      <c r="E223" s="72">
        <v>0</v>
      </c>
      <c r="F223" s="72">
        <v>1</v>
      </c>
      <c r="G223" s="72">
        <v>1</v>
      </c>
      <c r="H223" s="72">
        <v>1</v>
      </c>
      <c r="I223" s="72">
        <v>0</v>
      </c>
      <c r="J223" s="72" t="s">
        <v>785</v>
      </c>
      <c r="K223" s="72">
        <v>0</v>
      </c>
      <c r="L223" s="72">
        <v>1</v>
      </c>
      <c r="M223" s="72">
        <v>0</v>
      </c>
      <c r="N223" s="72">
        <v>0</v>
      </c>
      <c r="O223" s="72">
        <v>0</v>
      </c>
      <c r="P223" s="72"/>
      <c r="Q223" s="72">
        <v>0</v>
      </c>
      <c r="R223" s="72">
        <v>1</v>
      </c>
      <c r="S223" s="72">
        <v>1</v>
      </c>
      <c r="T223" s="72">
        <v>0</v>
      </c>
      <c r="U223" s="72">
        <v>0</v>
      </c>
      <c r="W223" s="13">
        <f t="shared" si="173"/>
        <v>0</v>
      </c>
      <c r="X223" s="13">
        <f t="shared" si="174"/>
        <v>1</v>
      </c>
      <c r="Y223" s="13">
        <f t="shared" si="175"/>
        <v>1</v>
      </c>
      <c r="Z223" s="12">
        <f t="shared" si="176"/>
        <v>0</v>
      </c>
      <c r="AA223" s="13">
        <f t="shared" si="177"/>
        <v>0</v>
      </c>
      <c r="AB223" s="7">
        <f t="shared" si="178"/>
        <v>2</v>
      </c>
      <c r="AD223" s="7">
        <f t="shared" si="199"/>
        <v>1</v>
      </c>
      <c r="AE223" s="7">
        <f t="shared" si="200"/>
        <v>0</v>
      </c>
      <c r="AF223" s="7">
        <f t="shared" si="201"/>
        <v>1</v>
      </c>
      <c r="AH223" s="6">
        <f t="shared" si="205"/>
        <v>1</v>
      </c>
      <c r="AI223" s="6">
        <f t="shared" si="206"/>
        <v>1</v>
      </c>
      <c r="AJ223" s="6">
        <f t="shared" si="207"/>
        <v>0</v>
      </c>
      <c r="AK223" s="6">
        <f t="shared" si="208"/>
        <v>0</v>
      </c>
      <c r="AL223" s="6">
        <f t="shared" si="209"/>
        <v>1</v>
      </c>
      <c r="AN223" s="6">
        <f t="shared" si="210"/>
        <v>1</v>
      </c>
      <c r="AO223" s="6">
        <f t="shared" si="211"/>
        <v>1</v>
      </c>
      <c r="AP223" s="6">
        <f t="shared" si="212"/>
        <v>0</v>
      </c>
      <c r="AQ223" s="6">
        <f t="shared" si="213"/>
        <v>0</v>
      </c>
      <c r="AR223" s="6">
        <f t="shared" si="214"/>
        <v>1</v>
      </c>
      <c r="AT223" s="6">
        <f t="shared" si="215"/>
        <v>1</v>
      </c>
      <c r="AU223" s="6">
        <f t="shared" si="216"/>
        <v>1</v>
      </c>
      <c r="AV223" s="6">
        <f t="shared" si="217"/>
        <v>0</v>
      </c>
      <c r="AW223" s="6">
        <f t="shared" si="218"/>
        <v>1</v>
      </c>
      <c r="AX223" s="6">
        <f t="shared" si="219"/>
        <v>1</v>
      </c>
      <c r="AZ223" s="6">
        <f t="shared" si="220"/>
        <v>1</v>
      </c>
      <c r="BA223" s="6">
        <f t="shared" si="221"/>
        <v>1</v>
      </c>
      <c r="BB223" s="6">
        <f t="shared" si="222"/>
        <v>1</v>
      </c>
      <c r="BC223" s="6">
        <f t="shared" si="223"/>
        <v>0</v>
      </c>
      <c r="BD223" s="6">
        <f t="shared" si="224"/>
        <v>1</v>
      </c>
      <c r="BF223" s="6">
        <f t="shared" si="202"/>
        <v>3</v>
      </c>
      <c r="BG223" s="8">
        <f t="shared" si="203"/>
        <v>1</v>
      </c>
      <c r="BH223" s="8">
        <f t="shared" si="204"/>
        <v>2</v>
      </c>
    </row>
    <row r="224" spans="1:60" ht="15" customHeight="1" x14ac:dyDescent="0.2">
      <c r="A224" s="8">
        <v>1055</v>
      </c>
      <c r="B224" s="29" t="s">
        <v>850</v>
      </c>
      <c r="C224" s="29">
        <v>10</v>
      </c>
      <c r="D224" t="s">
        <v>632</v>
      </c>
      <c r="E224" s="72">
        <v>0</v>
      </c>
      <c r="F224" s="72">
        <v>0</v>
      </c>
      <c r="G224" s="72">
        <v>0</v>
      </c>
      <c r="H224" s="72">
        <v>0</v>
      </c>
      <c r="I224" s="72">
        <v>1</v>
      </c>
      <c r="J224" s="72"/>
      <c r="K224" s="72">
        <v>0</v>
      </c>
      <c r="L224" s="72">
        <v>1</v>
      </c>
      <c r="M224" s="72">
        <v>0</v>
      </c>
      <c r="N224" s="72">
        <v>0</v>
      </c>
      <c r="O224" s="72">
        <v>1</v>
      </c>
      <c r="P224" s="72"/>
      <c r="Q224" s="72">
        <v>0</v>
      </c>
      <c r="R224" s="72">
        <v>1</v>
      </c>
      <c r="S224" s="72">
        <v>1</v>
      </c>
      <c r="T224" s="72">
        <v>0</v>
      </c>
      <c r="U224" s="72">
        <v>0</v>
      </c>
      <c r="W224" s="13">
        <f t="shared" si="173"/>
        <v>0</v>
      </c>
      <c r="X224" s="13">
        <f t="shared" si="174"/>
        <v>1</v>
      </c>
      <c r="Y224" s="13">
        <f t="shared" si="175"/>
        <v>0</v>
      </c>
      <c r="Z224" s="12">
        <f t="shared" si="176"/>
        <v>0</v>
      </c>
      <c r="AA224" s="13">
        <f t="shared" si="177"/>
        <v>1</v>
      </c>
      <c r="AB224" s="7">
        <f t="shared" si="178"/>
        <v>2</v>
      </c>
      <c r="AD224" s="7">
        <f t="shared" si="199"/>
        <v>1</v>
      </c>
      <c r="AE224" s="7">
        <f t="shared" si="200"/>
        <v>1</v>
      </c>
      <c r="AF224" s="7">
        <f t="shared" si="201"/>
        <v>0</v>
      </c>
      <c r="AH224" s="6">
        <f t="shared" si="205"/>
        <v>1</v>
      </c>
      <c r="AI224" s="6">
        <f t="shared" si="206"/>
        <v>0</v>
      </c>
      <c r="AJ224" s="6">
        <f t="shared" si="207"/>
        <v>0</v>
      </c>
      <c r="AK224" s="6">
        <f t="shared" si="208"/>
        <v>1</v>
      </c>
      <c r="AL224" s="6">
        <f t="shared" si="209"/>
        <v>0</v>
      </c>
      <c r="AN224" s="6">
        <f t="shared" si="210"/>
        <v>1</v>
      </c>
      <c r="AO224" s="6">
        <f t="shared" si="211"/>
        <v>0</v>
      </c>
      <c r="AP224" s="6">
        <f t="shared" si="212"/>
        <v>1</v>
      </c>
      <c r="AQ224" s="6">
        <f t="shared" si="213"/>
        <v>1</v>
      </c>
      <c r="AR224" s="6">
        <f t="shared" si="214"/>
        <v>1</v>
      </c>
      <c r="AT224" s="6">
        <f t="shared" si="215"/>
        <v>1</v>
      </c>
      <c r="AU224" s="6">
        <f t="shared" si="216"/>
        <v>1</v>
      </c>
      <c r="AV224" s="6">
        <f t="shared" si="217"/>
        <v>0</v>
      </c>
      <c r="AW224" s="6">
        <f t="shared" si="218"/>
        <v>1</v>
      </c>
      <c r="AX224" s="6">
        <f t="shared" si="219"/>
        <v>0</v>
      </c>
      <c r="AZ224" s="6">
        <f t="shared" si="220"/>
        <v>1</v>
      </c>
      <c r="BA224" s="6">
        <f t="shared" si="221"/>
        <v>0</v>
      </c>
      <c r="BB224" s="6">
        <f t="shared" si="222"/>
        <v>0</v>
      </c>
      <c r="BC224" s="6">
        <f t="shared" si="223"/>
        <v>1</v>
      </c>
      <c r="BD224" s="6">
        <f t="shared" si="224"/>
        <v>0</v>
      </c>
      <c r="BF224" s="6">
        <f t="shared" si="202"/>
        <v>1</v>
      </c>
      <c r="BG224" s="8">
        <f t="shared" si="203"/>
        <v>2</v>
      </c>
      <c r="BH224" s="8">
        <f t="shared" si="204"/>
        <v>2</v>
      </c>
    </row>
    <row r="225" spans="1:60" ht="15" customHeight="1" x14ac:dyDescent="0.2">
      <c r="A225" s="8">
        <v>1056</v>
      </c>
      <c r="B225" s="29" t="s">
        <v>851</v>
      </c>
      <c r="C225" s="29">
        <v>10</v>
      </c>
      <c r="D225" t="s">
        <v>633</v>
      </c>
      <c r="E225" s="72">
        <v>0</v>
      </c>
      <c r="F225" s="72">
        <v>1</v>
      </c>
      <c r="G225" s="72">
        <v>1</v>
      </c>
      <c r="H225" s="72">
        <v>1</v>
      </c>
      <c r="I225" s="72">
        <v>0</v>
      </c>
      <c r="J225" s="72"/>
      <c r="K225" s="72">
        <v>0</v>
      </c>
      <c r="L225" s="72">
        <v>1</v>
      </c>
      <c r="M225" s="72">
        <v>0</v>
      </c>
      <c r="N225" s="72">
        <v>0</v>
      </c>
      <c r="O225" s="72">
        <v>0</v>
      </c>
      <c r="P225" s="72" t="s">
        <v>748</v>
      </c>
      <c r="Q225" s="72">
        <v>1</v>
      </c>
      <c r="R225" s="72">
        <v>1</v>
      </c>
      <c r="S225" s="72">
        <v>0</v>
      </c>
      <c r="T225" s="72">
        <v>0</v>
      </c>
      <c r="U225" s="72">
        <v>0</v>
      </c>
      <c r="W225" s="13">
        <f t="shared" si="173"/>
        <v>0</v>
      </c>
      <c r="X225" s="13">
        <f t="shared" si="174"/>
        <v>1</v>
      </c>
      <c r="Y225" s="13">
        <f t="shared" si="175"/>
        <v>0</v>
      </c>
      <c r="Z225" s="12">
        <f t="shared" si="176"/>
        <v>0</v>
      </c>
      <c r="AA225" s="13">
        <f t="shared" si="177"/>
        <v>0</v>
      </c>
      <c r="AB225" s="7">
        <f t="shared" si="178"/>
        <v>1</v>
      </c>
      <c r="AD225" s="7">
        <f t="shared" si="199"/>
        <v>1</v>
      </c>
      <c r="AE225" s="7">
        <f t="shared" si="200"/>
        <v>0</v>
      </c>
      <c r="AF225" s="7">
        <f t="shared" si="201"/>
        <v>0</v>
      </c>
      <c r="AH225" s="6">
        <f t="shared" si="205"/>
        <v>0</v>
      </c>
      <c r="AI225" s="6">
        <f t="shared" si="206"/>
        <v>1</v>
      </c>
      <c r="AJ225" s="6">
        <f t="shared" si="207"/>
        <v>0</v>
      </c>
      <c r="AK225" s="6">
        <f t="shared" si="208"/>
        <v>0</v>
      </c>
      <c r="AL225" s="6">
        <f t="shared" si="209"/>
        <v>1</v>
      </c>
      <c r="AN225" s="6">
        <f t="shared" si="210"/>
        <v>1</v>
      </c>
      <c r="AO225" s="6">
        <f t="shared" si="211"/>
        <v>1</v>
      </c>
      <c r="AP225" s="6">
        <f t="shared" si="212"/>
        <v>0</v>
      </c>
      <c r="AQ225" s="6">
        <f t="shared" si="213"/>
        <v>0</v>
      </c>
      <c r="AR225" s="6">
        <f t="shared" si="214"/>
        <v>1</v>
      </c>
      <c r="AT225" s="6">
        <f t="shared" si="215"/>
        <v>0</v>
      </c>
      <c r="AU225" s="6">
        <f t="shared" si="216"/>
        <v>1</v>
      </c>
      <c r="AV225" s="6">
        <f t="shared" si="217"/>
        <v>1</v>
      </c>
      <c r="AW225" s="6">
        <f t="shared" si="218"/>
        <v>1</v>
      </c>
      <c r="AX225" s="6">
        <f t="shared" si="219"/>
        <v>1</v>
      </c>
      <c r="AZ225" s="6">
        <f t="shared" si="220"/>
        <v>0</v>
      </c>
      <c r="BA225" s="6">
        <f t="shared" si="221"/>
        <v>1</v>
      </c>
      <c r="BB225" s="6">
        <f t="shared" si="222"/>
        <v>0</v>
      </c>
      <c r="BC225" s="6">
        <f t="shared" si="223"/>
        <v>0</v>
      </c>
      <c r="BD225" s="6">
        <f t="shared" si="224"/>
        <v>1</v>
      </c>
      <c r="BF225" s="6">
        <f t="shared" si="202"/>
        <v>3</v>
      </c>
      <c r="BG225" s="8">
        <f t="shared" si="203"/>
        <v>1</v>
      </c>
      <c r="BH225" s="8">
        <f t="shared" si="204"/>
        <v>2</v>
      </c>
    </row>
    <row r="226" spans="1:60" ht="15" customHeight="1" x14ac:dyDescent="0.2">
      <c r="A226" s="8">
        <v>1057</v>
      </c>
      <c r="B226" s="29" t="s">
        <v>852</v>
      </c>
      <c r="C226" s="29">
        <v>8</v>
      </c>
      <c r="D226" t="s">
        <v>634</v>
      </c>
      <c r="E226" s="72">
        <v>0</v>
      </c>
      <c r="F226" s="72">
        <v>1</v>
      </c>
      <c r="G226" s="72">
        <v>1</v>
      </c>
      <c r="H226" s="72">
        <v>0</v>
      </c>
      <c r="I226" s="72">
        <v>0</v>
      </c>
      <c r="J226" s="72"/>
      <c r="K226" s="72">
        <v>0</v>
      </c>
      <c r="L226" s="72">
        <v>1</v>
      </c>
      <c r="M226" s="72">
        <v>0</v>
      </c>
      <c r="N226" s="72">
        <v>0</v>
      </c>
      <c r="O226" s="72">
        <v>1</v>
      </c>
      <c r="P226" s="72"/>
      <c r="Q226" s="72">
        <v>1</v>
      </c>
      <c r="R226" s="72">
        <v>1</v>
      </c>
      <c r="S226" s="72">
        <v>1</v>
      </c>
      <c r="T226" s="72">
        <v>0</v>
      </c>
      <c r="U226" s="72">
        <v>1</v>
      </c>
      <c r="W226" s="13">
        <f t="shared" si="173"/>
        <v>0</v>
      </c>
      <c r="X226" s="13">
        <f t="shared" si="174"/>
        <v>1</v>
      </c>
      <c r="Y226" s="13">
        <f t="shared" si="175"/>
        <v>1</v>
      </c>
      <c r="Z226" s="12">
        <f t="shared" si="176"/>
        <v>0</v>
      </c>
      <c r="AA226" s="13">
        <f t="shared" si="177"/>
        <v>1</v>
      </c>
      <c r="AB226" s="7">
        <f t="shared" si="178"/>
        <v>3</v>
      </c>
      <c r="AD226" s="7">
        <f t="shared" si="199"/>
        <v>1</v>
      </c>
      <c r="AE226" s="7">
        <f t="shared" si="200"/>
        <v>1</v>
      </c>
      <c r="AF226" s="7">
        <f t="shared" si="201"/>
        <v>1</v>
      </c>
      <c r="AH226" s="6">
        <f t="shared" si="205"/>
        <v>0</v>
      </c>
      <c r="AI226" s="6">
        <f t="shared" si="206"/>
        <v>1</v>
      </c>
      <c r="AJ226" s="6">
        <f t="shared" si="207"/>
        <v>0</v>
      </c>
      <c r="AK226" s="6">
        <f t="shared" si="208"/>
        <v>1</v>
      </c>
      <c r="AL226" s="6">
        <f t="shared" si="209"/>
        <v>0</v>
      </c>
      <c r="AN226" s="6">
        <f t="shared" si="210"/>
        <v>1</v>
      </c>
      <c r="AO226" s="6">
        <f t="shared" si="211"/>
        <v>1</v>
      </c>
      <c r="AP226" s="6">
        <f t="shared" si="212"/>
        <v>0</v>
      </c>
      <c r="AQ226" s="6">
        <f t="shared" si="213"/>
        <v>1</v>
      </c>
      <c r="AR226" s="6">
        <f t="shared" si="214"/>
        <v>0</v>
      </c>
      <c r="AT226" s="6">
        <f t="shared" si="215"/>
        <v>0</v>
      </c>
      <c r="AU226" s="6">
        <f t="shared" si="216"/>
        <v>1</v>
      </c>
      <c r="AV226" s="6">
        <f t="shared" si="217"/>
        <v>0</v>
      </c>
      <c r="AW226" s="6">
        <f t="shared" si="218"/>
        <v>1</v>
      </c>
      <c r="AX226" s="6">
        <f t="shared" si="219"/>
        <v>1</v>
      </c>
      <c r="AZ226" s="6">
        <f t="shared" si="220"/>
        <v>0</v>
      </c>
      <c r="BA226" s="6">
        <f t="shared" si="221"/>
        <v>1</v>
      </c>
      <c r="BB226" s="6">
        <f t="shared" si="222"/>
        <v>1</v>
      </c>
      <c r="BC226" s="6">
        <f t="shared" si="223"/>
        <v>1</v>
      </c>
      <c r="BD226" s="6">
        <f t="shared" si="224"/>
        <v>0</v>
      </c>
      <c r="BF226" s="6">
        <f t="shared" si="202"/>
        <v>2</v>
      </c>
      <c r="BG226" s="8">
        <f t="shared" si="203"/>
        <v>2</v>
      </c>
      <c r="BH226" s="8">
        <f t="shared" si="204"/>
        <v>4</v>
      </c>
    </row>
    <row r="227" spans="1:60" ht="15" customHeight="1" x14ac:dyDescent="0.2">
      <c r="A227" s="8">
        <v>1058</v>
      </c>
      <c r="B227" s="29" t="s">
        <v>852</v>
      </c>
      <c r="C227" s="29">
        <v>8</v>
      </c>
      <c r="D227" t="s">
        <v>635</v>
      </c>
      <c r="E227" s="72">
        <v>0</v>
      </c>
      <c r="F227" s="72">
        <v>1</v>
      </c>
      <c r="G227" s="72">
        <v>1</v>
      </c>
      <c r="H227" s="72">
        <v>1</v>
      </c>
      <c r="I227" s="72">
        <v>0</v>
      </c>
      <c r="J227" s="72"/>
      <c r="K227" s="72">
        <v>0</v>
      </c>
      <c r="L227" s="72">
        <v>0</v>
      </c>
      <c r="M227" s="72">
        <v>0</v>
      </c>
      <c r="N227" s="72">
        <v>0</v>
      </c>
      <c r="O227" s="72">
        <v>0</v>
      </c>
      <c r="P227" s="72" t="s">
        <v>755</v>
      </c>
      <c r="Q227" s="72">
        <v>0</v>
      </c>
      <c r="R227" s="72">
        <v>1</v>
      </c>
      <c r="S227" s="72">
        <v>0</v>
      </c>
      <c r="T227" s="72">
        <v>0</v>
      </c>
      <c r="U227" s="72">
        <v>1</v>
      </c>
      <c r="W227" s="13">
        <f t="shared" si="173"/>
        <v>0</v>
      </c>
      <c r="X227" s="13">
        <f t="shared" si="174"/>
        <v>1</v>
      </c>
      <c r="Y227" s="13">
        <f t="shared" si="175"/>
        <v>0</v>
      </c>
      <c r="Z227" s="12">
        <f t="shared" si="176"/>
        <v>0</v>
      </c>
      <c r="AA227" s="13">
        <f t="shared" si="177"/>
        <v>0</v>
      </c>
      <c r="AB227" s="7">
        <f t="shared" si="178"/>
        <v>1</v>
      </c>
      <c r="AD227" s="7">
        <f t="shared" si="199"/>
        <v>1</v>
      </c>
      <c r="AE227" s="7">
        <f t="shared" si="200"/>
        <v>0</v>
      </c>
      <c r="AF227" s="7">
        <f t="shared" si="201"/>
        <v>0</v>
      </c>
      <c r="AH227" s="6">
        <f t="shared" si="205"/>
        <v>1</v>
      </c>
      <c r="AI227" s="6">
        <f t="shared" si="206"/>
        <v>0</v>
      </c>
      <c r="AJ227" s="6">
        <f t="shared" si="207"/>
        <v>0</v>
      </c>
      <c r="AK227" s="6">
        <f t="shared" si="208"/>
        <v>0</v>
      </c>
      <c r="AL227" s="6">
        <f t="shared" si="209"/>
        <v>0</v>
      </c>
      <c r="AN227" s="6">
        <f t="shared" si="210"/>
        <v>1</v>
      </c>
      <c r="AO227" s="6">
        <f t="shared" si="211"/>
        <v>0</v>
      </c>
      <c r="AP227" s="6">
        <f t="shared" si="212"/>
        <v>0</v>
      </c>
      <c r="AQ227" s="6">
        <f t="shared" si="213"/>
        <v>0</v>
      </c>
      <c r="AR227" s="6">
        <f t="shared" si="214"/>
        <v>1</v>
      </c>
      <c r="AT227" s="6">
        <f t="shared" si="215"/>
        <v>1</v>
      </c>
      <c r="AU227" s="6">
        <f t="shared" si="216"/>
        <v>0</v>
      </c>
      <c r="AV227" s="6">
        <f t="shared" si="217"/>
        <v>1</v>
      </c>
      <c r="AW227" s="6">
        <f t="shared" si="218"/>
        <v>1</v>
      </c>
      <c r="AX227" s="6">
        <f t="shared" si="219"/>
        <v>0</v>
      </c>
      <c r="AZ227" s="6">
        <f t="shared" si="220"/>
        <v>1</v>
      </c>
      <c r="BA227" s="6">
        <f t="shared" si="221"/>
        <v>1</v>
      </c>
      <c r="BB227" s="6">
        <f t="shared" si="222"/>
        <v>0</v>
      </c>
      <c r="BC227" s="6">
        <f t="shared" si="223"/>
        <v>0</v>
      </c>
      <c r="BD227" s="6">
        <f t="shared" si="224"/>
        <v>0</v>
      </c>
      <c r="BF227" s="6">
        <f t="shared" si="202"/>
        <v>3</v>
      </c>
      <c r="BG227" s="8">
        <f t="shared" si="203"/>
        <v>0</v>
      </c>
      <c r="BH227" s="8">
        <f t="shared" si="204"/>
        <v>2</v>
      </c>
    </row>
    <row r="228" spans="1:60" ht="15" customHeight="1" x14ac:dyDescent="0.2">
      <c r="A228" s="8">
        <v>1059</v>
      </c>
      <c r="B228" s="29" t="s">
        <v>853</v>
      </c>
      <c r="C228" s="29">
        <v>11</v>
      </c>
      <c r="D228" t="s">
        <v>636</v>
      </c>
      <c r="E228" s="72">
        <v>0</v>
      </c>
      <c r="F228" s="72">
        <v>1</v>
      </c>
      <c r="G228" s="72">
        <v>1</v>
      </c>
      <c r="H228" s="72">
        <v>0</v>
      </c>
      <c r="I228" s="72">
        <v>0</v>
      </c>
      <c r="J228" s="72"/>
      <c r="K228" s="72">
        <v>0</v>
      </c>
      <c r="L228" s="72">
        <v>0</v>
      </c>
      <c r="M228" s="72">
        <v>0</v>
      </c>
      <c r="N228" s="72">
        <v>0</v>
      </c>
      <c r="O228" s="72">
        <v>0</v>
      </c>
      <c r="P228" s="72" t="s">
        <v>756</v>
      </c>
      <c r="Q228" s="72">
        <v>0</v>
      </c>
      <c r="R228" s="72">
        <v>1</v>
      </c>
      <c r="S228" s="72">
        <v>1</v>
      </c>
      <c r="T228" s="72">
        <v>0</v>
      </c>
      <c r="U228" s="72">
        <v>0</v>
      </c>
      <c r="W228" s="13">
        <f t="shared" si="173"/>
        <v>0</v>
      </c>
      <c r="X228" s="13">
        <f t="shared" si="174"/>
        <v>1</v>
      </c>
      <c r="Y228" s="13">
        <f t="shared" si="175"/>
        <v>1</v>
      </c>
      <c r="Z228" s="12">
        <f t="shared" si="176"/>
        <v>0</v>
      </c>
      <c r="AA228" s="13">
        <f t="shared" si="177"/>
        <v>0</v>
      </c>
      <c r="AB228" s="7">
        <f t="shared" si="178"/>
        <v>2</v>
      </c>
      <c r="AD228" s="7">
        <f t="shared" si="199"/>
        <v>1</v>
      </c>
      <c r="AE228" s="7">
        <f t="shared" si="200"/>
        <v>0</v>
      </c>
      <c r="AF228" s="7">
        <f t="shared" si="201"/>
        <v>1</v>
      </c>
      <c r="AH228" s="6">
        <f t="shared" si="205"/>
        <v>1</v>
      </c>
      <c r="AI228" s="6">
        <f t="shared" si="206"/>
        <v>0</v>
      </c>
      <c r="AJ228" s="6">
        <f t="shared" si="207"/>
        <v>0</v>
      </c>
      <c r="AK228" s="6">
        <f t="shared" si="208"/>
        <v>1</v>
      </c>
      <c r="AL228" s="6">
        <f t="shared" si="209"/>
        <v>1</v>
      </c>
      <c r="AN228" s="6">
        <f t="shared" si="210"/>
        <v>1</v>
      </c>
      <c r="AO228" s="6">
        <f t="shared" si="211"/>
        <v>0</v>
      </c>
      <c r="AP228" s="6">
        <f t="shared" si="212"/>
        <v>0</v>
      </c>
      <c r="AQ228" s="6">
        <f t="shared" si="213"/>
        <v>1</v>
      </c>
      <c r="AR228" s="6">
        <f t="shared" si="214"/>
        <v>1</v>
      </c>
      <c r="AT228" s="6">
        <f t="shared" si="215"/>
        <v>1</v>
      </c>
      <c r="AU228" s="6">
        <f t="shared" si="216"/>
        <v>0</v>
      </c>
      <c r="AV228" s="6">
        <f t="shared" si="217"/>
        <v>0</v>
      </c>
      <c r="AW228" s="6">
        <f t="shared" si="218"/>
        <v>1</v>
      </c>
      <c r="AX228" s="6">
        <f t="shared" si="219"/>
        <v>1</v>
      </c>
      <c r="AZ228" s="6">
        <f t="shared" si="220"/>
        <v>1</v>
      </c>
      <c r="BA228" s="6">
        <f t="shared" si="221"/>
        <v>1</v>
      </c>
      <c r="BB228" s="6">
        <f t="shared" si="222"/>
        <v>1</v>
      </c>
      <c r="BC228" s="6">
        <f t="shared" si="223"/>
        <v>1</v>
      </c>
      <c r="BD228" s="6">
        <f t="shared" si="224"/>
        <v>1</v>
      </c>
      <c r="BF228" s="6">
        <f t="shared" si="202"/>
        <v>2</v>
      </c>
      <c r="BG228" s="8">
        <f t="shared" si="203"/>
        <v>0</v>
      </c>
      <c r="BH228" s="8">
        <f t="shared" si="204"/>
        <v>2</v>
      </c>
    </row>
    <row r="229" spans="1:60" ht="15" customHeight="1" x14ac:dyDescent="0.2">
      <c r="A229" s="8">
        <v>1060</v>
      </c>
      <c r="B229" s="29" t="s">
        <v>854</v>
      </c>
      <c r="C229" s="29">
        <v>11</v>
      </c>
      <c r="D229" t="s">
        <v>637</v>
      </c>
      <c r="E229" s="72">
        <v>0</v>
      </c>
      <c r="F229" s="72">
        <v>0</v>
      </c>
      <c r="G229" s="72">
        <v>0</v>
      </c>
      <c r="H229" s="72">
        <v>0</v>
      </c>
      <c r="I229" s="72">
        <v>0</v>
      </c>
      <c r="J229" s="72"/>
      <c r="K229" s="72">
        <v>0</v>
      </c>
      <c r="L229" s="72">
        <v>1</v>
      </c>
      <c r="M229" s="72">
        <v>0</v>
      </c>
      <c r="N229" s="72">
        <v>0</v>
      </c>
      <c r="O229" s="72">
        <v>1</v>
      </c>
      <c r="P229" s="72" t="s">
        <v>757</v>
      </c>
      <c r="Q229" s="72">
        <v>0</v>
      </c>
      <c r="R229" s="72">
        <v>0</v>
      </c>
      <c r="S229" s="72">
        <v>0</v>
      </c>
      <c r="T229" s="72">
        <v>0</v>
      </c>
      <c r="U229" s="72">
        <v>0</v>
      </c>
      <c r="W229" s="13">
        <f t="shared" si="173"/>
        <v>0</v>
      </c>
      <c r="X229" s="13">
        <f t="shared" si="174"/>
        <v>0</v>
      </c>
      <c r="Y229" s="13">
        <f t="shared" si="175"/>
        <v>0</v>
      </c>
      <c r="Z229" s="12">
        <f t="shared" si="176"/>
        <v>0</v>
      </c>
      <c r="AA229" s="13">
        <f t="shared" si="177"/>
        <v>0</v>
      </c>
      <c r="AB229" s="7">
        <f t="shared" si="178"/>
        <v>0</v>
      </c>
      <c r="AD229" s="7">
        <f t="shared" si="199"/>
        <v>0</v>
      </c>
      <c r="AE229" s="7">
        <f t="shared" si="200"/>
        <v>0</v>
      </c>
      <c r="AF229" s="7">
        <f t="shared" si="201"/>
        <v>0</v>
      </c>
      <c r="AH229" s="6">
        <f t="shared" si="205"/>
        <v>1</v>
      </c>
      <c r="AI229" s="6">
        <f t="shared" si="206"/>
        <v>0</v>
      </c>
      <c r="AJ229" s="6">
        <f t="shared" si="207"/>
        <v>1</v>
      </c>
      <c r="AK229" s="6">
        <f t="shared" si="208"/>
        <v>1</v>
      </c>
      <c r="AL229" s="6">
        <f t="shared" si="209"/>
        <v>0</v>
      </c>
      <c r="AN229" s="6">
        <f t="shared" si="210"/>
        <v>1</v>
      </c>
      <c r="AO229" s="6">
        <f t="shared" si="211"/>
        <v>0</v>
      </c>
      <c r="AP229" s="6">
        <f t="shared" si="212"/>
        <v>1</v>
      </c>
      <c r="AQ229" s="6">
        <f t="shared" si="213"/>
        <v>1</v>
      </c>
      <c r="AR229" s="6">
        <f t="shared" si="214"/>
        <v>0</v>
      </c>
      <c r="AT229" s="6">
        <f t="shared" si="215"/>
        <v>1</v>
      </c>
      <c r="AU229" s="6">
        <f t="shared" si="216"/>
        <v>0</v>
      </c>
      <c r="AV229" s="6">
        <f t="shared" si="217"/>
        <v>1</v>
      </c>
      <c r="AW229" s="6">
        <f t="shared" si="218"/>
        <v>1</v>
      </c>
      <c r="AX229" s="6">
        <f t="shared" si="219"/>
        <v>0</v>
      </c>
      <c r="AZ229" s="6">
        <f t="shared" si="220"/>
        <v>1</v>
      </c>
      <c r="BA229" s="6">
        <f t="shared" si="221"/>
        <v>1</v>
      </c>
      <c r="BB229" s="6">
        <f t="shared" si="222"/>
        <v>1</v>
      </c>
      <c r="BC229" s="6">
        <f t="shared" si="223"/>
        <v>1</v>
      </c>
      <c r="BD229" s="6">
        <f t="shared" si="224"/>
        <v>1</v>
      </c>
      <c r="BF229" s="6">
        <f t="shared" si="202"/>
        <v>0</v>
      </c>
      <c r="BG229" s="8">
        <f t="shared" si="203"/>
        <v>2</v>
      </c>
      <c r="BH229" s="8">
        <f t="shared" si="204"/>
        <v>0</v>
      </c>
    </row>
    <row r="230" spans="1:60" ht="15" customHeight="1" x14ac:dyDescent="0.2">
      <c r="A230" s="8">
        <v>1061</v>
      </c>
      <c r="B230" s="29" t="s">
        <v>855</v>
      </c>
      <c r="C230" s="29">
        <v>8</v>
      </c>
      <c r="D230" t="s">
        <v>638</v>
      </c>
      <c r="E230" s="72">
        <v>1</v>
      </c>
      <c r="F230" s="72">
        <v>1</v>
      </c>
      <c r="G230" s="72">
        <v>1</v>
      </c>
      <c r="H230" s="72">
        <v>0</v>
      </c>
      <c r="I230" s="72">
        <v>1</v>
      </c>
      <c r="J230" s="72"/>
      <c r="K230" s="72">
        <v>1</v>
      </c>
      <c r="L230" s="72">
        <v>1</v>
      </c>
      <c r="M230" s="72">
        <v>0</v>
      </c>
      <c r="N230" s="72">
        <v>0</v>
      </c>
      <c r="O230" s="72">
        <v>0</v>
      </c>
      <c r="P230" s="72"/>
      <c r="Q230" s="72">
        <v>1</v>
      </c>
      <c r="R230" s="72">
        <v>1</v>
      </c>
      <c r="S230" s="72">
        <v>1</v>
      </c>
      <c r="T230" s="72">
        <v>1</v>
      </c>
      <c r="U230" s="72">
        <v>1</v>
      </c>
      <c r="W230" s="13">
        <f t="shared" si="173"/>
        <v>1</v>
      </c>
      <c r="X230" s="13">
        <f t="shared" si="174"/>
        <v>1</v>
      </c>
      <c r="Y230" s="13">
        <f t="shared" si="175"/>
        <v>1</v>
      </c>
      <c r="Z230" s="12">
        <f t="shared" si="176"/>
        <v>0</v>
      </c>
      <c r="AA230" s="13">
        <f t="shared" si="177"/>
        <v>1</v>
      </c>
      <c r="AB230" s="7">
        <f t="shared" si="178"/>
        <v>4</v>
      </c>
      <c r="AD230" s="7">
        <f t="shared" si="199"/>
        <v>2</v>
      </c>
      <c r="AE230" s="7">
        <f t="shared" si="200"/>
        <v>1</v>
      </c>
      <c r="AF230" s="7">
        <f t="shared" si="201"/>
        <v>1</v>
      </c>
      <c r="AH230" s="6">
        <f t="shared" si="205"/>
        <v>1</v>
      </c>
      <c r="AI230" s="6">
        <f t="shared" si="206"/>
        <v>1</v>
      </c>
      <c r="AJ230" s="6">
        <f t="shared" si="207"/>
        <v>0</v>
      </c>
      <c r="AK230" s="6">
        <f t="shared" si="208"/>
        <v>0</v>
      </c>
      <c r="AL230" s="6">
        <f t="shared" si="209"/>
        <v>0</v>
      </c>
      <c r="AN230" s="6">
        <f t="shared" si="210"/>
        <v>1</v>
      </c>
      <c r="AO230" s="6">
        <f t="shared" si="211"/>
        <v>1</v>
      </c>
      <c r="AP230" s="6">
        <f t="shared" si="212"/>
        <v>0</v>
      </c>
      <c r="AQ230" s="6">
        <f t="shared" si="213"/>
        <v>1</v>
      </c>
      <c r="AR230" s="6">
        <f t="shared" si="214"/>
        <v>0</v>
      </c>
      <c r="AT230" s="6">
        <f t="shared" si="215"/>
        <v>1</v>
      </c>
      <c r="AU230" s="6">
        <f t="shared" si="216"/>
        <v>1</v>
      </c>
      <c r="AV230" s="6">
        <f t="shared" si="217"/>
        <v>0</v>
      </c>
      <c r="AW230" s="6">
        <f t="shared" si="218"/>
        <v>0</v>
      </c>
      <c r="AX230" s="6">
        <f t="shared" si="219"/>
        <v>0</v>
      </c>
      <c r="AZ230" s="6">
        <f t="shared" si="220"/>
        <v>1</v>
      </c>
      <c r="BA230" s="6">
        <f t="shared" si="221"/>
        <v>1</v>
      </c>
      <c r="BB230" s="6">
        <f t="shared" si="222"/>
        <v>1</v>
      </c>
      <c r="BC230" s="6">
        <f t="shared" si="223"/>
        <v>0</v>
      </c>
      <c r="BD230" s="6">
        <f t="shared" si="224"/>
        <v>1</v>
      </c>
      <c r="BF230" s="6">
        <f t="shared" si="202"/>
        <v>4</v>
      </c>
      <c r="BG230" s="8">
        <f t="shared" si="203"/>
        <v>2</v>
      </c>
      <c r="BH230" s="8">
        <f t="shared" si="204"/>
        <v>5</v>
      </c>
    </row>
    <row r="231" spans="1:60" ht="15" customHeight="1" x14ac:dyDescent="0.2">
      <c r="A231" s="8">
        <v>1062</v>
      </c>
      <c r="B231" s="29" t="s">
        <v>856</v>
      </c>
      <c r="C231" s="29">
        <v>9</v>
      </c>
      <c r="D231" t="s">
        <v>639</v>
      </c>
      <c r="E231" s="72">
        <v>0</v>
      </c>
      <c r="F231" s="72">
        <v>1</v>
      </c>
      <c r="G231" s="72">
        <v>0</v>
      </c>
      <c r="H231" s="72">
        <v>0</v>
      </c>
      <c r="I231" s="72">
        <v>0</v>
      </c>
      <c r="J231" s="72"/>
      <c r="K231" s="72">
        <v>0</v>
      </c>
      <c r="L231" s="72">
        <v>1</v>
      </c>
      <c r="M231" s="72">
        <v>0</v>
      </c>
      <c r="N231" s="72">
        <v>0</v>
      </c>
      <c r="O231" s="72">
        <v>0</v>
      </c>
      <c r="P231" s="72" t="s">
        <v>748</v>
      </c>
      <c r="Q231" s="72">
        <v>0</v>
      </c>
      <c r="R231" s="72">
        <v>1</v>
      </c>
      <c r="S231" s="72">
        <v>0</v>
      </c>
      <c r="T231" s="72">
        <v>0</v>
      </c>
      <c r="U231" s="72">
        <v>0</v>
      </c>
      <c r="W231" s="13">
        <f t="shared" si="173"/>
        <v>0</v>
      </c>
      <c r="X231" s="13">
        <f t="shared" si="174"/>
        <v>1</v>
      </c>
      <c r="Y231" s="13">
        <f t="shared" si="175"/>
        <v>0</v>
      </c>
      <c r="Z231" s="12">
        <f t="shared" si="176"/>
        <v>0</v>
      </c>
      <c r="AA231" s="13">
        <f t="shared" si="177"/>
        <v>0</v>
      </c>
      <c r="AB231" s="7">
        <f t="shared" si="178"/>
        <v>1</v>
      </c>
      <c r="AD231" s="7">
        <f t="shared" si="199"/>
        <v>1</v>
      </c>
      <c r="AE231" s="7">
        <f t="shared" si="200"/>
        <v>0</v>
      </c>
      <c r="AF231" s="7">
        <f t="shared" si="201"/>
        <v>0</v>
      </c>
      <c r="AH231" s="6">
        <f t="shared" si="205"/>
        <v>1</v>
      </c>
      <c r="AI231" s="6">
        <f t="shared" si="206"/>
        <v>1</v>
      </c>
      <c r="AJ231" s="6">
        <f t="shared" si="207"/>
        <v>1</v>
      </c>
      <c r="AK231" s="6">
        <f t="shared" si="208"/>
        <v>1</v>
      </c>
      <c r="AL231" s="6">
        <f t="shared" si="209"/>
        <v>1</v>
      </c>
      <c r="AN231" s="6">
        <f t="shared" si="210"/>
        <v>1</v>
      </c>
      <c r="AO231" s="6">
        <f t="shared" si="211"/>
        <v>1</v>
      </c>
      <c r="AP231" s="6">
        <f t="shared" si="212"/>
        <v>1</v>
      </c>
      <c r="AQ231" s="6">
        <f t="shared" si="213"/>
        <v>1</v>
      </c>
      <c r="AR231" s="6">
        <f t="shared" si="214"/>
        <v>1</v>
      </c>
      <c r="AT231" s="6">
        <f t="shared" si="215"/>
        <v>1</v>
      </c>
      <c r="AU231" s="6">
        <f t="shared" si="216"/>
        <v>1</v>
      </c>
      <c r="AV231" s="6">
        <f t="shared" si="217"/>
        <v>1</v>
      </c>
      <c r="AW231" s="6">
        <f t="shared" si="218"/>
        <v>1</v>
      </c>
      <c r="AX231" s="6">
        <f t="shared" si="219"/>
        <v>1</v>
      </c>
      <c r="AZ231" s="6">
        <f t="shared" si="220"/>
        <v>1</v>
      </c>
      <c r="BA231" s="6">
        <f t="shared" si="221"/>
        <v>1</v>
      </c>
      <c r="BB231" s="6">
        <f t="shared" si="222"/>
        <v>1</v>
      </c>
      <c r="BC231" s="6">
        <f t="shared" si="223"/>
        <v>1</v>
      </c>
      <c r="BD231" s="6">
        <f t="shared" si="224"/>
        <v>1</v>
      </c>
      <c r="BF231" s="6">
        <f t="shared" si="202"/>
        <v>1</v>
      </c>
      <c r="BG231" s="8">
        <f t="shared" si="203"/>
        <v>1</v>
      </c>
      <c r="BH231" s="8">
        <f t="shared" si="204"/>
        <v>1</v>
      </c>
    </row>
    <row r="232" spans="1:60" ht="15" customHeight="1" x14ac:dyDescent="0.2">
      <c r="A232" s="8">
        <v>1063</v>
      </c>
      <c r="B232" s="29" t="s">
        <v>857</v>
      </c>
      <c r="C232" s="29">
        <v>11</v>
      </c>
      <c r="D232" t="s">
        <v>640</v>
      </c>
      <c r="E232" s="72">
        <v>1</v>
      </c>
      <c r="F232" s="72">
        <v>1</v>
      </c>
      <c r="G232" s="72">
        <v>1</v>
      </c>
      <c r="H232" s="72">
        <v>1</v>
      </c>
      <c r="I232" s="72">
        <v>1</v>
      </c>
      <c r="J232" s="72"/>
      <c r="K232" s="72">
        <v>1</v>
      </c>
      <c r="L232" s="72">
        <v>0</v>
      </c>
      <c r="M232" s="72">
        <v>0</v>
      </c>
      <c r="N232" s="72">
        <v>0</v>
      </c>
      <c r="O232" s="72">
        <v>0.5</v>
      </c>
      <c r="P232" s="72"/>
      <c r="Q232" s="72">
        <v>1</v>
      </c>
      <c r="R232" s="72">
        <v>1</v>
      </c>
      <c r="S232" s="72">
        <v>1</v>
      </c>
      <c r="T232" s="72">
        <v>1</v>
      </c>
      <c r="U232" s="72">
        <v>0</v>
      </c>
      <c r="W232" s="13">
        <f t="shared" si="173"/>
        <v>1</v>
      </c>
      <c r="X232" s="13">
        <f t="shared" si="174"/>
        <v>1</v>
      </c>
      <c r="Y232" s="13">
        <f t="shared" si="175"/>
        <v>1</v>
      </c>
      <c r="Z232" s="12">
        <f t="shared" si="176"/>
        <v>1</v>
      </c>
      <c r="AA232" s="13">
        <f t="shared" si="177"/>
        <v>0.5</v>
      </c>
      <c r="AB232" s="7">
        <f t="shared" si="178"/>
        <v>4.5</v>
      </c>
      <c r="AD232" s="7">
        <f t="shared" si="199"/>
        <v>2</v>
      </c>
      <c r="AE232" s="7">
        <f t="shared" si="200"/>
        <v>1.5</v>
      </c>
      <c r="AF232" s="7">
        <f t="shared" si="201"/>
        <v>1</v>
      </c>
      <c r="AH232" s="6">
        <f t="shared" si="205"/>
        <v>1</v>
      </c>
      <c r="AI232" s="6">
        <f t="shared" si="206"/>
        <v>0</v>
      </c>
      <c r="AJ232" s="6">
        <f t="shared" si="207"/>
        <v>0</v>
      </c>
      <c r="AK232" s="6">
        <f t="shared" si="208"/>
        <v>0</v>
      </c>
      <c r="AL232" s="6">
        <f t="shared" si="209"/>
        <v>0</v>
      </c>
      <c r="AN232" s="6">
        <f t="shared" si="210"/>
        <v>1</v>
      </c>
      <c r="AO232" s="6">
        <f t="shared" si="211"/>
        <v>0</v>
      </c>
      <c r="AP232" s="6">
        <f t="shared" si="212"/>
        <v>0</v>
      </c>
      <c r="AQ232" s="6">
        <f t="shared" si="213"/>
        <v>0</v>
      </c>
      <c r="AR232" s="6">
        <f t="shared" si="214"/>
        <v>0</v>
      </c>
      <c r="AT232" s="6">
        <f t="shared" si="215"/>
        <v>1</v>
      </c>
      <c r="AU232" s="6">
        <f t="shared" si="216"/>
        <v>0</v>
      </c>
      <c r="AV232" s="6">
        <f t="shared" si="217"/>
        <v>0</v>
      </c>
      <c r="AW232" s="6">
        <f t="shared" si="218"/>
        <v>0</v>
      </c>
      <c r="AX232" s="6">
        <f t="shared" si="219"/>
        <v>0</v>
      </c>
      <c r="AZ232" s="6">
        <f t="shared" si="220"/>
        <v>1</v>
      </c>
      <c r="BA232" s="6">
        <f t="shared" si="221"/>
        <v>1</v>
      </c>
      <c r="BB232" s="6">
        <f t="shared" si="222"/>
        <v>1</v>
      </c>
      <c r="BC232" s="6">
        <f t="shared" si="223"/>
        <v>1</v>
      </c>
      <c r="BD232" s="6">
        <f t="shared" si="224"/>
        <v>0</v>
      </c>
      <c r="BF232" s="6">
        <f t="shared" si="202"/>
        <v>5</v>
      </c>
      <c r="BG232" s="8">
        <f t="shared" si="203"/>
        <v>1.5</v>
      </c>
      <c r="BH232" s="8">
        <f t="shared" si="204"/>
        <v>4</v>
      </c>
    </row>
    <row r="233" spans="1:60" ht="15" customHeight="1" x14ac:dyDescent="0.2">
      <c r="A233" s="8">
        <v>1064</v>
      </c>
      <c r="B233" s="29" t="s">
        <v>858</v>
      </c>
      <c r="C233" s="29">
        <v>11</v>
      </c>
      <c r="D233" t="s">
        <v>641</v>
      </c>
      <c r="E233" s="72">
        <v>1</v>
      </c>
      <c r="F233" s="72">
        <v>1</v>
      </c>
      <c r="G233" s="72">
        <v>0</v>
      </c>
      <c r="H233" s="72">
        <v>1</v>
      </c>
      <c r="I233" s="72">
        <v>0</v>
      </c>
      <c r="J233" s="72"/>
      <c r="K233" s="72">
        <v>1</v>
      </c>
      <c r="L233" s="72">
        <v>1</v>
      </c>
      <c r="M233" s="72">
        <v>0</v>
      </c>
      <c r="N233" s="72">
        <v>0</v>
      </c>
      <c r="O233" s="72">
        <v>1</v>
      </c>
      <c r="P233" s="72" t="s">
        <v>758</v>
      </c>
      <c r="Q233" s="72">
        <v>1</v>
      </c>
      <c r="R233" s="72">
        <v>1</v>
      </c>
      <c r="S233" s="72">
        <v>0</v>
      </c>
      <c r="T233" s="72">
        <v>1</v>
      </c>
      <c r="U233" s="72">
        <v>0</v>
      </c>
      <c r="W233" s="13">
        <f t="shared" si="173"/>
        <v>1</v>
      </c>
      <c r="X233" s="13">
        <f t="shared" si="174"/>
        <v>1</v>
      </c>
      <c r="Y233" s="13">
        <f t="shared" si="175"/>
        <v>0</v>
      </c>
      <c r="Z233" s="12">
        <f t="shared" si="176"/>
        <v>1</v>
      </c>
      <c r="AA233" s="13">
        <f t="shared" si="177"/>
        <v>0</v>
      </c>
      <c r="AB233" s="7">
        <f t="shared" si="178"/>
        <v>3</v>
      </c>
      <c r="AD233" s="7">
        <f t="shared" si="199"/>
        <v>2</v>
      </c>
      <c r="AE233" s="7">
        <f t="shared" si="200"/>
        <v>1</v>
      </c>
      <c r="AF233" s="7">
        <f t="shared" si="201"/>
        <v>0</v>
      </c>
      <c r="AH233" s="6">
        <f t="shared" si="205"/>
        <v>1</v>
      </c>
      <c r="AI233" s="6">
        <f t="shared" si="206"/>
        <v>1</v>
      </c>
      <c r="AJ233" s="6">
        <f t="shared" si="207"/>
        <v>1</v>
      </c>
      <c r="AK233" s="6">
        <f t="shared" si="208"/>
        <v>0</v>
      </c>
      <c r="AL233" s="6">
        <f t="shared" si="209"/>
        <v>0</v>
      </c>
      <c r="AN233" s="6">
        <f t="shared" si="210"/>
        <v>1</v>
      </c>
      <c r="AO233" s="6">
        <f t="shared" si="211"/>
        <v>1</v>
      </c>
      <c r="AP233" s="6">
        <f t="shared" si="212"/>
        <v>1</v>
      </c>
      <c r="AQ233" s="6">
        <f t="shared" si="213"/>
        <v>0</v>
      </c>
      <c r="AR233" s="6">
        <f t="shared" si="214"/>
        <v>0</v>
      </c>
      <c r="AT233" s="6">
        <f t="shared" si="215"/>
        <v>1</v>
      </c>
      <c r="AU233" s="6">
        <f t="shared" si="216"/>
        <v>1</v>
      </c>
      <c r="AV233" s="6">
        <f t="shared" si="217"/>
        <v>1</v>
      </c>
      <c r="AW233" s="6">
        <f t="shared" si="218"/>
        <v>0</v>
      </c>
      <c r="AX233" s="6">
        <f t="shared" si="219"/>
        <v>0</v>
      </c>
      <c r="AZ233" s="6">
        <f t="shared" si="220"/>
        <v>1</v>
      </c>
      <c r="BA233" s="6">
        <f t="shared" si="221"/>
        <v>1</v>
      </c>
      <c r="BB233" s="6">
        <f t="shared" si="222"/>
        <v>1</v>
      </c>
      <c r="BC233" s="6">
        <f t="shared" si="223"/>
        <v>1</v>
      </c>
      <c r="BD233" s="6">
        <f t="shared" si="224"/>
        <v>1</v>
      </c>
      <c r="BF233" s="6">
        <f t="shared" si="202"/>
        <v>3</v>
      </c>
      <c r="BG233" s="8">
        <f t="shared" si="203"/>
        <v>3</v>
      </c>
      <c r="BH233" s="8">
        <f t="shared" si="204"/>
        <v>3</v>
      </c>
    </row>
    <row r="234" spans="1:60" ht="15" customHeight="1" x14ac:dyDescent="0.2">
      <c r="A234" s="8">
        <v>1065</v>
      </c>
      <c r="B234" s="29" t="s">
        <v>859</v>
      </c>
      <c r="C234" s="29">
        <v>8</v>
      </c>
      <c r="D234" t="s">
        <v>642</v>
      </c>
      <c r="E234" s="72">
        <v>0</v>
      </c>
      <c r="F234" s="72">
        <v>1</v>
      </c>
      <c r="G234" s="72">
        <v>0</v>
      </c>
      <c r="H234" s="72">
        <v>0</v>
      </c>
      <c r="I234" s="72">
        <v>0</v>
      </c>
      <c r="J234" s="72"/>
      <c r="K234" s="72">
        <v>0</v>
      </c>
      <c r="L234" s="72">
        <v>1</v>
      </c>
      <c r="M234" s="72">
        <v>0</v>
      </c>
      <c r="N234" s="72">
        <v>0</v>
      </c>
      <c r="O234" s="72">
        <v>1</v>
      </c>
      <c r="P234" s="72" t="s">
        <v>748</v>
      </c>
      <c r="Q234" s="72">
        <v>0</v>
      </c>
      <c r="R234" s="72">
        <v>1</v>
      </c>
      <c r="S234" s="72">
        <v>0</v>
      </c>
      <c r="T234" s="72">
        <v>0</v>
      </c>
      <c r="U234" s="72">
        <v>0</v>
      </c>
      <c r="W234" s="13">
        <f t="shared" ref="W234:W294" si="225">IF(((E234+K234+Q234)=1.5),0.5,ROUND((E234+K234+Q234)/3,0))</f>
        <v>0</v>
      </c>
      <c r="X234" s="13">
        <f t="shared" ref="X234:X294" si="226">IF(((F234+L234+R234)=1.5),0.5,ROUND((F234+L234+R234)/3,0))</f>
        <v>1</v>
      </c>
      <c r="Y234" s="13">
        <f t="shared" ref="Y234:Y294" si="227">IF(((G234+M234+S234)=1.5),0.5,ROUND((G234+M234+S234)/3,0))</f>
        <v>0</v>
      </c>
      <c r="Z234" s="12">
        <f t="shared" ref="Z234:Z294" si="228">IF(((H234+N234+T234)=1.5),0.5,ROUND((H234+N234+T234)/3,0))</f>
        <v>0</v>
      </c>
      <c r="AA234" s="13">
        <f t="shared" ref="AA234:AA294" si="229">IF(((I234+O234+U234)=1.5),0.5,ROUND((I234+O234+U234)/3,0))</f>
        <v>0</v>
      </c>
      <c r="AB234" s="7">
        <f t="shared" ref="AB234:AB294" si="230">SUM(W234:AA234)</f>
        <v>1</v>
      </c>
      <c r="AD234" s="7">
        <f t="shared" si="199"/>
        <v>1</v>
      </c>
      <c r="AE234" s="7">
        <f t="shared" si="200"/>
        <v>0</v>
      </c>
      <c r="AF234" s="7">
        <f t="shared" si="201"/>
        <v>0</v>
      </c>
      <c r="AH234" s="6">
        <f t="shared" si="205"/>
        <v>1</v>
      </c>
      <c r="AI234" s="6">
        <f t="shared" si="206"/>
        <v>1</v>
      </c>
      <c r="AJ234" s="6">
        <f t="shared" si="207"/>
        <v>1</v>
      </c>
      <c r="AK234" s="6">
        <f t="shared" si="208"/>
        <v>1</v>
      </c>
      <c r="AL234" s="6">
        <f t="shared" si="209"/>
        <v>0</v>
      </c>
      <c r="AN234" s="6">
        <f t="shared" si="210"/>
        <v>1</v>
      </c>
      <c r="AO234" s="6">
        <f t="shared" si="211"/>
        <v>1</v>
      </c>
      <c r="AP234" s="6">
        <f t="shared" si="212"/>
        <v>1</v>
      </c>
      <c r="AQ234" s="6">
        <f t="shared" si="213"/>
        <v>1</v>
      </c>
      <c r="AR234" s="6">
        <f t="shared" si="214"/>
        <v>0</v>
      </c>
      <c r="AT234" s="6">
        <f t="shared" si="215"/>
        <v>1</v>
      </c>
      <c r="AU234" s="6">
        <f t="shared" si="216"/>
        <v>1</v>
      </c>
      <c r="AV234" s="6">
        <f t="shared" si="217"/>
        <v>1</v>
      </c>
      <c r="AW234" s="6">
        <f t="shared" si="218"/>
        <v>1</v>
      </c>
      <c r="AX234" s="6">
        <f t="shared" si="219"/>
        <v>0</v>
      </c>
      <c r="AZ234" s="6">
        <f t="shared" si="220"/>
        <v>1</v>
      </c>
      <c r="BA234" s="6">
        <f t="shared" si="221"/>
        <v>1</v>
      </c>
      <c r="BB234" s="6">
        <f t="shared" si="222"/>
        <v>1</v>
      </c>
      <c r="BC234" s="6">
        <f t="shared" si="223"/>
        <v>1</v>
      </c>
      <c r="BD234" s="6">
        <f t="shared" si="224"/>
        <v>1</v>
      </c>
      <c r="BF234" s="6">
        <f t="shared" si="202"/>
        <v>1</v>
      </c>
      <c r="BG234" s="8">
        <f t="shared" si="203"/>
        <v>2</v>
      </c>
      <c r="BH234" s="8">
        <f t="shared" si="204"/>
        <v>1</v>
      </c>
    </row>
    <row r="235" spans="1:60" ht="15" customHeight="1" x14ac:dyDescent="0.2">
      <c r="A235" s="8">
        <v>1066</v>
      </c>
      <c r="B235" s="29" t="s">
        <v>424</v>
      </c>
      <c r="C235" s="29">
        <v>11</v>
      </c>
      <c r="D235" t="s">
        <v>643</v>
      </c>
      <c r="E235" s="72">
        <v>1</v>
      </c>
      <c r="F235" s="72">
        <v>1</v>
      </c>
      <c r="G235" s="72">
        <v>1</v>
      </c>
      <c r="H235" s="72">
        <v>1</v>
      </c>
      <c r="I235" s="72">
        <v>0</v>
      </c>
      <c r="J235" s="72" t="s">
        <v>786</v>
      </c>
      <c r="K235" s="72">
        <v>1</v>
      </c>
      <c r="L235" s="72">
        <v>1</v>
      </c>
      <c r="M235" s="72">
        <v>0</v>
      </c>
      <c r="N235" s="72">
        <v>0</v>
      </c>
      <c r="O235" s="72">
        <v>0</v>
      </c>
      <c r="P235" s="72"/>
      <c r="Q235">
        <v>1</v>
      </c>
      <c r="R235">
        <v>1</v>
      </c>
      <c r="S235">
        <v>1</v>
      </c>
      <c r="T235">
        <v>1</v>
      </c>
      <c r="U235">
        <v>0</v>
      </c>
      <c r="W235" s="13">
        <f t="shared" si="225"/>
        <v>1</v>
      </c>
      <c r="X235" s="13">
        <f t="shared" si="226"/>
        <v>1</v>
      </c>
      <c r="Y235" s="13">
        <f t="shared" si="227"/>
        <v>1</v>
      </c>
      <c r="Z235" s="12">
        <f t="shared" si="228"/>
        <v>1</v>
      </c>
      <c r="AA235" s="13">
        <f t="shared" si="229"/>
        <v>0</v>
      </c>
      <c r="AB235" s="7">
        <f t="shared" si="230"/>
        <v>4</v>
      </c>
      <c r="AD235" s="7">
        <f t="shared" si="199"/>
        <v>2</v>
      </c>
      <c r="AE235" s="7">
        <f t="shared" si="200"/>
        <v>1</v>
      </c>
      <c r="AF235" s="7">
        <f t="shared" si="201"/>
        <v>1</v>
      </c>
      <c r="AH235" s="6">
        <f t="shared" ref="AH235:AH266" si="231">IF(AND(E235=K235, K235=Q235),1,0)</f>
        <v>1</v>
      </c>
      <c r="AI235" s="6">
        <f t="shared" ref="AI235:AI266" si="232">IF(AND(F235=L235, L235=R235),1,0)</f>
        <v>1</v>
      </c>
      <c r="AJ235" s="6">
        <f t="shared" ref="AJ235:AJ266" si="233">IF(AND(G235=M235, M235=S235),1,0)</f>
        <v>0</v>
      </c>
      <c r="AK235" s="6">
        <f t="shared" ref="AK235:AK266" si="234">IF(AND(H235=N235, N235=T235),1,0)</f>
        <v>0</v>
      </c>
      <c r="AL235" s="6">
        <f t="shared" ref="AL235:AL266" si="235">IF(AND(I235=O235, O235=U235),1,0)</f>
        <v>1</v>
      </c>
      <c r="AN235" s="6">
        <f t="shared" ref="AN235:AN266" si="236">IF((E235=K235),1,0)</f>
        <v>1</v>
      </c>
      <c r="AO235" s="6">
        <f t="shared" ref="AO235:AO266" si="237">IF((F235=L235),1,0)</f>
        <v>1</v>
      </c>
      <c r="AP235" s="6">
        <f t="shared" ref="AP235:AP266" si="238">IF((G235=M235),1,0)</f>
        <v>0</v>
      </c>
      <c r="AQ235" s="6">
        <f t="shared" ref="AQ235:AQ266" si="239">IF((H235=N235),1,0)</f>
        <v>0</v>
      </c>
      <c r="AR235" s="6">
        <f t="shared" ref="AR235:AR266" si="240">IF((I235=O235),1,0)</f>
        <v>1</v>
      </c>
      <c r="AT235" s="6">
        <f t="shared" ref="AT235:AT266" si="241">IF((K235=Q235),1,0)</f>
        <v>1</v>
      </c>
      <c r="AU235" s="6">
        <f t="shared" ref="AU235:AU266" si="242">IF((L235=R235),1,0)</f>
        <v>1</v>
      </c>
      <c r="AV235" s="6">
        <f t="shared" ref="AV235:AV266" si="243">IF((M235=S235),1,0)</f>
        <v>0</v>
      </c>
      <c r="AW235" s="6">
        <f t="shared" ref="AW235:AW266" si="244">IF((N235=T235),1,0)</f>
        <v>0</v>
      </c>
      <c r="AX235" s="6">
        <f t="shared" ref="AX235:AX266" si="245">IF((O235=U235),1,0)</f>
        <v>1</v>
      </c>
      <c r="AZ235" s="6">
        <f t="shared" ref="AZ235:AZ266" si="246">IF((E235=Q235),1,0)</f>
        <v>1</v>
      </c>
      <c r="BA235" s="6">
        <f t="shared" ref="BA235:BA266" si="247">IF((F235=R235),1,0)</f>
        <v>1</v>
      </c>
      <c r="BB235" s="6">
        <f t="shared" ref="BB235:BB266" si="248">IF((G235=S235),1,0)</f>
        <v>1</v>
      </c>
      <c r="BC235" s="6">
        <f t="shared" ref="BC235:BC266" si="249">IF((H235=T235),1,0)</f>
        <v>1</v>
      </c>
      <c r="BD235" s="6">
        <f t="shared" ref="BD235:BD266" si="250">IF((I235=U235),1,0)</f>
        <v>1</v>
      </c>
      <c r="BF235" s="6">
        <f t="shared" si="202"/>
        <v>4</v>
      </c>
      <c r="BG235" s="8">
        <f t="shared" si="203"/>
        <v>2</v>
      </c>
      <c r="BH235" s="8">
        <f t="shared" si="204"/>
        <v>4</v>
      </c>
    </row>
    <row r="236" spans="1:60" ht="15" customHeight="1" x14ac:dyDescent="0.2">
      <c r="A236" s="8">
        <v>1067</v>
      </c>
      <c r="B236" s="29" t="s">
        <v>860</v>
      </c>
      <c r="C236" s="29">
        <v>9</v>
      </c>
      <c r="D236" t="s">
        <v>644</v>
      </c>
      <c r="E236" s="72">
        <v>1</v>
      </c>
      <c r="F236" s="72">
        <v>1</v>
      </c>
      <c r="G236" s="72">
        <v>0</v>
      </c>
      <c r="H236" s="72">
        <v>0</v>
      </c>
      <c r="I236" s="72">
        <v>1</v>
      </c>
      <c r="J236" s="72" t="s">
        <v>545</v>
      </c>
      <c r="K236" s="72">
        <v>1</v>
      </c>
      <c r="L236" s="72">
        <v>1</v>
      </c>
      <c r="M236" s="72">
        <v>0</v>
      </c>
      <c r="N236" s="72">
        <v>0</v>
      </c>
      <c r="O236" s="72">
        <v>1</v>
      </c>
      <c r="P236" s="72"/>
      <c r="Q236" s="72">
        <v>1</v>
      </c>
      <c r="R236" s="72">
        <v>1</v>
      </c>
      <c r="S236" s="72">
        <v>0</v>
      </c>
      <c r="T236" s="72">
        <v>0</v>
      </c>
      <c r="U236" s="72">
        <v>0</v>
      </c>
      <c r="W236" s="13">
        <f t="shared" si="225"/>
        <v>1</v>
      </c>
      <c r="X236" s="13">
        <f t="shared" si="226"/>
        <v>1</v>
      </c>
      <c r="Y236" s="13">
        <f t="shared" si="227"/>
        <v>0</v>
      </c>
      <c r="Z236" s="12">
        <f t="shared" si="228"/>
        <v>0</v>
      </c>
      <c r="AA236" s="13">
        <f t="shared" si="229"/>
        <v>1</v>
      </c>
      <c r="AB236" s="7">
        <f t="shared" si="230"/>
        <v>3</v>
      </c>
      <c r="AD236" s="7">
        <f t="shared" si="199"/>
        <v>2</v>
      </c>
      <c r="AE236" s="7">
        <f t="shared" si="200"/>
        <v>1</v>
      </c>
      <c r="AF236" s="7">
        <f t="shared" si="201"/>
        <v>0</v>
      </c>
      <c r="AH236" s="6">
        <f t="shared" si="231"/>
        <v>1</v>
      </c>
      <c r="AI236" s="6">
        <f t="shared" si="232"/>
        <v>1</v>
      </c>
      <c r="AJ236" s="6">
        <f t="shared" si="233"/>
        <v>1</v>
      </c>
      <c r="AK236" s="6">
        <f t="shared" si="234"/>
        <v>1</v>
      </c>
      <c r="AL236" s="6">
        <f t="shared" si="235"/>
        <v>0</v>
      </c>
      <c r="AN236" s="6">
        <f t="shared" si="236"/>
        <v>1</v>
      </c>
      <c r="AO236" s="6">
        <f t="shared" si="237"/>
        <v>1</v>
      </c>
      <c r="AP236" s="6">
        <f t="shared" si="238"/>
        <v>1</v>
      </c>
      <c r="AQ236" s="6">
        <f t="shared" si="239"/>
        <v>1</v>
      </c>
      <c r="AR236" s="6">
        <f t="shared" si="240"/>
        <v>1</v>
      </c>
      <c r="AT236" s="6">
        <f t="shared" si="241"/>
        <v>1</v>
      </c>
      <c r="AU236" s="6">
        <f t="shared" si="242"/>
        <v>1</v>
      </c>
      <c r="AV236" s="6">
        <f t="shared" si="243"/>
        <v>1</v>
      </c>
      <c r="AW236" s="6">
        <f t="shared" si="244"/>
        <v>1</v>
      </c>
      <c r="AX236" s="6">
        <f t="shared" si="245"/>
        <v>0</v>
      </c>
      <c r="AZ236" s="6">
        <f t="shared" si="246"/>
        <v>1</v>
      </c>
      <c r="BA236" s="6">
        <f t="shared" si="247"/>
        <v>1</v>
      </c>
      <c r="BB236" s="6">
        <f t="shared" si="248"/>
        <v>1</v>
      </c>
      <c r="BC236" s="6">
        <f t="shared" si="249"/>
        <v>1</v>
      </c>
      <c r="BD236" s="6">
        <f t="shared" si="250"/>
        <v>0</v>
      </c>
      <c r="BF236" s="6">
        <f t="shared" si="202"/>
        <v>3</v>
      </c>
      <c r="BG236" s="8">
        <f t="shared" si="203"/>
        <v>3</v>
      </c>
      <c r="BH236" s="8">
        <f t="shared" si="204"/>
        <v>2</v>
      </c>
    </row>
    <row r="237" spans="1:60" ht="15" customHeight="1" x14ac:dyDescent="0.2">
      <c r="A237" s="8">
        <v>1068</v>
      </c>
      <c r="B237" s="29" t="s">
        <v>860</v>
      </c>
      <c r="C237" s="29">
        <v>9</v>
      </c>
      <c r="D237" t="s">
        <v>645</v>
      </c>
      <c r="E237" s="72">
        <v>1</v>
      </c>
      <c r="F237" s="72">
        <v>1</v>
      </c>
      <c r="G237" s="72">
        <v>1</v>
      </c>
      <c r="H237" s="72">
        <v>0</v>
      </c>
      <c r="I237" s="72">
        <v>0</v>
      </c>
      <c r="J237" s="72" t="s">
        <v>787</v>
      </c>
      <c r="K237" s="72">
        <v>1</v>
      </c>
      <c r="L237" s="72">
        <v>1</v>
      </c>
      <c r="M237" s="72">
        <v>0</v>
      </c>
      <c r="N237" s="72">
        <v>0</v>
      </c>
      <c r="O237" s="72">
        <v>0.5</v>
      </c>
      <c r="P237" s="72" t="s">
        <v>759</v>
      </c>
      <c r="Q237" s="72">
        <v>1</v>
      </c>
      <c r="R237" s="72">
        <v>1</v>
      </c>
      <c r="S237" s="72">
        <v>1</v>
      </c>
      <c r="T237" s="72">
        <v>1</v>
      </c>
      <c r="U237" s="72">
        <v>1</v>
      </c>
      <c r="W237" s="13">
        <f t="shared" si="225"/>
        <v>1</v>
      </c>
      <c r="X237" s="13">
        <f t="shared" si="226"/>
        <v>1</v>
      </c>
      <c r="Y237" s="13">
        <f t="shared" si="227"/>
        <v>1</v>
      </c>
      <c r="Z237" s="12">
        <f t="shared" si="228"/>
        <v>0</v>
      </c>
      <c r="AA237" s="13">
        <f t="shared" si="229"/>
        <v>0.5</v>
      </c>
      <c r="AB237" s="7">
        <f t="shared" si="230"/>
        <v>3.5</v>
      </c>
      <c r="AD237" s="7">
        <f t="shared" si="199"/>
        <v>2</v>
      </c>
      <c r="AE237" s="7">
        <f t="shared" si="200"/>
        <v>0.5</v>
      </c>
      <c r="AF237" s="7">
        <f t="shared" si="201"/>
        <v>1</v>
      </c>
      <c r="AH237" s="6">
        <f t="shared" si="231"/>
        <v>1</v>
      </c>
      <c r="AI237" s="6">
        <f t="shared" si="232"/>
        <v>1</v>
      </c>
      <c r="AJ237" s="6">
        <f t="shared" si="233"/>
        <v>0</v>
      </c>
      <c r="AK237" s="6">
        <f t="shared" si="234"/>
        <v>0</v>
      </c>
      <c r="AL237" s="6">
        <f t="shared" si="235"/>
        <v>0</v>
      </c>
      <c r="AN237" s="6">
        <f t="shared" si="236"/>
        <v>1</v>
      </c>
      <c r="AO237" s="6">
        <f t="shared" si="237"/>
        <v>1</v>
      </c>
      <c r="AP237" s="6">
        <f t="shared" si="238"/>
        <v>0</v>
      </c>
      <c r="AQ237" s="6">
        <f t="shared" si="239"/>
        <v>1</v>
      </c>
      <c r="AR237" s="6">
        <f t="shared" si="240"/>
        <v>0</v>
      </c>
      <c r="AT237" s="6">
        <f t="shared" si="241"/>
        <v>1</v>
      </c>
      <c r="AU237" s="6">
        <f t="shared" si="242"/>
        <v>1</v>
      </c>
      <c r="AV237" s="6">
        <f t="shared" si="243"/>
        <v>0</v>
      </c>
      <c r="AW237" s="6">
        <f t="shared" si="244"/>
        <v>0</v>
      </c>
      <c r="AX237" s="6">
        <f t="shared" si="245"/>
        <v>0</v>
      </c>
      <c r="AZ237" s="6">
        <f t="shared" si="246"/>
        <v>1</v>
      </c>
      <c r="BA237" s="6">
        <f t="shared" si="247"/>
        <v>1</v>
      </c>
      <c r="BB237" s="6">
        <f t="shared" si="248"/>
        <v>1</v>
      </c>
      <c r="BC237" s="6">
        <f t="shared" si="249"/>
        <v>0</v>
      </c>
      <c r="BD237" s="6">
        <f t="shared" si="250"/>
        <v>0</v>
      </c>
      <c r="BF237" s="6">
        <f t="shared" si="202"/>
        <v>3</v>
      </c>
      <c r="BG237" s="8">
        <f t="shared" si="203"/>
        <v>2.5</v>
      </c>
      <c r="BH237" s="8">
        <f t="shared" si="204"/>
        <v>5</v>
      </c>
    </row>
    <row r="238" spans="1:60" ht="15" customHeight="1" x14ac:dyDescent="0.2">
      <c r="A238" s="8">
        <v>1069</v>
      </c>
      <c r="B238" s="29" t="s">
        <v>861</v>
      </c>
      <c r="C238" s="29">
        <v>8</v>
      </c>
      <c r="D238" t="s">
        <v>646</v>
      </c>
      <c r="E238" s="72">
        <v>0</v>
      </c>
      <c r="F238" s="72">
        <v>0</v>
      </c>
      <c r="G238" s="72">
        <v>0</v>
      </c>
      <c r="H238" s="72">
        <v>0</v>
      </c>
      <c r="I238" s="72">
        <v>1</v>
      </c>
      <c r="J238" s="72"/>
      <c r="K238" s="72">
        <v>0</v>
      </c>
      <c r="L238" s="72">
        <v>0</v>
      </c>
      <c r="M238" s="72">
        <v>0</v>
      </c>
      <c r="N238" s="72">
        <v>0</v>
      </c>
      <c r="O238" s="72">
        <v>0.5</v>
      </c>
      <c r="P238" s="72"/>
      <c r="Q238" s="72">
        <v>0</v>
      </c>
      <c r="R238" s="72">
        <v>1</v>
      </c>
      <c r="S238" s="72">
        <v>0</v>
      </c>
      <c r="T238" s="72">
        <v>0</v>
      </c>
      <c r="U238" s="72">
        <v>0</v>
      </c>
      <c r="W238" s="13">
        <f t="shared" si="225"/>
        <v>0</v>
      </c>
      <c r="X238" s="13">
        <f t="shared" si="226"/>
        <v>0</v>
      </c>
      <c r="Y238" s="13">
        <f t="shared" si="227"/>
        <v>0</v>
      </c>
      <c r="Z238" s="12">
        <f t="shared" si="228"/>
        <v>0</v>
      </c>
      <c r="AA238" s="13">
        <f t="shared" si="229"/>
        <v>0.5</v>
      </c>
      <c r="AB238" s="7">
        <f t="shared" si="230"/>
        <v>0.5</v>
      </c>
      <c r="AD238" s="7">
        <f t="shared" si="199"/>
        <v>0</v>
      </c>
      <c r="AE238" s="7">
        <f t="shared" si="200"/>
        <v>0.5</v>
      </c>
      <c r="AF238" s="7">
        <f t="shared" si="201"/>
        <v>0</v>
      </c>
      <c r="AH238" s="6">
        <f t="shared" si="231"/>
        <v>1</v>
      </c>
      <c r="AI238" s="6">
        <f t="shared" si="232"/>
        <v>0</v>
      </c>
      <c r="AJ238" s="6">
        <f t="shared" si="233"/>
        <v>1</v>
      </c>
      <c r="AK238" s="6">
        <f t="shared" si="234"/>
        <v>1</v>
      </c>
      <c r="AL238" s="6">
        <f t="shared" si="235"/>
        <v>0</v>
      </c>
      <c r="AN238" s="6">
        <f t="shared" si="236"/>
        <v>1</v>
      </c>
      <c r="AO238" s="6">
        <f t="shared" si="237"/>
        <v>1</v>
      </c>
      <c r="AP238" s="6">
        <f t="shared" si="238"/>
        <v>1</v>
      </c>
      <c r="AQ238" s="6">
        <f t="shared" si="239"/>
        <v>1</v>
      </c>
      <c r="AR238" s="6">
        <f t="shared" si="240"/>
        <v>0</v>
      </c>
      <c r="AT238" s="6">
        <f t="shared" si="241"/>
        <v>1</v>
      </c>
      <c r="AU238" s="6">
        <f t="shared" si="242"/>
        <v>0</v>
      </c>
      <c r="AV238" s="6">
        <f t="shared" si="243"/>
        <v>1</v>
      </c>
      <c r="AW238" s="6">
        <f t="shared" si="244"/>
        <v>1</v>
      </c>
      <c r="AX238" s="6">
        <f t="shared" si="245"/>
        <v>0</v>
      </c>
      <c r="AZ238" s="6">
        <f t="shared" si="246"/>
        <v>1</v>
      </c>
      <c r="BA238" s="6">
        <f t="shared" si="247"/>
        <v>0</v>
      </c>
      <c r="BB238" s="6">
        <f t="shared" si="248"/>
        <v>1</v>
      </c>
      <c r="BC238" s="6">
        <f t="shared" si="249"/>
        <v>1</v>
      </c>
      <c r="BD238" s="6">
        <f t="shared" si="250"/>
        <v>0</v>
      </c>
      <c r="BF238" s="6">
        <f t="shared" si="202"/>
        <v>1</v>
      </c>
      <c r="BG238" s="8">
        <f t="shared" si="203"/>
        <v>0.5</v>
      </c>
      <c r="BH238" s="8">
        <f t="shared" si="204"/>
        <v>1</v>
      </c>
    </row>
    <row r="239" spans="1:60" ht="15" customHeight="1" x14ac:dyDescent="0.2">
      <c r="A239" s="8">
        <v>1070</v>
      </c>
      <c r="B239" s="29" t="s">
        <v>862</v>
      </c>
      <c r="C239" s="29">
        <v>11</v>
      </c>
      <c r="D239" t="s">
        <v>647</v>
      </c>
      <c r="E239" s="72">
        <v>1</v>
      </c>
      <c r="F239" s="72">
        <v>1</v>
      </c>
      <c r="G239" s="72">
        <v>1</v>
      </c>
      <c r="H239" s="72">
        <v>0</v>
      </c>
      <c r="I239" s="72">
        <v>0</v>
      </c>
      <c r="J239" s="72" t="s">
        <v>788</v>
      </c>
      <c r="K239" s="72">
        <v>1</v>
      </c>
      <c r="L239" s="72">
        <v>1</v>
      </c>
      <c r="M239" s="72">
        <v>0.5</v>
      </c>
      <c r="N239" s="72">
        <v>0.5</v>
      </c>
      <c r="O239" s="72">
        <v>0.5</v>
      </c>
      <c r="P239" s="72"/>
      <c r="Q239" s="72">
        <v>1</v>
      </c>
      <c r="R239" s="72">
        <v>1</v>
      </c>
      <c r="S239" s="72">
        <v>0</v>
      </c>
      <c r="T239" s="72">
        <v>0</v>
      </c>
      <c r="U239" s="72">
        <v>0</v>
      </c>
      <c r="W239" s="13">
        <f t="shared" si="225"/>
        <v>1</v>
      </c>
      <c r="X239" s="13">
        <f t="shared" si="226"/>
        <v>1</v>
      </c>
      <c r="Y239" s="13">
        <f t="shared" si="227"/>
        <v>0.5</v>
      </c>
      <c r="Z239" s="12">
        <f t="shared" si="228"/>
        <v>0</v>
      </c>
      <c r="AA239" s="13">
        <f t="shared" si="229"/>
        <v>0</v>
      </c>
      <c r="AB239" s="7">
        <f t="shared" si="230"/>
        <v>2.5</v>
      </c>
      <c r="AD239" s="7">
        <f t="shared" si="199"/>
        <v>2</v>
      </c>
      <c r="AE239" s="7">
        <f t="shared" si="200"/>
        <v>0</v>
      </c>
      <c r="AF239" s="7">
        <f t="shared" si="201"/>
        <v>0.5</v>
      </c>
      <c r="AH239" s="6">
        <f t="shared" si="231"/>
        <v>1</v>
      </c>
      <c r="AI239" s="6">
        <f t="shared" si="232"/>
        <v>1</v>
      </c>
      <c r="AJ239" s="6">
        <f t="shared" si="233"/>
        <v>0</v>
      </c>
      <c r="AK239" s="6">
        <f t="shared" si="234"/>
        <v>0</v>
      </c>
      <c r="AL239" s="6">
        <f t="shared" si="235"/>
        <v>0</v>
      </c>
      <c r="AN239" s="6">
        <f t="shared" si="236"/>
        <v>1</v>
      </c>
      <c r="AO239" s="6">
        <f t="shared" si="237"/>
        <v>1</v>
      </c>
      <c r="AP239" s="6">
        <f t="shared" si="238"/>
        <v>0</v>
      </c>
      <c r="AQ239" s="6">
        <f t="shared" si="239"/>
        <v>0</v>
      </c>
      <c r="AR239" s="6">
        <f t="shared" si="240"/>
        <v>0</v>
      </c>
      <c r="AT239" s="6">
        <f t="shared" si="241"/>
        <v>1</v>
      </c>
      <c r="AU239" s="6">
        <f t="shared" si="242"/>
        <v>1</v>
      </c>
      <c r="AV239" s="6">
        <f t="shared" si="243"/>
        <v>0</v>
      </c>
      <c r="AW239" s="6">
        <f t="shared" si="244"/>
        <v>0</v>
      </c>
      <c r="AX239" s="6">
        <f t="shared" si="245"/>
        <v>0</v>
      </c>
      <c r="AZ239" s="6">
        <f t="shared" si="246"/>
        <v>1</v>
      </c>
      <c r="BA239" s="6">
        <f t="shared" si="247"/>
        <v>1</v>
      </c>
      <c r="BB239" s="6">
        <f t="shared" si="248"/>
        <v>0</v>
      </c>
      <c r="BC239" s="6">
        <f t="shared" si="249"/>
        <v>1</v>
      </c>
      <c r="BD239" s="6">
        <f t="shared" si="250"/>
        <v>1</v>
      </c>
      <c r="BF239" s="6">
        <f t="shared" si="202"/>
        <v>3</v>
      </c>
      <c r="BG239" s="8">
        <f t="shared" si="203"/>
        <v>3.5</v>
      </c>
      <c r="BH239" s="8">
        <f t="shared" si="204"/>
        <v>2</v>
      </c>
    </row>
    <row r="240" spans="1:60" ht="15" customHeight="1" x14ac:dyDescent="0.2">
      <c r="A240" s="8">
        <v>1071</v>
      </c>
      <c r="B240" s="29" t="s">
        <v>863</v>
      </c>
      <c r="C240" s="29">
        <v>10</v>
      </c>
      <c r="D240" t="s">
        <v>648</v>
      </c>
      <c r="E240" s="72">
        <v>0</v>
      </c>
      <c r="F240" s="72">
        <v>0</v>
      </c>
      <c r="G240" s="72">
        <v>0</v>
      </c>
      <c r="H240" s="72">
        <v>0</v>
      </c>
      <c r="I240" s="72">
        <v>1</v>
      </c>
      <c r="J240" s="72" t="s">
        <v>789</v>
      </c>
      <c r="K240" s="72">
        <v>0</v>
      </c>
      <c r="L240" s="72">
        <v>0</v>
      </c>
      <c r="M240" s="72">
        <v>0</v>
      </c>
      <c r="N240" s="72">
        <v>0</v>
      </c>
      <c r="O240" s="72">
        <v>0</v>
      </c>
      <c r="P240" s="72" t="s">
        <v>756</v>
      </c>
      <c r="Q240" s="72">
        <v>0</v>
      </c>
      <c r="R240" s="72">
        <v>1</v>
      </c>
      <c r="S240" s="72">
        <v>0</v>
      </c>
      <c r="T240" s="72">
        <v>0</v>
      </c>
      <c r="U240" s="72">
        <v>0</v>
      </c>
      <c r="W240" s="13">
        <f t="shared" si="225"/>
        <v>0</v>
      </c>
      <c r="X240" s="13">
        <f t="shared" si="226"/>
        <v>0</v>
      </c>
      <c r="Y240" s="13">
        <f t="shared" si="227"/>
        <v>0</v>
      </c>
      <c r="Z240" s="12">
        <f t="shared" si="228"/>
        <v>0</v>
      </c>
      <c r="AA240" s="13">
        <f t="shared" si="229"/>
        <v>0</v>
      </c>
      <c r="AB240" s="7">
        <f t="shared" si="230"/>
        <v>0</v>
      </c>
      <c r="AD240" s="7">
        <f t="shared" si="199"/>
        <v>0</v>
      </c>
      <c r="AE240" s="7">
        <f t="shared" si="200"/>
        <v>0</v>
      </c>
      <c r="AF240" s="7">
        <f t="shared" si="201"/>
        <v>0</v>
      </c>
      <c r="AH240" s="6">
        <f t="shared" si="231"/>
        <v>1</v>
      </c>
      <c r="AI240" s="6">
        <f t="shared" si="232"/>
        <v>0</v>
      </c>
      <c r="AJ240" s="6">
        <f t="shared" si="233"/>
        <v>1</v>
      </c>
      <c r="AK240" s="6">
        <f t="shared" si="234"/>
        <v>1</v>
      </c>
      <c r="AL240" s="6">
        <f t="shared" si="235"/>
        <v>0</v>
      </c>
      <c r="AN240" s="6">
        <f t="shared" si="236"/>
        <v>1</v>
      </c>
      <c r="AO240" s="6">
        <f t="shared" si="237"/>
        <v>1</v>
      </c>
      <c r="AP240" s="6">
        <f t="shared" si="238"/>
        <v>1</v>
      </c>
      <c r="AQ240" s="6">
        <f t="shared" si="239"/>
        <v>1</v>
      </c>
      <c r="AR240" s="6">
        <f t="shared" si="240"/>
        <v>0</v>
      </c>
      <c r="AT240" s="6">
        <f t="shared" si="241"/>
        <v>1</v>
      </c>
      <c r="AU240" s="6">
        <f t="shared" si="242"/>
        <v>0</v>
      </c>
      <c r="AV240" s="6">
        <f t="shared" si="243"/>
        <v>1</v>
      </c>
      <c r="AW240" s="6">
        <f t="shared" si="244"/>
        <v>1</v>
      </c>
      <c r="AX240" s="6">
        <f t="shared" si="245"/>
        <v>1</v>
      </c>
      <c r="AZ240" s="6">
        <f t="shared" si="246"/>
        <v>1</v>
      </c>
      <c r="BA240" s="6">
        <f t="shared" si="247"/>
        <v>0</v>
      </c>
      <c r="BB240" s="6">
        <f t="shared" si="248"/>
        <v>1</v>
      </c>
      <c r="BC240" s="6">
        <f t="shared" si="249"/>
        <v>1</v>
      </c>
      <c r="BD240" s="6">
        <f t="shared" si="250"/>
        <v>0</v>
      </c>
      <c r="BF240" s="6">
        <f t="shared" si="202"/>
        <v>1</v>
      </c>
      <c r="BG240" s="8">
        <f t="shared" si="203"/>
        <v>0</v>
      </c>
      <c r="BH240" s="8">
        <f t="shared" si="204"/>
        <v>1</v>
      </c>
    </row>
    <row r="241" spans="1:60" ht="15" customHeight="1" x14ac:dyDescent="0.2">
      <c r="A241" s="8">
        <v>1072</v>
      </c>
      <c r="B241" s="29" t="s">
        <v>864</v>
      </c>
      <c r="C241" s="29">
        <v>8</v>
      </c>
      <c r="D241" t="s">
        <v>649</v>
      </c>
      <c r="E241" s="72">
        <v>0</v>
      </c>
      <c r="F241" s="72">
        <v>0</v>
      </c>
      <c r="G241" s="72">
        <v>1</v>
      </c>
      <c r="H241" s="72">
        <v>0</v>
      </c>
      <c r="I241" s="72">
        <v>1</v>
      </c>
      <c r="J241" s="72" t="s">
        <v>545</v>
      </c>
      <c r="K241" s="72">
        <v>0</v>
      </c>
      <c r="L241" s="72">
        <v>0</v>
      </c>
      <c r="M241" s="72">
        <v>0</v>
      </c>
      <c r="N241" s="72">
        <v>0</v>
      </c>
      <c r="O241" s="72">
        <v>0.5</v>
      </c>
      <c r="P241" s="72" t="s">
        <v>748</v>
      </c>
      <c r="Q241" s="72">
        <v>0</v>
      </c>
      <c r="R241" s="72">
        <v>1</v>
      </c>
      <c r="S241" s="72">
        <v>1</v>
      </c>
      <c r="T241" s="72">
        <v>0</v>
      </c>
      <c r="U241" s="72">
        <v>1</v>
      </c>
      <c r="W241" s="13">
        <f t="shared" si="225"/>
        <v>0</v>
      </c>
      <c r="X241" s="13">
        <f t="shared" si="226"/>
        <v>0</v>
      </c>
      <c r="Y241" s="13">
        <f t="shared" si="227"/>
        <v>1</v>
      </c>
      <c r="Z241" s="12">
        <f t="shared" si="228"/>
        <v>0</v>
      </c>
      <c r="AA241" s="13">
        <f t="shared" si="229"/>
        <v>1</v>
      </c>
      <c r="AB241" s="7">
        <f t="shared" si="230"/>
        <v>2</v>
      </c>
      <c r="AD241" s="7">
        <f t="shared" si="199"/>
        <v>0</v>
      </c>
      <c r="AE241" s="7">
        <f t="shared" si="200"/>
        <v>1</v>
      </c>
      <c r="AF241" s="7">
        <f t="shared" si="201"/>
        <v>1</v>
      </c>
      <c r="AH241" s="6">
        <f t="shared" si="231"/>
        <v>1</v>
      </c>
      <c r="AI241" s="6">
        <f t="shared" si="232"/>
        <v>0</v>
      </c>
      <c r="AJ241" s="6">
        <f t="shared" si="233"/>
        <v>0</v>
      </c>
      <c r="AK241" s="6">
        <f t="shared" si="234"/>
        <v>1</v>
      </c>
      <c r="AL241" s="6">
        <f t="shared" si="235"/>
        <v>0</v>
      </c>
      <c r="AN241" s="6">
        <f t="shared" si="236"/>
        <v>1</v>
      </c>
      <c r="AO241" s="6">
        <f t="shared" si="237"/>
        <v>1</v>
      </c>
      <c r="AP241" s="6">
        <f t="shared" si="238"/>
        <v>0</v>
      </c>
      <c r="AQ241" s="6">
        <f t="shared" si="239"/>
        <v>1</v>
      </c>
      <c r="AR241" s="6">
        <f t="shared" si="240"/>
        <v>0</v>
      </c>
      <c r="AT241" s="6">
        <f t="shared" si="241"/>
        <v>1</v>
      </c>
      <c r="AU241" s="6">
        <f t="shared" si="242"/>
        <v>0</v>
      </c>
      <c r="AV241" s="6">
        <f t="shared" si="243"/>
        <v>0</v>
      </c>
      <c r="AW241" s="6">
        <f t="shared" si="244"/>
        <v>1</v>
      </c>
      <c r="AX241" s="6">
        <f t="shared" si="245"/>
        <v>0</v>
      </c>
      <c r="AZ241" s="6">
        <f t="shared" si="246"/>
        <v>1</v>
      </c>
      <c r="BA241" s="6">
        <f t="shared" si="247"/>
        <v>0</v>
      </c>
      <c r="BB241" s="6">
        <f t="shared" si="248"/>
        <v>1</v>
      </c>
      <c r="BC241" s="6">
        <f t="shared" si="249"/>
        <v>1</v>
      </c>
      <c r="BD241" s="6">
        <f t="shared" si="250"/>
        <v>1</v>
      </c>
      <c r="BF241" s="6">
        <f t="shared" si="202"/>
        <v>2</v>
      </c>
      <c r="BG241" s="8">
        <f t="shared" si="203"/>
        <v>0.5</v>
      </c>
      <c r="BH241" s="8">
        <f t="shared" si="204"/>
        <v>3</v>
      </c>
    </row>
    <row r="242" spans="1:60" ht="15" customHeight="1" x14ac:dyDescent="0.2">
      <c r="A242" s="8">
        <v>1073</v>
      </c>
      <c r="B242" s="29" t="s">
        <v>865</v>
      </c>
      <c r="C242" s="29">
        <v>8</v>
      </c>
      <c r="D242" t="s">
        <v>650</v>
      </c>
      <c r="E242" s="72">
        <v>0</v>
      </c>
      <c r="F242" s="72">
        <v>0</v>
      </c>
      <c r="G242" s="72">
        <v>1</v>
      </c>
      <c r="H242" s="72">
        <v>0</v>
      </c>
      <c r="I242" s="72">
        <v>0</v>
      </c>
      <c r="J242" s="72"/>
      <c r="K242" s="72">
        <v>0</v>
      </c>
      <c r="L242" s="72">
        <v>0</v>
      </c>
      <c r="M242" s="72">
        <v>0</v>
      </c>
      <c r="N242" s="72">
        <v>0</v>
      </c>
      <c r="O242" s="72">
        <v>0.5</v>
      </c>
      <c r="P242" s="72" t="s">
        <v>760</v>
      </c>
      <c r="Q242" s="72">
        <v>0</v>
      </c>
      <c r="R242" s="72">
        <v>0</v>
      </c>
      <c r="S242" s="72">
        <v>0</v>
      </c>
      <c r="T242" s="72">
        <v>0</v>
      </c>
      <c r="U242" s="72">
        <v>0</v>
      </c>
      <c r="W242" s="13">
        <f t="shared" si="225"/>
        <v>0</v>
      </c>
      <c r="X242" s="13">
        <f t="shared" si="226"/>
        <v>0</v>
      </c>
      <c r="Y242" s="13">
        <f t="shared" si="227"/>
        <v>0</v>
      </c>
      <c r="Z242" s="12">
        <f t="shared" si="228"/>
        <v>0</v>
      </c>
      <c r="AA242" s="13">
        <f t="shared" si="229"/>
        <v>0</v>
      </c>
      <c r="AB242" s="7">
        <f t="shared" si="230"/>
        <v>0</v>
      </c>
      <c r="AD242" s="7">
        <f t="shared" si="199"/>
        <v>0</v>
      </c>
      <c r="AE242" s="7">
        <f t="shared" si="200"/>
        <v>0</v>
      </c>
      <c r="AF242" s="7">
        <f t="shared" si="201"/>
        <v>0</v>
      </c>
      <c r="AH242" s="6">
        <f t="shared" si="231"/>
        <v>1</v>
      </c>
      <c r="AI242" s="6">
        <f t="shared" si="232"/>
        <v>1</v>
      </c>
      <c r="AJ242" s="6">
        <f t="shared" si="233"/>
        <v>0</v>
      </c>
      <c r="AK242" s="6">
        <f t="shared" si="234"/>
        <v>1</v>
      </c>
      <c r="AL242" s="6">
        <f t="shared" si="235"/>
        <v>0</v>
      </c>
      <c r="AN242" s="6">
        <f t="shared" si="236"/>
        <v>1</v>
      </c>
      <c r="AO242" s="6">
        <f t="shared" si="237"/>
        <v>1</v>
      </c>
      <c r="AP242" s="6">
        <f t="shared" si="238"/>
        <v>0</v>
      </c>
      <c r="AQ242" s="6">
        <f t="shared" si="239"/>
        <v>1</v>
      </c>
      <c r="AR242" s="6">
        <f t="shared" si="240"/>
        <v>0</v>
      </c>
      <c r="AT242" s="6">
        <f t="shared" si="241"/>
        <v>1</v>
      </c>
      <c r="AU242" s="6">
        <f t="shared" si="242"/>
        <v>1</v>
      </c>
      <c r="AV242" s="6">
        <f t="shared" si="243"/>
        <v>1</v>
      </c>
      <c r="AW242" s="6">
        <f t="shared" si="244"/>
        <v>1</v>
      </c>
      <c r="AX242" s="6">
        <f t="shared" si="245"/>
        <v>0</v>
      </c>
      <c r="AZ242" s="6">
        <f t="shared" si="246"/>
        <v>1</v>
      </c>
      <c r="BA242" s="6">
        <f t="shared" si="247"/>
        <v>1</v>
      </c>
      <c r="BB242" s="6">
        <f t="shared" si="248"/>
        <v>0</v>
      </c>
      <c r="BC242" s="6">
        <f t="shared" si="249"/>
        <v>1</v>
      </c>
      <c r="BD242" s="6">
        <f t="shared" si="250"/>
        <v>1</v>
      </c>
      <c r="BF242" s="6">
        <f t="shared" si="202"/>
        <v>1</v>
      </c>
      <c r="BG242" s="8">
        <f t="shared" si="203"/>
        <v>0.5</v>
      </c>
      <c r="BH242" s="8">
        <f t="shared" si="204"/>
        <v>0</v>
      </c>
    </row>
    <row r="243" spans="1:60" ht="15" customHeight="1" x14ac:dyDescent="0.2">
      <c r="A243" s="8">
        <v>1074</v>
      </c>
      <c r="B243" s="29" t="s">
        <v>866</v>
      </c>
      <c r="C243" s="29">
        <v>11</v>
      </c>
      <c r="D243" t="s">
        <v>651</v>
      </c>
      <c r="E243" s="72">
        <v>0</v>
      </c>
      <c r="F243" s="72">
        <v>0</v>
      </c>
      <c r="G243" s="72">
        <v>1</v>
      </c>
      <c r="H243" s="72">
        <v>0</v>
      </c>
      <c r="I243" s="72">
        <v>0</v>
      </c>
      <c r="J243" s="72"/>
      <c r="K243" s="72">
        <v>0</v>
      </c>
      <c r="L243" s="72">
        <v>0</v>
      </c>
      <c r="M243" s="72">
        <v>0</v>
      </c>
      <c r="N243" s="72">
        <v>0</v>
      </c>
      <c r="O243" s="72">
        <v>0</v>
      </c>
      <c r="P243" s="72"/>
      <c r="Q243" s="72">
        <v>0</v>
      </c>
      <c r="R243" s="72">
        <v>1</v>
      </c>
      <c r="S243" s="72">
        <v>0</v>
      </c>
      <c r="T243" s="72">
        <v>0</v>
      </c>
      <c r="U243" s="72">
        <v>0</v>
      </c>
      <c r="W243" s="13">
        <f t="shared" si="225"/>
        <v>0</v>
      </c>
      <c r="X243" s="13">
        <f t="shared" si="226"/>
        <v>0</v>
      </c>
      <c r="Y243" s="13">
        <f t="shared" si="227"/>
        <v>0</v>
      </c>
      <c r="Z243" s="12">
        <f t="shared" si="228"/>
        <v>0</v>
      </c>
      <c r="AA243" s="13">
        <f t="shared" si="229"/>
        <v>0</v>
      </c>
      <c r="AB243" s="7">
        <f t="shared" si="230"/>
        <v>0</v>
      </c>
      <c r="AD243" s="7">
        <f t="shared" si="199"/>
        <v>0</v>
      </c>
      <c r="AE243" s="7">
        <f t="shared" si="200"/>
        <v>0</v>
      </c>
      <c r="AF243" s="7">
        <f t="shared" si="201"/>
        <v>0</v>
      </c>
      <c r="AH243" s="6">
        <f t="shared" si="231"/>
        <v>1</v>
      </c>
      <c r="AI243" s="6">
        <f t="shared" si="232"/>
        <v>0</v>
      </c>
      <c r="AJ243" s="6">
        <f t="shared" si="233"/>
        <v>0</v>
      </c>
      <c r="AK243" s="6">
        <f t="shared" si="234"/>
        <v>1</v>
      </c>
      <c r="AL243" s="6">
        <f t="shared" si="235"/>
        <v>1</v>
      </c>
      <c r="AN243" s="6">
        <f t="shared" si="236"/>
        <v>1</v>
      </c>
      <c r="AO243" s="6">
        <f t="shared" si="237"/>
        <v>1</v>
      </c>
      <c r="AP243" s="6">
        <f t="shared" si="238"/>
        <v>0</v>
      </c>
      <c r="AQ243" s="6">
        <f t="shared" si="239"/>
        <v>1</v>
      </c>
      <c r="AR243" s="6">
        <f t="shared" si="240"/>
        <v>1</v>
      </c>
      <c r="AT243" s="6">
        <f t="shared" si="241"/>
        <v>1</v>
      </c>
      <c r="AU243" s="6">
        <f t="shared" si="242"/>
        <v>0</v>
      </c>
      <c r="AV243" s="6">
        <f t="shared" si="243"/>
        <v>1</v>
      </c>
      <c r="AW243" s="6">
        <f t="shared" si="244"/>
        <v>1</v>
      </c>
      <c r="AX243" s="6">
        <f t="shared" si="245"/>
        <v>1</v>
      </c>
      <c r="AZ243" s="6">
        <f t="shared" si="246"/>
        <v>1</v>
      </c>
      <c r="BA243" s="6">
        <f t="shared" si="247"/>
        <v>0</v>
      </c>
      <c r="BB243" s="6">
        <f t="shared" si="248"/>
        <v>0</v>
      </c>
      <c r="BC243" s="6">
        <f t="shared" si="249"/>
        <v>1</v>
      </c>
      <c r="BD243" s="6">
        <f t="shared" si="250"/>
        <v>1</v>
      </c>
      <c r="BF243" s="6">
        <f t="shared" si="202"/>
        <v>1</v>
      </c>
      <c r="BG243" s="8">
        <f t="shared" si="203"/>
        <v>0</v>
      </c>
      <c r="BH243" s="8">
        <f t="shared" si="204"/>
        <v>1</v>
      </c>
    </row>
    <row r="244" spans="1:60" ht="15" customHeight="1" x14ac:dyDescent="0.2">
      <c r="A244" s="8">
        <v>1075</v>
      </c>
      <c r="B244" s="29" t="s">
        <v>867</v>
      </c>
      <c r="C244" s="29">
        <v>9</v>
      </c>
      <c r="D244" t="s">
        <v>652</v>
      </c>
      <c r="E244" s="72">
        <v>1</v>
      </c>
      <c r="F244" s="72">
        <v>1</v>
      </c>
      <c r="G244" s="72">
        <v>0</v>
      </c>
      <c r="H244" s="72">
        <v>0</v>
      </c>
      <c r="I244" s="72">
        <v>1</v>
      </c>
      <c r="J244" s="72" t="s">
        <v>790</v>
      </c>
      <c r="K244" s="72">
        <v>1</v>
      </c>
      <c r="L244" s="72">
        <v>1</v>
      </c>
      <c r="M244" s="72">
        <v>0.5</v>
      </c>
      <c r="N244" s="72">
        <v>0.5</v>
      </c>
      <c r="O244" s="72">
        <v>1</v>
      </c>
      <c r="P244" s="72"/>
      <c r="Q244" s="72">
        <v>1</v>
      </c>
      <c r="R244" s="72">
        <v>1</v>
      </c>
      <c r="S244" s="72">
        <v>1</v>
      </c>
      <c r="T244" s="72">
        <v>1</v>
      </c>
      <c r="U244" s="72">
        <v>1</v>
      </c>
      <c r="W244" s="13">
        <f t="shared" si="225"/>
        <v>1</v>
      </c>
      <c r="X244" s="13">
        <f t="shared" si="226"/>
        <v>1</v>
      </c>
      <c r="Y244" s="13">
        <f t="shared" si="227"/>
        <v>0.5</v>
      </c>
      <c r="Z244" s="12">
        <f t="shared" si="228"/>
        <v>0.5</v>
      </c>
      <c r="AA244" s="13">
        <f t="shared" si="229"/>
        <v>1</v>
      </c>
      <c r="AB244" s="7">
        <f t="shared" si="230"/>
        <v>4</v>
      </c>
      <c r="AD244" s="7">
        <f t="shared" si="199"/>
        <v>2</v>
      </c>
      <c r="AE244" s="7">
        <f t="shared" si="200"/>
        <v>1.5</v>
      </c>
      <c r="AF244" s="7">
        <f t="shared" si="201"/>
        <v>0.5</v>
      </c>
      <c r="AH244" s="6">
        <f t="shared" si="231"/>
        <v>1</v>
      </c>
      <c r="AI244" s="6">
        <f t="shared" si="232"/>
        <v>1</v>
      </c>
      <c r="AJ244" s="6">
        <f t="shared" si="233"/>
        <v>0</v>
      </c>
      <c r="AK244" s="6">
        <f t="shared" si="234"/>
        <v>0</v>
      </c>
      <c r="AL244" s="6">
        <f t="shared" si="235"/>
        <v>1</v>
      </c>
      <c r="AN244" s="6">
        <f t="shared" si="236"/>
        <v>1</v>
      </c>
      <c r="AO244" s="6">
        <f t="shared" si="237"/>
        <v>1</v>
      </c>
      <c r="AP244" s="6">
        <f t="shared" si="238"/>
        <v>0</v>
      </c>
      <c r="AQ244" s="6">
        <f t="shared" si="239"/>
        <v>0</v>
      </c>
      <c r="AR244" s="6">
        <f t="shared" si="240"/>
        <v>1</v>
      </c>
      <c r="AT244" s="6">
        <f t="shared" si="241"/>
        <v>1</v>
      </c>
      <c r="AU244" s="6">
        <f t="shared" si="242"/>
        <v>1</v>
      </c>
      <c r="AV244" s="6">
        <f t="shared" si="243"/>
        <v>0</v>
      </c>
      <c r="AW244" s="6">
        <f t="shared" si="244"/>
        <v>0</v>
      </c>
      <c r="AX244" s="6">
        <f t="shared" si="245"/>
        <v>1</v>
      </c>
      <c r="AZ244" s="6">
        <f t="shared" si="246"/>
        <v>1</v>
      </c>
      <c r="BA244" s="6">
        <f t="shared" si="247"/>
        <v>1</v>
      </c>
      <c r="BB244" s="6">
        <f t="shared" si="248"/>
        <v>0</v>
      </c>
      <c r="BC244" s="6">
        <f t="shared" si="249"/>
        <v>0</v>
      </c>
      <c r="BD244" s="6">
        <f t="shared" si="250"/>
        <v>1</v>
      </c>
      <c r="BF244" s="6">
        <f t="shared" si="202"/>
        <v>3</v>
      </c>
      <c r="BG244" s="8">
        <f t="shared" si="203"/>
        <v>4</v>
      </c>
      <c r="BH244" s="8">
        <f t="shared" si="204"/>
        <v>5</v>
      </c>
    </row>
    <row r="245" spans="1:60" ht="15" customHeight="1" x14ac:dyDescent="0.2">
      <c r="A245" s="8">
        <v>1076</v>
      </c>
      <c r="B245" s="29" t="s">
        <v>868</v>
      </c>
      <c r="C245" s="29">
        <v>11</v>
      </c>
      <c r="D245" t="s">
        <v>653</v>
      </c>
      <c r="E245" s="72">
        <v>1</v>
      </c>
      <c r="F245" s="72">
        <v>1</v>
      </c>
      <c r="G245" s="72">
        <v>1</v>
      </c>
      <c r="H245" s="72">
        <v>0</v>
      </c>
      <c r="I245" s="72">
        <v>0</v>
      </c>
      <c r="J245" s="72" t="s">
        <v>545</v>
      </c>
      <c r="K245" s="72">
        <v>1</v>
      </c>
      <c r="L245" s="72">
        <v>1</v>
      </c>
      <c r="M245" s="72">
        <v>0.5</v>
      </c>
      <c r="N245" s="72">
        <v>0.5</v>
      </c>
      <c r="O245" s="72">
        <v>1</v>
      </c>
      <c r="P245" s="72"/>
      <c r="Q245" s="72">
        <v>0</v>
      </c>
      <c r="R245" s="72">
        <v>1</v>
      </c>
      <c r="S245" s="72">
        <v>1</v>
      </c>
      <c r="T245" s="72">
        <v>1</v>
      </c>
      <c r="U245" s="72">
        <v>0</v>
      </c>
      <c r="W245" s="13">
        <f t="shared" si="225"/>
        <v>1</v>
      </c>
      <c r="X245" s="13">
        <f t="shared" si="226"/>
        <v>1</v>
      </c>
      <c r="Y245" s="13">
        <f t="shared" si="227"/>
        <v>1</v>
      </c>
      <c r="Z245" s="12">
        <f t="shared" si="228"/>
        <v>0.5</v>
      </c>
      <c r="AA245" s="13">
        <f t="shared" si="229"/>
        <v>0</v>
      </c>
      <c r="AB245" s="7">
        <f t="shared" si="230"/>
        <v>3.5</v>
      </c>
      <c r="AD245" s="7">
        <f t="shared" si="199"/>
        <v>2</v>
      </c>
      <c r="AE245" s="7">
        <f t="shared" si="200"/>
        <v>0.5</v>
      </c>
      <c r="AF245" s="7">
        <f t="shared" si="201"/>
        <v>1</v>
      </c>
      <c r="AH245" s="6">
        <f t="shared" si="231"/>
        <v>0</v>
      </c>
      <c r="AI245" s="6">
        <f t="shared" si="232"/>
        <v>1</v>
      </c>
      <c r="AJ245" s="6">
        <f t="shared" si="233"/>
        <v>0</v>
      </c>
      <c r="AK245" s="6">
        <f t="shared" si="234"/>
        <v>0</v>
      </c>
      <c r="AL245" s="6">
        <f t="shared" si="235"/>
        <v>0</v>
      </c>
      <c r="AN245" s="6">
        <f t="shared" si="236"/>
        <v>1</v>
      </c>
      <c r="AO245" s="6">
        <f t="shared" si="237"/>
        <v>1</v>
      </c>
      <c r="AP245" s="6">
        <f t="shared" si="238"/>
        <v>0</v>
      </c>
      <c r="AQ245" s="6">
        <f t="shared" si="239"/>
        <v>0</v>
      </c>
      <c r="AR245" s="6">
        <f t="shared" si="240"/>
        <v>0</v>
      </c>
      <c r="AT245" s="6">
        <f t="shared" si="241"/>
        <v>0</v>
      </c>
      <c r="AU245" s="6">
        <f t="shared" si="242"/>
        <v>1</v>
      </c>
      <c r="AV245" s="6">
        <f t="shared" si="243"/>
        <v>0</v>
      </c>
      <c r="AW245" s="6">
        <f t="shared" si="244"/>
        <v>0</v>
      </c>
      <c r="AX245" s="6">
        <f t="shared" si="245"/>
        <v>0</v>
      </c>
      <c r="AZ245" s="6">
        <f t="shared" si="246"/>
        <v>0</v>
      </c>
      <c r="BA245" s="6">
        <f t="shared" si="247"/>
        <v>1</v>
      </c>
      <c r="BB245" s="6">
        <f t="shared" si="248"/>
        <v>1</v>
      </c>
      <c r="BC245" s="6">
        <f t="shared" si="249"/>
        <v>0</v>
      </c>
      <c r="BD245" s="6">
        <f t="shared" si="250"/>
        <v>1</v>
      </c>
      <c r="BF245" s="6">
        <f t="shared" si="202"/>
        <v>3</v>
      </c>
      <c r="BG245" s="8">
        <f t="shared" si="203"/>
        <v>4</v>
      </c>
      <c r="BH245" s="8">
        <f t="shared" si="204"/>
        <v>3</v>
      </c>
    </row>
    <row r="246" spans="1:60" ht="15" customHeight="1" x14ac:dyDescent="0.2">
      <c r="A246" s="8">
        <v>1077</v>
      </c>
      <c r="B246" s="29" t="s">
        <v>869</v>
      </c>
      <c r="C246" s="29">
        <v>9</v>
      </c>
      <c r="D246" t="s">
        <v>654</v>
      </c>
      <c r="E246" s="72">
        <v>1</v>
      </c>
      <c r="F246" s="72">
        <v>1</v>
      </c>
      <c r="G246" s="72">
        <v>1</v>
      </c>
      <c r="H246" s="72">
        <v>0</v>
      </c>
      <c r="I246" s="72">
        <v>0</v>
      </c>
      <c r="J246" s="72"/>
      <c r="K246" s="72">
        <v>1</v>
      </c>
      <c r="L246" s="72">
        <v>1</v>
      </c>
      <c r="M246" s="72">
        <v>0.5</v>
      </c>
      <c r="N246" s="72">
        <v>0.5</v>
      </c>
      <c r="O246" s="72">
        <v>1</v>
      </c>
      <c r="P246" s="72"/>
      <c r="Q246" s="72">
        <v>1</v>
      </c>
      <c r="R246" s="72">
        <v>1</v>
      </c>
      <c r="S246" s="72">
        <v>0</v>
      </c>
      <c r="T246" s="72">
        <v>0</v>
      </c>
      <c r="U246" s="72">
        <v>0</v>
      </c>
      <c r="W246" s="13">
        <f t="shared" si="225"/>
        <v>1</v>
      </c>
      <c r="X246" s="13">
        <f t="shared" si="226"/>
        <v>1</v>
      </c>
      <c r="Y246" s="13">
        <f t="shared" si="227"/>
        <v>0.5</v>
      </c>
      <c r="Z246" s="12">
        <f t="shared" si="228"/>
        <v>0</v>
      </c>
      <c r="AA246" s="13">
        <f t="shared" si="229"/>
        <v>0</v>
      </c>
      <c r="AB246" s="7">
        <f t="shared" si="230"/>
        <v>2.5</v>
      </c>
      <c r="AD246" s="7">
        <f t="shared" si="199"/>
        <v>2</v>
      </c>
      <c r="AE246" s="7">
        <f t="shared" si="200"/>
        <v>0</v>
      </c>
      <c r="AF246" s="7">
        <f t="shared" si="201"/>
        <v>0.5</v>
      </c>
      <c r="AH246" s="6">
        <f t="shared" si="231"/>
        <v>1</v>
      </c>
      <c r="AI246" s="6">
        <f t="shared" si="232"/>
        <v>1</v>
      </c>
      <c r="AJ246" s="6">
        <f t="shared" si="233"/>
        <v>0</v>
      </c>
      <c r="AK246" s="6">
        <f t="shared" si="234"/>
        <v>0</v>
      </c>
      <c r="AL246" s="6">
        <f t="shared" si="235"/>
        <v>0</v>
      </c>
      <c r="AN246" s="6">
        <f t="shared" si="236"/>
        <v>1</v>
      </c>
      <c r="AO246" s="6">
        <f t="shared" si="237"/>
        <v>1</v>
      </c>
      <c r="AP246" s="6">
        <f t="shared" si="238"/>
        <v>0</v>
      </c>
      <c r="AQ246" s="6">
        <f t="shared" si="239"/>
        <v>0</v>
      </c>
      <c r="AR246" s="6">
        <f t="shared" si="240"/>
        <v>0</v>
      </c>
      <c r="AT246" s="6">
        <f t="shared" si="241"/>
        <v>1</v>
      </c>
      <c r="AU246" s="6">
        <f t="shared" si="242"/>
        <v>1</v>
      </c>
      <c r="AV246" s="6">
        <f t="shared" si="243"/>
        <v>0</v>
      </c>
      <c r="AW246" s="6">
        <f t="shared" si="244"/>
        <v>0</v>
      </c>
      <c r="AX246" s="6">
        <f t="shared" si="245"/>
        <v>0</v>
      </c>
      <c r="AZ246" s="6">
        <f t="shared" si="246"/>
        <v>1</v>
      </c>
      <c r="BA246" s="6">
        <f t="shared" si="247"/>
        <v>1</v>
      </c>
      <c r="BB246" s="6">
        <f t="shared" si="248"/>
        <v>0</v>
      </c>
      <c r="BC246" s="6">
        <f t="shared" si="249"/>
        <v>1</v>
      </c>
      <c r="BD246" s="6">
        <f t="shared" si="250"/>
        <v>1</v>
      </c>
      <c r="BF246" s="6">
        <f t="shared" si="202"/>
        <v>3</v>
      </c>
      <c r="BG246" s="8">
        <f t="shared" si="203"/>
        <v>4</v>
      </c>
      <c r="BH246" s="8">
        <f t="shared" si="204"/>
        <v>2</v>
      </c>
    </row>
    <row r="247" spans="1:60" ht="15" customHeight="1" x14ac:dyDescent="0.2">
      <c r="A247" s="8">
        <v>1078</v>
      </c>
      <c r="B247" s="29" t="s">
        <v>870</v>
      </c>
      <c r="C247" s="29">
        <v>8</v>
      </c>
      <c r="D247" t="s">
        <v>655</v>
      </c>
      <c r="E247" s="72">
        <v>0</v>
      </c>
      <c r="F247" s="72">
        <v>1</v>
      </c>
      <c r="G247" s="72">
        <v>1</v>
      </c>
      <c r="H247" s="72">
        <v>0</v>
      </c>
      <c r="I247" s="72">
        <v>0</v>
      </c>
      <c r="J247" s="72"/>
      <c r="K247" s="72">
        <v>0</v>
      </c>
      <c r="L247" s="72">
        <v>0</v>
      </c>
      <c r="M247" s="72">
        <v>0</v>
      </c>
      <c r="N247" s="72">
        <v>0</v>
      </c>
      <c r="O247" s="72">
        <v>0</v>
      </c>
      <c r="P247" s="72" t="s">
        <v>748</v>
      </c>
      <c r="Q247" s="72">
        <v>0</v>
      </c>
      <c r="R247" s="72">
        <v>1</v>
      </c>
      <c r="S247" s="72">
        <v>0</v>
      </c>
      <c r="T247" s="72">
        <v>0</v>
      </c>
      <c r="U247" s="72">
        <v>0</v>
      </c>
      <c r="W247" s="13">
        <f t="shared" si="225"/>
        <v>0</v>
      </c>
      <c r="X247" s="13">
        <f t="shared" si="226"/>
        <v>1</v>
      </c>
      <c r="Y247" s="13">
        <f t="shared" si="227"/>
        <v>0</v>
      </c>
      <c r="Z247" s="12">
        <f t="shared" si="228"/>
        <v>0</v>
      </c>
      <c r="AA247" s="13">
        <f t="shared" si="229"/>
        <v>0</v>
      </c>
      <c r="AB247" s="7">
        <f t="shared" si="230"/>
        <v>1</v>
      </c>
      <c r="AD247" s="7">
        <f t="shared" si="199"/>
        <v>1</v>
      </c>
      <c r="AE247" s="7">
        <f t="shared" si="200"/>
        <v>0</v>
      </c>
      <c r="AF247" s="7">
        <f t="shared" si="201"/>
        <v>0</v>
      </c>
      <c r="AH247" s="6">
        <f t="shared" si="231"/>
        <v>1</v>
      </c>
      <c r="AI247" s="6">
        <f t="shared" si="232"/>
        <v>0</v>
      </c>
      <c r="AJ247" s="6">
        <f t="shared" si="233"/>
        <v>0</v>
      </c>
      <c r="AK247" s="6">
        <f t="shared" si="234"/>
        <v>1</v>
      </c>
      <c r="AL247" s="6">
        <f t="shared" si="235"/>
        <v>1</v>
      </c>
      <c r="AN247" s="6">
        <f t="shared" si="236"/>
        <v>1</v>
      </c>
      <c r="AO247" s="6">
        <f t="shared" si="237"/>
        <v>0</v>
      </c>
      <c r="AP247" s="6">
        <f t="shared" si="238"/>
        <v>0</v>
      </c>
      <c r="AQ247" s="6">
        <f t="shared" si="239"/>
        <v>1</v>
      </c>
      <c r="AR247" s="6">
        <f t="shared" si="240"/>
        <v>1</v>
      </c>
      <c r="AT247" s="6">
        <f t="shared" si="241"/>
        <v>1</v>
      </c>
      <c r="AU247" s="6">
        <f t="shared" si="242"/>
        <v>0</v>
      </c>
      <c r="AV247" s="6">
        <f t="shared" si="243"/>
        <v>1</v>
      </c>
      <c r="AW247" s="6">
        <f t="shared" si="244"/>
        <v>1</v>
      </c>
      <c r="AX247" s="6">
        <f t="shared" si="245"/>
        <v>1</v>
      </c>
      <c r="AZ247" s="6">
        <f t="shared" si="246"/>
        <v>1</v>
      </c>
      <c r="BA247" s="6">
        <f t="shared" si="247"/>
        <v>1</v>
      </c>
      <c r="BB247" s="6">
        <f t="shared" si="248"/>
        <v>0</v>
      </c>
      <c r="BC247" s="6">
        <f t="shared" si="249"/>
        <v>1</v>
      </c>
      <c r="BD247" s="6">
        <f t="shared" si="250"/>
        <v>1</v>
      </c>
      <c r="BF247" s="6">
        <f t="shared" si="202"/>
        <v>2</v>
      </c>
      <c r="BG247" s="8">
        <f t="shared" si="203"/>
        <v>0</v>
      </c>
      <c r="BH247" s="8">
        <f t="shared" si="204"/>
        <v>1</v>
      </c>
    </row>
    <row r="248" spans="1:60" ht="15" customHeight="1" x14ac:dyDescent="0.2">
      <c r="A248" s="8">
        <v>1079</v>
      </c>
      <c r="B248" s="29" t="s">
        <v>871</v>
      </c>
      <c r="C248" s="29">
        <v>8</v>
      </c>
      <c r="D248" t="s">
        <v>656</v>
      </c>
      <c r="E248" s="72">
        <v>1</v>
      </c>
      <c r="F248" s="72">
        <v>1</v>
      </c>
      <c r="G248" s="72">
        <v>1</v>
      </c>
      <c r="H248" s="72">
        <v>0</v>
      </c>
      <c r="I248" s="72">
        <v>0</v>
      </c>
      <c r="J248" s="72"/>
      <c r="K248" s="72">
        <v>1</v>
      </c>
      <c r="L248" s="72">
        <v>1</v>
      </c>
      <c r="M248" s="72">
        <v>0.5</v>
      </c>
      <c r="N248" s="72">
        <v>0.5</v>
      </c>
      <c r="O248" s="72">
        <v>1</v>
      </c>
      <c r="P248" s="72"/>
      <c r="Q248" s="72">
        <v>1</v>
      </c>
      <c r="R248" s="72">
        <v>1</v>
      </c>
      <c r="S248" s="72">
        <v>0</v>
      </c>
      <c r="T248" s="72">
        <v>0</v>
      </c>
      <c r="U248" s="72">
        <v>0</v>
      </c>
      <c r="W248" s="13">
        <f t="shared" si="225"/>
        <v>1</v>
      </c>
      <c r="X248" s="13">
        <f t="shared" si="226"/>
        <v>1</v>
      </c>
      <c r="Y248" s="13">
        <f t="shared" si="227"/>
        <v>0.5</v>
      </c>
      <c r="Z248" s="12">
        <f t="shared" si="228"/>
        <v>0</v>
      </c>
      <c r="AA248" s="13">
        <f t="shared" si="229"/>
        <v>0</v>
      </c>
      <c r="AB248" s="7">
        <f t="shared" si="230"/>
        <v>2.5</v>
      </c>
      <c r="AD248" s="7">
        <f t="shared" si="199"/>
        <v>2</v>
      </c>
      <c r="AE248" s="7">
        <f t="shared" si="200"/>
        <v>0</v>
      </c>
      <c r="AF248" s="7">
        <f t="shared" si="201"/>
        <v>0.5</v>
      </c>
      <c r="AH248" s="6">
        <f t="shared" si="231"/>
        <v>1</v>
      </c>
      <c r="AI248" s="6">
        <f t="shared" si="232"/>
        <v>1</v>
      </c>
      <c r="AJ248" s="6">
        <f t="shared" si="233"/>
        <v>0</v>
      </c>
      <c r="AK248" s="6">
        <f t="shared" si="234"/>
        <v>0</v>
      </c>
      <c r="AL248" s="6">
        <f t="shared" si="235"/>
        <v>0</v>
      </c>
      <c r="AN248" s="6">
        <f t="shared" si="236"/>
        <v>1</v>
      </c>
      <c r="AO248" s="6">
        <f t="shared" si="237"/>
        <v>1</v>
      </c>
      <c r="AP248" s="6">
        <f t="shared" si="238"/>
        <v>0</v>
      </c>
      <c r="AQ248" s="6">
        <f t="shared" si="239"/>
        <v>0</v>
      </c>
      <c r="AR248" s="6">
        <f t="shared" si="240"/>
        <v>0</v>
      </c>
      <c r="AT248" s="6">
        <f t="shared" si="241"/>
        <v>1</v>
      </c>
      <c r="AU248" s="6">
        <f t="shared" si="242"/>
        <v>1</v>
      </c>
      <c r="AV248" s="6">
        <f t="shared" si="243"/>
        <v>0</v>
      </c>
      <c r="AW248" s="6">
        <f t="shared" si="244"/>
        <v>0</v>
      </c>
      <c r="AX248" s="6">
        <f t="shared" si="245"/>
        <v>0</v>
      </c>
      <c r="AZ248" s="6">
        <f t="shared" si="246"/>
        <v>1</v>
      </c>
      <c r="BA248" s="6">
        <f t="shared" si="247"/>
        <v>1</v>
      </c>
      <c r="BB248" s="6">
        <f t="shared" si="248"/>
        <v>0</v>
      </c>
      <c r="BC248" s="6">
        <f t="shared" si="249"/>
        <v>1</v>
      </c>
      <c r="BD248" s="6">
        <f t="shared" si="250"/>
        <v>1</v>
      </c>
      <c r="BF248" s="6">
        <f t="shared" si="202"/>
        <v>3</v>
      </c>
      <c r="BG248" s="8">
        <f t="shared" si="203"/>
        <v>4</v>
      </c>
      <c r="BH248" s="8">
        <f t="shared" si="204"/>
        <v>2</v>
      </c>
    </row>
    <row r="249" spans="1:60" ht="15" customHeight="1" x14ac:dyDescent="0.2">
      <c r="A249" s="8">
        <v>1080</v>
      </c>
      <c r="B249" s="29" t="s">
        <v>871</v>
      </c>
      <c r="C249" s="29">
        <v>8</v>
      </c>
      <c r="D249" t="s">
        <v>657</v>
      </c>
      <c r="E249" s="72">
        <v>1</v>
      </c>
      <c r="F249" s="72">
        <v>1</v>
      </c>
      <c r="G249" s="72">
        <v>0</v>
      </c>
      <c r="H249" s="72">
        <v>0</v>
      </c>
      <c r="I249" s="72">
        <v>0</v>
      </c>
      <c r="J249" s="72" t="s">
        <v>791</v>
      </c>
      <c r="K249" s="72">
        <v>1</v>
      </c>
      <c r="L249" s="72">
        <v>1</v>
      </c>
      <c r="M249" s="72">
        <v>0.5</v>
      </c>
      <c r="N249" s="72">
        <v>0.5</v>
      </c>
      <c r="O249" s="72">
        <v>1</v>
      </c>
      <c r="P249" s="72" t="s">
        <v>761</v>
      </c>
      <c r="Q249" s="72">
        <v>1</v>
      </c>
      <c r="R249" s="72">
        <v>1</v>
      </c>
      <c r="S249" s="72">
        <v>0</v>
      </c>
      <c r="T249" s="72">
        <v>0</v>
      </c>
      <c r="U249" s="72">
        <v>0</v>
      </c>
      <c r="W249" s="13">
        <f t="shared" si="225"/>
        <v>1</v>
      </c>
      <c r="X249" s="13">
        <f t="shared" si="226"/>
        <v>1</v>
      </c>
      <c r="Y249" s="13">
        <f t="shared" si="227"/>
        <v>0</v>
      </c>
      <c r="Z249" s="12">
        <f t="shared" si="228"/>
        <v>0</v>
      </c>
      <c r="AA249" s="13">
        <f t="shared" si="229"/>
        <v>0</v>
      </c>
      <c r="AB249" s="7">
        <f t="shared" si="230"/>
        <v>2</v>
      </c>
      <c r="AD249" s="7">
        <f t="shared" si="199"/>
        <v>2</v>
      </c>
      <c r="AE249" s="7">
        <f t="shared" si="200"/>
        <v>0</v>
      </c>
      <c r="AF249" s="7">
        <f t="shared" si="201"/>
        <v>0</v>
      </c>
      <c r="AH249" s="6">
        <f t="shared" si="231"/>
        <v>1</v>
      </c>
      <c r="AI249" s="6">
        <f t="shared" si="232"/>
        <v>1</v>
      </c>
      <c r="AJ249" s="6">
        <f t="shared" si="233"/>
        <v>0</v>
      </c>
      <c r="AK249" s="6">
        <f t="shared" si="234"/>
        <v>0</v>
      </c>
      <c r="AL249" s="6">
        <f t="shared" si="235"/>
        <v>0</v>
      </c>
      <c r="AN249" s="6">
        <f t="shared" si="236"/>
        <v>1</v>
      </c>
      <c r="AO249" s="6">
        <f t="shared" si="237"/>
        <v>1</v>
      </c>
      <c r="AP249" s="6">
        <f t="shared" si="238"/>
        <v>0</v>
      </c>
      <c r="AQ249" s="6">
        <f t="shared" si="239"/>
        <v>0</v>
      </c>
      <c r="AR249" s="6">
        <f t="shared" si="240"/>
        <v>0</v>
      </c>
      <c r="AT249" s="6">
        <f t="shared" si="241"/>
        <v>1</v>
      </c>
      <c r="AU249" s="6">
        <f t="shared" si="242"/>
        <v>1</v>
      </c>
      <c r="AV249" s="6">
        <f t="shared" si="243"/>
        <v>0</v>
      </c>
      <c r="AW249" s="6">
        <f t="shared" si="244"/>
        <v>0</v>
      </c>
      <c r="AX249" s="6">
        <f t="shared" si="245"/>
        <v>0</v>
      </c>
      <c r="AZ249" s="6">
        <f t="shared" si="246"/>
        <v>1</v>
      </c>
      <c r="BA249" s="6">
        <f t="shared" si="247"/>
        <v>1</v>
      </c>
      <c r="BB249" s="6">
        <f t="shared" si="248"/>
        <v>1</v>
      </c>
      <c r="BC249" s="6">
        <f t="shared" si="249"/>
        <v>1</v>
      </c>
      <c r="BD249" s="6">
        <f t="shared" si="250"/>
        <v>1</v>
      </c>
      <c r="BF249" s="6">
        <f t="shared" si="202"/>
        <v>2</v>
      </c>
      <c r="BG249" s="8">
        <f t="shared" si="203"/>
        <v>4</v>
      </c>
      <c r="BH249" s="8">
        <f t="shared" si="204"/>
        <v>2</v>
      </c>
    </row>
    <row r="250" spans="1:60" ht="15" customHeight="1" x14ac:dyDescent="0.2">
      <c r="A250" s="8">
        <v>1081</v>
      </c>
      <c r="B250" s="29" t="s">
        <v>871</v>
      </c>
      <c r="C250" s="29">
        <v>8</v>
      </c>
      <c r="D250" t="s">
        <v>658</v>
      </c>
      <c r="E250" s="72">
        <v>1</v>
      </c>
      <c r="F250" s="72">
        <v>0</v>
      </c>
      <c r="G250" s="72">
        <v>1</v>
      </c>
      <c r="H250" s="72">
        <v>0</v>
      </c>
      <c r="I250" s="72">
        <v>1</v>
      </c>
      <c r="J250" s="72" t="s">
        <v>792</v>
      </c>
      <c r="K250" s="72">
        <v>1</v>
      </c>
      <c r="L250" s="72">
        <v>1</v>
      </c>
      <c r="M250" s="72">
        <v>0</v>
      </c>
      <c r="N250" s="72">
        <v>0</v>
      </c>
      <c r="O250" s="72">
        <v>1</v>
      </c>
      <c r="P250" s="72"/>
      <c r="Q250" s="72">
        <v>1</v>
      </c>
      <c r="R250" s="72">
        <v>1</v>
      </c>
      <c r="S250" s="72">
        <v>1</v>
      </c>
      <c r="T250" s="72">
        <v>1</v>
      </c>
      <c r="U250" s="72">
        <v>0</v>
      </c>
      <c r="W250" s="13">
        <f t="shared" si="225"/>
        <v>1</v>
      </c>
      <c r="X250" s="13">
        <f t="shared" si="226"/>
        <v>1</v>
      </c>
      <c r="Y250" s="13">
        <f t="shared" si="227"/>
        <v>1</v>
      </c>
      <c r="Z250" s="12">
        <f t="shared" si="228"/>
        <v>0</v>
      </c>
      <c r="AA250" s="13">
        <f t="shared" si="229"/>
        <v>1</v>
      </c>
      <c r="AB250" s="7">
        <f t="shared" si="230"/>
        <v>4</v>
      </c>
      <c r="AD250" s="7">
        <f t="shared" si="199"/>
        <v>2</v>
      </c>
      <c r="AE250" s="7">
        <f t="shared" si="200"/>
        <v>1</v>
      </c>
      <c r="AF250" s="7">
        <f t="shared" si="201"/>
        <v>1</v>
      </c>
      <c r="AH250" s="6">
        <f t="shared" si="231"/>
        <v>1</v>
      </c>
      <c r="AI250" s="6">
        <f t="shared" si="232"/>
        <v>0</v>
      </c>
      <c r="AJ250" s="6">
        <f t="shared" si="233"/>
        <v>0</v>
      </c>
      <c r="AK250" s="6">
        <f t="shared" si="234"/>
        <v>0</v>
      </c>
      <c r="AL250" s="6">
        <f t="shared" si="235"/>
        <v>0</v>
      </c>
      <c r="AN250" s="6">
        <f t="shared" si="236"/>
        <v>1</v>
      </c>
      <c r="AO250" s="6">
        <f t="shared" si="237"/>
        <v>0</v>
      </c>
      <c r="AP250" s="6">
        <f t="shared" si="238"/>
        <v>0</v>
      </c>
      <c r="AQ250" s="6">
        <f t="shared" si="239"/>
        <v>1</v>
      </c>
      <c r="AR250" s="6">
        <f t="shared" si="240"/>
        <v>1</v>
      </c>
      <c r="AT250" s="6">
        <f t="shared" si="241"/>
        <v>1</v>
      </c>
      <c r="AU250" s="6">
        <f t="shared" si="242"/>
        <v>1</v>
      </c>
      <c r="AV250" s="6">
        <f t="shared" si="243"/>
        <v>0</v>
      </c>
      <c r="AW250" s="6">
        <f t="shared" si="244"/>
        <v>0</v>
      </c>
      <c r="AX250" s="6">
        <f t="shared" si="245"/>
        <v>0</v>
      </c>
      <c r="AZ250" s="6">
        <f t="shared" si="246"/>
        <v>1</v>
      </c>
      <c r="BA250" s="6">
        <f t="shared" si="247"/>
        <v>0</v>
      </c>
      <c r="BB250" s="6">
        <f t="shared" si="248"/>
        <v>1</v>
      </c>
      <c r="BC250" s="6">
        <f t="shared" si="249"/>
        <v>0</v>
      </c>
      <c r="BD250" s="6">
        <f t="shared" si="250"/>
        <v>0</v>
      </c>
      <c r="BF250" s="6">
        <f t="shared" si="202"/>
        <v>3</v>
      </c>
      <c r="BG250" s="8">
        <f t="shared" si="203"/>
        <v>3</v>
      </c>
      <c r="BH250" s="8">
        <f t="shared" si="204"/>
        <v>4</v>
      </c>
    </row>
    <row r="251" spans="1:60" ht="15" customHeight="1" x14ac:dyDescent="0.2">
      <c r="A251" s="8">
        <v>1082</v>
      </c>
      <c r="B251" s="29" t="s">
        <v>872</v>
      </c>
      <c r="C251" s="29">
        <v>8</v>
      </c>
      <c r="D251" t="s">
        <v>659</v>
      </c>
      <c r="E251" s="72">
        <v>0</v>
      </c>
      <c r="F251" s="72">
        <v>0</v>
      </c>
      <c r="G251" s="72">
        <v>0</v>
      </c>
      <c r="H251" s="72">
        <v>0</v>
      </c>
      <c r="I251" s="72">
        <v>0</v>
      </c>
      <c r="J251" s="72"/>
      <c r="K251" s="72">
        <v>0</v>
      </c>
      <c r="L251" s="72">
        <v>0</v>
      </c>
      <c r="M251" s="72">
        <v>0</v>
      </c>
      <c r="N251" s="72">
        <v>0</v>
      </c>
      <c r="O251" s="72">
        <v>1</v>
      </c>
      <c r="P251" s="72" t="s">
        <v>748</v>
      </c>
      <c r="Q251" s="72">
        <v>0</v>
      </c>
      <c r="R251" s="72">
        <v>1</v>
      </c>
      <c r="S251" s="72">
        <v>0</v>
      </c>
      <c r="T251" s="72">
        <v>0</v>
      </c>
      <c r="U251" s="72">
        <v>0</v>
      </c>
      <c r="W251" s="13">
        <f t="shared" si="225"/>
        <v>0</v>
      </c>
      <c r="X251" s="13">
        <f t="shared" si="226"/>
        <v>0</v>
      </c>
      <c r="Y251" s="13">
        <f t="shared" si="227"/>
        <v>0</v>
      </c>
      <c r="Z251" s="12">
        <f t="shared" si="228"/>
        <v>0</v>
      </c>
      <c r="AA251" s="13">
        <f t="shared" si="229"/>
        <v>0</v>
      </c>
      <c r="AB251" s="7">
        <f t="shared" si="230"/>
        <v>0</v>
      </c>
      <c r="AD251" s="7">
        <f t="shared" si="199"/>
        <v>0</v>
      </c>
      <c r="AE251" s="7">
        <f t="shared" si="200"/>
        <v>0</v>
      </c>
      <c r="AF251" s="7">
        <f t="shared" si="201"/>
        <v>0</v>
      </c>
      <c r="AH251" s="6">
        <f t="shared" si="231"/>
        <v>1</v>
      </c>
      <c r="AI251" s="6">
        <f t="shared" si="232"/>
        <v>0</v>
      </c>
      <c r="AJ251" s="6">
        <f t="shared" si="233"/>
        <v>1</v>
      </c>
      <c r="AK251" s="6">
        <f t="shared" si="234"/>
        <v>1</v>
      </c>
      <c r="AL251" s="6">
        <f t="shared" si="235"/>
        <v>0</v>
      </c>
      <c r="AN251" s="6">
        <f t="shared" si="236"/>
        <v>1</v>
      </c>
      <c r="AO251" s="6">
        <f t="shared" si="237"/>
        <v>1</v>
      </c>
      <c r="AP251" s="6">
        <f t="shared" si="238"/>
        <v>1</v>
      </c>
      <c r="AQ251" s="6">
        <f t="shared" si="239"/>
        <v>1</v>
      </c>
      <c r="AR251" s="6">
        <f t="shared" si="240"/>
        <v>0</v>
      </c>
      <c r="AT251" s="6">
        <f t="shared" si="241"/>
        <v>1</v>
      </c>
      <c r="AU251" s="6">
        <f t="shared" si="242"/>
        <v>0</v>
      </c>
      <c r="AV251" s="6">
        <f t="shared" si="243"/>
        <v>1</v>
      </c>
      <c r="AW251" s="6">
        <f t="shared" si="244"/>
        <v>1</v>
      </c>
      <c r="AX251" s="6">
        <f t="shared" si="245"/>
        <v>0</v>
      </c>
      <c r="AZ251" s="6">
        <f t="shared" si="246"/>
        <v>1</v>
      </c>
      <c r="BA251" s="6">
        <f t="shared" si="247"/>
        <v>0</v>
      </c>
      <c r="BB251" s="6">
        <f t="shared" si="248"/>
        <v>1</v>
      </c>
      <c r="BC251" s="6">
        <f t="shared" si="249"/>
        <v>1</v>
      </c>
      <c r="BD251" s="6">
        <f t="shared" si="250"/>
        <v>1</v>
      </c>
      <c r="BF251" s="6">
        <f t="shared" si="202"/>
        <v>0</v>
      </c>
      <c r="BG251" s="8">
        <f t="shared" si="203"/>
        <v>1</v>
      </c>
      <c r="BH251" s="8">
        <f t="shared" si="204"/>
        <v>1</v>
      </c>
    </row>
    <row r="252" spans="1:60" ht="15" customHeight="1" x14ac:dyDescent="0.2">
      <c r="A252" s="8">
        <v>1083</v>
      </c>
      <c r="B252" s="29" t="s">
        <v>873</v>
      </c>
      <c r="C252" s="29">
        <v>9</v>
      </c>
      <c r="D252" t="s">
        <v>660</v>
      </c>
      <c r="E252" s="72">
        <v>1</v>
      </c>
      <c r="F252" s="72">
        <v>1</v>
      </c>
      <c r="G252" s="72">
        <v>0</v>
      </c>
      <c r="H252" s="72">
        <v>0</v>
      </c>
      <c r="I252" s="72">
        <v>0</v>
      </c>
      <c r="J252" s="72"/>
      <c r="K252" s="72">
        <v>1</v>
      </c>
      <c r="L252" s="72">
        <v>1</v>
      </c>
      <c r="M252" s="72">
        <v>0.5</v>
      </c>
      <c r="N252" s="72">
        <v>0.5</v>
      </c>
      <c r="O252" s="72">
        <v>1</v>
      </c>
      <c r="P252" s="72"/>
      <c r="Q252" s="72">
        <v>1</v>
      </c>
      <c r="R252" s="72">
        <v>1</v>
      </c>
      <c r="S252" s="72">
        <v>1</v>
      </c>
      <c r="T252" s="72">
        <v>1</v>
      </c>
      <c r="U252" s="72">
        <v>0</v>
      </c>
      <c r="W252" s="13">
        <f t="shared" si="225"/>
        <v>1</v>
      </c>
      <c r="X252" s="13">
        <f t="shared" si="226"/>
        <v>1</v>
      </c>
      <c r="Y252" s="13">
        <f t="shared" si="227"/>
        <v>0.5</v>
      </c>
      <c r="Z252" s="12">
        <f t="shared" si="228"/>
        <v>0.5</v>
      </c>
      <c r="AA252" s="13">
        <f t="shared" si="229"/>
        <v>0</v>
      </c>
      <c r="AB252" s="7">
        <f t="shared" si="230"/>
        <v>3</v>
      </c>
      <c r="AD252" s="7">
        <f t="shared" si="199"/>
        <v>2</v>
      </c>
      <c r="AE252" s="7">
        <f t="shared" si="200"/>
        <v>0.5</v>
      </c>
      <c r="AF252" s="7">
        <f t="shared" si="201"/>
        <v>0.5</v>
      </c>
      <c r="AH252" s="6">
        <f t="shared" si="231"/>
        <v>1</v>
      </c>
      <c r="AI252" s="6">
        <f t="shared" si="232"/>
        <v>1</v>
      </c>
      <c r="AJ252" s="6">
        <f t="shared" si="233"/>
        <v>0</v>
      </c>
      <c r="AK252" s="6">
        <f t="shared" si="234"/>
        <v>0</v>
      </c>
      <c r="AL252" s="6">
        <f t="shared" si="235"/>
        <v>0</v>
      </c>
      <c r="AN252" s="6">
        <f t="shared" si="236"/>
        <v>1</v>
      </c>
      <c r="AO252" s="6">
        <f t="shared" si="237"/>
        <v>1</v>
      </c>
      <c r="AP252" s="6">
        <f t="shared" si="238"/>
        <v>0</v>
      </c>
      <c r="AQ252" s="6">
        <f t="shared" si="239"/>
        <v>0</v>
      </c>
      <c r="AR252" s="6">
        <f t="shared" si="240"/>
        <v>0</v>
      </c>
      <c r="AT252" s="6">
        <f t="shared" si="241"/>
        <v>1</v>
      </c>
      <c r="AU252" s="6">
        <f t="shared" si="242"/>
        <v>1</v>
      </c>
      <c r="AV252" s="6">
        <f t="shared" si="243"/>
        <v>0</v>
      </c>
      <c r="AW252" s="6">
        <f t="shared" si="244"/>
        <v>0</v>
      </c>
      <c r="AX252" s="6">
        <f t="shared" si="245"/>
        <v>0</v>
      </c>
      <c r="AZ252" s="6">
        <f t="shared" si="246"/>
        <v>1</v>
      </c>
      <c r="BA252" s="6">
        <f t="shared" si="247"/>
        <v>1</v>
      </c>
      <c r="BB252" s="6">
        <f t="shared" si="248"/>
        <v>0</v>
      </c>
      <c r="BC252" s="6">
        <f t="shared" si="249"/>
        <v>0</v>
      </c>
      <c r="BD252" s="6">
        <f t="shared" si="250"/>
        <v>1</v>
      </c>
      <c r="BF252" s="6">
        <f t="shared" si="202"/>
        <v>2</v>
      </c>
      <c r="BG252" s="8">
        <f t="shared" si="203"/>
        <v>4</v>
      </c>
      <c r="BH252" s="8">
        <f t="shared" si="204"/>
        <v>4</v>
      </c>
    </row>
    <row r="253" spans="1:60" ht="15" customHeight="1" x14ac:dyDescent="0.2">
      <c r="A253" s="8">
        <v>1084</v>
      </c>
      <c r="B253" s="29" t="s">
        <v>874</v>
      </c>
      <c r="C253" s="29">
        <v>9</v>
      </c>
      <c r="D253" t="s">
        <v>661</v>
      </c>
      <c r="E253" s="72">
        <v>1</v>
      </c>
      <c r="F253" s="72">
        <v>0</v>
      </c>
      <c r="G253" s="72">
        <v>1</v>
      </c>
      <c r="H253" s="72">
        <v>0</v>
      </c>
      <c r="I253" s="72">
        <v>0</v>
      </c>
      <c r="J253" s="72"/>
      <c r="K253" s="72">
        <v>1</v>
      </c>
      <c r="L253" s="72">
        <v>1</v>
      </c>
      <c r="M253" s="72">
        <v>0</v>
      </c>
      <c r="N253" s="72">
        <v>0</v>
      </c>
      <c r="O253" s="72">
        <v>0.5</v>
      </c>
      <c r="P253" s="72" t="s">
        <v>762</v>
      </c>
      <c r="Q253" s="72">
        <v>1</v>
      </c>
      <c r="R253" s="72">
        <v>1</v>
      </c>
      <c r="S253" s="72">
        <v>1</v>
      </c>
      <c r="T253" s="72">
        <v>0</v>
      </c>
      <c r="U253" s="72">
        <v>0</v>
      </c>
      <c r="W253" s="13">
        <f t="shared" si="225"/>
        <v>1</v>
      </c>
      <c r="X253" s="13">
        <f t="shared" si="226"/>
        <v>1</v>
      </c>
      <c r="Y253" s="13">
        <f t="shared" si="227"/>
        <v>1</v>
      </c>
      <c r="Z253" s="12">
        <f t="shared" si="228"/>
        <v>0</v>
      </c>
      <c r="AA253" s="13">
        <f t="shared" si="229"/>
        <v>0</v>
      </c>
      <c r="AB253" s="7">
        <f t="shared" si="230"/>
        <v>3</v>
      </c>
      <c r="AD253" s="7">
        <f t="shared" si="199"/>
        <v>2</v>
      </c>
      <c r="AE253" s="7">
        <f t="shared" si="200"/>
        <v>0</v>
      </c>
      <c r="AF253" s="7">
        <f t="shared" si="201"/>
        <v>1</v>
      </c>
      <c r="AH253" s="6">
        <f t="shared" si="231"/>
        <v>1</v>
      </c>
      <c r="AI253" s="6">
        <f t="shared" si="232"/>
        <v>0</v>
      </c>
      <c r="AJ253" s="6">
        <f t="shared" si="233"/>
        <v>0</v>
      </c>
      <c r="AK253" s="6">
        <f t="shared" si="234"/>
        <v>1</v>
      </c>
      <c r="AL253" s="6">
        <f t="shared" si="235"/>
        <v>0</v>
      </c>
      <c r="AN253" s="6">
        <f t="shared" si="236"/>
        <v>1</v>
      </c>
      <c r="AO253" s="6">
        <f t="shared" si="237"/>
        <v>0</v>
      </c>
      <c r="AP253" s="6">
        <f t="shared" si="238"/>
        <v>0</v>
      </c>
      <c r="AQ253" s="6">
        <f t="shared" si="239"/>
        <v>1</v>
      </c>
      <c r="AR253" s="6">
        <f t="shared" si="240"/>
        <v>0</v>
      </c>
      <c r="AT253" s="6">
        <f t="shared" si="241"/>
        <v>1</v>
      </c>
      <c r="AU253" s="6">
        <f t="shared" si="242"/>
        <v>1</v>
      </c>
      <c r="AV253" s="6">
        <f t="shared" si="243"/>
        <v>0</v>
      </c>
      <c r="AW253" s="6">
        <f t="shared" si="244"/>
        <v>1</v>
      </c>
      <c r="AX253" s="6">
        <f t="shared" si="245"/>
        <v>0</v>
      </c>
      <c r="AZ253" s="6">
        <f t="shared" si="246"/>
        <v>1</v>
      </c>
      <c r="BA253" s="6">
        <f t="shared" si="247"/>
        <v>0</v>
      </c>
      <c r="BB253" s="6">
        <f t="shared" si="248"/>
        <v>1</v>
      </c>
      <c r="BC253" s="6">
        <f t="shared" si="249"/>
        <v>1</v>
      </c>
      <c r="BD253" s="6">
        <f t="shared" si="250"/>
        <v>1</v>
      </c>
      <c r="BF253" s="6">
        <f t="shared" si="202"/>
        <v>2</v>
      </c>
      <c r="BG253" s="8">
        <f t="shared" si="203"/>
        <v>2.5</v>
      </c>
      <c r="BH253" s="8">
        <f t="shared" si="204"/>
        <v>3</v>
      </c>
    </row>
    <row r="254" spans="1:60" ht="15" customHeight="1" x14ac:dyDescent="0.2">
      <c r="A254" s="8">
        <v>1085</v>
      </c>
      <c r="B254" s="29" t="s">
        <v>875</v>
      </c>
      <c r="C254" s="29">
        <v>10</v>
      </c>
      <c r="D254" t="s">
        <v>662</v>
      </c>
      <c r="E254" s="72">
        <v>1</v>
      </c>
      <c r="F254" s="72">
        <v>1</v>
      </c>
      <c r="G254" s="72">
        <v>0</v>
      </c>
      <c r="H254" s="72">
        <v>0</v>
      </c>
      <c r="I254" s="72">
        <v>0</v>
      </c>
      <c r="J254" s="72" t="s">
        <v>793</v>
      </c>
      <c r="K254" s="72">
        <v>1</v>
      </c>
      <c r="L254" s="72">
        <v>1</v>
      </c>
      <c r="M254" s="72">
        <v>0.5</v>
      </c>
      <c r="N254" s="72">
        <v>0.5</v>
      </c>
      <c r="O254" s="72">
        <v>1</v>
      </c>
      <c r="P254" s="72"/>
      <c r="Q254" s="72">
        <v>1</v>
      </c>
      <c r="R254" s="72">
        <v>1</v>
      </c>
      <c r="S254" s="72">
        <v>1</v>
      </c>
      <c r="T254" s="72">
        <v>1</v>
      </c>
      <c r="U254" s="72">
        <v>0</v>
      </c>
      <c r="W254" s="13">
        <f t="shared" si="225"/>
        <v>1</v>
      </c>
      <c r="X254" s="13">
        <f t="shared" si="226"/>
        <v>1</v>
      </c>
      <c r="Y254" s="13">
        <f t="shared" si="227"/>
        <v>0.5</v>
      </c>
      <c r="Z254" s="12">
        <f t="shared" si="228"/>
        <v>0.5</v>
      </c>
      <c r="AA254" s="13">
        <f t="shared" si="229"/>
        <v>0</v>
      </c>
      <c r="AB254" s="7">
        <f t="shared" si="230"/>
        <v>3</v>
      </c>
      <c r="AD254" s="7">
        <f t="shared" si="199"/>
        <v>2</v>
      </c>
      <c r="AE254" s="7">
        <f t="shared" si="200"/>
        <v>0.5</v>
      </c>
      <c r="AF254" s="7">
        <f t="shared" si="201"/>
        <v>0.5</v>
      </c>
      <c r="AH254" s="6">
        <f t="shared" si="231"/>
        <v>1</v>
      </c>
      <c r="AI254" s="6">
        <f t="shared" si="232"/>
        <v>1</v>
      </c>
      <c r="AJ254" s="6">
        <f t="shared" si="233"/>
        <v>0</v>
      </c>
      <c r="AK254" s="6">
        <f t="shared" si="234"/>
        <v>0</v>
      </c>
      <c r="AL254" s="6">
        <f t="shared" si="235"/>
        <v>0</v>
      </c>
      <c r="AN254" s="6">
        <f t="shared" si="236"/>
        <v>1</v>
      </c>
      <c r="AO254" s="6">
        <f t="shared" si="237"/>
        <v>1</v>
      </c>
      <c r="AP254" s="6">
        <f t="shared" si="238"/>
        <v>0</v>
      </c>
      <c r="AQ254" s="6">
        <f t="shared" si="239"/>
        <v>0</v>
      </c>
      <c r="AR254" s="6">
        <f t="shared" si="240"/>
        <v>0</v>
      </c>
      <c r="AT254" s="6">
        <f t="shared" si="241"/>
        <v>1</v>
      </c>
      <c r="AU254" s="6">
        <f t="shared" si="242"/>
        <v>1</v>
      </c>
      <c r="AV254" s="6">
        <f t="shared" si="243"/>
        <v>0</v>
      </c>
      <c r="AW254" s="6">
        <f t="shared" si="244"/>
        <v>0</v>
      </c>
      <c r="AX254" s="6">
        <f t="shared" si="245"/>
        <v>0</v>
      </c>
      <c r="AZ254" s="6">
        <f t="shared" si="246"/>
        <v>1</v>
      </c>
      <c r="BA254" s="6">
        <f t="shared" si="247"/>
        <v>1</v>
      </c>
      <c r="BB254" s="6">
        <f t="shared" si="248"/>
        <v>0</v>
      </c>
      <c r="BC254" s="6">
        <f t="shared" si="249"/>
        <v>0</v>
      </c>
      <c r="BD254" s="6">
        <f t="shared" si="250"/>
        <v>1</v>
      </c>
      <c r="BF254" s="6">
        <f t="shared" si="202"/>
        <v>2</v>
      </c>
      <c r="BG254" s="8">
        <f t="shared" si="203"/>
        <v>4</v>
      </c>
      <c r="BH254" s="8">
        <f t="shared" si="204"/>
        <v>4</v>
      </c>
    </row>
    <row r="255" spans="1:60" ht="15" customHeight="1" x14ac:dyDescent="0.2">
      <c r="A255" s="8">
        <v>1086</v>
      </c>
      <c r="B255" s="29" t="s">
        <v>876</v>
      </c>
      <c r="C255" s="29">
        <v>9</v>
      </c>
      <c r="D255" t="s">
        <v>663</v>
      </c>
      <c r="E255" s="72">
        <v>0</v>
      </c>
      <c r="F255" s="72">
        <v>1</v>
      </c>
      <c r="G255" s="72">
        <v>0</v>
      </c>
      <c r="H255" s="72">
        <v>0</v>
      </c>
      <c r="I255" s="72">
        <v>0</v>
      </c>
      <c r="J255" s="72"/>
      <c r="K255" s="72">
        <v>0</v>
      </c>
      <c r="L255" s="72">
        <v>0</v>
      </c>
      <c r="M255" s="72">
        <v>0</v>
      </c>
      <c r="N255" s="72">
        <v>0</v>
      </c>
      <c r="O255" s="72">
        <v>1</v>
      </c>
      <c r="P255" s="72" t="s">
        <v>748</v>
      </c>
      <c r="Q255" s="72">
        <v>0</v>
      </c>
      <c r="R255" s="72">
        <v>0</v>
      </c>
      <c r="S255" s="72">
        <v>0</v>
      </c>
      <c r="T255" s="72">
        <v>0</v>
      </c>
      <c r="U255" s="72">
        <v>0</v>
      </c>
      <c r="W255" s="13">
        <f t="shared" si="225"/>
        <v>0</v>
      </c>
      <c r="X255" s="13">
        <f t="shared" si="226"/>
        <v>0</v>
      </c>
      <c r="Y255" s="13">
        <f t="shared" si="227"/>
        <v>0</v>
      </c>
      <c r="Z255" s="12">
        <f t="shared" si="228"/>
        <v>0</v>
      </c>
      <c r="AA255" s="13">
        <f t="shared" si="229"/>
        <v>0</v>
      </c>
      <c r="AB255" s="7">
        <f t="shared" si="230"/>
        <v>0</v>
      </c>
      <c r="AD255" s="7">
        <f t="shared" si="199"/>
        <v>0</v>
      </c>
      <c r="AE255" s="7">
        <f t="shared" si="200"/>
        <v>0</v>
      </c>
      <c r="AF255" s="7">
        <f t="shared" si="201"/>
        <v>0</v>
      </c>
      <c r="AH255" s="6">
        <f t="shared" si="231"/>
        <v>1</v>
      </c>
      <c r="AI255" s="6">
        <f t="shared" si="232"/>
        <v>0</v>
      </c>
      <c r="AJ255" s="6">
        <f t="shared" si="233"/>
        <v>1</v>
      </c>
      <c r="AK255" s="6">
        <f t="shared" si="234"/>
        <v>1</v>
      </c>
      <c r="AL255" s="6">
        <f t="shared" si="235"/>
        <v>0</v>
      </c>
      <c r="AN255" s="6">
        <f t="shared" si="236"/>
        <v>1</v>
      </c>
      <c r="AO255" s="6">
        <f t="shared" si="237"/>
        <v>0</v>
      </c>
      <c r="AP255" s="6">
        <f t="shared" si="238"/>
        <v>1</v>
      </c>
      <c r="AQ255" s="6">
        <f t="shared" si="239"/>
        <v>1</v>
      </c>
      <c r="AR255" s="6">
        <f t="shared" si="240"/>
        <v>0</v>
      </c>
      <c r="AT255" s="6">
        <f t="shared" si="241"/>
        <v>1</v>
      </c>
      <c r="AU255" s="6">
        <f t="shared" si="242"/>
        <v>1</v>
      </c>
      <c r="AV255" s="6">
        <f t="shared" si="243"/>
        <v>1</v>
      </c>
      <c r="AW255" s="6">
        <f t="shared" si="244"/>
        <v>1</v>
      </c>
      <c r="AX255" s="6">
        <f t="shared" si="245"/>
        <v>0</v>
      </c>
      <c r="AZ255" s="6">
        <f t="shared" si="246"/>
        <v>1</v>
      </c>
      <c r="BA255" s="6">
        <f t="shared" si="247"/>
        <v>0</v>
      </c>
      <c r="BB255" s="6">
        <f t="shared" si="248"/>
        <v>1</v>
      </c>
      <c r="BC255" s="6">
        <f t="shared" si="249"/>
        <v>1</v>
      </c>
      <c r="BD255" s="6">
        <f t="shared" si="250"/>
        <v>1</v>
      </c>
      <c r="BF255" s="6">
        <f t="shared" si="202"/>
        <v>1</v>
      </c>
      <c r="BG255" s="8">
        <f t="shared" si="203"/>
        <v>1</v>
      </c>
      <c r="BH255" s="8">
        <f t="shared" si="204"/>
        <v>0</v>
      </c>
    </row>
    <row r="256" spans="1:60" ht="15" customHeight="1" x14ac:dyDescent="0.2">
      <c r="A256" s="8">
        <v>1087</v>
      </c>
      <c r="B256" s="29" t="s">
        <v>877</v>
      </c>
      <c r="C256" s="29">
        <v>9</v>
      </c>
      <c r="D256" t="s">
        <v>664</v>
      </c>
      <c r="E256" s="72">
        <v>0</v>
      </c>
      <c r="F256" s="72">
        <v>1</v>
      </c>
      <c r="G256" s="72">
        <v>1</v>
      </c>
      <c r="H256" s="72">
        <v>0</v>
      </c>
      <c r="I256" s="72">
        <v>0</v>
      </c>
      <c r="J256" s="72"/>
      <c r="K256" s="72">
        <v>1</v>
      </c>
      <c r="L256" s="72">
        <v>1</v>
      </c>
      <c r="M256" s="72">
        <v>1</v>
      </c>
      <c r="N256" s="72">
        <v>1</v>
      </c>
      <c r="O256" s="72">
        <v>0</v>
      </c>
      <c r="P256" s="72"/>
      <c r="Q256" s="72">
        <v>0</v>
      </c>
      <c r="R256" s="72">
        <v>1</v>
      </c>
      <c r="S256" s="72">
        <v>1</v>
      </c>
      <c r="T256" s="72">
        <v>1</v>
      </c>
      <c r="U256" s="72">
        <v>0</v>
      </c>
      <c r="W256" s="13">
        <f t="shared" si="225"/>
        <v>0</v>
      </c>
      <c r="X256" s="13">
        <f t="shared" si="226"/>
        <v>1</v>
      </c>
      <c r="Y256" s="13">
        <f t="shared" si="227"/>
        <v>1</v>
      </c>
      <c r="Z256" s="12">
        <f t="shared" si="228"/>
        <v>1</v>
      </c>
      <c r="AA256" s="13">
        <f t="shared" si="229"/>
        <v>0</v>
      </c>
      <c r="AB256" s="7">
        <f t="shared" si="230"/>
        <v>3</v>
      </c>
      <c r="AD256" s="7">
        <f t="shared" si="199"/>
        <v>1</v>
      </c>
      <c r="AE256" s="7">
        <f t="shared" si="200"/>
        <v>1</v>
      </c>
      <c r="AF256" s="7">
        <f t="shared" si="201"/>
        <v>1</v>
      </c>
      <c r="AH256" s="6">
        <f t="shared" si="231"/>
        <v>0</v>
      </c>
      <c r="AI256" s="6">
        <f t="shared" si="232"/>
        <v>1</v>
      </c>
      <c r="AJ256" s="6">
        <f t="shared" si="233"/>
        <v>1</v>
      </c>
      <c r="AK256" s="6">
        <f t="shared" si="234"/>
        <v>0</v>
      </c>
      <c r="AL256" s="6">
        <f t="shared" si="235"/>
        <v>1</v>
      </c>
      <c r="AN256" s="6">
        <f t="shared" si="236"/>
        <v>0</v>
      </c>
      <c r="AO256" s="6">
        <f t="shared" si="237"/>
        <v>1</v>
      </c>
      <c r="AP256" s="6">
        <f t="shared" si="238"/>
        <v>1</v>
      </c>
      <c r="AQ256" s="6">
        <f t="shared" si="239"/>
        <v>0</v>
      </c>
      <c r="AR256" s="6">
        <f t="shared" si="240"/>
        <v>1</v>
      </c>
      <c r="AT256" s="6">
        <f t="shared" si="241"/>
        <v>0</v>
      </c>
      <c r="AU256" s="6">
        <f t="shared" si="242"/>
        <v>1</v>
      </c>
      <c r="AV256" s="6">
        <f t="shared" si="243"/>
        <v>1</v>
      </c>
      <c r="AW256" s="6">
        <f t="shared" si="244"/>
        <v>1</v>
      </c>
      <c r="AX256" s="6">
        <f t="shared" si="245"/>
        <v>1</v>
      </c>
      <c r="AZ256" s="6">
        <f t="shared" si="246"/>
        <v>1</v>
      </c>
      <c r="BA256" s="6">
        <f t="shared" si="247"/>
        <v>1</v>
      </c>
      <c r="BB256" s="6">
        <f t="shared" si="248"/>
        <v>1</v>
      </c>
      <c r="BC256" s="6">
        <f t="shared" si="249"/>
        <v>0</v>
      </c>
      <c r="BD256" s="6">
        <f t="shared" si="250"/>
        <v>1</v>
      </c>
      <c r="BF256" s="6">
        <f t="shared" si="202"/>
        <v>2</v>
      </c>
      <c r="BG256" s="8">
        <f t="shared" si="203"/>
        <v>4</v>
      </c>
      <c r="BH256" s="8">
        <f t="shared" si="204"/>
        <v>3</v>
      </c>
    </row>
    <row r="257" spans="1:60" ht="15" customHeight="1" x14ac:dyDescent="0.2">
      <c r="A257" s="8">
        <v>1088</v>
      </c>
      <c r="B257" s="29" t="s">
        <v>878</v>
      </c>
      <c r="C257" s="29">
        <v>8</v>
      </c>
      <c r="D257" t="s">
        <v>665</v>
      </c>
      <c r="E257" s="72">
        <v>0</v>
      </c>
      <c r="F257" s="72">
        <v>1</v>
      </c>
      <c r="G257" s="72">
        <v>1</v>
      </c>
      <c r="H257" s="72">
        <v>0</v>
      </c>
      <c r="I257" s="72">
        <v>0</v>
      </c>
      <c r="J257" s="72"/>
      <c r="K257" s="72">
        <v>0</v>
      </c>
      <c r="L257" s="72">
        <v>1</v>
      </c>
      <c r="M257" s="72">
        <v>0.5</v>
      </c>
      <c r="N257" s="72">
        <v>0.5</v>
      </c>
      <c r="O257" s="72">
        <v>0</v>
      </c>
      <c r="P257" s="72"/>
      <c r="Q257" s="72">
        <v>0</v>
      </c>
      <c r="R257" s="72">
        <v>0</v>
      </c>
      <c r="S257" s="72">
        <v>0</v>
      </c>
      <c r="T257" s="72">
        <v>0</v>
      </c>
      <c r="U257" s="72">
        <v>0</v>
      </c>
      <c r="W257" s="13">
        <f t="shared" si="225"/>
        <v>0</v>
      </c>
      <c r="X257" s="13">
        <f t="shared" si="226"/>
        <v>1</v>
      </c>
      <c r="Y257" s="13">
        <f t="shared" si="227"/>
        <v>0.5</v>
      </c>
      <c r="Z257" s="12">
        <f t="shared" si="228"/>
        <v>0</v>
      </c>
      <c r="AA257" s="13">
        <f t="shared" si="229"/>
        <v>0</v>
      </c>
      <c r="AB257" s="7">
        <f t="shared" si="230"/>
        <v>1.5</v>
      </c>
      <c r="AD257" s="7">
        <f t="shared" si="199"/>
        <v>1</v>
      </c>
      <c r="AE257" s="7">
        <f t="shared" si="200"/>
        <v>0</v>
      </c>
      <c r="AF257" s="7">
        <f t="shared" si="201"/>
        <v>0.5</v>
      </c>
      <c r="AH257" s="6">
        <f t="shared" si="231"/>
        <v>1</v>
      </c>
      <c r="AI257" s="6">
        <f t="shared" si="232"/>
        <v>0</v>
      </c>
      <c r="AJ257" s="6">
        <f t="shared" si="233"/>
        <v>0</v>
      </c>
      <c r="AK257" s="6">
        <f t="shared" si="234"/>
        <v>0</v>
      </c>
      <c r="AL257" s="6">
        <f t="shared" si="235"/>
        <v>1</v>
      </c>
      <c r="AN257" s="6">
        <f t="shared" si="236"/>
        <v>1</v>
      </c>
      <c r="AO257" s="6">
        <f t="shared" si="237"/>
        <v>1</v>
      </c>
      <c r="AP257" s="6">
        <f t="shared" si="238"/>
        <v>0</v>
      </c>
      <c r="AQ257" s="6">
        <f t="shared" si="239"/>
        <v>0</v>
      </c>
      <c r="AR257" s="6">
        <f t="shared" si="240"/>
        <v>1</v>
      </c>
      <c r="AT257" s="6">
        <f t="shared" si="241"/>
        <v>1</v>
      </c>
      <c r="AU257" s="6">
        <f t="shared" si="242"/>
        <v>0</v>
      </c>
      <c r="AV257" s="6">
        <f t="shared" si="243"/>
        <v>0</v>
      </c>
      <c r="AW257" s="6">
        <f t="shared" si="244"/>
        <v>0</v>
      </c>
      <c r="AX257" s="6">
        <f t="shared" si="245"/>
        <v>1</v>
      </c>
      <c r="AZ257" s="6">
        <f t="shared" si="246"/>
        <v>1</v>
      </c>
      <c r="BA257" s="6">
        <f t="shared" si="247"/>
        <v>0</v>
      </c>
      <c r="BB257" s="6">
        <f t="shared" si="248"/>
        <v>0</v>
      </c>
      <c r="BC257" s="6">
        <f t="shared" si="249"/>
        <v>1</v>
      </c>
      <c r="BD257" s="6">
        <f t="shared" si="250"/>
        <v>1</v>
      </c>
      <c r="BF257" s="6">
        <f t="shared" si="202"/>
        <v>2</v>
      </c>
      <c r="BG257" s="8">
        <f t="shared" si="203"/>
        <v>2</v>
      </c>
      <c r="BH257" s="8">
        <f t="shared" si="204"/>
        <v>0</v>
      </c>
    </row>
    <row r="258" spans="1:60" ht="15" customHeight="1" x14ac:dyDescent="0.2">
      <c r="A258" s="8">
        <v>1089</v>
      </c>
      <c r="B258" s="29" t="s">
        <v>878</v>
      </c>
      <c r="C258" s="29">
        <v>8</v>
      </c>
      <c r="D258" t="s">
        <v>666</v>
      </c>
      <c r="E258" s="72">
        <v>0</v>
      </c>
      <c r="F258" s="72">
        <v>1</v>
      </c>
      <c r="G258" s="72">
        <v>1</v>
      </c>
      <c r="H258" s="72">
        <v>0</v>
      </c>
      <c r="I258" s="72">
        <v>0</v>
      </c>
      <c r="J258" s="72"/>
      <c r="K258" s="72">
        <v>0</v>
      </c>
      <c r="L258" s="72">
        <v>0</v>
      </c>
      <c r="M258" s="72">
        <v>0</v>
      </c>
      <c r="N258" s="72">
        <v>0</v>
      </c>
      <c r="O258" s="72">
        <v>0</v>
      </c>
      <c r="P258" s="72"/>
      <c r="Q258" s="72">
        <v>0</v>
      </c>
      <c r="R258" s="72">
        <v>0</v>
      </c>
      <c r="S258" s="72">
        <v>0</v>
      </c>
      <c r="T258" s="72">
        <v>0</v>
      </c>
      <c r="U258" s="72">
        <v>0</v>
      </c>
      <c r="W258" s="13">
        <f t="shared" si="225"/>
        <v>0</v>
      </c>
      <c r="X258" s="13">
        <f t="shared" si="226"/>
        <v>0</v>
      </c>
      <c r="Y258" s="13">
        <f t="shared" si="227"/>
        <v>0</v>
      </c>
      <c r="Z258" s="12">
        <f t="shared" si="228"/>
        <v>0</v>
      </c>
      <c r="AA258" s="13">
        <f t="shared" si="229"/>
        <v>0</v>
      </c>
      <c r="AB258" s="7">
        <f t="shared" si="230"/>
        <v>0</v>
      </c>
      <c r="AD258" s="7">
        <f t="shared" si="199"/>
        <v>0</v>
      </c>
      <c r="AE258" s="7">
        <f t="shared" si="200"/>
        <v>0</v>
      </c>
      <c r="AF258" s="7">
        <f t="shared" si="201"/>
        <v>0</v>
      </c>
      <c r="AH258" s="6">
        <f t="shared" si="231"/>
        <v>1</v>
      </c>
      <c r="AI258" s="6">
        <f t="shared" si="232"/>
        <v>0</v>
      </c>
      <c r="AJ258" s="6">
        <f t="shared" si="233"/>
        <v>0</v>
      </c>
      <c r="AK258" s="6">
        <f t="shared" si="234"/>
        <v>1</v>
      </c>
      <c r="AL258" s="6">
        <f t="shared" si="235"/>
        <v>1</v>
      </c>
      <c r="AN258" s="6">
        <f t="shared" si="236"/>
        <v>1</v>
      </c>
      <c r="AO258" s="6">
        <f t="shared" si="237"/>
        <v>0</v>
      </c>
      <c r="AP258" s="6">
        <f t="shared" si="238"/>
        <v>0</v>
      </c>
      <c r="AQ258" s="6">
        <f t="shared" si="239"/>
        <v>1</v>
      </c>
      <c r="AR258" s="6">
        <f t="shared" si="240"/>
        <v>1</v>
      </c>
      <c r="AT258" s="6">
        <f t="shared" si="241"/>
        <v>1</v>
      </c>
      <c r="AU258" s="6">
        <f t="shared" si="242"/>
        <v>1</v>
      </c>
      <c r="AV258" s="6">
        <f t="shared" si="243"/>
        <v>1</v>
      </c>
      <c r="AW258" s="6">
        <f t="shared" si="244"/>
        <v>1</v>
      </c>
      <c r="AX258" s="6">
        <f t="shared" si="245"/>
        <v>1</v>
      </c>
      <c r="AZ258" s="6">
        <f t="shared" si="246"/>
        <v>1</v>
      </c>
      <c r="BA258" s="6">
        <f t="shared" si="247"/>
        <v>0</v>
      </c>
      <c r="BB258" s="6">
        <f t="shared" si="248"/>
        <v>0</v>
      </c>
      <c r="BC258" s="6">
        <f t="shared" si="249"/>
        <v>1</v>
      </c>
      <c r="BD258" s="6">
        <f t="shared" si="250"/>
        <v>1</v>
      </c>
      <c r="BF258" s="6">
        <f t="shared" si="202"/>
        <v>2</v>
      </c>
      <c r="BG258" s="8">
        <f t="shared" si="203"/>
        <v>0</v>
      </c>
      <c r="BH258" s="8">
        <f t="shared" si="204"/>
        <v>0</v>
      </c>
    </row>
    <row r="259" spans="1:60" ht="15" customHeight="1" x14ac:dyDescent="0.2">
      <c r="A259" s="8">
        <v>1090</v>
      </c>
      <c r="B259" s="29" t="s">
        <v>879</v>
      </c>
      <c r="C259" s="29">
        <v>11</v>
      </c>
      <c r="D259" t="s">
        <v>667</v>
      </c>
      <c r="E259" s="72">
        <v>0</v>
      </c>
      <c r="F259" s="72">
        <v>1</v>
      </c>
      <c r="G259" s="72">
        <v>1</v>
      </c>
      <c r="H259" s="72">
        <v>1</v>
      </c>
      <c r="I259" s="72">
        <v>0</v>
      </c>
      <c r="J259" s="72"/>
      <c r="K259" s="72">
        <v>0</v>
      </c>
      <c r="L259" s="72">
        <v>0</v>
      </c>
      <c r="M259" s="72">
        <v>0</v>
      </c>
      <c r="N259" s="72">
        <v>0</v>
      </c>
      <c r="O259" s="72">
        <v>0</v>
      </c>
      <c r="P259" s="72"/>
      <c r="Q259" s="72">
        <v>0</v>
      </c>
      <c r="R259" s="72">
        <v>1</v>
      </c>
      <c r="S259" s="72">
        <v>0</v>
      </c>
      <c r="T259" s="72">
        <v>0</v>
      </c>
      <c r="U259" s="72">
        <v>0</v>
      </c>
      <c r="W259" s="13">
        <f t="shared" si="225"/>
        <v>0</v>
      </c>
      <c r="X259" s="13">
        <f t="shared" si="226"/>
        <v>1</v>
      </c>
      <c r="Y259" s="13">
        <f t="shared" si="227"/>
        <v>0</v>
      </c>
      <c r="Z259" s="12">
        <f t="shared" si="228"/>
        <v>0</v>
      </c>
      <c r="AA259" s="13">
        <f t="shared" si="229"/>
        <v>0</v>
      </c>
      <c r="AB259" s="7">
        <f t="shared" si="230"/>
        <v>1</v>
      </c>
      <c r="AD259" s="7">
        <f t="shared" ref="AD259:AD322" si="251">W259+X259</f>
        <v>1</v>
      </c>
      <c r="AE259" s="7">
        <f t="shared" ref="AE259:AE322" si="252">Z259+AA259</f>
        <v>0</v>
      </c>
      <c r="AF259" s="7">
        <f t="shared" ref="AF259:AF322" si="253">Y259</f>
        <v>0</v>
      </c>
      <c r="AH259" s="6">
        <f t="shared" si="231"/>
        <v>1</v>
      </c>
      <c r="AI259" s="6">
        <f t="shared" si="232"/>
        <v>0</v>
      </c>
      <c r="AJ259" s="6">
        <f t="shared" si="233"/>
        <v>0</v>
      </c>
      <c r="AK259" s="6">
        <f t="shared" si="234"/>
        <v>0</v>
      </c>
      <c r="AL259" s="6">
        <f t="shared" si="235"/>
        <v>1</v>
      </c>
      <c r="AN259" s="6">
        <f t="shared" si="236"/>
        <v>1</v>
      </c>
      <c r="AO259" s="6">
        <f t="shared" si="237"/>
        <v>0</v>
      </c>
      <c r="AP259" s="6">
        <f t="shared" si="238"/>
        <v>0</v>
      </c>
      <c r="AQ259" s="6">
        <f t="shared" si="239"/>
        <v>0</v>
      </c>
      <c r="AR259" s="6">
        <f t="shared" si="240"/>
        <v>1</v>
      </c>
      <c r="AT259" s="6">
        <f t="shared" si="241"/>
        <v>1</v>
      </c>
      <c r="AU259" s="6">
        <f t="shared" si="242"/>
        <v>0</v>
      </c>
      <c r="AV259" s="6">
        <f t="shared" si="243"/>
        <v>1</v>
      </c>
      <c r="AW259" s="6">
        <f t="shared" si="244"/>
        <v>1</v>
      </c>
      <c r="AX259" s="6">
        <f t="shared" si="245"/>
        <v>1</v>
      </c>
      <c r="AZ259" s="6">
        <f t="shared" si="246"/>
        <v>1</v>
      </c>
      <c r="BA259" s="6">
        <f t="shared" si="247"/>
        <v>1</v>
      </c>
      <c r="BB259" s="6">
        <f t="shared" si="248"/>
        <v>0</v>
      </c>
      <c r="BC259" s="6">
        <f t="shared" si="249"/>
        <v>0</v>
      </c>
      <c r="BD259" s="6">
        <f t="shared" si="250"/>
        <v>1</v>
      </c>
      <c r="BF259" s="6">
        <f t="shared" si="202"/>
        <v>3</v>
      </c>
      <c r="BG259" s="8">
        <f t="shared" si="203"/>
        <v>0</v>
      </c>
      <c r="BH259" s="8">
        <f t="shared" si="204"/>
        <v>1</v>
      </c>
    </row>
    <row r="260" spans="1:60" ht="15" customHeight="1" x14ac:dyDescent="0.2">
      <c r="A260" s="8">
        <v>1091</v>
      </c>
      <c r="B260" s="29" t="s">
        <v>880</v>
      </c>
      <c r="C260" s="29">
        <v>9</v>
      </c>
      <c r="D260" t="s">
        <v>668</v>
      </c>
      <c r="E260" s="72">
        <v>0</v>
      </c>
      <c r="F260" s="72">
        <v>1</v>
      </c>
      <c r="G260" s="72">
        <v>1</v>
      </c>
      <c r="H260" s="72">
        <v>1</v>
      </c>
      <c r="I260" s="72">
        <v>1</v>
      </c>
      <c r="J260" s="72"/>
      <c r="K260" s="72">
        <v>0</v>
      </c>
      <c r="L260" s="72">
        <v>0</v>
      </c>
      <c r="M260" s="72">
        <v>0</v>
      </c>
      <c r="N260" s="72">
        <v>0</v>
      </c>
      <c r="O260" s="72">
        <v>0</v>
      </c>
      <c r="P260" s="72" t="s">
        <v>763</v>
      </c>
      <c r="Q260" s="72">
        <v>0</v>
      </c>
      <c r="R260" s="72">
        <v>1</v>
      </c>
      <c r="S260" s="72">
        <v>0</v>
      </c>
      <c r="T260" s="72">
        <v>0</v>
      </c>
      <c r="U260" s="72">
        <v>0</v>
      </c>
      <c r="W260" s="13">
        <f t="shared" si="225"/>
        <v>0</v>
      </c>
      <c r="X260" s="13">
        <f t="shared" si="226"/>
        <v>1</v>
      </c>
      <c r="Y260" s="13">
        <f t="shared" si="227"/>
        <v>0</v>
      </c>
      <c r="Z260" s="12">
        <f t="shared" si="228"/>
        <v>0</v>
      </c>
      <c r="AA260" s="13">
        <f t="shared" si="229"/>
        <v>0</v>
      </c>
      <c r="AB260" s="7">
        <f t="shared" si="230"/>
        <v>1</v>
      </c>
      <c r="AD260" s="7">
        <f t="shared" si="251"/>
        <v>1</v>
      </c>
      <c r="AE260" s="7">
        <f t="shared" si="252"/>
        <v>0</v>
      </c>
      <c r="AF260" s="7">
        <f t="shared" si="253"/>
        <v>0</v>
      </c>
      <c r="AH260" s="6">
        <f t="shared" si="231"/>
        <v>1</v>
      </c>
      <c r="AI260" s="6">
        <f t="shared" si="232"/>
        <v>0</v>
      </c>
      <c r="AJ260" s="6">
        <f t="shared" si="233"/>
        <v>0</v>
      </c>
      <c r="AK260" s="6">
        <f t="shared" si="234"/>
        <v>0</v>
      </c>
      <c r="AL260" s="6">
        <f t="shared" si="235"/>
        <v>0</v>
      </c>
      <c r="AN260" s="6">
        <f t="shared" si="236"/>
        <v>1</v>
      </c>
      <c r="AO260" s="6">
        <f t="shared" si="237"/>
        <v>0</v>
      </c>
      <c r="AP260" s="6">
        <f t="shared" si="238"/>
        <v>0</v>
      </c>
      <c r="AQ260" s="6">
        <f t="shared" si="239"/>
        <v>0</v>
      </c>
      <c r="AR260" s="6">
        <f t="shared" si="240"/>
        <v>0</v>
      </c>
      <c r="AT260" s="6">
        <f t="shared" si="241"/>
        <v>1</v>
      </c>
      <c r="AU260" s="6">
        <f t="shared" si="242"/>
        <v>0</v>
      </c>
      <c r="AV260" s="6">
        <f t="shared" si="243"/>
        <v>1</v>
      </c>
      <c r="AW260" s="6">
        <f t="shared" si="244"/>
        <v>1</v>
      </c>
      <c r="AX260" s="6">
        <f t="shared" si="245"/>
        <v>1</v>
      </c>
      <c r="AZ260" s="6">
        <f t="shared" si="246"/>
        <v>1</v>
      </c>
      <c r="BA260" s="6">
        <f t="shared" si="247"/>
        <v>1</v>
      </c>
      <c r="BB260" s="6">
        <f t="shared" si="248"/>
        <v>0</v>
      </c>
      <c r="BC260" s="6">
        <f t="shared" si="249"/>
        <v>0</v>
      </c>
      <c r="BD260" s="6">
        <f t="shared" si="250"/>
        <v>0</v>
      </c>
      <c r="BF260" s="6">
        <f t="shared" ref="BF260:BF323" si="254">SUM(E260:I260)</f>
        <v>4</v>
      </c>
      <c r="BG260" s="8">
        <f t="shared" ref="BG260:BG323" si="255">SUM(K260:O260)</f>
        <v>0</v>
      </c>
      <c r="BH260" s="8">
        <f t="shared" ref="BH260:BH323" si="256">SUM(Q260:U260)</f>
        <v>1</v>
      </c>
    </row>
    <row r="261" spans="1:60" ht="15" customHeight="1" x14ac:dyDescent="0.2">
      <c r="A261" s="8">
        <v>1092</v>
      </c>
      <c r="B261" s="29" t="s">
        <v>880</v>
      </c>
      <c r="C261" s="29">
        <v>9</v>
      </c>
      <c r="D261" t="s">
        <v>669</v>
      </c>
      <c r="E261" s="72">
        <v>1</v>
      </c>
      <c r="F261" s="72">
        <v>1</v>
      </c>
      <c r="G261" s="72">
        <v>0</v>
      </c>
      <c r="H261" s="72">
        <v>0</v>
      </c>
      <c r="I261" s="72">
        <v>0</v>
      </c>
      <c r="J261" s="72"/>
      <c r="K261" s="72">
        <v>1</v>
      </c>
      <c r="L261" s="72">
        <v>1</v>
      </c>
      <c r="M261" s="72">
        <v>0.5</v>
      </c>
      <c r="N261" s="72">
        <v>0.5</v>
      </c>
      <c r="O261" s="72">
        <v>1</v>
      </c>
      <c r="P261" s="72"/>
      <c r="Q261" s="72">
        <v>1</v>
      </c>
      <c r="R261" s="72">
        <v>1</v>
      </c>
      <c r="S261" s="72">
        <v>1</v>
      </c>
      <c r="T261" s="72">
        <v>1</v>
      </c>
      <c r="U261" s="72">
        <v>0</v>
      </c>
      <c r="W261" s="13">
        <f t="shared" si="225"/>
        <v>1</v>
      </c>
      <c r="X261" s="13">
        <f t="shared" si="226"/>
        <v>1</v>
      </c>
      <c r="Y261" s="13">
        <f t="shared" si="227"/>
        <v>0.5</v>
      </c>
      <c r="Z261" s="12">
        <f t="shared" si="228"/>
        <v>0.5</v>
      </c>
      <c r="AA261" s="13">
        <f t="shared" si="229"/>
        <v>0</v>
      </c>
      <c r="AB261" s="7">
        <f t="shared" si="230"/>
        <v>3</v>
      </c>
      <c r="AD261" s="7">
        <f t="shared" si="251"/>
        <v>2</v>
      </c>
      <c r="AE261" s="7">
        <f t="shared" si="252"/>
        <v>0.5</v>
      </c>
      <c r="AF261" s="7">
        <f t="shared" si="253"/>
        <v>0.5</v>
      </c>
      <c r="AH261" s="6">
        <f t="shared" si="231"/>
        <v>1</v>
      </c>
      <c r="AI261" s="6">
        <f t="shared" si="232"/>
        <v>1</v>
      </c>
      <c r="AJ261" s="6">
        <f t="shared" si="233"/>
        <v>0</v>
      </c>
      <c r="AK261" s="6">
        <f t="shared" si="234"/>
        <v>0</v>
      </c>
      <c r="AL261" s="6">
        <f t="shared" si="235"/>
        <v>0</v>
      </c>
      <c r="AN261" s="6">
        <f t="shared" si="236"/>
        <v>1</v>
      </c>
      <c r="AO261" s="6">
        <f t="shared" si="237"/>
        <v>1</v>
      </c>
      <c r="AP261" s="6">
        <f t="shared" si="238"/>
        <v>0</v>
      </c>
      <c r="AQ261" s="6">
        <f t="shared" si="239"/>
        <v>0</v>
      </c>
      <c r="AR261" s="6">
        <f t="shared" si="240"/>
        <v>0</v>
      </c>
      <c r="AT261" s="6">
        <f t="shared" si="241"/>
        <v>1</v>
      </c>
      <c r="AU261" s="6">
        <f t="shared" si="242"/>
        <v>1</v>
      </c>
      <c r="AV261" s="6">
        <f t="shared" si="243"/>
        <v>0</v>
      </c>
      <c r="AW261" s="6">
        <f t="shared" si="244"/>
        <v>0</v>
      </c>
      <c r="AX261" s="6">
        <f t="shared" si="245"/>
        <v>0</v>
      </c>
      <c r="AZ261" s="6">
        <f t="shared" si="246"/>
        <v>1</v>
      </c>
      <c r="BA261" s="6">
        <f t="shared" si="247"/>
        <v>1</v>
      </c>
      <c r="BB261" s="6">
        <f t="shared" si="248"/>
        <v>0</v>
      </c>
      <c r="BC261" s="6">
        <f t="shared" si="249"/>
        <v>0</v>
      </c>
      <c r="BD261" s="6">
        <f t="shared" si="250"/>
        <v>1</v>
      </c>
      <c r="BF261" s="6">
        <f t="shared" si="254"/>
        <v>2</v>
      </c>
      <c r="BG261" s="8">
        <f t="shared" si="255"/>
        <v>4</v>
      </c>
      <c r="BH261" s="8">
        <f t="shared" si="256"/>
        <v>4</v>
      </c>
    </row>
    <row r="262" spans="1:60" ht="15" customHeight="1" x14ac:dyDescent="0.2">
      <c r="A262" s="8">
        <v>1093</v>
      </c>
      <c r="B262" s="29" t="s">
        <v>881</v>
      </c>
      <c r="C262" s="29">
        <v>8</v>
      </c>
      <c r="D262" t="s">
        <v>671</v>
      </c>
      <c r="E262" s="72">
        <v>0</v>
      </c>
      <c r="F262" s="72">
        <v>1</v>
      </c>
      <c r="G262" s="72">
        <v>1</v>
      </c>
      <c r="H262" s="72">
        <v>1</v>
      </c>
      <c r="I262" s="72">
        <v>0</v>
      </c>
      <c r="J262" s="72" t="s">
        <v>794</v>
      </c>
      <c r="K262" s="72">
        <v>0</v>
      </c>
      <c r="L262" s="72">
        <v>0</v>
      </c>
      <c r="M262" s="72">
        <v>0</v>
      </c>
      <c r="N262" s="72">
        <v>0</v>
      </c>
      <c r="O262" s="72">
        <v>1</v>
      </c>
      <c r="P262" s="72" t="s">
        <v>765</v>
      </c>
      <c r="Q262" s="72">
        <v>0</v>
      </c>
      <c r="R262" s="72">
        <v>1</v>
      </c>
      <c r="S262" s="72">
        <v>0</v>
      </c>
      <c r="T262" s="72">
        <v>0</v>
      </c>
      <c r="U262" s="72">
        <v>0</v>
      </c>
      <c r="W262" s="13">
        <f t="shared" si="225"/>
        <v>0</v>
      </c>
      <c r="X262" s="13">
        <f t="shared" si="226"/>
        <v>1</v>
      </c>
      <c r="Y262" s="13">
        <f t="shared" si="227"/>
        <v>0</v>
      </c>
      <c r="Z262" s="12">
        <f t="shared" si="228"/>
        <v>0</v>
      </c>
      <c r="AA262" s="13">
        <f t="shared" si="229"/>
        <v>0</v>
      </c>
      <c r="AB262" s="7">
        <f t="shared" si="230"/>
        <v>1</v>
      </c>
      <c r="AD262" s="7">
        <f t="shared" si="251"/>
        <v>1</v>
      </c>
      <c r="AE262" s="7">
        <f t="shared" si="252"/>
        <v>0</v>
      </c>
      <c r="AF262" s="7">
        <f t="shared" si="253"/>
        <v>0</v>
      </c>
      <c r="AH262" s="6">
        <f t="shared" si="231"/>
        <v>1</v>
      </c>
      <c r="AI262" s="6">
        <f t="shared" si="232"/>
        <v>0</v>
      </c>
      <c r="AJ262" s="6">
        <f t="shared" si="233"/>
        <v>0</v>
      </c>
      <c r="AK262" s="6">
        <f t="shared" si="234"/>
        <v>0</v>
      </c>
      <c r="AL262" s="6">
        <f t="shared" si="235"/>
        <v>0</v>
      </c>
      <c r="AN262" s="6">
        <f t="shared" si="236"/>
        <v>1</v>
      </c>
      <c r="AO262" s="6">
        <f t="shared" si="237"/>
        <v>0</v>
      </c>
      <c r="AP262" s="6">
        <f t="shared" si="238"/>
        <v>0</v>
      </c>
      <c r="AQ262" s="6">
        <f t="shared" si="239"/>
        <v>0</v>
      </c>
      <c r="AR262" s="6">
        <f t="shared" si="240"/>
        <v>0</v>
      </c>
      <c r="AT262" s="6">
        <f t="shared" si="241"/>
        <v>1</v>
      </c>
      <c r="AU262" s="6">
        <f t="shared" si="242"/>
        <v>0</v>
      </c>
      <c r="AV262" s="6">
        <f t="shared" si="243"/>
        <v>1</v>
      </c>
      <c r="AW262" s="6">
        <f t="shared" si="244"/>
        <v>1</v>
      </c>
      <c r="AX262" s="6">
        <f t="shared" si="245"/>
        <v>0</v>
      </c>
      <c r="AZ262" s="6">
        <f t="shared" si="246"/>
        <v>1</v>
      </c>
      <c r="BA262" s="6">
        <f t="shared" si="247"/>
        <v>1</v>
      </c>
      <c r="BB262" s="6">
        <f t="shared" si="248"/>
        <v>0</v>
      </c>
      <c r="BC262" s="6">
        <f t="shared" si="249"/>
        <v>0</v>
      </c>
      <c r="BD262" s="6">
        <f t="shared" si="250"/>
        <v>1</v>
      </c>
      <c r="BF262" s="6">
        <f t="shared" si="254"/>
        <v>3</v>
      </c>
      <c r="BG262" s="8">
        <f t="shared" si="255"/>
        <v>1</v>
      </c>
      <c r="BH262" s="8">
        <f t="shared" si="256"/>
        <v>1</v>
      </c>
    </row>
    <row r="263" spans="1:60" ht="15" customHeight="1" x14ac:dyDescent="0.2">
      <c r="A263" s="8">
        <v>1094</v>
      </c>
      <c r="B263" s="29" t="s">
        <v>882</v>
      </c>
      <c r="C263" s="29">
        <v>11</v>
      </c>
      <c r="D263" t="s">
        <v>672</v>
      </c>
      <c r="E263" s="72">
        <v>0</v>
      </c>
      <c r="F263" s="72">
        <v>1</v>
      </c>
      <c r="G263" s="72">
        <v>0</v>
      </c>
      <c r="H263" s="72">
        <v>0</v>
      </c>
      <c r="I263" s="72">
        <v>0</v>
      </c>
      <c r="J263" s="72"/>
      <c r="K263" s="72">
        <v>1</v>
      </c>
      <c r="L263" s="72">
        <v>1</v>
      </c>
      <c r="M263" s="72">
        <v>0</v>
      </c>
      <c r="N263" s="72">
        <v>0</v>
      </c>
      <c r="O263" s="72">
        <v>1</v>
      </c>
      <c r="P263" s="72" t="s">
        <v>766</v>
      </c>
      <c r="Q263" s="72">
        <v>0</v>
      </c>
      <c r="R263" s="72">
        <v>1</v>
      </c>
      <c r="S263" s="72">
        <v>0</v>
      </c>
      <c r="T263" s="72">
        <v>0</v>
      </c>
      <c r="U263" s="72">
        <v>0</v>
      </c>
      <c r="W263" s="13">
        <f t="shared" si="225"/>
        <v>0</v>
      </c>
      <c r="X263" s="13">
        <f t="shared" si="226"/>
        <v>1</v>
      </c>
      <c r="Y263" s="13">
        <f t="shared" si="227"/>
        <v>0</v>
      </c>
      <c r="Z263" s="12">
        <f t="shared" si="228"/>
        <v>0</v>
      </c>
      <c r="AA263" s="13">
        <f t="shared" si="229"/>
        <v>0</v>
      </c>
      <c r="AB263" s="7">
        <f t="shared" si="230"/>
        <v>1</v>
      </c>
      <c r="AD263" s="7">
        <f t="shared" si="251"/>
        <v>1</v>
      </c>
      <c r="AE263" s="7">
        <f t="shared" si="252"/>
        <v>0</v>
      </c>
      <c r="AF263" s="7">
        <f t="shared" si="253"/>
        <v>0</v>
      </c>
      <c r="AH263" s="6">
        <f t="shared" si="231"/>
        <v>0</v>
      </c>
      <c r="AI263" s="6">
        <f t="shared" si="232"/>
        <v>1</v>
      </c>
      <c r="AJ263" s="6">
        <f t="shared" si="233"/>
        <v>1</v>
      </c>
      <c r="AK263" s="6">
        <f t="shared" si="234"/>
        <v>1</v>
      </c>
      <c r="AL263" s="6">
        <f t="shared" si="235"/>
        <v>0</v>
      </c>
      <c r="AN263" s="6">
        <f t="shared" si="236"/>
        <v>0</v>
      </c>
      <c r="AO263" s="6">
        <f t="shared" si="237"/>
        <v>1</v>
      </c>
      <c r="AP263" s="6">
        <f t="shared" si="238"/>
        <v>1</v>
      </c>
      <c r="AQ263" s="6">
        <f t="shared" si="239"/>
        <v>1</v>
      </c>
      <c r="AR263" s="6">
        <f t="shared" si="240"/>
        <v>0</v>
      </c>
      <c r="AT263" s="6">
        <f t="shared" si="241"/>
        <v>0</v>
      </c>
      <c r="AU263" s="6">
        <f t="shared" si="242"/>
        <v>1</v>
      </c>
      <c r="AV263" s="6">
        <f t="shared" si="243"/>
        <v>1</v>
      </c>
      <c r="AW263" s="6">
        <f t="shared" si="244"/>
        <v>1</v>
      </c>
      <c r="AX263" s="6">
        <f t="shared" si="245"/>
        <v>0</v>
      </c>
      <c r="AZ263" s="6">
        <f t="shared" si="246"/>
        <v>1</v>
      </c>
      <c r="BA263" s="6">
        <f t="shared" si="247"/>
        <v>1</v>
      </c>
      <c r="BB263" s="6">
        <f t="shared" si="248"/>
        <v>1</v>
      </c>
      <c r="BC263" s="6">
        <f t="shared" si="249"/>
        <v>1</v>
      </c>
      <c r="BD263" s="6">
        <f t="shared" si="250"/>
        <v>1</v>
      </c>
      <c r="BF263" s="6">
        <f t="shared" si="254"/>
        <v>1</v>
      </c>
      <c r="BG263" s="8">
        <f t="shared" si="255"/>
        <v>3</v>
      </c>
      <c r="BH263" s="8">
        <f t="shared" si="256"/>
        <v>1</v>
      </c>
    </row>
    <row r="264" spans="1:60" ht="15" customHeight="1" x14ac:dyDescent="0.2">
      <c r="A264" s="8">
        <v>1095</v>
      </c>
      <c r="B264" s="29" t="s">
        <v>882</v>
      </c>
      <c r="C264" s="29">
        <v>11</v>
      </c>
      <c r="D264" t="s">
        <v>673</v>
      </c>
      <c r="E264" s="72">
        <v>0</v>
      </c>
      <c r="F264" s="72">
        <v>0</v>
      </c>
      <c r="G264" s="72">
        <v>0</v>
      </c>
      <c r="H264" s="72">
        <v>0</v>
      </c>
      <c r="I264" s="72">
        <v>0</v>
      </c>
      <c r="J264" s="72" t="s">
        <v>770</v>
      </c>
      <c r="K264" s="72">
        <v>1</v>
      </c>
      <c r="L264" s="72">
        <v>1</v>
      </c>
      <c r="M264" s="72">
        <v>0</v>
      </c>
      <c r="N264" s="72">
        <v>0</v>
      </c>
      <c r="O264" s="72">
        <v>0.5</v>
      </c>
      <c r="P264" s="72" t="s">
        <v>766</v>
      </c>
      <c r="Q264" s="72">
        <v>0</v>
      </c>
      <c r="R264" s="72">
        <v>0</v>
      </c>
      <c r="S264" s="72">
        <v>0</v>
      </c>
      <c r="T264" s="72">
        <v>0</v>
      </c>
      <c r="U264" s="72">
        <v>0</v>
      </c>
      <c r="W264" s="13">
        <f t="shared" si="225"/>
        <v>0</v>
      </c>
      <c r="X264" s="13">
        <f t="shared" si="226"/>
        <v>0</v>
      </c>
      <c r="Y264" s="13">
        <f t="shared" si="227"/>
        <v>0</v>
      </c>
      <c r="Z264" s="12">
        <f t="shared" si="228"/>
        <v>0</v>
      </c>
      <c r="AA264" s="13">
        <f t="shared" si="229"/>
        <v>0</v>
      </c>
      <c r="AB264" s="7">
        <f t="shared" si="230"/>
        <v>0</v>
      </c>
      <c r="AD264" s="7">
        <f t="shared" si="251"/>
        <v>0</v>
      </c>
      <c r="AE264" s="7">
        <f t="shared" si="252"/>
        <v>0</v>
      </c>
      <c r="AF264" s="7">
        <f t="shared" si="253"/>
        <v>0</v>
      </c>
      <c r="AH264" s="6">
        <f t="shared" si="231"/>
        <v>0</v>
      </c>
      <c r="AI264" s="6">
        <f t="shared" si="232"/>
        <v>0</v>
      </c>
      <c r="AJ264" s="6">
        <f t="shared" si="233"/>
        <v>1</v>
      </c>
      <c r="AK264" s="6">
        <f t="shared" si="234"/>
        <v>1</v>
      </c>
      <c r="AL264" s="6">
        <f t="shared" si="235"/>
        <v>0</v>
      </c>
      <c r="AN264" s="6">
        <f t="shared" si="236"/>
        <v>0</v>
      </c>
      <c r="AO264" s="6">
        <f t="shared" si="237"/>
        <v>0</v>
      </c>
      <c r="AP264" s="6">
        <f t="shared" si="238"/>
        <v>1</v>
      </c>
      <c r="AQ264" s="6">
        <f t="shared" si="239"/>
        <v>1</v>
      </c>
      <c r="AR264" s="6">
        <f t="shared" si="240"/>
        <v>0</v>
      </c>
      <c r="AT264" s="6">
        <f t="shared" si="241"/>
        <v>0</v>
      </c>
      <c r="AU264" s="6">
        <f t="shared" si="242"/>
        <v>0</v>
      </c>
      <c r="AV264" s="6">
        <f t="shared" si="243"/>
        <v>1</v>
      </c>
      <c r="AW264" s="6">
        <f t="shared" si="244"/>
        <v>1</v>
      </c>
      <c r="AX264" s="6">
        <f t="shared" si="245"/>
        <v>0</v>
      </c>
      <c r="AZ264" s="6">
        <f t="shared" si="246"/>
        <v>1</v>
      </c>
      <c r="BA264" s="6">
        <f t="shared" si="247"/>
        <v>1</v>
      </c>
      <c r="BB264" s="6">
        <f t="shared" si="248"/>
        <v>1</v>
      </c>
      <c r="BC264" s="6">
        <f t="shared" si="249"/>
        <v>1</v>
      </c>
      <c r="BD264" s="6">
        <f t="shared" si="250"/>
        <v>1</v>
      </c>
      <c r="BF264" s="6">
        <f t="shared" si="254"/>
        <v>0</v>
      </c>
      <c r="BG264" s="8">
        <f t="shared" si="255"/>
        <v>2.5</v>
      </c>
      <c r="BH264" s="8">
        <f t="shared" si="256"/>
        <v>0</v>
      </c>
    </row>
    <row r="265" spans="1:60" ht="15" customHeight="1" x14ac:dyDescent="0.2">
      <c r="A265" s="8">
        <v>1096</v>
      </c>
      <c r="B265" s="29" t="s">
        <v>883</v>
      </c>
      <c r="C265" s="29">
        <v>11</v>
      </c>
      <c r="D265" t="s">
        <v>674</v>
      </c>
      <c r="E265" s="72">
        <v>1</v>
      </c>
      <c r="F265" s="72">
        <v>1</v>
      </c>
      <c r="G265" s="72">
        <v>0</v>
      </c>
      <c r="H265" s="72">
        <v>0</v>
      </c>
      <c r="I265" s="72">
        <v>0</v>
      </c>
      <c r="J265" s="72"/>
      <c r="K265" s="72">
        <v>1</v>
      </c>
      <c r="L265" s="72">
        <v>1</v>
      </c>
      <c r="M265" s="72">
        <v>0</v>
      </c>
      <c r="N265" s="72">
        <v>0.5</v>
      </c>
      <c r="O265" s="72">
        <v>1</v>
      </c>
      <c r="P265" s="72"/>
      <c r="Q265" s="72">
        <v>1</v>
      </c>
      <c r="R265" s="72">
        <v>1</v>
      </c>
      <c r="S265" s="72">
        <v>0</v>
      </c>
      <c r="T265" s="72">
        <v>0</v>
      </c>
      <c r="U265" s="72">
        <v>0</v>
      </c>
      <c r="W265" s="13">
        <f t="shared" si="225"/>
        <v>1</v>
      </c>
      <c r="X265" s="13">
        <f t="shared" si="226"/>
        <v>1</v>
      </c>
      <c r="Y265" s="13">
        <f t="shared" si="227"/>
        <v>0</v>
      </c>
      <c r="Z265" s="12">
        <f t="shared" si="228"/>
        <v>0</v>
      </c>
      <c r="AA265" s="13">
        <f t="shared" si="229"/>
        <v>0</v>
      </c>
      <c r="AB265" s="7">
        <f t="shared" si="230"/>
        <v>2</v>
      </c>
      <c r="AD265" s="7">
        <f t="shared" si="251"/>
        <v>2</v>
      </c>
      <c r="AE265" s="7">
        <f t="shared" si="252"/>
        <v>0</v>
      </c>
      <c r="AF265" s="7">
        <f t="shared" si="253"/>
        <v>0</v>
      </c>
      <c r="AH265" s="6">
        <f t="shared" si="231"/>
        <v>1</v>
      </c>
      <c r="AI265" s="6">
        <f t="shared" si="232"/>
        <v>1</v>
      </c>
      <c r="AJ265" s="6">
        <f t="shared" si="233"/>
        <v>1</v>
      </c>
      <c r="AK265" s="6">
        <f t="shared" si="234"/>
        <v>0</v>
      </c>
      <c r="AL265" s="6">
        <f t="shared" si="235"/>
        <v>0</v>
      </c>
      <c r="AN265" s="6">
        <f t="shared" si="236"/>
        <v>1</v>
      </c>
      <c r="AO265" s="6">
        <f t="shared" si="237"/>
        <v>1</v>
      </c>
      <c r="AP265" s="6">
        <f t="shared" si="238"/>
        <v>1</v>
      </c>
      <c r="AQ265" s="6">
        <f t="shared" si="239"/>
        <v>0</v>
      </c>
      <c r="AR265" s="6">
        <f t="shared" si="240"/>
        <v>0</v>
      </c>
      <c r="AT265" s="6">
        <f t="shared" si="241"/>
        <v>1</v>
      </c>
      <c r="AU265" s="6">
        <f t="shared" si="242"/>
        <v>1</v>
      </c>
      <c r="AV265" s="6">
        <f t="shared" si="243"/>
        <v>1</v>
      </c>
      <c r="AW265" s="6">
        <f t="shared" si="244"/>
        <v>0</v>
      </c>
      <c r="AX265" s="6">
        <f t="shared" si="245"/>
        <v>0</v>
      </c>
      <c r="AZ265" s="6">
        <f t="shared" si="246"/>
        <v>1</v>
      </c>
      <c r="BA265" s="6">
        <f t="shared" si="247"/>
        <v>1</v>
      </c>
      <c r="BB265" s="6">
        <f t="shared" si="248"/>
        <v>1</v>
      </c>
      <c r="BC265" s="6">
        <f t="shared" si="249"/>
        <v>1</v>
      </c>
      <c r="BD265" s="6">
        <f t="shared" si="250"/>
        <v>1</v>
      </c>
      <c r="BF265" s="6">
        <f t="shared" si="254"/>
        <v>2</v>
      </c>
      <c r="BG265" s="8">
        <f t="shared" si="255"/>
        <v>3.5</v>
      </c>
      <c r="BH265" s="8">
        <f t="shared" si="256"/>
        <v>2</v>
      </c>
    </row>
    <row r="266" spans="1:60" ht="15" customHeight="1" x14ac:dyDescent="0.2">
      <c r="A266" s="8">
        <v>1097</v>
      </c>
      <c r="B266" s="29" t="s">
        <v>884</v>
      </c>
      <c r="C266" s="29">
        <v>10</v>
      </c>
      <c r="D266" t="s">
        <v>675</v>
      </c>
      <c r="E266" s="72">
        <v>1</v>
      </c>
      <c r="F266" s="72">
        <v>0</v>
      </c>
      <c r="G266" s="72">
        <v>1</v>
      </c>
      <c r="H266" s="72">
        <v>0</v>
      </c>
      <c r="I266" s="72">
        <v>1</v>
      </c>
      <c r="J266" s="72"/>
      <c r="K266" s="72">
        <v>0</v>
      </c>
      <c r="L266" s="72">
        <v>0</v>
      </c>
      <c r="M266" s="72">
        <v>0</v>
      </c>
      <c r="N266" s="72">
        <v>0</v>
      </c>
      <c r="O266" s="72">
        <v>0</v>
      </c>
      <c r="P266" s="72" t="s">
        <v>767</v>
      </c>
      <c r="Q266" s="72">
        <v>0</v>
      </c>
      <c r="R266" s="72">
        <v>1</v>
      </c>
      <c r="S266" s="72">
        <v>0</v>
      </c>
      <c r="T266" s="72">
        <v>0</v>
      </c>
      <c r="U266" s="72">
        <v>1</v>
      </c>
      <c r="W266" s="13">
        <f t="shared" si="225"/>
        <v>0</v>
      </c>
      <c r="X266" s="13">
        <f t="shared" si="226"/>
        <v>0</v>
      </c>
      <c r="Y266" s="13">
        <f t="shared" si="227"/>
        <v>0</v>
      </c>
      <c r="Z266" s="12">
        <f t="shared" si="228"/>
        <v>0</v>
      </c>
      <c r="AA266" s="13">
        <f t="shared" si="229"/>
        <v>1</v>
      </c>
      <c r="AB266" s="7">
        <f t="shared" si="230"/>
        <v>1</v>
      </c>
      <c r="AD266" s="7">
        <f t="shared" si="251"/>
        <v>0</v>
      </c>
      <c r="AE266" s="7">
        <f t="shared" si="252"/>
        <v>1</v>
      </c>
      <c r="AF266" s="7">
        <f t="shared" si="253"/>
        <v>0</v>
      </c>
      <c r="AH266" s="6">
        <f t="shared" si="231"/>
        <v>0</v>
      </c>
      <c r="AI266" s="6">
        <f t="shared" si="232"/>
        <v>0</v>
      </c>
      <c r="AJ266" s="6">
        <f t="shared" si="233"/>
        <v>0</v>
      </c>
      <c r="AK266" s="6">
        <f t="shared" si="234"/>
        <v>1</v>
      </c>
      <c r="AL266" s="6">
        <f t="shared" si="235"/>
        <v>0</v>
      </c>
      <c r="AN266" s="6">
        <f t="shared" si="236"/>
        <v>0</v>
      </c>
      <c r="AO266" s="6">
        <f t="shared" si="237"/>
        <v>1</v>
      </c>
      <c r="AP266" s="6">
        <f t="shared" si="238"/>
        <v>0</v>
      </c>
      <c r="AQ266" s="6">
        <f t="shared" si="239"/>
        <v>1</v>
      </c>
      <c r="AR266" s="6">
        <f t="shared" si="240"/>
        <v>0</v>
      </c>
      <c r="AT266" s="6">
        <f t="shared" si="241"/>
        <v>1</v>
      </c>
      <c r="AU266" s="6">
        <f t="shared" si="242"/>
        <v>0</v>
      </c>
      <c r="AV266" s="6">
        <f t="shared" si="243"/>
        <v>1</v>
      </c>
      <c r="AW266" s="6">
        <f t="shared" si="244"/>
        <v>1</v>
      </c>
      <c r="AX266" s="6">
        <f t="shared" si="245"/>
        <v>0</v>
      </c>
      <c r="AZ266" s="6">
        <f t="shared" si="246"/>
        <v>0</v>
      </c>
      <c r="BA266" s="6">
        <f t="shared" si="247"/>
        <v>0</v>
      </c>
      <c r="BB266" s="6">
        <f t="shared" si="248"/>
        <v>0</v>
      </c>
      <c r="BC266" s="6">
        <f t="shared" si="249"/>
        <v>1</v>
      </c>
      <c r="BD266" s="6">
        <f t="shared" si="250"/>
        <v>1</v>
      </c>
      <c r="BF266" s="6">
        <f t="shared" si="254"/>
        <v>3</v>
      </c>
      <c r="BG266" s="8">
        <f t="shared" si="255"/>
        <v>0</v>
      </c>
      <c r="BH266" s="8">
        <f t="shared" si="256"/>
        <v>2</v>
      </c>
    </row>
    <row r="267" spans="1:60" ht="15" customHeight="1" x14ac:dyDescent="0.2">
      <c r="A267" s="8">
        <v>1098</v>
      </c>
      <c r="B267" s="29" t="s">
        <v>885</v>
      </c>
      <c r="C267" s="29">
        <v>2</v>
      </c>
      <c r="D267" t="s">
        <v>676</v>
      </c>
      <c r="E267" s="72">
        <v>1</v>
      </c>
      <c r="F267" s="72">
        <v>1</v>
      </c>
      <c r="G267" s="72">
        <v>1</v>
      </c>
      <c r="H267" s="72">
        <v>1</v>
      </c>
      <c r="I267" s="72">
        <v>0</v>
      </c>
      <c r="J267" s="72"/>
      <c r="K267" s="72">
        <v>1</v>
      </c>
      <c r="L267" s="72">
        <v>1</v>
      </c>
      <c r="M267" s="72">
        <v>0.5</v>
      </c>
      <c r="N267" s="72">
        <v>0.5</v>
      </c>
      <c r="O267" s="72">
        <v>0.5</v>
      </c>
      <c r="P267" s="72"/>
      <c r="Q267" s="72">
        <v>1</v>
      </c>
      <c r="R267" s="72">
        <v>1</v>
      </c>
      <c r="S267" s="72">
        <v>1</v>
      </c>
      <c r="T267" s="72">
        <v>1</v>
      </c>
      <c r="U267" s="72">
        <v>0</v>
      </c>
      <c r="W267" s="13">
        <f t="shared" si="225"/>
        <v>1</v>
      </c>
      <c r="X267" s="13">
        <f t="shared" si="226"/>
        <v>1</v>
      </c>
      <c r="Y267" s="13">
        <f t="shared" si="227"/>
        <v>1</v>
      </c>
      <c r="Z267" s="12">
        <f t="shared" si="228"/>
        <v>1</v>
      </c>
      <c r="AA267" s="13">
        <f t="shared" si="229"/>
        <v>0</v>
      </c>
      <c r="AB267" s="7">
        <f t="shared" si="230"/>
        <v>4</v>
      </c>
      <c r="AD267" s="7">
        <f t="shared" si="251"/>
        <v>2</v>
      </c>
      <c r="AE267" s="7">
        <f t="shared" si="252"/>
        <v>1</v>
      </c>
      <c r="AF267" s="7">
        <f t="shared" si="253"/>
        <v>1</v>
      </c>
      <c r="AH267" s="6">
        <f t="shared" ref="AH267:AH298" si="257">IF(AND(E267=K267, K267=Q267),1,0)</f>
        <v>1</v>
      </c>
      <c r="AI267" s="6">
        <f t="shared" ref="AI267:AI298" si="258">IF(AND(F267=L267, L267=R267),1,0)</f>
        <v>1</v>
      </c>
      <c r="AJ267" s="6">
        <f t="shared" ref="AJ267:AJ298" si="259">IF(AND(G267=M267, M267=S267),1,0)</f>
        <v>0</v>
      </c>
      <c r="AK267" s="6">
        <f t="shared" ref="AK267:AK298" si="260">IF(AND(H267=N267, N267=T267),1,0)</f>
        <v>0</v>
      </c>
      <c r="AL267" s="6">
        <f t="shared" ref="AL267:AL298" si="261">IF(AND(I267=O267, O267=U267),1,0)</f>
        <v>0</v>
      </c>
      <c r="AN267" s="6">
        <f t="shared" ref="AN267:AN298" si="262">IF((E267=K267),1,0)</f>
        <v>1</v>
      </c>
      <c r="AO267" s="6">
        <f t="shared" ref="AO267:AO298" si="263">IF((F267=L267),1,0)</f>
        <v>1</v>
      </c>
      <c r="AP267" s="6">
        <f t="shared" ref="AP267:AP298" si="264">IF((G267=M267),1,0)</f>
        <v>0</v>
      </c>
      <c r="AQ267" s="6">
        <f t="shared" ref="AQ267:AQ298" si="265">IF((H267=N267),1,0)</f>
        <v>0</v>
      </c>
      <c r="AR267" s="6">
        <f t="shared" ref="AR267:AR298" si="266">IF((I267=O267),1,0)</f>
        <v>0</v>
      </c>
      <c r="AT267" s="6">
        <f t="shared" ref="AT267:AT298" si="267">IF((K267=Q267),1,0)</f>
        <v>1</v>
      </c>
      <c r="AU267" s="6">
        <f t="shared" ref="AU267:AU298" si="268">IF((L267=R267),1,0)</f>
        <v>1</v>
      </c>
      <c r="AV267" s="6">
        <f t="shared" ref="AV267:AV298" si="269">IF((M267=S267),1,0)</f>
        <v>0</v>
      </c>
      <c r="AW267" s="6">
        <f t="shared" ref="AW267:AW298" si="270">IF((N267=T267),1,0)</f>
        <v>0</v>
      </c>
      <c r="AX267" s="6">
        <f t="shared" ref="AX267:AX298" si="271">IF((O267=U267),1,0)</f>
        <v>0</v>
      </c>
      <c r="AZ267" s="6">
        <f t="shared" ref="AZ267:AZ298" si="272">IF((E267=Q267),1,0)</f>
        <v>1</v>
      </c>
      <c r="BA267" s="6">
        <f t="shared" ref="BA267:BA298" si="273">IF((F267=R267),1,0)</f>
        <v>1</v>
      </c>
      <c r="BB267" s="6">
        <f t="shared" ref="BB267:BB298" si="274">IF((G267=S267),1,0)</f>
        <v>1</v>
      </c>
      <c r="BC267" s="6">
        <f t="shared" ref="BC267:BC298" si="275">IF((H267=T267),1,0)</f>
        <v>1</v>
      </c>
      <c r="BD267" s="6">
        <f t="shared" ref="BD267:BD298" si="276">IF((I267=U267),1,0)</f>
        <v>1</v>
      </c>
      <c r="BF267" s="6">
        <f t="shared" si="254"/>
        <v>4</v>
      </c>
      <c r="BG267" s="8">
        <f t="shared" si="255"/>
        <v>3.5</v>
      </c>
      <c r="BH267" s="8">
        <f t="shared" si="256"/>
        <v>4</v>
      </c>
    </row>
    <row r="268" spans="1:60" ht="15" customHeight="1" x14ac:dyDescent="0.2">
      <c r="A268" s="8">
        <v>1099</v>
      </c>
      <c r="B268" s="29" t="s">
        <v>886</v>
      </c>
      <c r="C268" s="29">
        <v>10</v>
      </c>
      <c r="D268" t="s">
        <v>677</v>
      </c>
      <c r="E268" s="72">
        <v>0</v>
      </c>
      <c r="F268" s="72">
        <v>0</v>
      </c>
      <c r="G268" s="72">
        <v>0</v>
      </c>
      <c r="H268" s="72">
        <v>0</v>
      </c>
      <c r="I268" s="72">
        <v>1</v>
      </c>
      <c r="J268" s="72"/>
      <c r="K268" s="72">
        <v>0</v>
      </c>
      <c r="L268" s="72">
        <v>0</v>
      </c>
      <c r="M268" s="72">
        <v>0</v>
      </c>
      <c r="N268" s="72">
        <v>0</v>
      </c>
      <c r="O268" s="72">
        <v>0</v>
      </c>
      <c r="P268" s="72" t="s">
        <v>768</v>
      </c>
      <c r="Q268" s="72">
        <v>0</v>
      </c>
      <c r="R268" s="72">
        <v>0</v>
      </c>
      <c r="S268" s="72">
        <v>0</v>
      </c>
      <c r="T268" s="72">
        <v>0</v>
      </c>
      <c r="U268" s="72">
        <v>0</v>
      </c>
      <c r="W268" s="13">
        <f t="shared" si="225"/>
        <v>0</v>
      </c>
      <c r="X268" s="13">
        <f t="shared" si="226"/>
        <v>0</v>
      </c>
      <c r="Y268" s="13">
        <f t="shared" si="227"/>
        <v>0</v>
      </c>
      <c r="Z268" s="12">
        <f t="shared" si="228"/>
        <v>0</v>
      </c>
      <c r="AA268" s="13">
        <f t="shared" si="229"/>
        <v>0</v>
      </c>
      <c r="AB268" s="7">
        <f t="shared" si="230"/>
        <v>0</v>
      </c>
      <c r="AD268" s="7">
        <f t="shared" si="251"/>
        <v>0</v>
      </c>
      <c r="AE268" s="7">
        <f t="shared" si="252"/>
        <v>0</v>
      </c>
      <c r="AF268" s="7">
        <f t="shared" si="253"/>
        <v>0</v>
      </c>
      <c r="AH268" s="6">
        <f t="shared" si="257"/>
        <v>1</v>
      </c>
      <c r="AI268" s="6">
        <f t="shared" si="258"/>
        <v>1</v>
      </c>
      <c r="AJ268" s="6">
        <f t="shared" si="259"/>
        <v>1</v>
      </c>
      <c r="AK268" s="6">
        <f t="shared" si="260"/>
        <v>1</v>
      </c>
      <c r="AL268" s="6">
        <f t="shared" si="261"/>
        <v>0</v>
      </c>
      <c r="AN268" s="6">
        <f t="shared" si="262"/>
        <v>1</v>
      </c>
      <c r="AO268" s="6">
        <f t="shared" si="263"/>
        <v>1</v>
      </c>
      <c r="AP268" s="6">
        <f t="shared" si="264"/>
        <v>1</v>
      </c>
      <c r="AQ268" s="6">
        <f t="shared" si="265"/>
        <v>1</v>
      </c>
      <c r="AR268" s="6">
        <f t="shared" si="266"/>
        <v>0</v>
      </c>
      <c r="AT268" s="6">
        <f t="shared" si="267"/>
        <v>1</v>
      </c>
      <c r="AU268" s="6">
        <f t="shared" si="268"/>
        <v>1</v>
      </c>
      <c r="AV268" s="6">
        <f t="shared" si="269"/>
        <v>1</v>
      </c>
      <c r="AW268" s="6">
        <f t="shared" si="270"/>
        <v>1</v>
      </c>
      <c r="AX268" s="6">
        <f t="shared" si="271"/>
        <v>1</v>
      </c>
      <c r="AZ268" s="6">
        <f t="shared" si="272"/>
        <v>1</v>
      </c>
      <c r="BA268" s="6">
        <f t="shared" si="273"/>
        <v>1</v>
      </c>
      <c r="BB268" s="6">
        <f t="shared" si="274"/>
        <v>1</v>
      </c>
      <c r="BC268" s="6">
        <f t="shared" si="275"/>
        <v>1</v>
      </c>
      <c r="BD268" s="6">
        <f t="shared" si="276"/>
        <v>0</v>
      </c>
      <c r="BF268" s="6">
        <f t="shared" si="254"/>
        <v>1</v>
      </c>
      <c r="BG268" s="8">
        <f t="shared" si="255"/>
        <v>0</v>
      </c>
      <c r="BH268" s="8">
        <f t="shared" si="256"/>
        <v>0</v>
      </c>
    </row>
    <row r="269" spans="1:60" ht="15" customHeight="1" x14ac:dyDescent="0.2">
      <c r="A269" s="8">
        <v>1100</v>
      </c>
      <c r="B269" s="29" t="s">
        <v>887</v>
      </c>
      <c r="C269" s="29">
        <v>10</v>
      </c>
      <c r="D269" t="s">
        <v>678</v>
      </c>
      <c r="E269" s="72">
        <v>1</v>
      </c>
      <c r="F269" s="72">
        <v>1</v>
      </c>
      <c r="G269" s="72">
        <v>0</v>
      </c>
      <c r="H269" s="72">
        <v>0</v>
      </c>
      <c r="I269" s="72">
        <v>1</v>
      </c>
      <c r="J269" s="72"/>
      <c r="K269" s="72">
        <v>1</v>
      </c>
      <c r="L269" s="72">
        <v>1</v>
      </c>
      <c r="M269" s="72">
        <v>0.5</v>
      </c>
      <c r="N269" s="72">
        <v>0.5</v>
      </c>
      <c r="O269" s="72">
        <v>1</v>
      </c>
      <c r="P269" s="72"/>
      <c r="Q269" s="72">
        <v>1</v>
      </c>
      <c r="R269" s="72">
        <v>1</v>
      </c>
      <c r="S269" s="72">
        <v>0</v>
      </c>
      <c r="T269" s="72">
        <v>0</v>
      </c>
      <c r="U269" s="72">
        <v>0</v>
      </c>
      <c r="W269" s="13">
        <f t="shared" si="225"/>
        <v>1</v>
      </c>
      <c r="X269" s="13">
        <f t="shared" si="226"/>
        <v>1</v>
      </c>
      <c r="Y269" s="13">
        <f t="shared" si="227"/>
        <v>0</v>
      </c>
      <c r="Z269" s="12">
        <f t="shared" si="228"/>
        <v>0</v>
      </c>
      <c r="AA269" s="13">
        <f t="shared" si="229"/>
        <v>1</v>
      </c>
      <c r="AB269" s="7">
        <f t="shared" si="230"/>
        <v>3</v>
      </c>
      <c r="AD269" s="7">
        <f t="shared" si="251"/>
        <v>2</v>
      </c>
      <c r="AE269" s="7">
        <f t="shared" si="252"/>
        <v>1</v>
      </c>
      <c r="AF269" s="7">
        <f t="shared" si="253"/>
        <v>0</v>
      </c>
      <c r="AH269" s="6">
        <f t="shared" si="257"/>
        <v>1</v>
      </c>
      <c r="AI269" s="6">
        <f t="shared" si="258"/>
        <v>1</v>
      </c>
      <c r="AJ269" s="6">
        <f t="shared" si="259"/>
        <v>0</v>
      </c>
      <c r="AK269" s="6">
        <f t="shared" si="260"/>
        <v>0</v>
      </c>
      <c r="AL269" s="6">
        <f t="shared" si="261"/>
        <v>0</v>
      </c>
      <c r="AN269" s="6">
        <f t="shared" si="262"/>
        <v>1</v>
      </c>
      <c r="AO269" s="6">
        <f t="shared" si="263"/>
        <v>1</v>
      </c>
      <c r="AP269" s="6">
        <f t="shared" si="264"/>
        <v>0</v>
      </c>
      <c r="AQ269" s="6">
        <f t="shared" si="265"/>
        <v>0</v>
      </c>
      <c r="AR269" s="6">
        <f t="shared" si="266"/>
        <v>1</v>
      </c>
      <c r="AT269" s="6">
        <f t="shared" si="267"/>
        <v>1</v>
      </c>
      <c r="AU269" s="6">
        <f t="shared" si="268"/>
        <v>1</v>
      </c>
      <c r="AV269" s="6">
        <f t="shared" si="269"/>
        <v>0</v>
      </c>
      <c r="AW269" s="6">
        <f t="shared" si="270"/>
        <v>0</v>
      </c>
      <c r="AX269" s="6">
        <f t="shared" si="271"/>
        <v>0</v>
      </c>
      <c r="AZ269" s="6">
        <f t="shared" si="272"/>
        <v>1</v>
      </c>
      <c r="BA269" s="6">
        <f t="shared" si="273"/>
        <v>1</v>
      </c>
      <c r="BB269" s="6">
        <f t="shared" si="274"/>
        <v>1</v>
      </c>
      <c r="BC269" s="6">
        <f t="shared" si="275"/>
        <v>1</v>
      </c>
      <c r="BD269" s="6">
        <f t="shared" si="276"/>
        <v>0</v>
      </c>
      <c r="BF269" s="6">
        <f t="shared" si="254"/>
        <v>3</v>
      </c>
      <c r="BG269" s="8">
        <f t="shared" si="255"/>
        <v>4</v>
      </c>
      <c r="BH269" s="8">
        <f t="shared" si="256"/>
        <v>2</v>
      </c>
    </row>
    <row r="270" spans="1:60" ht="15" customHeight="1" x14ac:dyDescent="0.2">
      <c r="A270" s="8">
        <v>1101</v>
      </c>
      <c r="B270" s="29" t="s">
        <v>888</v>
      </c>
      <c r="C270" s="29">
        <v>8</v>
      </c>
      <c r="D270" t="s">
        <v>679</v>
      </c>
      <c r="E270" s="72">
        <v>0</v>
      </c>
      <c r="F270" s="72">
        <v>0</v>
      </c>
      <c r="G270" s="72">
        <v>0</v>
      </c>
      <c r="H270" s="72">
        <v>0</v>
      </c>
      <c r="I270" s="72">
        <v>0</v>
      </c>
      <c r="J270" s="72"/>
      <c r="K270" s="72">
        <v>0</v>
      </c>
      <c r="L270" s="72">
        <v>0</v>
      </c>
      <c r="M270" s="72">
        <v>0</v>
      </c>
      <c r="N270" s="72">
        <v>0</v>
      </c>
      <c r="O270" s="72">
        <v>0.5</v>
      </c>
      <c r="P270" s="72" t="s">
        <v>748</v>
      </c>
      <c r="Q270" s="72">
        <v>0</v>
      </c>
      <c r="R270" s="72">
        <v>1</v>
      </c>
      <c r="S270" s="72">
        <v>0</v>
      </c>
      <c r="T270" s="72">
        <v>0</v>
      </c>
      <c r="U270" s="72">
        <v>0</v>
      </c>
      <c r="W270" s="13">
        <f t="shared" si="225"/>
        <v>0</v>
      </c>
      <c r="X270" s="13">
        <f t="shared" si="226"/>
        <v>0</v>
      </c>
      <c r="Y270" s="13">
        <f t="shared" si="227"/>
        <v>0</v>
      </c>
      <c r="Z270" s="12">
        <f t="shared" si="228"/>
        <v>0</v>
      </c>
      <c r="AA270" s="13">
        <f t="shared" si="229"/>
        <v>0</v>
      </c>
      <c r="AB270" s="7">
        <f t="shared" si="230"/>
        <v>0</v>
      </c>
      <c r="AD270" s="7">
        <f t="shared" si="251"/>
        <v>0</v>
      </c>
      <c r="AE270" s="7">
        <f t="shared" si="252"/>
        <v>0</v>
      </c>
      <c r="AF270" s="7">
        <f t="shared" si="253"/>
        <v>0</v>
      </c>
      <c r="AH270" s="6">
        <f t="shared" si="257"/>
        <v>1</v>
      </c>
      <c r="AI270" s="6">
        <f t="shared" si="258"/>
        <v>0</v>
      </c>
      <c r="AJ270" s="6">
        <f t="shared" si="259"/>
        <v>1</v>
      </c>
      <c r="AK270" s="6">
        <f t="shared" si="260"/>
        <v>1</v>
      </c>
      <c r="AL270" s="6">
        <f t="shared" si="261"/>
        <v>0</v>
      </c>
      <c r="AN270" s="6">
        <f t="shared" si="262"/>
        <v>1</v>
      </c>
      <c r="AO270" s="6">
        <f t="shared" si="263"/>
        <v>1</v>
      </c>
      <c r="AP270" s="6">
        <f t="shared" si="264"/>
        <v>1</v>
      </c>
      <c r="AQ270" s="6">
        <f t="shared" si="265"/>
        <v>1</v>
      </c>
      <c r="AR270" s="6">
        <f t="shared" si="266"/>
        <v>0</v>
      </c>
      <c r="AT270" s="6">
        <f t="shared" si="267"/>
        <v>1</v>
      </c>
      <c r="AU270" s="6">
        <f t="shared" si="268"/>
        <v>0</v>
      </c>
      <c r="AV270" s="6">
        <f t="shared" si="269"/>
        <v>1</v>
      </c>
      <c r="AW270" s="6">
        <f t="shared" si="270"/>
        <v>1</v>
      </c>
      <c r="AX270" s="6">
        <f t="shared" si="271"/>
        <v>0</v>
      </c>
      <c r="AZ270" s="6">
        <f t="shared" si="272"/>
        <v>1</v>
      </c>
      <c r="BA270" s="6">
        <f t="shared" si="273"/>
        <v>0</v>
      </c>
      <c r="BB270" s="6">
        <f t="shared" si="274"/>
        <v>1</v>
      </c>
      <c r="BC270" s="6">
        <f t="shared" si="275"/>
        <v>1</v>
      </c>
      <c r="BD270" s="6">
        <f t="shared" si="276"/>
        <v>1</v>
      </c>
      <c r="BF270" s="6">
        <f t="shared" si="254"/>
        <v>0</v>
      </c>
      <c r="BG270" s="8">
        <f t="shared" si="255"/>
        <v>0.5</v>
      </c>
      <c r="BH270" s="8">
        <f t="shared" si="256"/>
        <v>1</v>
      </c>
    </row>
    <row r="271" spans="1:60" ht="15" customHeight="1" x14ac:dyDescent="0.2">
      <c r="A271" s="8">
        <v>1102</v>
      </c>
      <c r="B271" s="29" t="s">
        <v>888</v>
      </c>
      <c r="C271" s="29">
        <v>8</v>
      </c>
      <c r="D271" t="s">
        <v>680</v>
      </c>
      <c r="E271" s="72">
        <v>0</v>
      </c>
      <c r="F271" s="72">
        <v>0</v>
      </c>
      <c r="G271" s="72">
        <v>0</v>
      </c>
      <c r="H271" s="72">
        <v>0</v>
      </c>
      <c r="I271" s="72">
        <v>0</v>
      </c>
      <c r="J271" s="72"/>
      <c r="K271" s="72">
        <v>1</v>
      </c>
      <c r="L271" s="72">
        <v>1</v>
      </c>
      <c r="M271" s="72">
        <v>0.5</v>
      </c>
      <c r="N271" s="72">
        <v>0.5</v>
      </c>
      <c r="O271" s="72">
        <v>0.5</v>
      </c>
      <c r="P271" s="72"/>
      <c r="Q271" s="72">
        <v>0</v>
      </c>
      <c r="R271" s="72">
        <v>1</v>
      </c>
      <c r="S271" s="72">
        <v>0</v>
      </c>
      <c r="T271" s="72">
        <v>0</v>
      </c>
      <c r="U271" s="72">
        <v>0</v>
      </c>
      <c r="W271" s="13">
        <f t="shared" si="225"/>
        <v>0</v>
      </c>
      <c r="X271" s="13">
        <f t="shared" si="226"/>
        <v>1</v>
      </c>
      <c r="Y271" s="13">
        <f t="shared" si="227"/>
        <v>0</v>
      </c>
      <c r="Z271" s="12">
        <f t="shared" si="228"/>
        <v>0</v>
      </c>
      <c r="AA271" s="13">
        <f t="shared" si="229"/>
        <v>0</v>
      </c>
      <c r="AB271" s="7">
        <f t="shared" si="230"/>
        <v>1</v>
      </c>
      <c r="AD271" s="7">
        <f t="shared" si="251"/>
        <v>1</v>
      </c>
      <c r="AE271" s="7">
        <f t="shared" si="252"/>
        <v>0</v>
      </c>
      <c r="AF271" s="7">
        <f t="shared" si="253"/>
        <v>0</v>
      </c>
      <c r="AH271" s="6">
        <f t="shared" si="257"/>
        <v>0</v>
      </c>
      <c r="AI271" s="6">
        <f t="shared" si="258"/>
        <v>0</v>
      </c>
      <c r="AJ271" s="6">
        <f t="shared" si="259"/>
        <v>0</v>
      </c>
      <c r="AK271" s="6">
        <f t="shared" si="260"/>
        <v>0</v>
      </c>
      <c r="AL271" s="6">
        <f t="shared" si="261"/>
        <v>0</v>
      </c>
      <c r="AN271" s="6">
        <f t="shared" si="262"/>
        <v>0</v>
      </c>
      <c r="AO271" s="6">
        <f t="shared" si="263"/>
        <v>0</v>
      </c>
      <c r="AP271" s="6">
        <f t="shared" si="264"/>
        <v>0</v>
      </c>
      <c r="AQ271" s="6">
        <f t="shared" si="265"/>
        <v>0</v>
      </c>
      <c r="AR271" s="6">
        <f t="shared" si="266"/>
        <v>0</v>
      </c>
      <c r="AT271" s="6">
        <f t="shared" si="267"/>
        <v>0</v>
      </c>
      <c r="AU271" s="6">
        <f t="shared" si="268"/>
        <v>1</v>
      </c>
      <c r="AV271" s="6">
        <f t="shared" si="269"/>
        <v>0</v>
      </c>
      <c r="AW271" s="6">
        <f t="shared" si="270"/>
        <v>0</v>
      </c>
      <c r="AX271" s="6">
        <f t="shared" si="271"/>
        <v>0</v>
      </c>
      <c r="AZ271" s="6">
        <f t="shared" si="272"/>
        <v>1</v>
      </c>
      <c r="BA271" s="6">
        <f t="shared" si="273"/>
        <v>0</v>
      </c>
      <c r="BB271" s="6">
        <f t="shared" si="274"/>
        <v>1</v>
      </c>
      <c r="BC271" s="6">
        <f t="shared" si="275"/>
        <v>1</v>
      </c>
      <c r="BD271" s="6">
        <f t="shared" si="276"/>
        <v>1</v>
      </c>
      <c r="BF271" s="6">
        <f t="shared" si="254"/>
        <v>0</v>
      </c>
      <c r="BG271" s="8">
        <f t="shared" si="255"/>
        <v>3.5</v>
      </c>
      <c r="BH271" s="8">
        <f t="shared" si="256"/>
        <v>1</v>
      </c>
    </row>
    <row r="272" spans="1:60" ht="15" customHeight="1" x14ac:dyDescent="0.2">
      <c r="A272" s="8">
        <v>1103</v>
      </c>
      <c r="B272" s="29" t="s">
        <v>889</v>
      </c>
      <c r="C272" s="29">
        <v>11</v>
      </c>
      <c r="D272" t="s">
        <v>681</v>
      </c>
      <c r="E272" s="72">
        <v>1</v>
      </c>
      <c r="F272" s="72">
        <v>1</v>
      </c>
      <c r="G272" s="72">
        <v>0</v>
      </c>
      <c r="H272" s="72">
        <v>0</v>
      </c>
      <c r="I272" s="72">
        <v>0</v>
      </c>
      <c r="J272" s="72"/>
      <c r="K272" s="72">
        <v>1</v>
      </c>
      <c r="L272" s="72">
        <v>1</v>
      </c>
      <c r="M272" s="72">
        <v>0</v>
      </c>
      <c r="N272" s="72">
        <v>0</v>
      </c>
      <c r="O272" s="72">
        <v>0.5</v>
      </c>
      <c r="P272" s="72"/>
      <c r="Q272">
        <v>1</v>
      </c>
      <c r="R272">
        <v>1</v>
      </c>
      <c r="S272">
        <v>1</v>
      </c>
      <c r="T272">
        <v>1</v>
      </c>
      <c r="U272">
        <v>1</v>
      </c>
      <c r="W272" s="13">
        <f t="shared" si="225"/>
        <v>1</v>
      </c>
      <c r="X272" s="13">
        <f t="shared" si="226"/>
        <v>1</v>
      </c>
      <c r="Y272" s="13">
        <f t="shared" si="227"/>
        <v>0</v>
      </c>
      <c r="Z272" s="12">
        <f t="shared" si="228"/>
        <v>0</v>
      </c>
      <c r="AA272" s="13">
        <f t="shared" si="229"/>
        <v>0.5</v>
      </c>
      <c r="AB272" s="7">
        <f t="shared" si="230"/>
        <v>2.5</v>
      </c>
      <c r="AD272" s="7">
        <f t="shared" si="251"/>
        <v>2</v>
      </c>
      <c r="AE272" s="7">
        <f t="shared" si="252"/>
        <v>0.5</v>
      </c>
      <c r="AF272" s="7">
        <f t="shared" si="253"/>
        <v>0</v>
      </c>
      <c r="AH272" s="6">
        <f t="shared" si="257"/>
        <v>1</v>
      </c>
      <c r="AI272" s="6">
        <f t="shared" si="258"/>
        <v>1</v>
      </c>
      <c r="AJ272" s="6">
        <f t="shared" si="259"/>
        <v>0</v>
      </c>
      <c r="AK272" s="6">
        <f t="shared" si="260"/>
        <v>0</v>
      </c>
      <c r="AL272" s="6">
        <f t="shared" si="261"/>
        <v>0</v>
      </c>
      <c r="AN272" s="6">
        <f t="shared" si="262"/>
        <v>1</v>
      </c>
      <c r="AO272" s="6">
        <f t="shared" si="263"/>
        <v>1</v>
      </c>
      <c r="AP272" s="6">
        <f t="shared" si="264"/>
        <v>1</v>
      </c>
      <c r="AQ272" s="6">
        <f t="shared" si="265"/>
        <v>1</v>
      </c>
      <c r="AR272" s="6">
        <f t="shared" si="266"/>
        <v>0</v>
      </c>
      <c r="AT272" s="6">
        <f t="shared" si="267"/>
        <v>1</v>
      </c>
      <c r="AU272" s="6">
        <f t="shared" si="268"/>
        <v>1</v>
      </c>
      <c r="AV272" s="6">
        <f t="shared" si="269"/>
        <v>0</v>
      </c>
      <c r="AW272" s="6">
        <f t="shared" si="270"/>
        <v>0</v>
      </c>
      <c r="AX272" s="6">
        <f t="shared" si="271"/>
        <v>0</v>
      </c>
      <c r="AZ272" s="6">
        <f t="shared" si="272"/>
        <v>1</v>
      </c>
      <c r="BA272" s="6">
        <f t="shared" si="273"/>
        <v>1</v>
      </c>
      <c r="BB272" s="6">
        <f t="shared" si="274"/>
        <v>0</v>
      </c>
      <c r="BC272" s="6">
        <f t="shared" si="275"/>
        <v>0</v>
      </c>
      <c r="BD272" s="6">
        <f t="shared" si="276"/>
        <v>0</v>
      </c>
      <c r="BF272" s="6">
        <f t="shared" si="254"/>
        <v>2</v>
      </c>
      <c r="BG272" s="8">
        <f t="shared" si="255"/>
        <v>2.5</v>
      </c>
      <c r="BH272" s="8">
        <f t="shared" si="256"/>
        <v>5</v>
      </c>
    </row>
    <row r="273" spans="1:60" ht="15" customHeight="1" x14ac:dyDescent="0.2">
      <c r="A273" s="8">
        <v>1104</v>
      </c>
      <c r="B273" s="29" t="s">
        <v>890</v>
      </c>
      <c r="C273" s="29">
        <v>8</v>
      </c>
      <c r="D273" t="s">
        <v>682</v>
      </c>
      <c r="E273" s="72">
        <v>0</v>
      </c>
      <c r="F273" s="72">
        <v>1</v>
      </c>
      <c r="G273" s="72">
        <v>1</v>
      </c>
      <c r="H273" s="72">
        <v>1</v>
      </c>
      <c r="I273" s="72">
        <v>0</v>
      </c>
      <c r="J273" s="72"/>
      <c r="K273" s="72">
        <v>1</v>
      </c>
      <c r="L273" s="72">
        <v>1</v>
      </c>
      <c r="M273" s="72">
        <v>0.5</v>
      </c>
      <c r="N273" s="72">
        <v>0.5</v>
      </c>
      <c r="O273" s="72">
        <v>0.5</v>
      </c>
      <c r="P273" s="72"/>
      <c r="Q273">
        <v>1</v>
      </c>
      <c r="R273">
        <v>0</v>
      </c>
      <c r="S273">
        <v>1</v>
      </c>
      <c r="T273">
        <v>0</v>
      </c>
      <c r="U273">
        <v>0</v>
      </c>
      <c r="W273" s="13">
        <f t="shared" si="225"/>
        <v>1</v>
      </c>
      <c r="X273" s="13">
        <f t="shared" si="226"/>
        <v>1</v>
      </c>
      <c r="Y273" s="13">
        <f t="shared" si="227"/>
        <v>1</v>
      </c>
      <c r="Z273" s="12">
        <f t="shared" si="228"/>
        <v>0.5</v>
      </c>
      <c r="AA273" s="13">
        <f t="shared" si="229"/>
        <v>0</v>
      </c>
      <c r="AB273" s="7">
        <f t="shared" si="230"/>
        <v>3.5</v>
      </c>
      <c r="AD273" s="7">
        <f t="shared" si="251"/>
        <v>2</v>
      </c>
      <c r="AE273" s="7">
        <f t="shared" si="252"/>
        <v>0.5</v>
      </c>
      <c r="AF273" s="7">
        <f t="shared" si="253"/>
        <v>1</v>
      </c>
      <c r="AH273" s="6">
        <f t="shared" si="257"/>
        <v>0</v>
      </c>
      <c r="AI273" s="6">
        <f t="shared" si="258"/>
        <v>0</v>
      </c>
      <c r="AJ273" s="6">
        <f t="shared" si="259"/>
        <v>0</v>
      </c>
      <c r="AK273" s="6">
        <f t="shared" si="260"/>
        <v>0</v>
      </c>
      <c r="AL273" s="6">
        <f t="shared" si="261"/>
        <v>0</v>
      </c>
      <c r="AN273" s="6">
        <f t="shared" si="262"/>
        <v>0</v>
      </c>
      <c r="AO273" s="6">
        <f t="shared" si="263"/>
        <v>1</v>
      </c>
      <c r="AP273" s="6">
        <f t="shared" si="264"/>
        <v>0</v>
      </c>
      <c r="AQ273" s="6">
        <f t="shared" si="265"/>
        <v>0</v>
      </c>
      <c r="AR273" s="6">
        <f t="shared" si="266"/>
        <v>0</v>
      </c>
      <c r="AT273" s="6">
        <f t="shared" si="267"/>
        <v>1</v>
      </c>
      <c r="AU273" s="6">
        <f t="shared" si="268"/>
        <v>0</v>
      </c>
      <c r="AV273" s="6">
        <f t="shared" si="269"/>
        <v>0</v>
      </c>
      <c r="AW273" s="6">
        <f t="shared" si="270"/>
        <v>0</v>
      </c>
      <c r="AX273" s="6">
        <f t="shared" si="271"/>
        <v>0</v>
      </c>
      <c r="AZ273" s="6">
        <f t="shared" si="272"/>
        <v>0</v>
      </c>
      <c r="BA273" s="6">
        <f t="shared" si="273"/>
        <v>0</v>
      </c>
      <c r="BB273" s="6">
        <f t="shared" si="274"/>
        <v>1</v>
      </c>
      <c r="BC273" s="6">
        <f t="shared" si="275"/>
        <v>0</v>
      </c>
      <c r="BD273" s="6">
        <f t="shared" si="276"/>
        <v>1</v>
      </c>
      <c r="BF273" s="6">
        <f t="shared" si="254"/>
        <v>3</v>
      </c>
      <c r="BG273" s="8">
        <f t="shared" si="255"/>
        <v>3.5</v>
      </c>
      <c r="BH273" s="8">
        <f t="shared" si="256"/>
        <v>2</v>
      </c>
    </row>
    <row r="274" spans="1:60" ht="15" customHeight="1" x14ac:dyDescent="0.2">
      <c r="A274" s="8">
        <v>1105</v>
      </c>
      <c r="B274" s="29" t="s">
        <v>891</v>
      </c>
      <c r="C274" s="29">
        <v>8</v>
      </c>
      <c r="D274" t="s">
        <v>683</v>
      </c>
      <c r="E274" s="72">
        <v>1</v>
      </c>
      <c r="F274" s="72">
        <v>1</v>
      </c>
      <c r="G274" s="72">
        <v>0</v>
      </c>
      <c r="H274" s="72">
        <v>0</v>
      </c>
      <c r="I274" s="72">
        <v>0</v>
      </c>
      <c r="J274" s="72"/>
      <c r="K274" s="72">
        <v>1</v>
      </c>
      <c r="L274" s="72">
        <v>1</v>
      </c>
      <c r="M274" s="72">
        <v>0</v>
      </c>
      <c r="N274" s="72">
        <v>0.5</v>
      </c>
      <c r="O274" s="72">
        <v>1</v>
      </c>
      <c r="P274" s="72"/>
      <c r="Q274">
        <v>1</v>
      </c>
      <c r="R274">
        <v>1</v>
      </c>
      <c r="S274">
        <v>1</v>
      </c>
      <c r="T274">
        <v>1</v>
      </c>
      <c r="U274">
        <v>0</v>
      </c>
      <c r="W274" s="13">
        <f t="shared" si="225"/>
        <v>1</v>
      </c>
      <c r="X274" s="13">
        <f t="shared" si="226"/>
        <v>1</v>
      </c>
      <c r="Y274" s="13">
        <f t="shared" si="227"/>
        <v>0</v>
      </c>
      <c r="Z274" s="12">
        <f t="shared" si="228"/>
        <v>0.5</v>
      </c>
      <c r="AA274" s="13">
        <f t="shared" si="229"/>
        <v>0</v>
      </c>
      <c r="AB274" s="7">
        <f t="shared" si="230"/>
        <v>2.5</v>
      </c>
      <c r="AD274" s="7">
        <f t="shared" si="251"/>
        <v>2</v>
      </c>
      <c r="AE274" s="7">
        <f t="shared" si="252"/>
        <v>0.5</v>
      </c>
      <c r="AF274" s="7">
        <f t="shared" si="253"/>
        <v>0</v>
      </c>
      <c r="AH274" s="6">
        <f t="shared" si="257"/>
        <v>1</v>
      </c>
      <c r="AI274" s="6">
        <f t="shared" si="258"/>
        <v>1</v>
      </c>
      <c r="AJ274" s="6">
        <f t="shared" si="259"/>
        <v>0</v>
      </c>
      <c r="AK274" s="6">
        <f t="shared" si="260"/>
        <v>0</v>
      </c>
      <c r="AL274" s="6">
        <f t="shared" si="261"/>
        <v>0</v>
      </c>
      <c r="AN274" s="6">
        <f t="shared" si="262"/>
        <v>1</v>
      </c>
      <c r="AO274" s="6">
        <f t="shared" si="263"/>
        <v>1</v>
      </c>
      <c r="AP274" s="6">
        <f t="shared" si="264"/>
        <v>1</v>
      </c>
      <c r="AQ274" s="6">
        <f t="shared" si="265"/>
        <v>0</v>
      </c>
      <c r="AR274" s="6">
        <f t="shared" si="266"/>
        <v>0</v>
      </c>
      <c r="AT274" s="6">
        <f t="shared" si="267"/>
        <v>1</v>
      </c>
      <c r="AU274" s="6">
        <f t="shared" si="268"/>
        <v>1</v>
      </c>
      <c r="AV274" s="6">
        <f t="shared" si="269"/>
        <v>0</v>
      </c>
      <c r="AW274" s="6">
        <f t="shared" si="270"/>
        <v>0</v>
      </c>
      <c r="AX274" s="6">
        <f t="shared" si="271"/>
        <v>0</v>
      </c>
      <c r="AZ274" s="6">
        <f t="shared" si="272"/>
        <v>1</v>
      </c>
      <c r="BA274" s="6">
        <f t="shared" si="273"/>
        <v>1</v>
      </c>
      <c r="BB274" s="6">
        <f t="shared" si="274"/>
        <v>0</v>
      </c>
      <c r="BC274" s="6">
        <f t="shared" si="275"/>
        <v>0</v>
      </c>
      <c r="BD274" s="6">
        <f t="shared" si="276"/>
        <v>1</v>
      </c>
      <c r="BF274" s="6">
        <f t="shared" si="254"/>
        <v>2</v>
      </c>
      <c r="BG274" s="8">
        <f t="shared" si="255"/>
        <v>3.5</v>
      </c>
      <c r="BH274" s="8">
        <f t="shared" si="256"/>
        <v>4</v>
      </c>
    </row>
    <row r="275" spans="1:60" ht="15" customHeight="1" x14ac:dyDescent="0.2">
      <c r="A275" s="8">
        <v>1106</v>
      </c>
      <c r="B275" s="29" t="s">
        <v>864</v>
      </c>
      <c r="C275" s="29">
        <v>8</v>
      </c>
      <c r="D275" t="s">
        <v>684</v>
      </c>
      <c r="E275" s="72">
        <v>0</v>
      </c>
      <c r="F275" s="72">
        <v>1</v>
      </c>
      <c r="G275" s="72">
        <v>1</v>
      </c>
      <c r="H275" s="72">
        <v>0</v>
      </c>
      <c r="I275" s="72">
        <v>0</v>
      </c>
      <c r="J275" s="72"/>
      <c r="K275" s="72">
        <v>0</v>
      </c>
      <c r="L275" s="72">
        <v>0</v>
      </c>
      <c r="M275" s="72">
        <v>0</v>
      </c>
      <c r="N275" s="72">
        <v>0</v>
      </c>
      <c r="O275" s="72">
        <v>1</v>
      </c>
      <c r="P275" s="72" t="s">
        <v>769</v>
      </c>
      <c r="Q275">
        <v>0</v>
      </c>
      <c r="R275">
        <v>1</v>
      </c>
      <c r="S275">
        <v>0</v>
      </c>
      <c r="T275">
        <v>0</v>
      </c>
      <c r="U275">
        <v>0</v>
      </c>
      <c r="W275" s="13">
        <f t="shared" si="225"/>
        <v>0</v>
      </c>
      <c r="X275" s="13">
        <f t="shared" si="226"/>
        <v>1</v>
      </c>
      <c r="Y275" s="13">
        <f t="shared" si="227"/>
        <v>0</v>
      </c>
      <c r="Z275" s="12">
        <f t="shared" si="228"/>
        <v>0</v>
      </c>
      <c r="AA275" s="13">
        <f t="shared" si="229"/>
        <v>0</v>
      </c>
      <c r="AB275" s="7">
        <f t="shared" si="230"/>
        <v>1</v>
      </c>
      <c r="AD275" s="7">
        <f t="shared" si="251"/>
        <v>1</v>
      </c>
      <c r="AE275" s="7">
        <f t="shared" si="252"/>
        <v>0</v>
      </c>
      <c r="AF275" s="7">
        <f t="shared" si="253"/>
        <v>0</v>
      </c>
      <c r="AH275" s="6">
        <f t="shared" si="257"/>
        <v>1</v>
      </c>
      <c r="AI275" s="6">
        <f t="shared" si="258"/>
        <v>0</v>
      </c>
      <c r="AJ275" s="6">
        <f t="shared" si="259"/>
        <v>0</v>
      </c>
      <c r="AK275" s="6">
        <f t="shared" si="260"/>
        <v>1</v>
      </c>
      <c r="AL275" s="6">
        <f t="shared" si="261"/>
        <v>0</v>
      </c>
      <c r="AN275" s="6">
        <f t="shared" si="262"/>
        <v>1</v>
      </c>
      <c r="AO275" s="6">
        <f t="shared" si="263"/>
        <v>0</v>
      </c>
      <c r="AP275" s="6">
        <f t="shared" si="264"/>
        <v>0</v>
      </c>
      <c r="AQ275" s="6">
        <f t="shared" si="265"/>
        <v>1</v>
      </c>
      <c r="AR275" s="6">
        <f t="shared" si="266"/>
        <v>0</v>
      </c>
      <c r="AT275" s="6">
        <f t="shared" si="267"/>
        <v>1</v>
      </c>
      <c r="AU275" s="6">
        <f t="shared" si="268"/>
        <v>0</v>
      </c>
      <c r="AV275" s="6">
        <f t="shared" si="269"/>
        <v>1</v>
      </c>
      <c r="AW275" s="6">
        <f t="shared" si="270"/>
        <v>1</v>
      </c>
      <c r="AX275" s="6">
        <f t="shared" si="271"/>
        <v>0</v>
      </c>
      <c r="AZ275" s="6">
        <f t="shared" si="272"/>
        <v>1</v>
      </c>
      <c r="BA275" s="6">
        <f t="shared" si="273"/>
        <v>1</v>
      </c>
      <c r="BB275" s="6">
        <f t="shared" si="274"/>
        <v>0</v>
      </c>
      <c r="BC275" s="6">
        <f t="shared" si="275"/>
        <v>1</v>
      </c>
      <c r="BD275" s="6">
        <f t="shared" si="276"/>
        <v>1</v>
      </c>
      <c r="BF275" s="6">
        <f t="shared" si="254"/>
        <v>2</v>
      </c>
      <c r="BG275" s="8">
        <f t="shared" si="255"/>
        <v>1</v>
      </c>
      <c r="BH275" s="8">
        <f t="shared" si="256"/>
        <v>1</v>
      </c>
    </row>
    <row r="276" spans="1:60" ht="15" customHeight="1" x14ac:dyDescent="0.2">
      <c r="A276" s="8">
        <v>1107</v>
      </c>
      <c r="B276" s="29" t="s">
        <v>892</v>
      </c>
      <c r="C276" s="29">
        <v>11</v>
      </c>
      <c r="D276" t="s">
        <v>685</v>
      </c>
      <c r="E276" s="72">
        <v>0</v>
      </c>
      <c r="F276" s="72">
        <v>1</v>
      </c>
      <c r="G276" s="72">
        <v>0</v>
      </c>
      <c r="H276" s="72">
        <v>1</v>
      </c>
      <c r="I276" s="72">
        <v>0</v>
      </c>
      <c r="J276" s="72"/>
      <c r="K276" s="72">
        <v>0</v>
      </c>
      <c r="L276" s="72">
        <v>0</v>
      </c>
      <c r="M276" s="72">
        <v>0</v>
      </c>
      <c r="N276" s="72">
        <v>0</v>
      </c>
      <c r="O276" s="72">
        <v>0.5</v>
      </c>
      <c r="P276" s="72" t="s">
        <v>769</v>
      </c>
      <c r="Q276">
        <v>0</v>
      </c>
      <c r="R276">
        <v>1</v>
      </c>
      <c r="S276">
        <v>0</v>
      </c>
      <c r="T276">
        <v>0</v>
      </c>
      <c r="U276">
        <v>0</v>
      </c>
      <c r="W276" s="13">
        <f t="shared" si="225"/>
        <v>0</v>
      </c>
      <c r="X276" s="13">
        <f t="shared" si="226"/>
        <v>1</v>
      </c>
      <c r="Y276" s="13">
        <f t="shared" si="227"/>
        <v>0</v>
      </c>
      <c r="Z276" s="12">
        <f t="shared" si="228"/>
        <v>0</v>
      </c>
      <c r="AA276" s="13">
        <f t="shared" si="229"/>
        <v>0</v>
      </c>
      <c r="AB276" s="7">
        <f t="shared" si="230"/>
        <v>1</v>
      </c>
      <c r="AD276" s="7">
        <f t="shared" si="251"/>
        <v>1</v>
      </c>
      <c r="AE276" s="7">
        <f t="shared" si="252"/>
        <v>0</v>
      </c>
      <c r="AF276" s="7">
        <f t="shared" si="253"/>
        <v>0</v>
      </c>
      <c r="AH276" s="6">
        <f t="shared" si="257"/>
        <v>1</v>
      </c>
      <c r="AI276" s="6">
        <f t="shared" si="258"/>
        <v>0</v>
      </c>
      <c r="AJ276" s="6">
        <f t="shared" si="259"/>
        <v>1</v>
      </c>
      <c r="AK276" s="6">
        <f t="shared" si="260"/>
        <v>0</v>
      </c>
      <c r="AL276" s="6">
        <f t="shared" si="261"/>
        <v>0</v>
      </c>
      <c r="AN276" s="6">
        <f t="shared" si="262"/>
        <v>1</v>
      </c>
      <c r="AO276" s="6">
        <f t="shared" si="263"/>
        <v>0</v>
      </c>
      <c r="AP276" s="6">
        <f t="shared" si="264"/>
        <v>1</v>
      </c>
      <c r="AQ276" s="6">
        <f t="shared" si="265"/>
        <v>0</v>
      </c>
      <c r="AR276" s="6">
        <f t="shared" si="266"/>
        <v>0</v>
      </c>
      <c r="AT276" s="6">
        <f t="shared" si="267"/>
        <v>1</v>
      </c>
      <c r="AU276" s="6">
        <f t="shared" si="268"/>
        <v>0</v>
      </c>
      <c r="AV276" s="6">
        <f t="shared" si="269"/>
        <v>1</v>
      </c>
      <c r="AW276" s="6">
        <f t="shared" si="270"/>
        <v>1</v>
      </c>
      <c r="AX276" s="6">
        <f t="shared" si="271"/>
        <v>0</v>
      </c>
      <c r="AZ276" s="6">
        <f t="shared" si="272"/>
        <v>1</v>
      </c>
      <c r="BA276" s="6">
        <f t="shared" si="273"/>
        <v>1</v>
      </c>
      <c r="BB276" s="6">
        <f t="shared" si="274"/>
        <v>1</v>
      </c>
      <c r="BC276" s="6">
        <f t="shared" si="275"/>
        <v>0</v>
      </c>
      <c r="BD276" s="6">
        <f t="shared" si="276"/>
        <v>1</v>
      </c>
      <c r="BF276" s="6">
        <f t="shared" si="254"/>
        <v>2</v>
      </c>
      <c r="BG276" s="8">
        <f t="shared" si="255"/>
        <v>0.5</v>
      </c>
      <c r="BH276" s="8">
        <f t="shared" si="256"/>
        <v>1</v>
      </c>
    </row>
    <row r="277" spans="1:60" ht="15" customHeight="1" x14ac:dyDescent="0.2">
      <c r="A277" s="8">
        <v>1108</v>
      </c>
      <c r="B277" s="29" t="s">
        <v>893</v>
      </c>
      <c r="C277" s="29">
        <v>10</v>
      </c>
      <c r="D277" t="s">
        <v>686</v>
      </c>
      <c r="E277" s="72">
        <v>1</v>
      </c>
      <c r="F277" s="72">
        <v>1</v>
      </c>
      <c r="G277" s="72">
        <v>1</v>
      </c>
      <c r="H277" s="72">
        <v>0</v>
      </c>
      <c r="I277" s="72">
        <v>0</v>
      </c>
      <c r="J277" s="72"/>
      <c r="K277" s="72">
        <v>1</v>
      </c>
      <c r="L277" s="72">
        <v>1</v>
      </c>
      <c r="M277" s="72">
        <v>0.5</v>
      </c>
      <c r="N277" s="72">
        <v>0.5</v>
      </c>
      <c r="O277" s="72">
        <v>0.5</v>
      </c>
      <c r="P277" s="72"/>
      <c r="Q277" s="72">
        <v>1</v>
      </c>
      <c r="R277" s="72">
        <v>1</v>
      </c>
      <c r="S277" s="72">
        <v>0</v>
      </c>
      <c r="T277" s="72">
        <v>0</v>
      </c>
      <c r="U277" s="72">
        <v>0</v>
      </c>
      <c r="W277" s="13">
        <f t="shared" si="225"/>
        <v>1</v>
      </c>
      <c r="X277" s="13">
        <f t="shared" si="226"/>
        <v>1</v>
      </c>
      <c r="Y277" s="13">
        <f t="shared" si="227"/>
        <v>0.5</v>
      </c>
      <c r="Z277" s="12">
        <f t="shared" si="228"/>
        <v>0</v>
      </c>
      <c r="AA277" s="13">
        <f t="shared" si="229"/>
        <v>0</v>
      </c>
      <c r="AB277" s="7">
        <f t="shared" si="230"/>
        <v>2.5</v>
      </c>
      <c r="AD277" s="7">
        <f t="shared" si="251"/>
        <v>2</v>
      </c>
      <c r="AE277" s="7">
        <f t="shared" si="252"/>
        <v>0</v>
      </c>
      <c r="AF277" s="7">
        <f t="shared" si="253"/>
        <v>0.5</v>
      </c>
      <c r="AH277" s="6">
        <f t="shared" si="257"/>
        <v>1</v>
      </c>
      <c r="AI277" s="6">
        <f t="shared" si="258"/>
        <v>1</v>
      </c>
      <c r="AJ277" s="6">
        <f t="shared" si="259"/>
        <v>0</v>
      </c>
      <c r="AK277" s="6">
        <f t="shared" si="260"/>
        <v>0</v>
      </c>
      <c r="AL277" s="6">
        <f t="shared" si="261"/>
        <v>0</v>
      </c>
      <c r="AN277" s="6">
        <f t="shared" si="262"/>
        <v>1</v>
      </c>
      <c r="AO277" s="6">
        <f t="shared" si="263"/>
        <v>1</v>
      </c>
      <c r="AP277" s="6">
        <f t="shared" si="264"/>
        <v>0</v>
      </c>
      <c r="AQ277" s="6">
        <f t="shared" si="265"/>
        <v>0</v>
      </c>
      <c r="AR277" s="6">
        <f t="shared" si="266"/>
        <v>0</v>
      </c>
      <c r="AT277" s="6">
        <f t="shared" si="267"/>
        <v>1</v>
      </c>
      <c r="AU277" s="6">
        <f t="shared" si="268"/>
        <v>1</v>
      </c>
      <c r="AV277" s="6">
        <f t="shared" si="269"/>
        <v>0</v>
      </c>
      <c r="AW277" s="6">
        <f t="shared" si="270"/>
        <v>0</v>
      </c>
      <c r="AX277" s="6">
        <f t="shared" si="271"/>
        <v>0</v>
      </c>
      <c r="AZ277" s="6">
        <f t="shared" si="272"/>
        <v>1</v>
      </c>
      <c r="BA277" s="6">
        <f t="shared" si="273"/>
        <v>1</v>
      </c>
      <c r="BB277" s="6">
        <f t="shared" si="274"/>
        <v>0</v>
      </c>
      <c r="BC277" s="6">
        <f t="shared" si="275"/>
        <v>1</v>
      </c>
      <c r="BD277" s="6">
        <f t="shared" si="276"/>
        <v>1</v>
      </c>
      <c r="BF277" s="6">
        <f t="shared" si="254"/>
        <v>3</v>
      </c>
      <c r="BG277" s="8">
        <f t="shared" si="255"/>
        <v>3.5</v>
      </c>
      <c r="BH277" s="8">
        <f t="shared" si="256"/>
        <v>2</v>
      </c>
    </row>
    <row r="278" spans="1:60" ht="15" customHeight="1" x14ac:dyDescent="0.2">
      <c r="A278" s="8">
        <v>1109</v>
      </c>
      <c r="B278" s="29" t="s">
        <v>894</v>
      </c>
      <c r="C278" s="29">
        <v>10</v>
      </c>
      <c r="D278" t="s">
        <v>687</v>
      </c>
      <c r="E278" s="72">
        <v>0</v>
      </c>
      <c r="F278" s="72">
        <v>1</v>
      </c>
      <c r="G278" s="72">
        <v>0</v>
      </c>
      <c r="H278" s="72">
        <v>0</v>
      </c>
      <c r="I278" s="72">
        <v>0</v>
      </c>
      <c r="J278" s="72"/>
      <c r="K278" s="72">
        <v>0</v>
      </c>
      <c r="L278" s="72">
        <v>0</v>
      </c>
      <c r="M278" s="72">
        <v>0</v>
      </c>
      <c r="N278" s="72">
        <v>0</v>
      </c>
      <c r="O278" s="72">
        <v>1</v>
      </c>
      <c r="P278" s="72" t="s">
        <v>769</v>
      </c>
      <c r="Q278" s="72">
        <v>0</v>
      </c>
      <c r="R278" s="72">
        <v>1</v>
      </c>
      <c r="S278" s="72">
        <v>0</v>
      </c>
      <c r="T278" s="72">
        <v>0</v>
      </c>
      <c r="U278" s="72">
        <v>0</v>
      </c>
      <c r="W278" s="13">
        <f t="shared" si="225"/>
        <v>0</v>
      </c>
      <c r="X278" s="13">
        <f t="shared" si="226"/>
        <v>1</v>
      </c>
      <c r="Y278" s="13">
        <f t="shared" si="227"/>
        <v>0</v>
      </c>
      <c r="Z278" s="12">
        <f t="shared" si="228"/>
        <v>0</v>
      </c>
      <c r="AA278" s="13">
        <f t="shared" si="229"/>
        <v>0</v>
      </c>
      <c r="AB278" s="7">
        <f t="shared" si="230"/>
        <v>1</v>
      </c>
      <c r="AD278" s="7">
        <f t="shared" si="251"/>
        <v>1</v>
      </c>
      <c r="AE278" s="7">
        <f t="shared" si="252"/>
        <v>0</v>
      </c>
      <c r="AF278" s="7">
        <f t="shared" si="253"/>
        <v>0</v>
      </c>
      <c r="AH278" s="6">
        <f t="shared" si="257"/>
        <v>1</v>
      </c>
      <c r="AI278" s="6">
        <f t="shared" si="258"/>
        <v>0</v>
      </c>
      <c r="AJ278" s="6">
        <f t="shared" si="259"/>
        <v>1</v>
      </c>
      <c r="AK278" s="6">
        <f t="shared" si="260"/>
        <v>1</v>
      </c>
      <c r="AL278" s="6">
        <f t="shared" si="261"/>
        <v>0</v>
      </c>
      <c r="AN278" s="6">
        <f t="shared" si="262"/>
        <v>1</v>
      </c>
      <c r="AO278" s="6">
        <f t="shared" si="263"/>
        <v>0</v>
      </c>
      <c r="AP278" s="6">
        <f t="shared" si="264"/>
        <v>1</v>
      </c>
      <c r="AQ278" s="6">
        <f t="shared" si="265"/>
        <v>1</v>
      </c>
      <c r="AR278" s="6">
        <f t="shared" si="266"/>
        <v>0</v>
      </c>
      <c r="AT278" s="6">
        <f t="shared" si="267"/>
        <v>1</v>
      </c>
      <c r="AU278" s="6">
        <f t="shared" si="268"/>
        <v>0</v>
      </c>
      <c r="AV278" s="6">
        <f t="shared" si="269"/>
        <v>1</v>
      </c>
      <c r="AW278" s="6">
        <f t="shared" si="270"/>
        <v>1</v>
      </c>
      <c r="AX278" s="6">
        <f t="shared" si="271"/>
        <v>0</v>
      </c>
      <c r="AZ278" s="6">
        <f t="shared" si="272"/>
        <v>1</v>
      </c>
      <c r="BA278" s="6">
        <f t="shared" si="273"/>
        <v>1</v>
      </c>
      <c r="BB278" s="6">
        <f t="shared" si="274"/>
        <v>1</v>
      </c>
      <c r="BC278" s="6">
        <f t="shared" si="275"/>
        <v>1</v>
      </c>
      <c r="BD278" s="6">
        <f t="shared" si="276"/>
        <v>1</v>
      </c>
      <c r="BF278" s="6">
        <f t="shared" si="254"/>
        <v>1</v>
      </c>
      <c r="BG278" s="8">
        <f t="shared" si="255"/>
        <v>1</v>
      </c>
      <c r="BH278" s="8">
        <f t="shared" si="256"/>
        <v>1</v>
      </c>
    </row>
    <row r="279" spans="1:60" ht="15" customHeight="1" x14ac:dyDescent="0.2">
      <c r="A279" s="8">
        <v>1110</v>
      </c>
      <c r="B279" s="29" t="s">
        <v>895</v>
      </c>
      <c r="C279" s="29">
        <v>11</v>
      </c>
      <c r="D279" t="s">
        <v>688</v>
      </c>
      <c r="E279" s="72">
        <v>0</v>
      </c>
      <c r="F279" s="72">
        <v>0</v>
      </c>
      <c r="G279" s="72">
        <v>1</v>
      </c>
      <c r="H279" s="72">
        <v>0</v>
      </c>
      <c r="I279" s="72">
        <v>1</v>
      </c>
      <c r="J279" s="72"/>
      <c r="K279" s="72">
        <v>0</v>
      </c>
      <c r="L279" s="72">
        <v>0</v>
      </c>
      <c r="M279" s="72">
        <v>0</v>
      </c>
      <c r="N279" s="72">
        <v>0</v>
      </c>
      <c r="O279" s="72">
        <v>1</v>
      </c>
      <c r="P279" s="72" t="s">
        <v>769</v>
      </c>
      <c r="Q279" s="72">
        <v>0</v>
      </c>
      <c r="R279" s="72">
        <v>1</v>
      </c>
      <c r="S279" s="72">
        <v>0</v>
      </c>
      <c r="T279" s="72">
        <v>0</v>
      </c>
      <c r="U279" s="72">
        <v>0</v>
      </c>
      <c r="W279" s="13">
        <f t="shared" si="225"/>
        <v>0</v>
      </c>
      <c r="X279" s="13">
        <f t="shared" si="226"/>
        <v>0</v>
      </c>
      <c r="Y279" s="13">
        <f t="shared" si="227"/>
        <v>0</v>
      </c>
      <c r="Z279" s="12">
        <f t="shared" si="228"/>
        <v>0</v>
      </c>
      <c r="AA279" s="13">
        <f t="shared" si="229"/>
        <v>1</v>
      </c>
      <c r="AB279" s="7">
        <f t="shared" si="230"/>
        <v>1</v>
      </c>
      <c r="AD279" s="7">
        <f t="shared" si="251"/>
        <v>0</v>
      </c>
      <c r="AE279" s="7">
        <f t="shared" si="252"/>
        <v>1</v>
      </c>
      <c r="AF279" s="7">
        <f t="shared" si="253"/>
        <v>0</v>
      </c>
      <c r="AH279" s="6">
        <f t="shared" si="257"/>
        <v>1</v>
      </c>
      <c r="AI279" s="6">
        <f t="shared" si="258"/>
        <v>0</v>
      </c>
      <c r="AJ279" s="6">
        <f t="shared" si="259"/>
        <v>0</v>
      </c>
      <c r="AK279" s="6">
        <f t="shared" si="260"/>
        <v>1</v>
      </c>
      <c r="AL279" s="6">
        <f t="shared" si="261"/>
        <v>0</v>
      </c>
      <c r="AN279" s="6">
        <f t="shared" si="262"/>
        <v>1</v>
      </c>
      <c r="AO279" s="6">
        <f t="shared" si="263"/>
        <v>1</v>
      </c>
      <c r="AP279" s="6">
        <f t="shared" si="264"/>
        <v>0</v>
      </c>
      <c r="AQ279" s="6">
        <f t="shared" si="265"/>
        <v>1</v>
      </c>
      <c r="AR279" s="6">
        <f t="shared" si="266"/>
        <v>1</v>
      </c>
      <c r="AT279" s="6">
        <f t="shared" si="267"/>
        <v>1</v>
      </c>
      <c r="AU279" s="6">
        <f t="shared" si="268"/>
        <v>0</v>
      </c>
      <c r="AV279" s="6">
        <f t="shared" si="269"/>
        <v>1</v>
      </c>
      <c r="AW279" s="6">
        <f t="shared" si="270"/>
        <v>1</v>
      </c>
      <c r="AX279" s="6">
        <f t="shared" si="271"/>
        <v>0</v>
      </c>
      <c r="AZ279" s="6">
        <f t="shared" si="272"/>
        <v>1</v>
      </c>
      <c r="BA279" s="6">
        <f t="shared" si="273"/>
        <v>0</v>
      </c>
      <c r="BB279" s="6">
        <f t="shared" si="274"/>
        <v>0</v>
      </c>
      <c r="BC279" s="6">
        <f t="shared" si="275"/>
        <v>1</v>
      </c>
      <c r="BD279" s="6">
        <f t="shared" si="276"/>
        <v>0</v>
      </c>
      <c r="BF279" s="6">
        <f t="shared" si="254"/>
        <v>2</v>
      </c>
      <c r="BG279" s="8">
        <f t="shared" si="255"/>
        <v>1</v>
      </c>
      <c r="BH279" s="8">
        <f t="shared" si="256"/>
        <v>1</v>
      </c>
    </row>
    <row r="280" spans="1:60" ht="15" customHeight="1" x14ac:dyDescent="0.2">
      <c r="A280" s="8">
        <v>1111</v>
      </c>
      <c r="B280" s="29" t="s">
        <v>896</v>
      </c>
      <c r="C280" s="29">
        <v>8</v>
      </c>
      <c r="D280" t="s">
        <v>689</v>
      </c>
      <c r="E280" s="72">
        <v>1</v>
      </c>
      <c r="F280" s="72">
        <v>1</v>
      </c>
      <c r="G280" s="72">
        <v>1</v>
      </c>
      <c r="H280" s="72">
        <v>1</v>
      </c>
      <c r="I280" s="72">
        <v>1</v>
      </c>
      <c r="J280" s="72"/>
      <c r="K280" s="72">
        <v>1</v>
      </c>
      <c r="L280" s="72">
        <v>1</v>
      </c>
      <c r="M280" s="72">
        <v>0</v>
      </c>
      <c r="N280" s="72">
        <v>0</v>
      </c>
      <c r="O280" s="72">
        <v>0.5</v>
      </c>
      <c r="P280" s="72"/>
      <c r="Q280" s="72">
        <v>1</v>
      </c>
      <c r="R280" s="72">
        <v>1</v>
      </c>
      <c r="S280" s="72">
        <v>1</v>
      </c>
      <c r="T280" s="72">
        <v>1</v>
      </c>
      <c r="U280" s="72">
        <v>1</v>
      </c>
      <c r="W280" s="13">
        <f t="shared" si="225"/>
        <v>1</v>
      </c>
      <c r="X280" s="13">
        <f t="shared" si="226"/>
        <v>1</v>
      </c>
      <c r="Y280" s="13">
        <f t="shared" si="227"/>
        <v>1</v>
      </c>
      <c r="Z280" s="12">
        <f t="shared" si="228"/>
        <v>1</v>
      </c>
      <c r="AA280" s="13">
        <f t="shared" si="229"/>
        <v>1</v>
      </c>
      <c r="AB280" s="7">
        <f t="shared" si="230"/>
        <v>5</v>
      </c>
      <c r="AD280" s="7">
        <f t="shared" si="251"/>
        <v>2</v>
      </c>
      <c r="AE280" s="7">
        <f t="shared" si="252"/>
        <v>2</v>
      </c>
      <c r="AF280" s="7">
        <f t="shared" si="253"/>
        <v>1</v>
      </c>
      <c r="AH280" s="6">
        <f t="shared" si="257"/>
        <v>1</v>
      </c>
      <c r="AI280" s="6">
        <f t="shared" si="258"/>
        <v>1</v>
      </c>
      <c r="AJ280" s="6">
        <f t="shared" si="259"/>
        <v>0</v>
      </c>
      <c r="AK280" s="6">
        <f t="shared" si="260"/>
        <v>0</v>
      </c>
      <c r="AL280" s="6">
        <f t="shared" si="261"/>
        <v>0</v>
      </c>
      <c r="AN280" s="6">
        <f t="shared" si="262"/>
        <v>1</v>
      </c>
      <c r="AO280" s="6">
        <f t="shared" si="263"/>
        <v>1</v>
      </c>
      <c r="AP280" s="6">
        <f t="shared" si="264"/>
        <v>0</v>
      </c>
      <c r="AQ280" s="6">
        <f t="shared" si="265"/>
        <v>0</v>
      </c>
      <c r="AR280" s="6">
        <f t="shared" si="266"/>
        <v>0</v>
      </c>
      <c r="AT280" s="6">
        <f t="shared" si="267"/>
        <v>1</v>
      </c>
      <c r="AU280" s="6">
        <f t="shared" si="268"/>
        <v>1</v>
      </c>
      <c r="AV280" s="6">
        <f t="shared" si="269"/>
        <v>0</v>
      </c>
      <c r="AW280" s="6">
        <f t="shared" si="270"/>
        <v>0</v>
      </c>
      <c r="AX280" s="6">
        <f t="shared" si="271"/>
        <v>0</v>
      </c>
      <c r="AZ280" s="6">
        <f t="shared" si="272"/>
        <v>1</v>
      </c>
      <c r="BA280" s="6">
        <f t="shared" si="273"/>
        <v>1</v>
      </c>
      <c r="BB280" s="6">
        <f t="shared" si="274"/>
        <v>1</v>
      </c>
      <c r="BC280" s="6">
        <f t="shared" si="275"/>
        <v>1</v>
      </c>
      <c r="BD280" s="6">
        <f t="shared" si="276"/>
        <v>1</v>
      </c>
      <c r="BF280" s="6">
        <f t="shared" si="254"/>
        <v>5</v>
      </c>
      <c r="BG280" s="8">
        <f t="shared" si="255"/>
        <v>2.5</v>
      </c>
      <c r="BH280" s="8">
        <f t="shared" si="256"/>
        <v>5</v>
      </c>
    </row>
    <row r="281" spans="1:60" ht="15" customHeight="1" x14ac:dyDescent="0.2">
      <c r="A281" s="8">
        <v>1112</v>
      </c>
      <c r="B281" s="29" t="s">
        <v>897</v>
      </c>
      <c r="C281" s="29">
        <v>11</v>
      </c>
      <c r="D281" t="s">
        <v>690</v>
      </c>
      <c r="E281" s="72">
        <v>0</v>
      </c>
      <c r="F281" s="72">
        <v>0</v>
      </c>
      <c r="G281" s="72">
        <v>1</v>
      </c>
      <c r="H281" s="72">
        <v>1</v>
      </c>
      <c r="I281" s="72">
        <v>0</v>
      </c>
      <c r="J281" s="72"/>
      <c r="K281" s="72">
        <v>0</v>
      </c>
      <c r="L281" s="72">
        <v>0</v>
      </c>
      <c r="M281" s="72">
        <v>0</v>
      </c>
      <c r="N281" s="72">
        <v>0</v>
      </c>
      <c r="O281" s="72">
        <v>0</v>
      </c>
      <c r="P281" s="72" t="s">
        <v>771</v>
      </c>
      <c r="Q281" s="72">
        <v>0</v>
      </c>
      <c r="R281" s="72">
        <v>1</v>
      </c>
      <c r="S281" s="72">
        <v>1</v>
      </c>
      <c r="T281" s="72">
        <v>1</v>
      </c>
      <c r="U281" s="72">
        <v>1</v>
      </c>
      <c r="W281" s="13">
        <f t="shared" si="225"/>
        <v>0</v>
      </c>
      <c r="X281" s="13">
        <f t="shared" si="226"/>
        <v>0</v>
      </c>
      <c r="Y281" s="13">
        <f t="shared" si="227"/>
        <v>1</v>
      </c>
      <c r="Z281" s="12">
        <f t="shared" si="228"/>
        <v>1</v>
      </c>
      <c r="AA281" s="13">
        <f t="shared" si="229"/>
        <v>0</v>
      </c>
      <c r="AB281" s="7">
        <f t="shared" si="230"/>
        <v>2</v>
      </c>
      <c r="AD281" s="7">
        <f t="shared" si="251"/>
        <v>0</v>
      </c>
      <c r="AE281" s="7">
        <f t="shared" si="252"/>
        <v>1</v>
      </c>
      <c r="AF281" s="7">
        <f t="shared" si="253"/>
        <v>1</v>
      </c>
      <c r="AH281" s="6">
        <f t="shared" si="257"/>
        <v>1</v>
      </c>
      <c r="AI281" s="6">
        <f t="shared" si="258"/>
        <v>0</v>
      </c>
      <c r="AJ281" s="6">
        <f t="shared" si="259"/>
        <v>0</v>
      </c>
      <c r="AK281" s="6">
        <f t="shared" si="260"/>
        <v>0</v>
      </c>
      <c r="AL281" s="6">
        <f t="shared" si="261"/>
        <v>0</v>
      </c>
      <c r="AN281" s="6">
        <f t="shared" si="262"/>
        <v>1</v>
      </c>
      <c r="AO281" s="6">
        <f t="shared" si="263"/>
        <v>1</v>
      </c>
      <c r="AP281" s="6">
        <f t="shared" si="264"/>
        <v>0</v>
      </c>
      <c r="AQ281" s="6">
        <f t="shared" si="265"/>
        <v>0</v>
      </c>
      <c r="AR281" s="6">
        <f t="shared" si="266"/>
        <v>1</v>
      </c>
      <c r="AT281" s="6">
        <f t="shared" si="267"/>
        <v>1</v>
      </c>
      <c r="AU281" s="6">
        <f t="shared" si="268"/>
        <v>0</v>
      </c>
      <c r="AV281" s="6">
        <f t="shared" si="269"/>
        <v>0</v>
      </c>
      <c r="AW281" s="6">
        <f t="shared" si="270"/>
        <v>0</v>
      </c>
      <c r="AX281" s="6">
        <f t="shared" si="271"/>
        <v>0</v>
      </c>
      <c r="AZ281" s="6">
        <f t="shared" si="272"/>
        <v>1</v>
      </c>
      <c r="BA281" s="6">
        <f t="shared" si="273"/>
        <v>0</v>
      </c>
      <c r="BB281" s="6">
        <f t="shared" si="274"/>
        <v>1</v>
      </c>
      <c r="BC281" s="6">
        <f t="shared" si="275"/>
        <v>1</v>
      </c>
      <c r="BD281" s="6">
        <f t="shared" si="276"/>
        <v>0</v>
      </c>
      <c r="BF281" s="6">
        <f t="shared" si="254"/>
        <v>2</v>
      </c>
      <c r="BG281" s="8">
        <f t="shared" si="255"/>
        <v>0</v>
      </c>
      <c r="BH281" s="8">
        <f t="shared" si="256"/>
        <v>4</v>
      </c>
    </row>
    <row r="282" spans="1:60" ht="15" customHeight="1" x14ac:dyDescent="0.2">
      <c r="A282" s="8">
        <v>1113</v>
      </c>
      <c r="B282" s="29" t="s">
        <v>898</v>
      </c>
      <c r="C282" s="29">
        <v>8</v>
      </c>
      <c r="D282" t="s">
        <v>691</v>
      </c>
      <c r="E282" s="72">
        <v>0</v>
      </c>
      <c r="F282" s="72">
        <v>1</v>
      </c>
      <c r="G282" s="72">
        <v>1</v>
      </c>
      <c r="H282" s="72">
        <v>0</v>
      </c>
      <c r="I282" s="72">
        <v>0</v>
      </c>
      <c r="J282" s="72"/>
      <c r="K282" s="72">
        <v>0</v>
      </c>
      <c r="L282" s="72">
        <v>0</v>
      </c>
      <c r="M282" s="72">
        <v>0</v>
      </c>
      <c r="N282" s="72">
        <v>0</v>
      </c>
      <c r="O282" s="72">
        <v>0</v>
      </c>
      <c r="P282" s="72" t="s">
        <v>772</v>
      </c>
      <c r="Q282" s="72">
        <v>0</v>
      </c>
      <c r="R282" s="72">
        <v>1</v>
      </c>
      <c r="S282" s="72">
        <v>0</v>
      </c>
      <c r="T282" s="72">
        <v>0</v>
      </c>
      <c r="U282" s="72">
        <v>1</v>
      </c>
      <c r="W282" s="13">
        <f t="shared" si="225"/>
        <v>0</v>
      </c>
      <c r="X282" s="13">
        <f t="shared" si="226"/>
        <v>1</v>
      </c>
      <c r="Y282" s="13">
        <f t="shared" si="227"/>
        <v>0</v>
      </c>
      <c r="Z282" s="12">
        <f t="shared" si="228"/>
        <v>0</v>
      </c>
      <c r="AA282" s="13">
        <f t="shared" si="229"/>
        <v>0</v>
      </c>
      <c r="AB282" s="7">
        <f t="shared" si="230"/>
        <v>1</v>
      </c>
      <c r="AD282" s="7">
        <f t="shared" si="251"/>
        <v>1</v>
      </c>
      <c r="AE282" s="7">
        <f t="shared" si="252"/>
        <v>0</v>
      </c>
      <c r="AF282" s="7">
        <f t="shared" si="253"/>
        <v>0</v>
      </c>
      <c r="AH282" s="6">
        <f t="shared" si="257"/>
        <v>1</v>
      </c>
      <c r="AI282" s="6">
        <f t="shared" si="258"/>
        <v>0</v>
      </c>
      <c r="AJ282" s="6">
        <f t="shared" si="259"/>
        <v>0</v>
      </c>
      <c r="AK282" s="6">
        <f t="shared" si="260"/>
        <v>1</v>
      </c>
      <c r="AL282" s="6">
        <f t="shared" si="261"/>
        <v>0</v>
      </c>
      <c r="AN282" s="6">
        <f t="shared" si="262"/>
        <v>1</v>
      </c>
      <c r="AO282" s="6">
        <f t="shared" si="263"/>
        <v>0</v>
      </c>
      <c r="AP282" s="6">
        <f t="shared" si="264"/>
        <v>0</v>
      </c>
      <c r="AQ282" s="6">
        <f t="shared" si="265"/>
        <v>1</v>
      </c>
      <c r="AR282" s="6">
        <f t="shared" si="266"/>
        <v>1</v>
      </c>
      <c r="AT282" s="6">
        <f t="shared" si="267"/>
        <v>1</v>
      </c>
      <c r="AU282" s="6">
        <f t="shared" si="268"/>
        <v>0</v>
      </c>
      <c r="AV282" s="6">
        <f t="shared" si="269"/>
        <v>1</v>
      </c>
      <c r="AW282" s="6">
        <f t="shared" si="270"/>
        <v>1</v>
      </c>
      <c r="AX282" s="6">
        <f t="shared" si="271"/>
        <v>0</v>
      </c>
      <c r="AZ282" s="6">
        <f t="shared" si="272"/>
        <v>1</v>
      </c>
      <c r="BA282" s="6">
        <f t="shared" si="273"/>
        <v>1</v>
      </c>
      <c r="BB282" s="6">
        <f t="shared" si="274"/>
        <v>0</v>
      </c>
      <c r="BC282" s="6">
        <f t="shared" si="275"/>
        <v>1</v>
      </c>
      <c r="BD282" s="6">
        <f t="shared" si="276"/>
        <v>0</v>
      </c>
      <c r="BF282" s="6">
        <f t="shared" si="254"/>
        <v>2</v>
      </c>
      <c r="BG282" s="8">
        <f t="shared" si="255"/>
        <v>0</v>
      </c>
      <c r="BH282" s="8">
        <f t="shared" si="256"/>
        <v>2</v>
      </c>
    </row>
    <row r="283" spans="1:60" ht="15" customHeight="1" x14ac:dyDescent="0.2">
      <c r="A283" s="8">
        <v>1114</v>
      </c>
      <c r="B283" s="29" t="s">
        <v>899</v>
      </c>
      <c r="C283" s="29">
        <v>8</v>
      </c>
      <c r="D283" t="s">
        <v>692</v>
      </c>
      <c r="E283" s="72">
        <v>0</v>
      </c>
      <c r="F283" s="72">
        <v>1</v>
      </c>
      <c r="G283" s="72">
        <v>0</v>
      </c>
      <c r="H283" s="72">
        <v>0</v>
      </c>
      <c r="I283" s="72">
        <v>0</v>
      </c>
      <c r="J283" s="72" t="s">
        <v>795</v>
      </c>
      <c r="K283" s="72">
        <v>0</v>
      </c>
      <c r="L283" s="72">
        <v>1</v>
      </c>
      <c r="M283" s="72">
        <v>0</v>
      </c>
      <c r="N283" s="72">
        <v>0</v>
      </c>
      <c r="O283" s="72">
        <v>0</v>
      </c>
      <c r="P283" s="72"/>
      <c r="Q283" s="72">
        <v>1</v>
      </c>
      <c r="R283" s="72">
        <v>1</v>
      </c>
      <c r="S283" s="72">
        <v>0</v>
      </c>
      <c r="T283" s="72">
        <v>0</v>
      </c>
      <c r="U283" s="72">
        <v>1</v>
      </c>
      <c r="W283" s="13">
        <f t="shared" si="225"/>
        <v>0</v>
      </c>
      <c r="X283" s="13">
        <f t="shared" si="226"/>
        <v>1</v>
      </c>
      <c r="Y283" s="13">
        <f t="shared" si="227"/>
        <v>0</v>
      </c>
      <c r="Z283" s="12">
        <f t="shared" si="228"/>
        <v>0</v>
      </c>
      <c r="AA283" s="13">
        <f t="shared" si="229"/>
        <v>0</v>
      </c>
      <c r="AB283" s="7">
        <f t="shared" si="230"/>
        <v>1</v>
      </c>
      <c r="AD283" s="7">
        <f t="shared" si="251"/>
        <v>1</v>
      </c>
      <c r="AE283" s="7">
        <f t="shared" si="252"/>
        <v>0</v>
      </c>
      <c r="AF283" s="7">
        <f t="shared" si="253"/>
        <v>0</v>
      </c>
      <c r="AH283" s="6">
        <f t="shared" si="257"/>
        <v>0</v>
      </c>
      <c r="AI283" s="6">
        <f t="shared" si="258"/>
        <v>1</v>
      </c>
      <c r="AJ283" s="6">
        <f t="shared" si="259"/>
        <v>1</v>
      </c>
      <c r="AK283" s="6">
        <f t="shared" si="260"/>
        <v>1</v>
      </c>
      <c r="AL283" s="6">
        <f t="shared" si="261"/>
        <v>0</v>
      </c>
      <c r="AN283" s="6">
        <f t="shared" si="262"/>
        <v>1</v>
      </c>
      <c r="AO283" s="6">
        <f t="shared" si="263"/>
        <v>1</v>
      </c>
      <c r="AP283" s="6">
        <f t="shared" si="264"/>
        <v>1</v>
      </c>
      <c r="AQ283" s="6">
        <f t="shared" si="265"/>
        <v>1</v>
      </c>
      <c r="AR283" s="6">
        <f t="shared" si="266"/>
        <v>1</v>
      </c>
      <c r="AT283" s="6">
        <f t="shared" si="267"/>
        <v>0</v>
      </c>
      <c r="AU283" s="6">
        <f t="shared" si="268"/>
        <v>1</v>
      </c>
      <c r="AV283" s="6">
        <f t="shared" si="269"/>
        <v>1</v>
      </c>
      <c r="AW283" s="6">
        <f t="shared" si="270"/>
        <v>1</v>
      </c>
      <c r="AX283" s="6">
        <f t="shared" si="271"/>
        <v>0</v>
      </c>
      <c r="AZ283" s="6">
        <f t="shared" si="272"/>
        <v>0</v>
      </c>
      <c r="BA283" s="6">
        <f t="shared" si="273"/>
        <v>1</v>
      </c>
      <c r="BB283" s="6">
        <f t="shared" si="274"/>
        <v>1</v>
      </c>
      <c r="BC283" s="6">
        <f t="shared" si="275"/>
        <v>1</v>
      </c>
      <c r="BD283" s="6">
        <f t="shared" si="276"/>
        <v>0</v>
      </c>
      <c r="BF283" s="6">
        <f t="shared" si="254"/>
        <v>1</v>
      </c>
      <c r="BG283" s="8">
        <f t="shared" si="255"/>
        <v>1</v>
      </c>
      <c r="BH283" s="8">
        <f t="shared" si="256"/>
        <v>3</v>
      </c>
    </row>
    <row r="284" spans="1:60" ht="15" customHeight="1" x14ac:dyDescent="0.2">
      <c r="A284" s="8">
        <v>1115</v>
      </c>
      <c r="B284" s="29" t="s">
        <v>900</v>
      </c>
      <c r="C284" s="29">
        <v>11</v>
      </c>
      <c r="D284" t="s">
        <v>693</v>
      </c>
      <c r="E284" s="72">
        <v>1</v>
      </c>
      <c r="F284" s="72">
        <v>0</v>
      </c>
      <c r="G284" s="72">
        <v>1</v>
      </c>
      <c r="H284" s="72">
        <v>0</v>
      </c>
      <c r="I284" s="72">
        <v>0</v>
      </c>
      <c r="J284" s="72" t="s">
        <v>796</v>
      </c>
      <c r="K284" s="72">
        <v>1</v>
      </c>
      <c r="L284" s="72">
        <v>1</v>
      </c>
      <c r="M284" s="72">
        <v>0.5</v>
      </c>
      <c r="N284" s="72">
        <v>0.5</v>
      </c>
      <c r="O284" s="72">
        <v>0.5</v>
      </c>
      <c r="P284" s="72"/>
      <c r="Q284" s="72">
        <v>1</v>
      </c>
      <c r="R284" s="72">
        <v>1</v>
      </c>
      <c r="S284" s="72">
        <v>1</v>
      </c>
      <c r="T284" s="72">
        <v>0</v>
      </c>
      <c r="U284" s="72">
        <v>0</v>
      </c>
      <c r="W284" s="13">
        <f t="shared" si="225"/>
        <v>1</v>
      </c>
      <c r="X284" s="13">
        <f t="shared" si="226"/>
        <v>1</v>
      </c>
      <c r="Y284" s="13">
        <f t="shared" si="227"/>
        <v>1</v>
      </c>
      <c r="Z284" s="12">
        <f t="shared" si="228"/>
        <v>0</v>
      </c>
      <c r="AA284" s="13">
        <f t="shared" si="229"/>
        <v>0</v>
      </c>
      <c r="AB284" s="7">
        <f t="shared" si="230"/>
        <v>3</v>
      </c>
      <c r="AD284" s="7">
        <f t="shared" si="251"/>
        <v>2</v>
      </c>
      <c r="AE284" s="7">
        <f t="shared" si="252"/>
        <v>0</v>
      </c>
      <c r="AF284" s="7">
        <f t="shared" si="253"/>
        <v>1</v>
      </c>
      <c r="AH284" s="6">
        <f t="shared" si="257"/>
        <v>1</v>
      </c>
      <c r="AI284" s="6">
        <f t="shared" si="258"/>
        <v>0</v>
      </c>
      <c r="AJ284" s="6">
        <f t="shared" si="259"/>
        <v>0</v>
      </c>
      <c r="AK284" s="6">
        <f t="shared" si="260"/>
        <v>0</v>
      </c>
      <c r="AL284" s="6">
        <f t="shared" si="261"/>
        <v>0</v>
      </c>
      <c r="AN284" s="6">
        <f t="shared" si="262"/>
        <v>1</v>
      </c>
      <c r="AO284" s="6">
        <f t="shared" si="263"/>
        <v>0</v>
      </c>
      <c r="AP284" s="6">
        <f t="shared" si="264"/>
        <v>0</v>
      </c>
      <c r="AQ284" s="6">
        <f t="shared" si="265"/>
        <v>0</v>
      </c>
      <c r="AR284" s="6">
        <f t="shared" si="266"/>
        <v>0</v>
      </c>
      <c r="AT284" s="6">
        <f t="shared" si="267"/>
        <v>1</v>
      </c>
      <c r="AU284" s="6">
        <f t="shared" si="268"/>
        <v>1</v>
      </c>
      <c r="AV284" s="6">
        <f t="shared" si="269"/>
        <v>0</v>
      </c>
      <c r="AW284" s="6">
        <f t="shared" si="270"/>
        <v>0</v>
      </c>
      <c r="AX284" s="6">
        <f t="shared" si="271"/>
        <v>0</v>
      </c>
      <c r="AZ284" s="6">
        <f t="shared" si="272"/>
        <v>1</v>
      </c>
      <c r="BA284" s="6">
        <f t="shared" si="273"/>
        <v>0</v>
      </c>
      <c r="BB284" s="6">
        <f t="shared" si="274"/>
        <v>1</v>
      </c>
      <c r="BC284" s="6">
        <f t="shared" si="275"/>
        <v>1</v>
      </c>
      <c r="BD284" s="6">
        <f t="shared" si="276"/>
        <v>1</v>
      </c>
      <c r="BF284" s="6">
        <f t="shared" si="254"/>
        <v>2</v>
      </c>
      <c r="BG284" s="8">
        <f t="shared" si="255"/>
        <v>3.5</v>
      </c>
      <c r="BH284" s="8">
        <f t="shared" si="256"/>
        <v>3</v>
      </c>
    </row>
    <row r="285" spans="1:60" ht="15" customHeight="1" x14ac:dyDescent="0.2">
      <c r="A285" s="8">
        <v>1116</v>
      </c>
      <c r="B285" s="29" t="s">
        <v>901</v>
      </c>
      <c r="C285" s="29">
        <v>9</v>
      </c>
      <c r="D285" t="s">
        <v>694</v>
      </c>
      <c r="E285" s="72">
        <v>0</v>
      </c>
      <c r="F285" s="72">
        <v>0</v>
      </c>
      <c r="G285" s="72">
        <v>0</v>
      </c>
      <c r="H285" s="72">
        <v>0</v>
      </c>
      <c r="I285" s="72">
        <v>0</v>
      </c>
      <c r="J285" s="72" t="s">
        <v>797</v>
      </c>
      <c r="K285" s="72">
        <v>0</v>
      </c>
      <c r="L285" s="72">
        <v>0</v>
      </c>
      <c r="M285" s="72">
        <v>0</v>
      </c>
      <c r="N285" s="72">
        <v>0</v>
      </c>
      <c r="O285" s="72">
        <v>0</v>
      </c>
      <c r="P285" s="72" t="s">
        <v>744</v>
      </c>
      <c r="Q285" s="72">
        <v>0</v>
      </c>
      <c r="R285" s="72">
        <v>1</v>
      </c>
      <c r="S285" s="72">
        <v>0</v>
      </c>
      <c r="T285" s="72">
        <v>0</v>
      </c>
      <c r="U285" s="72">
        <v>0</v>
      </c>
      <c r="W285" s="13">
        <f t="shared" si="225"/>
        <v>0</v>
      </c>
      <c r="X285" s="13">
        <f t="shared" si="226"/>
        <v>0</v>
      </c>
      <c r="Y285" s="13">
        <f t="shared" si="227"/>
        <v>0</v>
      </c>
      <c r="Z285" s="12">
        <f t="shared" si="228"/>
        <v>0</v>
      </c>
      <c r="AA285" s="13">
        <f t="shared" si="229"/>
        <v>0</v>
      </c>
      <c r="AB285" s="7">
        <f t="shared" si="230"/>
        <v>0</v>
      </c>
      <c r="AD285" s="7">
        <f t="shared" si="251"/>
        <v>0</v>
      </c>
      <c r="AE285" s="7">
        <f t="shared" si="252"/>
        <v>0</v>
      </c>
      <c r="AF285" s="7">
        <f t="shared" si="253"/>
        <v>0</v>
      </c>
      <c r="AH285" s="6">
        <f t="shared" si="257"/>
        <v>1</v>
      </c>
      <c r="AI285" s="6">
        <f t="shared" si="258"/>
        <v>0</v>
      </c>
      <c r="AJ285" s="6">
        <f t="shared" si="259"/>
        <v>1</v>
      </c>
      <c r="AK285" s="6">
        <f t="shared" si="260"/>
        <v>1</v>
      </c>
      <c r="AL285" s="6">
        <f t="shared" si="261"/>
        <v>1</v>
      </c>
      <c r="AN285" s="6">
        <f t="shared" si="262"/>
        <v>1</v>
      </c>
      <c r="AO285" s="6">
        <f t="shared" si="263"/>
        <v>1</v>
      </c>
      <c r="AP285" s="6">
        <f t="shared" si="264"/>
        <v>1</v>
      </c>
      <c r="AQ285" s="6">
        <f t="shared" si="265"/>
        <v>1</v>
      </c>
      <c r="AR285" s="6">
        <f t="shared" si="266"/>
        <v>1</v>
      </c>
      <c r="AT285" s="6">
        <f t="shared" si="267"/>
        <v>1</v>
      </c>
      <c r="AU285" s="6">
        <f t="shared" si="268"/>
        <v>0</v>
      </c>
      <c r="AV285" s="6">
        <f t="shared" si="269"/>
        <v>1</v>
      </c>
      <c r="AW285" s="6">
        <f t="shared" si="270"/>
        <v>1</v>
      </c>
      <c r="AX285" s="6">
        <f t="shared" si="271"/>
        <v>1</v>
      </c>
      <c r="AZ285" s="6">
        <f t="shared" si="272"/>
        <v>1</v>
      </c>
      <c r="BA285" s="6">
        <f t="shared" si="273"/>
        <v>0</v>
      </c>
      <c r="BB285" s="6">
        <f t="shared" si="274"/>
        <v>1</v>
      </c>
      <c r="BC285" s="6">
        <f t="shared" si="275"/>
        <v>1</v>
      </c>
      <c r="BD285" s="6">
        <f t="shared" si="276"/>
        <v>1</v>
      </c>
      <c r="BF285" s="6">
        <f t="shared" si="254"/>
        <v>0</v>
      </c>
      <c r="BG285" s="8">
        <f t="shared" si="255"/>
        <v>0</v>
      </c>
      <c r="BH285" s="8">
        <f t="shared" si="256"/>
        <v>1</v>
      </c>
    </row>
    <row r="286" spans="1:60" ht="15" customHeight="1" x14ac:dyDescent="0.2">
      <c r="A286" s="8">
        <v>1117</v>
      </c>
      <c r="B286" s="29" t="s">
        <v>902</v>
      </c>
      <c r="C286" s="29">
        <v>11</v>
      </c>
      <c r="D286" t="s">
        <v>695</v>
      </c>
      <c r="E286" s="72">
        <v>1</v>
      </c>
      <c r="F286" s="72">
        <v>0</v>
      </c>
      <c r="G286" s="72">
        <v>1</v>
      </c>
      <c r="H286" s="72">
        <v>0</v>
      </c>
      <c r="I286" s="72">
        <v>0</v>
      </c>
      <c r="J286" s="72"/>
      <c r="K286" s="72">
        <v>1</v>
      </c>
      <c r="L286" s="72">
        <v>1</v>
      </c>
      <c r="M286" s="72">
        <v>0</v>
      </c>
      <c r="N286" s="72">
        <v>0</v>
      </c>
      <c r="O286" s="72">
        <v>0</v>
      </c>
      <c r="P286" s="72"/>
      <c r="Q286" s="72">
        <v>0</v>
      </c>
      <c r="R286" s="72">
        <v>1</v>
      </c>
      <c r="S286" s="72">
        <v>0</v>
      </c>
      <c r="T286" s="72">
        <v>0</v>
      </c>
      <c r="U286" s="72">
        <v>0</v>
      </c>
      <c r="W286" s="13">
        <f t="shared" si="225"/>
        <v>1</v>
      </c>
      <c r="X286" s="13">
        <f t="shared" si="226"/>
        <v>1</v>
      </c>
      <c r="Y286" s="13">
        <f t="shared" si="227"/>
        <v>0</v>
      </c>
      <c r="Z286" s="12">
        <f t="shared" si="228"/>
        <v>0</v>
      </c>
      <c r="AA286" s="13">
        <f t="shared" si="229"/>
        <v>0</v>
      </c>
      <c r="AB286" s="7">
        <f t="shared" si="230"/>
        <v>2</v>
      </c>
      <c r="AD286" s="7">
        <f t="shared" si="251"/>
        <v>2</v>
      </c>
      <c r="AE286" s="7">
        <f t="shared" si="252"/>
        <v>0</v>
      </c>
      <c r="AF286" s="7">
        <f t="shared" si="253"/>
        <v>0</v>
      </c>
      <c r="AH286" s="6">
        <f t="shared" si="257"/>
        <v>0</v>
      </c>
      <c r="AI286" s="6">
        <f t="shared" si="258"/>
        <v>0</v>
      </c>
      <c r="AJ286" s="6">
        <f t="shared" si="259"/>
        <v>0</v>
      </c>
      <c r="AK286" s="6">
        <f t="shared" si="260"/>
        <v>1</v>
      </c>
      <c r="AL286" s="6">
        <f t="shared" si="261"/>
        <v>1</v>
      </c>
      <c r="AN286" s="6">
        <f t="shared" si="262"/>
        <v>1</v>
      </c>
      <c r="AO286" s="6">
        <f t="shared" si="263"/>
        <v>0</v>
      </c>
      <c r="AP286" s="6">
        <f t="shared" si="264"/>
        <v>0</v>
      </c>
      <c r="AQ286" s="6">
        <f t="shared" si="265"/>
        <v>1</v>
      </c>
      <c r="AR286" s="6">
        <f t="shared" si="266"/>
        <v>1</v>
      </c>
      <c r="AT286" s="6">
        <f t="shared" si="267"/>
        <v>0</v>
      </c>
      <c r="AU286" s="6">
        <f t="shared" si="268"/>
        <v>1</v>
      </c>
      <c r="AV286" s="6">
        <f t="shared" si="269"/>
        <v>1</v>
      </c>
      <c r="AW286" s="6">
        <f t="shared" si="270"/>
        <v>1</v>
      </c>
      <c r="AX286" s="6">
        <f t="shared" si="271"/>
        <v>1</v>
      </c>
      <c r="AZ286" s="6">
        <f t="shared" si="272"/>
        <v>0</v>
      </c>
      <c r="BA286" s="6">
        <f t="shared" si="273"/>
        <v>0</v>
      </c>
      <c r="BB286" s="6">
        <f t="shared" si="274"/>
        <v>0</v>
      </c>
      <c r="BC286" s="6">
        <f t="shared" si="275"/>
        <v>1</v>
      </c>
      <c r="BD286" s="6">
        <f t="shared" si="276"/>
        <v>1</v>
      </c>
      <c r="BF286" s="6">
        <f t="shared" si="254"/>
        <v>2</v>
      </c>
      <c r="BG286" s="8">
        <f t="shared" si="255"/>
        <v>2</v>
      </c>
      <c r="BH286" s="8">
        <f t="shared" si="256"/>
        <v>1</v>
      </c>
    </row>
    <row r="287" spans="1:60" ht="15" customHeight="1" x14ac:dyDescent="0.2">
      <c r="A287" s="8">
        <v>1118</v>
      </c>
      <c r="B287" s="29" t="s">
        <v>903</v>
      </c>
      <c r="C287" s="29">
        <v>10</v>
      </c>
      <c r="D287" t="s">
        <v>696</v>
      </c>
      <c r="E287" s="72">
        <v>1</v>
      </c>
      <c r="F287" s="72">
        <v>1</v>
      </c>
      <c r="G287" s="72">
        <v>0</v>
      </c>
      <c r="H287" s="72">
        <v>0</v>
      </c>
      <c r="I287" s="72">
        <v>1</v>
      </c>
      <c r="J287" s="72"/>
      <c r="K287" s="72">
        <v>1</v>
      </c>
      <c r="L287" s="72">
        <v>1</v>
      </c>
      <c r="M287" s="72">
        <v>0</v>
      </c>
      <c r="N287" s="72">
        <v>0</v>
      </c>
      <c r="O287" s="72">
        <v>0.5</v>
      </c>
      <c r="P287" s="72"/>
      <c r="Q287" s="72">
        <v>1</v>
      </c>
      <c r="R287" s="72">
        <v>1</v>
      </c>
      <c r="S287" s="72">
        <v>1</v>
      </c>
      <c r="T287" s="72">
        <v>1</v>
      </c>
      <c r="U287" s="72">
        <v>0</v>
      </c>
      <c r="W287" s="13">
        <f t="shared" si="225"/>
        <v>1</v>
      </c>
      <c r="X287" s="13">
        <f t="shared" si="226"/>
        <v>1</v>
      </c>
      <c r="Y287" s="13">
        <f t="shared" si="227"/>
        <v>0</v>
      </c>
      <c r="Z287" s="12">
        <f t="shared" si="228"/>
        <v>0</v>
      </c>
      <c r="AA287" s="13">
        <f t="shared" si="229"/>
        <v>0.5</v>
      </c>
      <c r="AB287" s="7">
        <f t="shared" si="230"/>
        <v>2.5</v>
      </c>
      <c r="AD287" s="7">
        <f t="shared" si="251"/>
        <v>2</v>
      </c>
      <c r="AE287" s="7">
        <f t="shared" si="252"/>
        <v>0.5</v>
      </c>
      <c r="AF287" s="7">
        <f t="shared" si="253"/>
        <v>0</v>
      </c>
      <c r="AH287" s="6">
        <f t="shared" si="257"/>
        <v>1</v>
      </c>
      <c r="AI287" s="6">
        <f t="shared" si="258"/>
        <v>1</v>
      </c>
      <c r="AJ287" s="6">
        <f t="shared" si="259"/>
        <v>0</v>
      </c>
      <c r="AK287" s="6">
        <f t="shared" si="260"/>
        <v>0</v>
      </c>
      <c r="AL287" s="6">
        <f t="shared" si="261"/>
        <v>0</v>
      </c>
      <c r="AN287" s="6">
        <f t="shared" si="262"/>
        <v>1</v>
      </c>
      <c r="AO287" s="6">
        <f t="shared" si="263"/>
        <v>1</v>
      </c>
      <c r="AP287" s="6">
        <f t="shared" si="264"/>
        <v>1</v>
      </c>
      <c r="AQ287" s="6">
        <f t="shared" si="265"/>
        <v>1</v>
      </c>
      <c r="AR287" s="6">
        <f t="shared" si="266"/>
        <v>0</v>
      </c>
      <c r="AT287" s="6">
        <f t="shared" si="267"/>
        <v>1</v>
      </c>
      <c r="AU287" s="6">
        <f t="shared" si="268"/>
        <v>1</v>
      </c>
      <c r="AV287" s="6">
        <f t="shared" si="269"/>
        <v>0</v>
      </c>
      <c r="AW287" s="6">
        <f t="shared" si="270"/>
        <v>0</v>
      </c>
      <c r="AX287" s="6">
        <f t="shared" si="271"/>
        <v>0</v>
      </c>
      <c r="AZ287" s="6">
        <f t="shared" si="272"/>
        <v>1</v>
      </c>
      <c r="BA287" s="6">
        <f t="shared" si="273"/>
        <v>1</v>
      </c>
      <c r="BB287" s="6">
        <f t="shared" si="274"/>
        <v>0</v>
      </c>
      <c r="BC287" s="6">
        <f t="shared" si="275"/>
        <v>0</v>
      </c>
      <c r="BD287" s="6">
        <f t="shared" si="276"/>
        <v>0</v>
      </c>
      <c r="BF287" s="6">
        <f t="shared" si="254"/>
        <v>3</v>
      </c>
      <c r="BG287" s="8">
        <f t="shared" si="255"/>
        <v>2.5</v>
      </c>
      <c r="BH287" s="8">
        <f t="shared" si="256"/>
        <v>4</v>
      </c>
    </row>
    <row r="288" spans="1:60" ht="15" customHeight="1" x14ac:dyDescent="0.2">
      <c r="A288" s="8">
        <v>1119</v>
      </c>
      <c r="B288" s="29" t="s">
        <v>904</v>
      </c>
      <c r="C288" s="29">
        <v>9</v>
      </c>
      <c r="D288" t="s">
        <v>697</v>
      </c>
      <c r="E288" s="72">
        <v>1</v>
      </c>
      <c r="F288" s="72">
        <v>1</v>
      </c>
      <c r="G288" s="72">
        <v>1</v>
      </c>
      <c r="H288" s="72">
        <v>0</v>
      </c>
      <c r="I288" s="72">
        <v>1</v>
      </c>
      <c r="J288" s="72"/>
      <c r="K288" s="72">
        <v>1</v>
      </c>
      <c r="L288" s="72">
        <v>1</v>
      </c>
      <c r="M288" s="72">
        <v>0</v>
      </c>
      <c r="N288" s="72">
        <v>0</v>
      </c>
      <c r="O288" s="72">
        <v>0.5</v>
      </c>
      <c r="P288" s="72"/>
      <c r="Q288" s="72">
        <v>1</v>
      </c>
      <c r="R288" s="72">
        <v>1</v>
      </c>
      <c r="S288" s="72">
        <v>1</v>
      </c>
      <c r="T288" s="72">
        <v>1</v>
      </c>
      <c r="U288" s="72">
        <v>1</v>
      </c>
      <c r="W288" s="13">
        <f t="shared" si="225"/>
        <v>1</v>
      </c>
      <c r="X288" s="13">
        <f t="shared" si="226"/>
        <v>1</v>
      </c>
      <c r="Y288" s="13">
        <f t="shared" si="227"/>
        <v>1</v>
      </c>
      <c r="Z288" s="12">
        <f t="shared" si="228"/>
        <v>0</v>
      </c>
      <c r="AA288" s="13">
        <f t="shared" si="229"/>
        <v>1</v>
      </c>
      <c r="AB288" s="7">
        <f t="shared" si="230"/>
        <v>4</v>
      </c>
      <c r="AD288" s="7">
        <f t="shared" si="251"/>
        <v>2</v>
      </c>
      <c r="AE288" s="7">
        <f t="shared" si="252"/>
        <v>1</v>
      </c>
      <c r="AF288" s="7">
        <f t="shared" si="253"/>
        <v>1</v>
      </c>
      <c r="AH288" s="6">
        <f t="shared" si="257"/>
        <v>1</v>
      </c>
      <c r="AI288" s="6">
        <f t="shared" si="258"/>
        <v>1</v>
      </c>
      <c r="AJ288" s="6">
        <f t="shared" si="259"/>
        <v>0</v>
      </c>
      <c r="AK288" s="6">
        <f t="shared" si="260"/>
        <v>0</v>
      </c>
      <c r="AL288" s="6">
        <f t="shared" si="261"/>
        <v>0</v>
      </c>
      <c r="AN288" s="6">
        <f t="shared" si="262"/>
        <v>1</v>
      </c>
      <c r="AO288" s="6">
        <f t="shared" si="263"/>
        <v>1</v>
      </c>
      <c r="AP288" s="6">
        <f t="shared" si="264"/>
        <v>0</v>
      </c>
      <c r="AQ288" s="6">
        <f t="shared" si="265"/>
        <v>1</v>
      </c>
      <c r="AR288" s="6">
        <f t="shared" si="266"/>
        <v>0</v>
      </c>
      <c r="AT288" s="6">
        <f t="shared" si="267"/>
        <v>1</v>
      </c>
      <c r="AU288" s="6">
        <f t="shared" si="268"/>
        <v>1</v>
      </c>
      <c r="AV288" s="6">
        <f t="shared" si="269"/>
        <v>0</v>
      </c>
      <c r="AW288" s="6">
        <f t="shared" si="270"/>
        <v>0</v>
      </c>
      <c r="AX288" s="6">
        <f t="shared" si="271"/>
        <v>0</v>
      </c>
      <c r="AZ288" s="6">
        <f t="shared" si="272"/>
        <v>1</v>
      </c>
      <c r="BA288" s="6">
        <f t="shared" si="273"/>
        <v>1</v>
      </c>
      <c r="BB288" s="6">
        <f t="shared" si="274"/>
        <v>1</v>
      </c>
      <c r="BC288" s="6">
        <f t="shared" si="275"/>
        <v>0</v>
      </c>
      <c r="BD288" s="6">
        <f t="shared" si="276"/>
        <v>1</v>
      </c>
      <c r="BF288" s="6">
        <f t="shared" si="254"/>
        <v>4</v>
      </c>
      <c r="BG288" s="8">
        <f t="shared" si="255"/>
        <v>2.5</v>
      </c>
      <c r="BH288" s="8">
        <f t="shared" si="256"/>
        <v>5</v>
      </c>
    </row>
    <row r="289" spans="1:60" ht="15" customHeight="1" x14ac:dyDescent="0.2">
      <c r="A289" s="8">
        <v>1120</v>
      </c>
      <c r="B289" s="29" t="s">
        <v>905</v>
      </c>
      <c r="C289" s="29">
        <v>11</v>
      </c>
      <c r="D289" t="s">
        <v>698</v>
      </c>
      <c r="E289" s="72">
        <v>1</v>
      </c>
      <c r="F289" s="72">
        <v>1</v>
      </c>
      <c r="G289" s="72">
        <v>1</v>
      </c>
      <c r="H289" s="72">
        <v>0</v>
      </c>
      <c r="I289" s="72">
        <v>0</v>
      </c>
      <c r="J289" s="72"/>
      <c r="K289" s="72">
        <v>1</v>
      </c>
      <c r="L289" s="72">
        <v>1</v>
      </c>
      <c r="M289" s="72">
        <v>0</v>
      </c>
      <c r="N289" s="72">
        <v>0</v>
      </c>
      <c r="O289" s="72">
        <v>0.5</v>
      </c>
      <c r="P289" s="72"/>
      <c r="Q289" s="72">
        <v>1</v>
      </c>
      <c r="R289" s="72">
        <v>1</v>
      </c>
      <c r="S289" s="72">
        <v>1</v>
      </c>
      <c r="T289" s="72">
        <v>1</v>
      </c>
      <c r="U289" s="72">
        <v>0</v>
      </c>
      <c r="W289" s="13">
        <f t="shared" si="225"/>
        <v>1</v>
      </c>
      <c r="X289" s="13">
        <f t="shared" si="226"/>
        <v>1</v>
      </c>
      <c r="Y289" s="13">
        <f t="shared" si="227"/>
        <v>1</v>
      </c>
      <c r="Z289" s="12">
        <f t="shared" si="228"/>
        <v>0</v>
      </c>
      <c r="AA289" s="13">
        <f t="shared" si="229"/>
        <v>0</v>
      </c>
      <c r="AB289" s="7">
        <f t="shared" si="230"/>
        <v>3</v>
      </c>
      <c r="AD289" s="7">
        <f t="shared" si="251"/>
        <v>2</v>
      </c>
      <c r="AE289" s="7">
        <f t="shared" si="252"/>
        <v>0</v>
      </c>
      <c r="AF289" s="7">
        <f t="shared" si="253"/>
        <v>1</v>
      </c>
      <c r="AH289" s="6">
        <f t="shared" si="257"/>
        <v>1</v>
      </c>
      <c r="AI289" s="6">
        <f t="shared" si="258"/>
        <v>1</v>
      </c>
      <c r="AJ289" s="6">
        <f t="shared" si="259"/>
        <v>0</v>
      </c>
      <c r="AK289" s="6">
        <f t="shared" si="260"/>
        <v>0</v>
      </c>
      <c r="AL289" s="6">
        <f t="shared" si="261"/>
        <v>0</v>
      </c>
      <c r="AN289" s="6">
        <f t="shared" si="262"/>
        <v>1</v>
      </c>
      <c r="AO289" s="6">
        <f t="shared" si="263"/>
        <v>1</v>
      </c>
      <c r="AP289" s="6">
        <f t="shared" si="264"/>
        <v>0</v>
      </c>
      <c r="AQ289" s="6">
        <f t="shared" si="265"/>
        <v>1</v>
      </c>
      <c r="AR289" s="6">
        <f t="shared" si="266"/>
        <v>0</v>
      </c>
      <c r="AT289" s="6">
        <f t="shared" si="267"/>
        <v>1</v>
      </c>
      <c r="AU289" s="6">
        <f t="shared" si="268"/>
        <v>1</v>
      </c>
      <c r="AV289" s="6">
        <f t="shared" si="269"/>
        <v>0</v>
      </c>
      <c r="AW289" s="6">
        <f t="shared" si="270"/>
        <v>0</v>
      </c>
      <c r="AX289" s="6">
        <f t="shared" si="271"/>
        <v>0</v>
      </c>
      <c r="AZ289" s="6">
        <f t="shared" si="272"/>
        <v>1</v>
      </c>
      <c r="BA289" s="6">
        <f t="shared" si="273"/>
        <v>1</v>
      </c>
      <c r="BB289" s="6">
        <f t="shared" si="274"/>
        <v>1</v>
      </c>
      <c r="BC289" s="6">
        <f t="shared" si="275"/>
        <v>0</v>
      </c>
      <c r="BD289" s="6">
        <f t="shared" si="276"/>
        <v>1</v>
      </c>
      <c r="BF289" s="6">
        <f t="shared" si="254"/>
        <v>3</v>
      </c>
      <c r="BG289" s="8">
        <f t="shared" si="255"/>
        <v>2.5</v>
      </c>
      <c r="BH289" s="8">
        <f t="shared" si="256"/>
        <v>4</v>
      </c>
    </row>
    <row r="290" spans="1:60" ht="15" customHeight="1" x14ac:dyDescent="0.2">
      <c r="A290" s="8">
        <v>1121</v>
      </c>
      <c r="B290" s="29" t="s">
        <v>905</v>
      </c>
      <c r="C290" s="29">
        <v>11</v>
      </c>
      <c r="D290" t="s">
        <v>699</v>
      </c>
      <c r="E290" s="72">
        <v>1</v>
      </c>
      <c r="F290" s="72">
        <v>1</v>
      </c>
      <c r="G290" s="72">
        <v>1</v>
      </c>
      <c r="H290" s="72">
        <v>0</v>
      </c>
      <c r="I290" s="72">
        <v>0</v>
      </c>
      <c r="J290" s="72"/>
      <c r="K290" s="72">
        <v>1</v>
      </c>
      <c r="L290" s="72">
        <v>1</v>
      </c>
      <c r="M290" s="72">
        <v>0</v>
      </c>
      <c r="N290" s="72">
        <v>0</v>
      </c>
      <c r="O290" s="72">
        <v>0.5</v>
      </c>
      <c r="P290" s="72"/>
      <c r="Q290" s="72">
        <v>1</v>
      </c>
      <c r="R290" s="72">
        <v>1</v>
      </c>
      <c r="S290" s="72">
        <v>1</v>
      </c>
      <c r="T290" s="72">
        <v>1</v>
      </c>
      <c r="U290" s="72">
        <v>1</v>
      </c>
      <c r="W290" s="13">
        <f t="shared" si="225"/>
        <v>1</v>
      </c>
      <c r="X290" s="13">
        <f t="shared" si="226"/>
        <v>1</v>
      </c>
      <c r="Y290" s="13">
        <f t="shared" si="227"/>
        <v>1</v>
      </c>
      <c r="Z290" s="12">
        <f t="shared" si="228"/>
        <v>0</v>
      </c>
      <c r="AA290" s="13">
        <f t="shared" si="229"/>
        <v>0.5</v>
      </c>
      <c r="AB290" s="7">
        <f t="shared" si="230"/>
        <v>3.5</v>
      </c>
      <c r="AD290" s="7">
        <f t="shared" si="251"/>
        <v>2</v>
      </c>
      <c r="AE290" s="7">
        <f t="shared" si="252"/>
        <v>0.5</v>
      </c>
      <c r="AF290" s="7">
        <f t="shared" si="253"/>
        <v>1</v>
      </c>
      <c r="AH290" s="6">
        <f t="shared" si="257"/>
        <v>1</v>
      </c>
      <c r="AI290" s="6">
        <f t="shared" si="258"/>
        <v>1</v>
      </c>
      <c r="AJ290" s="6">
        <f t="shared" si="259"/>
        <v>0</v>
      </c>
      <c r="AK290" s="6">
        <f t="shared" si="260"/>
        <v>0</v>
      </c>
      <c r="AL290" s="6">
        <f t="shared" si="261"/>
        <v>0</v>
      </c>
      <c r="AN290" s="6">
        <f t="shared" si="262"/>
        <v>1</v>
      </c>
      <c r="AO290" s="6">
        <f t="shared" si="263"/>
        <v>1</v>
      </c>
      <c r="AP290" s="6">
        <f t="shared" si="264"/>
        <v>0</v>
      </c>
      <c r="AQ290" s="6">
        <f t="shared" si="265"/>
        <v>1</v>
      </c>
      <c r="AR290" s="6">
        <f t="shared" si="266"/>
        <v>0</v>
      </c>
      <c r="AT290" s="6">
        <f t="shared" si="267"/>
        <v>1</v>
      </c>
      <c r="AU290" s="6">
        <f t="shared" si="268"/>
        <v>1</v>
      </c>
      <c r="AV290" s="6">
        <f t="shared" si="269"/>
        <v>0</v>
      </c>
      <c r="AW290" s="6">
        <f t="shared" si="270"/>
        <v>0</v>
      </c>
      <c r="AX290" s="6">
        <f t="shared" si="271"/>
        <v>0</v>
      </c>
      <c r="AZ290" s="6">
        <f t="shared" si="272"/>
        <v>1</v>
      </c>
      <c r="BA290" s="6">
        <f t="shared" si="273"/>
        <v>1</v>
      </c>
      <c r="BB290" s="6">
        <f t="shared" si="274"/>
        <v>1</v>
      </c>
      <c r="BC290" s="6">
        <f t="shared" si="275"/>
        <v>0</v>
      </c>
      <c r="BD290" s="6">
        <f t="shared" si="276"/>
        <v>0</v>
      </c>
      <c r="BF290" s="6">
        <f t="shared" si="254"/>
        <v>3</v>
      </c>
      <c r="BG290" s="8">
        <f t="shared" si="255"/>
        <v>2.5</v>
      </c>
      <c r="BH290" s="8">
        <f t="shared" si="256"/>
        <v>5</v>
      </c>
    </row>
    <row r="291" spans="1:60" ht="15" customHeight="1" x14ac:dyDescent="0.2">
      <c r="A291" s="8">
        <v>1122</v>
      </c>
      <c r="B291" s="29" t="s">
        <v>887</v>
      </c>
      <c r="C291" s="29">
        <v>10</v>
      </c>
      <c r="D291" t="s">
        <v>700</v>
      </c>
      <c r="E291" s="72">
        <v>1</v>
      </c>
      <c r="F291" s="72">
        <v>1</v>
      </c>
      <c r="G291" s="72">
        <v>0</v>
      </c>
      <c r="H291" s="72">
        <v>0</v>
      </c>
      <c r="I291" s="72">
        <v>0</v>
      </c>
      <c r="J291" s="72"/>
      <c r="K291" s="72">
        <v>1</v>
      </c>
      <c r="L291" s="72">
        <v>1</v>
      </c>
      <c r="M291" s="72">
        <v>0</v>
      </c>
      <c r="N291" s="72">
        <v>0</v>
      </c>
      <c r="O291" s="72">
        <v>0.5</v>
      </c>
      <c r="P291" s="72"/>
      <c r="Q291" s="72">
        <v>1</v>
      </c>
      <c r="R291" s="72">
        <v>1</v>
      </c>
      <c r="S291" s="72">
        <v>1</v>
      </c>
      <c r="T291" s="72">
        <v>1</v>
      </c>
      <c r="U291" s="72">
        <v>0</v>
      </c>
      <c r="W291" s="13">
        <f t="shared" si="225"/>
        <v>1</v>
      </c>
      <c r="X291" s="13">
        <f t="shared" si="226"/>
        <v>1</v>
      </c>
      <c r="Y291" s="13">
        <f t="shared" si="227"/>
        <v>0</v>
      </c>
      <c r="Z291" s="12">
        <f t="shared" si="228"/>
        <v>0</v>
      </c>
      <c r="AA291" s="13">
        <f t="shared" si="229"/>
        <v>0</v>
      </c>
      <c r="AB291" s="7">
        <f t="shared" si="230"/>
        <v>2</v>
      </c>
      <c r="AD291" s="7">
        <f t="shared" si="251"/>
        <v>2</v>
      </c>
      <c r="AE291" s="7">
        <f t="shared" si="252"/>
        <v>0</v>
      </c>
      <c r="AF291" s="7">
        <f t="shared" si="253"/>
        <v>0</v>
      </c>
      <c r="AH291" s="6">
        <f t="shared" si="257"/>
        <v>1</v>
      </c>
      <c r="AI291" s="6">
        <f t="shared" si="258"/>
        <v>1</v>
      </c>
      <c r="AJ291" s="6">
        <f t="shared" si="259"/>
        <v>0</v>
      </c>
      <c r="AK291" s="6">
        <f t="shared" si="260"/>
        <v>0</v>
      </c>
      <c r="AL291" s="6">
        <f t="shared" si="261"/>
        <v>0</v>
      </c>
      <c r="AN291" s="6">
        <f t="shared" si="262"/>
        <v>1</v>
      </c>
      <c r="AO291" s="6">
        <f t="shared" si="263"/>
        <v>1</v>
      </c>
      <c r="AP291" s="6">
        <f t="shared" si="264"/>
        <v>1</v>
      </c>
      <c r="AQ291" s="6">
        <f t="shared" si="265"/>
        <v>1</v>
      </c>
      <c r="AR291" s="6">
        <f t="shared" si="266"/>
        <v>0</v>
      </c>
      <c r="AT291" s="6">
        <f t="shared" si="267"/>
        <v>1</v>
      </c>
      <c r="AU291" s="6">
        <f t="shared" si="268"/>
        <v>1</v>
      </c>
      <c r="AV291" s="6">
        <f t="shared" si="269"/>
        <v>0</v>
      </c>
      <c r="AW291" s="6">
        <f t="shared" si="270"/>
        <v>0</v>
      </c>
      <c r="AX291" s="6">
        <f t="shared" si="271"/>
        <v>0</v>
      </c>
      <c r="AZ291" s="6">
        <f t="shared" si="272"/>
        <v>1</v>
      </c>
      <c r="BA291" s="6">
        <f t="shared" si="273"/>
        <v>1</v>
      </c>
      <c r="BB291" s="6">
        <f t="shared" si="274"/>
        <v>0</v>
      </c>
      <c r="BC291" s="6">
        <f t="shared" si="275"/>
        <v>0</v>
      </c>
      <c r="BD291" s="6">
        <f t="shared" si="276"/>
        <v>1</v>
      </c>
      <c r="BF291" s="6">
        <f t="shared" si="254"/>
        <v>2</v>
      </c>
      <c r="BG291" s="8">
        <f t="shared" si="255"/>
        <v>2.5</v>
      </c>
      <c r="BH291" s="8">
        <f t="shared" si="256"/>
        <v>4</v>
      </c>
    </row>
    <row r="292" spans="1:60" ht="15" customHeight="1" x14ac:dyDescent="0.2">
      <c r="A292" s="8">
        <v>1123</v>
      </c>
      <c r="B292" s="29" t="s">
        <v>906</v>
      </c>
      <c r="C292" s="29">
        <v>10</v>
      </c>
      <c r="D292" t="s">
        <v>701</v>
      </c>
      <c r="E292" s="72">
        <v>1</v>
      </c>
      <c r="F292" s="72">
        <v>0</v>
      </c>
      <c r="G292" s="72">
        <v>1</v>
      </c>
      <c r="H292" s="72">
        <v>0</v>
      </c>
      <c r="I292" s="72">
        <v>1</v>
      </c>
      <c r="J292" s="72"/>
      <c r="K292" s="72">
        <v>1</v>
      </c>
      <c r="L292" s="72">
        <v>1</v>
      </c>
      <c r="M292" s="72">
        <v>0</v>
      </c>
      <c r="N292" s="72">
        <v>0</v>
      </c>
      <c r="O292" s="72">
        <v>0</v>
      </c>
      <c r="P292" s="72" t="s">
        <v>773</v>
      </c>
      <c r="Q292" s="72">
        <v>0</v>
      </c>
      <c r="R292" s="72">
        <v>1</v>
      </c>
      <c r="S292" s="72">
        <v>0</v>
      </c>
      <c r="T292" s="72">
        <v>0</v>
      </c>
      <c r="U292" s="72">
        <v>0</v>
      </c>
      <c r="W292" s="13">
        <f t="shared" si="225"/>
        <v>1</v>
      </c>
      <c r="X292" s="13">
        <f t="shared" si="226"/>
        <v>1</v>
      </c>
      <c r="Y292" s="13">
        <f t="shared" si="227"/>
        <v>0</v>
      </c>
      <c r="Z292" s="12">
        <f t="shared" si="228"/>
        <v>0</v>
      </c>
      <c r="AA292" s="13">
        <f t="shared" si="229"/>
        <v>0</v>
      </c>
      <c r="AB292" s="7">
        <f t="shared" si="230"/>
        <v>2</v>
      </c>
      <c r="AD292" s="7">
        <f t="shared" si="251"/>
        <v>2</v>
      </c>
      <c r="AE292" s="7">
        <f t="shared" si="252"/>
        <v>0</v>
      </c>
      <c r="AF292" s="7">
        <f t="shared" si="253"/>
        <v>0</v>
      </c>
      <c r="AH292" s="6">
        <f t="shared" si="257"/>
        <v>0</v>
      </c>
      <c r="AI292" s="6">
        <f t="shared" si="258"/>
        <v>0</v>
      </c>
      <c r="AJ292" s="6">
        <f t="shared" si="259"/>
        <v>0</v>
      </c>
      <c r="AK292" s="6">
        <f t="shared" si="260"/>
        <v>1</v>
      </c>
      <c r="AL292" s="6">
        <f t="shared" si="261"/>
        <v>0</v>
      </c>
      <c r="AN292" s="6">
        <f t="shared" si="262"/>
        <v>1</v>
      </c>
      <c r="AO292" s="6">
        <f t="shared" si="263"/>
        <v>0</v>
      </c>
      <c r="AP292" s="6">
        <f t="shared" si="264"/>
        <v>0</v>
      </c>
      <c r="AQ292" s="6">
        <f t="shared" si="265"/>
        <v>1</v>
      </c>
      <c r="AR292" s="6">
        <f t="shared" si="266"/>
        <v>0</v>
      </c>
      <c r="AT292" s="6">
        <f t="shared" si="267"/>
        <v>0</v>
      </c>
      <c r="AU292" s="6">
        <f t="shared" si="268"/>
        <v>1</v>
      </c>
      <c r="AV292" s="6">
        <f t="shared" si="269"/>
        <v>1</v>
      </c>
      <c r="AW292" s="6">
        <f t="shared" si="270"/>
        <v>1</v>
      </c>
      <c r="AX292" s="6">
        <f t="shared" si="271"/>
        <v>1</v>
      </c>
      <c r="AZ292" s="6">
        <f t="shared" si="272"/>
        <v>0</v>
      </c>
      <c r="BA292" s="6">
        <f t="shared" si="273"/>
        <v>0</v>
      </c>
      <c r="BB292" s="6">
        <f t="shared" si="274"/>
        <v>0</v>
      </c>
      <c r="BC292" s="6">
        <f t="shared" si="275"/>
        <v>1</v>
      </c>
      <c r="BD292" s="6">
        <f t="shared" si="276"/>
        <v>0</v>
      </c>
      <c r="BF292" s="6">
        <f t="shared" si="254"/>
        <v>3</v>
      </c>
      <c r="BG292" s="8">
        <f t="shared" si="255"/>
        <v>2</v>
      </c>
      <c r="BH292" s="8">
        <f t="shared" si="256"/>
        <v>1</v>
      </c>
    </row>
    <row r="293" spans="1:60" ht="15" customHeight="1" x14ac:dyDescent="0.2">
      <c r="A293" s="8">
        <v>1124</v>
      </c>
      <c r="B293" s="29" t="s">
        <v>878</v>
      </c>
      <c r="C293" s="29">
        <v>8</v>
      </c>
      <c r="D293" t="s">
        <v>702</v>
      </c>
      <c r="E293" s="72">
        <v>1</v>
      </c>
      <c r="F293" s="72">
        <v>1</v>
      </c>
      <c r="G293" s="72">
        <v>1</v>
      </c>
      <c r="H293" s="72">
        <v>0</v>
      </c>
      <c r="I293" s="72">
        <v>0</v>
      </c>
      <c r="J293" s="72"/>
      <c r="K293" s="72">
        <v>1</v>
      </c>
      <c r="L293" s="72">
        <v>1</v>
      </c>
      <c r="M293" s="72">
        <v>0</v>
      </c>
      <c r="N293" s="72">
        <v>0.5</v>
      </c>
      <c r="O293" s="72">
        <v>1</v>
      </c>
      <c r="P293" s="72"/>
      <c r="Q293" s="72">
        <v>1</v>
      </c>
      <c r="R293" s="72">
        <v>1</v>
      </c>
      <c r="S293" s="72">
        <v>0</v>
      </c>
      <c r="T293" s="72">
        <v>1</v>
      </c>
      <c r="U293" s="72">
        <v>0</v>
      </c>
      <c r="W293" s="13">
        <f t="shared" si="225"/>
        <v>1</v>
      </c>
      <c r="X293" s="13">
        <f t="shared" si="226"/>
        <v>1</v>
      </c>
      <c r="Y293" s="13">
        <f t="shared" si="227"/>
        <v>0</v>
      </c>
      <c r="Z293" s="12">
        <f t="shared" si="228"/>
        <v>0.5</v>
      </c>
      <c r="AA293" s="13">
        <f t="shared" si="229"/>
        <v>0</v>
      </c>
      <c r="AB293" s="7">
        <f t="shared" si="230"/>
        <v>2.5</v>
      </c>
      <c r="AD293" s="7">
        <f t="shared" si="251"/>
        <v>2</v>
      </c>
      <c r="AE293" s="7">
        <f t="shared" si="252"/>
        <v>0.5</v>
      </c>
      <c r="AF293" s="7">
        <f t="shared" si="253"/>
        <v>0</v>
      </c>
      <c r="AH293" s="6">
        <f t="shared" si="257"/>
        <v>1</v>
      </c>
      <c r="AI293" s="6">
        <f t="shared" si="258"/>
        <v>1</v>
      </c>
      <c r="AJ293" s="6">
        <f t="shared" si="259"/>
        <v>0</v>
      </c>
      <c r="AK293" s="6">
        <f t="shared" si="260"/>
        <v>0</v>
      </c>
      <c r="AL293" s="6">
        <f t="shared" si="261"/>
        <v>0</v>
      </c>
      <c r="AN293" s="6">
        <f t="shared" si="262"/>
        <v>1</v>
      </c>
      <c r="AO293" s="6">
        <f t="shared" si="263"/>
        <v>1</v>
      </c>
      <c r="AP293" s="6">
        <f t="shared" si="264"/>
        <v>0</v>
      </c>
      <c r="AQ293" s="6">
        <f t="shared" si="265"/>
        <v>0</v>
      </c>
      <c r="AR293" s="6">
        <f t="shared" si="266"/>
        <v>0</v>
      </c>
      <c r="AT293" s="6">
        <f t="shared" si="267"/>
        <v>1</v>
      </c>
      <c r="AU293" s="6">
        <f t="shared" si="268"/>
        <v>1</v>
      </c>
      <c r="AV293" s="6">
        <f t="shared" si="269"/>
        <v>1</v>
      </c>
      <c r="AW293" s="6">
        <f t="shared" si="270"/>
        <v>0</v>
      </c>
      <c r="AX293" s="6">
        <f t="shared" si="271"/>
        <v>0</v>
      </c>
      <c r="AZ293" s="6">
        <f t="shared" si="272"/>
        <v>1</v>
      </c>
      <c r="BA293" s="6">
        <f t="shared" si="273"/>
        <v>1</v>
      </c>
      <c r="BB293" s="6">
        <f t="shared" si="274"/>
        <v>0</v>
      </c>
      <c r="BC293" s="6">
        <f t="shared" si="275"/>
        <v>0</v>
      </c>
      <c r="BD293" s="6">
        <f t="shared" si="276"/>
        <v>1</v>
      </c>
      <c r="BF293" s="6">
        <f t="shared" si="254"/>
        <v>3</v>
      </c>
      <c r="BG293" s="8">
        <f t="shared" si="255"/>
        <v>3.5</v>
      </c>
      <c r="BH293" s="8">
        <f t="shared" si="256"/>
        <v>3</v>
      </c>
    </row>
    <row r="294" spans="1:60" ht="15" customHeight="1" x14ac:dyDescent="0.2">
      <c r="A294" s="8">
        <v>1125</v>
      </c>
      <c r="B294" s="29" t="s">
        <v>875</v>
      </c>
      <c r="C294" s="29">
        <v>10</v>
      </c>
      <c r="D294" t="s">
        <v>703</v>
      </c>
      <c r="E294" s="72">
        <v>1</v>
      </c>
      <c r="F294" s="72">
        <v>1</v>
      </c>
      <c r="G294" s="72">
        <v>0</v>
      </c>
      <c r="H294" s="72">
        <v>0</v>
      </c>
      <c r="I294" s="72">
        <v>0</v>
      </c>
      <c r="J294" s="72"/>
      <c r="K294" s="72">
        <v>1</v>
      </c>
      <c r="L294" s="72">
        <v>1</v>
      </c>
      <c r="M294" s="72">
        <v>0</v>
      </c>
      <c r="N294" s="72">
        <v>0.5</v>
      </c>
      <c r="O294" s="72">
        <v>1</v>
      </c>
      <c r="P294" s="72"/>
      <c r="Q294" s="72">
        <v>1</v>
      </c>
      <c r="R294" s="72">
        <v>1</v>
      </c>
      <c r="S294" s="72">
        <v>0</v>
      </c>
      <c r="T294" s="72">
        <v>0</v>
      </c>
      <c r="U294" s="72">
        <v>0</v>
      </c>
      <c r="W294" s="13">
        <f t="shared" si="225"/>
        <v>1</v>
      </c>
      <c r="X294" s="13">
        <f t="shared" si="226"/>
        <v>1</v>
      </c>
      <c r="Y294" s="13">
        <f t="shared" si="227"/>
        <v>0</v>
      </c>
      <c r="Z294" s="12">
        <f t="shared" si="228"/>
        <v>0</v>
      </c>
      <c r="AA294" s="13">
        <f t="shared" si="229"/>
        <v>0</v>
      </c>
      <c r="AB294" s="7">
        <f t="shared" si="230"/>
        <v>2</v>
      </c>
      <c r="AD294" s="7">
        <f t="shared" si="251"/>
        <v>2</v>
      </c>
      <c r="AE294" s="7">
        <f t="shared" si="252"/>
        <v>0</v>
      </c>
      <c r="AF294" s="7">
        <f t="shared" si="253"/>
        <v>0</v>
      </c>
      <c r="AH294" s="6">
        <f t="shared" si="257"/>
        <v>1</v>
      </c>
      <c r="AI294" s="6">
        <f t="shared" si="258"/>
        <v>1</v>
      </c>
      <c r="AJ294" s="6">
        <f t="shared" si="259"/>
        <v>1</v>
      </c>
      <c r="AK294" s="6">
        <f t="shared" si="260"/>
        <v>0</v>
      </c>
      <c r="AL294" s="6">
        <f t="shared" si="261"/>
        <v>0</v>
      </c>
      <c r="AN294" s="6">
        <f t="shared" si="262"/>
        <v>1</v>
      </c>
      <c r="AO294" s="6">
        <f t="shared" si="263"/>
        <v>1</v>
      </c>
      <c r="AP294" s="6">
        <f t="shared" si="264"/>
        <v>1</v>
      </c>
      <c r="AQ294" s="6">
        <f t="shared" si="265"/>
        <v>0</v>
      </c>
      <c r="AR294" s="6">
        <f t="shared" si="266"/>
        <v>0</v>
      </c>
      <c r="AT294" s="6">
        <f t="shared" si="267"/>
        <v>1</v>
      </c>
      <c r="AU294" s="6">
        <f t="shared" si="268"/>
        <v>1</v>
      </c>
      <c r="AV294" s="6">
        <f t="shared" si="269"/>
        <v>1</v>
      </c>
      <c r="AW294" s="6">
        <f t="shared" si="270"/>
        <v>0</v>
      </c>
      <c r="AX294" s="6">
        <f t="shared" si="271"/>
        <v>0</v>
      </c>
      <c r="AZ294" s="6">
        <f t="shared" si="272"/>
        <v>1</v>
      </c>
      <c r="BA294" s="6">
        <f t="shared" si="273"/>
        <v>1</v>
      </c>
      <c r="BB294" s="6">
        <f t="shared" si="274"/>
        <v>1</v>
      </c>
      <c r="BC294" s="6">
        <f t="shared" si="275"/>
        <v>1</v>
      </c>
      <c r="BD294" s="6">
        <f t="shared" si="276"/>
        <v>1</v>
      </c>
      <c r="BF294" s="6">
        <f t="shared" si="254"/>
        <v>2</v>
      </c>
      <c r="BG294" s="8">
        <f t="shared" si="255"/>
        <v>3.5</v>
      </c>
      <c r="BH294" s="8">
        <f t="shared" si="256"/>
        <v>2</v>
      </c>
    </row>
    <row r="295" spans="1:60" ht="15" customHeight="1" x14ac:dyDescent="0.2">
      <c r="A295" s="8">
        <v>1126</v>
      </c>
      <c r="B295" s="29" t="s">
        <v>907</v>
      </c>
      <c r="C295" s="29">
        <v>11</v>
      </c>
      <c r="D295" t="s">
        <v>704</v>
      </c>
      <c r="E295" s="72">
        <v>0</v>
      </c>
      <c r="F295" s="72">
        <v>0</v>
      </c>
      <c r="G295" s="72">
        <v>0</v>
      </c>
      <c r="H295" s="72">
        <v>0</v>
      </c>
      <c r="I295" s="72">
        <v>1</v>
      </c>
      <c r="J295" s="72"/>
      <c r="K295" s="72">
        <v>0</v>
      </c>
      <c r="L295" s="72">
        <v>0</v>
      </c>
      <c r="M295" s="72">
        <v>0</v>
      </c>
      <c r="N295" s="72">
        <v>0</v>
      </c>
      <c r="O295" s="72">
        <v>0</v>
      </c>
      <c r="P295" s="72" t="s">
        <v>744</v>
      </c>
      <c r="Q295" s="72">
        <v>0</v>
      </c>
      <c r="R295" s="72">
        <v>1</v>
      </c>
      <c r="S295" s="72">
        <v>0</v>
      </c>
      <c r="T295" s="72">
        <v>0</v>
      </c>
      <c r="U295" s="72">
        <v>1</v>
      </c>
      <c r="W295" s="13">
        <f t="shared" ref="W295:W332" si="277">IF(((E295+K295+Q295)=1.5),0.5,ROUND((E295+K295+Q295)/3,0))</f>
        <v>0</v>
      </c>
      <c r="X295" s="13">
        <f t="shared" ref="X295:X332" si="278">IF(((F295+L295+R295)=1.5),0.5,ROUND((F295+L295+R295)/3,0))</f>
        <v>0</v>
      </c>
      <c r="Y295" s="13">
        <f t="shared" ref="Y295:Y332" si="279">IF(((G295+M295+S295)=1.5),0.5,ROUND((G295+M295+S295)/3,0))</f>
        <v>0</v>
      </c>
      <c r="Z295" s="12">
        <f t="shared" ref="Z295:Z332" si="280">IF(((H295+N295+T295)=1.5),0.5,ROUND((H295+N295+T295)/3,0))</f>
        <v>0</v>
      </c>
      <c r="AA295" s="13">
        <f t="shared" ref="AA295:AA332" si="281">IF(((I295+O295+U295)=1.5),0.5,ROUND((I295+O295+U295)/3,0))</f>
        <v>1</v>
      </c>
      <c r="AB295" s="7">
        <f t="shared" ref="AB295:AB332" si="282">SUM(W295:AA295)</f>
        <v>1</v>
      </c>
      <c r="AD295" s="7">
        <f t="shared" si="251"/>
        <v>0</v>
      </c>
      <c r="AE295" s="7">
        <f t="shared" si="252"/>
        <v>1</v>
      </c>
      <c r="AF295" s="7">
        <f t="shared" si="253"/>
        <v>0</v>
      </c>
      <c r="AH295" s="6">
        <f t="shared" si="257"/>
        <v>1</v>
      </c>
      <c r="AI295" s="6">
        <f t="shared" si="258"/>
        <v>0</v>
      </c>
      <c r="AJ295" s="6">
        <f t="shared" si="259"/>
        <v>1</v>
      </c>
      <c r="AK295" s="6">
        <f t="shared" si="260"/>
        <v>1</v>
      </c>
      <c r="AL295" s="6">
        <f t="shared" si="261"/>
        <v>0</v>
      </c>
      <c r="AN295" s="6">
        <f t="shared" si="262"/>
        <v>1</v>
      </c>
      <c r="AO295" s="6">
        <f t="shared" si="263"/>
        <v>1</v>
      </c>
      <c r="AP295" s="6">
        <f t="shared" si="264"/>
        <v>1</v>
      </c>
      <c r="AQ295" s="6">
        <f t="shared" si="265"/>
        <v>1</v>
      </c>
      <c r="AR295" s="6">
        <f t="shared" si="266"/>
        <v>0</v>
      </c>
      <c r="AT295" s="6">
        <f t="shared" si="267"/>
        <v>1</v>
      </c>
      <c r="AU295" s="6">
        <f t="shared" si="268"/>
        <v>0</v>
      </c>
      <c r="AV295" s="6">
        <f t="shared" si="269"/>
        <v>1</v>
      </c>
      <c r="AW295" s="6">
        <f t="shared" si="270"/>
        <v>1</v>
      </c>
      <c r="AX295" s="6">
        <f t="shared" si="271"/>
        <v>0</v>
      </c>
      <c r="AZ295" s="6">
        <f t="shared" si="272"/>
        <v>1</v>
      </c>
      <c r="BA295" s="6">
        <f t="shared" si="273"/>
        <v>0</v>
      </c>
      <c r="BB295" s="6">
        <f t="shared" si="274"/>
        <v>1</v>
      </c>
      <c r="BC295" s="6">
        <f t="shared" si="275"/>
        <v>1</v>
      </c>
      <c r="BD295" s="6">
        <f t="shared" si="276"/>
        <v>1</v>
      </c>
      <c r="BF295" s="6">
        <f t="shared" si="254"/>
        <v>1</v>
      </c>
      <c r="BG295" s="8">
        <f t="shared" si="255"/>
        <v>0</v>
      </c>
      <c r="BH295" s="8">
        <f t="shared" si="256"/>
        <v>2</v>
      </c>
    </row>
    <row r="296" spans="1:60" ht="15" customHeight="1" x14ac:dyDescent="0.2">
      <c r="A296" s="8">
        <v>1127</v>
      </c>
      <c r="B296" s="29" t="s">
        <v>908</v>
      </c>
      <c r="C296" s="29">
        <v>10</v>
      </c>
      <c r="D296" t="s">
        <v>705</v>
      </c>
      <c r="E296" s="72">
        <v>1</v>
      </c>
      <c r="F296" s="72">
        <v>1</v>
      </c>
      <c r="G296" s="72">
        <v>1</v>
      </c>
      <c r="H296" s="72">
        <v>0</v>
      </c>
      <c r="I296" s="72">
        <v>0</v>
      </c>
      <c r="J296" s="72"/>
      <c r="K296" s="72">
        <v>1</v>
      </c>
      <c r="L296" s="72">
        <v>1</v>
      </c>
      <c r="M296" s="72">
        <v>0</v>
      </c>
      <c r="N296" s="72">
        <v>0</v>
      </c>
      <c r="O296" s="72">
        <v>0</v>
      </c>
      <c r="P296" s="72"/>
      <c r="Q296" s="72">
        <v>1</v>
      </c>
      <c r="R296" s="72">
        <v>1</v>
      </c>
      <c r="S296" s="72">
        <v>1</v>
      </c>
      <c r="T296" s="72">
        <v>1</v>
      </c>
      <c r="U296" s="72">
        <v>0</v>
      </c>
      <c r="W296" s="13">
        <f t="shared" si="277"/>
        <v>1</v>
      </c>
      <c r="X296" s="13">
        <f t="shared" si="278"/>
        <v>1</v>
      </c>
      <c r="Y296" s="13">
        <f t="shared" si="279"/>
        <v>1</v>
      </c>
      <c r="Z296" s="12">
        <f t="shared" si="280"/>
        <v>0</v>
      </c>
      <c r="AA296" s="13">
        <f t="shared" si="281"/>
        <v>0</v>
      </c>
      <c r="AB296" s="7">
        <f t="shared" si="282"/>
        <v>3</v>
      </c>
      <c r="AD296" s="7">
        <f t="shared" si="251"/>
        <v>2</v>
      </c>
      <c r="AE296" s="7">
        <f t="shared" si="252"/>
        <v>0</v>
      </c>
      <c r="AF296" s="7">
        <f t="shared" si="253"/>
        <v>1</v>
      </c>
      <c r="AH296" s="6">
        <f t="shared" si="257"/>
        <v>1</v>
      </c>
      <c r="AI296" s="6">
        <f t="shared" si="258"/>
        <v>1</v>
      </c>
      <c r="AJ296" s="6">
        <f t="shared" si="259"/>
        <v>0</v>
      </c>
      <c r="AK296" s="6">
        <f t="shared" si="260"/>
        <v>0</v>
      </c>
      <c r="AL296" s="6">
        <f t="shared" si="261"/>
        <v>1</v>
      </c>
      <c r="AN296" s="6">
        <f t="shared" si="262"/>
        <v>1</v>
      </c>
      <c r="AO296" s="6">
        <f t="shared" si="263"/>
        <v>1</v>
      </c>
      <c r="AP296" s="6">
        <f t="shared" si="264"/>
        <v>0</v>
      </c>
      <c r="AQ296" s="6">
        <f t="shared" si="265"/>
        <v>1</v>
      </c>
      <c r="AR296" s="6">
        <f t="shared" si="266"/>
        <v>1</v>
      </c>
      <c r="AT296" s="6">
        <f t="shared" si="267"/>
        <v>1</v>
      </c>
      <c r="AU296" s="6">
        <f t="shared" si="268"/>
        <v>1</v>
      </c>
      <c r="AV296" s="6">
        <f t="shared" si="269"/>
        <v>0</v>
      </c>
      <c r="AW296" s="6">
        <f t="shared" si="270"/>
        <v>0</v>
      </c>
      <c r="AX296" s="6">
        <f t="shared" si="271"/>
        <v>1</v>
      </c>
      <c r="AZ296" s="6">
        <f t="shared" si="272"/>
        <v>1</v>
      </c>
      <c r="BA296" s="6">
        <f t="shared" si="273"/>
        <v>1</v>
      </c>
      <c r="BB296" s="6">
        <f t="shared" si="274"/>
        <v>1</v>
      </c>
      <c r="BC296" s="6">
        <f t="shared" si="275"/>
        <v>0</v>
      </c>
      <c r="BD296" s="6">
        <f t="shared" si="276"/>
        <v>1</v>
      </c>
      <c r="BF296" s="6">
        <f t="shared" si="254"/>
        <v>3</v>
      </c>
      <c r="BG296" s="8">
        <f t="shared" si="255"/>
        <v>2</v>
      </c>
      <c r="BH296" s="8">
        <f t="shared" si="256"/>
        <v>4</v>
      </c>
    </row>
    <row r="297" spans="1:60" ht="15" customHeight="1" x14ac:dyDescent="0.2">
      <c r="A297" s="8">
        <v>1128</v>
      </c>
      <c r="B297" s="29" t="s">
        <v>909</v>
      </c>
      <c r="C297" s="29">
        <v>8</v>
      </c>
      <c r="D297" t="s">
        <v>706</v>
      </c>
      <c r="E297" s="72">
        <v>1</v>
      </c>
      <c r="F297" s="72">
        <v>0</v>
      </c>
      <c r="G297" s="72">
        <v>1</v>
      </c>
      <c r="H297" s="72">
        <v>0</v>
      </c>
      <c r="I297" s="72">
        <v>0</v>
      </c>
      <c r="J297" s="72"/>
      <c r="K297" s="72">
        <v>1</v>
      </c>
      <c r="L297" s="72">
        <v>1</v>
      </c>
      <c r="M297" s="72">
        <v>0</v>
      </c>
      <c r="N297" s="72">
        <v>0</v>
      </c>
      <c r="O297" s="72">
        <v>0.5</v>
      </c>
      <c r="P297" s="72"/>
      <c r="Q297" s="72">
        <v>1</v>
      </c>
      <c r="R297" s="72">
        <v>1</v>
      </c>
      <c r="S297" s="72">
        <v>1</v>
      </c>
      <c r="T297" s="72">
        <v>1</v>
      </c>
      <c r="U297" s="72">
        <v>0</v>
      </c>
      <c r="W297" s="13">
        <f t="shared" si="277"/>
        <v>1</v>
      </c>
      <c r="X297" s="13">
        <f t="shared" si="278"/>
        <v>1</v>
      </c>
      <c r="Y297" s="13">
        <f t="shared" si="279"/>
        <v>1</v>
      </c>
      <c r="Z297" s="12">
        <f t="shared" si="280"/>
        <v>0</v>
      </c>
      <c r="AA297" s="13">
        <f t="shared" si="281"/>
        <v>0</v>
      </c>
      <c r="AB297" s="7">
        <f t="shared" si="282"/>
        <v>3</v>
      </c>
      <c r="AD297" s="7">
        <f t="shared" si="251"/>
        <v>2</v>
      </c>
      <c r="AE297" s="7">
        <f t="shared" si="252"/>
        <v>0</v>
      </c>
      <c r="AF297" s="7">
        <f t="shared" si="253"/>
        <v>1</v>
      </c>
      <c r="AH297" s="6">
        <f t="shared" si="257"/>
        <v>1</v>
      </c>
      <c r="AI297" s="6">
        <f t="shared" si="258"/>
        <v>0</v>
      </c>
      <c r="AJ297" s="6">
        <f t="shared" si="259"/>
        <v>0</v>
      </c>
      <c r="AK297" s="6">
        <f t="shared" si="260"/>
        <v>0</v>
      </c>
      <c r="AL297" s="6">
        <f t="shared" si="261"/>
        <v>0</v>
      </c>
      <c r="AN297" s="6">
        <f t="shared" si="262"/>
        <v>1</v>
      </c>
      <c r="AO297" s="6">
        <f t="shared" si="263"/>
        <v>0</v>
      </c>
      <c r="AP297" s="6">
        <f t="shared" si="264"/>
        <v>0</v>
      </c>
      <c r="AQ297" s="6">
        <f t="shared" si="265"/>
        <v>1</v>
      </c>
      <c r="AR297" s="6">
        <f t="shared" si="266"/>
        <v>0</v>
      </c>
      <c r="AT297" s="6">
        <f t="shared" si="267"/>
        <v>1</v>
      </c>
      <c r="AU297" s="6">
        <f t="shared" si="268"/>
        <v>1</v>
      </c>
      <c r="AV297" s="6">
        <f t="shared" si="269"/>
        <v>0</v>
      </c>
      <c r="AW297" s="6">
        <f t="shared" si="270"/>
        <v>0</v>
      </c>
      <c r="AX297" s="6">
        <f t="shared" si="271"/>
        <v>0</v>
      </c>
      <c r="AZ297" s="6">
        <f t="shared" si="272"/>
        <v>1</v>
      </c>
      <c r="BA297" s="6">
        <f t="shared" si="273"/>
        <v>0</v>
      </c>
      <c r="BB297" s="6">
        <f t="shared" si="274"/>
        <v>1</v>
      </c>
      <c r="BC297" s="6">
        <f t="shared" si="275"/>
        <v>0</v>
      </c>
      <c r="BD297" s="6">
        <f t="shared" si="276"/>
        <v>1</v>
      </c>
      <c r="BF297" s="6">
        <f t="shared" si="254"/>
        <v>2</v>
      </c>
      <c r="BG297" s="8">
        <f t="shared" si="255"/>
        <v>2.5</v>
      </c>
      <c r="BH297" s="8">
        <f t="shared" si="256"/>
        <v>4</v>
      </c>
    </row>
    <row r="298" spans="1:60" ht="15" customHeight="1" x14ac:dyDescent="0.2">
      <c r="A298" s="8">
        <v>1129</v>
      </c>
      <c r="B298" s="29" t="s">
        <v>910</v>
      </c>
      <c r="C298" s="29">
        <v>8</v>
      </c>
      <c r="D298" t="s">
        <v>707</v>
      </c>
      <c r="E298" s="72">
        <v>0</v>
      </c>
      <c r="F298" s="72">
        <v>0</v>
      </c>
      <c r="G298" s="72">
        <v>1</v>
      </c>
      <c r="H298" s="72">
        <v>0</v>
      </c>
      <c r="I298" s="72">
        <v>1</v>
      </c>
      <c r="J298" s="72"/>
      <c r="K298" s="72">
        <v>0</v>
      </c>
      <c r="L298" s="72">
        <v>0</v>
      </c>
      <c r="M298" s="72">
        <v>0</v>
      </c>
      <c r="N298" s="72">
        <v>0</v>
      </c>
      <c r="O298" s="72">
        <v>0</v>
      </c>
      <c r="P298" s="72" t="s">
        <v>744</v>
      </c>
      <c r="Q298" s="72">
        <v>0</v>
      </c>
      <c r="R298" s="72">
        <v>1</v>
      </c>
      <c r="S298" s="72">
        <v>0</v>
      </c>
      <c r="T298" s="72">
        <v>0</v>
      </c>
      <c r="U298" s="72">
        <v>0</v>
      </c>
      <c r="W298" s="13">
        <f t="shared" si="277"/>
        <v>0</v>
      </c>
      <c r="X298" s="13">
        <f t="shared" si="278"/>
        <v>0</v>
      </c>
      <c r="Y298" s="13">
        <f t="shared" si="279"/>
        <v>0</v>
      </c>
      <c r="Z298" s="12">
        <f t="shared" si="280"/>
        <v>0</v>
      </c>
      <c r="AA298" s="13">
        <f t="shared" si="281"/>
        <v>0</v>
      </c>
      <c r="AB298" s="7">
        <f t="shared" si="282"/>
        <v>0</v>
      </c>
      <c r="AD298" s="7">
        <f t="shared" si="251"/>
        <v>0</v>
      </c>
      <c r="AE298" s="7">
        <f t="shared" si="252"/>
        <v>0</v>
      </c>
      <c r="AF298" s="7">
        <f t="shared" si="253"/>
        <v>0</v>
      </c>
      <c r="AH298" s="6">
        <f t="shared" si="257"/>
        <v>1</v>
      </c>
      <c r="AI298" s="6">
        <f t="shared" si="258"/>
        <v>0</v>
      </c>
      <c r="AJ298" s="6">
        <f t="shared" si="259"/>
        <v>0</v>
      </c>
      <c r="AK298" s="6">
        <f t="shared" si="260"/>
        <v>1</v>
      </c>
      <c r="AL298" s="6">
        <f t="shared" si="261"/>
        <v>0</v>
      </c>
      <c r="AN298" s="6">
        <f t="shared" si="262"/>
        <v>1</v>
      </c>
      <c r="AO298" s="6">
        <f t="shared" si="263"/>
        <v>1</v>
      </c>
      <c r="AP298" s="6">
        <f t="shared" si="264"/>
        <v>0</v>
      </c>
      <c r="AQ298" s="6">
        <f t="shared" si="265"/>
        <v>1</v>
      </c>
      <c r="AR298" s="6">
        <f t="shared" si="266"/>
        <v>0</v>
      </c>
      <c r="AT298" s="6">
        <f t="shared" si="267"/>
        <v>1</v>
      </c>
      <c r="AU298" s="6">
        <f t="shared" si="268"/>
        <v>0</v>
      </c>
      <c r="AV298" s="6">
        <f t="shared" si="269"/>
        <v>1</v>
      </c>
      <c r="AW298" s="6">
        <f t="shared" si="270"/>
        <v>1</v>
      </c>
      <c r="AX298" s="6">
        <f t="shared" si="271"/>
        <v>1</v>
      </c>
      <c r="AZ298" s="6">
        <f t="shared" si="272"/>
        <v>1</v>
      </c>
      <c r="BA298" s="6">
        <f t="shared" si="273"/>
        <v>0</v>
      </c>
      <c r="BB298" s="6">
        <f t="shared" si="274"/>
        <v>0</v>
      </c>
      <c r="BC298" s="6">
        <f t="shared" si="275"/>
        <v>1</v>
      </c>
      <c r="BD298" s="6">
        <f t="shared" si="276"/>
        <v>0</v>
      </c>
      <c r="BF298" s="6">
        <f t="shared" si="254"/>
        <v>2</v>
      </c>
      <c r="BG298" s="8">
        <f t="shared" si="255"/>
        <v>0</v>
      </c>
      <c r="BH298" s="8">
        <f t="shared" si="256"/>
        <v>1</v>
      </c>
    </row>
    <row r="299" spans="1:60" ht="15" customHeight="1" x14ac:dyDescent="0.2">
      <c r="A299" s="8">
        <v>1130</v>
      </c>
      <c r="B299" s="29" t="s">
        <v>911</v>
      </c>
      <c r="C299" s="29">
        <v>10</v>
      </c>
      <c r="D299" t="s">
        <v>708</v>
      </c>
      <c r="E299" s="72">
        <v>1</v>
      </c>
      <c r="F299" s="72">
        <v>1</v>
      </c>
      <c r="G299" s="72">
        <v>0</v>
      </c>
      <c r="H299" s="72">
        <v>0</v>
      </c>
      <c r="I299" s="72">
        <v>0</v>
      </c>
      <c r="J299" s="72"/>
      <c r="K299" s="72">
        <v>1</v>
      </c>
      <c r="L299" s="72">
        <v>1</v>
      </c>
      <c r="M299" s="72">
        <v>0</v>
      </c>
      <c r="N299" s="72">
        <v>0</v>
      </c>
      <c r="O299" s="72">
        <v>0</v>
      </c>
      <c r="P299" s="72"/>
      <c r="Q299" s="72">
        <v>1</v>
      </c>
      <c r="R299" s="72">
        <v>1</v>
      </c>
      <c r="S299" s="72">
        <v>1</v>
      </c>
      <c r="T299" s="72">
        <v>1</v>
      </c>
      <c r="U299" s="72">
        <v>0</v>
      </c>
      <c r="W299" s="13">
        <f t="shared" si="277"/>
        <v>1</v>
      </c>
      <c r="X299" s="13">
        <f t="shared" si="278"/>
        <v>1</v>
      </c>
      <c r="Y299" s="13">
        <f t="shared" si="279"/>
        <v>0</v>
      </c>
      <c r="Z299" s="12">
        <f t="shared" si="280"/>
        <v>0</v>
      </c>
      <c r="AA299" s="13">
        <f t="shared" si="281"/>
        <v>0</v>
      </c>
      <c r="AB299" s="7">
        <f t="shared" si="282"/>
        <v>2</v>
      </c>
      <c r="AD299" s="7">
        <f t="shared" si="251"/>
        <v>2</v>
      </c>
      <c r="AE299" s="7">
        <f t="shared" si="252"/>
        <v>0</v>
      </c>
      <c r="AF299" s="7">
        <f t="shared" si="253"/>
        <v>0</v>
      </c>
      <c r="AH299" s="6">
        <f t="shared" ref="AH299:AH332" si="283">IF(AND(E299=K299, K299=Q299),1,0)</f>
        <v>1</v>
      </c>
      <c r="AI299" s="6">
        <f t="shared" ref="AI299:AI332" si="284">IF(AND(F299=L299, L299=R299),1,0)</f>
        <v>1</v>
      </c>
      <c r="AJ299" s="6">
        <f t="shared" ref="AJ299:AJ332" si="285">IF(AND(G299=M299, M299=S299),1,0)</f>
        <v>0</v>
      </c>
      <c r="AK299" s="6">
        <f t="shared" ref="AK299:AK332" si="286">IF(AND(H299=N299, N299=T299),1,0)</f>
        <v>0</v>
      </c>
      <c r="AL299" s="6">
        <f t="shared" ref="AL299:AL332" si="287">IF(AND(I299=O299, O299=U299),1,0)</f>
        <v>1</v>
      </c>
      <c r="AN299" s="6">
        <f t="shared" ref="AN299:AN332" si="288">IF((E299=K299),1,0)</f>
        <v>1</v>
      </c>
      <c r="AO299" s="6">
        <f t="shared" ref="AO299:AO332" si="289">IF((F299=L299),1,0)</f>
        <v>1</v>
      </c>
      <c r="AP299" s="6">
        <f t="shared" ref="AP299:AP332" si="290">IF((G299=M299),1,0)</f>
        <v>1</v>
      </c>
      <c r="AQ299" s="6">
        <f t="shared" ref="AQ299:AQ332" si="291">IF((H299=N299),1,0)</f>
        <v>1</v>
      </c>
      <c r="AR299" s="6">
        <f t="shared" ref="AR299:AR332" si="292">IF((I299=O299),1,0)</f>
        <v>1</v>
      </c>
      <c r="AT299" s="6">
        <f t="shared" ref="AT299:AT332" si="293">IF((K299=Q299),1,0)</f>
        <v>1</v>
      </c>
      <c r="AU299" s="6">
        <f t="shared" ref="AU299:AU332" si="294">IF((L299=R299),1,0)</f>
        <v>1</v>
      </c>
      <c r="AV299" s="6">
        <f t="shared" ref="AV299:AV332" si="295">IF((M299=S299),1,0)</f>
        <v>0</v>
      </c>
      <c r="AW299" s="6">
        <f t="shared" ref="AW299:AW332" si="296">IF((N299=T299),1,0)</f>
        <v>0</v>
      </c>
      <c r="AX299" s="6">
        <f t="shared" ref="AX299:AX332" si="297">IF((O299=U299),1,0)</f>
        <v>1</v>
      </c>
      <c r="AZ299" s="6">
        <f t="shared" ref="AZ299:AZ332" si="298">IF((E299=Q299),1,0)</f>
        <v>1</v>
      </c>
      <c r="BA299" s="6">
        <f t="shared" ref="BA299:BA332" si="299">IF((F299=R299),1,0)</f>
        <v>1</v>
      </c>
      <c r="BB299" s="6">
        <f t="shared" ref="BB299:BB332" si="300">IF((G299=S299),1,0)</f>
        <v>0</v>
      </c>
      <c r="BC299" s="6">
        <f t="shared" ref="BC299:BC332" si="301">IF((H299=T299),1,0)</f>
        <v>0</v>
      </c>
      <c r="BD299" s="6">
        <f t="shared" ref="BD299:BD332" si="302">IF((I299=U299),1,0)</f>
        <v>1</v>
      </c>
      <c r="BF299" s="6">
        <f t="shared" si="254"/>
        <v>2</v>
      </c>
      <c r="BG299" s="8">
        <f t="shared" si="255"/>
        <v>2</v>
      </c>
      <c r="BH299" s="8">
        <f t="shared" si="256"/>
        <v>4</v>
      </c>
    </row>
    <row r="300" spans="1:60" ht="15" customHeight="1" x14ac:dyDescent="0.2">
      <c r="A300" s="8">
        <v>1131</v>
      </c>
      <c r="B300" s="29" t="s">
        <v>912</v>
      </c>
      <c r="C300" s="29">
        <v>11</v>
      </c>
      <c r="D300" t="s">
        <v>709</v>
      </c>
      <c r="E300" s="72">
        <v>1</v>
      </c>
      <c r="F300" s="72">
        <v>1</v>
      </c>
      <c r="G300" s="72">
        <v>1</v>
      </c>
      <c r="H300" s="72">
        <v>1</v>
      </c>
      <c r="I300" s="72">
        <v>0</v>
      </c>
      <c r="J300" s="72"/>
      <c r="K300" s="72">
        <v>1</v>
      </c>
      <c r="L300" s="72">
        <v>1</v>
      </c>
      <c r="M300" s="72">
        <v>0</v>
      </c>
      <c r="N300" s="72">
        <v>0</v>
      </c>
      <c r="O300" s="72">
        <v>0</v>
      </c>
      <c r="P300" s="72"/>
      <c r="Q300" s="72">
        <v>1</v>
      </c>
      <c r="R300" s="72">
        <v>1</v>
      </c>
      <c r="S300" s="72">
        <v>1</v>
      </c>
      <c r="T300" s="72">
        <v>1</v>
      </c>
      <c r="U300" s="72">
        <v>0</v>
      </c>
      <c r="W300" s="13">
        <f t="shared" si="277"/>
        <v>1</v>
      </c>
      <c r="X300" s="13">
        <f t="shared" si="278"/>
        <v>1</v>
      </c>
      <c r="Y300" s="13">
        <f t="shared" si="279"/>
        <v>1</v>
      </c>
      <c r="Z300" s="12">
        <f t="shared" si="280"/>
        <v>1</v>
      </c>
      <c r="AA300" s="13">
        <f t="shared" si="281"/>
        <v>0</v>
      </c>
      <c r="AB300" s="7">
        <f t="shared" si="282"/>
        <v>4</v>
      </c>
      <c r="AD300" s="7">
        <f t="shared" si="251"/>
        <v>2</v>
      </c>
      <c r="AE300" s="7">
        <f t="shared" si="252"/>
        <v>1</v>
      </c>
      <c r="AF300" s="7">
        <f t="shared" si="253"/>
        <v>1</v>
      </c>
      <c r="AH300" s="6">
        <f t="shared" si="283"/>
        <v>1</v>
      </c>
      <c r="AI300" s="6">
        <f t="shared" si="284"/>
        <v>1</v>
      </c>
      <c r="AJ300" s="6">
        <f t="shared" si="285"/>
        <v>0</v>
      </c>
      <c r="AK300" s="6">
        <f t="shared" si="286"/>
        <v>0</v>
      </c>
      <c r="AL300" s="6">
        <f t="shared" si="287"/>
        <v>1</v>
      </c>
      <c r="AN300" s="6">
        <f t="shared" si="288"/>
        <v>1</v>
      </c>
      <c r="AO300" s="6">
        <f t="shared" si="289"/>
        <v>1</v>
      </c>
      <c r="AP300" s="6">
        <f t="shared" si="290"/>
        <v>0</v>
      </c>
      <c r="AQ300" s="6">
        <f t="shared" si="291"/>
        <v>0</v>
      </c>
      <c r="AR300" s="6">
        <f t="shared" si="292"/>
        <v>1</v>
      </c>
      <c r="AT300" s="6">
        <f t="shared" si="293"/>
        <v>1</v>
      </c>
      <c r="AU300" s="6">
        <f t="shared" si="294"/>
        <v>1</v>
      </c>
      <c r="AV300" s="6">
        <f t="shared" si="295"/>
        <v>0</v>
      </c>
      <c r="AW300" s="6">
        <f t="shared" si="296"/>
        <v>0</v>
      </c>
      <c r="AX300" s="6">
        <f t="shared" si="297"/>
        <v>1</v>
      </c>
      <c r="AZ300" s="6">
        <f t="shared" si="298"/>
        <v>1</v>
      </c>
      <c r="BA300" s="6">
        <f t="shared" si="299"/>
        <v>1</v>
      </c>
      <c r="BB300" s="6">
        <f t="shared" si="300"/>
        <v>1</v>
      </c>
      <c r="BC300" s="6">
        <f t="shared" si="301"/>
        <v>1</v>
      </c>
      <c r="BD300" s="6">
        <f t="shared" si="302"/>
        <v>1</v>
      </c>
      <c r="BF300" s="6">
        <f t="shared" si="254"/>
        <v>4</v>
      </c>
      <c r="BG300" s="8">
        <f t="shared" si="255"/>
        <v>2</v>
      </c>
      <c r="BH300" s="8">
        <f t="shared" si="256"/>
        <v>4</v>
      </c>
    </row>
    <row r="301" spans="1:60" ht="15" customHeight="1" x14ac:dyDescent="0.2">
      <c r="A301" s="8">
        <v>1132</v>
      </c>
      <c r="B301" s="29" t="s">
        <v>913</v>
      </c>
      <c r="C301" s="29">
        <v>8</v>
      </c>
      <c r="D301" t="s">
        <v>710</v>
      </c>
      <c r="E301" s="72">
        <v>0</v>
      </c>
      <c r="F301" s="72">
        <v>0</v>
      </c>
      <c r="G301" s="72">
        <v>1</v>
      </c>
      <c r="H301" s="72">
        <v>1</v>
      </c>
      <c r="I301" s="72">
        <v>0</v>
      </c>
      <c r="J301" s="72"/>
      <c r="K301" s="72">
        <v>1</v>
      </c>
      <c r="L301" s="72">
        <v>1</v>
      </c>
      <c r="M301" s="72">
        <v>0.5</v>
      </c>
      <c r="N301" s="72">
        <v>0.5</v>
      </c>
      <c r="O301" s="72">
        <v>0.5</v>
      </c>
      <c r="P301" s="72"/>
      <c r="Q301" s="72">
        <v>1</v>
      </c>
      <c r="R301" s="72">
        <v>1</v>
      </c>
      <c r="S301" s="72">
        <v>0</v>
      </c>
      <c r="T301" s="72">
        <v>0</v>
      </c>
      <c r="U301" s="72">
        <v>0</v>
      </c>
      <c r="W301" s="13">
        <f t="shared" si="277"/>
        <v>1</v>
      </c>
      <c r="X301" s="13">
        <f t="shared" si="278"/>
        <v>1</v>
      </c>
      <c r="Y301" s="13">
        <f t="shared" si="279"/>
        <v>0.5</v>
      </c>
      <c r="Z301" s="12">
        <f t="shared" si="280"/>
        <v>0.5</v>
      </c>
      <c r="AA301" s="13">
        <f t="shared" si="281"/>
        <v>0</v>
      </c>
      <c r="AB301" s="7">
        <f t="shared" si="282"/>
        <v>3</v>
      </c>
      <c r="AD301" s="7">
        <f t="shared" si="251"/>
        <v>2</v>
      </c>
      <c r="AE301" s="7">
        <f t="shared" si="252"/>
        <v>0.5</v>
      </c>
      <c r="AF301" s="7">
        <f t="shared" si="253"/>
        <v>0.5</v>
      </c>
      <c r="AH301" s="6">
        <f t="shared" si="283"/>
        <v>0</v>
      </c>
      <c r="AI301" s="6">
        <f t="shared" si="284"/>
        <v>0</v>
      </c>
      <c r="AJ301" s="6">
        <f t="shared" si="285"/>
        <v>0</v>
      </c>
      <c r="AK301" s="6">
        <f t="shared" si="286"/>
        <v>0</v>
      </c>
      <c r="AL301" s="6">
        <f t="shared" si="287"/>
        <v>0</v>
      </c>
      <c r="AN301" s="6">
        <f t="shared" si="288"/>
        <v>0</v>
      </c>
      <c r="AO301" s="6">
        <f t="shared" si="289"/>
        <v>0</v>
      </c>
      <c r="AP301" s="6">
        <f t="shared" si="290"/>
        <v>0</v>
      </c>
      <c r="AQ301" s="6">
        <f t="shared" si="291"/>
        <v>0</v>
      </c>
      <c r="AR301" s="6">
        <f t="shared" si="292"/>
        <v>0</v>
      </c>
      <c r="AT301" s="6">
        <f t="shared" si="293"/>
        <v>1</v>
      </c>
      <c r="AU301" s="6">
        <f t="shared" si="294"/>
        <v>1</v>
      </c>
      <c r="AV301" s="6">
        <f t="shared" si="295"/>
        <v>0</v>
      </c>
      <c r="AW301" s="6">
        <f t="shared" si="296"/>
        <v>0</v>
      </c>
      <c r="AX301" s="6">
        <f t="shared" si="297"/>
        <v>0</v>
      </c>
      <c r="AZ301" s="6">
        <f t="shared" si="298"/>
        <v>0</v>
      </c>
      <c r="BA301" s="6">
        <f t="shared" si="299"/>
        <v>0</v>
      </c>
      <c r="BB301" s="6">
        <f t="shared" si="300"/>
        <v>0</v>
      </c>
      <c r="BC301" s="6">
        <f t="shared" si="301"/>
        <v>0</v>
      </c>
      <c r="BD301" s="6">
        <f t="shared" si="302"/>
        <v>1</v>
      </c>
      <c r="BF301" s="6">
        <f t="shared" si="254"/>
        <v>2</v>
      </c>
      <c r="BG301" s="8">
        <f t="shared" si="255"/>
        <v>3.5</v>
      </c>
      <c r="BH301" s="8">
        <f t="shared" si="256"/>
        <v>2</v>
      </c>
    </row>
    <row r="302" spans="1:60" ht="15" customHeight="1" x14ac:dyDescent="0.2">
      <c r="A302" s="8">
        <v>1133</v>
      </c>
      <c r="B302" s="29" t="s">
        <v>914</v>
      </c>
      <c r="C302" s="29">
        <v>8</v>
      </c>
      <c r="D302" t="s">
        <v>711</v>
      </c>
      <c r="E302" s="72">
        <v>0</v>
      </c>
      <c r="F302" s="72">
        <v>0</v>
      </c>
      <c r="G302" s="72">
        <v>0</v>
      </c>
      <c r="H302" s="72">
        <v>0</v>
      </c>
      <c r="I302" s="72">
        <v>0</v>
      </c>
      <c r="J302" s="72"/>
      <c r="K302" s="72">
        <v>0</v>
      </c>
      <c r="L302" s="72">
        <v>0</v>
      </c>
      <c r="M302" s="72">
        <v>0</v>
      </c>
      <c r="N302" s="72">
        <v>0</v>
      </c>
      <c r="O302" s="72">
        <v>0</v>
      </c>
      <c r="P302" s="72" t="s">
        <v>743</v>
      </c>
      <c r="Q302" s="72">
        <v>0</v>
      </c>
      <c r="R302" s="72">
        <v>1</v>
      </c>
      <c r="S302" s="72">
        <v>0</v>
      </c>
      <c r="T302" s="72">
        <v>0</v>
      </c>
      <c r="U302" s="72">
        <v>0</v>
      </c>
      <c r="W302" s="13">
        <f t="shared" si="277"/>
        <v>0</v>
      </c>
      <c r="X302" s="13">
        <f t="shared" si="278"/>
        <v>0</v>
      </c>
      <c r="Y302" s="13">
        <f t="shared" si="279"/>
        <v>0</v>
      </c>
      <c r="Z302" s="12">
        <f t="shared" si="280"/>
        <v>0</v>
      </c>
      <c r="AA302" s="13">
        <f t="shared" si="281"/>
        <v>0</v>
      </c>
      <c r="AB302" s="7">
        <f t="shared" si="282"/>
        <v>0</v>
      </c>
      <c r="AD302" s="7">
        <f t="shared" si="251"/>
        <v>0</v>
      </c>
      <c r="AE302" s="7">
        <f t="shared" si="252"/>
        <v>0</v>
      </c>
      <c r="AF302" s="7">
        <f t="shared" si="253"/>
        <v>0</v>
      </c>
      <c r="AH302" s="6">
        <f t="shared" si="283"/>
        <v>1</v>
      </c>
      <c r="AI302" s="6">
        <f t="shared" si="284"/>
        <v>0</v>
      </c>
      <c r="AJ302" s="6">
        <f t="shared" si="285"/>
        <v>1</v>
      </c>
      <c r="AK302" s="6">
        <f t="shared" si="286"/>
        <v>1</v>
      </c>
      <c r="AL302" s="6">
        <f t="shared" si="287"/>
        <v>1</v>
      </c>
      <c r="AN302" s="6">
        <f t="shared" si="288"/>
        <v>1</v>
      </c>
      <c r="AO302" s="6">
        <f t="shared" si="289"/>
        <v>1</v>
      </c>
      <c r="AP302" s="6">
        <f t="shared" si="290"/>
        <v>1</v>
      </c>
      <c r="AQ302" s="6">
        <f t="shared" si="291"/>
        <v>1</v>
      </c>
      <c r="AR302" s="6">
        <f t="shared" si="292"/>
        <v>1</v>
      </c>
      <c r="AT302" s="6">
        <f t="shared" si="293"/>
        <v>1</v>
      </c>
      <c r="AU302" s="6">
        <f t="shared" si="294"/>
        <v>0</v>
      </c>
      <c r="AV302" s="6">
        <f t="shared" si="295"/>
        <v>1</v>
      </c>
      <c r="AW302" s="6">
        <f t="shared" si="296"/>
        <v>1</v>
      </c>
      <c r="AX302" s="6">
        <f t="shared" si="297"/>
        <v>1</v>
      </c>
      <c r="AZ302" s="6">
        <f t="shared" si="298"/>
        <v>1</v>
      </c>
      <c r="BA302" s="6">
        <f t="shared" si="299"/>
        <v>0</v>
      </c>
      <c r="BB302" s="6">
        <f t="shared" si="300"/>
        <v>1</v>
      </c>
      <c r="BC302" s="6">
        <f t="shared" si="301"/>
        <v>1</v>
      </c>
      <c r="BD302" s="6">
        <f t="shared" si="302"/>
        <v>1</v>
      </c>
      <c r="BF302" s="6">
        <f t="shared" si="254"/>
        <v>0</v>
      </c>
      <c r="BG302" s="8">
        <f t="shared" si="255"/>
        <v>0</v>
      </c>
      <c r="BH302" s="8">
        <f t="shared" si="256"/>
        <v>1</v>
      </c>
    </row>
    <row r="303" spans="1:60" ht="15" customHeight="1" x14ac:dyDescent="0.2">
      <c r="A303" s="8">
        <v>1134</v>
      </c>
      <c r="B303" s="29" t="s">
        <v>915</v>
      </c>
      <c r="C303" s="29">
        <v>11</v>
      </c>
      <c r="D303" t="s">
        <v>712</v>
      </c>
      <c r="E303" s="72">
        <v>0</v>
      </c>
      <c r="F303" s="72">
        <v>0</v>
      </c>
      <c r="G303" s="72">
        <v>1</v>
      </c>
      <c r="H303" s="72">
        <v>0</v>
      </c>
      <c r="I303" s="72">
        <v>0</v>
      </c>
      <c r="J303" s="72"/>
      <c r="K303" s="72">
        <v>1</v>
      </c>
      <c r="L303" s="72">
        <v>1</v>
      </c>
      <c r="M303" s="72">
        <v>0</v>
      </c>
      <c r="N303" s="72">
        <v>0</v>
      </c>
      <c r="O303" s="72">
        <v>1</v>
      </c>
      <c r="P303" s="72"/>
      <c r="Q303" s="72">
        <v>1</v>
      </c>
      <c r="R303" s="72">
        <v>1</v>
      </c>
      <c r="S303" s="72">
        <v>1</v>
      </c>
      <c r="T303" s="72">
        <v>1</v>
      </c>
      <c r="U303" s="72">
        <v>0</v>
      </c>
      <c r="W303" s="13">
        <f t="shared" si="277"/>
        <v>1</v>
      </c>
      <c r="X303" s="13">
        <f t="shared" si="278"/>
        <v>1</v>
      </c>
      <c r="Y303" s="13">
        <f t="shared" si="279"/>
        <v>1</v>
      </c>
      <c r="Z303" s="12">
        <f t="shared" si="280"/>
        <v>0</v>
      </c>
      <c r="AA303" s="13">
        <f t="shared" si="281"/>
        <v>0</v>
      </c>
      <c r="AB303" s="7">
        <f t="shared" si="282"/>
        <v>3</v>
      </c>
      <c r="AD303" s="7">
        <f t="shared" si="251"/>
        <v>2</v>
      </c>
      <c r="AE303" s="7">
        <f t="shared" si="252"/>
        <v>0</v>
      </c>
      <c r="AF303" s="7">
        <f t="shared" si="253"/>
        <v>1</v>
      </c>
      <c r="AH303" s="6">
        <f t="shared" si="283"/>
        <v>0</v>
      </c>
      <c r="AI303" s="6">
        <f t="shared" si="284"/>
        <v>0</v>
      </c>
      <c r="AJ303" s="6">
        <f t="shared" si="285"/>
        <v>0</v>
      </c>
      <c r="AK303" s="6">
        <f t="shared" si="286"/>
        <v>0</v>
      </c>
      <c r="AL303" s="6">
        <f t="shared" si="287"/>
        <v>0</v>
      </c>
      <c r="AN303" s="6">
        <f t="shared" si="288"/>
        <v>0</v>
      </c>
      <c r="AO303" s="6">
        <f t="shared" si="289"/>
        <v>0</v>
      </c>
      <c r="AP303" s="6">
        <f t="shared" si="290"/>
        <v>0</v>
      </c>
      <c r="AQ303" s="6">
        <f t="shared" si="291"/>
        <v>1</v>
      </c>
      <c r="AR303" s="6">
        <f t="shared" si="292"/>
        <v>0</v>
      </c>
      <c r="AT303" s="6">
        <f t="shared" si="293"/>
        <v>1</v>
      </c>
      <c r="AU303" s="6">
        <f t="shared" si="294"/>
        <v>1</v>
      </c>
      <c r="AV303" s="6">
        <f t="shared" si="295"/>
        <v>0</v>
      </c>
      <c r="AW303" s="6">
        <f t="shared" si="296"/>
        <v>0</v>
      </c>
      <c r="AX303" s="6">
        <f t="shared" si="297"/>
        <v>0</v>
      </c>
      <c r="AZ303" s="6">
        <f t="shared" si="298"/>
        <v>0</v>
      </c>
      <c r="BA303" s="6">
        <f t="shared" si="299"/>
        <v>0</v>
      </c>
      <c r="BB303" s="6">
        <f t="shared" si="300"/>
        <v>1</v>
      </c>
      <c r="BC303" s="6">
        <f t="shared" si="301"/>
        <v>0</v>
      </c>
      <c r="BD303" s="6">
        <f t="shared" si="302"/>
        <v>1</v>
      </c>
      <c r="BF303" s="6">
        <f t="shared" si="254"/>
        <v>1</v>
      </c>
      <c r="BG303" s="8">
        <f t="shared" si="255"/>
        <v>3</v>
      </c>
      <c r="BH303" s="8">
        <f t="shared" si="256"/>
        <v>4</v>
      </c>
    </row>
    <row r="304" spans="1:60" ht="15" customHeight="1" x14ac:dyDescent="0.2">
      <c r="A304" s="8">
        <v>1135</v>
      </c>
      <c r="B304" s="29" t="s">
        <v>916</v>
      </c>
      <c r="C304" s="29">
        <v>10</v>
      </c>
      <c r="D304" t="s">
        <v>713</v>
      </c>
      <c r="E304" s="72">
        <v>0</v>
      </c>
      <c r="F304" s="72">
        <v>0</v>
      </c>
      <c r="G304" s="72">
        <v>0</v>
      </c>
      <c r="H304" s="72">
        <v>0</v>
      </c>
      <c r="I304" s="72">
        <v>0</v>
      </c>
      <c r="J304" s="72"/>
      <c r="K304" s="72">
        <v>1</v>
      </c>
      <c r="L304" s="72">
        <v>1</v>
      </c>
      <c r="M304" s="72">
        <v>0</v>
      </c>
      <c r="N304" s="72">
        <v>0</v>
      </c>
      <c r="O304" s="72">
        <v>0</v>
      </c>
      <c r="P304" s="72" t="s">
        <v>744</v>
      </c>
      <c r="Q304" s="72">
        <v>1</v>
      </c>
      <c r="R304" s="72">
        <v>1</v>
      </c>
      <c r="S304" s="72">
        <v>0</v>
      </c>
      <c r="T304" s="72">
        <v>1</v>
      </c>
      <c r="U304" s="72">
        <v>0</v>
      </c>
      <c r="W304" s="13">
        <f t="shared" si="277"/>
        <v>1</v>
      </c>
      <c r="X304" s="13">
        <f t="shared" si="278"/>
        <v>1</v>
      </c>
      <c r="Y304" s="13">
        <f t="shared" si="279"/>
        <v>0</v>
      </c>
      <c r="Z304" s="12">
        <f t="shared" si="280"/>
        <v>0</v>
      </c>
      <c r="AA304" s="13">
        <f t="shared" si="281"/>
        <v>0</v>
      </c>
      <c r="AB304" s="7">
        <f t="shared" si="282"/>
        <v>2</v>
      </c>
      <c r="AD304" s="7">
        <f t="shared" si="251"/>
        <v>2</v>
      </c>
      <c r="AE304" s="7">
        <f t="shared" si="252"/>
        <v>0</v>
      </c>
      <c r="AF304" s="7">
        <f t="shared" si="253"/>
        <v>0</v>
      </c>
      <c r="AH304" s="6">
        <f t="shared" si="283"/>
        <v>0</v>
      </c>
      <c r="AI304" s="6">
        <f t="shared" si="284"/>
        <v>0</v>
      </c>
      <c r="AJ304" s="6">
        <f t="shared" si="285"/>
        <v>1</v>
      </c>
      <c r="AK304" s="6">
        <f t="shared" si="286"/>
        <v>0</v>
      </c>
      <c r="AL304" s="6">
        <f t="shared" si="287"/>
        <v>1</v>
      </c>
      <c r="AN304" s="6">
        <f t="shared" si="288"/>
        <v>0</v>
      </c>
      <c r="AO304" s="6">
        <f t="shared" si="289"/>
        <v>0</v>
      </c>
      <c r="AP304" s="6">
        <f t="shared" si="290"/>
        <v>1</v>
      </c>
      <c r="AQ304" s="6">
        <f t="shared" si="291"/>
        <v>1</v>
      </c>
      <c r="AR304" s="6">
        <f t="shared" si="292"/>
        <v>1</v>
      </c>
      <c r="AT304" s="6">
        <f t="shared" si="293"/>
        <v>1</v>
      </c>
      <c r="AU304" s="6">
        <f t="shared" si="294"/>
        <v>1</v>
      </c>
      <c r="AV304" s="6">
        <f t="shared" si="295"/>
        <v>1</v>
      </c>
      <c r="AW304" s="6">
        <f t="shared" si="296"/>
        <v>0</v>
      </c>
      <c r="AX304" s="6">
        <f t="shared" si="297"/>
        <v>1</v>
      </c>
      <c r="AZ304" s="6">
        <f t="shared" si="298"/>
        <v>0</v>
      </c>
      <c r="BA304" s="6">
        <f t="shared" si="299"/>
        <v>0</v>
      </c>
      <c r="BB304" s="6">
        <f t="shared" si="300"/>
        <v>1</v>
      </c>
      <c r="BC304" s="6">
        <f t="shared" si="301"/>
        <v>0</v>
      </c>
      <c r="BD304" s="6">
        <f t="shared" si="302"/>
        <v>1</v>
      </c>
      <c r="BF304" s="6">
        <f t="shared" si="254"/>
        <v>0</v>
      </c>
      <c r="BG304" s="8">
        <f t="shared" si="255"/>
        <v>2</v>
      </c>
      <c r="BH304" s="8">
        <f t="shared" si="256"/>
        <v>3</v>
      </c>
    </row>
    <row r="305" spans="1:60" ht="15" customHeight="1" x14ac:dyDescent="0.2">
      <c r="A305" s="8">
        <v>1136</v>
      </c>
      <c r="B305" s="29" t="s">
        <v>917</v>
      </c>
      <c r="C305" s="29">
        <v>10</v>
      </c>
      <c r="D305" t="s">
        <v>714</v>
      </c>
      <c r="E305" s="72">
        <v>0</v>
      </c>
      <c r="F305" s="72">
        <v>1</v>
      </c>
      <c r="G305" s="72">
        <v>0</v>
      </c>
      <c r="H305" s="72">
        <v>0</v>
      </c>
      <c r="I305" s="72">
        <v>1</v>
      </c>
      <c r="J305" s="72" t="s">
        <v>798</v>
      </c>
      <c r="K305" s="72">
        <v>0</v>
      </c>
      <c r="L305" s="72">
        <v>0</v>
      </c>
      <c r="M305" s="72">
        <v>0</v>
      </c>
      <c r="N305" s="72">
        <v>0</v>
      </c>
      <c r="O305" s="72">
        <v>0</v>
      </c>
      <c r="P305" s="72" t="s">
        <v>744</v>
      </c>
      <c r="Q305" s="72">
        <v>0</v>
      </c>
      <c r="R305" s="72">
        <v>1</v>
      </c>
      <c r="S305" s="72">
        <v>0</v>
      </c>
      <c r="T305" s="72">
        <v>0</v>
      </c>
      <c r="U305" s="72">
        <v>0</v>
      </c>
      <c r="W305" s="13">
        <f t="shared" si="277"/>
        <v>0</v>
      </c>
      <c r="X305" s="13">
        <f t="shared" si="278"/>
        <v>1</v>
      </c>
      <c r="Y305" s="13">
        <f t="shared" si="279"/>
        <v>0</v>
      </c>
      <c r="Z305" s="12">
        <f t="shared" si="280"/>
        <v>0</v>
      </c>
      <c r="AA305" s="13">
        <f t="shared" si="281"/>
        <v>0</v>
      </c>
      <c r="AB305" s="7">
        <f t="shared" si="282"/>
        <v>1</v>
      </c>
      <c r="AD305" s="7">
        <f t="shared" si="251"/>
        <v>1</v>
      </c>
      <c r="AE305" s="7">
        <f t="shared" si="252"/>
        <v>0</v>
      </c>
      <c r="AF305" s="7">
        <f t="shared" si="253"/>
        <v>0</v>
      </c>
      <c r="AH305" s="6">
        <f t="shared" si="283"/>
        <v>1</v>
      </c>
      <c r="AI305" s="6">
        <f t="shared" si="284"/>
        <v>0</v>
      </c>
      <c r="AJ305" s="6">
        <f t="shared" si="285"/>
        <v>1</v>
      </c>
      <c r="AK305" s="6">
        <f t="shared" si="286"/>
        <v>1</v>
      </c>
      <c r="AL305" s="6">
        <f t="shared" si="287"/>
        <v>0</v>
      </c>
      <c r="AN305" s="6">
        <f t="shared" si="288"/>
        <v>1</v>
      </c>
      <c r="AO305" s="6">
        <f t="shared" si="289"/>
        <v>0</v>
      </c>
      <c r="AP305" s="6">
        <f t="shared" si="290"/>
        <v>1</v>
      </c>
      <c r="AQ305" s="6">
        <f t="shared" si="291"/>
        <v>1</v>
      </c>
      <c r="AR305" s="6">
        <f t="shared" si="292"/>
        <v>0</v>
      </c>
      <c r="AT305" s="6">
        <f t="shared" si="293"/>
        <v>1</v>
      </c>
      <c r="AU305" s="6">
        <f t="shared" si="294"/>
        <v>0</v>
      </c>
      <c r="AV305" s="6">
        <f t="shared" si="295"/>
        <v>1</v>
      </c>
      <c r="AW305" s="6">
        <f t="shared" si="296"/>
        <v>1</v>
      </c>
      <c r="AX305" s="6">
        <f t="shared" si="297"/>
        <v>1</v>
      </c>
      <c r="AZ305" s="6">
        <f t="shared" si="298"/>
        <v>1</v>
      </c>
      <c r="BA305" s="6">
        <f t="shared" si="299"/>
        <v>1</v>
      </c>
      <c r="BB305" s="6">
        <f t="shared" si="300"/>
        <v>1</v>
      </c>
      <c r="BC305" s="6">
        <f t="shared" si="301"/>
        <v>1</v>
      </c>
      <c r="BD305" s="6">
        <f t="shared" si="302"/>
        <v>0</v>
      </c>
      <c r="BF305" s="6">
        <f t="shared" si="254"/>
        <v>2</v>
      </c>
      <c r="BG305" s="8">
        <f t="shared" si="255"/>
        <v>0</v>
      </c>
      <c r="BH305" s="8">
        <f t="shared" si="256"/>
        <v>1</v>
      </c>
    </row>
    <row r="306" spans="1:60" ht="15" customHeight="1" x14ac:dyDescent="0.2">
      <c r="A306" s="8">
        <v>1137</v>
      </c>
      <c r="B306" s="29" t="s">
        <v>918</v>
      </c>
      <c r="C306" s="29">
        <v>9</v>
      </c>
      <c r="D306" t="s">
        <v>715</v>
      </c>
      <c r="E306" s="72">
        <v>1</v>
      </c>
      <c r="F306" s="72">
        <v>1</v>
      </c>
      <c r="G306" s="72">
        <v>0</v>
      </c>
      <c r="H306" s="72">
        <v>0</v>
      </c>
      <c r="I306" s="72">
        <v>0</v>
      </c>
      <c r="J306" s="72"/>
      <c r="K306" s="72">
        <v>1</v>
      </c>
      <c r="L306" s="72">
        <v>1</v>
      </c>
      <c r="M306" s="72">
        <v>0</v>
      </c>
      <c r="N306" s="72">
        <v>0.5</v>
      </c>
      <c r="O306" s="72">
        <v>0.5</v>
      </c>
      <c r="P306" s="72"/>
      <c r="Q306" s="72">
        <v>1</v>
      </c>
      <c r="R306" s="72">
        <v>1</v>
      </c>
      <c r="S306" s="72">
        <v>1</v>
      </c>
      <c r="T306" s="72">
        <v>1</v>
      </c>
      <c r="U306" s="72">
        <v>0</v>
      </c>
      <c r="W306" s="13">
        <f t="shared" si="277"/>
        <v>1</v>
      </c>
      <c r="X306" s="13">
        <f t="shared" si="278"/>
        <v>1</v>
      </c>
      <c r="Y306" s="13">
        <f t="shared" si="279"/>
        <v>0</v>
      </c>
      <c r="Z306" s="12">
        <f t="shared" si="280"/>
        <v>0.5</v>
      </c>
      <c r="AA306" s="13">
        <f t="shared" si="281"/>
        <v>0</v>
      </c>
      <c r="AB306" s="7">
        <f t="shared" si="282"/>
        <v>2.5</v>
      </c>
      <c r="AD306" s="7">
        <f t="shared" si="251"/>
        <v>2</v>
      </c>
      <c r="AE306" s="7">
        <f t="shared" si="252"/>
        <v>0.5</v>
      </c>
      <c r="AF306" s="7">
        <f t="shared" si="253"/>
        <v>0</v>
      </c>
      <c r="AH306" s="6">
        <f t="shared" si="283"/>
        <v>1</v>
      </c>
      <c r="AI306" s="6">
        <f t="shared" si="284"/>
        <v>1</v>
      </c>
      <c r="AJ306" s="6">
        <f t="shared" si="285"/>
        <v>0</v>
      </c>
      <c r="AK306" s="6">
        <f t="shared" si="286"/>
        <v>0</v>
      </c>
      <c r="AL306" s="6">
        <f t="shared" si="287"/>
        <v>0</v>
      </c>
      <c r="AN306" s="6">
        <f t="shared" si="288"/>
        <v>1</v>
      </c>
      <c r="AO306" s="6">
        <f t="shared" si="289"/>
        <v>1</v>
      </c>
      <c r="AP306" s="6">
        <f t="shared" si="290"/>
        <v>1</v>
      </c>
      <c r="AQ306" s="6">
        <f t="shared" si="291"/>
        <v>0</v>
      </c>
      <c r="AR306" s="6">
        <f t="shared" si="292"/>
        <v>0</v>
      </c>
      <c r="AT306" s="6">
        <f t="shared" si="293"/>
        <v>1</v>
      </c>
      <c r="AU306" s="6">
        <f t="shared" si="294"/>
        <v>1</v>
      </c>
      <c r="AV306" s="6">
        <f t="shared" si="295"/>
        <v>0</v>
      </c>
      <c r="AW306" s="6">
        <f t="shared" si="296"/>
        <v>0</v>
      </c>
      <c r="AX306" s="6">
        <f t="shared" si="297"/>
        <v>0</v>
      </c>
      <c r="AZ306" s="6">
        <f t="shared" si="298"/>
        <v>1</v>
      </c>
      <c r="BA306" s="6">
        <f t="shared" si="299"/>
        <v>1</v>
      </c>
      <c r="BB306" s="6">
        <f t="shared" si="300"/>
        <v>0</v>
      </c>
      <c r="BC306" s="6">
        <f t="shared" si="301"/>
        <v>0</v>
      </c>
      <c r="BD306" s="6">
        <f t="shared" si="302"/>
        <v>1</v>
      </c>
      <c r="BF306" s="6">
        <f t="shared" si="254"/>
        <v>2</v>
      </c>
      <c r="BG306" s="8">
        <f t="shared" si="255"/>
        <v>3</v>
      </c>
      <c r="BH306" s="8">
        <f t="shared" si="256"/>
        <v>4</v>
      </c>
    </row>
    <row r="307" spans="1:60" ht="15" customHeight="1" x14ac:dyDescent="0.2">
      <c r="A307" s="8">
        <v>1138</v>
      </c>
      <c r="B307" s="29" t="s">
        <v>919</v>
      </c>
      <c r="C307" s="29">
        <v>11</v>
      </c>
      <c r="D307" t="s">
        <v>716</v>
      </c>
      <c r="E307" s="72">
        <v>0</v>
      </c>
      <c r="F307" s="72">
        <v>0</v>
      </c>
      <c r="G307" s="72">
        <v>0</v>
      </c>
      <c r="H307" s="72">
        <v>0</v>
      </c>
      <c r="I307" s="72">
        <v>0</v>
      </c>
      <c r="J307" s="72"/>
      <c r="K307" s="72">
        <v>0</v>
      </c>
      <c r="L307" s="72">
        <v>0</v>
      </c>
      <c r="M307" s="72">
        <v>0</v>
      </c>
      <c r="N307" s="72">
        <v>0</v>
      </c>
      <c r="O307" s="72">
        <v>0</v>
      </c>
      <c r="P307" s="72" t="s">
        <v>743</v>
      </c>
      <c r="Q307" s="72">
        <v>0</v>
      </c>
      <c r="R307" s="72">
        <v>1</v>
      </c>
      <c r="S307" s="72">
        <v>0</v>
      </c>
      <c r="T307" s="72">
        <v>0</v>
      </c>
      <c r="U307" s="72">
        <v>0</v>
      </c>
      <c r="W307" s="13">
        <f t="shared" si="277"/>
        <v>0</v>
      </c>
      <c r="X307" s="13">
        <f t="shared" si="278"/>
        <v>0</v>
      </c>
      <c r="Y307" s="13">
        <f t="shared" si="279"/>
        <v>0</v>
      </c>
      <c r="Z307" s="12">
        <f t="shared" si="280"/>
        <v>0</v>
      </c>
      <c r="AA307" s="13">
        <f t="shared" si="281"/>
        <v>0</v>
      </c>
      <c r="AB307" s="7">
        <f t="shared" si="282"/>
        <v>0</v>
      </c>
      <c r="AD307" s="7">
        <f t="shared" si="251"/>
        <v>0</v>
      </c>
      <c r="AE307" s="7">
        <f t="shared" si="252"/>
        <v>0</v>
      </c>
      <c r="AF307" s="7">
        <f t="shared" si="253"/>
        <v>0</v>
      </c>
      <c r="AH307" s="6">
        <f t="shared" si="283"/>
        <v>1</v>
      </c>
      <c r="AI307" s="6">
        <f t="shared" si="284"/>
        <v>0</v>
      </c>
      <c r="AJ307" s="6">
        <f t="shared" si="285"/>
        <v>1</v>
      </c>
      <c r="AK307" s="6">
        <f t="shared" si="286"/>
        <v>1</v>
      </c>
      <c r="AL307" s="6">
        <f t="shared" si="287"/>
        <v>1</v>
      </c>
      <c r="AN307" s="6">
        <f t="shared" si="288"/>
        <v>1</v>
      </c>
      <c r="AO307" s="6">
        <f t="shared" si="289"/>
        <v>1</v>
      </c>
      <c r="AP307" s="6">
        <f t="shared" si="290"/>
        <v>1</v>
      </c>
      <c r="AQ307" s="6">
        <f t="shared" si="291"/>
        <v>1</v>
      </c>
      <c r="AR307" s="6">
        <f t="shared" si="292"/>
        <v>1</v>
      </c>
      <c r="AT307" s="6">
        <f t="shared" si="293"/>
        <v>1</v>
      </c>
      <c r="AU307" s="6">
        <f t="shared" si="294"/>
        <v>0</v>
      </c>
      <c r="AV307" s="6">
        <f t="shared" si="295"/>
        <v>1</v>
      </c>
      <c r="AW307" s="6">
        <f t="shared" si="296"/>
        <v>1</v>
      </c>
      <c r="AX307" s="6">
        <f t="shared" si="297"/>
        <v>1</v>
      </c>
      <c r="AZ307" s="6">
        <f t="shared" si="298"/>
        <v>1</v>
      </c>
      <c r="BA307" s="6">
        <f t="shared" si="299"/>
        <v>0</v>
      </c>
      <c r="BB307" s="6">
        <f t="shared" si="300"/>
        <v>1</v>
      </c>
      <c r="BC307" s="6">
        <f t="shared" si="301"/>
        <v>1</v>
      </c>
      <c r="BD307" s="6">
        <f t="shared" si="302"/>
        <v>1</v>
      </c>
      <c r="BF307" s="6">
        <f t="shared" si="254"/>
        <v>0</v>
      </c>
      <c r="BG307" s="8">
        <f t="shared" si="255"/>
        <v>0</v>
      </c>
      <c r="BH307" s="8">
        <f t="shared" si="256"/>
        <v>1</v>
      </c>
    </row>
    <row r="308" spans="1:60" ht="15" customHeight="1" x14ac:dyDescent="0.2">
      <c r="A308" s="8">
        <v>1139</v>
      </c>
      <c r="B308" s="29" t="s">
        <v>920</v>
      </c>
      <c r="C308" s="29">
        <v>9</v>
      </c>
      <c r="D308" t="s">
        <v>717</v>
      </c>
      <c r="E308" s="72">
        <v>1</v>
      </c>
      <c r="F308" s="72">
        <v>1</v>
      </c>
      <c r="G308" s="72">
        <v>1</v>
      </c>
      <c r="H308" s="72">
        <v>0</v>
      </c>
      <c r="I308" s="72">
        <v>0</v>
      </c>
      <c r="J308" s="72"/>
      <c r="K308" s="72">
        <v>1</v>
      </c>
      <c r="L308" s="72">
        <v>1</v>
      </c>
      <c r="M308" s="72">
        <v>0</v>
      </c>
      <c r="N308" s="72">
        <v>0</v>
      </c>
      <c r="O308" s="72">
        <v>0</v>
      </c>
      <c r="P308" s="72"/>
      <c r="Q308" s="72">
        <v>1</v>
      </c>
      <c r="R308" s="72">
        <v>1</v>
      </c>
      <c r="S308" s="72">
        <v>0</v>
      </c>
      <c r="T308" s="72">
        <v>0</v>
      </c>
      <c r="U308" s="72">
        <v>0</v>
      </c>
      <c r="W308" s="13">
        <f t="shared" si="277"/>
        <v>1</v>
      </c>
      <c r="X308" s="13">
        <f t="shared" si="278"/>
        <v>1</v>
      </c>
      <c r="Y308" s="13">
        <f t="shared" si="279"/>
        <v>0</v>
      </c>
      <c r="Z308" s="12">
        <f t="shared" si="280"/>
        <v>0</v>
      </c>
      <c r="AA308" s="13">
        <f t="shared" si="281"/>
        <v>0</v>
      </c>
      <c r="AB308" s="7">
        <f t="shared" si="282"/>
        <v>2</v>
      </c>
      <c r="AD308" s="7">
        <f t="shared" si="251"/>
        <v>2</v>
      </c>
      <c r="AE308" s="7">
        <f t="shared" si="252"/>
        <v>0</v>
      </c>
      <c r="AF308" s="7">
        <f t="shared" si="253"/>
        <v>0</v>
      </c>
      <c r="AH308" s="6">
        <f t="shared" si="283"/>
        <v>1</v>
      </c>
      <c r="AI308" s="6">
        <f t="shared" si="284"/>
        <v>1</v>
      </c>
      <c r="AJ308" s="6">
        <f t="shared" si="285"/>
        <v>0</v>
      </c>
      <c r="AK308" s="6">
        <f t="shared" si="286"/>
        <v>1</v>
      </c>
      <c r="AL308" s="6">
        <f t="shared" si="287"/>
        <v>1</v>
      </c>
      <c r="AN308" s="6">
        <f t="shared" si="288"/>
        <v>1</v>
      </c>
      <c r="AO308" s="6">
        <f t="shared" si="289"/>
        <v>1</v>
      </c>
      <c r="AP308" s="6">
        <f t="shared" si="290"/>
        <v>0</v>
      </c>
      <c r="AQ308" s="6">
        <f t="shared" si="291"/>
        <v>1</v>
      </c>
      <c r="AR308" s="6">
        <f t="shared" si="292"/>
        <v>1</v>
      </c>
      <c r="AT308" s="6">
        <f t="shared" si="293"/>
        <v>1</v>
      </c>
      <c r="AU308" s="6">
        <f t="shared" si="294"/>
        <v>1</v>
      </c>
      <c r="AV308" s="6">
        <f t="shared" si="295"/>
        <v>1</v>
      </c>
      <c r="AW308" s="6">
        <f t="shared" si="296"/>
        <v>1</v>
      </c>
      <c r="AX308" s="6">
        <f t="shared" si="297"/>
        <v>1</v>
      </c>
      <c r="AZ308" s="6">
        <f t="shared" si="298"/>
        <v>1</v>
      </c>
      <c r="BA308" s="6">
        <f t="shared" si="299"/>
        <v>1</v>
      </c>
      <c r="BB308" s="6">
        <f t="shared" si="300"/>
        <v>0</v>
      </c>
      <c r="BC308" s="6">
        <f t="shared" si="301"/>
        <v>1</v>
      </c>
      <c r="BD308" s="6">
        <f t="shared" si="302"/>
        <v>1</v>
      </c>
      <c r="BF308" s="6">
        <f t="shared" si="254"/>
        <v>3</v>
      </c>
      <c r="BG308" s="8">
        <f t="shared" si="255"/>
        <v>2</v>
      </c>
      <c r="BH308" s="8">
        <f t="shared" si="256"/>
        <v>2</v>
      </c>
    </row>
    <row r="309" spans="1:60" ht="15" customHeight="1" x14ac:dyDescent="0.2">
      <c r="A309" s="8">
        <v>1140</v>
      </c>
      <c r="B309" s="29" t="s">
        <v>921</v>
      </c>
      <c r="C309" s="29">
        <v>8</v>
      </c>
      <c r="D309" t="s">
        <v>718</v>
      </c>
      <c r="E309" s="72">
        <v>0</v>
      </c>
      <c r="F309" s="72">
        <v>1</v>
      </c>
      <c r="G309" s="72">
        <v>1</v>
      </c>
      <c r="H309" s="72">
        <v>1</v>
      </c>
      <c r="I309" s="72">
        <v>0</v>
      </c>
      <c r="J309" s="72"/>
      <c r="K309" s="72">
        <v>0</v>
      </c>
      <c r="L309" s="72">
        <v>0</v>
      </c>
      <c r="M309" s="72">
        <v>0</v>
      </c>
      <c r="N309" s="72">
        <v>0</v>
      </c>
      <c r="O309" s="72">
        <v>0</v>
      </c>
      <c r="P309" s="72" t="s">
        <v>744</v>
      </c>
      <c r="Q309" s="72">
        <v>0</v>
      </c>
      <c r="R309" s="72">
        <v>1</v>
      </c>
      <c r="S309" s="72">
        <v>0</v>
      </c>
      <c r="T309" s="72">
        <v>0</v>
      </c>
      <c r="U309" s="72">
        <v>0</v>
      </c>
      <c r="W309" s="13">
        <f t="shared" si="277"/>
        <v>0</v>
      </c>
      <c r="X309" s="13">
        <f t="shared" si="278"/>
        <v>1</v>
      </c>
      <c r="Y309" s="13">
        <f t="shared" si="279"/>
        <v>0</v>
      </c>
      <c r="Z309" s="12">
        <f t="shared" si="280"/>
        <v>0</v>
      </c>
      <c r="AA309" s="13">
        <f t="shared" si="281"/>
        <v>0</v>
      </c>
      <c r="AB309" s="7">
        <f t="shared" si="282"/>
        <v>1</v>
      </c>
      <c r="AD309" s="7">
        <f t="shared" si="251"/>
        <v>1</v>
      </c>
      <c r="AE309" s="7">
        <f t="shared" si="252"/>
        <v>0</v>
      </c>
      <c r="AF309" s="7">
        <f t="shared" si="253"/>
        <v>0</v>
      </c>
      <c r="AH309" s="6">
        <f t="shared" si="283"/>
        <v>1</v>
      </c>
      <c r="AI309" s="6">
        <f t="shared" si="284"/>
        <v>0</v>
      </c>
      <c r="AJ309" s="6">
        <f t="shared" si="285"/>
        <v>0</v>
      </c>
      <c r="AK309" s="6">
        <f t="shared" si="286"/>
        <v>0</v>
      </c>
      <c r="AL309" s="6">
        <f t="shared" si="287"/>
        <v>1</v>
      </c>
      <c r="AN309" s="6">
        <f t="shared" si="288"/>
        <v>1</v>
      </c>
      <c r="AO309" s="6">
        <f t="shared" si="289"/>
        <v>0</v>
      </c>
      <c r="AP309" s="6">
        <f t="shared" si="290"/>
        <v>0</v>
      </c>
      <c r="AQ309" s="6">
        <f t="shared" si="291"/>
        <v>0</v>
      </c>
      <c r="AR309" s="6">
        <f t="shared" si="292"/>
        <v>1</v>
      </c>
      <c r="AT309" s="6">
        <f t="shared" si="293"/>
        <v>1</v>
      </c>
      <c r="AU309" s="6">
        <f t="shared" si="294"/>
        <v>0</v>
      </c>
      <c r="AV309" s="6">
        <f t="shared" si="295"/>
        <v>1</v>
      </c>
      <c r="AW309" s="6">
        <f t="shared" si="296"/>
        <v>1</v>
      </c>
      <c r="AX309" s="6">
        <f t="shared" si="297"/>
        <v>1</v>
      </c>
      <c r="AZ309" s="6">
        <f t="shared" si="298"/>
        <v>1</v>
      </c>
      <c r="BA309" s="6">
        <f t="shared" si="299"/>
        <v>1</v>
      </c>
      <c r="BB309" s="6">
        <f t="shared" si="300"/>
        <v>0</v>
      </c>
      <c r="BC309" s="6">
        <f t="shared" si="301"/>
        <v>0</v>
      </c>
      <c r="BD309" s="6">
        <f t="shared" si="302"/>
        <v>1</v>
      </c>
      <c r="BF309" s="6">
        <f t="shared" si="254"/>
        <v>3</v>
      </c>
      <c r="BG309" s="8">
        <f t="shared" si="255"/>
        <v>0</v>
      </c>
      <c r="BH309" s="8">
        <f t="shared" si="256"/>
        <v>1</v>
      </c>
    </row>
    <row r="310" spans="1:60" ht="15" customHeight="1" x14ac:dyDescent="0.2">
      <c r="A310" s="8">
        <v>1141</v>
      </c>
      <c r="B310" s="29" t="s">
        <v>922</v>
      </c>
      <c r="C310" s="29">
        <v>10</v>
      </c>
      <c r="D310" t="s">
        <v>719</v>
      </c>
      <c r="E310" s="72">
        <v>0</v>
      </c>
      <c r="F310" s="72">
        <v>0</v>
      </c>
      <c r="G310" s="72">
        <v>0</v>
      </c>
      <c r="H310" s="72">
        <v>0</v>
      </c>
      <c r="I310" s="72">
        <v>0</v>
      </c>
      <c r="J310" s="72"/>
      <c r="K310" s="72">
        <v>0</v>
      </c>
      <c r="L310" s="72">
        <v>0</v>
      </c>
      <c r="M310" s="72">
        <v>0</v>
      </c>
      <c r="N310" s="72">
        <v>0</v>
      </c>
      <c r="O310" s="72">
        <v>0</v>
      </c>
      <c r="P310" s="72" t="s">
        <v>743</v>
      </c>
      <c r="Q310" s="72">
        <v>0</v>
      </c>
      <c r="R310" s="72">
        <v>1</v>
      </c>
      <c r="S310" s="72">
        <v>0</v>
      </c>
      <c r="T310" s="72">
        <v>0</v>
      </c>
      <c r="U310" s="72">
        <v>0</v>
      </c>
      <c r="W310" s="13">
        <f t="shared" si="277"/>
        <v>0</v>
      </c>
      <c r="X310" s="13">
        <f t="shared" si="278"/>
        <v>0</v>
      </c>
      <c r="Y310" s="13">
        <f t="shared" si="279"/>
        <v>0</v>
      </c>
      <c r="Z310" s="12">
        <f t="shared" si="280"/>
        <v>0</v>
      </c>
      <c r="AA310" s="13">
        <f t="shared" si="281"/>
        <v>0</v>
      </c>
      <c r="AB310" s="7">
        <f t="shared" si="282"/>
        <v>0</v>
      </c>
      <c r="AD310" s="7">
        <f t="shared" si="251"/>
        <v>0</v>
      </c>
      <c r="AE310" s="7">
        <f t="shared" si="252"/>
        <v>0</v>
      </c>
      <c r="AF310" s="7">
        <f t="shared" si="253"/>
        <v>0</v>
      </c>
      <c r="AH310" s="6">
        <f t="shared" si="283"/>
        <v>1</v>
      </c>
      <c r="AI310" s="6">
        <f t="shared" si="284"/>
        <v>0</v>
      </c>
      <c r="AJ310" s="6">
        <f t="shared" si="285"/>
        <v>1</v>
      </c>
      <c r="AK310" s="6">
        <f t="shared" si="286"/>
        <v>1</v>
      </c>
      <c r="AL310" s="6">
        <f t="shared" si="287"/>
        <v>1</v>
      </c>
      <c r="AN310" s="6">
        <f t="shared" si="288"/>
        <v>1</v>
      </c>
      <c r="AO310" s="6">
        <f t="shared" si="289"/>
        <v>1</v>
      </c>
      <c r="AP310" s="6">
        <f t="shared" si="290"/>
        <v>1</v>
      </c>
      <c r="AQ310" s="6">
        <f t="shared" si="291"/>
        <v>1</v>
      </c>
      <c r="AR310" s="6">
        <f t="shared" si="292"/>
        <v>1</v>
      </c>
      <c r="AT310" s="6">
        <f t="shared" si="293"/>
        <v>1</v>
      </c>
      <c r="AU310" s="6">
        <f t="shared" si="294"/>
        <v>0</v>
      </c>
      <c r="AV310" s="6">
        <f t="shared" si="295"/>
        <v>1</v>
      </c>
      <c r="AW310" s="6">
        <f t="shared" si="296"/>
        <v>1</v>
      </c>
      <c r="AX310" s="6">
        <f t="shared" si="297"/>
        <v>1</v>
      </c>
      <c r="AZ310" s="6">
        <f t="shared" si="298"/>
        <v>1</v>
      </c>
      <c r="BA310" s="6">
        <f t="shared" si="299"/>
        <v>0</v>
      </c>
      <c r="BB310" s="6">
        <f t="shared" si="300"/>
        <v>1</v>
      </c>
      <c r="BC310" s="6">
        <f t="shared" si="301"/>
        <v>1</v>
      </c>
      <c r="BD310" s="6">
        <f t="shared" si="302"/>
        <v>1</v>
      </c>
      <c r="BF310" s="6">
        <f t="shared" si="254"/>
        <v>0</v>
      </c>
      <c r="BG310" s="8">
        <f t="shared" si="255"/>
        <v>0</v>
      </c>
      <c r="BH310" s="8">
        <f t="shared" si="256"/>
        <v>1</v>
      </c>
    </row>
    <row r="311" spans="1:60" ht="15" customHeight="1" x14ac:dyDescent="0.2">
      <c r="A311" s="8">
        <v>1142</v>
      </c>
      <c r="B311" s="29" t="s">
        <v>923</v>
      </c>
      <c r="C311" s="29">
        <v>11</v>
      </c>
      <c r="D311" t="s">
        <v>720</v>
      </c>
      <c r="E311" s="72">
        <v>1</v>
      </c>
      <c r="F311" s="72">
        <v>1</v>
      </c>
      <c r="G311" s="72">
        <v>0</v>
      </c>
      <c r="H311" s="72">
        <v>0</v>
      </c>
      <c r="I311" s="72">
        <v>0</v>
      </c>
      <c r="J311" s="72"/>
      <c r="K311" s="72">
        <v>1</v>
      </c>
      <c r="L311" s="72">
        <v>1</v>
      </c>
      <c r="M311" s="72">
        <v>0</v>
      </c>
      <c r="N311" s="72">
        <v>0</v>
      </c>
      <c r="O311" s="72">
        <v>0</v>
      </c>
      <c r="P311" s="72" t="s">
        <v>774</v>
      </c>
      <c r="Q311" s="72">
        <v>1</v>
      </c>
      <c r="R311" s="72">
        <v>1</v>
      </c>
      <c r="S311" s="72">
        <v>0</v>
      </c>
      <c r="T311" s="72">
        <v>0</v>
      </c>
      <c r="U311" s="72">
        <v>0</v>
      </c>
      <c r="W311" s="13">
        <f t="shared" si="277"/>
        <v>1</v>
      </c>
      <c r="X311" s="13">
        <f t="shared" si="278"/>
        <v>1</v>
      </c>
      <c r="Y311" s="13">
        <f t="shared" si="279"/>
        <v>0</v>
      </c>
      <c r="Z311" s="12">
        <f t="shared" si="280"/>
        <v>0</v>
      </c>
      <c r="AA311" s="13">
        <f t="shared" si="281"/>
        <v>0</v>
      </c>
      <c r="AB311" s="7">
        <f t="shared" si="282"/>
        <v>2</v>
      </c>
      <c r="AD311" s="7">
        <f t="shared" si="251"/>
        <v>2</v>
      </c>
      <c r="AE311" s="7">
        <f t="shared" si="252"/>
        <v>0</v>
      </c>
      <c r="AF311" s="7">
        <f t="shared" si="253"/>
        <v>0</v>
      </c>
      <c r="AH311" s="6">
        <f t="shared" si="283"/>
        <v>1</v>
      </c>
      <c r="AI311" s="6">
        <f t="shared" si="284"/>
        <v>1</v>
      </c>
      <c r="AJ311" s="6">
        <f t="shared" si="285"/>
        <v>1</v>
      </c>
      <c r="AK311" s="6">
        <f t="shared" si="286"/>
        <v>1</v>
      </c>
      <c r="AL311" s="6">
        <f t="shared" si="287"/>
        <v>1</v>
      </c>
      <c r="AN311" s="6">
        <f t="shared" si="288"/>
        <v>1</v>
      </c>
      <c r="AO311" s="6">
        <f t="shared" si="289"/>
        <v>1</v>
      </c>
      <c r="AP311" s="6">
        <f t="shared" si="290"/>
        <v>1</v>
      </c>
      <c r="AQ311" s="6">
        <f t="shared" si="291"/>
        <v>1</v>
      </c>
      <c r="AR311" s="6">
        <f t="shared" si="292"/>
        <v>1</v>
      </c>
      <c r="AT311" s="6">
        <f t="shared" si="293"/>
        <v>1</v>
      </c>
      <c r="AU311" s="6">
        <f t="shared" si="294"/>
        <v>1</v>
      </c>
      <c r="AV311" s="6">
        <f t="shared" si="295"/>
        <v>1</v>
      </c>
      <c r="AW311" s="6">
        <f t="shared" si="296"/>
        <v>1</v>
      </c>
      <c r="AX311" s="6">
        <f t="shared" si="297"/>
        <v>1</v>
      </c>
      <c r="AZ311" s="6">
        <f t="shared" si="298"/>
        <v>1</v>
      </c>
      <c r="BA311" s="6">
        <f t="shared" si="299"/>
        <v>1</v>
      </c>
      <c r="BB311" s="6">
        <f t="shared" si="300"/>
        <v>1</v>
      </c>
      <c r="BC311" s="6">
        <f t="shared" si="301"/>
        <v>1</v>
      </c>
      <c r="BD311" s="6">
        <f t="shared" si="302"/>
        <v>1</v>
      </c>
      <c r="BF311" s="6">
        <f t="shared" si="254"/>
        <v>2</v>
      </c>
      <c r="BG311" s="8">
        <f t="shared" si="255"/>
        <v>2</v>
      </c>
      <c r="BH311" s="8">
        <f t="shared" si="256"/>
        <v>2</v>
      </c>
    </row>
    <row r="312" spans="1:60" ht="15" customHeight="1" x14ac:dyDescent="0.2">
      <c r="A312" s="8">
        <v>1143</v>
      </c>
      <c r="B312" s="29" t="s">
        <v>924</v>
      </c>
      <c r="C312" s="29">
        <v>8</v>
      </c>
      <c r="D312" t="s">
        <v>721</v>
      </c>
      <c r="E312" s="72">
        <v>1</v>
      </c>
      <c r="F312" s="72">
        <v>1</v>
      </c>
      <c r="G312" s="72">
        <v>1</v>
      </c>
      <c r="H312" s="72">
        <v>1</v>
      </c>
      <c r="I312" s="72">
        <v>0</v>
      </c>
      <c r="J312" s="72"/>
      <c r="K312" s="72">
        <v>1</v>
      </c>
      <c r="L312" s="72">
        <v>1</v>
      </c>
      <c r="M312" s="72">
        <v>0</v>
      </c>
      <c r="N312" s="72">
        <v>0.5</v>
      </c>
      <c r="O312" s="72">
        <v>0.5</v>
      </c>
      <c r="P312" s="72"/>
      <c r="Q312" s="72">
        <v>1</v>
      </c>
      <c r="R312" s="72">
        <v>1</v>
      </c>
      <c r="S312" s="72">
        <v>0</v>
      </c>
      <c r="T312" s="72">
        <v>0</v>
      </c>
      <c r="U312" s="72">
        <v>0</v>
      </c>
      <c r="W312" s="13">
        <f t="shared" si="277"/>
        <v>1</v>
      </c>
      <c r="X312" s="13">
        <f t="shared" si="278"/>
        <v>1</v>
      </c>
      <c r="Y312" s="13">
        <f t="shared" si="279"/>
        <v>0</v>
      </c>
      <c r="Z312" s="12">
        <f t="shared" si="280"/>
        <v>0.5</v>
      </c>
      <c r="AA312" s="13">
        <f t="shared" si="281"/>
        <v>0</v>
      </c>
      <c r="AB312" s="7">
        <f t="shared" si="282"/>
        <v>2.5</v>
      </c>
      <c r="AD312" s="7">
        <f t="shared" si="251"/>
        <v>2</v>
      </c>
      <c r="AE312" s="7">
        <f t="shared" si="252"/>
        <v>0.5</v>
      </c>
      <c r="AF312" s="7">
        <f t="shared" si="253"/>
        <v>0</v>
      </c>
      <c r="AH312" s="6">
        <f t="shared" si="283"/>
        <v>1</v>
      </c>
      <c r="AI312" s="6">
        <f t="shared" si="284"/>
        <v>1</v>
      </c>
      <c r="AJ312" s="6">
        <f t="shared" si="285"/>
        <v>0</v>
      </c>
      <c r="AK312" s="6">
        <f t="shared" si="286"/>
        <v>0</v>
      </c>
      <c r="AL312" s="6">
        <f t="shared" si="287"/>
        <v>0</v>
      </c>
      <c r="AN312" s="6">
        <f t="shared" si="288"/>
        <v>1</v>
      </c>
      <c r="AO312" s="6">
        <f t="shared" si="289"/>
        <v>1</v>
      </c>
      <c r="AP312" s="6">
        <f t="shared" si="290"/>
        <v>0</v>
      </c>
      <c r="AQ312" s="6">
        <f t="shared" si="291"/>
        <v>0</v>
      </c>
      <c r="AR312" s="6">
        <f t="shared" si="292"/>
        <v>0</v>
      </c>
      <c r="AT312" s="6">
        <f t="shared" si="293"/>
        <v>1</v>
      </c>
      <c r="AU312" s="6">
        <f t="shared" si="294"/>
        <v>1</v>
      </c>
      <c r="AV312" s="6">
        <f t="shared" si="295"/>
        <v>1</v>
      </c>
      <c r="AW312" s="6">
        <f t="shared" si="296"/>
        <v>0</v>
      </c>
      <c r="AX312" s="6">
        <f t="shared" si="297"/>
        <v>0</v>
      </c>
      <c r="AZ312" s="6">
        <f t="shared" si="298"/>
        <v>1</v>
      </c>
      <c r="BA312" s="6">
        <f t="shared" si="299"/>
        <v>1</v>
      </c>
      <c r="BB312" s="6">
        <f t="shared" si="300"/>
        <v>0</v>
      </c>
      <c r="BC312" s="6">
        <f t="shared" si="301"/>
        <v>0</v>
      </c>
      <c r="BD312" s="6">
        <f t="shared" si="302"/>
        <v>1</v>
      </c>
      <c r="BF312" s="6">
        <f t="shared" si="254"/>
        <v>4</v>
      </c>
      <c r="BG312" s="8">
        <f t="shared" si="255"/>
        <v>3</v>
      </c>
      <c r="BH312" s="8">
        <f t="shared" si="256"/>
        <v>2</v>
      </c>
    </row>
    <row r="313" spans="1:60" ht="15" customHeight="1" x14ac:dyDescent="0.2">
      <c r="A313" s="8">
        <v>1144</v>
      </c>
      <c r="B313" s="29" t="s">
        <v>925</v>
      </c>
      <c r="C313" s="29">
        <v>9</v>
      </c>
      <c r="D313" t="s">
        <v>722</v>
      </c>
      <c r="E313" s="72">
        <v>0</v>
      </c>
      <c r="F313" s="72">
        <v>1</v>
      </c>
      <c r="G313" s="72">
        <v>0</v>
      </c>
      <c r="H313" s="72">
        <v>0</v>
      </c>
      <c r="I313" s="72">
        <v>0</v>
      </c>
      <c r="J313" s="72" t="s">
        <v>545</v>
      </c>
      <c r="K313" s="72">
        <v>0</v>
      </c>
      <c r="L313" s="72">
        <v>0</v>
      </c>
      <c r="M313" s="72">
        <v>0</v>
      </c>
      <c r="N313" s="72">
        <v>0</v>
      </c>
      <c r="O313" s="72">
        <v>0</v>
      </c>
      <c r="P313" s="72" t="s">
        <v>743</v>
      </c>
      <c r="Q313" s="72">
        <v>0</v>
      </c>
      <c r="R313" s="72">
        <v>1</v>
      </c>
      <c r="S313" s="72">
        <v>0</v>
      </c>
      <c r="T313" s="72">
        <v>0</v>
      </c>
      <c r="U313" s="72">
        <v>0</v>
      </c>
      <c r="W313" s="13">
        <f t="shared" si="277"/>
        <v>0</v>
      </c>
      <c r="X313" s="13">
        <f t="shared" si="278"/>
        <v>1</v>
      </c>
      <c r="Y313" s="13">
        <f t="shared" si="279"/>
        <v>0</v>
      </c>
      <c r="Z313" s="12">
        <f t="shared" si="280"/>
        <v>0</v>
      </c>
      <c r="AA313" s="13">
        <f t="shared" si="281"/>
        <v>0</v>
      </c>
      <c r="AB313" s="7">
        <f t="shared" si="282"/>
        <v>1</v>
      </c>
      <c r="AD313" s="7">
        <f t="shared" si="251"/>
        <v>1</v>
      </c>
      <c r="AE313" s="7">
        <f t="shared" si="252"/>
        <v>0</v>
      </c>
      <c r="AF313" s="7">
        <f t="shared" si="253"/>
        <v>0</v>
      </c>
      <c r="AH313" s="6">
        <f t="shared" si="283"/>
        <v>1</v>
      </c>
      <c r="AI313" s="6">
        <f t="shared" si="284"/>
        <v>0</v>
      </c>
      <c r="AJ313" s="6">
        <f t="shared" si="285"/>
        <v>1</v>
      </c>
      <c r="AK313" s="6">
        <f t="shared" si="286"/>
        <v>1</v>
      </c>
      <c r="AL313" s="6">
        <f t="shared" si="287"/>
        <v>1</v>
      </c>
      <c r="AN313" s="6">
        <f t="shared" si="288"/>
        <v>1</v>
      </c>
      <c r="AO313" s="6">
        <f t="shared" si="289"/>
        <v>0</v>
      </c>
      <c r="AP313" s="6">
        <f t="shared" si="290"/>
        <v>1</v>
      </c>
      <c r="AQ313" s="6">
        <f t="shared" si="291"/>
        <v>1</v>
      </c>
      <c r="AR313" s="6">
        <f t="shared" si="292"/>
        <v>1</v>
      </c>
      <c r="AT313" s="6">
        <f t="shared" si="293"/>
        <v>1</v>
      </c>
      <c r="AU313" s="6">
        <f t="shared" si="294"/>
        <v>0</v>
      </c>
      <c r="AV313" s="6">
        <f t="shared" si="295"/>
        <v>1</v>
      </c>
      <c r="AW313" s="6">
        <f t="shared" si="296"/>
        <v>1</v>
      </c>
      <c r="AX313" s="6">
        <f t="shared" si="297"/>
        <v>1</v>
      </c>
      <c r="AZ313" s="6">
        <f t="shared" si="298"/>
        <v>1</v>
      </c>
      <c r="BA313" s="6">
        <f t="shared" si="299"/>
        <v>1</v>
      </c>
      <c r="BB313" s="6">
        <f t="shared" si="300"/>
        <v>1</v>
      </c>
      <c r="BC313" s="6">
        <f t="shared" si="301"/>
        <v>1</v>
      </c>
      <c r="BD313" s="6">
        <f t="shared" si="302"/>
        <v>1</v>
      </c>
      <c r="BF313" s="6">
        <f t="shared" si="254"/>
        <v>1</v>
      </c>
      <c r="BG313" s="8">
        <f t="shared" si="255"/>
        <v>0</v>
      </c>
      <c r="BH313" s="8">
        <f t="shared" si="256"/>
        <v>1</v>
      </c>
    </row>
    <row r="314" spans="1:60" ht="15" customHeight="1" x14ac:dyDescent="0.2">
      <c r="A314" s="8">
        <v>1145</v>
      </c>
      <c r="B314" s="29" t="s">
        <v>926</v>
      </c>
      <c r="C314" s="29">
        <v>8</v>
      </c>
      <c r="D314" t="s">
        <v>723</v>
      </c>
      <c r="E314" s="72">
        <v>0</v>
      </c>
      <c r="F314" s="72">
        <v>0</v>
      </c>
      <c r="G314" s="72">
        <v>0</v>
      </c>
      <c r="H314" s="72">
        <v>0</v>
      </c>
      <c r="I314" s="72">
        <v>0</v>
      </c>
      <c r="J314" s="72"/>
      <c r="K314" s="72">
        <v>0</v>
      </c>
      <c r="L314" s="72">
        <v>0</v>
      </c>
      <c r="M314" s="72">
        <v>0</v>
      </c>
      <c r="N314" s="72">
        <v>0</v>
      </c>
      <c r="O314" s="72">
        <v>0</v>
      </c>
      <c r="P314" s="72" t="s">
        <v>743</v>
      </c>
      <c r="Q314" s="72">
        <v>0</v>
      </c>
      <c r="R314" s="72">
        <v>1</v>
      </c>
      <c r="S314" s="72">
        <v>0</v>
      </c>
      <c r="T314" s="72">
        <v>0</v>
      </c>
      <c r="U314" s="72">
        <v>0</v>
      </c>
      <c r="W314" s="13">
        <f t="shared" si="277"/>
        <v>0</v>
      </c>
      <c r="X314" s="13">
        <f t="shared" si="278"/>
        <v>0</v>
      </c>
      <c r="Y314" s="13">
        <f t="shared" si="279"/>
        <v>0</v>
      </c>
      <c r="Z314" s="12">
        <f t="shared" si="280"/>
        <v>0</v>
      </c>
      <c r="AA314" s="13">
        <f t="shared" si="281"/>
        <v>0</v>
      </c>
      <c r="AB314" s="7">
        <f t="shared" si="282"/>
        <v>0</v>
      </c>
      <c r="AD314" s="7">
        <f t="shared" si="251"/>
        <v>0</v>
      </c>
      <c r="AE314" s="7">
        <f t="shared" si="252"/>
        <v>0</v>
      </c>
      <c r="AF314" s="7">
        <f t="shared" si="253"/>
        <v>0</v>
      </c>
      <c r="AH314" s="6">
        <f t="shared" si="283"/>
        <v>1</v>
      </c>
      <c r="AI314" s="6">
        <f t="shared" si="284"/>
        <v>0</v>
      </c>
      <c r="AJ314" s="6">
        <f t="shared" si="285"/>
        <v>1</v>
      </c>
      <c r="AK314" s="6">
        <f t="shared" si="286"/>
        <v>1</v>
      </c>
      <c r="AL314" s="6">
        <f t="shared" si="287"/>
        <v>1</v>
      </c>
      <c r="AN314" s="6">
        <f t="shared" si="288"/>
        <v>1</v>
      </c>
      <c r="AO314" s="6">
        <f t="shared" si="289"/>
        <v>1</v>
      </c>
      <c r="AP314" s="6">
        <f t="shared" si="290"/>
        <v>1</v>
      </c>
      <c r="AQ314" s="6">
        <f t="shared" si="291"/>
        <v>1</v>
      </c>
      <c r="AR314" s="6">
        <f t="shared" si="292"/>
        <v>1</v>
      </c>
      <c r="AT314" s="6">
        <f t="shared" si="293"/>
        <v>1</v>
      </c>
      <c r="AU314" s="6">
        <f t="shared" si="294"/>
        <v>0</v>
      </c>
      <c r="AV314" s="6">
        <f t="shared" si="295"/>
        <v>1</v>
      </c>
      <c r="AW314" s="6">
        <f t="shared" si="296"/>
        <v>1</v>
      </c>
      <c r="AX314" s="6">
        <f t="shared" si="297"/>
        <v>1</v>
      </c>
      <c r="AZ314" s="6">
        <f t="shared" si="298"/>
        <v>1</v>
      </c>
      <c r="BA314" s="6">
        <f t="shared" si="299"/>
        <v>0</v>
      </c>
      <c r="BB314" s="6">
        <f t="shared" si="300"/>
        <v>1</v>
      </c>
      <c r="BC314" s="6">
        <f t="shared" si="301"/>
        <v>1</v>
      </c>
      <c r="BD314" s="6">
        <f t="shared" si="302"/>
        <v>1</v>
      </c>
      <c r="BF314" s="6">
        <f t="shared" si="254"/>
        <v>0</v>
      </c>
      <c r="BG314" s="8">
        <f t="shared" si="255"/>
        <v>0</v>
      </c>
      <c r="BH314" s="8">
        <f t="shared" si="256"/>
        <v>1</v>
      </c>
    </row>
    <row r="315" spans="1:60" ht="15" customHeight="1" x14ac:dyDescent="0.2">
      <c r="A315" s="8">
        <v>1146</v>
      </c>
      <c r="B315" s="29" t="s">
        <v>927</v>
      </c>
      <c r="C315" s="29">
        <v>10</v>
      </c>
      <c r="D315" t="s">
        <v>724</v>
      </c>
      <c r="E315" s="72">
        <v>0</v>
      </c>
      <c r="F315" s="72">
        <v>1</v>
      </c>
      <c r="G315" s="72">
        <v>1</v>
      </c>
      <c r="H315" s="72">
        <v>0</v>
      </c>
      <c r="I315" s="72">
        <v>0</v>
      </c>
      <c r="J315" s="72"/>
      <c r="K315" s="72">
        <v>0</v>
      </c>
      <c r="L315" s="72">
        <v>0</v>
      </c>
      <c r="M315" s="72">
        <v>0</v>
      </c>
      <c r="N315" s="72">
        <v>0</v>
      </c>
      <c r="O315" s="72">
        <v>0</v>
      </c>
      <c r="P315" s="72" t="s">
        <v>743</v>
      </c>
      <c r="Q315" s="72">
        <v>0</v>
      </c>
      <c r="R315" s="72">
        <v>1</v>
      </c>
      <c r="S315" s="72">
        <v>0</v>
      </c>
      <c r="T315" s="72">
        <v>0</v>
      </c>
      <c r="U315" s="72">
        <v>0</v>
      </c>
      <c r="W315" s="13">
        <f t="shared" si="277"/>
        <v>0</v>
      </c>
      <c r="X315" s="13">
        <f t="shared" si="278"/>
        <v>1</v>
      </c>
      <c r="Y315" s="13">
        <f t="shared" si="279"/>
        <v>0</v>
      </c>
      <c r="Z315" s="12">
        <f t="shared" si="280"/>
        <v>0</v>
      </c>
      <c r="AA315" s="13">
        <f t="shared" si="281"/>
        <v>0</v>
      </c>
      <c r="AB315" s="7">
        <f t="shared" si="282"/>
        <v>1</v>
      </c>
      <c r="AD315" s="7">
        <f t="shared" si="251"/>
        <v>1</v>
      </c>
      <c r="AE315" s="7">
        <f t="shared" si="252"/>
        <v>0</v>
      </c>
      <c r="AF315" s="7">
        <f t="shared" si="253"/>
        <v>0</v>
      </c>
      <c r="AH315" s="6">
        <f t="shared" si="283"/>
        <v>1</v>
      </c>
      <c r="AI315" s="6">
        <f t="shared" si="284"/>
        <v>0</v>
      </c>
      <c r="AJ315" s="6">
        <f t="shared" si="285"/>
        <v>0</v>
      </c>
      <c r="AK315" s="6">
        <f t="shared" si="286"/>
        <v>1</v>
      </c>
      <c r="AL315" s="6">
        <f t="shared" si="287"/>
        <v>1</v>
      </c>
      <c r="AN315" s="6">
        <f t="shared" si="288"/>
        <v>1</v>
      </c>
      <c r="AO315" s="6">
        <f t="shared" si="289"/>
        <v>0</v>
      </c>
      <c r="AP315" s="6">
        <f t="shared" si="290"/>
        <v>0</v>
      </c>
      <c r="AQ315" s="6">
        <f t="shared" si="291"/>
        <v>1</v>
      </c>
      <c r="AR315" s="6">
        <f t="shared" si="292"/>
        <v>1</v>
      </c>
      <c r="AT315" s="6">
        <f t="shared" si="293"/>
        <v>1</v>
      </c>
      <c r="AU315" s="6">
        <f t="shared" si="294"/>
        <v>0</v>
      </c>
      <c r="AV315" s="6">
        <f t="shared" si="295"/>
        <v>1</v>
      </c>
      <c r="AW315" s="6">
        <f t="shared" si="296"/>
        <v>1</v>
      </c>
      <c r="AX315" s="6">
        <f t="shared" si="297"/>
        <v>1</v>
      </c>
      <c r="AZ315" s="6">
        <f t="shared" si="298"/>
        <v>1</v>
      </c>
      <c r="BA315" s="6">
        <f t="shared" si="299"/>
        <v>1</v>
      </c>
      <c r="BB315" s="6">
        <f t="shared" si="300"/>
        <v>0</v>
      </c>
      <c r="BC315" s="6">
        <f t="shared" si="301"/>
        <v>1</v>
      </c>
      <c r="BD315" s="6">
        <f t="shared" si="302"/>
        <v>1</v>
      </c>
      <c r="BF315" s="6">
        <f t="shared" si="254"/>
        <v>2</v>
      </c>
      <c r="BG315" s="8">
        <f t="shared" si="255"/>
        <v>0</v>
      </c>
      <c r="BH315" s="8">
        <f t="shared" si="256"/>
        <v>1</v>
      </c>
    </row>
    <row r="316" spans="1:60" ht="15" customHeight="1" x14ac:dyDescent="0.2">
      <c r="A316" s="8">
        <v>1147</v>
      </c>
      <c r="B316" s="29" t="s">
        <v>928</v>
      </c>
      <c r="C316" s="29">
        <v>11</v>
      </c>
      <c r="D316" t="s">
        <v>725</v>
      </c>
      <c r="E316" s="72">
        <v>0</v>
      </c>
      <c r="F316" s="72">
        <v>1</v>
      </c>
      <c r="G316" s="72">
        <v>0</v>
      </c>
      <c r="H316" s="72">
        <v>0</v>
      </c>
      <c r="I316" s="72">
        <v>0</v>
      </c>
      <c r="J316" s="72"/>
      <c r="K316" s="72">
        <v>0</v>
      </c>
      <c r="L316" s="72">
        <v>0</v>
      </c>
      <c r="M316" s="72">
        <v>0</v>
      </c>
      <c r="N316" s="72">
        <v>0</v>
      </c>
      <c r="O316" s="72">
        <v>0</v>
      </c>
      <c r="P316" s="72" t="s">
        <v>744</v>
      </c>
      <c r="Q316" s="72">
        <v>0</v>
      </c>
      <c r="R316" s="72">
        <v>1</v>
      </c>
      <c r="S316" s="72">
        <v>0</v>
      </c>
      <c r="T316" s="72">
        <v>0</v>
      </c>
      <c r="U316" s="72">
        <v>0</v>
      </c>
      <c r="W316" s="13">
        <f t="shared" si="277"/>
        <v>0</v>
      </c>
      <c r="X316" s="13">
        <f t="shared" si="278"/>
        <v>1</v>
      </c>
      <c r="Y316" s="13">
        <f t="shared" si="279"/>
        <v>0</v>
      </c>
      <c r="Z316" s="12">
        <f t="shared" si="280"/>
        <v>0</v>
      </c>
      <c r="AA316" s="13">
        <f t="shared" si="281"/>
        <v>0</v>
      </c>
      <c r="AB316" s="7">
        <f t="shared" si="282"/>
        <v>1</v>
      </c>
      <c r="AD316" s="7">
        <f t="shared" si="251"/>
        <v>1</v>
      </c>
      <c r="AE316" s="7">
        <f t="shared" si="252"/>
        <v>0</v>
      </c>
      <c r="AF316" s="7">
        <f t="shared" si="253"/>
        <v>0</v>
      </c>
      <c r="AH316" s="6">
        <f t="shared" si="283"/>
        <v>1</v>
      </c>
      <c r="AI316" s="6">
        <f t="shared" si="284"/>
        <v>0</v>
      </c>
      <c r="AJ316" s="6">
        <f t="shared" si="285"/>
        <v>1</v>
      </c>
      <c r="AK316" s="6">
        <f t="shared" si="286"/>
        <v>1</v>
      </c>
      <c r="AL316" s="6">
        <f t="shared" si="287"/>
        <v>1</v>
      </c>
      <c r="AN316" s="6">
        <f t="shared" si="288"/>
        <v>1</v>
      </c>
      <c r="AO316" s="6">
        <f t="shared" si="289"/>
        <v>0</v>
      </c>
      <c r="AP316" s="6">
        <f t="shared" si="290"/>
        <v>1</v>
      </c>
      <c r="AQ316" s="6">
        <f t="shared" si="291"/>
        <v>1</v>
      </c>
      <c r="AR316" s="6">
        <f t="shared" si="292"/>
        <v>1</v>
      </c>
      <c r="AT316" s="6">
        <f t="shared" si="293"/>
        <v>1</v>
      </c>
      <c r="AU316" s="6">
        <f t="shared" si="294"/>
        <v>0</v>
      </c>
      <c r="AV316" s="6">
        <f t="shared" si="295"/>
        <v>1</v>
      </c>
      <c r="AW316" s="6">
        <f t="shared" si="296"/>
        <v>1</v>
      </c>
      <c r="AX316" s="6">
        <f t="shared" si="297"/>
        <v>1</v>
      </c>
      <c r="AZ316" s="6">
        <f t="shared" si="298"/>
        <v>1</v>
      </c>
      <c r="BA316" s="6">
        <f t="shared" si="299"/>
        <v>1</v>
      </c>
      <c r="BB316" s="6">
        <f t="shared" si="300"/>
        <v>1</v>
      </c>
      <c r="BC316" s="6">
        <f t="shared" si="301"/>
        <v>1</v>
      </c>
      <c r="BD316" s="6">
        <f t="shared" si="302"/>
        <v>1</v>
      </c>
      <c r="BF316" s="6">
        <f t="shared" si="254"/>
        <v>1</v>
      </c>
      <c r="BG316" s="8">
        <f t="shared" si="255"/>
        <v>0</v>
      </c>
      <c r="BH316" s="8">
        <f t="shared" si="256"/>
        <v>1</v>
      </c>
    </row>
    <row r="317" spans="1:60" ht="15" customHeight="1" x14ac:dyDescent="0.2">
      <c r="A317" s="8">
        <v>1148</v>
      </c>
      <c r="B317" s="29" t="s">
        <v>929</v>
      </c>
      <c r="C317" s="29">
        <v>11</v>
      </c>
      <c r="D317" t="s">
        <v>726</v>
      </c>
      <c r="E317" s="72">
        <v>0</v>
      </c>
      <c r="F317" s="72">
        <v>0</v>
      </c>
      <c r="G317" s="72">
        <v>1</v>
      </c>
      <c r="H317" s="72">
        <v>0</v>
      </c>
      <c r="I317" s="72">
        <v>0</v>
      </c>
      <c r="J317" s="72"/>
      <c r="K317" s="72">
        <v>0</v>
      </c>
      <c r="L317" s="72">
        <v>0</v>
      </c>
      <c r="M317" s="72">
        <v>0</v>
      </c>
      <c r="N317" s="72">
        <v>0</v>
      </c>
      <c r="O317" s="72">
        <v>0</v>
      </c>
      <c r="P317" s="72" t="s">
        <v>744</v>
      </c>
      <c r="Q317" s="72">
        <v>0</v>
      </c>
      <c r="R317" s="72">
        <v>0</v>
      </c>
      <c r="S317" s="72">
        <v>0</v>
      </c>
      <c r="T317" s="72">
        <v>0</v>
      </c>
      <c r="U317" s="72">
        <v>0</v>
      </c>
      <c r="W317" s="13">
        <f t="shared" si="277"/>
        <v>0</v>
      </c>
      <c r="X317" s="13">
        <f t="shared" si="278"/>
        <v>0</v>
      </c>
      <c r="Y317" s="13">
        <f t="shared" si="279"/>
        <v>0</v>
      </c>
      <c r="Z317" s="12">
        <f t="shared" si="280"/>
        <v>0</v>
      </c>
      <c r="AA317" s="13">
        <f t="shared" si="281"/>
        <v>0</v>
      </c>
      <c r="AB317" s="7">
        <f t="shared" si="282"/>
        <v>0</v>
      </c>
      <c r="AD317" s="7">
        <f t="shared" si="251"/>
        <v>0</v>
      </c>
      <c r="AE317" s="7">
        <f t="shared" si="252"/>
        <v>0</v>
      </c>
      <c r="AF317" s="7">
        <f t="shared" si="253"/>
        <v>0</v>
      </c>
      <c r="AH317" s="6">
        <f t="shared" si="283"/>
        <v>1</v>
      </c>
      <c r="AI317" s="6">
        <f t="shared" si="284"/>
        <v>1</v>
      </c>
      <c r="AJ317" s="6">
        <f t="shared" si="285"/>
        <v>0</v>
      </c>
      <c r="AK317" s="6">
        <f t="shared" si="286"/>
        <v>1</v>
      </c>
      <c r="AL317" s="6">
        <f t="shared" si="287"/>
        <v>1</v>
      </c>
      <c r="AN317" s="6">
        <f t="shared" si="288"/>
        <v>1</v>
      </c>
      <c r="AO317" s="6">
        <f t="shared" si="289"/>
        <v>1</v>
      </c>
      <c r="AP317" s="6">
        <f t="shared" si="290"/>
        <v>0</v>
      </c>
      <c r="AQ317" s="6">
        <f t="shared" si="291"/>
        <v>1</v>
      </c>
      <c r="AR317" s="6">
        <f t="shared" si="292"/>
        <v>1</v>
      </c>
      <c r="AT317" s="6">
        <f t="shared" si="293"/>
        <v>1</v>
      </c>
      <c r="AU317" s="6">
        <f t="shared" si="294"/>
        <v>1</v>
      </c>
      <c r="AV317" s="6">
        <f t="shared" si="295"/>
        <v>1</v>
      </c>
      <c r="AW317" s="6">
        <f t="shared" si="296"/>
        <v>1</v>
      </c>
      <c r="AX317" s="6">
        <f t="shared" si="297"/>
        <v>1</v>
      </c>
      <c r="AZ317" s="6">
        <f t="shared" si="298"/>
        <v>1</v>
      </c>
      <c r="BA317" s="6">
        <f t="shared" si="299"/>
        <v>1</v>
      </c>
      <c r="BB317" s="6">
        <f t="shared" si="300"/>
        <v>0</v>
      </c>
      <c r="BC317" s="6">
        <f t="shared" si="301"/>
        <v>1</v>
      </c>
      <c r="BD317" s="6">
        <f t="shared" si="302"/>
        <v>1</v>
      </c>
      <c r="BF317" s="6">
        <f t="shared" si="254"/>
        <v>1</v>
      </c>
      <c r="BG317" s="8">
        <f t="shared" si="255"/>
        <v>0</v>
      </c>
      <c r="BH317" s="8">
        <f t="shared" si="256"/>
        <v>0</v>
      </c>
    </row>
    <row r="318" spans="1:60" ht="15" customHeight="1" x14ac:dyDescent="0.2">
      <c r="A318" s="8">
        <v>1149</v>
      </c>
      <c r="B318" s="29" t="s">
        <v>930</v>
      </c>
      <c r="C318" s="29">
        <v>8</v>
      </c>
      <c r="D318" t="s">
        <v>728</v>
      </c>
      <c r="E318" s="72">
        <v>0</v>
      </c>
      <c r="F318" s="72">
        <v>0</v>
      </c>
      <c r="G318" s="72">
        <v>0</v>
      </c>
      <c r="H318" s="72">
        <v>0</v>
      </c>
      <c r="I318" s="72">
        <v>0</v>
      </c>
      <c r="J318" s="72"/>
      <c r="K318" s="72">
        <v>0</v>
      </c>
      <c r="L318" s="72">
        <v>0</v>
      </c>
      <c r="M318" s="72">
        <v>0</v>
      </c>
      <c r="N318" s="72">
        <v>0</v>
      </c>
      <c r="O318" s="72">
        <v>0</v>
      </c>
      <c r="P318" s="72" t="s">
        <v>744</v>
      </c>
      <c r="Q318" s="72">
        <v>0</v>
      </c>
      <c r="R318" s="72">
        <v>1</v>
      </c>
      <c r="S318" s="72">
        <v>1</v>
      </c>
      <c r="T318" s="72">
        <v>0</v>
      </c>
      <c r="U318" s="72">
        <v>0</v>
      </c>
      <c r="W318" s="13">
        <f t="shared" si="277"/>
        <v>0</v>
      </c>
      <c r="X318" s="13">
        <f t="shared" si="278"/>
        <v>0</v>
      </c>
      <c r="Y318" s="13">
        <f t="shared" si="279"/>
        <v>0</v>
      </c>
      <c r="Z318" s="12">
        <f t="shared" si="280"/>
        <v>0</v>
      </c>
      <c r="AA318" s="13">
        <f t="shared" si="281"/>
        <v>0</v>
      </c>
      <c r="AB318" s="7">
        <f t="shared" si="282"/>
        <v>0</v>
      </c>
      <c r="AD318" s="7">
        <f t="shared" si="251"/>
        <v>0</v>
      </c>
      <c r="AE318" s="7">
        <f t="shared" si="252"/>
        <v>0</v>
      </c>
      <c r="AF318" s="7">
        <f t="shared" si="253"/>
        <v>0</v>
      </c>
      <c r="AH318" s="6">
        <f t="shared" si="283"/>
        <v>1</v>
      </c>
      <c r="AI318" s="6">
        <f t="shared" si="284"/>
        <v>0</v>
      </c>
      <c r="AJ318" s="6">
        <f t="shared" si="285"/>
        <v>0</v>
      </c>
      <c r="AK318" s="6">
        <f t="shared" si="286"/>
        <v>1</v>
      </c>
      <c r="AL318" s="6">
        <f t="shared" si="287"/>
        <v>1</v>
      </c>
      <c r="AN318" s="6">
        <f t="shared" si="288"/>
        <v>1</v>
      </c>
      <c r="AO318" s="6">
        <f t="shared" si="289"/>
        <v>1</v>
      </c>
      <c r="AP318" s="6">
        <f t="shared" si="290"/>
        <v>1</v>
      </c>
      <c r="AQ318" s="6">
        <f t="shared" si="291"/>
        <v>1</v>
      </c>
      <c r="AR318" s="6">
        <f t="shared" si="292"/>
        <v>1</v>
      </c>
      <c r="AT318" s="6">
        <f t="shared" si="293"/>
        <v>1</v>
      </c>
      <c r="AU318" s="6">
        <f t="shared" si="294"/>
        <v>0</v>
      </c>
      <c r="AV318" s="6">
        <f t="shared" si="295"/>
        <v>0</v>
      </c>
      <c r="AW318" s="6">
        <f t="shared" si="296"/>
        <v>1</v>
      </c>
      <c r="AX318" s="6">
        <f t="shared" si="297"/>
        <v>1</v>
      </c>
      <c r="AZ318" s="6">
        <f t="shared" si="298"/>
        <v>1</v>
      </c>
      <c r="BA318" s="6">
        <f t="shared" si="299"/>
        <v>0</v>
      </c>
      <c r="BB318" s="6">
        <f t="shared" si="300"/>
        <v>0</v>
      </c>
      <c r="BC318" s="6">
        <f t="shared" si="301"/>
        <v>1</v>
      </c>
      <c r="BD318" s="6">
        <f t="shared" si="302"/>
        <v>1</v>
      </c>
      <c r="BF318" s="6">
        <f t="shared" si="254"/>
        <v>0</v>
      </c>
      <c r="BG318" s="8">
        <f t="shared" si="255"/>
        <v>0</v>
      </c>
      <c r="BH318" s="8">
        <f t="shared" si="256"/>
        <v>2</v>
      </c>
    </row>
    <row r="319" spans="1:60" ht="15" customHeight="1" x14ac:dyDescent="0.2">
      <c r="A319" s="8">
        <v>1150</v>
      </c>
      <c r="B319" s="29" t="s">
        <v>931</v>
      </c>
      <c r="C319" s="29">
        <v>11</v>
      </c>
      <c r="D319" t="s">
        <v>729</v>
      </c>
      <c r="E319" s="72">
        <v>0</v>
      </c>
      <c r="F319" s="72">
        <v>0</v>
      </c>
      <c r="G319" s="72">
        <v>1</v>
      </c>
      <c r="H319" s="72">
        <v>1</v>
      </c>
      <c r="I319" s="72">
        <v>0</v>
      </c>
      <c r="J319" s="72"/>
      <c r="K319" s="72">
        <v>0</v>
      </c>
      <c r="L319" s="72">
        <v>0</v>
      </c>
      <c r="M319" s="72">
        <v>0</v>
      </c>
      <c r="N319" s="72">
        <v>0</v>
      </c>
      <c r="O319" s="72">
        <v>0</v>
      </c>
      <c r="P319" s="72" t="s">
        <v>744</v>
      </c>
      <c r="Q319" s="72">
        <v>0</v>
      </c>
      <c r="R319" s="72">
        <v>1</v>
      </c>
      <c r="S319" s="72">
        <v>0</v>
      </c>
      <c r="T319" s="72">
        <v>0</v>
      </c>
      <c r="U319" s="72">
        <v>0</v>
      </c>
      <c r="W319" s="13">
        <f t="shared" si="277"/>
        <v>0</v>
      </c>
      <c r="X319" s="13">
        <f t="shared" si="278"/>
        <v>0</v>
      </c>
      <c r="Y319" s="13">
        <f t="shared" si="279"/>
        <v>0</v>
      </c>
      <c r="Z319" s="12">
        <f t="shared" si="280"/>
        <v>0</v>
      </c>
      <c r="AA319" s="13">
        <f t="shared" si="281"/>
        <v>0</v>
      </c>
      <c r="AB319" s="7">
        <f t="shared" si="282"/>
        <v>0</v>
      </c>
      <c r="AD319" s="7">
        <f t="shared" si="251"/>
        <v>0</v>
      </c>
      <c r="AE319" s="7">
        <f t="shared" si="252"/>
        <v>0</v>
      </c>
      <c r="AF319" s="7">
        <f t="shared" si="253"/>
        <v>0</v>
      </c>
      <c r="AH319" s="6">
        <f t="shared" si="283"/>
        <v>1</v>
      </c>
      <c r="AI319" s="6">
        <f t="shared" si="284"/>
        <v>0</v>
      </c>
      <c r="AJ319" s="6">
        <f t="shared" si="285"/>
        <v>0</v>
      </c>
      <c r="AK319" s="6">
        <f t="shared" si="286"/>
        <v>0</v>
      </c>
      <c r="AL319" s="6">
        <f t="shared" si="287"/>
        <v>1</v>
      </c>
      <c r="AN319" s="6">
        <f t="shared" si="288"/>
        <v>1</v>
      </c>
      <c r="AO319" s="6">
        <f t="shared" si="289"/>
        <v>1</v>
      </c>
      <c r="AP319" s="6">
        <f t="shared" si="290"/>
        <v>0</v>
      </c>
      <c r="AQ319" s="6">
        <f t="shared" si="291"/>
        <v>0</v>
      </c>
      <c r="AR319" s="6">
        <f t="shared" si="292"/>
        <v>1</v>
      </c>
      <c r="AT319" s="6">
        <f t="shared" si="293"/>
        <v>1</v>
      </c>
      <c r="AU319" s="6">
        <f t="shared" si="294"/>
        <v>0</v>
      </c>
      <c r="AV319" s="6">
        <f t="shared" si="295"/>
        <v>1</v>
      </c>
      <c r="AW319" s="6">
        <f t="shared" si="296"/>
        <v>1</v>
      </c>
      <c r="AX319" s="6">
        <f t="shared" si="297"/>
        <v>1</v>
      </c>
      <c r="AZ319" s="6">
        <f t="shared" si="298"/>
        <v>1</v>
      </c>
      <c r="BA319" s="6">
        <f t="shared" si="299"/>
        <v>0</v>
      </c>
      <c r="BB319" s="6">
        <f t="shared" si="300"/>
        <v>0</v>
      </c>
      <c r="BC319" s="6">
        <f t="shared" si="301"/>
        <v>0</v>
      </c>
      <c r="BD319" s="6">
        <f t="shared" si="302"/>
        <v>1</v>
      </c>
      <c r="BF319" s="6">
        <f t="shared" si="254"/>
        <v>2</v>
      </c>
      <c r="BG319" s="8">
        <f t="shared" si="255"/>
        <v>0</v>
      </c>
      <c r="BH319" s="8">
        <f t="shared" si="256"/>
        <v>1</v>
      </c>
    </row>
    <row r="320" spans="1:60" ht="15" customHeight="1" x14ac:dyDescent="0.2">
      <c r="A320" s="8">
        <v>1151</v>
      </c>
      <c r="B320" s="29" t="s">
        <v>932</v>
      </c>
      <c r="C320" s="29">
        <v>10</v>
      </c>
      <c r="D320" t="s">
        <v>730</v>
      </c>
      <c r="E320" s="72">
        <v>0</v>
      </c>
      <c r="F320" s="72">
        <v>0</v>
      </c>
      <c r="G320" s="72">
        <v>0</v>
      </c>
      <c r="H320" s="72">
        <v>0</v>
      </c>
      <c r="I320" s="72">
        <v>0</v>
      </c>
      <c r="J320" s="72"/>
      <c r="K320" s="72">
        <v>0</v>
      </c>
      <c r="L320" s="72">
        <v>0</v>
      </c>
      <c r="M320" s="72">
        <v>0</v>
      </c>
      <c r="N320" s="72">
        <v>0</v>
      </c>
      <c r="O320" s="72">
        <v>0</v>
      </c>
      <c r="P320" s="72" t="s">
        <v>743</v>
      </c>
      <c r="Q320" s="72">
        <v>0</v>
      </c>
      <c r="R320" s="72">
        <v>1</v>
      </c>
      <c r="S320" s="72">
        <v>0</v>
      </c>
      <c r="T320" s="72">
        <v>0</v>
      </c>
      <c r="U320" s="72">
        <v>0</v>
      </c>
      <c r="W320" s="13">
        <f t="shared" si="277"/>
        <v>0</v>
      </c>
      <c r="X320" s="13">
        <f t="shared" si="278"/>
        <v>0</v>
      </c>
      <c r="Y320" s="13">
        <f t="shared" si="279"/>
        <v>0</v>
      </c>
      <c r="Z320" s="12">
        <f t="shared" si="280"/>
        <v>0</v>
      </c>
      <c r="AA320" s="13">
        <f t="shared" si="281"/>
        <v>0</v>
      </c>
      <c r="AB320" s="7">
        <f t="shared" si="282"/>
        <v>0</v>
      </c>
      <c r="AD320" s="7">
        <f t="shared" si="251"/>
        <v>0</v>
      </c>
      <c r="AE320" s="7">
        <f t="shared" si="252"/>
        <v>0</v>
      </c>
      <c r="AF320" s="7">
        <f t="shared" si="253"/>
        <v>0</v>
      </c>
      <c r="AH320" s="6">
        <f t="shared" si="283"/>
        <v>1</v>
      </c>
      <c r="AI320" s="6">
        <f t="shared" si="284"/>
        <v>0</v>
      </c>
      <c r="AJ320" s="6">
        <f t="shared" si="285"/>
        <v>1</v>
      </c>
      <c r="AK320" s="6">
        <f t="shared" si="286"/>
        <v>1</v>
      </c>
      <c r="AL320" s="6">
        <f t="shared" si="287"/>
        <v>1</v>
      </c>
      <c r="AN320" s="6">
        <f t="shared" si="288"/>
        <v>1</v>
      </c>
      <c r="AO320" s="6">
        <f t="shared" si="289"/>
        <v>1</v>
      </c>
      <c r="AP320" s="6">
        <f t="shared" si="290"/>
        <v>1</v>
      </c>
      <c r="AQ320" s="6">
        <f t="shared" si="291"/>
        <v>1</v>
      </c>
      <c r="AR320" s="6">
        <f t="shared" si="292"/>
        <v>1</v>
      </c>
      <c r="AT320" s="6">
        <f t="shared" si="293"/>
        <v>1</v>
      </c>
      <c r="AU320" s="6">
        <f t="shared" si="294"/>
        <v>0</v>
      </c>
      <c r="AV320" s="6">
        <f t="shared" si="295"/>
        <v>1</v>
      </c>
      <c r="AW320" s="6">
        <f t="shared" si="296"/>
        <v>1</v>
      </c>
      <c r="AX320" s="6">
        <f t="shared" si="297"/>
        <v>1</v>
      </c>
      <c r="AZ320" s="6">
        <f t="shared" si="298"/>
        <v>1</v>
      </c>
      <c r="BA320" s="6">
        <f t="shared" si="299"/>
        <v>0</v>
      </c>
      <c r="BB320" s="6">
        <f t="shared" si="300"/>
        <v>1</v>
      </c>
      <c r="BC320" s="6">
        <f t="shared" si="301"/>
        <v>1</v>
      </c>
      <c r="BD320" s="6">
        <f t="shared" si="302"/>
        <v>1</v>
      </c>
      <c r="BF320" s="6">
        <f t="shared" si="254"/>
        <v>0</v>
      </c>
      <c r="BG320" s="8">
        <f t="shared" si="255"/>
        <v>0</v>
      </c>
      <c r="BH320" s="8">
        <f t="shared" si="256"/>
        <v>1</v>
      </c>
    </row>
    <row r="321" spans="1:60" ht="15" customHeight="1" x14ac:dyDescent="0.2">
      <c r="A321" s="8">
        <v>1152</v>
      </c>
      <c r="B321" s="29" t="s">
        <v>933</v>
      </c>
      <c r="C321" s="29">
        <v>10</v>
      </c>
      <c r="D321" t="s">
        <v>731</v>
      </c>
      <c r="E321" s="72">
        <v>0</v>
      </c>
      <c r="F321" s="72">
        <v>0</v>
      </c>
      <c r="G321" s="72">
        <v>0</v>
      </c>
      <c r="H321" s="72">
        <v>0</v>
      </c>
      <c r="I321" s="72">
        <v>0</v>
      </c>
      <c r="J321" s="72"/>
      <c r="K321" s="72">
        <v>0</v>
      </c>
      <c r="L321" s="72">
        <v>0</v>
      </c>
      <c r="M321" s="72">
        <v>0</v>
      </c>
      <c r="N321" s="72">
        <v>0</v>
      </c>
      <c r="O321" s="72">
        <v>0</v>
      </c>
      <c r="P321" s="72" t="s">
        <v>744</v>
      </c>
      <c r="Q321" s="72">
        <v>0</v>
      </c>
      <c r="R321" s="72">
        <v>1</v>
      </c>
      <c r="S321" s="72">
        <v>0</v>
      </c>
      <c r="T321" s="72">
        <v>0</v>
      </c>
      <c r="U321" s="72">
        <v>0</v>
      </c>
      <c r="W321" s="13">
        <f t="shared" si="277"/>
        <v>0</v>
      </c>
      <c r="X321" s="13">
        <f t="shared" si="278"/>
        <v>0</v>
      </c>
      <c r="Y321" s="13">
        <f t="shared" si="279"/>
        <v>0</v>
      </c>
      <c r="Z321" s="12">
        <f t="shared" si="280"/>
        <v>0</v>
      </c>
      <c r="AA321" s="13">
        <f t="shared" si="281"/>
        <v>0</v>
      </c>
      <c r="AB321" s="7">
        <f t="shared" si="282"/>
        <v>0</v>
      </c>
      <c r="AD321" s="7">
        <f t="shared" si="251"/>
        <v>0</v>
      </c>
      <c r="AE321" s="7">
        <f t="shared" si="252"/>
        <v>0</v>
      </c>
      <c r="AF321" s="7">
        <f t="shared" si="253"/>
        <v>0</v>
      </c>
      <c r="AH321" s="6">
        <f t="shared" si="283"/>
        <v>1</v>
      </c>
      <c r="AI321" s="6">
        <f t="shared" si="284"/>
        <v>0</v>
      </c>
      <c r="AJ321" s="6">
        <f t="shared" si="285"/>
        <v>1</v>
      </c>
      <c r="AK321" s="6">
        <f t="shared" si="286"/>
        <v>1</v>
      </c>
      <c r="AL321" s="6">
        <f t="shared" si="287"/>
        <v>1</v>
      </c>
      <c r="AN321" s="6">
        <f t="shared" si="288"/>
        <v>1</v>
      </c>
      <c r="AO321" s="6">
        <f t="shared" si="289"/>
        <v>1</v>
      </c>
      <c r="AP321" s="6">
        <f t="shared" si="290"/>
        <v>1</v>
      </c>
      <c r="AQ321" s="6">
        <f t="shared" si="291"/>
        <v>1</v>
      </c>
      <c r="AR321" s="6">
        <f t="shared" si="292"/>
        <v>1</v>
      </c>
      <c r="AT321" s="6">
        <f t="shared" si="293"/>
        <v>1</v>
      </c>
      <c r="AU321" s="6">
        <f t="shared" si="294"/>
        <v>0</v>
      </c>
      <c r="AV321" s="6">
        <f t="shared" si="295"/>
        <v>1</v>
      </c>
      <c r="AW321" s="6">
        <f t="shared" si="296"/>
        <v>1</v>
      </c>
      <c r="AX321" s="6">
        <f t="shared" si="297"/>
        <v>1</v>
      </c>
      <c r="AZ321" s="6">
        <f t="shared" si="298"/>
        <v>1</v>
      </c>
      <c r="BA321" s="6">
        <f t="shared" si="299"/>
        <v>0</v>
      </c>
      <c r="BB321" s="6">
        <f t="shared" si="300"/>
        <v>1</v>
      </c>
      <c r="BC321" s="6">
        <f t="shared" si="301"/>
        <v>1</v>
      </c>
      <c r="BD321" s="6">
        <f t="shared" si="302"/>
        <v>1</v>
      </c>
      <c r="BF321" s="6">
        <f t="shared" si="254"/>
        <v>0</v>
      </c>
      <c r="BG321" s="8">
        <f t="shared" si="255"/>
        <v>0</v>
      </c>
      <c r="BH321" s="8">
        <f t="shared" si="256"/>
        <v>1</v>
      </c>
    </row>
    <row r="322" spans="1:60" ht="15" customHeight="1" x14ac:dyDescent="0.2">
      <c r="A322" s="8">
        <v>1153</v>
      </c>
      <c r="B322" s="29" t="s">
        <v>934</v>
      </c>
      <c r="C322" s="29">
        <v>9</v>
      </c>
      <c r="D322" t="s">
        <v>732</v>
      </c>
      <c r="E322" s="72">
        <v>0</v>
      </c>
      <c r="F322" s="72">
        <v>0</v>
      </c>
      <c r="G322" s="72">
        <v>1</v>
      </c>
      <c r="H322" s="72">
        <v>0</v>
      </c>
      <c r="I322" s="72">
        <v>0</v>
      </c>
      <c r="J322" s="72"/>
      <c r="K322" s="72">
        <v>0</v>
      </c>
      <c r="L322" s="72">
        <v>0</v>
      </c>
      <c r="M322" s="72">
        <v>0</v>
      </c>
      <c r="N322" s="72">
        <v>0</v>
      </c>
      <c r="O322" s="72">
        <v>0</v>
      </c>
      <c r="P322" s="72" t="s">
        <v>743</v>
      </c>
      <c r="Q322" s="72">
        <v>0</v>
      </c>
      <c r="R322" s="72">
        <v>0</v>
      </c>
      <c r="S322" s="72">
        <v>0</v>
      </c>
      <c r="T322" s="72">
        <v>0</v>
      </c>
      <c r="U322" s="72">
        <v>0</v>
      </c>
      <c r="W322" s="13">
        <f t="shared" si="277"/>
        <v>0</v>
      </c>
      <c r="X322" s="13">
        <f t="shared" si="278"/>
        <v>0</v>
      </c>
      <c r="Y322" s="13">
        <f t="shared" si="279"/>
        <v>0</v>
      </c>
      <c r="Z322" s="12">
        <f t="shared" si="280"/>
        <v>0</v>
      </c>
      <c r="AA322" s="13">
        <f t="shared" si="281"/>
        <v>0</v>
      </c>
      <c r="AB322" s="7">
        <f t="shared" si="282"/>
        <v>0</v>
      </c>
      <c r="AD322" s="7">
        <f t="shared" si="251"/>
        <v>0</v>
      </c>
      <c r="AE322" s="7">
        <f t="shared" si="252"/>
        <v>0</v>
      </c>
      <c r="AF322" s="7">
        <f t="shared" si="253"/>
        <v>0</v>
      </c>
      <c r="AH322" s="6">
        <f t="shared" si="283"/>
        <v>1</v>
      </c>
      <c r="AI322" s="6">
        <f t="shared" si="284"/>
        <v>1</v>
      </c>
      <c r="AJ322" s="6">
        <f t="shared" si="285"/>
        <v>0</v>
      </c>
      <c r="AK322" s="6">
        <f t="shared" si="286"/>
        <v>1</v>
      </c>
      <c r="AL322" s="6">
        <f t="shared" si="287"/>
        <v>1</v>
      </c>
      <c r="AN322" s="6">
        <f t="shared" si="288"/>
        <v>1</v>
      </c>
      <c r="AO322" s="6">
        <f t="shared" si="289"/>
        <v>1</v>
      </c>
      <c r="AP322" s="6">
        <f t="shared" si="290"/>
        <v>0</v>
      </c>
      <c r="AQ322" s="6">
        <f t="shared" si="291"/>
        <v>1</v>
      </c>
      <c r="AR322" s="6">
        <f t="shared" si="292"/>
        <v>1</v>
      </c>
      <c r="AT322" s="6">
        <f t="shared" si="293"/>
        <v>1</v>
      </c>
      <c r="AU322" s="6">
        <f t="shared" si="294"/>
        <v>1</v>
      </c>
      <c r="AV322" s="6">
        <f t="shared" si="295"/>
        <v>1</v>
      </c>
      <c r="AW322" s="6">
        <f t="shared" si="296"/>
        <v>1</v>
      </c>
      <c r="AX322" s="6">
        <f t="shared" si="297"/>
        <v>1</v>
      </c>
      <c r="AZ322" s="6">
        <f t="shared" si="298"/>
        <v>1</v>
      </c>
      <c r="BA322" s="6">
        <f t="shared" si="299"/>
        <v>1</v>
      </c>
      <c r="BB322" s="6">
        <f t="shared" si="300"/>
        <v>0</v>
      </c>
      <c r="BC322" s="6">
        <f t="shared" si="301"/>
        <v>1</v>
      </c>
      <c r="BD322" s="6">
        <f t="shared" si="302"/>
        <v>1</v>
      </c>
      <c r="BF322" s="6">
        <f t="shared" si="254"/>
        <v>1</v>
      </c>
      <c r="BG322" s="8">
        <f t="shared" si="255"/>
        <v>0</v>
      </c>
      <c r="BH322" s="8">
        <f t="shared" si="256"/>
        <v>0</v>
      </c>
    </row>
    <row r="323" spans="1:60" ht="15" customHeight="1" x14ac:dyDescent="0.2">
      <c r="A323" s="8">
        <v>1154</v>
      </c>
      <c r="B323" s="29" t="s">
        <v>935</v>
      </c>
      <c r="C323" s="29">
        <v>10</v>
      </c>
      <c r="D323" t="s">
        <v>733</v>
      </c>
      <c r="E323" s="72">
        <v>0</v>
      </c>
      <c r="F323" s="72">
        <v>0</v>
      </c>
      <c r="G323" s="72">
        <v>1</v>
      </c>
      <c r="H323" s="72">
        <v>0</v>
      </c>
      <c r="I323" s="72">
        <v>0</v>
      </c>
      <c r="J323" s="72"/>
      <c r="K323" s="72">
        <v>0</v>
      </c>
      <c r="L323" s="72">
        <v>0</v>
      </c>
      <c r="M323" s="72">
        <v>0</v>
      </c>
      <c r="N323" s="72">
        <v>0</v>
      </c>
      <c r="O323" s="72">
        <v>0</v>
      </c>
      <c r="P323" s="72" t="s">
        <v>776</v>
      </c>
      <c r="Q323" s="72">
        <v>0</v>
      </c>
      <c r="R323" s="72">
        <v>1</v>
      </c>
      <c r="S323" s="72">
        <v>0</v>
      </c>
      <c r="T323" s="72">
        <v>0</v>
      </c>
      <c r="U323" s="72">
        <v>0</v>
      </c>
      <c r="W323" s="13">
        <f t="shared" si="277"/>
        <v>0</v>
      </c>
      <c r="X323" s="13">
        <f t="shared" si="278"/>
        <v>0</v>
      </c>
      <c r="Y323" s="13">
        <f t="shared" si="279"/>
        <v>0</v>
      </c>
      <c r="Z323" s="12">
        <f t="shared" si="280"/>
        <v>0</v>
      </c>
      <c r="AA323" s="13">
        <f t="shared" si="281"/>
        <v>0</v>
      </c>
      <c r="AB323" s="7">
        <f t="shared" si="282"/>
        <v>0</v>
      </c>
      <c r="AD323" s="7">
        <f t="shared" ref="AD323:AD332" si="303">W323+X323</f>
        <v>0</v>
      </c>
      <c r="AE323" s="7">
        <f t="shared" ref="AE323:AE332" si="304">Z323+AA323</f>
        <v>0</v>
      </c>
      <c r="AF323" s="7">
        <f t="shared" ref="AF323:AF332" si="305">Y323</f>
        <v>0</v>
      </c>
      <c r="AH323" s="6">
        <f t="shared" si="283"/>
        <v>1</v>
      </c>
      <c r="AI323" s="6">
        <f t="shared" si="284"/>
        <v>0</v>
      </c>
      <c r="AJ323" s="6">
        <f t="shared" si="285"/>
        <v>0</v>
      </c>
      <c r="AK323" s="6">
        <f t="shared" si="286"/>
        <v>1</v>
      </c>
      <c r="AL323" s="6">
        <f t="shared" si="287"/>
        <v>1</v>
      </c>
      <c r="AN323" s="6">
        <f t="shared" si="288"/>
        <v>1</v>
      </c>
      <c r="AO323" s="6">
        <f t="shared" si="289"/>
        <v>1</v>
      </c>
      <c r="AP323" s="6">
        <f t="shared" si="290"/>
        <v>0</v>
      </c>
      <c r="AQ323" s="6">
        <f t="shared" si="291"/>
        <v>1</v>
      </c>
      <c r="AR323" s="6">
        <f t="shared" si="292"/>
        <v>1</v>
      </c>
      <c r="AT323" s="6">
        <f t="shared" si="293"/>
        <v>1</v>
      </c>
      <c r="AU323" s="6">
        <f t="shared" si="294"/>
        <v>0</v>
      </c>
      <c r="AV323" s="6">
        <f t="shared" si="295"/>
        <v>1</v>
      </c>
      <c r="AW323" s="6">
        <f t="shared" si="296"/>
        <v>1</v>
      </c>
      <c r="AX323" s="6">
        <f t="shared" si="297"/>
        <v>1</v>
      </c>
      <c r="AZ323" s="6">
        <f t="shared" si="298"/>
        <v>1</v>
      </c>
      <c r="BA323" s="6">
        <f t="shared" si="299"/>
        <v>0</v>
      </c>
      <c r="BB323" s="6">
        <f t="shared" si="300"/>
        <v>0</v>
      </c>
      <c r="BC323" s="6">
        <f t="shared" si="301"/>
        <v>1</v>
      </c>
      <c r="BD323" s="6">
        <f t="shared" si="302"/>
        <v>1</v>
      </c>
      <c r="BF323" s="6">
        <f t="shared" si="254"/>
        <v>1</v>
      </c>
      <c r="BG323" s="8">
        <f t="shared" si="255"/>
        <v>0</v>
      </c>
      <c r="BH323" s="8">
        <f t="shared" si="256"/>
        <v>1</v>
      </c>
    </row>
    <row r="324" spans="1:60" ht="15" customHeight="1" x14ac:dyDescent="0.2">
      <c r="A324" s="8">
        <v>1155</v>
      </c>
      <c r="B324" s="29" t="s">
        <v>400</v>
      </c>
      <c r="C324" s="29">
        <v>3</v>
      </c>
      <c r="D324" t="s">
        <v>734</v>
      </c>
      <c r="E324" s="72">
        <v>1</v>
      </c>
      <c r="F324" s="72">
        <v>1</v>
      </c>
      <c r="G324" s="72">
        <v>0</v>
      </c>
      <c r="H324" s="72">
        <v>0</v>
      </c>
      <c r="I324" s="72">
        <v>0</v>
      </c>
      <c r="J324" s="72"/>
      <c r="K324" s="72">
        <v>1</v>
      </c>
      <c r="L324" s="72">
        <v>1</v>
      </c>
      <c r="M324" s="72">
        <v>0</v>
      </c>
      <c r="N324" s="72">
        <v>0.5</v>
      </c>
      <c r="O324" s="72">
        <v>0.5</v>
      </c>
      <c r="P324" s="72"/>
      <c r="Q324" s="72">
        <v>1</v>
      </c>
      <c r="R324" s="72">
        <v>1</v>
      </c>
      <c r="S324" s="72">
        <v>1</v>
      </c>
      <c r="T324" s="72">
        <v>0</v>
      </c>
      <c r="U324" s="72">
        <v>0</v>
      </c>
      <c r="W324" s="13">
        <f t="shared" si="277"/>
        <v>1</v>
      </c>
      <c r="X324" s="13">
        <f t="shared" si="278"/>
        <v>1</v>
      </c>
      <c r="Y324" s="13">
        <f t="shared" si="279"/>
        <v>0</v>
      </c>
      <c r="Z324" s="12">
        <f t="shared" si="280"/>
        <v>0</v>
      </c>
      <c r="AA324" s="13">
        <f t="shared" si="281"/>
        <v>0</v>
      </c>
      <c r="AB324" s="7">
        <f t="shared" si="282"/>
        <v>2</v>
      </c>
      <c r="AD324" s="7">
        <f t="shared" si="303"/>
        <v>2</v>
      </c>
      <c r="AE324" s="7">
        <f t="shared" si="304"/>
        <v>0</v>
      </c>
      <c r="AF324" s="7">
        <f t="shared" si="305"/>
        <v>0</v>
      </c>
      <c r="AH324" s="6">
        <f t="shared" si="283"/>
        <v>1</v>
      </c>
      <c r="AI324" s="6">
        <f t="shared" si="284"/>
        <v>1</v>
      </c>
      <c r="AJ324" s="6">
        <f t="shared" si="285"/>
        <v>0</v>
      </c>
      <c r="AK324" s="6">
        <f t="shared" si="286"/>
        <v>0</v>
      </c>
      <c r="AL324" s="6">
        <f t="shared" si="287"/>
        <v>0</v>
      </c>
      <c r="AN324" s="6">
        <f t="shared" si="288"/>
        <v>1</v>
      </c>
      <c r="AO324" s="6">
        <f t="shared" si="289"/>
        <v>1</v>
      </c>
      <c r="AP324" s="6">
        <f t="shared" si="290"/>
        <v>1</v>
      </c>
      <c r="AQ324" s="6">
        <f t="shared" si="291"/>
        <v>0</v>
      </c>
      <c r="AR324" s="6">
        <f t="shared" si="292"/>
        <v>0</v>
      </c>
      <c r="AT324" s="6">
        <f t="shared" si="293"/>
        <v>1</v>
      </c>
      <c r="AU324" s="6">
        <f t="shared" si="294"/>
        <v>1</v>
      </c>
      <c r="AV324" s="6">
        <f t="shared" si="295"/>
        <v>0</v>
      </c>
      <c r="AW324" s="6">
        <f t="shared" si="296"/>
        <v>0</v>
      </c>
      <c r="AX324" s="6">
        <f t="shared" si="297"/>
        <v>0</v>
      </c>
      <c r="AZ324" s="6">
        <f t="shared" si="298"/>
        <v>1</v>
      </c>
      <c r="BA324" s="6">
        <f t="shared" si="299"/>
        <v>1</v>
      </c>
      <c r="BB324" s="6">
        <f t="shared" si="300"/>
        <v>0</v>
      </c>
      <c r="BC324" s="6">
        <f t="shared" si="301"/>
        <v>1</v>
      </c>
      <c r="BD324" s="6">
        <f t="shared" si="302"/>
        <v>1</v>
      </c>
      <c r="BF324" s="6">
        <f t="shared" ref="BF324:BF332" si="306">SUM(E324:I324)</f>
        <v>2</v>
      </c>
      <c r="BG324" s="8">
        <f t="shared" ref="BG324:BG332" si="307">SUM(K324:O324)</f>
        <v>3</v>
      </c>
      <c r="BH324" s="8">
        <f t="shared" ref="BH324:BH332" si="308">SUM(Q324:U324)</f>
        <v>3</v>
      </c>
    </row>
    <row r="325" spans="1:60" ht="15" customHeight="1" x14ac:dyDescent="0.2">
      <c r="A325" s="8">
        <v>1156</v>
      </c>
      <c r="B325" s="29" t="s">
        <v>936</v>
      </c>
      <c r="C325" s="29">
        <v>10</v>
      </c>
      <c r="D325" t="s">
        <v>735</v>
      </c>
      <c r="E325" s="72">
        <v>0</v>
      </c>
      <c r="F325" s="72">
        <v>0</v>
      </c>
      <c r="G325" s="72">
        <v>0</v>
      </c>
      <c r="H325" s="72">
        <v>0</v>
      </c>
      <c r="I325" s="72">
        <v>0</v>
      </c>
      <c r="J325" s="72"/>
      <c r="K325" s="72">
        <v>0</v>
      </c>
      <c r="L325" s="72">
        <v>0</v>
      </c>
      <c r="M325" s="72">
        <v>0</v>
      </c>
      <c r="N325" s="72">
        <v>0</v>
      </c>
      <c r="O325" s="72">
        <v>0</v>
      </c>
      <c r="P325" s="72" t="s">
        <v>744</v>
      </c>
      <c r="Q325" s="72">
        <v>0</v>
      </c>
      <c r="R325" s="72">
        <v>1</v>
      </c>
      <c r="S325" s="72">
        <v>0</v>
      </c>
      <c r="T325" s="72">
        <v>0</v>
      </c>
      <c r="U325" s="72">
        <v>0</v>
      </c>
      <c r="W325" s="13">
        <f t="shared" si="277"/>
        <v>0</v>
      </c>
      <c r="X325" s="13">
        <f t="shared" si="278"/>
        <v>0</v>
      </c>
      <c r="Y325" s="13">
        <f t="shared" si="279"/>
        <v>0</v>
      </c>
      <c r="Z325" s="12">
        <f t="shared" si="280"/>
        <v>0</v>
      </c>
      <c r="AA325" s="13">
        <f t="shared" si="281"/>
        <v>0</v>
      </c>
      <c r="AB325" s="7">
        <f t="shared" si="282"/>
        <v>0</v>
      </c>
      <c r="AD325" s="7">
        <f t="shared" si="303"/>
        <v>0</v>
      </c>
      <c r="AE325" s="7">
        <f t="shared" si="304"/>
        <v>0</v>
      </c>
      <c r="AF325" s="7">
        <f t="shared" si="305"/>
        <v>0</v>
      </c>
      <c r="AH325" s="6">
        <f t="shared" si="283"/>
        <v>1</v>
      </c>
      <c r="AI325" s="6">
        <f t="shared" si="284"/>
        <v>0</v>
      </c>
      <c r="AJ325" s="6">
        <f t="shared" si="285"/>
        <v>1</v>
      </c>
      <c r="AK325" s="6">
        <f t="shared" si="286"/>
        <v>1</v>
      </c>
      <c r="AL325" s="6">
        <f t="shared" si="287"/>
        <v>1</v>
      </c>
      <c r="AN325" s="6">
        <f t="shared" si="288"/>
        <v>1</v>
      </c>
      <c r="AO325" s="6">
        <f t="shared" si="289"/>
        <v>1</v>
      </c>
      <c r="AP325" s="6">
        <f t="shared" si="290"/>
        <v>1</v>
      </c>
      <c r="AQ325" s="6">
        <f t="shared" si="291"/>
        <v>1</v>
      </c>
      <c r="AR325" s="6">
        <f t="shared" si="292"/>
        <v>1</v>
      </c>
      <c r="AT325" s="6">
        <f t="shared" si="293"/>
        <v>1</v>
      </c>
      <c r="AU325" s="6">
        <f t="shared" si="294"/>
        <v>0</v>
      </c>
      <c r="AV325" s="6">
        <f t="shared" si="295"/>
        <v>1</v>
      </c>
      <c r="AW325" s="6">
        <f t="shared" si="296"/>
        <v>1</v>
      </c>
      <c r="AX325" s="6">
        <f t="shared" si="297"/>
        <v>1</v>
      </c>
      <c r="AZ325" s="6">
        <f t="shared" si="298"/>
        <v>1</v>
      </c>
      <c r="BA325" s="6">
        <f t="shared" si="299"/>
        <v>0</v>
      </c>
      <c r="BB325" s="6">
        <f t="shared" si="300"/>
        <v>1</v>
      </c>
      <c r="BC325" s="6">
        <f t="shared" si="301"/>
        <v>1</v>
      </c>
      <c r="BD325" s="6">
        <f t="shared" si="302"/>
        <v>1</v>
      </c>
      <c r="BF325" s="6">
        <f t="shared" si="306"/>
        <v>0</v>
      </c>
      <c r="BG325" s="8">
        <f t="shared" si="307"/>
        <v>0</v>
      </c>
      <c r="BH325" s="8">
        <f t="shared" si="308"/>
        <v>1</v>
      </c>
    </row>
    <row r="326" spans="1:60" ht="15" customHeight="1" x14ac:dyDescent="0.2">
      <c r="A326" s="8">
        <v>1157</v>
      </c>
      <c r="B326" s="29" t="s">
        <v>539</v>
      </c>
      <c r="C326" s="29">
        <v>2</v>
      </c>
      <c r="D326" t="s">
        <v>736</v>
      </c>
      <c r="E326" s="72">
        <v>1</v>
      </c>
      <c r="F326" s="72">
        <v>1</v>
      </c>
      <c r="G326" s="72">
        <v>1</v>
      </c>
      <c r="H326" s="72">
        <v>1</v>
      </c>
      <c r="I326" s="72">
        <v>0</v>
      </c>
      <c r="J326" s="72"/>
      <c r="K326" s="72">
        <v>1</v>
      </c>
      <c r="L326" s="72">
        <v>1</v>
      </c>
      <c r="M326" s="72">
        <v>0.5</v>
      </c>
      <c r="N326" s="72">
        <v>0.5</v>
      </c>
      <c r="O326" s="72">
        <v>0.5</v>
      </c>
      <c r="P326" s="72"/>
      <c r="Q326" s="72">
        <v>1</v>
      </c>
      <c r="R326" s="72">
        <v>1</v>
      </c>
      <c r="S326" s="72">
        <v>1</v>
      </c>
      <c r="T326" s="72">
        <v>1</v>
      </c>
      <c r="U326" s="72">
        <v>1</v>
      </c>
      <c r="W326" s="13">
        <f t="shared" si="277"/>
        <v>1</v>
      </c>
      <c r="X326" s="13">
        <f t="shared" si="278"/>
        <v>1</v>
      </c>
      <c r="Y326" s="13">
        <f t="shared" si="279"/>
        <v>1</v>
      </c>
      <c r="Z326" s="12">
        <f t="shared" si="280"/>
        <v>1</v>
      </c>
      <c r="AA326" s="13">
        <f t="shared" si="281"/>
        <v>0.5</v>
      </c>
      <c r="AB326" s="7">
        <f t="shared" si="282"/>
        <v>4.5</v>
      </c>
      <c r="AD326" s="7">
        <f t="shared" si="303"/>
        <v>2</v>
      </c>
      <c r="AE326" s="7">
        <f t="shared" si="304"/>
        <v>1.5</v>
      </c>
      <c r="AF326" s="7">
        <f t="shared" si="305"/>
        <v>1</v>
      </c>
      <c r="AH326" s="6">
        <f t="shared" si="283"/>
        <v>1</v>
      </c>
      <c r="AI326" s="6">
        <f t="shared" si="284"/>
        <v>1</v>
      </c>
      <c r="AJ326" s="6">
        <f t="shared" si="285"/>
        <v>0</v>
      </c>
      <c r="AK326" s="6">
        <f t="shared" si="286"/>
        <v>0</v>
      </c>
      <c r="AL326" s="6">
        <f t="shared" si="287"/>
        <v>0</v>
      </c>
      <c r="AN326" s="6">
        <f t="shared" si="288"/>
        <v>1</v>
      </c>
      <c r="AO326" s="6">
        <f t="shared" si="289"/>
        <v>1</v>
      </c>
      <c r="AP326" s="6">
        <f t="shared" si="290"/>
        <v>0</v>
      </c>
      <c r="AQ326" s="6">
        <f t="shared" si="291"/>
        <v>0</v>
      </c>
      <c r="AR326" s="6">
        <f t="shared" si="292"/>
        <v>0</v>
      </c>
      <c r="AT326" s="6">
        <f t="shared" si="293"/>
        <v>1</v>
      </c>
      <c r="AU326" s="6">
        <f t="shared" si="294"/>
        <v>1</v>
      </c>
      <c r="AV326" s="6">
        <f t="shared" si="295"/>
        <v>0</v>
      </c>
      <c r="AW326" s="6">
        <f t="shared" si="296"/>
        <v>0</v>
      </c>
      <c r="AX326" s="6">
        <f t="shared" si="297"/>
        <v>0</v>
      </c>
      <c r="AZ326" s="6">
        <f t="shared" si="298"/>
        <v>1</v>
      </c>
      <c r="BA326" s="6">
        <f t="shared" si="299"/>
        <v>1</v>
      </c>
      <c r="BB326" s="6">
        <f t="shared" si="300"/>
        <v>1</v>
      </c>
      <c r="BC326" s="6">
        <f t="shared" si="301"/>
        <v>1</v>
      </c>
      <c r="BD326" s="6">
        <f t="shared" si="302"/>
        <v>0</v>
      </c>
      <c r="BF326" s="6">
        <f t="shared" si="306"/>
        <v>4</v>
      </c>
      <c r="BG326" s="8">
        <f t="shared" si="307"/>
        <v>3.5</v>
      </c>
      <c r="BH326" s="8">
        <f t="shared" si="308"/>
        <v>5</v>
      </c>
    </row>
    <row r="327" spans="1:60" ht="15" customHeight="1" x14ac:dyDescent="0.2">
      <c r="A327" s="8">
        <v>1158</v>
      </c>
      <c r="B327" s="29" t="s">
        <v>937</v>
      </c>
      <c r="C327" s="29">
        <v>11</v>
      </c>
      <c r="D327" t="s">
        <v>737</v>
      </c>
      <c r="E327" s="72">
        <v>1</v>
      </c>
      <c r="F327" s="72">
        <v>1</v>
      </c>
      <c r="G327" s="72">
        <v>1</v>
      </c>
      <c r="H327" s="72">
        <v>1</v>
      </c>
      <c r="I327" s="72">
        <v>0</v>
      </c>
      <c r="J327" s="72"/>
      <c r="K327" s="72">
        <v>1</v>
      </c>
      <c r="L327" s="72">
        <v>1</v>
      </c>
      <c r="M327" s="72">
        <v>0</v>
      </c>
      <c r="N327" s="72">
        <v>0</v>
      </c>
      <c r="O327" s="72">
        <v>0</v>
      </c>
      <c r="P327" s="72"/>
      <c r="Q327" s="72">
        <v>1</v>
      </c>
      <c r="R327" s="72">
        <v>1</v>
      </c>
      <c r="S327" s="72">
        <v>1</v>
      </c>
      <c r="T327" s="72">
        <v>1</v>
      </c>
      <c r="U327" s="72">
        <v>0</v>
      </c>
      <c r="W327" s="13">
        <f t="shared" si="277"/>
        <v>1</v>
      </c>
      <c r="X327" s="13">
        <f t="shared" si="278"/>
        <v>1</v>
      </c>
      <c r="Y327" s="13">
        <f t="shared" si="279"/>
        <v>1</v>
      </c>
      <c r="Z327" s="12">
        <f t="shared" si="280"/>
        <v>1</v>
      </c>
      <c r="AA327" s="13">
        <f t="shared" si="281"/>
        <v>0</v>
      </c>
      <c r="AB327" s="7">
        <f t="shared" si="282"/>
        <v>4</v>
      </c>
      <c r="AD327" s="7">
        <f t="shared" si="303"/>
        <v>2</v>
      </c>
      <c r="AE327" s="7">
        <f t="shared" si="304"/>
        <v>1</v>
      </c>
      <c r="AF327" s="7">
        <f t="shared" si="305"/>
        <v>1</v>
      </c>
      <c r="AH327" s="6">
        <f t="shared" si="283"/>
        <v>1</v>
      </c>
      <c r="AI327" s="6">
        <f t="shared" si="284"/>
        <v>1</v>
      </c>
      <c r="AJ327" s="6">
        <f t="shared" si="285"/>
        <v>0</v>
      </c>
      <c r="AK327" s="6">
        <f t="shared" si="286"/>
        <v>0</v>
      </c>
      <c r="AL327" s="6">
        <f t="shared" si="287"/>
        <v>1</v>
      </c>
      <c r="AN327" s="6">
        <f t="shared" si="288"/>
        <v>1</v>
      </c>
      <c r="AO327" s="6">
        <f t="shared" si="289"/>
        <v>1</v>
      </c>
      <c r="AP327" s="6">
        <f t="shared" si="290"/>
        <v>0</v>
      </c>
      <c r="AQ327" s="6">
        <f t="shared" si="291"/>
        <v>0</v>
      </c>
      <c r="AR327" s="6">
        <f t="shared" si="292"/>
        <v>1</v>
      </c>
      <c r="AT327" s="6">
        <f t="shared" si="293"/>
        <v>1</v>
      </c>
      <c r="AU327" s="6">
        <f t="shared" si="294"/>
        <v>1</v>
      </c>
      <c r="AV327" s="6">
        <f t="shared" si="295"/>
        <v>0</v>
      </c>
      <c r="AW327" s="6">
        <f t="shared" si="296"/>
        <v>0</v>
      </c>
      <c r="AX327" s="6">
        <f t="shared" si="297"/>
        <v>1</v>
      </c>
      <c r="AZ327" s="6">
        <f t="shared" si="298"/>
        <v>1</v>
      </c>
      <c r="BA327" s="6">
        <f t="shared" si="299"/>
        <v>1</v>
      </c>
      <c r="BB327" s="6">
        <f t="shared" si="300"/>
        <v>1</v>
      </c>
      <c r="BC327" s="6">
        <f t="shared" si="301"/>
        <v>1</v>
      </c>
      <c r="BD327" s="6">
        <f t="shared" si="302"/>
        <v>1</v>
      </c>
      <c r="BF327" s="6">
        <f t="shared" si="306"/>
        <v>4</v>
      </c>
      <c r="BG327" s="8">
        <f t="shared" si="307"/>
        <v>2</v>
      </c>
      <c r="BH327" s="8">
        <f t="shared" si="308"/>
        <v>4</v>
      </c>
    </row>
    <row r="328" spans="1:60" ht="15" customHeight="1" x14ac:dyDescent="0.2">
      <c r="A328" s="8">
        <v>1159</v>
      </c>
      <c r="B328" s="29" t="s">
        <v>938</v>
      </c>
      <c r="C328" s="29">
        <v>11</v>
      </c>
      <c r="D328" t="s">
        <v>738</v>
      </c>
      <c r="E328" s="72">
        <v>0</v>
      </c>
      <c r="F328" s="72">
        <v>0</v>
      </c>
      <c r="G328" s="72">
        <v>0</v>
      </c>
      <c r="H328" s="72">
        <v>0</v>
      </c>
      <c r="I328" s="72">
        <v>1</v>
      </c>
      <c r="J328" s="72"/>
      <c r="K328" s="72">
        <v>0</v>
      </c>
      <c r="L328" s="72">
        <v>0</v>
      </c>
      <c r="M328" s="72">
        <v>0</v>
      </c>
      <c r="N328" s="72">
        <v>0</v>
      </c>
      <c r="O328" s="72">
        <v>0</v>
      </c>
      <c r="P328" s="72" t="s">
        <v>744</v>
      </c>
      <c r="Q328" s="72">
        <v>0</v>
      </c>
      <c r="R328" s="72">
        <v>1</v>
      </c>
      <c r="S328" s="72">
        <v>1</v>
      </c>
      <c r="T328" s="72">
        <v>0</v>
      </c>
      <c r="U328" s="72">
        <v>0</v>
      </c>
      <c r="W328" s="13">
        <f t="shared" si="277"/>
        <v>0</v>
      </c>
      <c r="X328" s="13">
        <f t="shared" si="278"/>
        <v>0</v>
      </c>
      <c r="Y328" s="13">
        <f t="shared" si="279"/>
        <v>0</v>
      </c>
      <c r="Z328" s="12">
        <f t="shared" si="280"/>
        <v>0</v>
      </c>
      <c r="AA328" s="13">
        <f t="shared" si="281"/>
        <v>0</v>
      </c>
      <c r="AB328" s="7">
        <f t="shared" si="282"/>
        <v>0</v>
      </c>
      <c r="AD328" s="7">
        <f t="shared" si="303"/>
        <v>0</v>
      </c>
      <c r="AE328" s="7">
        <f t="shared" si="304"/>
        <v>0</v>
      </c>
      <c r="AF328" s="7">
        <f t="shared" si="305"/>
        <v>0</v>
      </c>
      <c r="AH328" s="6">
        <f t="shared" si="283"/>
        <v>1</v>
      </c>
      <c r="AI328" s="6">
        <f t="shared" si="284"/>
        <v>0</v>
      </c>
      <c r="AJ328" s="6">
        <f t="shared" si="285"/>
        <v>0</v>
      </c>
      <c r="AK328" s="6">
        <f t="shared" si="286"/>
        <v>1</v>
      </c>
      <c r="AL328" s="6">
        <f t="shared" si="287"/>
        <v>0</v>
      </c>
      <c r="AN328" s="6">
        <f t="shared" si="288"/>
        <v>1</v>
      </c>
      <c r="AO328" s="6">
        <f t="shared" si="289"/>
        <v>1</v>
      </c>
      <c r="AP328" s="6">
        <f t="shared" si="290"/>
        <v>1</v>
      </c>
      <c r="AQ328" s="6">
        <f t="shared" si="291"/>
        <v>1</v>
      </c>
      <c r="AR328" s="6">
        <f t="shared" si="292"/>
        <v>0</v>
      </c>
      <c r="AT328" s="6">
        <f t="shared" si="293"/>
        <v>1</v>
      </c>
      <c r="AU328" s="6">
        <f t="shared" si="294"/>
        <v>0</v>
      </c>
      <c r="AV328" s="6">
        <f t="shared" si="295"/>
        <v>0</v>
      </c>
      <c r="AW328" s="6">
        <f t="shared" si="296"/>
        <v>1</v>
      </c>
      <c r="AX328" s="6">
        <f t="shared" si="297"/>
        <v>1</v>
      </c>
      <c r="AZ328" s="6">
        <f t="shared" si="298"/>
        <v>1</v>
      </c>
      <c r="BA328" s="6">
        <f t="shared" si="299"/>
        <v>0</v>
      </c>
      <c r="BB328" s="6">
        <f t="shared" si="300"/>
        <v>0</v>
      </c>
      <c r="BC328" s="6">
        <f t="shared" si="301"/>
        <v>1</v>
      </c>
      <c r="BD328" s="6">
        <f t="shared" si="302"/>
        <v>0</v>
      </c>
      <c r="BF328" s="6">
        <f t="shared" si="306"/>
        <v>1</v>
      </c>
      <c r="BG328" s="8">
        <f t="shared" si="307"/>
        <v>0</v>
      </c>
      <c r="BH328" s="8">
        <f t="shared" si="308"/>
        <v>2</v>
      </c>
    </row>
    <row r="329" spans="1:60" ht="15" customHeight="1" x14ac:dyDescent="0.2">
      <c r="A329" s="8">
        <v>1160</v>
      </c>
      <c r="B329" s="29" t="s">
        <v>439</v>
      </c>
      <c r="C329" s="29">
        <v>8</v>
      </c>
      <c r="D329" t="s">
        <v>739</v>
      </c>
      <c r="E329" s="72">
        <v>0</v>
      </c>
      <c r="F329" s="72">
        <v>0</v>
      </c>
      <c r="G329" s="72">
        <v>1</v>
      </c>
      <c r="H329" s="72">
        <v>0</v>
      </c>
      <c r="I329" s="72">
        <v>1</v>
      </c>
      <c r="J329" s="72"/>
      <c r="K329" s="72">
        <v>0</v>
      </c>
      <c r="L329" s="72">
        <v>0</v>
      </c>
      <c r="M329" s="72">
        <v>0</v>
      </c>
      <c r="N329" s="72">
        <v>0</v>
      </c>
      <c r="O329" s="72">
        <v>0</v>
      </c>
      <c r="P329" s="72" t="s">
        <v>764</v>
      </c>
      <c r="Q329" s="72">
        <v>0</v>
      </c>
      <c r="R329" s="72">
        <v>1</v>
      </c>
      <c r="S329" s="72">
        <v>0</v>
      </c>
      <c r="T329" s="72">
        <v>0</v>
      </c>
      <c r="U329" s="72">
        <v>0</v>
      </c>
      <c r="W329" s="13">
        <f t="shared" si="277"/>
        <v>0</v>
      </c>
      <c r="X329" s="13">
        <f t="shared" si="278"/>
        <v>0</v>
      </c>
      <c r="Y329" s="13">
        <f t="shared" si="279"/>
        <v>0</v>
      </c>
      <c r="Z329" s="12">
        <f t="shared" si="280"/>
        <v>0</v>
      </c>
      <c r="AA329" s="13">
        <f t="shared" si="281"/>
        <v>0</v>
      </c>
      <c r="AB329" s="7">
        <f t="shared" si="282"/>
        <v>0</v>
      </c>
      <c r="AD329" s="7">
        <f t="shared" si="303"/>
        <v>0</v>
      </c>
      <c r="AE329" s="7">
        <f t="shared" si="304"/>
        <v>0</v>
      </c>
      <c r="AF329" s="7">
        <f t="shared" si="305"/>
        <v>0</v>
      </c>
      <c r="AH329" s="6">
        <f t="shared" si="283"/>
        <v>1</v>
      </c>
      <c r="AI329" s="6">
        <f t="shared" si="284"/>
        <v>0</v>
      </c>
      <c r="AJ329" s="6">
        <f t="shared" si="285"/>
        <v>0</v>
      </c>
      <c r="AK329" s="6">
        <f t="shared" si="286"/>
        <v>1</v>
      </c>
      <c r="AL329" s="6">
        <f t="shared" si="287"/>
        <v>0</v>
      </c>
      <c r="AN329" s="6">
        <f t="shared" si="288"/>
        <v>1</v>
      </c>
      <c r="AO329" s="6">
        <f t="shared" si="289"/>
        <v>1</v>
      </c>
      <c r="AP329" s="6">
        <f t="shared" si="290"/>
        <v>0</v>
      </c>
      <c r="AQ329" s="6">
        <f t="shared" si="291"/>
        <v>1</v>
      </c>
      <c r="AR329" s="6">
        <f t="shared" si="292"/>
        <v>0</v>
      </c>
      <c r="AT329" s="6">
        <f t="shared" si="293"/>
        <v>1</v>
      </c>
      <c r="AU329" s="6">
        <f t="shared" si="294"/>
        <v>0</v>
      </c>
      <c r="AV329" s="6">
        <f t="shared" si="295"/>
        <v>1</v>
      </c>
      <c r="AW329" s="6">
        <f t="shared" si="296"/>
        <v>1</v>
      </c>
      <c r="AX329" s="6">
        <f t="shared" si="297"/>
        <v>1</v>
      </c>
      <c r="AZ329" s="6">
        <f t="shared" si="298"/>
        <v>1</v>
      </c>
      <c r="BA329" s="6">
        <f t="shared" si="299"/>
        <v>0</v>
      </c>
      <c r="BB329" s="6">
        <f t="shared" si="300"/>
        <v>0</v>
      </c>
      <c r="BC329" s="6">
        <f t="shared" si="301"/>
        <v>1</v>
      </c>
      <c r="BD329" s="6">
        <f t="shared" si="302"/>
        <v>0</v>
      </c>
      <c r="BF329" s="6">
        <f t="shared" si="306"/>
        <v>2</v>
      </c>
      <c r="BG329" s="8">
        <f t="shared" si="307"/>
        <v>0</v>
      </c>
      <c r="BH329" s="8">
        <f t="shared" si="308"/>
        <v>1</v>
      </c>
    </row>
    <row r="330" spans="1:60" ht="15" customHeight="1" x14ac:dyDescent="0.2">
      <c r="A330" s="8">
        <v>1161</v>
      </c>
      <c r="B330" s="29" t="s">
        <v>939</v>
      </c>
      <c r="C330" s="29">
        <v>10</v>
      </c>
      <c r="D330" t="s">
        <v>740</v>
      </c>
      <c r="E330" s="72">
        <v>0</v>
      </c>
      <c r="F330" s="72">
        <v>1</v>
      </c>
      <c r="G330" s="72">
        <v>0</v>
      </c>
      <c r="H330" s="72">
        <v>0</v>
      </c>
      <c r="I330" s="72">
        <v>0</v>
      </c>
      <c r="J330" s="72"/>
      <c r="K330" s="72">
        <v>0</v>
      </c>
      <c r="L330" s="72">
        <v>0</v>
      </c>
      <c r="M330" s="72">
        <v>0</v>
      </c>
      <c r="N330" s="72">
        <v>0</v>
      </c>
      <c r="O330" s="72">
        <v>0</v>
      </c>
      <c r="P330" s="72" t="s">
        <v>744</v>
      </c>
      <c r="Q330" s="72">
        <v>0</v>
      </c>
      <c r="R330" s="72">
        <v>1</v>
      </c>
      <c r="S330" s="72">
        <v>0</v>
      </c>
      <c r="T330" s="72">
        <v>0</v>
      </c>
      <c r="U330" s="72">
        <v>0</v>
      </c>
      <c r="W330" s="13">
        <f t="shared" si="277"/>
        <v>0</v>
      </c>
      <c r="X330" s="13">
        <f t="shared" si="278"/>
        <v>1</v>
      </c>
      <c r="Y330" s="13">
        <f t="shared" si="279"/>
        <v>0</v>
      </c>
      <c r="Z330" s="12">
        <f t="shared" si="280"/>
        <v>0</v>
      </c>
      <c r="AA330" s="13">
        <f t="shared" si="281"/>
        <v>0</v>
      </c>
      <c r="AB330" s="7">
        <f t="shared" si="282"/>
        <v>1</v>
      </c>
      <c r="AD330" s="7">
        <f t="shared" si="303"/>
        <v>1</v>
      </c>
      <c r="AE330" s="7">
        <f t="shared" si="304"/>
        <v>0</v>
      </c>
      <c r="AF330" s="7">
        <f t="shared" si="305"/>
        <v>0</v>
      </c>
      <c r="AH330" s="6">
        <f t="shared" si="283"/>
        <v>1</v>
      </c>
      <c r="AI330" s="6">
        <f t="shared" si="284"/>
        <v>0</v>
      </c>
      <c r="AJ330" s="6">
        <f t="shared" si="285"/>
        <v>1</v>
      </c>
      <c r="AK330" s="6">
        <f t="shared" si="286"/>
        <v>1</v>
      </c>
      <c r="AL330" s="6">
        <f t="shared" si="287"/>
        <v>1</v>
      </c>
      <c r="AN330" s="6">
        <f t="shared" si="288"/>
        <v>1</v>
      </c>
      <c r="AO330" s="6">
        <f t="shared" si="289"/>
        <v>0</v>
      </c>
      <c r="AP330" s="6">
        <f t="shared" si="290"/>
        <v>1</v>
      </c>
      <c r="AQ330" s="6">
        <f t="shared" si="291"/>
        <v>1</v>
      </c>
      <c r="AR330" s="6">
        <f t="shared" si="292"/>
        <v>1</v>
      </c>
      <c r="AT330" s="6">
        <f t="shared" si="293"/>
        <v>1</v>
      </c>
      <c r="AU330" s="6">
        <f t="shared" si="294"/>
        <v>0</v>
      </c>
      <c r="AV330" s="6">
        <f t="shared" si="295"/>
        <v>1</v>
      </c>
      <c r="AW330" s="6">
        <f t="shared" si="296"/>
        <v>1</v>
      </c>
      <c r="AX330" s="6">
        <f t="shared" si="297"/>
        <v>1</v>
      </c>
      <c r="AZ330" s="6">
        <f t="shared" si="298"/>
        <v>1</v>
      </c>
      <c r="BA330" s="6">
        <f t="shared" si="299"/>
        <v>1</v>
      </c>
      <c r="BB330" s="6">
        <f t="shared" si="300"/>
        <v>1</v>
      </c>
      <c r="BC330" s="6">
        <f t="shared" si="301"/>
        <v>1</v>
      </c>
      <c r="BD330" s="6">
        <f t="shared" si="302"/>
        <v>1</v>
      </c>
      <c r="BF330" s="6">
        <f t="shared" si="306"/>
        <v>1</v>
      </c>
      <c r="BG330" s="8">
        <f t="shared" si="307"/>
        <v>0</v>
      </c>
      <c r="BH330" s="8">
        <f t="shared" si="308"/>
        <v>1</v>
      </c>
    </row>
    <row r="331" spans="1:60" ht="15" customHeight="1" x14ac:dyDescent="0.2">
      <c r="A331" s="8">
        <v>1162</v>
      </c>
      <c r="B331" s="29" t="s">
        <v>940</v>
      </c>
      <c r="C331" s="29">
        <v>9</v>
      </c>
      <c r="D331" t="s">
        <v>741</v>
      </c>
      <c r="E331" s="72">
        <v>0</v>
      </c>
      <c r="F331" s="72">
        <v>0</v>
      </c>
      <c r="G331" s="72">
        <v>0</v>
      </c>
      <c r="H331" s="72">
        <v>0</v>
      </c>
      <c r="I331" s="72">
        <v>0</v>
      </c>
      <c r="J331" s="72"/>
      <c r="K331" s="72">
        <v>0</v>
      </c>
      <c r="L331" s="72">
        <v>0</v>
      </c>
      <c r="M331" s="72">
        <v>0</v>
      </c>
      <c r="N331" s="72">
        <v>0</v>
      </c>
      <c r="O331" s="72">
        <v>0</v>
      </c>
      <c r="P331" s="72" t="s">
        <v>744</v>
      </c>
      <c r="Q331" s="72">
        <v>0</v>
      </c>
      <c r="R331" s="72">
        <v>1</v>
      </c>
      <c r="S331" s="72">
        <v>0</v>
      </c>
      <c r="T331" s="72">
        <v>0</v>
      </c>
      <c r="U331" s="72">
        <v>0</v>
      </c>
      <c r="W331" s="13">
        <f t="shared" si="277"/>
        <v>0</v>
      </c>
      <c r="X331" s="13">
        <f t="shared" si="278"/>
        <v>0</v>
      </c>
      <c r="Y331" s="13">
        <f t="shared" si="279"/>
        <v>0</v>
      </c>
      <c r="Z331" s="12">
        <f t="shared" si="280"/>
        <v>0</v>
      </c>
      <c r="AA331" s="13">
        <f t="shared" si="281"/>
        <v>0</v>
      </c>
      <c r="AB331" s="7">
        <f t="shared" si="282"/>
        <v>0</v>
      </c>
      <c r="AD331" s="7">
        <f t="shared" si="303"/>
        <v>0</v>
      </c>
      <c r="AE331" s="7">
        <f t="shared" si="304"/>
        <v>0</v>
      </c>
      <c r="AF331" s="7">
        <f t="shared" si="305"/>
        <v>0</v>
      </c>
      <c r="AH331" s="6">
        <f t="shared" si="283"/>
        <v>1</v>
      </c>
      <c r="AI331" s="6">
        <f t="shared" si="284"/>
        <v>0</v>
      </c>
      <c r="AJ331" s="6">
        <f t="shared" si="285"/>
        <v>1</v>
      </c>
      <c r="AK331" s="6">
        <f t="shared" si="286"/>
        <v>1</v>
      </c>
      <c r="AL331" s="6">
        <f t="shared" si="287"/>
        <v>1</v>
      </c>
      <c r="AN331" s="6">
        <f t="shared" si="288"/>
        <v>1</v>
      </c>
      <c r="AO331" s="6">
        <f t="shared" si="289"/>
        <v>1</v>
      </c>
      <c r="AP331" s="6">
        <f t="shared" si="290"/>
        <v>1</v>
      </c>
      <c r="AQ331" s="6">
        <f t="shared" si="291"/>
        <v>1</v>
      </c>
      <c r="AR331" s="6">
        <f t="shared" si="292"/>
        <v>1</v>
      </c>
      <c r="AT331" s="6">
        <f t="shared" si="293"/>
        <v>1</v>
      </c>
      <c r="AU331" s="6">
        <f t="shared" si="294"/>
        <v>0</v>
      </c>
      <c r="AV331" s="6">
        <f t="shared" si="295"/>
        <v>1</v>
      </c>
      <c r="AW331" s="6">
        <f t="shared" si="296"/>
        <v>1</v>
      </c>
      <c r="AX331" s="6">
        <f t="shared" si="297"/>
        <v>1</v>
      </c>
      <c r="AZ331" s="6">
        <f t="shared" si="298"/>
        <v>1</v>
      </c>
      <c r="BA331" s="6">
        <f t="shared" si="299"/>
        <v>0</v>
      </c>
      <c r="BB331" s="6">
        <f t="shared" si="300"/>
        <v>1</v>
      </c>
      <c r="BC331" s="6">
        <f t="shared" si="301"/>
        <v>1</v>
      </c>
      <c r="BD331" s="6">
        <f t="shared" si="302"/>
        <v>1</v>
      </c>
      <c r="BF331" s="6">
        <f t="shared" si="306"/>
        <v>0</v>
      </c>
      <c r="BG331" s="8">
        <f t="shared" si="307"/>
        <v>0</v>
      </c>
      <c r="BH331" s="8">
        <f t="shared" si="308"/>
        <v>1</v>
      </c>
    </row>
    <row r="332" spans="1:60" ht="15" customHeight="1" x14ac:dyDescent="0.2">
      <c r="A332" s="8">
        <v>1163</v>
      </c>
      <c r="B332" s="29" t="s">
        <v>941</v>
      </c>
      <c r="C332" s="29">
        <v>11</v>
      </c>
      <c r="D332" t="s">
        <v>742</v>
      </c>
      <c r="E332" s="72">
        <v>0</v>
      </c>
      <c r="F332" s="72">
        <v>0</v>
      </c>
      <c r="G332" s="72">
        <v>0</v>
      </c>
      <c r="H332" s="72">
        <v>0</v>
      </c>
      <c r="I332" s="72">
        <v>1</v>
      </c>
      <c r="J332" s="72"/>
      <c r="K332" s="72">
        <v>0</v>
      </c>
      <c r="L332" s="72">
        <v>0</v>
      </c>
      <c r="M332" s="72">
        <v>0</v>
      </c>
      <c r="N332" s="72">
        <v>0</v>
      </c>
      <c r="O332" s="72">
        <v>0</v>
      </c>
      <c r="P332" s="72" t="s">
        <v>743</v>
      </c>
      <c r="Q332" s="72">
        <v>0</v>
      </c>
      <c r="R332" s="72">
        <v>1</v>
      </c>
      <c r="S332" s="72">
        <v>0</v>
      </c>
      <c r="T332" s="72">
        <v>0</v>
      </c>
      <c r="U332" s="72">
        <v>0</v>
      </c>
      <c r="W332" s="13">
        <f t="shared" si="277"/>
        <v>0</v>
      </c>
      <c r="X332" s="13">
        <f t="shared" si="278"/>
        <v>0</v>
      </c>
      <c r="Y332" s="13">
        <f t="shared" si="279"/>
        <v>0</v>
      </c>
      <c r="Z332" s="12">
        <f t="shared" si="280"/>
        <v>0</v>
      </c>
      <c r="AA332" s="13">
        <f t="shared" si="281"/>
        <v>0</v>
      </c>
      <c r="AB332" s="7">
        <f t="shared" si="282"/>
        <v>0</v>
      </c>
      <c r="AD332" s="7">
        <f t="shared" si="303"/>
        <v>0</v>
      </c>
      <c r="AE332" s="7">
        <f t="shared" si="304"/>
        <v>0</v>
      </c>
      <c r="AF332" s="7">
        <f t="shared" si="305"/>
        <v>0</v>
      </c>
      <c r="AH332" s="6">
        <f t="shared" si="283"/>
        <v>1</v>
      </c>
      <c r="AI332" s="6">
        <f t="shared" si="284"/>
        <v>0</v>
      </c>
      <c r="AJ332" s="6">
        <f t="shared" si="285"/>
        <v>1</v>
      </c>
      <c r="AK332" s="6">
        <f t="shared" si="286"/>
        <v>1</v>
      </c>
      <c r="AL332" s="6">
        <f t="shared" si="287"/>
        <v>0</v>
      </c>
      <c r="AN332" s="6">
        <f t="shared" si="288"/>
        <v>1</v>
      </c>
      <c r="AO332" s="6">
        <f t="shared" si="289"/>
        <v>1</v>
      </c>
      <c r="AP332" s="6">
        <f t="shared" si="290"/>
        <v>1</v>
      </c>
      <c r="AQ332" s="6">
        <f t="shared" si="291"/>
        <v>1</v>
      </c>
      <c r="AR332" s="6">
        <f t="shared" si="292"/>
        <v>0</v>
      </c>
      <c r="AT332" s="6">
        <f t="shared" si="293"/>
        <v>1</v>
      </c>
      <c r="AU332" s="6">
        <f t="shared" si="294"/>
        <v>0</v>
      </c>
      <c r="AV332" s="6">
        <f t="shared" si="295"/>
        <v>1</v>
      </c>
      <c r="AW332" s="6">
        <f t="shared" si="296"/>
        <v>1</v>
      </c>
      <c r="AX332" s="6">
        <f t="shared" si="297"/>
        <v>1</v>
      </c>
      <c r="AZ332" s="6">
        <f t="shared" si="298"/>
        <v>1</v>
      </c>
      <c r="BA332" s="6">
        <f t="shared" si="299"/>
        <v>0</v>
      </c>
      <c r="BB332" s="6">
        <f t="shared" si="300"/>
        <v>1</v>
      </c>
      <c r="BC332" s="6">
        <f t="shared" si="301"/>
        <v>1</v>
      </c>
      <c r="BD332" s="6">
        <f t="shared" si="302"/>
        <v>0</v>
      </c>
      <c r="BF332" s="6">
        <f t="shared" si="306"/>
        <v>1</v>
      </c>
      <c r="BG332" s="8">
        <f t="shared" si="307"/>
        <v>0</v>
      </c>
      <c r="BH332" s="8">
        <f t="shared" si="308"/>
        <v>1</v>
      </c>
    </row>
    <row r="334" spans="1:60" ht="15" customHeight="1" x14ac:dyDescent="0.2">
      <c r="V334" s="8" t="s">
        <v>960</v>
      </c>
      <c r="W334" s="13">
        <f t="shared" ref="W334:AB334" si="309">AVERAGE(W3:W332)</f>
        <v>0.47575757575757577</v>
      </c>
      <c r="X334" s="13">
        <f t="shared" si="309"/>
        <v>0.75757575757575757</v>
      </c>
      <c r="Y334" s="13">
        <f t="shared" si="309"/>
        <v>0.26363636363636361</v>
      </c>
      <c r="Z334" s="13">
        <f t="shared" si="309"/>
        <v>0.15909090909090909</v>
      </c>
      <c r="AA334" s="13">
        <f t="shared" si="309"/>
        <v>0.22121212121212122</v>
      </c>
      <c r="AB334" s="13">
        <f t="shared" si="309"/>
        <v>1.8772727272727272</v>
      </c>
      <c r="AC334" s="13"/>
      <c r="AD334" s="13">
        <f>AVERAGE(AD3:AD332)</f>
        <v>1.2333333333333334</v>
      </c>
      <c r="AE334" s="13">
        <f>AVERAGE(AE3:AE332)</f>
        <v>0.38030303030303031</v>
      </c>
      <c r="AF334" s="13">
        <f>AVERAGE(AF3:AF332)</f>
        <v>0.26363636363636361</v>
      </c>
      <c r="AH334" s="8">
        <f>SUM(AH3:AH332)</f>
        <v>276</v>
      </c>
      <c r="AI334" s="8">
        <f>SUM(AI3:AI332)</f>
        <v>166</v>
      </c>
      <c r="AJ334" s="8">
        <f>SUM(AJ3:AJ332)</f>
        <v>116</v>
      </c>
      <c r="AK334" s="8">
        <f>SUM(AK3:AK332)</f>
        <v>141</v>
      </c>
      <c r="AL334" s="8">
        <f>SUM(AL3:AL332)</f>
        <v>119</v>
      </c>
      <c r="AN334" s="8">
        <f>SUM(AN3:AN332)</f>
        <v>298</v>
      </c>
      <c r="AO334" s="8">
        <f>SUM(AO3:AO332)</f>
        <v>223</v>
      </c>
      <c r="AP334" s="8">
        <f>SUM(AP3:AP332)</f>
        <v>151</v>
      </c>
      <c r="AQ334" s="8">
        <f>SUM(AQ3:AQ332)</f>
        <v>168</v>
      </c>
      <c r="AR334" s="8">
        <f>SUM(AR3:AR332)</f>
        <v>155</v>
      </c>
      <c r="AT334" s="8">
        <f>SUM(AT3:AT332)</f>
        <v>294</v>
      </c>
      <c r="AU334" s="8">
        <f>SUM(AU3:AU332)</f>
        <v>209</v>
      </c>
      <c r="AV334" s="8">
        <f>SUM(AV3:AV332)</f>
        <v>173</v>
      </c>
      <c r="AW334" s="8">
        <f>SUM(AW3:AW332)</f>
        <v>186</v>
      </c>
      <c r="AX334" s="8">
        <f>SUM(AX3:AX332)</f>
        <v>151</v>
      </c>
      <c r="AZ334" s="8">
        <f>SUM(AZ3:AZ332)</f>
        <v>290</v>
      </c>
      <c r="BA334" s="8">
        <f>SUM(BA3:BA332)</f>
        <v>230</v>
      </c>
      <c r="BB334" s="8">
        <f>SUM(BB3:BB332)</f>
        <v>202</v>
      </c>
      <c r="BC334" s="8">
        <f>SUM(BC3:BC332)</f>
        <v>221</v>
      </c>
      <c r="BD334" s="8">
        <f>SUM(BD3:BD332)</f>
        <v>248</v>
      </c>
    </row>
    <row r="335" spans="1:60" ht="15" customHeight="1" x14ac:dyDescent="0.2">
      <c r="AH335" s="8">
        <f>(AH334/337) * 100</f>
        <v>81.899109792284861</v>
      </c>
      <c r="AI335" s="8">
        <f t="shared" ref="AI335:AL335" si="310">(AI334/337) * 100</f>
        <v>49.258160237388729</v>
      </c>
      <c r="AJ335" s="8">
        <f t="shared" si="310"/>
        <v>34.421364985163208</v>
      </c>
      <c r="AK335" s="8">
        <f t="shared" si="310"/>
        <v>41.839762611275965</v>
      </c>
      <c r="AL335" s="8">
        <f t="shared" si="310"/>
        <v>35.311572700296736</v>
      </c>
      <c r="AN335" s="8">
        <f t="shared" ref="AN335" si="311">(AN334/337) * 100</f>
        <v>88.427299703264097</v>
      </c>
      <c r="AO335" s="8">
        <f t="shared" ref="AO335" si="312">(AO334/337) * 100</f>
        <v>66.17210682492582</v>
      </c>
      <c r="AP335" s="8">
        <f t="shared" ref="AP335" si="313">(AP334/337) * 100</f>
        <v>44.807121661721069</v>
      </c>
      <c r="AQ335" s="8">
        <f t="shared" ref="AQ335:AR335" si="314">(AQ334/337) * 100</f>
        <v>49.851632047477743</v>
      </c>
      <c r="AR335" s="8">
        <f t="shared" si="314"/>
        <v>45.994065281899111</v>
      </c>
      <c r="AT335" s="8">
        <f t="shared" ref="AT335" si="315">(AT334/337) * 100</f>
        <v>87.240356083086056</v>
      </c>
      <c r="AU335" s="8">
        <f t="shared" ref="AU335" si="316">(AU334/337) * 100</f>
        <v>62.017804154302667</v>
      </c>
      <c r="AV335" s="8">
        <f t="shared" ref="AV335:AW335" si="317">(AV334/337) * 100</f>
        <v>51.335311572700292</v>
      </c>
      <c r="AW335" s="8">
        <f t="shared" si="317"/>
        <v>55.192878338278931</v>
      </c>
      <c r="AX335" s="8">
        <f t="shared" ref="AX335" si="318">(AX334/337) * 100</f>
        <v>44.807121661721069</v>
      </c>
      <c r="AZ335" s="8">
        <f t="shared" ref="AZ335" si="319">(AZ334/337) * 100</f>
        <v>86.053412462908014</v>
      </c>
      <c r="BA335" s="8">
        <f t="shared" ref="BA335:BB335" si="320">(BA334/337) * 100</f>
        <v>68.249258160237389</v>
      </c>
      <c r="BB335" s="8">
        <f t="shared" si="320"/>
        <v>59.940652818991104</v>
      </c>
      <c r="BC335" s="8">
        <f t="shared" ref="BC335" si="321">(BC334/337) * 100</f>
        <v>65.578635014836792</v>
      </c>
      <c r="BD335" s="8">
        <f t="shared" ref="BD335" si="322">(BD334/337) * 100</f>
        <v>73.590504451038569</v>
      </c>
    </row>
    <row r="336" spans="1:60" ht="15" customHeight="1" x14ac:dyDescent="0.2">
      <c r="AH336" s="7" t="s">
        <v>942</v>
      </c>
    </row>
    <row r="337" spans="34:34" ht="15" customHeight="1" x14ac:dyDescent="0.2">
      <c r="AH337" s="13" t="s">
        <v>943</v>
      </c>
    </row>
    <row r="1048515" spans="5:17" ht="15" customHeight="1" x14ac:dyDescent="0.2">
      <c r="E1048515" s="8">
        <f>SUM(E3:E1048514)</f>
        <v>153</v>
      </c>
      <c r="K1048515" s="8">
        <f>SUM(K2:K1048514)</f>
        <v>156</v>
      </c>
      <c r="Q1048515" s="8">
        <f>SUM(Q2:Q1048514)</f>
        <v>166</v>
      </c>
    </row>
  </sheetData>
  <mergeCells count="6">
    <mergeCell ref="AZ1:BD1"/>
    <mergeCell ref="E1:I1"/>
    <mergeCell ref="W1:AA1"/>
    <mergeCell ref="AH1:AL1"/>
    <mergeCell ref="AN1:AR1"/>
    <mergeCell ref="AT1:AX1"/>
  </mergeCell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340"/>
  <sheetViews>
    <sheetView zoomScale="150" zoomScaleNormal="150" zoomScalePageLayoutView="150" workbookViewId="0">
      <pane ySplit="1" topLeftCell="A291" activePane="bottomLeft" state="frozen"/>
      <selection pane="bottomLeft" activeCell="D174" sqref="D174"/>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33" bestFit="1" customWidth="1"/>
    <col min="24" max="25" width="4.33203125" style="133" bestFit="1" customWidth="1"/>
    <col min="26" max="26" width="4.33203125" style="136" bestFit="1" customWidth="1"/>
    <col min="27" max="27" width="4.33203125" style="133" bestFit="1" customWidth="1"/>
    <col min="28" max="28" width="3.83203125" style="132" customWidth="1"/>
    <col min="29" max="33" width="4.33203125" style="54" bestFit="1" customWidth="1"/>
    <col min="34" max="34" width="3.33203125" style="54" customWidth="1"/>
    <col min="35" max="39" width="4.33203125" style="54" bestFit="1" customWidth="1"/>
    <col min="40" max="40" width="3.332031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91"/>
      <c r="W1" s="218" t="s">
        <v>393</v>
      </c>
      <c r="X1" s="218"/>
      <c r="Y1" s="218"/>
      <c r="Z1" s="218"/>
      <c r="AA1" s="218"/>
      <c r="AB1" s="20"/>
      <c r="AC1" s="20"/>
      <c r="AD1" s="20"/>
      <c r="AE1" s="20"/>
      <c r="AF1" s="20"/>
      <c r="AG1" s="20"/>
      <c r="AI1" s="219"/>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134"/>
      <c r="AJ2" s="134" t="s">
        <v>977</v>
      </c>
      <c r="AK2" s="134" t="s">
        <v>978</v>
      </c>
      <c r="AL2" s="134" t="s">
        <v>979</v>
      </c>
      <c r="AO2" s="134" t="s">
        <v>980</v>
      </c>
      <c r="AP2" s="134" t="s">
        <v>981</v>
      </c>
      <c r="AQ2" s="134" t="s">
        <v>982</v>
      </c>
      <c r="AR2" s="134"/>
      <c r="AS2" s="134"/>
      <c r="AU2" s="134"/>
      <c r="AV2" s="134"/>
      <c r="AW2" s="134"/>
      <c r="AX2" s="134"/>
      <c r="AY2" s="134"/>
    </row>
    <row r="3" spans="1:64" s="78" customFormat="1" ht="13.5" customHeight="1" x14ac:dyDescent="0.2">
      <c r="A3" s="33">
        <v>1013</v>
      </c>
      <c r="B3" s="32" t="s">
        <v>810</v>
      </c>
      <c r="C3" s="32">
        <v>8</v>
      </c>
      <c r="D3" s="33" t="s">
        <v>590</v>
      </c>
      <c r="E3" s="74">
        <v>1</v>
      </c>
      <c r="F3" s="74">
        <v>1</v>
      </c>
      <c r="G3" s="74">
        <v>1</v>
      </c>
      <c r="H3" s="74">
        <v>0</v>
      </c>
      <c r="I3" s="74">
        <v>0</v>
      </c>
      <c r="J3" s="74"/>
      <c r="K3" s="74">
        <v>0</v>
      </c>
      <c r="L3" s="74">
        <v>0</v>
      </c>
      <c r="M3" s="74">
        <v>0</v>
      </c>
      <c r="N3" s="74">
        <v>0</v>
      </c>
      <c r="O3" s="74">
        <v>0</v>
      </c>
      <c r="P3" s="74" t="s">
        <v>744</v>
      </c>
      <c r="Q3" s="74">
        <v>1</v>
      </c>
      <c r="R3" s="74">
        <v>1</v>
      </c>
      <c r="S3" s="74">
        <v>0</v>
      </c>
      <c r="T3" s="74">
        <v>0</v>
      </c>
      <c r="U3" s="74">
        <v>0</v>
      </c>
      <c r="V3" s="74"/>
      <c r="W3" s="77">
        <f t="shared" ref="W3:W38" si="0">IF(((E3+K3+Q3)=1.5),0.5,ROUND((E3+K3+Q3)/3,0))</f>
        <v>1</v>
      </c>
      <c r="X3" s="77">
        <f t="shared" ref="X3:X38" si="1">IF(((F3+L3+R3)=1.5),0.5,ROUND((F3+L3+R3)/3,0))</f>
        <v>1</v>
      </c>
      <c r="Y3" s="77">
        <f t="shared" ref="Y3:Y38" si="2">IF(((G3+M3+S3)=1.5),0.5,ROUND((G3+M3+S3)/3,0))</f>
        <v>0</v>
      </c>
      <c r="Z3" s="144">
        <f t="shared" ref="Z3:Z38" si="3">IF(((H3+N3+T3)=1.5),0.5,ROUND((H3+N3+T3)/3,0))</f>
        <v>0</v>
      </c>
      <c r="AA3" s="77">
        <f t="shared" ref="AA3:AA38" si="4">IF(((I3+O3+U3)=1.5),0.5,ROUND((I3+O3+U3)/3,0))</f>
        <v>0</v>
      </c>
      <c r="AB3" s="42">
        <f t="shared" ref="AB3:AB66" si="5">SUM(W3:AA3)</f>
        <v>2</v>
      </c>
      <c r="AC3" s="42"/>
      <c r="AD3" s="42">
        <f t="shared" ref="AD3:AD66" si="6">W3+X3</f>
        <v>2</v>
      </c>
      <c r="AE3" s="42">
        <f t="shared" ref="AE3:AE66" si="7">Z3+AA3</f>
        <v>0</v>
      </c>
      <c r="AF3" s="42">
        <f t="shared" ref="AF3:AF66" si="8">Y3</f>
        <v>0</v>
      </c>
      <c r="AG3" s="42"/>
      <c r="AI3" s="80"/>
      <c r="AJ3" s="119">
        <f>SUM(E3+F3)</f>
        <v>2</v>
      </c>
      <c r="AK3" s="119">
        <f>SUM(K3:L3)</f>
        <v>0</v>
      </c>
      <c r="AL3" s="119">
        <f>SUM(Q3:R3)</f>
        <v>2</v>
      </c>
      <c r="AM3" s="119"/>
      <c r="AN3" s="115"/>
      <c r="AO3" s="119">
        <f>H3+I3</f>
        <v>0</v>
      </c>
      <c r="AP3" s="119">
        <f>N3+O3</f>
        <v>0</v>
      </c>
      <c r="AQ3" s="119">
        <f>T3+U3</f>
        <v>0</v>
      </c>
      <c r="AR3" s="80"/>
      <c r="AS3" s="80"/>
      <c r="AU3" s="80"/>
      <c r="AV3" s="80"/>
      <c r="AW3" s="80"/>
      <c r="AX3" s="80"/>
      <c r="AY3" s="80"/>
      <c r="BA3" s="80"/>
    </row>
    <row r="4" spans="1:64" s="78" customFormat="1" ht="13.5" customHeight="1" x14ac:dyDescent="0.2">
      <c r="A4" s="33">
        <v>1014</v>
      </c>
      <c r="B4" s="32" t="s">
        <v>810</v>
      </c>
      <c r="C4" s="32">
        <v>8</v>
      </c>
      <c r="D4" s="33" t="s">
        <v>591</v>
      </c>
      <c r="E4" s="74">
        <v>0</v>
      </c>
      <c r="F4" s="74">
        <v>1</v>
      </c>
      <c r="G4" s="74">
        <v>1</v>
      </c>
      <c r="H4" s="74">
        <v>1</v>
      </c>
      <c r="I4" s="74">
        <v>0</v>
      </c>
      <c r="J4" s="74"/>
      <c r="K4" s="74">
        <v>0</v>
      </c>
      <c r="L4" s="74">
        <v>0</v>
      </c>
      <c r="M4" s="74">
        <v>0</v>
      </c>
      <c r="N4" s="74">
        <v>0</v>
      </c>
      <c r="O4" s="74">
        <v>0</v>
      </c>
      <c r="P4" s="74" t="s">
        <v>744</v>
      </c>
      <c r="Q4" s="74">
        <v>1</v>
      </c>
      <c r="R4" s="74">
        <v>1</v>
      </c>
      <c r="S4" s="74">
        <v>0</v>
      </c>
      <c r="T4" s="74">
        <v>0</v>
      </c>
      <c r="U4" s="74">
        <v>0</v>
      </c>
      <c r="V4" s="74"/>
      <c r="W4" s="77">
        <f t="shared" si="0"/>
        <v>0</v>
      </c>
      <c r="X4" s="77">
        <f t="shared" si="1"/>
        <v>1</v>
      </c>
      <c r="Y4" s="77">
        <f t="shared" si="2"/>
        <v>0</v>
      </c>
      <c r="Z4" s="144">
        <f t="shared" si="3"/>
        <v>0</v>
      </c>
      <c r="AA4" s="77">
        <f t="shared" si="4"/>
        <v>0</v>
      </c>
      <c r="AB4" s="42">
        <f t="shared" si="5"/>
        <v>1</v>
      </c>
      <c r="AC4" s="42"/>
      <c r="AD4" s="42">
        <f t="shared" si="6"/>
        <v>1</v>
      </c>
      <c r="AE4" s="42">
        <f t="shared" si="7"/>
        <v>0</v>
      </c>
      <c r="AF4" s="42">
        <f t="shared" si="8"/>
        <v>0</v>
      </c>
      <c r="AG4" s="145"/>
      <c r="AI4" s="80"/>
      <c r="AJ4" s="119">
        <f t="shared" ref="AJ4:AJ67" si="9">SUM(E4+F4)</f>
        <v>1</v>
      </c>
      <c r="AK4" s="119">
        <f t="shared" ref="AK4:AK67" si="10">SUM(K4:L4)</f>
        <v>0</v>
      </c>
      <c r="AL4" s="119">
        <f t="shared" ref="AL4:AL67" si="11">SUM(Q4:R4)</f>
        <v>2</v>
      </c>
      <c r="AM4" s="119"/>
      <c r="AN4" s="115"/>
      <c r="AO4" s="119">
        <f t="shared" ref="AO4:AO67" si="12">H4+I4</f>
        <v>1</v>
      </c>
      <c r="AP4" s="119">
        <f t="shared" ref="AP4:AP67" si="13">N4+O4</f>
        <v>0</v>
      </c>
      <c r="AQ4" s="119">
        <f t="shared" ref="AQ4:AQ67" si="14">T4+U4</f>
        <v>0</v>
      </c>
      <c r="AR4" s="80"/>
      <c r="AS4" s="80"/>
      <c r="AU4" s="80"/>
      <c r="AV4" s="80"/>
      <c r="AW4" s="80"/>
      <c r="AX4" s="80"/>
      <c r="AY4" s="80"/>
      <c r="BA4" s="80"/>
    </row>
    <row r="5" spans="1:64" s="78" customFormat="1" ht="13.5" customHeight="1" x14ac:dyDescent="0.2">
      <c r="A5" s="33">
        <v>1015</v>
      </c>
      <c r="B5" s="32" t="s">
        <v>810</v>
      </c>
      <c r="C5" s="32">
        <v>8</v>
      </c>
      <c r="D5" s="33" t="s">
        <v>592</v>
      </c>
      <c r="E5" s="74">
        <v>0</v>
      </c>
      <c r="F5" s="74">
        <v>0</v>
      </c>
      <c r="G5" s="74">
        <v>1</v>
      </c>
      <c r="H5" s="74">
        <v>1</v>
      </c>
      <c r="I5" s="74">
        <v>1</v>
      </c>
      <c r="J5" s="74"/>
      <c r="K5" s="74">
        <v>0</v>
      </c>
      <c r="L5" s="74">
        <v>0</v>
      </c>
      <c r="M5" s="74">
        <v>0</v>
      </c>
      <c r="N5" s="74">
        <v>0</v>
      </c>
      <c r="O5" s="74">
        <v>0</v>
      </c>
      <c r="P5" s="74" t="s">
        <v>744</v>
      </c>
      <c r="Q5" s="74">
        <v>0</v>
      </c>
      <c r="R5" s="74">
        <v>0</v>
      </c>
      <c r="S5" s="74">
        <v>0</v>
      </c>
      <c r="T5" s="74">
        <v>0</v>
      </c>
      <c r="U5" s="74">
        <v>0</v>
      </c>
      <c r="V5" s="74"/>
      <c r="W5" s="77">
        <f t="shared" si="0"/>
        <v>0</v>
      </c>
      <c r="X5" s="77">
        <f t="shared" si="1"/>
        <v>0</v>
      </c>
      <c r="Y5" s="77">
        <f t="shared" si="2"/>
        <v>0</v>
      </c>
      <c r="Z5" s="144">
        <f t="shared" si="3"/>
        <v>0</v>
      </c>
      <c r="AA5" s="77">
        <f t="shared" si="4"/>
        <v>0</v>
      </c>
      <c r="AB5" s="42">
        <f t="shared" si="5"/>
        <v>0</v>
      </c>
      <c r="AC5" s="42"/>
      <c r="AD5" s="42">
        <f t="shared" si="6"/>
        <v>0</v>
      </c>
      <c r="AE5" s="42">
        <f t="shared" si="7"/>
        <v>0</v>
      </c>
      <c r="AF5" s="42">
        <f t="shared" si="8"/>
        <v>0</v>
      </c>
      <c r="AG5" s="42"/>
      <c r="AI5" s="80"/>
      <c r="AJ5" s="119">
        <f t="shared" si="9"/>
        <v>0</v>
      </c>
      <c r="AK5" s="119">
        <f t="shared" si="10"/>
        <v>0</v>
      </c>
      <c r="AL5" s="119">
        <f t="shared" si="11"/>
        <v>0</v>
      </c>
      <c r="AM5" s="119"/>
      <c r="AN5" s="115"/>
      <c r="AO5" s="119">
        <f t="shared" si="12"/>
        <v>2</v>
      </c>
      <c r="AP5" s="119">
        <f t="shared" si="13"/>
        <v>0</v>
      </c>
      <c r="AQ5" s="119">
        <f t="shared" si="14"/>
        <v>0</v>
      </c>
      <c r="AR5" s="80"/>
      <c r="AS5" s="80"/>
      <c r="AU5" s="80"/>
      <c r="AV5" s="80"/>
      <c r="AW5" s="80"/>
      <c r="AX5" s="80"/>
      <c r="AY5" s="80"/>
      <c r="BA5" s="80"/>
    </row>
    <row r="6" spans="1:64" s="55" customFormat="1" ht="13.5" customHeight="1" x14ac:dyDescent="0.2">
      <c r="A6" s="8">
        <v>1038</v>
      </c>
      <c r="B6" s="29" t="s">
        <v>833</v>
      </c>
      <c r="C6" s="29">
        <v>11</v>
      </c>
      <c r="D6" s="8" t="s">
        <v>615</v>
      </c>
      <c r="E6" s="72">
        <v>0</v>
      </c>
      <c r="F6" s="72">
        <v>1</v>
      </c>
      <c r="G6" s="72">
        <v>0</v>
      </c>
      <c r="H6" s="72">
        <v>0</v>
      </c>
      <c r="I6" s="72">
        <v>0</v>
      </c>
      <c r="J6" s="72" t="s">
        <v>781</v>
      </c>
      <c r="K6" s="72">
        <v>0</v>
      </c>
      <c r="L6" s="72">
        <v>1</v>
      </c>
      <c r="M6" s="72">
        <v>0.5</v>
      </c>
      <c r="N6" s="72">
        <v>0</v>
      </c>
      <c r="O6" s="72">
        <v>1</v>
      </c>
      <c r="P6" s="72"/>
      <c r="Q6" s="72">
        <v>1</v>
      </c>
      <c r="R6" s="72">
        <v>1</v>
      </c>
      <c r="S6" s="72">
        <v>0</v>
      </c>
      <c r="T6" s="72">
        <v>0</v>
      </c>
      <c r="U6" s="72">
        <v>0</v>
      </c>
      <c r="V6" s="54"/>
      <c r="W6" s="13">
        <f t="shared" si="0"/>
        <v>0</v>
      </c>
      <c r="X6" s="13">
        <f t="shared" si="1"/>
        <v>1</v>
      </c>
      <c r="Y6" s="13">
        <f t="shared" si="2"/>
        <v>0</v>
      </c>
      <c r="Z6" s="12">
        <f t="shared" si="3"/>
        <v>0</v>
      </c>
      <c r="AA6" s="13">
        <f t="shared" si="4"/>
        <v>0</v>
      </c>
      <c r="AB6" s="7">
        <f t="shared" si="5"/>
        <v>1</v>
      </c>
      <c r="AC6" s="7"/>
      <c r="AD6" s="7">
        <f t="shared" si="6"/>
        <v>1</v>
      </c>
      <c r="AE6" s="7">
        <f t="shared" si="7"/>
        <v>0</v>
      </c>
      <c r="AF6" s="7">
        <f t="shared" si="8"/>
        <v>0</v>
      </c>
      <c r="AG6" s="88"/>
      <c r="AH6" s="54"/>
      <c r="AI6" s="139"/>
      <c r="AJ6" s="119">
        <f t="shared" si="9"/>
        <v>1</v>
      </c>
      <c r="AK6" s="119">
        <f t="shared" si="10"/>
        <v>1</v>
      </c>
      <c r="AL6" s="119">
        <f t="shared" si="11"/>
        <v>2</v>
      </c>
      <c r="AM6" s="119"/>
      <c r="AN6" s="115"/>
      <c r="AO6" s="119">
        <f t="shared" si="12"/>
        <v>0</v>
      </c>
      <c r="AP6" s="119">
        <f t="shared" si="13"/>
        <v>1</v>
      </c>
      <c r="AQ6" s="119">
        <f t="shared" si="14"/>
        <v>0</v>
      </c>
      <c r="AR6" s="139"/>
      <c r="AS6" s="139"/>
      <c r="AT6" s="54"/>
      <c r="AU6" s="139"/>
      <c r="AV6" s="139"/>
      <c r="AW6" s="139"/>
      <c r="AX6" s="139"/>
      <c r="AY6" s="139"/>
      <c r="AZ6" s="54"/>
      <c r="BA6" s="139"/>
      <c r="BB6" s="54"/>
      <c r="BC6" s="54"/>
      <c r="BD6" s="54"/>
      <c r="BE6" s="54"/>
      <c r="BF6" s="54"/>
      <c r="BG6" s="54"/>
      <c r="BH6" s="54"/>
      <c r="BI6" s="54"/>
      <c r="BJ6" s="54"/>
      <c r="BK6" s="54"/>
      <c r="BL6" s="54"/>
    </row>
    <row r="7" spans="1:64" ht="13.5" customHeight="1" x14ac:dyDescent="0.2">
      <c r="A7" s="8">
        <v>1138</v>
      </c>
      <c r="B7" s="29" t="s">
        <v>919</v>
      </c>
      <c r="C7" s="29">
        <v>11</v>
      </c>
      <c r="D7" s="8" t="s">
        <v>716</v>
      </c>
      <c r="E7" s="72">
        <v>0</v>
      </c>
      <c r="F7" s="72">
        <v>0</v>
      </c>
      <c r="G7" s="72">
        <v>0</v>
      </c>
      <c r="H7" s="72">
        <v>0</v>
      </c>
      <c r="I7" s="72">
        <v>0</v>
      </c>
      <c r="J7" s="72"/>
      <c r="K7" s="72">
        <v>0</v>
      </c>
      <c r="L7" s="72">
        <v>0</v>
      </c>
      <c r="M7" s="72">
        <v>0</v>
      </c>
      <c r="N7" s="72">
        <v>0</v>
      </c>
      <c r="O7" s="72">
        <v>0</v>
      </c>
      <c r="P7" s="72" t="s">
        <v>743</v>
      </c>
      <c r="Q7" s="72">
        <v>0</v>
      </c>
      <c r="R7" s="72">
        <v>1</v>
      </c>
      <c r="S7" s="72">
        <v>0</v>
      </c>
      <c r="T7" s="72">
        <v>0</v>
      </c>
      <c r="U7" s="72">
        <v>0</v>
      </c>
      <c r="V7" s="8"/>
      <c r="W7" s="13">
        <f t="shared" si="0"/>
        <v>0</v>
      </c>
      <c r="X7" s="13">
        <f t="shared" si="1"/>
        <v>0</v>
      </c>
      <c r="Y7" s="13">
        <f t="shared" si="2"/>
        <v>0</v>
      </c>
      <c r="Z7" s="12">
        <f t="shared" si="3"/>
        <v>0</v>
      </c>
      <c r="AA7" s="13">
        <f t="shared" si="4"/>
        <v>0</v>
      </c>
      <c r="AB7" s="7">
        <f t="shared" si="5"/>
        <v>0</v>
      </c>
      <c r="AC7" s="7"/>
      <c r="AD7" s="7">
        <f t="shared" si="6"/>
        <v>0</v>
      </c>
      <c r="AE7" s="7">
        <f t="shared" si="7"/>
        <v>0</v>
      </c>
      <c r="AF7" s="7">
        <f t="shared" si="8"/>
        <v>0</v>
      </c>
      <c r="AG7" s="7"/>
      <c r="AI7" s="139"/>
      <c r="AJ7" s="119">
        <f t="shared" si="9"/>
        <v>0</v>
      </c>
      <c r="AK7" s="119">
        <f t="shared" si="10"/>
        <v>0</v>
      </c>
      <c r="AL7" s="119">
        <f t="shared" si="11"/>
        <v>1</v>
      </c>
      <c r="AM7" s="119"/>
      <c r="AN7" s="115"/>
      <c r="AO7" s="119">
        <f t="shared" si="12"/>
        <v>0</v>
      </c>
      <c r="AP7" s="119">
        <f t="shared" si="13"/>
        <v>0</v>
      </c>
      <c r="AQ7" s="119">
        <f t="shared" si="14"/>
        <v>0</v>
      </c>
      <c r="AR7" s="139"/>
      <c r="AS7" s="139"/>
      <c r="AU7" s="139"/>
      <c r="AV7" s="139"/>
      <c r="AW7" s="139"/>
      <c r="AX7" s="139"/>
      <c r="AY7" s="139"/>
      <c r="BA7" s="139"/>
    </row>
    <row r="8" spans="1:64" ht="13.5" customHeight="1" x14ac:dyDescent="0.2">
      <c r="A8" s="11" t="s">
        <v>307</v>
      </c>
      <c r="B8" s="29" t="s">
        <v>518</v>
      </c>
      <c r="C8" s="29">
        <v>1</v>
      </c>
      <c r="D8" s="4" t="s">
        <v>323</v>
      </c>
      <c r="E8" s="8">
        <v>1</v>
      </c>
      <c r="F8" s="8">
        <v>1</v>
      </c>
      <c r="G8" s="8">
        <v>0</v>
      </c>
      <c r="H8" s="8">
        <v>0</v>
      </c>
      <c r="I8" s="8">
        <v>1</v>
      </c>
      <c r="J8" s="8"/>
      <c r="K8" s="8">
        <v>1</v>
      </c>
      <c r="L8" s="8">
        <v>1</v>
      </c>
      <c r="M8" s="17">
        <v>0.5</v>
      </c>
      <c r="N8" s="17">
        <v>0.5</v>
      </c>
      <c r="O8" s="8">
        <v>1</v>
      </c>
      <c r="P8" s="8"/>
      <c r="Q8" s="8">
        <v>1</v>
      </c>
      <c r="R8" s="8">
        <v>1</v>
      </c>
      <c r="S8" s="8">
        <v>1</v>
      </c>
      <c r="T8" s="8">
        <v>0</v>
      </c>
      <c r="U8" s="8">
        <v>1</v>
      </c>
      <c r="V8" s="8"/>
      <c r="W8" s="13">
        <f t="shared" si="0"/>
        <v>1</v>
      </c>
      <c r="X8" s="13">
        <f t="shared" si="1"/>
        <v>1</v>
      </c>
      <c r="Y8" s="13">
        <f t="shared" si="2"/>
        <v>0.5</v>
      </c>
      <c r="Z8" s="12">
        <f t="shared" si="3"/>
        <v>0</v>
      </c>
      <c r="AA8" s="13">
        <f t="shared" si="4"/>
        <v>1</v>
      </c>
      <c r="AB8" s="7">
        <f t="shared" si="5"/>
        <v>3.5</v>
      </c>
      <c r="AC8" s="7"/>
      <c r="AD8" s="7">
        <f t="shared" si="6"/>
        <v>2</v>
      </c>
      <c r="AE8" s="7">
        <f t="shared" si="7"/>
        <v>1</v>
      </c>
      <c r="AF8" s="7">
        <f t="shared" si="8"/>
        <v>0.5</v>
      </c>
      <c r="AG8" s="7"/>
      <c r="AI8" s="139"/>
      <c r="AJ8" s="119">
        <f t="shared" si="9"/>
        <v>2</v>
      </c>
      <c r="AK8" s="119">
        <f t="shared" si="10"/>
        <v>2</v>
      </c>
      <c r="AL8" s="119">
        <f t="shared" si="11"/>
        <v>2</v>
      </c>
      <c r="AM8" s="119"/>
      <c r="AN8" s="115"/>
      <c r="AO8" s="119">
        <f t="shared" si="12"/>
        <v>1</v>
      </c>
      <c r="AP8" s="119">
        <f t="shared" si="13"/>
        <v>1.5</v>
      </c>
      <c r="AQ8" s="119">
        <f t="shared" si="14"/>
        <v>1</v>
      </c>
      <c r="AR8" s="139"/>
      <c r="AS8" s="139"/>
      <c r="AU8" s="139"/>
      <c r="AV8" s="139"/>
      <c r="AW8" s="139"/>
      <c r="AX8" s="139"/>
      <c r="AY8" s="139"/>
      <c r="AZ8" s="139"/>
      <c r="BA8" s="139"/>
      <c r="BD8" s="139"/>
      <c r="BE8" s="139"/>
      <c r="BF8" s="139"/>
      <c r="BG8" s="139"/>
      <c r="BH8" s="139"/>
      <c r="BI8" s="139"/>
      <c r="BJ8" s="139"/>
      <c r="BK8" s="139"/>
      <c r="BL8" s="139"/>
    </row>
    <row r="9" spans="1:64" ht="13.5" customHeight="1" x14ac:dyDescent="0.2">
      <c r="A9" s="8">
        <v>1129</v>
      </c>
      <c r="B9" s="29" t="s">
        <v>910</v>
      </c>
      <c r="C9" s="29">
        <v>8</v>
      </c>
      <c r="D9" s="8" t="s">
        <v>707</v>
      </c>
      <c r="E9" s="72">
        <v>0</v>
      </c>
      <c r="F9" s="72">
        <v>0</v>
      </c>
      <c r="G9" s="72">
        <v>1</v>
      </c>
      <c r="H9" s="72">
        <v>0</v>
      </c>
      <c r="I9" s="72">
        <v>1</v>
      </c>
      <c r="J9" s="72"/>
      <c r="K9" s="72">
        <v>0</v>
      </c>
      <c r="L9" s="72">
        <v>0</v>
      </c>
      <c r="M9" s="72">
        <v>0</v>
      </c>
      <c r="N9" s="72">
        <v>0</v>
      </c>
      <c r="O9" s="72">
        <v>0</v>
      </c>
      <c r="P9" s="72" t="s">
        <v>744</v>
      </c>
      <c r="Q9" s="72">
        <v>0</v>
      </c>
      <c r="R9" s="72">
        <v>1</v>
      </c>
      <c r="S9" s="72">
        <v>0</v>
      </c>
      <c r="T9" s="72">
        <v>0</v>
      </c>
      <c r="U9" s="72">
        <v>0</v>
      </c>
      <c r="V9" s="8"/>
      <c r="W9" s="13">
        <f t="shared" si="0"/>
        <v>0</v>
      </c>
      <c r="X9" s="13">
        <f t="shared" si="1"/>
        <v>0</v>
      </c>
      <c r="Y9" s="13">
        <f t="shared" si="2"/>
        <v>0</v>
      </c>
      <c r="Z9" s="12">
        <f t="shared" si="3"/>
        <v>0</v>
      </c>
      <c r="AA9" s="13">
        <f t="shared" si="4"/>
        <v>0</v>
      </c>
      <c r="AB9" s="7">
        <f t="shared" si="5"/>
        <v>0</v>
      </c>
      <c r="AC9" s="7"/>
      <c r="AD9" s="7">
        <f t="shared" si="6"/>
        <v>0</v>
      </c>
      <c r="AE9" s="7">
        <f t="shared" si="7"/>
        <v>0</v>
      </c>
      <c r="AF9" s="7">
        <f t="shared" si="8"/>
        <v>0</v>
      </c>
      <c r="AG9" s="7"/>
      <c r="AI9" s="139"/>
      <c r="AJ9" s="119">
        <f t="shared" si="9"/>
        <v>0</v>
      </c>
      <c r="AK9" s="119">
        <f t="shared" si="10"/>
        <v>0</v>
      </c>
      <c r="AL9" s="119">
        <f t="shared" si="11"/>
        <v>1</v>
      </c>
      <c r="AM9" s="119"/>
      <c r="AN9" s="115"/>
      <c r="AO9" s="119">
        <f t="shared" si="12"/>
        <v>1</v>
      </c>
      <c r="AP9" s="119">
        <f t="shared" si="13"/>
        <v>0</v>
      </c>
      <c r="AQ9" s="119">
        <f t="shared" si="14"/>
        <v>0</v>
      </c>
      <c r="AR9" s="139"/>
      <c r="AS9" s="139"/>
      <c r="AU9" s="139"/>
      <c r="AV9" s="139"/>
      <c r="AW9" s="139"/>
      <c r="AX9" s="139"/>
      <c r="AY9" s="139"/>
      <c r="BA9" s="139"/>
    </row>
    <row r="10" spans="1:64" ht="13.5" customHeight="1" x14ac:dyDescent="0.2">
      <c r="A10" s="8">
        <v>1114</v>
      </c>
      <c r="B10" s="29" t="s">
        <v>899</v>
      </c>
      <c r="C10" s="29">
        <v>8</v>
      </c>
      <c r="D10" s="8" t="s">
        <v>692</v>
      </c>
      <c r="E10" s="72">
        <v>0</v>
      </c>
      <c r="F10" s="72">
        <v>1</v>
      </c>
      <c r="G10" s="72">
        <v>0</v>
      </c>
      <c r="H10" s="72">
        <v>0</v>
      </c>
      <c r="I10" s="72">
        <v>0</v>
      </c>
      <c r="J10" s="72" t="s">
        <v>795</v>
      </c>
      <c r="K10" s="72">
        <v>0</v>
      </c>
      <c r="L10" s="72">
        <v>1</v>
      </c>
      <c r="M10" s="72">
        <v>0</v>
      </c>
      <c r="N10" s="72">
        <v>0</v>
      </c>
      <c r="O10" s="72">
        <v>0</v>
      </c>
      <c r="P10" s="72"/>
      <c r="Q10" s="72">
        <v>1</v>
      </c>
      <c r="R10" s="72">
        <v>1</v>
      </c>
      <c r="S10" s="72">
        <v>0</v>
      </c>
      <c r="T10" s="72">
        <v>0</v>
      </c>
      <c r="U10" s="72">
        <v>1</v>
      </c>
      <c r="V10" s="8"/>
      <c r="W10" s="13">
        <f t="shared" si="0"/>
        <v>0</v>
      </c>
      <c r="X10" s="13">
        <f t="shared" si="1"/>
        <v>1</v>
      </c>
      <c r="Y10" s="13">
        <f t="shared" si="2"/>
        <v>0</v>
      </c>
      <c r="Z10" s="12">
        <f t="shared" si="3"/>
        <v>0</v>
      </c>
      <c r="AA10" s="13">
        <f t="shared" si="4"/>
        <v>0</v>
      </c>
      <c r="AB10" s="7">
        <f t="shared" si="5"/>
        <v>1</v>
      </c>
      <c r="AC10" s="7"/>
      <c r="AD10" s="7">
        <f t="shared" si="6"/>
        <v>1</v>
      </c>
      <c r="AE10" s="7">
        <f t="shared" si="7"/>
        <v>0</v>
      </c>
      <c r="AF10" s="7">
        <f t="shared" si="8"/>
        <v>0</v>
      </c>
      <c r="AG10" s="7"/>
      <c r="AI10" s="139"/>
      <c r="AJ10" s="119">
        <f t="shared" si="9"/>
        <v>1</v>
      </c>
      <c r="AK10" s="119">
        <f t="shared" si="10"/>
        <v>1</v>
      </c>
      <c r="AL10" s="119">
        <f t="shared" si="11"/>
        <v>2</v>
      </c>
      <c r="AM10" s="119"/>
      <c r="AN10" s="115"/>
      <c r="AO10" s="119">
        <f t="shared" si="12"/>
        <v>0</v>
      </c>
      <c r="AP10" s="119">
        <f t="shared" si="13"/>
        <v>0</v>
      </c>
      <c r="AQ10" s="119">
        <f t="shared" si="14"/>
        <v>1</v>
      </c>
      <c r="AR10" s="139"/>
      <c r="AS10" s="139"/>
      <c r="AU10" s="139"/>
      <c r="AV10" s="139"/>
      <c r="AW10" s="139"/>
      <c r="AX10" s="139"/>
      <c r="AY10" s="139"/>
      <c r="BA10" s="139"/>
    </row>
    <row r="11" spans="1:64" s="55" customFormat="1" ht="13.5" customHeight="1" x14ac:dyDescent="0.2">
      <c r="A11" s="1" t="s">
        <v>198</v>
      </c>
      <c r="B11" s="29" t="s">
        <v>479</v>
      </c>
      <c r="C11" s="29">
        <v>10</v>
      </c>
      <c r="D11" s="4" t="s">
        <v>208</v>
      </c>
      <c r="E11" s="6">
        <v>1</v>
      </c>
      <c r="F11" s="6">
        <v>1</v>
      </c>
      <c r="G11" s="6">
        <v>0</v>
      </c>
      <c r="H11" s="6">
        <v>0</v>
      </c>
      <c r="I11" s="6">
        <v>0</v>
      </c>
      <c r="J11" s="3"/>
      <c r="K11" s="5">
        <v>1</v>
      </c>
      <c r="L11" s="5">
        <v>1</v>
      </c>
      <c r="M11" s="14">
        <v>0</v>
      </c>
      <c r="N11" s="14">
        <v>0.5</v>
      </c>
      <c r="O11" s="14">
        <v>1</v>
      </c>
      <c r="P11" s="3"/>
      <c r="Q11" s="5">
        <v>1</v>
      </c>
      <c r="R11" s="5">
        <v>1</v>
      </c>
      <c r="S11" s="5">
        <v>0</v>
      </c>
      <c r="T11" s="5">
        <v>0</v>
      </c>
      <c r="U11" s="5">
        <v>0</v>
      </c>
      <c r="V11" s="5"/>
      <c r="W11" s="13">
        <f t="shared" si="0"/>
        <v>1</v>
      </c>
      <c r="X11" s="13">
        <f t="shared" si="1"/>
        <v>1</v>
      </c>
      <c r="Y11" s="13">
        <f t="shared" si="2"/>
        <v>0</v>
      </c>
      <c r="Z11" s="12">
        <f t="shared" si="3"/>
        <v>0</v>
      </c>
      <c r="AA11" s="13">
        <f t="shared" si="4"/>
        <v>0</v>
      </c>
      <c r="AB11" s="7">
        <f t="shared" si="5"/>
        <v>2</v>
      </c>
      <c r="AC11" s="7"/>
      <c r="AD11" s="7">
        <f t="shared" si="6"/>
        <v>2</v>
      </c>
      <c r="AE11" s="7">
        <f t="shared" si="7"/>
        <v>0</v>
      </c>
      <c r="AF11" s="7">
        <f t="shared" si="8"/>
        <v>0</v>
      </c>
      <c r="AG11" s="88"/>
      <c r="AH11" s="54"/>
      <c r="AI11" s="139"/>
      <c r="AJ11" s="119">
        <f t="shared" si="9"/>
        <v>2</v>
      </c>
      <c r="AK11" s="119">
        <f t="shared" si="10"/>
        <v>2</v>
      </c>
      <c r="AL11" s="119">
        <f t="shared" si="11"/>
        <v>2</v>
      </c>
      <c r="AM11" s="119"/>
      <c r="AN11" s="115"/>
      <c r="AO11" s="119">
        <f t="shared" si="12"/>
        <v>0</v>
      </c>
      <c r="AP11" s="119">
        <f t="shared" si="13"/>
        <v>1.5</v>
      </c>
      <c r="AQ11" s="119">
        <f t="shared" si="14"/>
        <v>0</v>
      </c>
      <c r="AR11" s="139"/>
      <c r="AS11" s="139"/>
      <c r="AT11" s="54"/>
      <c r="AU11" s="139"/>
      <c r="AV11" s="139"/>
      <c r="AW11" s="139"/>
      <c r="AX11" s="139"/>
      <c r="AY11" s="139"/>
      <c r="AZ11" s="54"/>
      <c r="BA11" s="139"/>
      <c r="BB11" s="54"/>
      <c r="BC11" s="54"/>
      <c r="BD11" s="54"/>
      <c r="BE11" s="54"/>
      <c r="BF11" s="54"/>
      <c r="BG11" s="54"/>
      <c r="BH11" s="54"/>
      <c r="BI11" s="54"/>
      <c r="BJ11" s="54"/>
      <c r="BK11" s="54"/>
      <c r="BL11" s="54"/>
    </row>
    <row r="12" spans="1:64" ht="13.5" customHeight="1" x14ac:dyDescent="0.2">
      <c r="A12" s="1" t="s">
        <v>103</v>
      </c>
      <c r="B12" s="29" t="s">
        <v>444</v>
      </c>
      <c r="C12" s="29">
        <v>8</v>
      </c>
      <c r="D12" s="4" t="s">
        <v>111</v>
      </c>
      <c r="E12" s="6">
        <v>0</v>
      </c>
      <c r="F12" s="6">
        <v>1</v>
      </c>
      <c r="G12" s="6">
        <v>0</v>
      </c>
      <c r="H12" s="6">
        <v>1</v>
      </c>
      <c r="I12" s="6">
        <v>1</v>
      </c>
      <c r="J12" s="8" t="s">
        <v>187</v>
      </c>
      <c r="K12" s="5">
        <v>1</v>
      </c>
      <c r="L12" s="5">
        <v>1</v>
      </c>
      <c r="M12" s="14">
        <v>0.5</v>
      </c>
      <c r="N12" s="14">
        <v>0</v>
      </c>
      <c r="O12" s="14">
        <v>1</v>
      </c>
      <c r="P12" s="3"/>
      <c r="Q12" s="5">
        <v>1</v>
      </c>
      <c r="R12" s="5">
        <v>0</v>
      </c>
      <c r="S12" s="5">
        <v>0</v>
      </c>
      <c r="T12" s="5">
        <v>0</v>
      </c>
      <c r="U12" s="5">
        <v>0</v>
      </c>
      <c r="V12" s="5"/>
      <c r="W12" s="13">
        <f t="shared" si="0"/>
        <v>1</v>
      </c>
      <c r="X12" s="13">
        <f t="shared" si="1"/>
        <v>1</v>
      </c>
      <c r="Y12" s="13">
        <f t="shared" si="2"/>
        <v>0</v>
      </c>
      <c r="Z12" s="12">
        <f t="shared" si="3"/>
        <v>0</v>
      </c>
      <c r="AA12" s="13">
        <f t="shared" si="4"/>
        <v>1</v>
      </c>
      <c r="AB12" s="7">
        <f t="shared" si="5"/>
        <v>3</v>
      </c>
      <c r="AC12" s="7"/>
      <c r="AD12" s="7">
        <f t="shared" si="6"/>
        <v>2</v>
      </c>
      <c r="AE12" s="7">
        <f t="shared" si="7"/>
        <v>1</v>
      </c>
      <c r="AF12" s="7">
        <f t="shared" si="8"/>
        <v>0</v>
      </c>
      <c r="AG12" s="7"/>
      <c r="AI12" s="139"/>
      <c r="AJ12" s="119">
        <f t="shared" si="9"/>
        <v>1</v>
      </c>
      <c r="AK12" s="119">
        <f t="shared" si="10"/>
        <v>2</v>
      </c>
      <c r="AL12" s="119">
        <f t="shared" si="11"/>
        <v>1</v>
      </c>
      <c r="AM12" s="119"/>
      <c r="AN12" s="115"/>
      <c r="AO12" s="119">
        <f t="shared" si="12"/>
        <v>2</v>
      </c>
      <c r="AP12" s="119">
        <f t="shared" si="13"/>
        <v>1</v>
      </c>
      <c r="AQ12" s="119">
        <f t="shared" si="14"/>
        <v>0</v>
      </c>
      <c r="AR12" s="139"/>
      <c r="AS12" s="139"/>
      <c r="AU12" s="139"/>
      <c r="AV12" s="139"/>
      <c r="AW12" s="139"/>
      <c r="AX12" s="139"/>
      <c r="AY12" s="139"/>
      <c r="BA12" s="139"/>
    </row>
    <row r="13" spans="1:64" ht="13.5" customHeight="1" x14ac:dyDescent="0.2">
      <c r="A13" s="8">
        <v>1159</v>
      </c>
      <c r="B13" s="29" t="s">
        <v>938</v>
      </c>
      <c r="C13" s="29">
        <v>11</v>
      </c>
      <c r="D13" s="8" t="s">
        <v>738</v>
      </c>
      <c r="E13" s="72">
        <v>0</v>
      </c>
      <c r="F13" s="72">
        <v>0</v>
      </c>
      <c r="G13" s="72">
        <v>0</v>
      </c>
      <c r="H13" s="72">
        <v>0</v>
      </c>
      <c r="I13" s="72">
        <v>1</v>
      </c>
      <c r="J13" s="72"/>
      <c r="K13" s="72">
        <v>0</v>
      </c>
      <c r="L13" s="72">
        <v>0</v>
      </c>
      <c r="M13" s="72">
        <v>0</v>
      </c>
      <c r="N13" s="72">
        <v>0</v>
      </c>
      <c r="O13" s="72">
        <v>0</v>
      </c>
      <c r="P13" s="72" t="s">
        <v>744</v>
      </c>
      <c r="Q13" s="72">
        <v>0</v>
      </c>
      <c r="R13" s="72">
        <v>1</v>
      </c>
      <c r="S13" s="72">
        <v>1</v>
      </c>
      <c r="T13" s="72">
        <v>0</v>
      </c>
      <c r="U13" s="72">
        <v>0</v>
      </c>
      <c r="V13" s="8"/>
      <c r="W13" s="13">
        <f t="shared" si="0"/>
        <v>0</v>
      </c>
      <c r="X13" s="13">
        <f t="shared" si="1"/>
        <v>0</v>
      </c>
      <c r="Y13" s="13">
        <f t="shared" si="2"/>
        <v>0</v>
      </c>
      <c r="Z13" s="12">
        <f t="shared" si="3"/>
        <v>0</v>
      </c>
      <c r="AA13" s="13">
        <f t="shared" si="4"/>
        <v>0</v>
      </c>
      <c r="AB13" s="7">
        <f t="shared" si="5"/>
        <v>0</v>
      </c>
      <c r="AC13" s="7"/>
      <c r="AD13" s="7">
        <f t="shared" si="6"/>
        <v>0</v>
      </c>
      <c r="AE13" s="7">
        <f t="shared" si="7"/>
        <v>0</v>
      </c>
      <c r="AF13" s="7">
        <f t="shared" si="8"/>
        <v>0</v>
      </c>
      <c r="AG13" s="7"/>
      <c r="AI13" s="139"/>
      <c r="AJ13" s="119">
        <f t="shared" si="9"/>
        <v>0</v>
      </c>
      <c r="AK13" s="119">
        <f t="shared" si="10"/>
        <v>0</v>
      </c>
      <c r="AL13" s="119">
        <f t="shared" si="11"/>
        <v>1</v>
      </c>
      <c r="AM13" s="119"/>
      <c r="AN13" s="115"/>
      <c r="AO13" s="119">
        <f t="shared" si="12"/>
        <v>1</v>
      </c>
      <c r="AP13" s="119">
        <f t="shared" si="13"/>
        <v>0</v>
      </c>
      <c r="AQ13" s="119">
        <f t="shared" si="14"/>
        <v>0</v>
      </c>
      <c r="AR13" s="139"/>
      <c r="AS13" s="139"/>
      <c r="AU13" s="139"/>
      <c r="AV13" s="139"/>
      <c r="AW13" s="139"/>
      <c r="AX13" s="139"/>
      <c r="AY13" s="139"/>
      <c r="BA13" s="139"/>
    </row>
    <row r="14" spans="1:64" ht="13.5" customHeight="1" x14ac:dyDescent="0.2">
      <c r="A14" s="8">
        <v>1073</v>
      </c>
      <c r="B14" s="29" t="s">
        <v>865</v>
      </c>
      <c r="C14" s="29">
        <v>8</v>
      </c>
      <c r="D14" s="8" t="s">
        <v>650</v>
      </c>
      <c r="E14" s="72">
        <v>0</v>
      </c>
      <c r="F14" s="72">
        <v>0</v>
      </c>
      <c r="G14" s="72">
        <v>1</v>
      </c>
      <c r="H14" s="72">
        <v>0</v>
      </c>
      <c r="I14" s="72">
        <v>0</v>
      </c>
      <c r="J14" s="72"/>
      <c r="K14" s="72">
        <v>0</v>
      </c>
      <c r="L14" s="72">
        <v>0</v>
      </c>
      <c r="M14" s="72">
        <v>0</v>
      </c>
      <c r="N14" s="72">
        <v>0</v>
      </c>
      <c r="O14" s="72">
        <v>0.5</v>
      </c>
      <c r="P14" s="72" t="s">
        <v>760</v>
      </c>
      <c r="Q14" s="72">
        <v>0</v>
      </c>
      <c r="R14" s="72">
        <v>0</v>
      </c>
      <c r="S14" s="72">
        <v>0</v>
      </c>
      <c r="T14" s="72">
        <v>0</v>
      </c>
      <c r="U14" s="72">
        <v>0</v>
      </c>
      <c r="V14" s="8"/>
      <c r="W14" s="13">
        <f t="shared" si="0"/>
        <v>0</v>
      </c>
      <c r="X14" s="13">
        <f t="shared" si="1"/>
        <v>0</v>
      </c>
      <c r="Y14" s="13">
        <f t="shared" si="2"/>
        <v>0</v>
      </c>
      <c r="Z14" s="12">
        <f t="shared" si="3"/>
        <v>0</v>
      </c>
      <c r="AA14" s="13">
        <f t="shared" si="4"/>
        <v>0</v>
      </c>
      <c r="AB14" s="7">
        <f t="shared" si="5"/>
        <v>0</v>
      </c>
      <c r="AC14" s="7"/>
      <c r="AD14" s="7">
        <f t="shared" si="6"/>
        <v>0</v>
      </c>
      <c r="AE14" s="7">
        <f t="shared" si="7"/>
        <v>0</v>
      </c>
      <c r="AF14" s="7">
        <f t="shared" si="8"/>
        <v>0</v>
      </c>
      <c r="AG14" s="7"/>
      <c r="AI14" s="139"/>
      <c r="AJ14" s="119">
        <f t="shared" si="9"/>
        <v>0</v>
      </c>
      <c r="AK14" s="119">
        <f t="shared" si="10"/>
        <v>0</v>
      </c>
      <c r="AL14" s="119">
        <f t="shared" si="11"/>
        <v>0</v>
      </c>
      <c r="AM14" s="119"/>
      <c r="AN14" s="115"/>
      <c r="AO14" s="119">
        <f t="shared" si="12"/>
        <v>0</v>
      </c>
      <c r="AP14" s="119">
        <f t="shared" si="13"/>
        <v>0.5</v>
      </c>
      <c r="AQ14" s="119">
        <f t="shared" si="14"/>
        <v>0</v>
      </c>
      <c r="AR14" s="139"/>
      <c r="AS14" s="139"/>
      <c r="AU14" s="139"/>
      <c r="AV14" s="139"/>
      <c r="AW14" s="139"/>
      <c r="AX14" s="139"/>
      <c r="AY14" s="139"/>
      <c r="BA14" s="139"/>
    </row>
    <row r="15" spans="1:64" ht="13.5" customHeight="1" x14ac:dyDescent="0.2">
      <c r="A15" s="11" t="s">
        <v>209</v>
      </c>
      <c r="B15" s="29" t="s">
        <v>484</v>
      </c>
      <c r="C15" s="29">
        <v>10</v>
      </c>
      <c r="D15" s="4" t="s">
        <v>219</v>
      </c>
      <c r="E15" s="6">
        <v>0</v>
      </c>
      <c r="F15" s="6">
        <v>1</v>
      </c>
      <c r="G15" s="6">
        <v>0</v>
      </c>
      <c r="H15" s="6">
        <v>1</v>
      </c>
      <c r="I15" s="6">
        <v>0</v>
      </c>
      <c r="J15" s="3"/>
      <c r="K15" s="5">
        <v>0</v>
      </c>
      <c r="L15" s="5">
        <v>1</v>
      </c>
      <c r="M15" s="14">
        <v>0</v>
      </c>
      <c r="N15" s="14">
        <v>0.5</v>
      </c>
      <c r="O15" s="14">
        <v>1</v>
      </c>
      <c r="P15" s="3"/>
      <c r="Q15" s="5">
        <v>0</v>
      </c>
      <c r="R15" s="5">
        <v>1</v>
      </c>
      <c r="S15" s="5">
        <v>0</v>
      </c>
      <c r="T15" s="5">
        <v>0</v>
      </c>
      <c r="U15" s="5">
        <v>0</v>
      </c>
      <c r="V15" s="5"/>
      <c r="W15" s="13">
        <f t="shared" si="0"/>
        <v>0</v>
      </c>
      <c r="X15" s="13">
        <f t="shared" si="1"/>
        <v>1</v>
      </c>
      <c r="Y15" s="13">
        <f t="shared" si="2"/>
        <v>0</v>
      </c>
      <c r="Z15" s="12">
        <f t="shared" si="3"/>
        <v>0.5</v>
      </c>
      <c r="AA15" s="13">
        <f t="shared" si="4"/>
        <v>0</v>
      </c>
      <c r="AB15" s="7">
        <f t="shared" si="5"/>
        <v>1.5</v>
      </c>
      <c r="AC15" s="7"/>
      <c r="AD15" s="7">
        <f t="shared" si="6"/>
        <v>1</v>
      </c>
      <c r="AE15" s="7">
        <f t="shared" si="7"/>
        <v>0.5</v>
      </c>
      <c r="AF15" s="7">
        <f t="shared" si="8"/>
        <v>0</v>
      </c>
      <c r="AG15" s="7"/>
      <c r="AI15" s="139"/>
      <c r="AJ15" s="119">
        <f t="shared" si="9"/>
        <v>1</v>
      </c>
      <c r="AK15" s="119">
        <f t="shared" si="10"/>
        <v>1</v>
      </c>
      <c r="AL15" s="119">
        <f t="shared" si="11"/>
        <v>1</v>
      </c>
      <c r="AM15" s="119"/>
      <c r="AN15" s="115"/>
      <c r="AO15" s="119">
        <f t="shared" si="12"/>
        <v>1</v>
      </c>
      <c r="AP15" s="119">
        <f t="shared" si="13"/>
        <v>1.5</v>
      </c>
      <c r="AQ15" s="119">
        <f t="shared" si="14"/>
        <v>0</v>
      </c>
      <c r="AR15" s="139"/>
      <c r="AS15" s="139"/>
      <c r="AU15" s="139"/>
      <c r="AV15" s="139"/>
      <c r="AW15" s="139"/>
      <c r="AX15" s="139"/>
      <c r="AY15" s="139"/>
      <c r="BA15" s="139"/>
    </row>
    <row r="16" spans="1:64" ht="13.5" customHeight="1" x14ac:dyDescent="0.2">
      <c r="A16" s="11" t="s">
        <v>957</v>
      </c>
      <c r="B16" s="29" t="s">
        <v>501</v>
      </c>
      <c r="C16" s="29">
        <v>9</v>
      </c>
      <c r="D16" s="4" t="s">
        <v>269</v>
      </c>
      <c r="E16" s="8">
        <v>1</v>
      </c>
      <c r="F16" s="8">
        <v>1</v>
      </c>
      <c r="G16" s="8">
        <v>0</v>
      </c>
      <c r="H16" s="8">
        <v>0</v>
      </c>
      <c r="I16" s="8">
        <v>0</v>
      </c>
      <c r="J16" s="8" t="s">
        <v>545</v>
      </c>
      <c r="K16" s="8">
        <v>1</v>
      </c>
      <c r="L16" s="8">
        <v>1</v>
      </c>
      <c r="M16" s="8">
        <v>1</v>
      </c>
      <c r="N16" s="17">
        <v>0.5</v>
      </c>
      <c r="O16" s="17">
        <v>0.5</v>
      </c>
      <c r="P16" s="8"/>
      <c r="Q16" s="8">
        <v>1</v>
      </c>
      <c r="R16" s="8">
        <v>1</v>
      </c>
      <c r="S16" s="8">
        <v>0</v>
      </c>
      <c r="T16" s="8">
        <v>0</v>
      </c>
      <c r="U16" s="8">
        <v>0</v>
      </c>
      <c r="V16" s="8"/>
      <c r="W16" s="13">
        <f t="shared" si="0"/>
        <v>1</v>
      </c>
      <c r="X16" s="13">
        <f t="shared" si="1"/>
        <v>1</v>
      </c>
      <c r="Y16" s="13">
        <f t="shared" si="2"/>
        <v>0</v>
      </c>
      <c r="Z16" s="12">
        <f t="shared" si="3"/>
        <v>0</v>
      </c>
      <c r="AA16" s="13">
        <f t="shared" si="4"/>
        <v>0</v>
      </c>
      <c r="AB16" s="7">
        <f t="shared" si="5"/>
        <v>2</v>
      </c>
      <c r="AC16" s="7"/>
      <c r="AD16" s="7">
        <f t="shared" si="6"/>
        <v>2</v>
      </c>
      <c r="AE16" s="7">
        <f t="shared" si="7"/>
        <v>0</v>
      </c>
      <c r="AF16" s="7">
        <f t="shared" si="8"/>
        <v>0</v>
      </c>
      <c r="AG16" s="7"/>
      <c r="AI16" s="139"/>
      <c r="AJ16" s="119">
        <f t="shared" si="9"/>
        <v>2</v>
      </c>
      <c r="AK16" s="119">
        <f t="shared" si="10"/>
        <v>2</v>
      </c>
      <c r="AL16" s="119">
        <f t="shared" si="11"/>
        <v>2</v>
      </c>
      <c r="AM16" s="119"/>
      <c r="AN16" s="115"/>
      <c r="AO16" s="119">
        <f t="shared" si="12"/>
        <v>0</v>
      </c>
      <c r="AP16" s="119">
        <f t="shared" si="13"/>
        <v>1</v>
      </c>
      <c r="AQ16" s="119">
        <f t="shared" si="14"/>
        <v>0</v>
      </c>
      <c r="AR16" s="139"/>
      <c r="AS16" s="139"/>
      <c r="AU16" s="139"/>
      <c r="AV16" s="139"/>
      <c r="AW16" s="139"/>
      <c r="AX16" s="139"/>
      <c r="AY16" s="139"/>
      <c r="AZ16" s="139"/>
      <c r="BA16" s="139"/>
      <c r="BD16" s="139"/>
      <c r="BE16" s="139"/>
      <c r="BF16" s="139"/>
      <c r="BG16" s="139"/>
      <c r="BH16" s="139"/>
      <c r="BI16" s="139"/>
      <c r="BJ16" s="139"/>
      <c r="BK16" s="139"/>
      <c r="BL16" s="139"/>
    </row>
    <row r="17" spans="1:64" ht="13.5" customHeight="1" x14ac:dyDescent="0.2">
      <c r="A17" s="11" t="s">
        <v>38</v>
      </c>
      <c r="B17" s="29" t="s">
        <v>415</v>
      </c>
      <c r="C17" s="29">
        <v>11</v>
      </c>
      <c r="D17" s="4" t="s">
        <v>39</v>
      </c>
      <c r="E17" s="6">
        <v>0</v>
      </c>
      <c r="F17" s="6">
        <v>1</v>
      </c>
      <c r="G17" s="6">
        <v>0.5</v>
      </c>
      <c r="H17" s="6">
        <v>0</v>
      </c>
      <c r="I17" s="6">
        <v>0</v>
      </c>
      <c r="J17" s="3"/>
      <c r="K17" s="5">
        <v>0</v>
      </c>
      <c r="L17" s="5">
        <v>1</v>
      </c>
      <c r="M17" s="14">
        <v>0</v>
      </c>
      <c r="N17" s="14">
        <v>1</v>
      </c>
      <c r="O17" s="14">
        <v>1</v>
      </c>
      <c r="P17" s="3"/>
      <c r="Q17" s="5">
        <v>0</v>
      </c>
      <c r="R17" s="5">
        <v>1</v>
      </c>
      <c r="S17" s="5">
        <v>1</v>
      </c>
      <c r="T17" s="5">
        <v>0</v>
      </c>
      <c r="U17" s="5">
        <v>1</v>
      </c>
      <c r="V17" s="5"/>
      <c r="W17" s="13">
        <f t="shared" si="0"/>
        <v>0</v>
      </c>
      <c r="X17" s="13">
        <f t="shared" si="1"/>
        <v>1</v>
      </c>
      <c r="Y17" s="13">
        <f t="shared" si="2"/>
        <v>0.5</v>
      </c>
      <c r="Z17" s="12">
        <f t="shared" si="3"/>
        <v>0</v>
      </c>
      <c r="AA17" s="13">
        <f t="shared" si="4"/>
        <v>1</v>
      </c>
      <c r="AB17" s="7">
        <f t="shared" si="5"/>
        <v>2.5</v>
      </c>
      <c r="AC17" s="7"/>
      <c r="AD17" s="7">
        <f t="shared" si="6"/>
        <v>1</v>
      </c>
      <c r="AE17" s="7">
        <f t="shared" si="7"/>
        <v>1</v>
      </c>
      <c r="AF17" s="7">
        <f t="shared" si="8"/>
        <v>0.5</v>
      </c>
      <c r="AG17" s="7"/>
      <c r="AI17" s="139"/>
      <c r="AJ17" s="119">
        <f t="shared" si="9"/>
        <v>1</v>
      </c>
      <c r="AK17" s="119">
        <f t="shared" si="10"/>
        <v>1</v>
      </c>
      <c r="AL17" s="119">
        <f t="shared" si="11"/>
        <v>1</v>
      </c>
      <c r="AM17" s="119"/>
      <c r="AN17" s="115"/>
      <c r="AO17" s="119">
        <f t="shared" si="12"/>
        <v>0</v>
      </c>
      <c r="AP17" s="119">
        <f t="shared" si="13"/>
        <v>2</v>
      </c>
      <c r="AQ17" s="119">
        <f t="shared" si="14"/>
        <v>1</v>
      </c>
      <c r="AR17" s="139"/>
      <c r="AS17" s="139"/>
      <c r="AU17" s="139"/>
      <c r="AV17" s="139"/>
      <c r="AW17" s="139"/>
      <c r="AX17" s="139"/>
      <c r="AY17" s="139"/>
      <c r="BA17" s="139"/>
    </row>
    <row r="18" spans="1:64" ht="13.5" customHeight="1" x14ac:dyDescent="0.2">
      <c r="A18" s="11" t="s">
        <v>60</v>
      </c>
      <c r="B18" s="29" t="s">
        <v>425</v>
      </c>
      <c r="C18" s="29">
        <v>11</v>
      </c>
      <c r="D18" s="4" t="s">
        <v>61</v>
      </c>
      <c r="E18" s="6">
        <v>0</v>
      </c>
      <c r="F18" s="6">
        <v>1</v>
      </c>
      <c r="G18" s="6">
        <v>0</v>
      </c>
      <c r="H18" s="6">
        <v>0</v>
      </c>
      <c r="I18" s="6">
        <v>0</v>
      </c>
      <c r="J18" s="8" t="s">
        <v>110</v>
      </c>
      <c r="K18" s="5">
        <v>0</v>
      </c>
      <c r="L18" s="5">
        <v>1</v>
      </c>
      <c r="M18" s="14">
        <v>0</v>
      </c>
      <c r="N18" s="14">
        <v>0.5</v>
      </c>
      <c r="O18" s="14">
        <v>1</v>
      </c>
      <c r="P18" s="8" t="s">
        <v>92</v>
      </c>
      <c r="Q18" s="5">
        <v>0</v>
      </c>
      <c r="R18" s="5">
        <v>1</v>
      </c>
      <c r="S18" s="5">
        <v>0</v>
      </c>
      <c r="T18" s="5">
        <v>0</v>
      </c>
      <c r="U18" s="5">
        <v>0</v>
      </c>
      <c r="V18" s="5"/>
      <c r="W18" s="13">
        <f t="shared" si="0"/>
        <v>0</v>
      </c>
      <c r="X18" s="13">
        <f t="shared" si="1"/>
        <v>1</v>
      </c>
      <c r="Y18" s="13">
        <f t="shared" si="2"/>
        <v>0</v>
      </c>
      <c r="Z18" s="12">
        <f t="shared" si="3"/>
        <v>0</v>
      </c>
      <c r="AA18" s="13">
        <f t="shared" si="4"/>
        <v>0</v>
      </c>
      <c r="AB18" s="7">
        <f t="shared" si="5"/>
        <v>1</v>
      </c>
      <c r="AC18" s="7"/>
      <c r="AD18" s="7">
        <f t="shared" si="6"/>
        <v>1</v>
      </c>
      <c r="AE18" s="7">
        <f t="shared" si="7"/>
        <v>0</v>
      </c>
      <c r="AF18" s="7">
        <f t="shared" si="8"/>
        <v>0</v>
      </c>
      <c r="AG18" s="7"/>
      <c r="AI18" s="139"/>
      <c r="AJ18" s="119">
        <f t="shared" si="9"/>
        <v>1</v>
      </c>
      <c r="AK18" s="119">
        <f t="shared" si="10"/>
        <v>1</v>
      </c>
      <c r="AL18" s="119">
        <f t="shared" si="11"/>
        <v>1</v>
      </c>
      <c r="AM18" s="119"/>
      <c r="AN18" s="115"/>
      <c r="AO18" s="119">
        <f t="shared" si="12"/>
        <v>0</v>
      </c>
      <c r="AP18" s="119">
        <f t="shared" si="13"/>
        <v>1.5</v>
      </c>
      <c r="AQ18" s="119">
        <f t="shared" si="14"/>
        <v>0</v>
      </c>
      <c r="AR18" s="139"/>
      <c r="AS18" s="139"/>
      <c r="AU18" s="139"/>
      <c r="AV18" s="139"/>
      <c r="AW18" s="139"/>
      <c r="AX18" s="139"/>
      <c r="AY18" s="139"/>
      <c r="BA18" s="139"/>
    </row>
    <row r="19" spans="1:64" ht="13.5" customHeight="1" x14ac:dyDescent="0.2">
      <c r="A19" s="11" t="s">
        <v>292</v>
      </c>
      <c r="B19" s="29" t="s">
        <v>512</v>
      </c>
      <c r="C19" s="29">
        <v>2</v>
      </c>
      <c r="D19" s="4" t="s">
        <v>310</v>
      </c>
      <c r="E19" s="8">
        <v>0</v>
      </c>
      <c r="F19" s="8">
        <v>1</v>
      </c>
      <c r="G19" s="8">
        <v>0</v>
      </c>
      <c r="H19" s="8">
        <v>0</v>
      </c>
      <c r="I19" s="8">
        <v>0</v>
      </c>
      <c r="J19" s="8"/>
      <c r="K19" s="8">
        <v>0</v>
      </c>
      <c r="L19" s="8">
        <v>0</v>
      </c>
      <c r="M19" s="8">
        <v>0</v>
      </c>
      <c r="N19" s="17">
        <v>0.5</v>
      </c>
      <c r="O19" s="8">
        <v>1</v>
      </c>
      <c r="P19" s="8"/>
      <c r="Q19" s="8">
        <v>0</v>
      </c>
      <c r="R19" s="8">
        <v>1</v>
      </c>
      <c r="S19" s="8">
        <v>1</v>
      </c>
      <c r="T19" s="8">
        <v>0</v>
      </c>
      <c r="U19" s="8">
        <v>0</v>
      </c>
      <c r="V19" s="8"/>
      <c r="W19" s="13">
        <f t="shared" si="0"/>
        <v>0</v>
      </c>
      <c r="X19" s="13">
        <f t="shared" si="1"/>
        <v>1</v>
      </c>
      <c r="Y19" s="13">
        <f t="shared" si="2"/>
        <v>0</v>
      </c>
      <c r="Z19" s="12">
        <f t="shared" si="3"/>
        <v>0</v>
      </c>
      <c r="AA19" s="13">
        <f t="shared" si="4"/>
        <v>0</v>
      </c>
      <c r="AB19" s="7">
        <f t="shared" si="5"/>
        <v>1</v>
      </c>
      <c r="AC19" s="7"/>
      <c r="AD19" s="7">
        <f t="shared" si="6"/>
        <v>1</v>
      </c>
      <c r="AE19" s="7">
        <f t="shared" si="7"/>
        <v>0</v>
      </c>
      <c r="AF19" s="7">
        <f t="shared" si="8"/>
        <v>0</v>
      </c>
      <c r="AG19" s="7"/>
      <c r="AI19" s="139"/>
      <c r="AJ19" s="119">
        <f t="shared" si="9"/>
        <v>1</v>
      </c>
      <c r="AK19" s="119">
        <f t="shared" si="10"/>
        <v>0</v>
      </c>
      <c r="AL19" s="119">
        <f t="shared" si="11"/>
        <v>1</v>
      </c>
      <c r="AM19" s="119"/>
      <c r="AN19" s="115"/>
      <c r="AO19" s="119">
        <f t="shared" si="12"/>
        <v>0</v>
      </c>
      <c r="AP19" s="119">
        <f t="shared" si="13"/>
        <v>1.5</v>
      </c>
      <c r="AQ19" s="119">
        <f t="shared" si="14"/>
        <v>0</v>
      </c>
      <c r="AR19" s="139"/>
      <c r="AS19" s="139"/>
      <c r="AU19" s="139"/>
      <c r="AV19" s="139"/>
      <c r="AW19" s="139"/>
      <c r="AX19" s="139"/>
      <c r="AY19" s="139"/>
      <c r="AZ19" s="139"/>
      <c r="BA19" s="139"/>
      <c r="BD19" s="139"/>
      <c r="BE19" s="139"/>
      <c r="BF19" s="139"/>
      <c r="BG19" s="139"/>
      <c r="BH19" s="139"/>
      <c r="BI19" s="139"/>
      <c r="BJ19" s="139"/>
      <c r="BK19" s="139"/>
      <c r="BL19" s="139"/>
    </row>
    <row r="20" spans="1:64" s="90" customFormat="1" ht="13.5" customHeight="1" x14ac:dyDescent="0.2">
      <c r="A20" s="90">
        <v>1007</v>
      </c>
      <c r="B20" s="146" t="s">
        <v>805</v>
      </c>
      <c r="C20" s="146">
        <v>8</v>
      </c>
      <c r="D20" s="90" t="s">
        <v>584</v>
      </c>
      <c r="E20" s="147">
        <v>0</v>
      </c>
      <c r="F20" s="147">
        <v>1</v>
      </c>
      <c r="G20" s="147">
        <v>0</v>
      </c>
      <c r="H20" s="147">
        <v>0</v>
      </c>
      <c r="I20" s="147">
        <v>0</v>
      </c>
      <c r="J20" s="147"/>
      <c r="K20" s="147">
        <v>0</v>
      </c>
      <c r="L20" s="147">
        <v>0</v>
      </c>
      <c r="M20" s="147">
        <v>0</v>
      </c>
      <c r="N20" s="147">
        <v>0</v>
      </c>
      <c r="O20" s="147">
        <v>0</v>
      </c>
      <c r="P20" s="147" t="s">
        <v>743</v>
      </c>
      <c r="Q20" s="147">
        <v>1</v>
      </c>
      <c r="R20" s="147">
        <v>1</v>
      </c>
      <c r="S20" s="147">
        <v>1</v>
      </c>
      <c r="T20" s="147">
        <v>0</v>
      </c>
      <c r="U20" s="147">
        <v>0</v>
      </c>
      <c r="V20" s="147"/>
      <c r="W20" s="144">
        <f t="shared" si="0"/>
        <v>0</v>
      </c>
      <c r="X20" s="144">
        <f t="shared" si="1"/>
        <v>1</v>
      </c>
      <c r="Y20" s="144">
        <f t="shared" si="2"/>
        <v>0</v>
      </c>
      <c r="Z20" s="144">
        <f t="shared" si="3"/>
        <v>0</v>
      </c>
      <c r="AA20" s="144">
        <f t="shared" si="4"/>
        <v>0</v>
      </c>
      <c r="AB20" s="145">
        <f t="shared" si="5"/>
        <v>1</v>
      </c>
      <c r="AC20" s="145"/>
      <c r="AD20" s="145">
        <f t="shared" si="6"/>
        <v>1</v>
      </c>
      <c r="AE20" s="145">
        <f t="shared" si="7"/>
        <v>0</v>
      </c>
      <c r="AF20" s="145">
        <f t="shared" si="8"/>
        <v>0</v>
      </c>
      <c r="AG20" s="145"/>
      <c r="AI20" s="148"/>
      <c r="AJ20" s="119">
        <f t="shared" si="9"/>
        <v>1</v>
      </c>
      <c r="AK20" s="119">
        <f t="shared" si="10"/>
        <v>0</v>
      </c>
      <c r="AL20" s="119">
        <f t="shared" si="11"/>
        <v>2</v>
      </c>
      <c r="AM20" s="119"/>
      <c r="AN20" s="115"/>
      <c r="AO20" s="119">
        <f t="shared" si="12"/>
        <v>0</v>
      </c>
      <c r="AP20" s="119">
        <f t="shared" si="13"/>
        <v>0</v>
      </c>
      <c r="AQ20" s="119">
        <f t="shared" si="14"/>
        <v>0</v>
      </c>
      <c r="AR20" s="148"/>
      <c r="AS20" s="148"/>
      <c r="AU20" s="148"/>
      <c r="AV20" s="148"/>
      <c r="AW20" s="148"/>
      <c r="AX20" s="148"/>
      <c r="AY20" s="148"/>
      <c r="BA20" s="148"/>
    </row>
    <row r="21" spans="1:64" s="90" customFormat="1" ht="13.5" customHeight="1" x14ac:dyDescent="0.2">
      <c r="A21" s="90">
        <v>1008</v>
      </c>
      <c r="B21" s="146" t="s">
        <v>805</v>
      </c>
      <c r="C21" s="146">
        <v>8</v>
      </c>
      <c r="D21" s="90" t="s">
        <v>585</v>
      </c>
      <c r="E21" s="147">
        <v>0</v>
      </c>
      <c r="F21" s="147">
        <v>1</v>
      </c>
      <c r="G21" s="147">
        <v>0</v>
      </c>
      <c r="H21" s="147">
        <v>0</v>
      </c>
      <c r="I21" s="147">
        <v>0</v>
      </c>
      <c r="J21" s="147"/>
      <c r="K21" s="147">
        <v>0</v>
      </c>
      <c r="L21" s="147">
        <v>0</v>
      </c>
      <c r="M21" s="147">
        <v>0</v>
      </c>
      <c r="N21" s="147">
        <v>0</v>
      </c>
      <c r="O21" s="147">
        <v>0</v>
      </c>
      <c r="P21" s="147" t="s">
        <v>743</v>
      </c>
      <c r="Q21" s="147">
        <v>1</v>
      </c>
      <c r="R21" s="147">
        <v>1</v>
      </c>
      <c r="S21" s="147">
        <v>0</v>
      </c>
      <c r="T21" s="147">
        <v>0</v>
      </c>
      <c r="U21" s="147">
        <v>0</v>
      </c>
      <c r="V21" s="147"/>
      <c r="W21" s="144">
        <f t="shared" si="0"/>
        <v>0</v>
      </c>
      <c r="X21" s="144">
        <f t="shared" si="1"/>
        <v>1</v>
      </c>
      <c r="Y21" s="144">
        <f t="shared" si="2"/>
        <v>0</v>
      </c>
      <c r="Z21" s="144">
        <f t="shared" si="3"/>
        <v>0</v>
      </c>
      <c r="AA21" s="144">
        <f t="shared" si="4"/>
        <v>0</v>
      </c>
      <c r="AB21" s="145">
        <f t="shared" si="5"/>
        <v>1</v>
      </c>
      <c r="AC21" s="145"/>
      <c r="AD21" s="145">
        <f t="shared" si="6"/>
        <v>1</v>
      </c>
      <c r="AE21" s="145">
        <f t="shared" si="7"/>
        <v>0</v>
      </c>
      <c r="AF21" s="145">
        <f t="shared" si="8"/>
        <v>0</v>
      </c>
      <c r="AG21" s="145"/>
      <c r="AI21" s="148"/>
      <c r="AJ21" s="119">
        <f t="shared" si="9"/>
        <v>1</v>
      </c>
      <c r="AK21" s="119">
        <f t="shared" si="10"/>
        <v>0</v>
      </c>
      <c r="AL21" s="119">
        <f t="shared" si="11"/>
        <v>2</v>
      </c>
      <c r="AM21" s="119"/>
      <c r="AN21" s="115"/>
      <c r="AO21" s="119">
        <f t="shared" si="12"/>
        <v>0</v>
      </c>
      <c r="AP21" s="119">
        <f t="shared" si="13"/>
        <v>0</v>
      </c>
      <c r="AQ21" s="119">
        <f t="shared" si="14"/>
        <v>0</v>
      </c>
      <c r="AR21" s="148"/>
      <c r="AS21" s="148"/>
      <c r="AU21" s="148"/>
      <c r="AV21" s="148"/>
      <c r="AW21" s="148"/>
      <c r="AX21" s="148"/>
      <c r="AY21" s="148"/>
      <c r="BA21" s="148"/>
    </row>
    <row r="22" spans="1:64" ht="13.5" customHeight="1" x14ac:dyDescent="0.2">
      <c r="A22" s="1" t="s">
        <v>305</v>
      </c>
      <c r="B22" s="29" t="s">
        <v>517</v>
      </c>
      <c r="C22" s="29">
        <v>2</v>
      </c>
      <c r="D22" s="4" t="s">
        <v>320</v>
      </c>
      <c r="E22" s="8">
        <v>0</v>
      </c>
      <c r="F22" s="8">
        <v>1</v>
      </c>
      <c r="G22" s="8">
        <v>1</v>
      </c>
      <c r="H22" s="8">
        <v>1</v>
      </c>
      <c r="I22" s="8">
        <v>1</v>
      </c>
      <c r="J22" s="8"/>
      <c r="K22" s="8">
        <v>0</v>
      </c>
      <c r="L22" s="8">
        <v>1</v>
      </c>
      <c r="M22" s="17">
        <v>0.5</v>
      </c>
      <c r="N22" s="17">
        <v>0.5</v>
      </c>
      <c r="O22" s="8">
        <v>1</v>
      </c>
      <c r="P22" s="8"/>
      <c r="Q22" s="8">
        <v>0</v>
      </c>
      <c r="R22" s="8">
        <v>1</v>
      </c>
      <c r="S22" s="8">
        <v>1</v>
      </c>
      <c r="T22" s="8">
        <v>0</v>
      </c>
      <c r="U22" s="8">
        <v>1</v>
      </c>
      <c r="V22" s="8"/>
      <c r="W22" s="13">
        <f t="shared" si="0"/>
        <v>0</v>
      </c>
      <c r="X22" s="13">
        <f t="shared" si="1"/>
        <v>1</v>
      </c>
      <c r="Y22" s="13">
        <f t="shared" si="2"/>
        <v>1</v>
      </c>
      <c r="Z22" s="12">
        <f t="shared" si="3"/>
        <v>0.5</v>
      </c>
      <c r="AA22" s="13">
        <f t="shared" si="4"/>
        <v>1</v>
      </c>
      <c r="AB22" s="7">
        <f t="shared" si="5"/>
        <v>3.5</v>
      </c>
      <c r="AC22" s="7"/>
      <c r="AD22" s="7">
        <f t="shared" si="6"/>
        <v>1</v>
      </c>
      <c r="AE22" s="7">
        <f t="shared" si="7"/>
        <v>1.5</v>
      </c>
      <c r="AF22" s="7">
        <f t="shared" si="8"/>
        <v>1</v>
      </c>
      <c r="AG22" s="7"/>
      <c r="AI22" s="139"/>
      <c r="AJ22" s="119">
        <f t="shared" si="9"/>
        <v>1</v>
      </c>
      <c r="AK22" s="119">
        <f t="shared" si="10"/>
        <v>1</v>
      </c>
      <c r="AL22" s="119">
        <f t="shared" si="11"/>
        <v>1</v>
      </c>
      <c r="AM22" s="119"/>
      <c r="AN22" s="115"/>
      <c r="AO22" s="119">
        <f t="shared" si="12"/>
        <v>2</v>
      </c>
      <c r="AP22" s="119">
        <f t="shared" si="13"/>
        <v>1.5</v>
      </c>
      <c r="AQ22" s="119">
        <f t="shared" si="14"/>
        <v>1</v>
      </c>
      <c r="AR22" s="139"/>
      <c r="AS22" s="139"/>
      <c r="AU22" s="139"/>
      <c r="AV22" s="139"/>
      <c r="AW22" s="139"/>
      <c r="AX22" s="139"/>
      <c r="AY22" s="139"/>
      <c r="AZ22" s="139"/>
      <c r="BA22" s="139"/>
      <c r="BD22" s="139"/>
      <c r="BE22" s="139"/>
      <c r="BF22" s="139"/>
      <c r="BG22" s="139"/>
      <c r="BH22" s="139"/>
      <c r="BI22" s="139"/>
      <c r="BJ22" s="139"/>
      <c r="BK22" s="139"/>
      <c r="BL22" s="139"/>
    </row>
    <row r="23" spans="1:64" ht="13.5" customHeight="1" x14ac:dyDescent="0.2">
      <c r="A23" s="11" t="s">
        <v>114</v>
      </c>
      <c r="B23" s="29" t="s">
        <v>449</v>
      </c>
      <c r="C23" s="29">
        <v>10</v>
      </c>
      <c r="D23" s="4" t="s">
        <v>121</v>
      </c>
      <c r="E23" s="6">
        <v>1</v>
      </c>
      <c r="F23" s="6">
        <v>1</v>
      </c>
      <c r="G23" s="6">
        <v>1</v>
      </c>
      <c r="H23" s="6">
        <v>0</v>
      </c>
      <c r="I23" s="6">
        <v>0</v>
      </c>
      <c r="J23" s="3"/>
      <c r="K23" s="5">
        <v>1</v>
      </c>
      <c r="L23" s="5">
        <v>1</v>
      </c>
      <c r="M23" s="14">
        <v>0.5</v>
      </c>
      <c r="N23" s="14">
        <v>0</v>
      </c>
      <c r="O23" s="14">
        <v>0</v>
      </c>
      <c r="P23" s="3"/>
      <c r="Q23" s="5">
        <v>1</v>
      </c>
      <c r="R23" s="5">
        <v>1</v>
      </c>
      <c r="S23" s="5">
        <v>0</v>
      </c>
      <c r="T23" s="5">
        <v>0</v>
      </c>
      <c r="U23" s="5">
        <v>0</v>
      </c>
      <c r="V23" s="5"/>
      <c r="W23" s="13">
        <f t="shared" si="0"/>
        <v>1</v>
      </c>
      <c r="X23" s="13">
        <f t="shared" si="1"/>
        <v>1</v>
      </c>
      <c r="Y23" s="13">
        <f t="shared" si="2"/>
        <v>0.5</v>
      </c>
      <c r="Z23" s="12">
        <f t="shared" si="3"/>
        <v>0</v>
      </c>
      <c r="AA23" s="13">
        <f t="shared" si="4"/>
        <v>0</v>
      </c>
      <c r="AB23" s="7">
        <f t="shared" si="5"/>
        <v>2.5</v>
      </c>
      <c r="AC23" s="7"/>
      <c r="AD23" s="7">
        <f t="shared" si="6"/>
        <v>2</v>
      </c>
      <c r="AE23" s="7">
        <f t="shared" si="7"/>
        <v>0</v>
      </c>
      <c r="AF23" s="7">
        <f t="shared" si="8"/>
        <v>0.5</v>
      </c>
      <c r="AG23" s="7"/>
      <c r="AI23" s="139"/>
      <c r="AJ23" s="119">
        <f t="shared" si="9"/>
        <v>2</v>
      </c>
      <c r="AK23" s="119">
        <f t="shared" si="10"/>
        <v>2</v>
      </c>
      <c r="AL23" s="119">
        <f t="shared" si="11"/>
        <v>2</v>
      </c>
      <c r="AM23" s="119"/>
      <c r="AN23" s="115"/>
      <c r="AO23" s="119">
        <f t="shared" si="12"/>
        <v>0</v>
      </c>
      <c r="AP23" s="119">
        <f t="shared" si="13"/>
        <v>0</v>
      </c>
      <c r="AQ23" s="119">
        <f t="shared" si="14"/>
        <v>0</v>
      </c>
      <c r="AR23" s="139"/>
      <c r="AS23" s="139"/>
      <c r="AU23" s="139"/>
      <c r="AV23" s="139"/>
      <c r="AW23" s="139"/>
      <c r="AX23" s="139"/>
      <c r="AY23" s="139"/>
      <c r="BA23" s="139"/>
    </row>
    <row r="24" spans="1:64" s="78" customFormat="1" ht="13.5" customHeight="1" x14ac:dyDescent="0.2">
      <c r="A24" s="33">
        <v>1100</v>
      </c>
      <c r="B24" s="32" t="s">
        <v>887</v>
      </c>
      <c r="C24" s="32">
        <v>10</v>
      </c>
      <c r="D24" s="33" t="s">
        <v>678</v>
      </c>
      <c r="E24" s="74">
        <v>1</v>
      </c>
      <c r="F24" s="74">
        <v>1</v>
      </c>
      <c r="G24" s="74">
        <v>0</v>
      </c>
      <c r="H24" s="74">
        <v>0</v>
      </c>
      <c r="I24" s="74">
        <v>1</v>
      </c>
      <c r="J24" s="74"/>
      <c r="K24" s="74">
        <v>1</v>
      </c>
      <c r="L24" s="74">
        <v>1</v>
      </c>
      <c r="M24" s="74">
        <v>0.5</v>
      </c>
      <c r="N24" s="74">
        <v>0.5</v>
      </c>
      <c r="O24" s="74">
        <v>1</v>
      </c>
      <c r="P24" s="74"/>
      <c r="Q24" s="74">
        <v>1</v>
      </c>
      <c r="R24" s="74">
        <v>1</v>
      </c>
      <c r="S24" s="74">
        <v>0</v>
      </c>
      <c r="T24" s="74">
        <v>0</v>
      </c>
      <c r="U24" s="74">
        <v>0</v>
      </c>
      <c r="V24" s="33"/>
      <c r="W24" s="77">
        <f t="shared" si="0"/>
        <v>1</v>
      </c>
      <c r="X24" s="77">
        <f t="shared" si="1"/>
        <v>1</v>
      </c>
      <c r="Y24" s="77">
        <f t="shared" si="2"/>
        <v>0</v>
      </c>
      <c r="Z24" s="144">
        <f t="shared" si="3"/>
        <v>0</v>
      </c>
      <c r="AA24" s="77">
        <f t="shared" si="4"/>
        <v>1</v>
      </c>
      <c r="AB24" s="42">
        <f t="shared" si="5"/>
        <v>3</v>
      </c>
      <c r="AC24" s="42"/>
      <c r="AD24" s="42">
        <f t="shared" si="6"/>
        <v>2</v>
      </c>
      <c r="AE24" s="42">
        <f t="shared" si="7"/>
        <v>1</v>
      </c>
      <c r="AF24" s="42">
        <f t="shared" si="8"/>
        <v>0</v>
      </c>
      <c r="AG24" s="42"/>
      <c r="AI24" s="80"/>
      <c r="AJ24" s="119">
        <f t="shared" si="9"/>
        <v>2</v>
      </c>
      <c r="AK24" s="119">
        <f t="shared" si="10"/>
        <v>2</v>
      </c>
      <c r="AL24" s="119">
        <f t="shared" si="11"/>
        <v>2</v>
      </c>
      <c r="AM24" s="119"/>
      <c r="AN24" s="115"/>
      <c r="AO24" s="119">
        <f t="shared" si="12"/>
        <v>1</v>
      </c>
      <c r="AP24" s="119">
        <f t="shared" si="13"/>
        <v>1.5</v>
      </c>
      <c r="AQ24" s="119">
        <f t="shared" si="14"/>
        <v>0</v>
      </c>
      <c r="AR24" s="80"/>
      <c r="AS24" s="80"/>
      <c r="AU24" s="80"/>
      <c r="AV24" s="80"/>
      <c r="AW24" s="80"/>
      <c r="AX24" s="80"/>
      <c r="AY24" s="80"/>
      <c r="BA24" s="80"/>
    </row>
    <row r="25" spans="1:64" s="78" customFormat="1" ht="13.5" customHeight="1" x14ac:dyDescent="0.2">
      <c r="A25" s="33">
        <v>1122</v>
      </c>
      <c r="B25" s="32" t="s">
        <v>887</v>
      </c>
      <c r="C25" s="32">
        <v>10</v>
      </c>
      <c r="D25" s="33" t="s">
        <v>700</v>
      </c>
      <c r="E25" s="74">
        <v>1</v>
      </c>
      <c r="F25" s="74">
        <v>1</v>
      </c>
      <c r="G25" s="74">
        <v>0</v>
      </c>
      <c r="H25" s="74">
        <v>0</v>
      </c>
      <c r="I25" s="74">
        <v>0</v>
      </c>
      <c r="J25" s="74"/>
      <c r="K25" s="74">
        <v>1</v>
      </c>
      <c r="L25" s="74">
        <v>1</v>
      </c>
      <c r="M25" s="74">
        <v>0</v>
      </c>
      <c r="N25" s="74">
        <v>0</v>
      </c>
      <c r="O25" s="74">
        <v>0.5</v>
      </c>
      <c r="P25" s="74"/>
      <c r="Q25" s="74">
        <v>1</v>
      </c>
      <c r="R25" s="74">
        <v>1</v>
      </c>
      <c r="S25" s="74">
        <v>1</v>
      </c>
      <c r="T25" s="74">
        <v>1</v>
      </c>
      <c r="U25" s="74">
        <v>0</v>
      </c>
      <c r="V25" s="33"/>
      <c r="W25" s="77">
        <f t="shared" si="0"/>
        <v>1</v>
      </c>
      <c r="X25" s="77">
        <f t="shared" si="1"/>
        <v>1</v>
      </c>
      <c r="Y25" s="77">
        <f t="shared" si="2"/>
        <v>0</v>
      </c>
      <c r="Z25" s="144">
        <f t="shared" si="3"/>
        <v>0</v>
      </c>
      <c r="AA25" s="77">
        <f t="shared" si="4"/>
        <v>0</v>
      </c>
      <c r="AB25" s="42">
        <f t="shared" si="5"/>
        <v>2</v>
      </c>
      <c r="AC25" s="42"/>
      <c r="AD25" s="42">
        <f t="shared" si="6"/>
        <v>2</v>
      </c>
      <c r="AE25" s="42">
        <f t="shared" si="7"/>
        <v>0</v>
      </c>
      <c r="AF25" s="42">
        <f t="shared" si="8"/>
        <v>0</v>
      </c>
      <c r="AG25" s="42"/>
      <c r="AI25" s="80"/>
      <c r="AJ25" s="119">
        <f t="shared" si="9"/>
        <v>2</v>
      </c>
      <c r="AK25" s="119">
        <f t="shared" si="10"/>
        <v>2</v>
      </c>
      <c r="AL25" s="119">
        <f t="shared" si="11"/>
        <v>2</v>
      </c>
      <c r="AM25" s="119"/>
      <c r="AN25" s="115"/>
      <c r="AO25" s="119">
        <f t="shared" si="12"/>
        <v>0</v>
      </c>
      <c r="AP25" s="119">
        <f t="shared" si="13"/>
        <v>0.5</v>
      </c>
      <c r="AQ25" s="119">
        <f t="shared" si="14"/>
        <v>1</v>
      </c>
      <c r="AR25" s="80"/>
      <c r="AS25" s="80"/>
      <c r="AU25" s="80"/>
      <c r="AV25" s="80"/>
      <c r="AW25" s="80"/>
      <c r="AX25" s="80"/>
      <c r="AY25" s="80"/>
      <c r="BA25" s="80"/>
    </row>
    <row r="26" spans="1:64" ht="13.5" customHeight="1" x14ac:dyDescent="0.2">
      <c r="A26" s="8">
        <v>1040</v>
      </c>
      <c r="B26" s="29" t="s">
        <v>835</v>
      </c>
      <c r="C26" s="29">
        <v>8</v>
      </c>
      <c r="D26" s="8" t="s">
        <v>617</v>
      </c>
      <c r="E26" s="72">
        <v>0</v>
      </c>
      <c r="F26" s="72">
        <v>0</v>
      </c>
      <c r="G26" s="72">
        <v>0</v>
      </c>
      <c r="H26" s="72">
        <v>0</v>
      </c>
      <c r="I26" s="72">
        <v>0</v>
      </c>
      <c r="J26" s="72" t="s">
        <v>782</v>
      </c>
      <c r="K26" s="72">
        <v>1</v>
      </c>
      <c r="L26" s="72">
        <v>1</v>
      </c>
      <c r="M26" s="72">
        <v>0</v>
      </c>
      <c r="N26" s="72">
        <v>0</v>
      </c>
      <c r="O26" s="72">
        <v>1</v>
      </c>
      <c r="P26" s="72"/>
      <c r="Q26" s="72">
        <v>1</v>
      </c>
      <c r="R26" s="72">
        <v>1</v>
      </c>
      <c r="S26" s="72">
        <v>0</v>
      </c>
      <c r="T26" s="72">
        <v>0</v>
      </c>
      <c r="U26" s="72">
        <v>0</v>
      </c>
      <c r="W26" s="13">
        <f t="shared" si="0"/>
        <v>1</v>
      </c>
      <c r="X26" s="13">
        <f t="shared" si="1"/>
        <v>1</v>
      </c>
      <c r="Y26" s="13">
        <f t="shared" si="2"/>
        <v>0</v>
      </c>
      <c r="Z26" s="12">
        <f t="shared" si="3"/>
        <v>0</v>
      </c>
      <c r="AA26" s="13">
        <f t="shared" si="4"/>
        <v>0</v>
      </c>
      <c r="AB26" s="7">
        <f t="shared" si="5"/>
        <v>2</v>
      </c>
      <c r="AC26" s="7"/>
      <c r="AD26" s="7">
        <f t="shared" si="6"/>
        <v>2</v>
      </c>
      <c r="AE26" s="7">
        <f t="shared" si="7"/>
        <v>0</v>
      </c>
      <c r="AF26" s="7">
        <f t="shared" si="8"/>
        <v>0</v>
      </c>
      <c r="AG26" s="7"/>
      <c r="AI26" s="139"/>
      <c r="AJ26" s="119">
        <f t="shared" si="9"/>
        <v>0</v>
      </c>
      <c r="AK26" s="119">
        <f t="shared" si="10"/>
        <v>2</v>
      </c>
      <c r="AL26" s="119">
        <f t="shared" si="11"/>
        <v>2</v>
      </c>
      <c r="AM26" s="119"/>
      <c r="AN26" s="115"/>
      <c r="AO26" s="119">
        <f t="shared" si="12"/>
        <v>0</v>
      </c>
      <c r="AP26" s="119">
        <f t="shared" si="13"/>
        <v>1</v>
      </c>
      <c r="AQ26" s="119">
        <f t="shared" si="14"/>
        <v>0</v>
      </c>
      <c r="AR26" s="139"/>
      <c r="AS26" s="139"/>
      <c r="AU26" s="139"/>
      <c r="AV26" s="139"/>
      <c r="AW26" s="139"/>
      <c r="AX26" s="139"/>
      <c r="AY26" s="139"/>
      <c r="BA26" s="139"/>
    </row>
    <row r="27" spans="1:64" s="55" customFormat="1" ht="13.5" customHeight="1" x14ac:dyDescent="0.2">
      <c r="A27" s="8">
        <v>1052</v>
      </c>
      <c r="B27" s="29" t="s">
        <v>847</v>
      </c>
      <c r="C27" s="29">
        <v>11</v>
      </c>
      <c r="D27" s="8" t="s">
        <v>629</v>
      </c>
      <c r="E27" s="72">
        <v>0</v>
      </c>
      <c r="F27" s="72">
        <v>0</v>
      </c>
      <c r="G27" s="72">
        <v>0</v>
      </c>
      <c r="H27" s="72">
        <v>0</v>
      </c>
      <c r="I27" s="72">
        <v>0</v>
      </c>
      <c r="J27" s="72"/>
      <c r="K27" s="72">
        <v>0</v>
      </c>
      <c r="L27" s="72">
        <v>1</v>
      </c>
      <c r="M27" s="72">
        <v>0</v>
      </c>
      <c r="N27" s="72">
        <v>0</v>
      </c>
      <c r="O27" s="72">
        <v>1</v>
      </c>
      <c r="P27" s="72"/>
      <c r="Q27" s="72">
        <v>1</v>
      </c>
      <c r="R27" s="72">
        <v>1</v>
      </c>
      <c r="S27" s="72">
        <v>0</v>
      </c>
      <c r="T27" s="72">
        <v>0</v>
      </c>
      <c r="U27" s="72">
        <v>0</v>
      </c>
      <c r="V27" s="8"/>
      <c r="W27" s="13">
        <f t="shared" si="0"/>
        <v>0</v>
      </c>
      <c r="X27" s="13">
        <f t="shared" si="1"/>
        <v>1</v>
      </c>
      <c r="Y27" s="13">
        <f t="shared" si="2"/>
        <v>0</v>
      </c>
      <c r="Z27" s="12">
        <f t="shared" si="3"/>
        <v>0</v>
      </c>
      <c r="AA27" s="13">
        <f t="shared" si="4"/>
        <v>0</v>
      </c>
      <c r="AB27" s="7">
        <f t="shared" si="5"/>
        <v>1</v>
      </c>
      <c r="AC27" s="7"/>
      <c r="AD27" s="7">
        <f t="shared" si="6"/>
        <v>1</v>
      </c>
      <c r="AE27" s="7">
        <f t="shared" si="7"/>
        <v>0</v>
      </c>
      <c r="AF27" s="7">
        <f t="shared" si="8"/>
        <v>0</v>
      </c>
      <c r="AG27" s="88"/>
      <c r="AH27" s="54"/>
      <c r="AI27" s="139"/>
      <c r="AJ27" s="119">
        <f t="shared" si="9"/>
        <v>0</v>
      </c>
      <c r="AK27" s="119">
        <f t="shared" si="10"/>
        <v>1</v>
      </c>
      <c r="AL27" s="119">
        <f t="shared" si="11"/>
        <v>2</v>
      </c>
      <c r="AM27" s="119"/>
      <c r="AN27" s="115"/>
      <c r="AO27" s="119">
        <f t="shared" si="12"/>
        <v>0</v>
      </c>
      <c r="AP27" s="119">
        <f t="shared" si="13"/>
        <v>1</v>
      </c>
      <c r="AQ27" s="119">
        <f t="shared" si="14"/>
        <v>0</v>
      </c>
      <c r="AR27" s="139"/>
      <c r="AS27" s="139"/>
      <c r="AT27" s="54"/>
      <c r="AU27" s="139"/>
      <c r="AV27" s="139"/>
      <c r="AW27" s="139"/>
      <c r="AX27" s="139"/>
      <c r="AY27" s="139"/>
      <c r="AZ27" s="54"/>
      <c r="BA27" s="139"/>
      <c r="BB27" s="54"/>
      <c r="BC27" s="54"/>
      <c r="BD27" s="54"/>
      <c r="BE27" s="54"/>
      <c r="BF27" s="54"/>
      <c r="BG27" s="54"/>
      <c r="BH27" s="54"/>
      <c r="BI27" s="54"/>
      <c r="BJ27" s="54"/>
      <c r="BK27" s="54"/>
      <c r="BL27" s="54"/>
    </row>
    <row r="28" spans="1:64" s="55" customFormat="1" ht="13.5" customHeight="1" x14ac:dyDescent="0.2">
      <c r="A28" s="11" t="s">
        <v>180</v>
      </c>
      <c r="B28" s="29" t="s">
        <v>473</v>
      </c>
      <c r="C28" s="29">
        <v>8</v>
      </c>
      <c r="D28" s="4" t="s">
        <v>191</v>
      </c>
      <c r="E28" s="6">
        <v>1</v>
      </c>
      <c r="F28" s="6">
        <v>1</v>
      </c>
      <c r="G28" s="6">
        <v>1</v>
      </c>
      <c r="H28" s="6">
        <v>0</v>
      </c>
      <c r="I28" s="6">
        <v>0</v>
      </c>
      <c r="J28" s="3"/>
      <c r="K28" s="5">
        <v>1</v>
      </c>
      <c r="L28" s="5">
        <v>1</v>
      </c>
      <c r="M28" s="14">
        <v>0</v>
      </c>
      <c r="N28" s="14">
        <v>0</v>
      </c>
      <c r="O28" s="14">
        <v>0.5</v>
      </c>
      <c r="P28" s="3"/>
      <c r="Q28" s="5">
        <v>1</v>
      </c>
      <c r="R28" s="5">
        <v>1</v>
      </c>
      <c r="S28" s="5">
        <v>0</v>
      </c>
      <c r="T28" s="5">
        <v>0</v>
      </c>
      <c r="U28" s="5">
        <v>0</v>
      </c>
      <c r="V28" s="5"/>
      <c r="W28" s="13">
        <f t="shared" si="0"/>
        <v>1</v>
      </c>
      <c r="X28" s="13">
        <f t="shared" si="1"/>
        <v>1</v>
      </c>
      <c r="Y28" s="13">
        <f t="shared" si="2"/>
        <v>0</v>
      </c>
      <c r="Z28" s="12">
        <f t="shared" si="3"/>
        <v>0</v>
      </c>
      <c r="AA28" s="13">
        <f t="shared" si="4"/>
        <v>0</v>
      </c>
      <c r="AB28" s="7">
        <f t="shared" si="5"/>
        <v>2</v>
      </c>
      <c r="AC28" s="7"/>
      <c r="AD28" s="7">
        <f t="shared" si="6"/>
        <v>2</v>
      </c>
      <c r="AE28" s="7">
        <f t="shared" si="7"/>
        <v>0</v>
      </c>
      <c r="AF28" s="7">
        <f t="shared" si="8"/>
        <v>0</v>
      </c>
      <c r="AG28" s="88"/>
      <c r="AH28" s="54"/>
      <c r="AI28" s="139"/>
      <c r="AJ28" s="119">
        <f t="shared" si="9"/>
        <v>2</v>
      </c>
      <c r="AK28" s="119">
        <f t="shared" si="10"/>
        <v>2</v>
      </c>
      <c r="AL28" s="119">
        <f t="shared" si="11"/>
        <v>2</v>
      </c>
      <c r="AM28" s="119"/>
      <c r="AN28" s="115"/>
      <c r="AO28" s="119">
        <f t="shared" si="12"/>
        <v>0</v>
      </c>
      <c r="AP28" s="119">
        <f t="shared" si="13"/>
        <v>0.5</v>
      </c>
      <c r="AQ28" s="119">
        <f t="shared" si="14"/>
        <v>0</v>
      </c>
      <c r="AR28" s="139"/>
      <c r="AS28" s="139"/>
      <c r="AT28" s="54"/>
      <c r="AU28" s="139"/>
      <c r="AV28" s="139"/>
      <c r="AW28" s="139"/>
      <c r="AX28" s="139"/>
      <c r="AY28" s="139"/>
      <c r="AZ28" s="54"/>
      <c r="BA28" s="139"/>
      <c r="BB28" s="54"/>
      <c r="BC28" s="54"/>
      <c r="BD28" s="54"/>
      <c r="BE28" s="54"/>
      <c r="BF28" s="54"/>
      <c r="BG28" s="54"/>
      <c r="BH28" s="54"/>
      <c r="BI28" s="54"/>
      <c r="BJ28" s="54"/>
      <c r="BK28" s="54"/>
      <c r="BL28" s="54"/>
    </row>
    <row r="29" spans="1:64" ht="13.5" customHeight="1" x14ac:dyDescent="0.2">
      <c r="A29" s="1" t="s">
        <v>203</v>
      </c>
      <c r="B29" s="29" t="s">
        <v>481</v>
      </c>
      <c r="C29" s="29">
        <v>8</v>
      </c>
      <c r="D29" s="4" t="s">
        <v>212</v>
      </c>
      <c r="E29" s="6">
        <v>1</v>
      </c>
      <c r="F29" s="6">
        <v>1</v>
      </c>
      <c r="G29" s="6">
        <v>0</v>
      </c>
      <c r="H29" s="6">
        <v>0</v>
      </c>
      <c r="I29" s="6">
        <v>0</v>
      </c>
      <c r="J29" s="8" t="s">
        <v>341</v>
      </c>
      <c r="K29" s="5">
        <v>1</v>
      </c>
      <c r="L29" s="5">
        <v>1</v>
      </c>
      <c r="M29" s="14">
        <v>0.5</v>
      </c>
      <c r="N29" s="14">
        <v>1</v>
      </c>
      <c r="O29" s="14">
        <v>1</v>
      </c>
      <c r="P29" s="3"/>
      <c r="Q29" s="5">
        <v>1</v>
      </c>
      <c r="R29" s="5">
        <v>1</v>
      </c>
      <c r="S29" s="5">
        <v>0</v>
      </c>
      <c r="T29" s="5">
        <v>0</v>
      </c>
      <c r="U29" s="5">
        <v>0</v>
      </c>
      <c r="V29" s="5"/>
      <c r="W29" s="13">
        <f t="shared" si="0"/>
        <v>1</v>
      </c>
      <c r="X29" s="13">
        <f t="shared" si="1"/>
        <v>1</v>
      </c>
      <c r="Y29" s="13">
        <f t="shared" si="2"/>
        <v>0</v>
      </c>
      <c r="Z29" s="12">
        <f t="shared" si="3"/>
        <v>0</v>
      </c>
      <c r="AA29" s="13">
        <f t="shared" si="4"/>
        <v>0</v>
      </c>
      <c r="AB29" s="7">
        <f t="shared" si="5"/>
        <v>2</v>
      </c>
      <c r="AC29" s="7"/>
      <c r="AD29" s="7">
        <f t="shared" si="6"/>
        <v>2</v>
      </c>
      <c r="AE29" s="7">
        <f t="shared" si="7"/>
        <v>0</v>
      </c>
      <c r="AF29" s="7">
        <f t="shared" si="8"/>
        <v>0</v>
      </c>
      <c r="AG29" s="7"/>
      <c r="AI29" s="139"/>
      <c r="AJ29" s="119">
        <f t="shared" si="9"/>
        <v>2</v>
      </c>
      <c r="AK29" s="119">
        <f t="shared" si="10"/>
        <v>2</v>
      </c>
      <c r="AL29" s="119">
        <f t="shared" si="11"/>
        <v>2</v>
      </c>
      <c r="AM29" s="119"/>
      <c r="AN29" s="115"/>
      <c r="AO29" s="119">
        <f t="shared" si="12"/>
        <v>0</v>
      </c>
      <c r="AP29" s="119">
        <f t="shared" si="13"/>
        <v>2</v>
      </c>
      <c r="AQ29" s="119">
        <f t="shared" si="14"/>
        <v>0</v>
      </c>
      <c r="AR29" s="139"/>
      <c r="AS29" s="139"/>
      <c r="AU29" s="139"/>
      <c r="AV29" s="139"/>
      <c r="AW29" s="139"/>
      <c r="AX29" s="139"/>
      <c r="AY29" s="139"/>
      <c r="BA29" s="139"/>
    </row>
    <row r="30" spans="1:64" s="78" customFormat="1" ht="13.5" customHeight="1" x14ac:dyDescent="0.2">
      <c r="A30" s="33">
        <v>1153</v>
      </c>
      <c r="B30" s="32" t="s">
        <v>934</v>
      </c>
      <c r="C30" s="32">
        <v>9</v>
      </c>
      <c r="D30" s="33" t="s">
        <v>732</v>
      </c>
      <c r="E30" s="74">
        <v>0</v>
      </c>
      <c r="F30" s="74">
        <v>0</v>
      </c>
      <c r="G30" s="74">
        <v>1</v>
      </c>
      <c r="H30" s="74">
        <v>0</v>
      </c>
      <c r="I30" s="74">
        <v>0</v>
      </c>
      <c r="J30" s="74"/>
      <c r="K30" s="74">
        <v>0</v>
      </c>
      <c r="L30" s="74">
        <v>0</v>
      </c>
      <c r="M30" s="74">
        <v>0</v>
      </c>
      <c r="N30" s="74">
        <v>0</v>
      </c>
      <c r="O30" s="74">
        <v>0</v>
      </c>
      <c r="P30" s="74" t="s">
        <v>743</v>
      </c>
      <c r="Q30" s="74">
        <v>0</v>
      </c>
      <c r="R30" s="74">
        <v>0</v>
      </c>
      <c r="S30" s="74">
        <v>0</v>
      </c>
      <c r="T30" s="74">
        <v>0</v>
      </c>
      <c r="U30" s="74">
        <v>0</v>
      </c>
      <c r="V30" s="33"/>
      <c r="W30" s="77">
        <f t="shared" si="0"/>
        <v>0</v>
      </c>
      <c r="X30" s="77">
        <f t="shared" si="1"/>
        <v>0</v>
      </c>
      <c r="Y30" s="77">
        <f t="shared" si="2"/>
        <v>0</v>
      </c>
      <c r="Z30" s="144">
        <f t="shared" si="3"/>
        <v>0</v>
      </c>
      <c r="AA30" s="77">
        <f t="shared" si="4"/>
        <v>0</v>
      </c>
      <c r="AB30" s="42">
        <f t="shared" si="5"/>
        <v>0</v>
      </c>
      <c r="AC30" s="42"/>
      <c r="AD30" s="42">
        <f t="shared" si="6"/>
        <v>0</v>
      </c>
      <c r="AE30" s="42">
        <f t="shared" si="7"/>
        <v>0</v>
      </c>
      <c r="AF30" s="42">
        <f t="shared" si="8"/>
        <v>0</v>
      </c>
      <c r="AG30" s="42"/>
      <c r="AI30" s="80"/>
      <c r="AJ30" s="119">
        <f t="shared" si="9"/>
        <v>0</v>
      </c>
      <c r="AK30" s="119">
        <f t="shared" si="10"/>
        <v>0</v>
      </c>
      <c r="AL30" s="119">
        <f t="shared" si="11"/>
        <v>0</v>
      </c>
      <c r="AM30" s="119"/>
      <c r="AN30" s="115"/>
      <c r="AO30" s="119">
        <f t="shared" si="12"/>
        <v>0</v>
      </c>
      <c r="AP30" s="119">
        <f t="shared" si="13"/>
        <v>0</v>
      </c>
      <c r="AQ30" s="119">
        <f t="shared" si="14"/>
        <v>0</v>
      </c>
      <c r="AR30" s="80"/>
      <c r="AS30" s="80"/>
      <c r="AU30" s="80"/>
      <c r="AV30" s="80"/>
      <c r="AW30" s="80"/>
      <c r="AX30" s="80"/>
      <c r="AY30" s="80"/>
      <c r="BA30" s="80"/>
    </row>
    <row r="31" spans="1:64" s="78" customFormat="1" ht="13.5" customHeight="1" x14ac:dyDescent="0.2">
      <c r="A31" s="33">
        <v>1149</v>
      </c>
      <c r="B31" s="32" t="s">
        <v>930</v>
      </c>
      <c r="C31" s="32">
        <v>8</v>
      </c>
      <c r="D31" s="33" t="s">
        <v>728</v>
      </c>
      <c r="E31" s="74">
        <v>0</v>
      </c>
      <c r="F31" s="74">
        <v>0</v>
      </c>
      <c r="G31" s="74">
        <v>0</v>
      </c>
      <c r="H31" s="74">
        <v>0</v>
      </c>
      <c r="I31" s="74">
        <v>0</v>
      </c>
      <c r="J31" s="74"/>
      <c r="K31" s="74">
        <v>0</v>
      </c>
      <c r="L31" s="74">
        <v>0</v>
      </c>
      <c r="M31" s="74">
        <v>0</v>
      </c>
      <c r="N31" s="74">
        <v>0</v>
      </c>
      <c r="O31" s="74">
        <v>0</v>
      </c>
      <c r="P31" s="74" t="s">
        <v>744</v>
      </c>
      <c r="Q31" s="74">
        <v>0</v>
      </c>
      <c r="R31" s="74">
        <v>1</v>
      </c>
      <c r="S31" s="74">
        <v>1</v>
      </c>
      <c r="T31" s="74">
        <v>0</v>
      </c>
      <c r="U31" s="74">
        <v>0</v>
      </c>
      <c r="V31" s="33"/>
      <c r="W31" s="77">
        <f t="shared" si="0"/>
        <v>0</v>
      </c>
      <c r="X31" s="77">
        <f t="shared" si="1"/>
        <v>0</v>
      </c>
      <c r="Y31" s="77">
        <f t="shared" si="2"/>
        <v>0</v>
      </c>
      <c r="Z31" s="144">
        <f t="shared" si="3"/>
        <v>0</v>
      </c>
      <c r="AA31" s="77">
        <f t="shared" si="4"/>
        <v>0</v>
      </c>
      <c r="AB31" s="42">
        <f t="shared" si="5"/>
        <v>0</v>
      </c>
      <c r="AC31" s="42"/>
      <c r="AD31" s="42">
        <f t="shared" si="6"/>
        <v>0</v>
      </c>
      <c r="AE31" s="42">
        <f t="shared" si="7"/>
        <v>0</v>
      </c>
      <c r="AF31" s="42">
        <f t="shared" si="8"/>
        <v>0</v>
      </c>
      <c r="AG31" s="42"/>
      <c r="AI31" s="80"/>
      <c r="AJ31" s="119">
        <f t="shared" si="9"/>
        <v>0</v>
      </c>
      <c r="AK31" s="119">
        <f t="shared" si="10"/>
        <v>0</v>
      </c>
      <c r="AL31" s="119">
        <f t="shared" si="11"/>
        <v>1</v>
      </c>
      <c r="AM31" s="119"/>
      <c r="AN31" s="115"/>
      <c r="AO31" s="119">
        <f t="shared" si="12"/>
        <v>0</v>
      </c>
      <c r="AP31" s="119">
        <f t="shared" si="13"/>
        <v>0</v>
      </c>
      <c r="AQ31" s="119">
        <f t="shared" si="14"/>
        <v>0</v>
      </c>
      <c r="AR31" s="80"/>
      <c r="AS31" s="80"/>
      <c r="AU31" s="80"/>
      <c r="AV31" s="80"/>
      <c r="AW31" s="80"/>
      <c r="AX31" s="80"/>
      <c r="AY31" s="80"/>
      <c r="BA31" s="80"/>
    </row>
    <row r="32" spans="1:64" s="78" customFormat="1" ht="13.5" customHeight="1" x14ac:dyDescent="0.2">
      <c r="A32" s="152" t="s">
        <v>99</v>
      </c>
      <c r="B32" s="32" t="s">
        <v>442</v>
      </c>
      <c r="C32" s="32">
        <v>9</v>
      </c>
      <c r="D32" s="149" t="s">
        <v>106</v>
      </c>
      <c r="E32" s="34">
        <v>1</v>
      </c>
      <c r="F32" s="34">
        <v>1</v>
      </c>
      <c r="G32" s="34">
        <v>0</v>
      </c>
      <c r="H32" s="34">
        <v>0</v>
      </c>
      <c r="I32" s="34">
        <v>0</v>
      </c>
      <c r="J32" s="33" t="s">
        <v>178</v>
      </c>
      <c r="K32" s="90">
        <v>1</v>
      </c>
      <c r="L32" s="90">
        <v>1</v>
      </c>
      <c r="M32" s="151">
        <v>0</v>
      </c>
      <c r="N32" s="151">
        <v>0</v>
      </c>
      <c r="O32" s="151">
        <v>0</v>
      </c>
      <c r="P32" s="150"/>
      <c r="Q32" s="90">
        <v>1</v>
      </c>
      <c r="R32" s="90">
        <v>0</v>
      </c>
      <c r="S32" s="90">
        <v>1</v>
      </c>
      <c r="T32" s="90">
        <v>1</v>
      </c>
      <c r="U32" s="90">
        <v>0</v>
      </c>
      <c r="V32" s="90"/>
      <c r="W32" s="77">
        <f t="shared" si="0"/>
        <v>1</v>
      </c>
      <c r="X32" s="77">
        <f t="shared" si="1"/>
        <v>1</v>
      </c>
      <c r="Y32" s="77">
        <f t="shared" si="2"/>
        <v>0</v>
      </c>
      <c r="Z32" s="144">
        <f t="shared" si="3"/>
        <v>0</v>
      </c>
      <c r="AA32" s="77">
        <f t="shared" si="4"/>
        <v>0</v>
      </c>
      <c r="AB32" s="42">
        <f t="shared" si="5"/>
        <v>2</v>
      </c>
      <c r="AC32" s="42"/>
      <c r="AD32" s="42">
        <f t="shared" si="6"/>
        <v>2</v>
      </c>
      <c r="AE32" s="42">
        <f t="shared" si="7"/>
        <v>0</v>
      </c>
      <c r="AF32" s="42">
        <f t="shared" si="8"/>
        <v>0</v>
      </c>
      <c r="AG32" s="42"/>
      <c r="AI32" s="80"/>
      <c r="AJ32" s="119">
        <f t="shared" si="9"/>
        <v>2</v>
      </c>
      <c r="AK32" s="119">
        <f t="shared" si="10"/>
        <v>2</v>
      </c>
      <c r="AL32" s="119">
        <f t="shared" si="11"/>
        <v>1</v>
      </c>
      <c r="AM32" s="119"/>
      <c r="AN32" s="115"/>
      <c r="AO32" s="119">
        <f t="shared" si="12"/>
        <v>0</v>
      </c>
      <c r="AP32" s="119">
        <f t="shared" si="13"/>
        <v>0</v>
      </c>
      <c r="AQ32" s="119">
        <f t="shared" si="14"/>
        <v>1</v>
      </c>
      <c r="AR32" s="80"/>
      <c r="AS32" s="80"/>
      <c r="AU32" s="80"/>
      <c r="AV32" s="80"/>
      <c r="AW32" s="80"/>
      <c r="AX32" s="80"/>
      <c r="AY32" s="80"/>
      <c r="BA32" s="80"/>
    </row>
    <row r="33" spans="1:64" s="78" customFormat="1" ht="13.5" customHeight="1" x14ac:dyDescent="0.2">
      <c r="A33" s="31" t="s">
        <v>118</v>
      </c>
      <c r="B33" s="32" t="s">
        <v>442</v>
      </c>
      <c r="C33" s="32">
        <v>9</v>
      </c>
      <c r="D33" s="149" t="s">
        <v>126</v>
      </c>
      <c r="E33" s="34">
        <v>1</v>
      </c>
      <c r="F33" s="34">
        <v>1</v>
      </c>
      <c r="G33" s="34">
        <v>0</v>
      </c>
      <c r="H33" s="34">
        <v>0</v>
      </c>
      <c r="I33" s="34">
        <v>0</v>
      </c>
      <c r="J33" s="150"/>
      <c r="K33" s="90">
        <v>1</v>
      </c>
      <c r="L33" s="90">
        <v>1</v>
      </c>
      <c r="M33" s="151">
        <v>0</v>
      </c>
      <c r="N33" s="151">
        <v>0</v>
      </c>
      <c r="O33" s="151">
        <v>0</v>
      </c>
      <c r="P33" s="150"/>
      <c r="Q33" s="90">
        <v>1</v>
      </c>
      <c r="R33" s="90">
        <v>1</v>
      </c>
      <c r="S33" s="90">
        <v>0</v>
      </c>
      <c r="T33" s="90">
        <v>0</v>
      </c>
      <c r="U33" s="90">
        <v>0</v>
      </c>
      <c r="V33" s="90"/>
      <c r="W33" s="77">
        <f t="shared" si="0"/>
        <v>1</v>
      </c>
      <c r="X33" s="77">
        <f t="shared" si="1"/>
        <v>1</v>
      </c>
      <c r="Y33" s="77">
        <f t="shared" si="2"/>
        <v>0</v>
      </c>
      <c r="Z33" s="144">
        <f t="shared" si="3"/>
        <v>0</v>
      </c>
      <c r="AA33" s="77">
        <f t="shared" si="4"/>
        <v>0</v>
      </c>
      <c r="AB33" s="42">
        <f t="shared" si="5"/>
        <v>2</v>
      </c>
      <c r="AC33" s="42"/>
      <c r="AD33" s="42">
        <f t="shared" si="6"/>
        <v>2</v>
      </c>
      <c r="AE33" s="42">
        <f t="shared" si="7"/>
        <v>0</v>
      </c>
      <c r="AF33" s="42">
        <f t="shared" si="8"/>
        <v>0</v>
      </c>
      <c r="AG33" s="42"/>
      <c r="AI33" s="80"/>
      <c r="AJ33" s="119">
        <f t="shared" si="9"/>
        <v>2</v>
      </c>
      <c r="AK33" s="119">
        <f t="shared" si="10"/>
        <v>2</v>
      </c>
      <c r="AL33" s="119">
        <f t="shared" si="11"/>
        <v>2</v>
      </c>
      <c r="AM33" s="119"/>
      <c r="AN33" s="115"/>
      <c r="AO33" s="119">
        <f t="shared" si="12"/>
        <v>0</v>
      </c>
      <c r="AP33" s="119">
        <f t="shared" si="13"/>
        <v>0</v>
      </c>
      <c r="AQ33" s="119">
        <f t="shared" si="14"/>
        <v>0</v>
      </c>
      <c r="AR33" s="80"/>
      <c r="AS33" s="80"/>
      <c r="AU33" s="80"/>
      <c r="AV33" s="80"/>
      <c r="AW33" s="80"/>
      <c r="AX33" s="80"/>
      <c r="AY33" s="80"/>
      <c r="BA33" s="80"/>
    </row>
    <row r="34" spans="1:64" ht="13.5" customHeight="1" x14ac:dyDescent="0.2">
      <c r="A34" s="8">
        <v>1162</v>
      </c>
      <c r="B34" s="29" t="s">
        <v>940</v>
      </c>
      <c r="C34" s="29">
        <v>9</v>
      </c>
      <c r="D34" s="8" t="s">
        <v>741</v>
      </c>
      <c r="E34" s="72">
        <v>0</v>
      </c>
      <c r="F34" s="72">
        <v>0</v>
      </c>
      <c r="G34" s="72">
        <v>0</v>
      </c>
      <c r="H34" s="72">
        <v>0</v>
      </c>
      <c r="I34" s="72">
        <v>0</v>
      </c>
      <c r="J34" s="72"/>
      <c r="K34" s="72">
        <v>0</v>
      </c>
      <c r="L34" s="72">
        <v>0</v>
      </c>
      <c r="M34" s="72">
        <v>0</v>
      </c>
      <c r="N34" s="72">
        <v>0</v>
      </c>
      <c r="O34" s="72">
        <v>0</v>
      </c>
      <c r="P34" s="72" t="s">
        <v>744</v>
      </c>
      <c r="Q34" s="72">
        <v>0</v>
      </c>
      <c r="R34" s="72">
        <v>1</v>
      </c>
      <c r="S34" s="72">
        <v>0</v>
      </c>
      <c r="T34" s="72">
        <v>0</v>
      </c>
      <c r="U34" s="72">
        <v>0</v>
      </c>
      <c r="V34" s="8"/>
      <c r="W34" s="13">
        <f t="shared" si="0"/>
        <v>0</v>
      </c>
      <c r="X34" s="13">
        <f t="shared" si="1"/>
        <v>0</v>
      </c>
      <c r="Y34" s="13">
        <f t="shared" si="2"/>
        <v>0</v>
      </c>
      <c r="Z34" s="12">
        <f t="shared" si="3"/>
        <v>0</v>
      </c>
      <c r="AA34" s="13">
        <f t="shared" si="4"/>
        <v>0</v>
      </c>
      <c r="AB34" s="7">
        <f t="shared" si="5"/>
        <v>0</v>
      </c>
      <c r="AC34" s="7"/>
      <c r="AD34" s="7">
        <f t="shared" si="6"/>
        <v>0</v>
      </c>
      <c r="AE34" s="7">
        <f t="shared" si="7"/>
        <v>0</v>
      </c>
      <c r="AF34" s="7">
        <f t="shared" si="8"/>
        <v>0</v>
      </c>
      <c r="AG34" s="7"/>
      <c r="AI34" s="139"/>
      <c r="AJ34" s="119">
        <f t="shared" si="9"/>
        <v>0</v>
      </c>
      <c r="AK34" s="119">
        <f t="shared" si="10"/>
        <v>0</v>
      </c>
      <c r="AL34" s="119">
        <f t="shared" si="11"/>
        <v>1</v>
      </c>
      <c r="AM34" s="119"/>
      <c r="AN34" s="115"/>
      <c r="AO34" s="119">
        <f t="shared" si="12"/>
        <v>0</v>
      </c>
      <c r="AP34" s="119">
        <f t="shared" si="13"/>
        <v>0</v>
      </c>
      <c r="AQ34" s="119">
        <f t="shared" si="14"/>
        <v>0</v>
      </c>
      <c r="AR34" s="139"/>
      <c r="AS34" s="139"/>
      <c r="AU34" s="139"/>
      <c r="AV34" s="139"/>
      <c r="AW34" s="139"/>
      <c r="AX34" s="139"/>
      <c r="AY34" s="139"/>
      <c r="BA34" s="139"/>
    </row>
    <row r="35" spans="1:64" ht="13.5" customHeight="1" x14ac:dyDescent="0.2">
      <c r="A35" s="8">
        <v>1161</v>
      </c>
      <c r="B35" s="29" t="s">
        <v>939</v>
      </c>
      <c r="C35" s="29">
        <v>10</v>
      </c>
      <c r="D35" s="8" t="s">
        <v>740</v>
      </c>
      <c r="E35" s="72">
        <v>0</v>
      </c>
      <c r="F35" s="72">
        <v>1</v>
      </c>
      <c r="G35" s="72">
        <v>0</v>
      </c>
      <c r="H35" s="72">
        <v>0</v>
      </c>
      <c r="I35" s="72">
        <v>0</v>
      </c>
      <c r="J35" s="72"/>
      <c r="K35" s="72">
        <v>0</v>
      </c>
      <c r="L35" s="72">
        <v>0</v>
      </c>
      <c r="M35" s="72">
        <v>0</v>
      </c>
      <c r="N35" s="72">
        <v>0</v>
      </c>
      <c r="O35" s="72">
        <v>0</v>
      </c>
      <c r="P35" s="72" t="s">
        <v>744</v>
      </c>
      <c r="Q35" s="72">
        <v>0</v>
      </c>
      <c r="R35" s="72">
        <v>1</v>
      </c>
      <c r="S35" s="72">
        <v>0</v>
      </c>
      <c r="T35" s="72">
        <v>0</v>
      </c>
      <c r="U35" s="72">
        <v>0</v>
      </c>
      <c r="V35" s="8"/>
      <c r="W35" s="13">
        <f t="shared" si="0"/>
        <v>0</v>
      </c>
      <c r="X35" s="13">
        <f t="shared" si="1"/>
        <v>1</v>
      </c>
      <c r="Y35" s="13">
        <f t="shared" si="2"/>
        <v>0</v>
      </c>
      <c r="Z35" s="12">
        <f t="shared" si="3"/>
        <v>0</v>
      </c>
      <c r="AA35" s="13">
        <f t="shared" si="4"/>
        <v>0</v>
      </c>
      <c r="AB35" s="7">
        <f t="shared" si="5"/>
        <v>1</v>
      </c>
      <c r="AC35" s="7"/>
      <c r="AD35" s="7">
        <f t="shared" si="6"/>
        <v>1</v>
      </c>
      <c r="AE35" s="7">
        <f t="shared" si="7"/>
        <v>0</v>
      </c>
      <c r="AF35" s="7">
        <f t="shared" si="8"/>
        <v>0</v>
      </c>
      <c r="AG35" s="7"/>
      <c r="AI35" s="139"/>
      <c r="AJ35" s="119">
        <f t="shared" si="9"/>
        <v>1</v>
      </c>
      <c r="AK35" s="119">
        <f t="shared" si="10"/>
        <v>0</v>
      </c>
      <c r="AL35" s="119">
        <f t="shared" si="11"/>
        <v>1</v>
      </c>
      <c r="AM35" s="119"/>
      <c r="AN35" s="115"/>
      <c r="AO35" s="119">
        <f t="shared" si="12"/>
        <v>0</v>
      </c>
      <c r="AP35" s="119">
        <f t="shared" si="13"/>
        <v>0</v>
      </c>
      <c r="AQ35" s="119">
        <f t="shared" si="14"/>
        <v>0</v>
      </c>
      <c r="AR35" s="139"/>
      <c r="AS35" s="139"/>
      <c r="AU35" s="139"/>
      <c r="AV35" s="139"/>
      <c r="AW35" s="139"/>
      <c r="AX35" s="139"/>
      <c r="AY35" s="139"/>
      <c r="BA35" s="139"/>
    </row>
    <row r="36" spans="1:64" ht="13.5" customHeight="1" x14ac:dyDescent="0.2">
      <c r="A36" s="8">
        <v>1134</v>
      </c>
      <c r="B36" s="29" t="s">
        <v>915</v>
      </c>
      <c r="C36" s="29">
        <v>11</v>
      </c>
      <c r="D36" s="8" t="s">
        <v>712</v>
      </c>
      <c r="E36" s="72">
        <v>0</v>
      </c>
      <c r="F36" s="72">
        <v>0</v>
      </c>
      <c r="G36" s="72">
        <v>1</v>
      </c>
      <c r="H36" s="72">
        <v>0</v>
      </c>
      <c r="I36" s="72">
        <v>0</v>
      </c>
      <c r="J36" s="72"/>
      <c r="K36" s="72">
        <v>1</v>
      </c>
      <c r="L36" s="72">
        <v>1</v>
      </c>
      <c r="M36" s="72">
        <v>0</v>
      </c>
      <c r="N36" s="72">
        <v>0</v>
      </c>
      <c r="O36" s="72">
        <v>1</v>
      </c>
      <c r="P36" s="72"/>
      <c r="Q36" s="72">
        <v>1</v>
      </c>
      <c r="R36" s="72">
        <v>1</v>
      </c>
      <c r="S36" s="72">
        <v>1</v>
      </c>
      <c r="T36" s="72">
        <v>1</v>
      </c>
      <c r="U36" s="72">
        <v>0</v>
      </c>
      <c r="V36" s="8"/>
      <c r="W36" s="13">
        <f t="shared" si="0"/>
        <v>1</v>
      </c>
      <c r="X36" s="13">
        <f t="shared" si="1"/>
        <v>1</v>
      </c>
      <c r="Y36" s="13">
        <f t="shared" si="2"/>
        <v>1</v>
      </c>
      <c r="Z36" s="12">
        <f t="shared" si="3"/>
        <v>0</v>
      </c>
      <c r="AA36" s="13">
        <f t="shared" si="4"/>
        <v>0</v>
      </c>
      <c r="AB36" s="7">
        <f t="shared" si="5"/>
        <v>3</v>
      </c>
      <c r="AC36" s="7"/>
      <c r="AD36" s="7">
        <f t="shared" si="6"/>
        <v>2</v>
      </c>
      <c r="AE36" s="7">
        <f t="shared" si="7"/>
        <v>0</v>
      </c>
      <c r="AF36" s="7">
        <f t="shared" si="8"/>
        <v>1</v>
      </c>
      <c r="AG36" s="7"/>
      <c r="AI36" s="139"/>
      <c r="AJ36" s="119">
        <f t="shared" si="9"/>
        <v>0</v>
      </c>
      <c r="AK36" s="119">
        <f t="shared" si="10"/>
        <v>2</v>
      </c>
      <c r="AL36" s="119">
        <f t="shared" si="11"/>
        <v>2</v>
      </c>
      <c r="AM36" s="119"/>
      <c r="AN36" s="115"/>
      <c r="AO36" s="119">
        <f t="shared" si="12"/>
        <v>0</v>
      </c>
      <c r="AP36" s="119">
        <f t="shared" si="13"/>
        <v>1</v>
      </c>
      <c r="AQ36" s="119">
        <f t="shared" si="14"/>
        <v>1</v>
      </c>
      <c r="AR36" s="139"/>
      <c r="AS36" s="139"/>
      <c r="AU36" s="139"/>
      <c r="AV36" s="139"/>
      <c r="AW36" s="139"/>
      <c r="AX36" s="139"/>
      <c r="AY36" s="139"/>
      <c r="BA36" s="139"/>
    </row>
    <row r="37" spans="1:64" ht="13.5" customHeight="1" x14ac:dyDescent="0.2">
      <c r="A37" s="11" t="s">
        <v>165</v>
      </c>
      <c r="B37" s="29" t="s">
        <v>467</v>
      </c>
      <c r="C37" s="29">
        <v>11</v>
      </c>
      <c r="D37" s="4" t="s">
        <v>175</v>
      </c>
      <c r="E37" s="6">
        <v>1</v>
      </c>
      <c r="F37" s="6">
        <v>1</v>
      </c>
      <c r="G37" s="6">
        <v>0</v>
      </c>
      <c r="H37" s="6">
        <v>0</v>
      </c>
      <c r="I37" s="6">
        <v>0</v>
      </c>
      <c r="J37" s="3"/>
      <c r="K37" s="5">
        <v>0</v>
      </c>
      <c r="L37" s="5">
        <v>0</v>
      </c>
      <c r="M37" s="14">
        <v>0</v>
      </c>
      <c r="N37" s="14">
        <v>0</v>
      </c>
      <c r="O37" s="14">
        <v>0</v>
      </c>
      <c r="P37" s="8" t="s">
        <v>44</v>
      </c>
      <c r="Q37" s="5">
        <v>1</v>
      </c>
      <c r="R37" s="5">
        <v>1</v>
      </c>
      <c r="S37" s="5">
        <v>1</v>
      </c>
      <c r="T37" s="5">
        <v>0</v>
      </c>
      <c r="U37" s="5">
        <v>0</v>
      </c>
      <c r="V37" s="5"/>
      <c r="W37" s="13">
        <f t="shared" si="0"/>
        <v>1</v>
      </c>
      <c r="X37" s="13">
        <f t="shared" si="1"/>
        <v>1</v>
      </c>
      <c r="Y37" s="13">
        <f t="shared" si="2"/>
        <v>0</v>
      </c>
      <c r="Z37" s="12">
        <f t="shared" si="3"/>
        <v>0</v>
      </c>
      <c r="AA37" s="13">
        <f t="shared" si="4"/>
        <v>0</v>
      </c>
      <c r="AB37" s="7">
        <f t="shared" si="5"/>
        <v>2</v>
      </c>
      <c r="AC37" s="7"/>
      <c r="AD37" s="7">
        <f t="shared" si="6"/>
        <v>2</v>
      </c>
      <c r="AE37" s="7">
        <f t="shared" si="7"/>
        <v>0</v>
      </c>
      <c r="AF37" s="7">
        <f t="shared" si="8"/>
        <v>0</v>
      </c>
      <c r="AG37" s="7"/>
      <c r="AI37" s="139"/>
      <c r="AJ37" s="119">
        <f t="shared" si="9"/>
        <v>2</v>
      </c>
      <c r="AK37" s="119">
        <f t="shared" si="10"/>
        <v>0</v>
      </c>
      <c r="AL37" s="119">
        <f t="shared" si="11"/>
        <v>2</v>
      </c>
      <c r="AM37" s="119"/>
      <c r="AN37" s="115"/>
      <c r="AO37" s="119">
        <f t="shared" si="12"/>
        <v>0</v>
      </c>
      <c r="AP37" s="119">
        <f t="shared" si="13"/>
        <v>0</v>
      </c>
      <c r="AQ37" s="119">
        <f t="shared" si="14"/>
        <v>0</v>
      </c>
      <c r="AR37" s="139"/>
      <c r="AS37" s="139"/>
      <c r="AU37" s="139"/>
      <c r="AV37" s="139"/>
      <c r="AW37" s="139"/>
      <c r="AX37" s="139"/>
      <c r="AY37" s="139"/>
      <c r="BA37" s="139"/>
    </row>
    <row r="38" spans="1:64" ht="13.5" customHeight="1" x14ac:dyDescent="0.2">
      <c r="A38" s="11" t="s">
        <v>34</v>
      </c>
      <c r="B38" s="29" t="s">
        <v>413</v>
      </c>
      <c r="C38" s="29">
        <v>10</v>
      </c>
      <c r="D38" s="4" t="s">
        <v>35</v>
      </c>
      <c r="E38" s="6">
        <v>1</v>
      </c>
      <c r="F38" s="6">
        <v>1</v>
      </c>
      <c r="G38" s="6">
        <v>0</v>
      </c>
      <c r="H38" s="6">
        <v>0</v>
      </c>
      <c r="I38" s="6">
        <v>0</v>
      </c>
      <c r="J38" s="3"/>
      <c r="K38" s="5">
        <v>1</v>
      </c>
      <c r="L38" s="5">
        <v>1</v>
      </c>
      <c r="M38" s="14">
        <v>0</v>
      </c>
      <c r="N38" s="14">
        <v>0.5</v>
      </c>
      <c r="O38" s="14">
        <v>1</v>
      </c>
      <c r="P38" s="3"/>
      <c r="Q38" s="5">
        <v>0</v>
      </c>
      <c r="R38" s="5">
        <v>1</v>
      </c>
      <c r="S38" s="5">
        <v>0</v>
      </c>
      <c r="T38" s="5">
        <v>0</v>
      </c>
      <c r="U38" s="5">
        <v>0</v>
      </c>
      <c r="V38" s="5"/>
      <c r="W38" s="13">
        <f t="shared" si="0"/>
        <v>1</v>
      </c>
      <c r="X38" s="13">
        <f t="shared" si="1"/>
        <v>1</v>
      </c>
      <c r="Y38" s="13">
        <f t="shared" si="2"/>
        <v>0</v>
      </c>
      <c r="Z38" s="12">
        <f t="shared" si="3"/>
        <v>0</v>
      </c>
      <c r="AA38" s="13">
        <f t="shared" si="4"/>
        <v>0</v>
      </c>
      <c r="AB38" s="7">
        <f t="shared" si="5"/>
        <v>2</v>
      </c>
      <c r="AC38" s="7"/>
      <c r="AD38" s="7">
        <f t="shared" si="6"/>
        <v>2</v>
      </c>
      <c r="AE38" s="7">
        <f t="shared" si="7"/>
        <v>0</v>
      </c>
      <c r="AF38" s="7">
        <f t="shared" si="8"/>
        <v>0</v>
      </c>
      <c r="AG38" s="7"/>
      <c r="AI38" s="139"/>
      <c r="AJ38" s="119">
        <f t="shared" si="9"/>
        <v>2</v>
      </c>
      <c r="AK38" s="119">
        <f t="shared" si="10"/>
        <v>2</v>
      </c>
      <c r="AL38" s="119">
        <f t="shared" si="11"/>
        <v>1</v>
      </c>
      <c r="AM38" s="119"/>
      <c r="AN38" s="115"/>
      <c r="AO38" s="119">
        <f t="shared" si="12"/>
        <v>0</v>
      </c>
      <c r="AP38" s="119">
        <f t="shared" si="13"/>
        <v>1.5</v>
      </c>
      <c r="AQ38" s="119">
        <f t="shared" si="14"/>
        <v>0</v>
      </c>
      <c r="AR38" s="139"/>
      <c r="AS38" s="139"/>
      <c r="AU38" s="139"/>
      <c r="AV38" s="139"/>
      <c r="AW38" s="139"/>
      <c r="AX38" s="139"/>
      <c r="AY38" s="139"/>
      <c r="BA38" s="139"/>
    </row>
    <row r="39" spans="1:64" s="78" customFormat="1" ht="13.5" customHeight="1" x14ac:dyDescent="0.2">
      <c r="A39" s="31" t="s">
        <v>3</v>
      </c>
      <c r="B39" s="32" t="s">
        <v>400</v>
      </c>
      <c r="C39" s="32">
        <v>3</v>
      </c>
      <c r="D39" s="149" t="s">
        <v>9</v>
      </c>
      <c r="E39" s="34">
        <v>1</v>
      </c>
      <c r="F39" s="34">
        <v>0</v>
      </c>
      <c r="G39" s="34">
        <v>0</v>
      </c>
      <c r="H39" s="34">
        <v>0</v>
      </c>
      <c r="I39" s="34">
        <v>0</v>
      </c>
      <c r="J39" s="150"/>
      <c r="K39" s="90">
        <v>1</v>
      </c>
      <c r="L39" s="90">
        <v>1</v>
      </c>
      <c r="M39" s="151">
        <v>0</v>
      </c>
      <c r="N39" s="151">
        <v>0</v>
      </c>
      <c r="O39" s="151">
        <v>0.5</v>
      </c>
      <c r="P39" s="33"/>
      <c r="Q39" s="90">
        <v>1</v>
      </c>
      <c r="R39" s="90">
        <v>1</v>
      </c>
      <c r="S39" s="90">
        <v>1</v>
      </c>
      <c r="T39" s="90">
        <v>1</v>
      </c>
      <c r="U39" s="90">
        <v>0</v>
      </c>
      <c r="V39" s="90"/>
      <c r="W39" s="77">
        <f>IF((($E39+$K39+$Q39)=1.5),0.5,ROUND(($E39+$K39+$Q39)/3,0))</f>
        <v>1</v>
      </c>
      <c r="X39" s="77">
        <f>IF((($F39+$L39+$R39)=1.5),0.5,ROUND(($F39+$L39+$R39)/3,0))</f>
        <v>1</v>
      </c>
      <c r="Y39" s="77">
        <f>IF((($G39+$M39+$S39)=1.5),0.5,ROUND(($G39+$M39+$S39)/3,0))</f>
        <v>0</v>
      </c>
      <c r="Z39" s="144">
        <f>IF((($H39+$N39+$T39)=1.5),0.5,ROUND(($H39+$N39+$T39)/3,0))</f>
        <v>0</v>
      </c>
      <c r="AA39" s="77">
        <f>IF((($I39+$O39+$U39)=1.5),0.5,ROUND(($I39+$O39+$U39)/3,0))</f>
        <v>0</v>
      </c>
      <c r="AB39" s="42">
        <f t="shared" si="5"/>
        <v>2</v>
      </c>
      <c r="AC39" s="42"/>
      <c r="AD39" s="42">
        <f t="shared" si="6"/>
        <v>2</v>
      </c>
      <c r="AE39" s="42">
        <f t="shared" si="7"/>
        <v>0</v>
      </c>
      <c r="AF39" s="42">
        <f t="shared" si="8"/>
        <v>0</v>
      </c>
      <c r="AG39" s="42"/>
      <c r="AI39" s="80"/>
      <c r="AJ39" s="119">
        <f t="shared" si="9"/>
        <v>1</v>
      </c>
      <c r="AK39" s="119">
        <f t="shared" si="10"/>
        <v>2</v>
      </c>
      <c r="AL39" s="119">
        <f t="shared" si="11"/>
        <v>2</v>
      </c>
      <c r="AM39" s="119"/>
      <c r="AN39" s="115"/>
      <c r="AO39" s="119">
        <f t="shared" si="12"/>
        <v>0</v>
      </c>
      <c r="AP39" s="119">
        <f t="shared" si="13"/>
        <v>0.5</v>
      </c>
      <c r="AQ39" s="119">
        <f t="shared" si="14"/>
        <v>1</v>
      </c>
      <c r="AR39" s="80"/>
      <c r="AS39" s="80"/>
      <c r="AU39" s="80"/>
      <c r="AV39" s="80"/>
      <c r="AW39" s="80"/>
      <c r="AX39" s="80"/>
      <c r="AY39" s="80"/>
      <c r="BA39" s="80"/>
    </row>
    <row r="40" spans="1:64" s="78" customFormat="1" ht="13.5" customHeight="1" x14ac:dyDescent="0.2">
      <c r="A40" s="33">
        <v>1155</v>
      </c>
      <c r="B40" s="32" t="s">
        <v>400</v>
      </c>
      <c r="C40" s="32">
        <v>3</v>
      </c>
      <c r="D40" s="33" t="s">
        <v>734</v>
      </c>
      <c r="E40" s="74">
        <v>1</v>
      </c>
      <c r="F40" s="74">
        <v>1</v>
      </c>
      <c r="G40" s="74">
        <v>0</v>
      </c>
      <c r="H40" s="74">
        <v>0</v>
      </c>
      <c r="I40" s="74">
        <v>0</v>
      </c>
      <c r="J40" s="74"/>
      <c r="K40" s="74">
        <v>1</v>
      </c>
      <c r="L40" s="74">
        <v>1</v>
      </c>
      <c r="M40" s="74">
        <v>0</v>
      </c>
      <c r="N40" s="74">
        <v>0.5</v>
      </c>
      <c r="O40" s="74">
        <v>0.5</v>
      </c>
      <c r="P40" s="74"/>
      <c r="Q40" s="74">
        <v>1</v>
      </c>
      <c r="R40" s="74">
        <v>1</v>
      </c>
      <c r="S40" s="74">
        <v>1</v>
      </c>
      <c r="T40" s="74">
        <v>0</v>
      </c>
      <c r="U40" s="74">
        <v>0</v>
      </c>
      <c r="V40" s="33"/>
      <c r="W40" s="77">
        <f t="shared" ref="W40:W103" si="15">IF(((E40+K40+Q40)=1.5),0.5,ROUND((E40+K40+Q40)/3,0))</f>
        <v>1</v>
      </c>
      <c r="X40" s="77">
        <f t="shared" ref="X40:X103" si="16">IF(((F40+L40+R40)=1.5),0.5,ROUND((F40+L40+R40)/3,0))</f>
        <v>1</v>
      </c>
      <c r="Y40" s="77">
        <f t="shared" ref="Y40:Y103" si="17">IF(((G40+M40+S40)=1.5),0.5,ROUND((G40+M40+S40)/3,0))</f>
        <v>0</v>
      </c>
      <c r="Z40" s="144">
        <f t="shared" ref="Z40:Z103" si="18">IF(((H40+N40+T40)=1.5),0.5,ROUND((H40+N40+T40)/3,0))</f>
        <v>0</v>
      </c>
      <c r="AA40" s="77">
        <f t="shared" ref="AA40:AA103" si="19">IF(((I40+O40+U40)=1.5),0.5,ROUND((I40+O40+U40)/3,0))</f>
        <v>0</v>
      </c>
      <c r="AB40" s="42">
        <f t="shared" si="5"/>
        <v>2</v>
      </c>
      <c r="AC40" s="42"/>
      <c r="AD40" s="42">
        <f t="shared" si="6"/>
        <v>2</v>
      </c>
      <c r="AE40" s="42">
        <f t="shared" si="7"/>
        <v>0</v>
      </c>
      <c r="AF40" s="42">
        <f t="shared" si="8"/>
        <v>0</v>
      </c>
      <c r="AG40" s="42"/>
      <c r="AI40" s="80"/>
      <c r="AJ40" s="119">
        <f t="shared" si="9"/>
        <v>2</v>
      </c>
      <c r="AK40" s="119">
        <f t="shared" si="10"/>
        <v>2</v>
      </c>
      <c r="AL40" s="119">
        <f t="shared" si="11"/>
        <v>2</v>
      </c>
      <c r="AM40" s="119"/>
      <c r="AN40" s="115"/>
      <c r="AO40" s="119">
        <f t="shared" si="12"/>
        <v>0</v>
      </c>
      <c r="AP40" s="119">
        <f t="shared" si="13"/>
        <v>1</v>
      </c>
      <c r="AQ40" s="119">
        <f t="shared" si="14"/>
        <v>0</v>
      </c>
      <c r="AR40" s="80"/>
      <c r="AS40" s="80"/>
      <c r="AU40" s="80"/>
      <c r="AV40" s="80"/>
      <c r="AW40" s="80"/>
      <c r="AX40" s="80"/>
      <c r="AY40" s="80"/>
      <c r="BA40" s="80"/>
    </row>
    <row r="41" spans="1:64" s="78" customFormat="1" ht="13.5" customHeight="1" x14ac:dyDescent="0.2">
      <c r="A41" s="152" t="s">
        <v>324</v>
      </c>
      <c r="B41" s="146" t="s">
        <v>525</v>
      </c>
      <c r="C41" s="146">
        <v>2</v>
      </c>
      <c r="D41" s="153" t="s">
        <v>346</v>
      </c>
      <c r="E41" s="90">
        <v>1</v>
      </c>
      <c r="F41" s="90">
        <v>1</v>
      </c>
      <c r="G41" s="90">
        <v>0</v>
      </c>
      <c r="H41" s="90">
        <v>1</v>
      </c>
      <c r="I41" s="90">
        <v>1</v>
      </c>
      <c r="J41" s="90"/>
      <c r="K41" s="90">
        <v>1</v>
      </c>
      <c r="L41" s="90">
        <v>1</v>
      </c>
      <c r="M41" s="154">
        <v>0.5</v>
      </c>
      <c r="N41" s="154">
        <v>0.5</v>
      </c>
      <c r="O41" s="90">
        <v>1</v>
      </c>
      <c r="P41" s="90"/>
      <c r="Q41" s="90">
        <v>1</v>
      </c>
      <c r="R41" s="90">
        <v>1</v>
      </c>
      <c r="S41" s="90">
        <v>1</v>
      </c>
      <c r="T41" s="90">
        <v>0</v>
      </c>
      <c r="U41" s="90">
        <v>0</v>
      </c>
      <c r="V41" s="90"/>
      <c r="W41" s="144">
        <f t="shared" si="15"/>
        <v>1</v>
      </c>
      <c r="X41" s="144">
        <f t="shared" si="16"/>
        <v>1</v>
      </c>
      <c r="Y41" s="144">
        <f t="shared" si="17"/>
        <v>0.5</v>
      </c>
      <c r="Z41" s="144">
        <f t="shared" si="18"/>
        <v>0.5</v>
      </c>
      <c r="AA41" s="144">
        <f t="shared" si="19"/>
        <v>1</v>
      </c>
      <c r="AB41" s="145">
        <f t="shared" si="5"/>
        <v>4</v>
      </c>
      <c r="AC41" s="145"/>
      <c r="AD41" s="42">
        <f t="shared" si="6"/>
        <v>2</v>
      </c>
      <c r="AE41" s="42">
        <f t="shared" si="7"/>
        <v>1.5</v>
      </c>
      <c r="AF41" s="42">
        <f t="shared" si="8"/>
        <v>0.5</v>
      </c>
      <c r="AG41" s="42"/>
      <c r="AI41" s="80"/>
      <c r="AJ41" s="119">
        <f t="shared" si="9"/>
        <v>2</v>
      </c>
      <c r="AK41" s="119">
        <f t="shared" si="10"/>
        <v>2</v>
      </c>
      <c r="AL41" s="119">
        <f t="shared" si="11"/>
        <v>2</v>
      </c>
      <c r="AM41" s="119"/>
      <c r="AN41" s="115"/>
      <c r="AO41" s="119">
        <f t="shared" si="12"/>
        <v>2</v>
      </c>
      <c r="AP41" s="119">
        <f t="shared" si="13"/>
        <v>1.5</v>
      </c>
      <c r="AQ41" s="119">
        <f t="shared" si="14"/>
        <v>0</v>
      </c>
      <c r="AR41" s="80"/>
      <c r="AS41" s="80"/>
      <c r="AU41" s="80"/>
      <c r="AV41" s="80"/>
      <c r="AW41" s="80"/>
      <c r="AX41" s="80"/>
      <c r="AY41" s="80"/>
      <c r="AZ41" s="80"/>
      <c r="BA41" s="80"/>
      <c r="BD41" s="80"/>
      <c r="BE41" s="80"/>
      <c r="BF41" s="80"/>
      <c r="BG41" s="80"/>
      <c r="BH41" s="80"/>
      <c r="BI41" s="80"/>
      <c r="BJ41" s="80"/>
      <c r="BK41" s="80"/>
      <c r="BL41" s="80"/>
    </row>
    <row r="42" spans="1:64" s="78" customFormat="1" ht="13.5" customHeight="1" x14ac:dyDescent="0.2">
      <c r="A42" s="31" t="s">
        <v>326</v>
      </c>
      <c r="B42" s="32" t="s">
        <v>525</v>
      </c>
      <c r="C42" s="32">
        <v>2</v>
      </c>
      <c r="D42" s="149" t="s">
        <v>348</v>
      </c>
      <c r="E42" s="33">
        <v>1</v>
      </c>
      <c r="F42" s="33">
        <v>1</v>
      </c>
      <c r="G42" s="33">
        <v>0</v>
      </c>
      <c r="H42" s="33">
        <v>0</v>
      </c>
      <c r="I42" s="33">
        <v>0</v>
      </c>
      <c r="J42" s="33"/>
      <c r="K42" s="33">
        <v>1</v>
      </c>
      <c r="L42" s="33">
        <v>1</v>
      </c>
      <c r="M42" s="33">
        <v>0</v>
      </c>
      <c r="N42" s="33">
        <v>0</v>
      </c>
      <c r="O42" s="33">
        <v>1</v>
      </c>
      <c r="P42" s="33"/>
      <c r="Q42" s="33">
        <v>1</v>
      </c>
      <c r="R42" s="33">
        <v>1</v>
      </c>
      <c r="S42" s="33">
        <v>1</v>
      </c>
      <c r="T42" s="33">
        <v>0</v>
      </c>
      <c r="U42" s="33">
        <v>0</v>
      </c>
      <c r="V42" s="33"/>
      <c r="W42" s="77">
        <f t="shared" si="15"/>
        <v>1</v>
      </c>
      <c r="X42" s="77">
        <f t="shared" si="16"/>
        <v>1</v>
      </c>
      <c r="Y42" s="77">
        <f t="shared" si="17"/>
        <v>0</v>
      </c>
      <c r="Z42" s="144">
        <f t="shared" si="18"/>
        <v>0</v>
      </c>
      <c r="AA42" s="77">
        <f t="shared" si="19"/>
        <v>0</v>
      </c>
      <c r="AB42" s="42">
        <f t="shared" si="5"/>
        <v>2</v>
      </c>
      <c r="AC42" s="42"/>
      <c r="AD42" s="42">
        <f t="shared" si="6"/>
        <v>2</v>
      </c>
      <c r="AE42" s="42">
        <f t="shared" si="7"/>
        <v>0</v>
      </c>
      <c r="AF42" s="42">
        <f t="shared" si="8"/>
        <v>0</v>
      </c>
      <c r="AG42" s="145"/>
      <c r="AI42" s="80"/>
      <c r="AJ42" s="119">
        <f t="shared" si="9"/>
        <v>2</v>
      </c>
      <c r="AK42" s="119">
        <f t="shared" si="10"/>
        <v>2</v>
      </c>
      <c r="AL42" s="119">
        <f t="shared" si="11"/>
        <v>2</v>
      </c>
      <c r="AM42" s="119"/>
      <c r="AN42" s="115"/>
      <c r="AO42" s="119">
        <f t="shared" si="12"/>
        <v>0</v>
      </c>
      <c r="AP42" s="119">
        <f t="shared" si="13"/>
        <v>1</v>
      </c>
      <c r="AQ42" s="119">
        <f t="shared" si="14"/>
        <v>0</v>
      </c>
      <c r="AR42" s="80"/>
      <c r="AS42" s="80"/>
      <c r="AU42" s="80"/>
      <c r="AV42" s="80"/>
      <c r="AW42" s="80"/>
      <c r="AX42" s="80"/>
      <c r="AY42" s="80"/>
      <c r="AZ42" s="80"/>
      <c r="BA42" s="80"/>
      <c r="BD42" s="80"/>
      <c r="BE42" s="80"/>
      <c r="BF42" s="80"/>
      <c r="BG42" s="80"/>
      <c r="BH42" s="80"/>
      <c r="BI42" s="80"/>
      <c r="BJ42" s="80"/>
      <c r="BK42" s="80"/>
      <c r="BL42" s="80"/>
    </row>
    <row r="43" spans="1:64" ht="13.5" customHeight="1" x14ac:dyDescent="0.2">
      <c r="A43" s="8">
        <v>1032</v>
      </c>
      <c r="B43" s="29" t="s">
        <v>827</v>
      </c>
      <c r="C43" s="29">
        <v>8</v>
      </c>
      <c r="D43" s="8" t="s">
        <v>609</v>
      </c>
      <c r="E43" s="72">
        <v>0</v>
      </c>
      <c r="F43" s="72">
        <v>1</v>
      </c>
      <c r="G43" s="72">
        <v>1</v>
      </c>
      <c r="H43" s="72">
        <v>0</v>
      </c>
      <c r="I43" s="72">
        <v>0</v>
      </c>
      <c r="J43" s="72"/>
      <c r="K43" s="72">
        <v>0</v>
      </c>
      <c r="L43" s="72">
        <v>0</v>
      </c>
      <c r="M43" s="72">
        <v>0</v>
      </c>
      <c r="N43" s="72">
        <v>0</v>
      </c>
      <c r="O43" s="72">
        <v>0</v>
      </c>
      <c r="P43" s="72" t="s">
        <v>746</v>
      </c>
      <c r="Q43" s="72">
        <v>0</v>
      </c>
      <c r="R43" s="72">
        <v>1</v>
      </c>
      <c r="S43" s="72">
        <v>0</v>
      </c>
      <c r="T43" s="72">
        <v>0</v>
      </c>
      <c r="U43" s="72">
        <v>0</v>
      </c>
      <c r="W43" s="13">
        <f t="shared" si="15"/>
        <v>0</v>
      </c>
      <c r="X43" s="13">
        <f t="shared" si="16"/>
        <v>1</v>
      </c>
      <c r="Y43" s="13">
        <f t="shared" si="17"/>
        <v>0</v>
      </c>
      <c r="Z43" s="12">
        <f t="shared" si="18"/>
        <v>0</v>
      </c>
      <c r="AA43" s="13">
        <f t="shared" si="19"/>
        <v>0</v>
      </c>
      <c r="AB43" s="7">
        <f t="shared" si="5"/>
        <v>1</v>
      </c>
      <c r="AC43" s="7"/>
      <c r="AD43" s="7">
        <f t="shared" si="6"/>
        <v>1</v>
      </c>
      <c r="AE43" s="7">
        <f t="shared" si="7"/>
        <v>0</v>
      </c>
      <c r="AF43" s="7">
        <f t="shared" si="8"/>
        <v>0</v>
      </c>
      <c r="AG43" s="7"/>
      <c r="AI43" s="139"/>
      <c r="AJ43" s="119">
        <f t="shared" si="9"/>
        <v>1</v>
      </c>
      <c r="AK43" s="119">
        <f t="shared" si="10"/>
        <v>0</v>
      </c>
      <c r="AL43" s="119">
        <f t="shared" si="11"/>
        <v>1</v>
      </c>
      <c r="AM43" s="119"/>
      <c r="AN43" s="115"/>
      <c r="AO43" s="119">
        <f t="shared" si="12"/>
        <v>0</v>
      </c>
      <c r="AP43" s="119">
        <f t="shared" si="13"/>
        <v>0</v>
      </c>
      <c r="AQ43" s="119">
        <f t="shared" si="14"/>
        <v>0</v>
      </c>
      <c r="AR43" s="139"/>
      <c r="AS43" s="139"/>
      <c r="AU43" s="139"/>
      <c r="AV43" s="139"/>
      <c r="AW43" s="139"/>
      <c r="AX43" s="139"/>
      <c r="AY43" s="139"/>
      <c r="BA43" s="139"/>
    </row>
    <row r="44" spans="1:64" s="78" customFormat="1" ht="13.5" customHeight="1" x14ac:dyDescent="0.2">
      <c r="A44" s="152" t="s">
        <v>95</v>
      </c>
      <c r="B44" s="32" t="s">
        <v>440</v>
      </c>
      <c r="C44" s="32">
        <v>1</v>
      </c>
      <c r="D44" s="149" t="s">
        <v>102</v>
      </c>
      <c r="E44" s="34">
        <v>0</v>
      </c>
      <c r="F44" s="34">
        <v>1</v>
      </c>
      <c r="G44" s="34">
        <v>1</v>
      </c>
      <c r="H44" s="34">
        <v>1</v>
      </c>
      <c r="I44" s="34">
        <v>0</v>
      </c>
      <c r="J44" s="150"/>
      <c r="K44" s="90">
        <v>0</v>
      </c>
      <c r="L44" s="90">
        <v>0</v>
      </c>
      <c r="M44" s="151">
        <v>0.5</v>
      </c>
      <c r="N44" s="151">
        <v>0.5</v>
      </c>
      <c r="O44" s="151">
        <v>0</v>
      </c>
      <c r="P44" s="150"/>
      <c r="Q44" s="90">
        <v>0</v>
      </c>
      <c r="R44" s="90">
        <v>0</v>
      </c>
      <c r="S44" s="90">
        <v>0</v>
      </c>
      <c r="T44" s="90">
        <v>0</v>
      </c>
      <c r="U44" s="90">
        <v>1</v>
      </c>
      <c r="V44" s="90"/>
      <c r="W44" s="77">
        <f t="shared" si="15"/>
        <v>0</v>
      </c>
      <c r="X44" s="77">
        <f t="shared" si="16"/>
        <v>0</v>
      </c>
      <c r="Y44" s="77">
        <f t="shared" si="17"/>
        <v>0.5</v>
      </c>
      <c r="Z44" s="144">
        <f t="shared" si="18"/>
        <v>0.5</v>
      </c>
      <c r="AA44" s="77">
        <f t="shared" si="19"/>
        <v>0</v>
      </c>
      <c r="AB44" s="42">
        <f t="shared" si="5"/>
        <v>1</v>
      </c>
      <c r="AC44" s="42"/>
      <c r="AD44" s="42">
        <f t="shared" si="6"/>
        <v>0</v>
      </c>
      <c r="AE44" s="42">
        <f t="shared" si="7"/>
        <v>0.5</v>
      </c>
      <c r="AF44" s="42">
        <f t="shared" si="8"/>
        <v>0.5</v>
      </c>
      <c r="AG44" s="42"/>
      <c r="AI44" s="80"/>
      <c r="AJ44" s="119">
        <f t="shared" si="9"/>
        <v>1</v>
      </c>
      <c r="AK44" s="119">
        <f t="shared" si="10"/>
        <v>0</v>
      </c>
      <c r="AL44" s="119">
        <f t="shared" si="11"/>
        <v>0</v>
      </c>
      <c r="AM44" s="119"/>
      <c r="AN44" s="115"/>
      <c r="AO44" s="119">
        <f t="shared" si="12"/>
        <v>1</v>
      </c>
      <c r="AP44" s="119">
        <f t="shared" si="13"/>
        <v>0.5</v>
      </c>
      <c r="AQ44" s="119">
        <f t="shared" si="14"/>
        <v>1</v>
      </c>
      <c r="AR44" s="80"/>
      <c r="AS44" s="80"/>
      <c r="AU44" s="80"/>
      <c r="AV44" s="80"/>
      <c r="AW44" s="80"/>
      <c r="AX44" s="80"/>
      <c r="AY44" s="80"/>
      <c r="BA44" s="80"/>
    </row>
    <row r="45" spans="1:64" s="78" customFormat="1" ht="13.5" customHeight="1" x14ac:dyDescent="0.2">
      <c r="A45" s="152" t="s">
        <v>289</v>
      </c>
      <c r="B45" s="32" t="s">
        <v>440</v>
      </c>
      <c r="C45" s="32">
        <v>1</v>
      </c>
      <c r="D45" s="149" t="s">
        <v>308</v>
      </c>
      <c r="E45" s="33">
        <v>1</v>
      </c>
      <c r="F45" s="33">
        <v>1</v>
      </c>
      <c r="G45" s="33">
        <v>0</v>
      </c>
      <c r="H45" s="33">
        <v>1</v>
      </c>
      <c r="I45" s="33">
        <v>0</v>
      </c>
      <c r="J45" s="33"/>
      <c r="K45" s="33">
        <v>1</v>
      </c>
      <c r="L45" s="33">
        <v>1</v>
      </c>
      <c r="M45" s="33">
        <v>0</v>
      </c>
      <c r="N45" s="33">
        <v>0</v>
      </c>
      <c r="O45" s="33">
        <v>1</v>
      </c>
      <c r="P45" s="33"/>
      <c r="Q45" s="33">
        <v>1</v>
      </c>
      <c r="R45" s="33">
        <v>1</v>
      </c>
      <c r="S45" s="33">
        <v>1</v>
      </c>
      <c r="T45" s="33">
        <v>0</v>
      </c>
      <c r="U45" s="33">
        <v>0</v>
      </c>
      <c r="V45" s="33"/>
      <c r="W45" s="77">
        <f t="shared" si="15"/>
        <v>1</v>
      </c>
      <c r="X45" s="77">
        <f t="shared" si="16"/>
        <v>1</v>
      </c>
      <c r="Y45" s="77">
        <f t="shared" si="17"/>
        <v>0</v>
      </c>
      <c r="Z45" s="144">
        <f t="shared" si="18"/>
        <v>0</v>
      </c>
      <c r="AA45" s="77">
        <f t="shared" si="19"/>
        <v>0</v>
      </c>
      <c r="AB45" s="42">
        <f t="shared" si="5"/>
        <v>2</v>
      </c>
      <c r="AC45" s="42"/>
      <c r="AD45" s="42">
        <f t="shared" si="6"/>
        <v>2</v>
      </c>
      <c r="AE45" s="42">
        <f t="shared" si="7"/>
        <v>0</v>
      </c>
      <c r="AF45" s="42">
        <f t="shared" si="8"/>
        <v>0</v>
      </c>
      <c r="AG45" s="42"/>
      <c r="AI45" s="80"/>
      <c r="AJ45" s="119">
        <f t="shared" si="9"/>
        <v>2</v>
      </c>
      <c r="AK45" s="119">
        <f t="shared" si="10"/>
        <v>2</v>
      </c>
      <c r="AL45" s="119">
        <f t="shared" si="11"/>
        <v>2</v>
      </c>
      <c r="AM45" s="119"/>
      <c r="AN45" s="115"/>
      <c r="AO45" s="119">
        <f t="shared" si="12"/>
        <v>1</v>
      </c>
      <c r="AP45" s="119">
        <f t="shared" si="13"/>
        <v>1</v>
      </c>
      <c r="AQ45" s="119">
        <f t="shared" si="14"/>
        <v>0</v>
      </c>
      <c r="AR45" s="80"/>
      <c r="AS45" s="80"/>
      <c r="AU45" s="80"/>
      <c r="AV45" s="80"/>
      <c r="AW45" s="80"/>
      <c r="AX45" s="80"/>
      <c r="AY45" s="80"/>
      <c r="AZ45" s="80"/>
      <c r="BA45" s="80"/>
      <c r="BD45" s="80"/>
      <c r="BE45" s="80"/>
      <c r="BF45" s="80"/>
      <c r="BG45" s="80"/>
      <c r="BH45" s="80"/>
      <c r="BI45" s="80"/>
      <c r="BJ45" s="80"/>
      <c r="BK45" s="80"/>
      <c r="BL45" s="80"/>
    </row>
    <row r="46" spans="1:64" ht="13.5" customHeight="1" x14ac:dyDescent="0.2">
      <c r="A46" s="8">
        <v>1035</v>
      </c>
      <c r="B46" s="29" t="s">
        <v>830</v>
      </c>
      <c r="C46" s="29">
        <v>9</v>
      </c>
      <c r="D46" s="72" t="s">
        <v>612</v>
      </c>
      <c r="E46" s="72">
        <v>1</v>
      </c>
      <c r="F46" s="72">
        <v>1</v>
      </c>
      <c r="G46" s="72">
        <v>1</v>
      </c>
      <c r="H46" s="72">
        <v>0</v>
      </c>
      <c r="I46" s="72">
        <v>0</v>
      </c>
      <c r="J46" s="72"/>
      <c r="K46" s="72">
        <v>1</v>
      </c>
      <c r="L46" s="72">
        <v>1</v>
      </c>
      <c r="M46" s="72">
        <v>0.5</v>
      </c>
      <c r="N46" s="72">
        <v>0.5</v>
      </c>
      <c r="O46" s="72">
        <v>1</v>
      </c>
      <c r="P46" s="72"/>
      <c r="Q46" s="72">
        <v>1</v>
      </c>
      <c r="R46" s="72">
        <v>1</v>
      </c>
      <c r="S46" s="72">
        <v>0</v>
      </c>
      <c r="T46" s="72">
        <v>0</v>
      </c>
      <c r="U46" s="72">
        <v>0</v>
      </c>
      <c r="W46" s="13">
        <f t="shared" si="15"/>
        <v>1</v>
      </c>
      <c r="X46" s="13">
        <f t="shared" si="16"/>
        <v>1</v>
      </c>
      <c r="Y46" s="13">
        <f t="shared" si="17"/>
        <v>0.5</v>
      </c>
      <c r="Z46" s="12">
        <f t="shared" si="18"/>
        <v>0</v>
      </c>
      <c r="AA46" s="13">
        <f t="shared" si="19"/>
        <v>0</v>
      </c>
      <c r="AB46" s="7">
        <f t="shared" si="5"/>
        <v>2.5</v>
      </c>
      <c r="AC46" s="7"/>
      <c r="AD46" s="7">
        <f t="shared" si="6"/>
        <v>2</v>
      </c>
      <c r="AE46" s="7">
        <f t="shared" si="7"/>
        <v>0</v>
      </c>
      <c r="AF46" s="7">
        <f t="shared" si="8"/>
        <v>0.5</v>
      </c>
      <c r="AG46" s="7"/>
      <c r="AI46" s="139"/>
      <c r="AJ46" s="119">
        <f t="shared" si="9"/>
        <v>2</v>
      </c>
      <c r="AK46" s="119">
        <f t="shared" si="10"/>
        <v>2</v>
      </c>
      <c r="AL46" s="119">
        <f t="shared" si="11"/>
        <v>2</v>
      </c>
      <c r="AM46" s="119"/>
      <c r="AN46" s="115"/>
      <c r="AO46" s="119">
        <f t="shared" si="12"/>
        <v>0</v>
      </c>
      <c r="AP46" s="119">
        <f t="shared" si="13"/>
        <v>1.5</v>
      </c>
      <c r="AQ46" s="119">
        <f t="shared" si="14"/>
        <v>0</v>
      </c>
      <c r="AR46" s="139"/>
      <c r="AS46" s="139"/>
      <c r="AU46" s="139"/>
      <c r="AV46" s="139"/>
      <c r="AW46" s="139"/>
      <c r="AX46" s="139"/>
      <c r="AY46" s="139"/>
      <c r="BA46" s="139"/>
    </row>
    <row r="47" spans="1:64" s="55" customFormat="1" ht="13.5" customHeight="1" x14ac:dyDescent="0.2">
      <c r="A47" s="1" t="s">
        <v>14</v>
      </c>
      <c r="B47" s="29" t="s">
        <v>405</v>
      </c>
      <c r="C47" s="29">
        <v>4</v>
      </c>
      <c r="D47" s="4" t="s">
        <v>15</v>
      </c>
      <c r="E47" s="6">
        <v>1</v>
      </c>
      <c r="F47" s="6">
        <v>1</v>
      </c>
      <c r="G47" s="6">
        <v>0</v>
      </c>
      <c r="H47" s="6">
        <v>0.5</v>
      </c>
      <c r="I47" s="6">
        <v>1</v>
      </c>
      <c r="J47" s="3"/>
      <c r="K47" s="5">
        <v>1</v>
      </c>
      <c r="L47" s="5">
        <v>1</v>
      </c>
      <c r="M47" s="14">
        <v>0</v>
      </c>
      <c r="N47" s="14">
        <v>0</v>
      </c>
      <c r="O47" s="14">
        <v>1</v>
      </c>
      <c r="P47" s="3"/>
      <c r="Q47" s="5">
        <v>1</v>
      </c>
      <c r="R47" s="5">
        <v>1</v>
      </c>
      <c r="S47" s="5">
        <v>0</v>
      </c>
      <c r="T47" s="5">
        <v>0</v>
      </c>
      <c r="U47" s="5">
        <v>1</v>
      </c>
      <c r="V47" s="5"/>
      <c r="W47" s="13">
        <f t="shared" si="15"/>
        <v>1</v>
      </c>
      <c r="X47" s="13">
        <f t="shared" si="16"/>
        <v>1</v>
      </c>
      <c r="Y47" s="13">
        <f t="shared" si="17"/>
        <v>0</v>
      </c>
      <c r="Z47" s="12">
        <f t="shared" si="18"/>
        <v>0</v>
      </c>
      <c r="AA47" s="13">
        <f t="shared" si="19"/>
        <v>1</v>
      </c>
      <c r="AB47" s="7">
        <f t="shared" si="5"/>
        <v>3</v>
      </c>
      <c r="AC47" s="7"/>
      <c r="AD47" s="7">
        <f t="shared" si="6"/>
        <v>2</v>
      </c>
      <c r="AE47" s="7">
        <f t="shared" si="7"/>
        <v>1</v>
      </c>
      <c r="AF47" s="7">
        <f t="shared" si="8"/>
        <v>0</v>
      </c>
      <c r="AG47" s="7"/>
      <c r="AI47" s="137"/>
      <c r="AJ47" s="119">
        <f t="shared" si="9"/>
        <v>2</v>
      </c>
      <c r="AK47" s="119">
        <f t="shared" si="10"/>
        <v>2</v>
      </c>
      <c r="AL47" s="119">
        <f t="shared" si="11"/>
        <v>2</v>
      </c>
      <c r="AM47" s="119"/>
      <c r="AN47" s="115"/>
      <c r="AO47" s="119">
        <f t="shared" si="12"/>
        <v>1.5</v>
      </c>
      <c r="AP47" s="119">
        <f t="shared" si="13"/>
        <v>1</v>
      </c>
      <c r="AQ47" s="119">
        <f t="shared" si="14"/>
        <v>1</v>
      </c>
      <c r="AR47" s="137"/>
      <c r="AS47" s="137"/>
      <c r="AU47" s="137"/>
      <c r="AV47" s="137"/>
      <c r="AW47" s="137"/>
      <c r="AX47" s="137"/>
      <c r="AY47" s="137"/>
      <c r="BA47" s="137"/>
    </row>
    <row r="48" spans="1:64" ht="13.5" customHeight="1" x14ac:dyDescent="0.2">
      <c r="A48" s="8">
        <v>1054</v>
      </c>
      <c r="B48" s="29" t="s">
        <v>849</v>
      </c>
      <c r="C48" s="29">
        <v>11</v>
      </c>
      <c r="D48" s="8" t="s">
        <v>631</v>
      </c>
      <c r="E48" s="72">
        <v>0</v>
      </c>
      <c r="F48" s="72">
        <v>1</v>
      </c>
      <c r="G48" s="72">
        <v>1</v>
      </c>
      <c r="H48" s="72">
        <v>1</v>
      </c>
      <c r="I48" s="72">
        <v>0</v>
      </c>
      <c r="J48" s="72" t="s">
        <v>785</v>
      </c>
      <c r="K48" s="72">
        <v>0</v>
      </c>
      <c r="L48" s="72">
        <v>1</v>
      </c>
      <c r="M48" s="72">
        <v>0</v>
      </c>
      <c r="N48" s="72">
        <v>0</v>
      </c>
      <c r="O48" s="72">
        <v>0</v>
      </c>
      <c r="P48" s="72"/>
      <c r="Q48" s="72">
        <v>0</v>
      </c>
      <c r="R48" s="72">
        <v>1</v>
      </c>
      <c r="S48" s="72">
        <v>1</v>
      </c>
      <c r="T48" s="72">
        <v>0</v>
      </c>
      <c r="U48" s="72">
        <v>0</v>
      </c>
      <c r="V48" s="8"/>
      <c r="W48" s="13">
        <f t="shared" si="15"/>
        <v>0</v>
      </c>
      <c r="X48" s="13">
        <f t="shared" si="16"/>
        <v>1</v>
      </c>
      <c r="Y48" s="13">
        <f t="shared" si="17"/>
        <v>1</v>
      </c>
      <c r="Z48" s="12">
        <f t="shared" si="18"/>
        <v>0</v>
      </c>
      <c r="AA48" s="13">
        <f t="shared" si="19"/>
        <v>0</v>
      </c>
      <c r="AB48" s="7">
        <f t="shared" si="5"/>
        <v>2</v>
      </c>
      <c r="AC48" s="7"/>
      <c r="AD48" s="7">
        <f t="shared" si="6"/>
        <v>1</v>
      </c>
      <c r="AE48" s="7">
        <f t="shared" si="7"/>
        <v>0</v>
      </c>
      <c r="AF48" s="7">
        <f t="shared" si="8"/>
        <v>1</v>
      </c>
      <c r="AG48" s="7"/>
      <c r="AI48" s="139"/>
      <c r="AJ48" s="119">
        <f t="shared" si="9"/>
        <v>1</v>
      </c>
      <c r="AK48" s="119">
        <f t="shared" si="10"/>
        <v>1</v>
      </c>
      <c r="AL48" s="119">
        <f t="shared" si="11"/>
        <v>1</v>
      </c>
      <c r="AM48" s="119"/>
      <c r="AN48" s="115"/>
      <c r="AO48" s="119">
        <f t="shared" si="12"/>
        <v>1</v>
      </c>
      <c r="AP48" s="119">
        <f t="shared" si="13"/>
        <v>0</v>
      </c>
      <c r="AQ48" s="119">
        <f t="shared" si="14"/>
        <v>0</v>
      </c>
      <c r="AR48" s="139"/>
      <c r="AS48" s="139"/>
      <c r="AU48" s="139"/>
      <c r="AV48" s="139"/>
      <c r="AW48" s="139"/>
      <c r="AX48" s="139"/>
      <c r="AY48" s="139"/>
      <c r="BA48" s="139"/>
    </row>
    <row r="49" spans="1:64" s="55" customFormat="1" ht="13.5" customHeight="1" x14ac:dyDescent="0.2">
      <c r="A49" s="8">
        <v>1060</v>
      </c>
      <c r="B49" s="29" t="s">
        <v>854</v>
      </c>
      <c r="C49" s="29">
        <v>11</v>
      </c>
      <c r="D49" s="8" t="s">
        <v>637</v>
      </c>
      <c r="E49" s="72">
        <v>0</v>
      </c>
      <c r="F49" s="72">
        <v>0</v>
      </c>
      <c r="G49" s="72">
        <v>0</v>
      </c>
      <c r="H49" s="72">
        <v>0</v>
      </c>
      <c r="I49" s="72">
        <v>0</v>
      </c>
      <c r="J49" s="72"/>
      <c r="K49" s="72">
        <v>0</v>
      </c>
      <c r="L49" s="72">
        <v>1</v>
      </c>
      <c r="M49" s="72">
        <v>0</v>
      </c>
      <c r="N49" s="72">
        <v>0</v>
      </c>
      <c r="O49" s="72">
        <v>1</v>
      </c>
      <c r="P49" s="72" t="s">
        <v>757</v>
      </c>
      <c r="Q49" s="72">
        <v>0</v>
      </c>
      <c r="R49" s="72">
        <v>0</v>
      </c>
      <c r="S49" s="72">
        <v>0</v>
      </c>
      <c r="T49" s="72">
        <v>0</v>
      </c>
      <c r="U49" s="72">
        <v>0</v>
      </c>
      <c r="V49" s="8"/>
      <c r="W49" s="13">
        <f t="shared" si="15"/>
        <v>0</v>
      </c>
      <c r="X49" s="13">
        <f t="shared" si="16"/>
        <v>0</v>
      </c>
      <c r="Y49" s="13">
        <f t="shared" si="17"/>
        <v>0</v>
      </c>
      <c r="Z49" s="12">
        <f t="shared" si="18"/>
        <v>0</v>
      </c>
      <c r="AA49" s="13">
        <f t="shared" si="19"/>
        <v>0</v>
      </c>
      <c r="AB49" s="7">
        <f t="shared" si="5"/>
        <v>0</v>
      </c>
      <c r="AC49" s="7"/>
      <c r="AD49" s="7">
        <f t="shared" si="6"/>
        <v>0</v>
      </c>
      <c r="AE49" s="7">
        <f t="shared" si="7"/>
        <v>0</v>
      </c>
      <c r="AF49" s="7">
        <f t="shared" si="8"/>
        <v>0</v>
      </c>
      <c r="AG49" s="88"/>
      <c r="AH49" s="54"/>
      <c r="AI49" s="139"/>
      <c r="AJ49" s="119">
        <f t="shared" si="9"/>
        <v>0</v>
      </c>
      <c r="AK49" s="119">
        <f t="shared" si="10"/>
        <v>1</v>
      </c>
      <c r="AL49" s="119">
        <f t="shared" si="11"/>
        <v>0</v>
      </c>
      <c r="AM49" s="119"/>
      <c r="AN49" s="115"/>
      <c r="AO49" s="119">
        <f t="shared" si="12"/>
        <v>0</v>
      </c>
      <c r="AP49" s="119">
        <f t="shared" si="13"/>
        <v>1</v>
      </c>
      <c r="AQ49" s="119">
        <f t="shared" si="14"/>
        <v>0</v>
      </c>
      <c r="AR49" s="139"/>
      <c r="AS49" s="139"/>
      <c r="AT49" s="54"/>
      <c r="AU49" s="139"/>
      <c r="AV49" s="139"/>
      <c r="AW49" s="139"/>
      <c r="AX49" s="139"/>
      <c r="AY49" s="139"/>
      <c r="AZ49" s="54"/>
      <c r="BA49" s="139"/>
      <c r="BB49" s="54"/>
      <c r="BC49" s="54"/>
      <c r="BD49" s="54"/>
      <c r="BE49" s="54"/>
      <c r="BF49" s="54"/>
      <c r="BG49" s="54"/>
      <c r="BH49" s="54"/>
      <c r="BI49" s="54"/>
      <c r="BJ49" s="54"/>
      <c r="BK49" s="54"/>
      <c r="BL49" s="54"/>
    </row>
    <row r="50" spans="1:64" s="78" customFormat="1" ht="13.5" customHeight="1" x14ac:dyDescent="0.2">
      <c r="A50" s="33">
        <v>1079</v>
      </c>
      <c r="B50" s="32" t="s">
        <v>871</v>
      </c>
      <c r="C50" s="32">
        <v>8</v>
      </c>
      <c r="D50" s="33" t="s">
        <v>656</v>
      </c>
      <c r="E50" s="74">
        <v>1</v>
      </c>
      <c r="F50" s="74">
        <v>1</v>
      </c>
      <c r="G50" s="74">
        <v>1</v>
      </c>
      <c r="H50" s="74">
        <v>0</v>
      </c>
      <c r="I50" s="74">
        <v>0</v>
      </c>
      <c r="J50" s="74"/>
      <c r="K50" s="74">
        <v>1</v>
      </c>
      <c r="L50" s="74">
        <v>1</v>
      </c>
      <c r="M50" s="74">
        <v>0.5</v>
      </c>
      <c r="N50" s="74">
        <v>0.5</v>
      </c>
      <c r="O50" s="74">
        <v>1</v>
      </c>
      <c r="P50" s="74"/>
      <c r="Q50" s="74">
        <v>1</v>
      </c>
      <c r="R50" s="74">
        <v>1</v>
      </c>
      <c r="S50" s="74">
        <v>0</v>
      </c>
      <c r="T50" s="74">
        <v>0</v>
      </c>
      <c r="U50" s="74">
        <v>0</v>
      </c>
      <c r="V50" s="33"/>
      <c r="W50" s="77">
        <f t="shared" si="15"/>
        <v>1</v>
      </c>
      <c r="X50" s="77">
        <f t="shared" si="16"/>
        <v>1</v>
      </c>
      <c r="Y50" s="77">
        <f t="shared" si="17"/>
        <v>0.5</v>
      </c>
      <c r="Z50" s="144">
        <f t="shared" si="18"/>
        <v>0</v>
      </c>
      <c r="AA50" s="77">
        <f t="shared" si="19"/>
        <v>0</v>
      </c>
      <c r="AB50" s="42">
        <f t="shared" si="5"/>
        <v>2.5</v>
      </c>
      <c r="AC50" s="42"/>
      <c r="AD50" s="42">
        <f t="shared" si="6"/>
        <v>2</v>
      </c>
      <c r="AE50" s="42">
        <f t="shared" si="7"/>
        <v>0</v>
      </c>
      <c r="AF50" s="42">
        <f t="shared" si="8"/>
        <v>0.5</v>
      </c>
      <c r="AG50" s="42"/>
      <c r="AI50" s="80"/>
      <c r="AJ50" s="119">
        <f t="shared" si="9"/>
        <v>2</v>
      </c>
      <c r="AK50" s="119">
        <f t="shared" si="10"/>
        <v>2</v>
      </c>
      <c r="AL50" s="119">
        <f t="shared" si="11"/>
        <v>2</v>
      </c>
      <c r="AM50" s="119"/>
      <c r="AN50" s="115"/>
      <c r="AO50" s="119">
        <f t="shared" si="12"/>
        <v>0</v>
      </c>
      <c r="AP50" s="119">
        <f t="shared" si="13"/>
        <v>1.5</v>
      </c>
      <c r="AQ50" s="119">
        <f t="shared" si="14"/>
        <v>0</v>
      </c>
      <c r="AR50" s="80"/>
      <c r="AS50" s="80"/>
      <c r="AU50" s="80"/>
      <c r="AV50" s="80"/>
      <c r="AW50" s="80"/>
      <c r="AX50" s="80"/>
      <c r="AY50" s="80"/>
      <c r="BA50" s="80"/>
    </row>
    <row r="51" spans="1:64" s="78" customFormat="1" ht="13.5" customHeight="1" x14ac:dyDescent="0.2">
      <c r="A51" s="33">
        <v>1080</v>
      </c>
      <c r="B51" s="32" t="s">
        <v>871</v>
      </c>
      <c r="C51" s="32">
        <v>8</v>
      </c>
      <c r="D51" s="33" t="s">
        <v>657</v>
      </c>
      <c r="E51" s="74">
        <v>1</v>
      </c>
      <c r="F51" s="74">
        <v>1</v>
      </c>
      <c r="G51" s="74">
        <v>0</v>
      </c>
      <c r="H51" s="74">
        <v>0</v>
      </c>
      <c r="I51" s="74">
        <v>0</v>
      </c>
      <c r="J51" s="74" t="s">
        <v>791</v>
      </c>
      <c r="K51" s="74">
        <v>1</v>
      </c>
      <c r="L51" s="74">
        <v>1</v>
      </c>
      <c r="M51" s="74">
        <v>0.5</v>
      </c>
      <c r="N51" s="74">
        <v>0.5</v>
      </c>
      <c r="O51" s="74">
        <v>1</v>
      </c>
      <c r="P51" s="74" t="s">
        <v>761</v>
      </c>
      <c r="Q51" s="74">
        <v>1</v>
      </c>
      <c r="R51" s="74">
        <v>1</v>
      </c>
      <c r="S51" s="74">
        <v>0</v>
      </c>
      <c r="T51" s="74">
        <v>0</v>
      </c>
      <c r="U51" s="74">
        <v>0</v>
      </c>
      <c r="V51" s="33"/>
      <c r="W51" s="77">
        <f t="shared" si="15"/>
        <v>1</v>
      </c>
      <c r="X51" s="77">
        <f t="shared" si="16"/>
        <v>1</v>
      </c>
      <c r="Y51" s="77">
        <f t="shared" si="17"/>
        <v>0</v>
      </c>
      <c r="Z51" s="144">
        <f t="shared" si="18"/>
        <v>0</v>
      </c>
      <c r="AA51" s="77">
        <f t="shared" si="19"/>
        <v>0</v>
      </c>
      <c r="AB51" s="42">
        <f t="shared" si="5"/>
        <v>2</v>
      </c>
      <c r="AC51" s="42"/>
      <c r="AD51" s="42">
        <f t="shared" si="6"/>
        <v>2</v>
      </c>
      <c r="AE51" s="42">
        <f t="shared" si="7"/>
        <v>0</v>
      </c>
      <c r="AF51" s="42">
        <f t="shared" si="8"/>
        <v>0</v>
      </c>
      <c r="AG51" s="42"/>
      <c r="AI51" s="80"/>
      <c r="AJ51" s="119">
        <f t="shared" si="9"/>
        <v>2</v>
      </c>
      <c r="AK51" s="119">
        <f t="shared" si="10"/>
        <v>2</v>
      </c>
      <c r="AL51" s="119">
        <f t="shared" si="11"/>
        <v>2</v>
      </c>
      <c r="AM51" s="119"/>
      <c r="AN51" s="115"/>
      <c r="AO51" s="119">
        <f t="shared" si="12"/>
        <v>0</v>
      </c>
      <c r="AP51" s="119">
        <f t="shared" si="13"/>
        <v>1.5</v>
      </c>
      <c r="AQ51" s="119">
        <f t="shared" si="14"/>
        <v>0</v>
      </c>
      <c r="AR51" s="80"/>
      <c r="AS51" s="80"/>
      <c r="AU51" s="80"/>
      <c r="AV51" s="80"/>
      <c r="AW51" s="80"/>
      <c r="AX51" s="80"/>
      <c r="AY51" s="80"/>
      <c r="BA51" s="80"/>
    </row>
    <row r="52" spans="1:64" s="78" customFormat="1" ht="13.5" customHeight="1" x14ac:dyDescent="0.2">
      <c r="A52" s="33">
        <v>1081</v>
      </c>
      <c r="B52" s="32" t="s">
        <v>871</v>
      </c>
      <c r="C52" s="32">
        <v>8</v>
      </c>
      <c r="D52" s="33" t="s">
        <v>658</v>
      </c>
      <c r="E52" s="74">
        <v>1</v>
      </c>
      <c r="F52" s="74">
        <v>0</v>
      </c>
      <c r="G52" s="74">
        <v>1</v>
      </c>
      <c r="H52" s="74">
        <v>0</v>
      </c>
      <c r="I52" s="74">
        <v>1</v>
      </c>
      <c r="J52" s="74" t="s">
        <v>792</v>
      </c>
      <c r="K52" s="74">
        <v>1</v>
      </c>
      <c r="L52" s="74">
        <v>1</v>
      </c>
      <c r="M52" s="74">
        <v>0</v>
      </c>
      <c r="N52" s="74">
        <v>0</v>
      </c>
      <c r="O52" s="74">
        <v>1</v>
      </c>
      <c r="P52" s="74"/>
      <c r="Q52" s="74">
        <v>1</v>
      </c>
      <c r="R52" s="74">
        <v>1</v>
      </c>
      <c r="S52" s="74">
        <v>1</v>
      </c>
      <c r="T52" s="74">
        <v>1</v>
      </c>
      <c r="U52" s="74">
        <v>0</v>
      </c>
      <c r="V52" s="33"/>
      <c r="W52" s="77">
        <f t="shared" si="15"/>
        <v>1</v>
      </c>
      <c r="X52" s="77">
        <f t="shared" si="16"/>
        <v>1</v>
      </c>
      <c r="Y52" s="77">
        <f t="shared" si="17"/>
        <v>1</v>
      </c>
      <c r="Z52" s="144">
        <f t="shared" si="18"/>
        <v>0</v>
      </c>
      <c r="AA52" s="77">
        <f t="shared" si="19"/>
        <v>1</v>
      </c>
      <c r="AB52" s="42">
        <f t="shared" si="5"/>
        <v>4</v>
      </c>
      <c r="AC52" s="42"/>
      <c r="AD52" s="42">
        <f t="shared" si="6"/>
        <v>2</v>
      </c>
      <c r="AE52" s="42">
        <f t="shared" si="7"/>
        <v>1</v>
      </c>
      <c r="AF52" s="42">
        <f t="shared" si="8"/>
        <v>1</v>
      </c>
      <c r="AG52" s="42"/>
      <c r="AI52" s="80"/>
      <c r="AJ52" s="119">
        <f t="shared" si="9"/>
        <v>1</v>
      </c>
      <c r="AK52" s="119">
        <f t="shared" si="10"/>
        <v>2</v>
      </c>
      <c r="AL52" s="119">
        <f t="shared" si="11"/>
        <v>2</v>
      </c>
      <c r="AM52" s="119"/>
      <c r="AN52" s="115"/>
      <c r="AO52" s="119">
        <f t="shared" si="12"/>
        <v>1</v>
      </c>
      <c r="AP52" s="119">
        <f t="shared" si="13"/>
        <v>1</v>
      </c>
      <c r="AQ52" s="119">
        <f t="shared" si="14"/>
        <v>1</v>
      </c>
      <c r="AR52" s="80"/>
      <c r="AS52" s="80"/>
      <c r="AU52" s="80"/>
      <c r="AV52" s="80"/>
      <c r="AW52" s="80"/>
      <c r="AX52" s="80"/>
      <c r="AY52" s="80"/>
      <c r="BA52" s="80"/>
    </row>
    <row r="53" spans="1:64" s="78" customFormat="1" ht="13.5" customHeight="1" x14ac:dyDescent="0.2">
      <c r="A53" s="31" t="s">
        <v>93</v>
      </c>
      <c r="B53" s="32" t="s">
        <v>439</v>
      </c>
      <c r="C53" s="32">
        <v>8</v>
      </c>
      <c r="D53" s="149" t="s">
        <v>100</v>
      </c>
      <c r="E53" s="34">
        <v>0</v>
      </c>
      <c r="F53" s="34">
        <v>0</v>
      </c>
      <c r="G53" s="34">
        <v>1</v>
      </c>
      <c r="H53" s="34">
        <v>0</v>
      </c>
      <c r="I53" s="34">
        <v>0</v>
      </c>
      <c r="J53" s="150"/>
      <c r="K53" s="90">
        <v>0</v>
      </c>
      <c r="L53" s="90">
        <v>1</v>
      </c>
      <c r="M53" s="151">
        <v>0.5</v>
      </c>
      <c r="N53" s="151">
        <v>0.5</v>
      </c>
      <c r="O53" s="151">
        <v>1</v>
      </c>
      <c r="P53" s="150"/>
      <c r="Q53" s="90">
        <v>0</v>
      </c>
      <c r="R53" s="90">
        <v>1</v>
      </c>
      <c r="S53" s="90">
        <v>0</v>
      </c>
      <c r="T53" s="90">
        <v>0</v>
      </c>
      <c r="U53" s="90">
        <v>0</v>
      </c>
      <c r="V53" s="90"/>
      <c r="W53" s="77">
        <f t="shared" si="15"/>
        <v>0</v>
      </c>
      <c r="X53" s="77">
        <f t="shared" si="16"/>
        <v>1</v>
      </c>
      <c r="Y53" s="77">
        <f t="shared" si="17"/>
        <v>0.5</v>
      </c>
      <c r="Z53" s="144">
        <f t="shared" si="18"/>
        <v>0</v>
      </c>
      <c r="AA53" s="77">
        <f t="shared" si="19"/>
        <v>0</v>
      </c>
      <c r="AB53" s="42">
        <f t="shared" si="5"/>
        <v>1.5</v>
      </c>
      <c r="AC53" s="42"/>
      <c r="AD53" s="42">
        <f t="shared" si="6"/>
        <v>1</v>
      </c>
      <c r="AE53" s="42">
        <f t="shared" si="7"/>
        <v>0</v>
      </c>
      <c r="AF53" s="42">
        <f t="shared" si="8"/>
        <v>0.5</v>
      </c>
      <c r="AG53" s="42"/>
      <c r="AI53" s="80"/>
      <c r="AJ53" s="119">
        <f t="shared" si="9"/>
        <v>0</v>
      </c>
      <c r="AK53" s="119">
        <f t="shared" si="10"/>
        <v>1</v>
      </c>
      <c r="AL53" s="119">
        <f t="shared" si="11"/>
        <v>1</v>
      </c>
      <c r="AM53" s="119"/>
      <c r="AN53" s="115"/>
      <c r="AO53" s="119">
        <f t="shared" si="12"/>
        <v>0</v>
      </c>
      <c r="AP53" s="119">
        <f t="shared" si="13"/>
        <v>1.5</v>
      </c>
      <c r="AQ53" s="119">
        <f t="shared" si="14"/>
        <v>0</v>
      </c>
      <c r="AR53" s="80"/>
      <c r="AS53" s="80"/>
      <c r="AU53" s="80"/>
      <c r="AV53" s="80"/>
      <c r="AW53" s="80"/>
      <c r="AX53" s="80"/>
      <c r="AY53" s="80"/>
      <c r="BA53" s="80"/>
    </row>
    <row r="54" spans="1:64" s="78" customFormat="1" ht="13.5" customHeight="1" x14ac:dyDescent="0.2">
      <c r="A54" s="33">
        <v>1160</v>
      </c>
      <c r="B54" s="32" t="s">
        <v>439</v>
      </c>
      <c r="C54" s="32">
        <v>8</v>
      </c>
      <c r="D54" s="33" t="s">
        <v>739</v>
      </c>
      <c r="E54" s="74">
        <v>0</v>
      </c>
      <c r="F54" s="74">
        <v>0</v>
      </c>
      <c r="G54" s="74">
        <v>1</v>
      </c>
      <c r="H54" s="74">
        <v>0</v>
      </c>
      <c r="I54" s="74">
        <v>1</v>
      </c>
      <c r="J54" s="74"/>
      <c r="K54" s="74">
        <v>0</v>
      </c>
      <c r="L54" s="74">
        <v>0</v>
      </c>
      <c r="M54" s="74">
        <v>0</v>
      </c>
      <c r="N54" s="74">
        <v>0</v>
      </c>
      <c r="O54" s="74">
        <v>0</v>
      </c>
      <c r="P54" s="74" t="s">
        <v>764</v>
      </c>
      <c r="Q54" s="74">
        <v>0</v>
      </c>
      <c r="R54" s="74">
        <v>1</v>
      </c>
      <c r="S54" s="74">
        <v>0</v>
      </c>
      <c r="T54" s="74">
        <v>0</v>
      </c>
      <c r="U54" s="74">
        <v>0</v>
      </c>
      <c r="V54" s="33"/>
      <c r="W54" s="77">
        <f t="shared" si="15"/>
        <v>0</v>
      </c>
      <c r="X54" s="77">
        <f t="shared" si="16"/>
        <v>0</v>
      </c>
      <c r="Y54" s="77">
        <f t="shared" si="17"/>
        <v>0</v>
      </c>
      <c r="Z54" s="144">
        <f t="shared" si="18"/>
        <v>0</v>
      </c>
      <c r="AA54" s="77">
        <f t="shared" si="19"/>
        <v>0</v>
      </c>
      <c r="AB54" s="42">
        <f t="shared" si="5"/>
        <v>0</v>
      </c>
      <c r="AC54" s="42"/>
      <c r="AD54" s="42">
        <f t="shared" si="6"/>
        <v>0</v>
      </c>
      <c r="AE54" s="42">
        <f t="shared" si="7"/>
        <v>0</v>
      </c>
      <c r="AF54" s="42">
        <f t="shared" si="8"/>
        <v>0</v>
      </c>
      <c r="AG54" s="145"/>
      <c r="AI54" s="80"/>
      <c r="AJ54" s="119">
        <f t="shared" si="9"/>
        <v>0</v>
      </c>
      <c r="AK54" s="119">
        <f t="shared" si="10"/>
        <v>0</v>
      </c>
      <c r="AL54" s="119">
        <f t="shared" si="11"/>
        <v>1</v>
      </c>
      <c r="AM54" s="119"/>
      <c r="AN54" s="115"/>
      <c r="AO54" s="119">
        <f t="shared" si="12"/>
        <v>1</v>
      </c>
      <c r="AP54" s="119">
        <f t="shared" si="13"/>
        <v>0</v>
      </c>
      <c r="AQ54" s="119">
        <f t="shared" si="14"/>
        <v>0</v>
      </c>
      <c r="AR54" s="80"/>
      <c r="AS54" s="80"/>
      <c r="AU54" s="80"/>
      <c r="AV54" s="80"/>
      <c r="AW54" s="80"/>
      <c r="AX54" s="80"/>
      <c r="AY54" s="80"/>
      <c r="BA54" s="80"/>
    </row>
    <row r="55" spans="1:64" s="55" customFormat="1" ht="13.5" customHeight="1" x14ac:dyDescent="0.2">
      <c r="A55" s="8">
        <v>1150</v>
      </c>
      <c r="B55" s="29" t="s">
        <v>931</v>
      </c>
      <c r="C55" s="29">
        <v>11</v>
      </c>
      <c r="D55" s="8" t="s">
        <v>729</v>
      </c>
      <c r="E55" s="72">
        <v>0</v>
      </c>
      <c r="F55" s="72">
        <v>0</v>
      </c>
      <c r="G55" s="72">
        <v>1</v>
      </c>
      <c r="H55" s="72">
        <v>1</v>
      </c>
      <c r="I55" s="72">
        <v>0</v>
      </c>
      <c r="J55" s="72"/>
      <c r="K55" s="72">
        <v>0</v>
      </c>
      <c r="L55" s="72">
        <v>0</v>
      </c>
      <c r="M55" s="72">
        <v>0</v>
      </c>
      <c r="N55" s="72">
        <v>0</v>
      </c>
      <c r="O55" s="72">
        <v>0</v>
      </c>
      <c r="P55" s="72" t="s">
        <v>744</v>
      </c>
      <c r="Q55" s="72">
        <v>0</v>
      </c>
      <c r="R55" s="72">
        <v>1</v>
      </c>
      <c r="S55" s="72">
        <v>0</v>
      </c>
      <c r="T55" s="72">
        <v>0</v>
      </c>
      <c r="U55" s="72">
        <v>0</v>
      </c>
      <c r="V55" s="8"/>
      <c r="W55" s="13">
        <f t="shared" si="15"/>
        <v>0</v>
      </c>
      <c r="X55" s="13">
        <f t="shared" si="16"/>
        <v>0</v>
      </c>
      <c r="Y55" s="13">
        <f t="shared" si="17"/>
        <v>0</v>
      </c>
      <c r="Z55" s="12">
        <f t="shared" si="18"/>
        <v>0</v>
      </c>
      <c r="AA55" s="13">
        <f t="shared" si="19"/>
        <v>0</v>
      </c>
      <c r="AB55" s="7">
        <f t="shared" si="5"/>
        <v>0</v>
      </c>
      <c r="AC55" s="7"/>
      <c r="AD55" s="7">
        <f t="shared" si="6"/>
        <v>0</v>
      </c>
      <c r="AE55" s="7">
        <f t="shared" si="7"/>
        <v>0</v>
      </c>
      <c r="AF55" s="7">
        <f t="shared" si="8"/>
        <v>0</v>
      </c>
      <c r="AG55" s="7"/>
      <c r="AI55" s="137"/>
      <c r="AJ55" s="119">
        <f t="shared" si="9"/>
        <v>0</v>
      </c>
      <c r="AK55" s="119">
        <f t="shared" si="10"/>
        <v>0</v>
      </c>
      <c r="AL55" s="119">
        <f t="shared" si="11"/>
        <v>1</v>
      </c>
      <c r="AM55" s="119"/>
      <c r="AN55" s="115"/>
      <c r="AO55" s="119">
        <f t="shared" si="12"/>
        <v>1</v>
      </c>
      <c r="AP55" s="119">
        <f t="shared" si="13"/>
        <v>0</v>
      </c>
      <c r="AQ55" s="119">
        <f t="shared" si="14"/>
        <v>0</v>
      </c>
      <c r="AR55" s="137"/>
      <c r="AS55" s="137"/>
      <c r="AU55" s="137"/>
      <c r="AV55" s="137"/>
      <c r="AW55" s="137"/>
      <c r="AX55" s="137"/>
      <c r="AY55" s="137"/>
      <c r="BA55" s="137"/>
    </row>
    <row r="56" spans="1:64" ht="13.5" customHeight="1" x14ac:dyDescent="0.2">
      <c r="A56" s="8">
        <v>1071</v>
      </c>
      <c r="B56" s="29" t="s">
        <v>863</v>
      </c>
      <c r="C56" s="29">
        <v>10</v>
      </c>
      <c r="D56" s="8" t="s">
        <v>648</v>
      </c>
      <c r="E56" s="72">
        <v>0</v>
      </c>
      <c r="F56" s="72">
        <v>0</v>
      </c>
      <c r="G56" s="72">
        <v>0</v>
      </c>
      <c r="H56" s="72">
        <v>0</v>
      </c>
      <c r="I56" s="72">
        <v>1</v>
      </c>
      <c r="J56" s="72" t="s">
        <v>789</v>
      </c>
      <c r="K56" s="72">
        <v>0</v>
      </c>
      <c r="L56" s="72">
        <v>0</v>
      </c>
      <c r="M56" s="72">
        <v>0</v>
      </c>
      <c r="N56" s="72">
        <v>0</v>
      </c>
      <c r="O56" s="72">
        <v>0</v>
      </c>
      <c r="P56" s="72" t="s">
        <v>756</v>
      </c>
      <c r="Q56" s="72">
        <v>0</v>
      </c>
      <c r="R56" s="72">
        <v>1</v>
      </c>
      <c r="S56" s="72">
        <v>0</v>
      </c>
      <c r="T56" s="72">
        <v>0</v>
      </c>
      <c r="U56" s="72">
        <v>0</v>
      </c>
      <c r="V56" s="8"/>
      <c r="W56" s="13">
        <f t="shared" si="15"/>
        <v>0</v>
      </c>
      <c r="X56" s="13">
        <f t="shared" si="16"/>
        <v>0</v>
      </c>
      <c r="Y56" s="13">
        <f t="shared" si="17"/>
        <v>0</v>
      </c>
      <c r="Z56" s="12">
        <f t="shared" si="18"/>
        <v>0</v>
      </c>
      <c r="AA56" s="13">
        <f t="shared" si="19"/>
        <v>0</v>
      </c>
      <c r="AB56" s="7">
        <f t="shared" si="5"/>
        <v>0</v>
      </c>
      <c r="AC56" s="7"/>
      <c r="AD56" s="7">
        <f t="shared" si="6"/>
        <v>0</v>
      </c>
      <c r="AE56" s="7">
        <f t="shared" si="7"/>
        <v>0</v>
      </c>
      <c r="AF56" s="7">
        <f t="shared" si="8"/>
        <v>0</v>
      </c>
      <c r="AG56" s="7"/>
      <c r="AI56" s="139"/>
      <c r="AJ56" s="119">
        <f t="shared" si="9"/>
        <v>0</v>
      </c>
      <c r="AK56" s="119">
        <f t="shared" si="10"/>
        <v>0</v>
      </c>
      <c r="AL56" s="119">
        <f t="shared" si="11"/>
        <v>1</v>
      </c>
      <c r="AM56" s="119"/>
      <c r="AN56" s="115"/>
      <c r="AO56" s="119">
        <f t="shared" si="12"/>
        <v>1</v>
      </c>
      <c r="AP56" s="119">
        <f t="shared" si="13"/>
        <v>0</v>
      </c>
      <c r="AQ56" s="119">
        <f t="shared" si="14"/>
        <v>0</v>
      </c>
      <c r="AR56" s="139"/>
      <c r="AS56" s="139"/>
      <c r="AU56" s="139"/>
      <c r="AV56" s="139"/>
      <c r="AW56" s="139"/>
      <c r="AX56" s="139"/>
      <c r="AY56" s="139"/>
      <c r="BA56" s="139"/>
    </row>
    <row r="57" spans="1:64" ht="13.5" customHeight="1" x14ac:dyDescent="0.2">
      <c r="A57" s="11" t="s">
        <v>330</v>
      </c>
      <c r="B57" s="29" t="s">
        <v>527</v>
      </c>
      <c r="C57" s="29">
        <v>3</v>
      </c>
      <c r="D57" s="4" t="s">
        <v>354</v>
      </c>
      <c r="E57" s="8">
        <v>0</v>
      </c>
      <c r="F57" s="8">
        <v>1</v>
      </c>
      <c r="G57" s="8">
        <v>1</v>
      </c>
      <c r="H57" s="8">
        <v>1</v>
      </c>
      <c r="I57" s="8">
        <v>1</v>
      </c>
      <c r="J57" s="8"/>
      <c r="K57" s="8">
        <v>0</v>
      </c>
      <c r="L57" s="8">
        <v>0</v>
      </c>
      <c r="M57" s="8">
        <v>0</v>
      </c>
      <c r="N57" s="8">
        <v>0</v>
      </c>
      <c r="O57" s="8">
        <v>0</v>
      </c>
      <c r="P57" s="8"/>
      <c r="Q57" s="8">
        <v>1</v>
      </c>
      <c r="R57" s="8">
        <v>1</v>
      </c>
      <c r="S57" s="8">
        <v>1</v>
      </c>
      <c r="T57" s="8">
        <v>0</v>
      </c>
      <c r="U57" s="8">
        <v>0</v>
      </c>
      <c r="V57" s="8"/>
      <c r="W57" s="13">
        <f t="shared" si="15"/>
        <v>0</v>
      </c>
      <c r="X57" s="13">
        <f t="shared" si="16"/>
        <v>1</v>
      </c>
      <c r="Y57" s="13">
        <f t="shared" si="17"/>
        <v>1</v>
      </c>
      <c r="Z57" s="12">
        <f t="shared" si="18"/>
        <v>0</v>
      </c>
      <c r="AA57" s="13">
        <f t="shared" si="19"/>
        <v>0</v>
      </c>
      <c r="AB57" s="7">
        <f t="shared" si="5"/>
        <v>2</v>
      </c>
      <c r="AC57" s="7"/>
      <c r="AD57" s="7">
        <f t="shared" si="6"/>
        <v>1</v>
      </c>
      <c r="AE57" s="7">
        <f t="shared" si="7"/>
        <v>0</v>
      </c>
      <c r="AF57" s="7">
        <f t="shared" si="8"/>
        <v>1</v>
      </c>
      <c r="AG57" s="7"/>
      <c r="AI57" s="139"/>
      <c r="AJ57" s="119">
        <f t="shared" si="9"/>
        <v>1</v>
      </c>
      <c r="AK57" s="119">
        <f t="shared" si="10"/>
        <v>0</v>
      </c>
      <c r="AL57" s="119">
        <f t="shared" si="11"/>
        <v>2</v>
      </c>
      <c r="AM57" s="119"/>
      <c r="AN57" s="115"/>
      <c r="AO57" s="119">
        <f t="shared" si="12"/>
        <v>2</v>
      </c>
      <c r="AP57" s="119">
        <f t="shared" si="13"/>
        <v>0</v>
      </c>
      <c r="AQ57" s="119">
        <f t="shared" si="14"/>
        <v>0</v>
      </c>
      <c r="AR57" s="139"/>
      <c r="AS57" s="139"/>
      <c r="AU57" s="139"/>
      <c r="AV57" s="139"/>
      <c r="AW57" s="139"/>
      <c r="AX57" s="139"/>
      <c r="AY57" s="139"/>
      <c r="BA57" s="139"/>
    </row>
    <row r="58" spans="1:64" ht="13.5" customHeight="1" x14ac:dyDescent="0.2">
      <c r="A58" s="8">
        <v>1151</v>
      </c>
      <c r="B58" s="29" t="s">
        <v>932</v>
      </c>
      <c r="C58" s="29">
        <v>10</v>
      </c>
      <c r="D58" s="8" t="s">
        <v>730</v>
      </c>
      <c r="E58" s="72">
        <v>0</v>
      </c>
      <c r="F58" s="72">
        <v>0</v>
      </c>
      <c r="G58" s="72">
        <v>0</v>
      </c>
      <c r="H58" s="72">
        <v>0</v>
      </c>
      <c r="I58" s="72">
        <v>0</v>
      </c>
      <c r="J58" s="72"/>
      <c r="K58" s="72">
        <v>0</v>
      </c>
      <c r="L58" s="72">
        <v>0</v>
      </c>
      <c r="M58" s="72">
        <v>0</v>
      </c>
      <c r="N58" s="72">
        <v>0</v>
      </c>
      <c r="O58" s="72">
        <v>0</v>
      </c>
      <c r="P58" s="72" t="s">
        <v>743</v>
      </c>
      <c r="Q58" s="72">
        <v>0</v>
      </c>
      <c r="R58" s="72">
        <v>1</v>
      </c>
      <c r="S58" s="72">
        <v>0</v>
      </c>
      <c r="T58" s="72">
        <v>0</v>
      </c>
      <c r="U58" s="72">
        <v>0</v>
      </c>
      <c r="V58" s="8"/>
      <c r="W58" s="13">
        <f t="shared" si="15"/>
        <v>0</v>
      </c>
      <c r="X58" s="13">
        <f t="shared" si="16"/>
        <v>0</v>
      </c>
      <c r="Y58" s="13">
        <f t="shared" si="17"/>
        <v>0</v>
      </c>
      <c r="Z58" s="12">
        <f t="shared" si="18"/>
        <v>0</v>
      </c>
      <c r="AA58" s="13">
        <f t="shared" si="19"/>
        <v>0</v>
      </c>
      <c r="AB58" s="7">
        <f t="shared" si="5"/>
        <v>0</v>
      </c>
      <c r="AC58" s="7"/>
      <c r="AD58" s="7">
        <f t="shared" si="6"/>
        <v>0</v>
      </c>
      <c r="AE58" s="7">
        <f t="shared" si="7"/>
        <v>0</v>
      </c>
      <c r="AF58" s="7">
        <f t="shared" si="8"/>
        <v>0</v>
      </c>
      <c r="AG58" s="7"/>
      <c r="AI58" s="139"/>
      <c r="AJ58" s="119">
        <f t="shared" si="9"/>
        <v>0</v>
      </c>
      <c r="AK58" s="119">
        <f t="shared" si="10"/>
        <v>0</v>
      </c>
      <c r="AL58" s="119">
        <f t="shared" si="11"/>
        <v>1</v>
      </c>
      <c r="AM58" s="119"/>
      <c r="AN58" s="115"/>
      <c r="AO58" s="119">
        <f t="shared" si="12"/>
        <v>0</v>
      </c>
      <c r="AP58" s="119">
        <f t="shared" si="13"/>
        <v>0</v>
      </c>
      <c r="AQ58" s="119">
        <f t="shared" si="14"/>
        <v>0</v>
      </c>
      <c r="AR58" s="139"/>
      <c r="AS58" s="139"/>
      <c r="AU58" s="139"/>
      <c r="AV58" s="139"/>
      <c r="AW58" s="139"/>
      <c r="AX58" s="139"/>
      <c r="AY58" s="139"/>
      <c r="AZ58" s="139"/>
      <c r="BA58" s="139"/>
      <c r="BD58" s="139"/>
      <c r="BE58" s="139"/>
      <c r="BF58" s="139"/>
      <c r="BG58" s="139"/>
      <c r="BH58" s="139"/>
      <c r="BI58" s="139"/>
      <c r="BJ58" s="139"/>
      <c r="BK58" s="139"/>
      <c r="BL58" s="139"/>
    </row>
    <row r="59" spans="1:64" ht="13.5" customHeight="1" x14ac:dyDescent="0.2">
      <c r="A59" s="11" t="s">
        <v>302</v>
      </c>
      <c r="B59" s="29" t="s">
        <v>516</v>
      </c>
      <c r="C59" s="29">
        <v>2</v>
      </c>
      <c r="D59" s="4" t="s">
        <v>318</v>
      </c>
      <c r="E59" s="8">
        <v>0</v>
      </c>
      <c r="F59" s="8">
        <v>0</v>
      </c>
      <c r="G59" s="8">
        <v>0</v>
      </c>
      <c r="H59" s="8">
        <v>0</v>
      </c>
      <c r="I59" s="8">
        <v>0</v>
      </c>
      <c r="J59" s="8"/>
      <c r="K59" s="8">
        <v>0</v>
      </c>
      <c r="L59" s="8">
        <v>0</v>
      </c>
      <c r="M59" s="8">
        <v>0</v>
      </c>
      <c r="N59" s="8">
        <v>0</v>
      </c>
      <c r="O59" s="8">
        <v>1</v>
      </c>
      <c r="P59" s="8"/>
      <c r="Q59" s="8">
        <v>0</v>
      </c>
      <c r="R59" s="8">
        <v>1</v>
      </c>
      <c r="S59" s="8">
        <v>0</v>
      </c>
      <c r="T59" s="8">
        <v>0</v>
      </c>
      <c r="U59" s="8">
        <v>0</v>
      </c>
      <c r="V59" s="8" t="s">
        <v>542</v>
      </c>
      <c r="W59" s="13">
        <f t="shared" si="15"/>
        <v>0</v>
      </c>
      <c r="X59" s="13">
        <f t="shared" si="16"/>
        <v>0</v>
      </c>
      <c r="Y59" s="13">
        <f t="shared" si="17"/>
        <v>0</v>
      </c>
      <c r="Z59" s="12">
        <f t="shared" si="18"/>
        <v>0</v>
      </c>
      <c r="AA59" s="13">
        <f t="shared" si="19"/>
        <v>0</v>
      </c>
      <c r="AB59" s="7">
        <f t="shared" si="5"/>
        <v>0</v>
      </c>
      <c r="AC59" s="7"/>
      <c r="AD59" s="7">
        <f t="shared" si="6"/>
        <v>0</v>
      </c>
      <c r="AE59" s="7">
        <f t="shared" si="7"/>
        <v>0</v>
      </c>
      <c r="AF59" s="7">
        <f t="shared" si="8"/>
        <v>0</v>
      </c>
      <c r="AG59" s="7"/>
      <c r="AI59" s="139"/>
      <c r="AJ59" s="119">
        <f t="shared" si="9"/>
        <v>0</v>
      </c>
      <c r="AK59" s="119">
        <f t="shared" si="10"/>
        <v>0</v>
      </c>
      <c r="AL59" s="119">
        <f t="shared" si="11"/>
        <v>1</v>
      </c>
      <c r="AM59" s="119"/>
      <c r="AN59" s="115"/>
      <c r="AO59" s="119">
        <f t="shared" si="12"/>
        <v>0</v>
      </c>
      <c r="AP59" s="119">
        <f t="shared" si="13"/>
        <v>1</v>
      </c>
      <c r="AQ59" s="119">
        <f t="shared" si="14"/>
        <v>0</v>
      </c>
      <c r="AR59" s="139"/>
      <c r="AS59" s="139"/>
      <c r="AU59" s="139"/>
      <c r="AV59" s="139"/>
      <c r="AW59" s="139"/>
      <c r="AX59" s="139"/>
      <c r="AY59" s="139"/>
      <c r="BA59" s="139"/>
    </row>
    <row r="60" spans="1:64" ht="13.5" customHeight="1" x14ac:dyDescent="0.2">
      <c r="A60" s="1" t="s">
        <v>248</v>
      </c>
      <c r="B60" s="29" t="s">
        <v>499</v>
      </c>
      <c r="C60" s="29">
        <v>10</v>
      </c>
      <c r="D60" s="4" t="s">
        <v>261</v>
      </c>
      <c r="E60" s="8">
        <v>1</v>
      </c>
      <c r="F60" s="8">
        <v>1</v>
      </c>
      <c r="G60" s="8">
        <v>0</v>
      </c>
      <c r="H60" s="8">
        <v>0</v>
      </c>
      <c r="I60" s="8">
        <v>0</v>
      </c>
      <c r="J60" s="8" t="s">
        <v>547</v>
      </c>
      <c r="K60" s="8">
        <v>1</v>
      </c>
      <c r="L60" s="8">
        <v>1</v>
      </c>
      <c r="M60" s="8">
        <v>0</v>
      </c>
      <c r="N60" s="8">
        <v>0</v>
      </c>
      <c r="O60" s="8">
        <v>1</v>
      </c>
      <c r="P60" s="8"/>
      <c r="Q60" s="8">
        <v>1</v>
      </c>
      <c r="R60" s="8">
        <v>1</v>
      </c>
      <c r="S60" s="8">
        <v>0</v>
      </c>
      <c r="T60" s="8">
        <v>0</v>
      </c>
      <c r="U60" s="8">
        <v>0</v>
      </c>
      <c r="V60" s="8"/>
      <c r="W60" s="13">
        <f t="shared" si="15"/>
        <v>1</v>
      </c>
      <c r="X60" s="13">
        <f t="shared" si="16"/>
        <v>1</v>
      </c>
      <c r="Y60" s="13">
        <f t="shared" si="17"/>
        <v>0</v>
      </c>
      <c r="Z60" s="12">
        <f t="shared" si="18"/>
        <v>0</v>
      </c>
      <c r="AA60" s="13">
        <f t="shared" si="19"/>
        <v>0</v>
      </c>
      <c r="AB60" s="7">
        <f t="shared" si="5"/>
        <v>2</v>
      </c>
      <c r="AC60" s="7"/>
      <c r="AD60" s="7">
        <f t="shared" si="6"/>
        <v>2</v>
      </c>
      <c r="AE60" s="7">
        <f t="shared" si="7"/>
        <v>0</v>
      </c>
      <c r="AF60" s="7">
        <f t="shared" si="8"/>
        <v>0</v>
      </c>
      <c r="AG60" s="7"/>
      <c r="AI60" s="139"/>
      <c r="AJ60" s="119">
        <f t="shared" si="9"/>
        <v>2</v>
      </c>
      <c r="AK60" s="119">
        <f t="shared" si="10"/>
        <v>2</v>
      </c>
      <c r="AL60" s="119">
        <f t="shared" si="11"/>
        <v>2</v>
      </c>
      <c r="AM60" s="119"/>
      <c r="AN60" s="115"/>
      <c r="AO60" s="119">
        <f t="shared" si="12"/>
        <v>0</v>
      </c>
      <c r="AP60" s="119">
        <f t="shared" si="13"/>
        <v>1</v>
      </c>
      <c r="AQ60" s="119">
        <f t="shared" si="14"/>
        <v>0</v>
      </c>
      <c r="AR60" s="139"/>
      <c r="AS60" s="139"/>
      <c r="AU60" s="139"/>
      <c r="AV60" s="139"/>
      <c r="AW60" s="139"/>
      <c r="AX60" s="139"/>
      <c r="AY60" s="139"/>
      <c r="AZ60" s="139"/>
      <c r="BA60" s="139"/>
      <c r="BD60" s="139"/>
      <c r="BE60" s="139"/>
      <c r="BF60" s="139"/>
      <c r="BG60" s="139"/>
      <c r="BH60" s="139"/>
      <c r="BI60" s="139"/>
      <c r="BJ60" s="139"/>
      <c r="BK60" s="139"/>
      <c r="BL60" s="139"/>
    </row>
    <row r="61" spans="1:64" ht="13.5" customHeight="1" x14ac:dyDescent="0.2">
      <c r="A61" s="1" t="s">
        <v>958</v>
      </c>
      <c r="B61" s="29" t="s">
        <v>508</v>
      </c>
      <c r="C61" s="29">
        <v>2</v>
      </c>
      <c r="D61" s="4" t="s">
        <v>297</v>
      </c>
      <c r="E61" s="8">
        <v>0</v>
      </c>
      <c r="F61" s="8">
        <v>0</v>
      </c>
      <c r="G61" s="8">
        <v>0</v>
      </c>
      <c r="H61" s="8">
        <v>0</v>
      </c>
      <c r="I61" s="8">
        <v>0</v>
      </c>
      <c r="J61" s="8"/>
      <c r="K61" s="8">
        <v>0</v>
      </c>
      <c r="L61" s="8">
        <v>1</v>
      </c>
      <c r="M61" s="8">
        <v>0</v>
      </c>
      <c r="N61" s="8">
        <v>0</v>
      </c>
      <c r="O61" s="8">
        <v>1</v>
      </c>
      <c r="P61" s="8"/>
      <c r="Q61" s="8">
        <v>0</v>
      </c>
      <c r="R61" s="8">
        <v>1</v>
      </c>
      <c r="S61" s="8">
        <v>0</v>
      </c>
      <c r="T61" s="8">
        <v>0</v>
      </c>
      <c r="U61" s="8">
        <v>0</v>
      </c>
      <c r="V61" s="8"/>
      <c r="W61" s="13">
        <f t="shared" si="15"/>
        <v>0</v>
      </c>
      <c r="X61" s="13">
        <f t="shared" si="16"/>
        <v>1</v>
      </c>
      <c r="Y61" s="13">
        <f t="shared" si="17"/>
        <v>0</v>
      </c>
      <c r="Z61" s="12">
        <f t="shared" si="18"/>
        <v>0</v>
      </c>
      <c r="AA61" s="13">
        <f t="shared" si="19"/>
        <v>0</v>
      </c>
      <c r="AB61" s="7">
        <f t="shared" si="5"/>
        <v>1</v>
      </c>
      <c r="AC61" s="7"/>
      <c r="AD61" s="7">
        <f t="shared" si="6"/>
        <v>1</v>
      </c>
      <c r="AE61" s="7">
        <f t="shared" si="7"/>
        <v>0</v>
      </c>
      <c r="AF61" s="7">
        <f t="shared" si="8"/>
        <v>0</v>
      </c>
      <c r="AG61" s="7"/>
      <c r="AI61" s="139"/>
      <c r="AJ61" s="119">
        <f t="shared" si="9"/>
        <v>0</v>
      </c>
      <c r="AK61" s="119">
        <f t="shared" si="10"/>
        <v>1</v>
      </c>
      <c r="AL61" s="119">
        <f t="shared" si="11"/>
        <v>1</v>
      </c>
      <c r="AM61" s="119"/>
      <c r="AN61" s="115"/>
      <c r="AO61" s="119">
        <f t="shared" si="12"/>
        <v>0</v>
      </c>
      <c r="AP61" s="119">
        <f t="shared" si="13"/>
        <v>1</v>
      </c>
      <c r="AQ61" s="119">
        <f t="shared" si="14"/>
        <v>0</v>
      </c>
      <c r="AR61" s="139"/>
      <c r="AS61" s="139"/>
      <c r="AU61" s="139"/>
      <c r="AV61" s="139"/>
      <c r="AW61" s="139"/>
      <c r="AX61" s="139"/>
      <c r="AY61" s="139"/>
      <c r="AZ61" s="139"/>
      <c r="BA61" s="139"/>
      <c r="BD61" s="139"/>
      <c r="BE61" s="139"/>
      <c r="BF61" s="139"/>
      <c r="BG61" s="139"/>
      <c r="BH61" s="139"/>
      <c r="BI61" s="139"/>
      <c r="BJ61" s="139"/>
      <c r="BK61" s="139"/>
      <c r="BL61" s="139"/>
    </row>
    <row r="62" spans="1:64" ht="13.5" customHeight="1" x14ac:dyDescent="0.2">
      <c r="A62" s="8">
        <v>1110</v>
      </c>
      <c r="B62" s="29" t="s">
        <v>895</v>
      </c>
      <c r="C62" s="29">
        <v>11</v>
      </c>
      <c r="D62" s="8" t="s">
        <v>688</v>
      </c>
      <c r="E62" s="72">
        <v>0</v>
      </c>
      <c r="F62" s="72">
        <v>0</v>
      </c>
      <c r="G62" s="72">
        <v>1</v>
      </c>
      <c r="H62" s="72">
        <v>0</v>
      </c>
      <c r="I62" s="72">
        <v>1</v>
      </c>
      <c r="J62" s="72"/>
      <c r="K62" s="72">
        <v>0</v>
      </c>
      <c r="L62" s="72">
        <v>0</v>
      </c>
      <c r="M62" s="72">
        <v>0</v>
      </c>
      <c r="N62" s="72">
        <v>0</v>
      </c>
      <c r="O62" s="72">
        <v>1</v>
      </c>
      <c r="P62" s="72" t="s">
        <v>769</v>
      </c>
      <c r="Q62" s="72">
        <v>0</v>
      </c>
      <c r="R62" s="72">
        <v>1</v>
      </c>
      <c r="S62" s="72">
        <v>0</v>
      </c>
      <c r="T62" s="72">
        <v>0</v>
      </c>
      <c r="U62" s="72">
        <v>0</v>
      </c>
      <c r="V62" s="8"/>
      <c r="W62" s="13">
        <f t="shared" si="15"/>
        <v>0</v>
      </c>
      <c r="X62" s="13">
        <f t="shared" si="16"/>
        <v>0</v>
      </c>
      <c r="Y62" s="13">
        <f t="shared" si="17"/>
        <v>0</v>
      </c>
      <c r="Z62" s="12">
        <f t="shared" si="18"/>
        <v>0</v>
      </c>
      <c r="AA62" s="13">
        <f t="shared" si="19"/>
        <v>1</v>
      </c>
      <c r="AB62" s="7">
        <f t="shared" si="5"/>
        <v>1</v>
      </c>
      <c r="AC62" s="7"/>
      <c r="AD62" s="7">
        <f t="shared" si="6"/>
        <v>0</v>
      </c>
      <c r="AE62" s="7">
        <f t="shared" si="7"/>
        <v>1</v>
      </c>
      <c r="AF62" s="7">
        <f t="shared" si="8"/>
        <v>0</v>
      </c>
      <c r="AG62" s="7"/>
      <c r="AI62" s="139"/>
      <c r="AJ62" s="119">
        <f t="shared" si="9"/>
        <v>0</v>
      </c>
      <c r="AK62" s="119">
        <f t="shared" si="10"/>
        <v>0</v>
      </c>
      <c r="AL62" s="119">
        <f t="shared" si="11"/>
        <v>1</v>
      </c>
      <c r="AM62" s="119"/>
      <c r="AN62" s="115"/>
      <c r="AO62" s="119">
        <f t="shared" si="12"/>
        <v>1</v>
      </c>
      <c r="AP62" s="119">
        <f t="shared" si="13"/>
        <v>1</v>
      </c>
      <c r="AQ62" s="119">
        <f t="shared" si="14"/>
        <v>0</v>
      </c>
      <c r="AR62" s="139"/>
      <c r="AS62" s="139"/>
      <c r="AU62" s="139"/>
      <c r="AV62" s="139"/>
      <c r="AW62" s="139"/>
      <c r="AX62" s="139"/>
      <c r="AY62" s="139"/>
      <c r="AZ62" s="139"/>
      <c r="BA62" s="139"/>
      <c r="BD62" s="139"/>
      <c r="BE62" s="139"/>
      <c r="BF62" s="139"/>
      <c r="BG62" s="139"/>
      <c r="BH62" s="139"/>
      <c r="BI62" s="139"/>
      <c r="BJ62" s="139"/>
      <c r="BK62" s="139"/>
      <c r="BL62" s="139"/>
    </row>
    <row r="63" spans="1:64" s="55" customFormat="1" ht="13.5" customHeight="1" x14ac:dyDescent="0.2">
      <c r="A63" s="8">
        <v>1024</v>
      </c>
      <c r="B63" s="29" t="s">
        <v>819</v>
      </c>
      <c r="C63" s="29">
        <v>11</v>
      </c>
      <c r="D63" s="8" t="s">
        <v>601</v>
      </c>
      <c r="E63" s="72">
        <v>0</v>
      </c>
      <c r="F63" s="72">
        <v>0</v>
      </c>
      <c r="G63" s="72">
        <v>0</v>
      </c>
      <c r="H63" s="72">
        <v>0</v>
      </c>
      <c r="I63" s="72">
        <v>1</v>
      </c>
      <c r="J63" s="72"/>
      <c r="K63" s="72">
        <v>0</v>
      </c>
      <c r="L63" s="72">
        <v>0</v>
      </c>
      <c r="M63" s="72">
        <v>0</v>
      </c>
      <c r="N63" s="72">
        <v>0</v>
      </c>
      <c r="O63" s="72">
        <v>0</v>
      </c>
      <c r="P63" s="72" t="s">
        <v>744</v>
      </c>
      <c r="Q63" s="72">
        <v>0</v>
      </c>
      <c r="R63" s="72">
        <v>0</v>
      </c>
      <c r="S63" s="72">
        <v>0</v>
      </c>
      <c r="T63" s="72">
        <v>0</v>
      </c>
      <c r="U63" s="72">
        <v>0</v>
      </c>
      <c r="V63" s="72"/>
      <c r="W63" s="13">
        <f t="shared" si="15"/>
        <v>0</v>
      </c>
      <c r="X63" s="13">
        <f t="shared" si="16"/>
        <v>0</v>
      </c>
      <c r="Y63" s="13">
        <f t="shared" si="17"/>
        <v>0</v>
      </c>
      <c r="Z63" s="12">
        <f t="shared" si="18"/>
        <v>0</v>
      </c>
      <c r="AA63" s="13">
        <f t="shared" si="19"/>
        <v>0</v>
      </c>
      <c r="AB63" s="7">
        <f t="shared" si="5"/>
        <v>0</v>
      </c>
      <c r="AC63" s="7"/>
      <c r="AD63" s="7">
        <f t="shared" si="6"/>
        <v>0</v>
      </c>
      <c r="AE63" s="7">
        <f t="shared" si="7"/>
        <v>0</v>
      </c>
      <c r="AF63" s="7">
        <f t="shared" si="8"/>
        <v>0</v>
      </c>
      <c r="AG63" s="88"/>
      <c r="AH63" s="54"/>
      <c r="AI63" s="139"/>
      <c r="AJ63" s="119">
        <f t="shared" si="9"/>
        <v>0</v>
      </c>
      <c r="AK63" s="119">
        <f t="shared" si="10"/>
        <v>0</v>
      </c>
      <c r="AL63" s="119">
        <f t="shared" si="11"/>
        <v>0</v>
      </c>
      <c r="AM63" s="119"/>
      <c r="AN63" s="115"/>
      <c r="AO63" s="119">
        <f t="shared" si="12"/>
        <v>1</v>
      </c>
      <c r="AP63" s="119">
        <f t="shared" si="13"/>
        <v>0</v>
      </c>
      <c r="AQ63" s="119">
        <f t="shared" si="14"/>
        <v>0</v>
      </c>
      <c r="AR63" s="139"/>
      <c r="AS63" s="139"/>
      <c r="AT63" s="54"/>
      <c r="AU63" s="139"/>
      <c r="AV63" s="139"/>
      <c r="AW63" s="139"/>
      <c r="AX63" s="139"/>
      <c r="AY63" s="139"/>
      <c r="AZ63" s="54"/>
      <c r="BA63" s="139"/>
      <c r="BB63" s="54"/>
      <c r="BC63" s="54"/>
      <c r="BD63" s="54"/>
      <c r="BE63" s="54"/>
      <c r="BF63" s="54"/>
      <c r="BG63" s="54"/>
      <c r="BH63" s="54"/>
      <c r="BI63" s="54"/>
      <c r="BJ63" s="54"/>
      <c r="BK63" s="54"/>
      <c r="BL63" s="54"/>
    </row>
    <row r="64" spans="1:64" ht="13.5" customHeight="1" x14ac:dyDescent="0.2">
      <c r="A64" s="8">
        <v>1011</v>
      </c>
      <c r="B64" s="29" t="s">
        <v>808</v>
      </c>
      <c r="C64" s="29">
        <v>11</v>
      </c>
      <c r="D64" s="8" t="s">
        <v>588</v>
      </c>
      <c r="E64" s="72">
        <v>0</v>
      </c>
      <c r="F64" s="72">
        <v>1</v>
      </c>
      <c r="G64" s="72">
        <v>0</v>
      </c>
      <c r="H64" s="72">
        <v>0</v>
      </c>
      <c r="I64" s="72">
        <v>0</v>
      </c>
      <c r="J64" s="72"/>
      <c r="K64" s="72">
        <v>0</v>
      </c>
      <c r="L64" s="72">
        <v>0</v>
      </c>
      <c r="M64" s="72">
        <v>0</v>
      </c>
      <c r="N64" s="72">
        <v>0</v>
      </c>
      <c r="O64" s="72">
        <v>0</v>
      </c>
      <c r="P64" s="72" t="s">
        <v>743</v>
      </c>
      <c r="Q64" s="72">
        <v>0</v>
      </c>
      <c r="R64" s="72">
        <v>1</v>
      </c>
      <c r="S64" s="72">
        <v>0</v>
      </c>
      <c r="T64" s="72">
        <v>0</v>
      </c>
      <c r="U64" s="72">
        <v>0</v>
      </c>
      <c r="V64" s="72"/>
      <c r="W64" s="13">
        <f t="shared" si="15"/>
        <v>0</v>
      </c>
      <c r="X64" s="13">
        <f t="shared" si="16"/>
        <v>1</v>
      </c>
      <c r="Y64" s="13">
        <f t="shared" si="17"/>
        <v>0</v>
      </c>
      <c r="Z64" s="12">
        <f t="shared" si="18"/>
        <v>0</v>
      </c>
      <c r="AA64" s="13">
        <f t="shared" si="19"/>
        <v>0</v>
      </c>
      <c r="AB64" s="7">
        <f t="shared" si="5"/>
        <v>1</v>
      </c>
      <c r="AC64" s="7"/>
      <c r="AD64" s="7">
        <f t="shared" si="6"/>
        <v>1</v>
      </c>
      <c r="AE64" s="7">
        <f t="shared" si="7"/>
        <v>0</v>
      </c>
      <c r="AF64" s="7">
        <f t="shared" si="8"/>
        <v>0</v>
      </c>
      <c r="AG64" s="7"/>
      <c r="AI64" s="139"/>
      <c r="AJ64" s="119">
        <f t="shared" si="9"/>
        <v>1</v>
      </c>
      <c r="AK64" s="119">
        <f t="shared" si="10"/>
        <v>0</v>
      </c>
      <c r="AL64" s="119">
        <f t="shared" si="11"/>
        <v>1</v>
      </c>
      <c r="AM64" s="119"/>
      <c r="AN64" s="115"/>
      <c r="AO64" s="119">
        <f t="shared" si="12"/>
        <v>0</v>
      </c>
      <c r="AP64" s="119">
        <f t="shared" si="13"/>
        <v>0</v>
      </c>
      <c r="AQ64" s="119">
        <f t="shared" si="14"/>
        <v>0</v>
      </c>
      <c r="AR64" s="139"/>
      <c r="AS64" s="139"/>
      <c r="AU64" s="139"/>
      <c r="AV64" s="139"/>
      <c r="AW64" s="139"/>
      <c r="AX64" s="139"/>
      <c r="AY64" s="139"/>
      <c r="BA64" s="139"/>
    </row>
    <row r="65" spans="1:64" s="33" customFormat="1" ht="13.5" customHeight="1" x14ac:dyDescent="0.2">
      <c r="A65" s="152" t="s">
        <v>332</v>
      </c>
      <c r="B65" s="32" t="s">
        <v>528</v>
      </c>
      <c r="C65" s="32">
        <v>2</v>
      </c>
      <c r="D65" s="149" t="s">
        <v>357</v>
      </c>
      <c r="E65" s="33">
        <v>0</v>
      </c>
      <c r="F65" s="33">
        <v>0</v>
      </c>
      <c r="G65" s="33">
        <v>1</v>
      </c>
      <c r="H65" s="33">
        <v>0</v>
      </c>
      <c r="I65" s="33">
        <v>1</v>
      </c>
      <c r="K65" s="33">
        <v>0</v>
      </c>
      <c r="L65" s="33">
        <v>0</v>
      </c>
      <c r="M65" s="33">
        <v>0</v>
      </c>
      <c r="N65" s="33">
        <v>0</v>
      </c>
      <c r="O65" s="33">
        <v>0</v>
      </c>
      <c r="Q65" s="33">
        <v>0</v>
      </c>
      <c r="R65" s="33">
        <v>1</v>
      </c>
      <c r="S65" s="33">
        <v>0</v>
      </c>
      <c r="T65" s="33">
        <v>0</v>
      </c>
      <c r="U65" s="33">
        <v>1</v>
      </c>
      <c r="W65" s="77">
        <f t="shared" si="15"/>
        <v>0</v>
      </c>
      <c r="X65" s="77">
        <f t="shared" si="16"/>
        <v>0</v>
      </c>
      <c r="Y65" s="77">
        <f t="shared" si="17"/>
        <v>0</v>
      </c>
      <c r="Z65" s="144">
        <f t="shared" si="18"/>
        <v>0</v>
      </c>
      <c r="AA65" s="77">
        <f t="shared" si="19"/>
        <v>1</v>
      </c>
      <c r="AB65" s="42">
        <f t="shared" si="5"/>
        <v>1</v>
      </c>
      <c r="AC65" s="42"/>
      <c r="AD65" s="42">
        <f t="shared" si="6"/>
        <v>0</v>
      </c>
      <c r="AE65" s="42">
        <f t="shared" si="7"/>
        <v>1</v>
      </c>
      <c r="AF65" s="42">
        <f t="shared" si="8"/>
        <v>0</v>
      </c>
      <c r="AG65" s="42"/>
      <c r="AI65" s="34"/>
      <c r="AJ65" s="119">
        <f t="shared" si="9"/>
        <v>0</v>
      </c>
      <c r="AK65" s="119">
        <f t="shared" si="10"/>
        <v>0</v>
      </c>
      <c r="AL65" s="119">
        <f t="shared" si="11"/>
        <v>1</v>
      </c>
      <c r="AM65" s="119"/>
      <c r="AN65" s="115"/>
      <c r="AO65" s="119">
        <f t="shared" si="12"/>
        <v>1</v>
      </c>
      <c r="AP65" s="119">
        <f t="shared" si="13"/>
        <v>0</v>
      </c>
      <c r="AQ65" s="119">
        <f t="shared" si="14"/>
        <v>1</v>
      </c>
      <c r="AR65" s="34"/>
      <c r="AS65" s="34"/>
      <c r="AU65" s="34"/>
      <c r="AV65" s="34"/>
      <c r="AW65" s="34"/>
      <c r="AX65" s="34"/>
      <c r="AY65" s="34"/>
      <c r="BA65" s="34"/>
    </row>
    <row r="66" spans="1:64" s="78" customFormat="1" ht="13.5" customHeight="1" x14ac:dyDescent="0.2">
      <c r="A66" s="31" t="s">
        <v>335</v>
      </c>
      <c r="B66" s="32" t="s">
        <v>528</v>
      </c>
      <c r="C66" s="32">
        <v>2</v>
      </c>
      <c r="D66" s="149" t="s">
        <v>359</v>
      </c>
      <c r="E66" s="33">
        <v>0</v>
      </c>
      <c r="F66" s="33">
        <v>1</v>
      </c>
      <c r="G66" s="33">
        <v>1</v>
      </c>
      <c r="H66" s="33">
        <v>0</v>
      </c>
      <c r="I66" s="33">
        <v>1</v>
      </c>
      <c r="J66" s="33"/>
      <c r="K66" s="33">
        <v>0</v>
      </c>
      <c r="L66" s="33">
        <v>0</v>
      </c>
      <c r="M66" s="33">
        <v>0</v>
      </c>
      <c r="N66" s="33">
        <v>0</v>
      </c>
      <c r="O66" s="33">
        <v>0</v>
      </c>
      <c r="P66" s="33"/>
      <c r="Q66" s="33">
        <v>0</v>
      </c>
      <c r="R66" s="33">
        <v>1</v>
      </c>
      <c r="S66" s="33">
        <v>1</v>
      </c>
      <c r="T66" s="33">
        <v>0</v>
      </c>
      <c r="U66" s="33">
        <v>0</v>
      </c>
      <c r="V66" s="33"/>
      <c r="W66" s="77">
        <f t="shared" si="15"/>
        <v>0</v>
      </c>
      <c r="X66" s="77">
        <f t="shared" si="16"/>
        <v>1</v>
      </c>
      <c r="Y66" s="77">
        <f t="shared" si="17"/>
        <v>1</v>
      </c>
      <c r="Z66" s="144">
        <f t="shared" si="18"/>
        <v>0</v>
      </c>
      <c r="AA66" s="77">
        <f t="shared" si="19"/>
        <v>0</v>
      </c>
      <c r="AB66" s="42">
        <f t="shared" si="5"/>
        <v>2</v>
      </c>
      <c r="AC66" s="42"/>
      <c r="AD66" s="42">
        <f t="shared" si="6"/>
        <v>1</v>
      </c>
      <c r="AE66" s="42">
        <f t="shared" si="7"/>
        <v>0</v>
      </c>
      <c r="AF66" s="42">
        <f t="shared" si="8"/>
        <v>1</v>
      </c>
      <c r="AG66" s="42"/>
      <c r="AI66" s="80"/>
      <c r="AJ66" s="119">
        <f t="shared" si="9"/>
        <v>1</v>
      </c>
      <c r="AK66" s="119">
        <f t="shared" si="10"/>
        <v>0</v>
      </c>
      <c r="AL66" s="119">
        <f t="shared" si="11"/>
        <v>1</v>
      </c>
      <c r="AM66" s="119"/>
      <c r="AN66" s="115"/>
      <c r="AO66" s="119">
        <f t="shared" si="12"/>
        <v>1</v>
      </c>
      <c r="AP66" s="119">
        <f t="shared" si="13"/>
        <v>0</v>
      </c>
      <c r="AQ66" s="119">
        <f t="shared" si="14"/>
        <v>0</v>
      </c>
      <c r="AR66" s="80"/>
      <c r="AS66" s="80"/>
      <c r="AU66" s="80"/>
      <c r="AV66" s="80"/>
      <c r="AW66" s="80"/>
      <c r="AX66" s="80"/>
      <c r="AY66" s="80"/>
      <c r="AZ66" s="80"/>
      <c r="BA66" s="80"/>
      <c r="BD66" s="80"/>
      <c r="BE66" s="80"/>
      <c r="BF66" s="80"/>
      <c r="BG66" s="80"/>
      <c r="BH66" s="80"/>
      <c r="BI66" s="80"/>
      <c r="BJ66" s="80"/>
      <c r="BK66" s="80"/>
      <c r="BL66" s="80"/>
    </row>
    <row r="67" spans="1:64" s="55" customFormat="1" ht="13.5" customHeight="1" x14ac:dyDescent="0.2">
      <c r="A67" s="8">
        <v>1055</v>
      </c>
      <c r="B67" s="29" t="s">
        <v>850</v>
      </c>
      <c r="C67" s="29">
        <v>10</v>
      </c>
      <c r="D67" s="8" t="s">
        <v>632</v>
      </c>
      <c r="E67" s="72">
        <v>0</v>
      </c>
      <c r="F67" s="72">
        <v>0</v>
      </c>
      <c r="G67" s="72">
        <v>0</v>
      </c>
      <c r="H67" s="72">
        <v>0</v>
      </c>
      <c r="I67" s="72">
        <v>1</v>
      </c>
      <c r="J67" s="72"/>
      <c r="K67" s="72">
        <v>0</v>
      </c>
      <c r="L67" s="72">
        <v>1</v>
      </c>
      <c r="M67" s="72">
        <v>0</v>
      </c>
      <c r="N67" s="72">
        <v>0</v>
      </c>
      <c r="O67" s="72">
        <v>1</v>
      </c>
      <c r="P67" s="72"/>
      <c r="Q67" s="72">
        <v>0</v>
      </c>
      <c r="R67" s="72">
        <v>1</v>
      </c>
      <c r="S67" s="72">
        <v>1</v>
      </c>
      <c r="T67" s="72">
        <v>0</v>
      </c>
      <c r="U67" s="72">
        <v>0</v>
      </c>
      <c r="V67" s="8"/>
      <c r="W67" s="13">
        <f t="shared" si="15"/>
        <v>0</v>
      </c>
      <c r="X67" s="13">
        <f t="shared" si="16"/>
        <v>1</v>
      </c>
      <c r="Y67" s="13">
        <f t="shared" si="17"/>
        <v>0</v>
      </c>
      <c r="Z67" s="12">
        <f t="shared" si="18"/>
        <v>0</v>
      </c>
      <c r="AA67" s="13">
        <f t="shared" si="19"/>
        <v>1</v>
      </c>
      <c r="AB67" s="7">
        <f t="shared" ref="AB67:AB130" si="20">SUM(W67:AA67)</f>
        <v>2</v>
      </c>
      <c r="AC67" s="7"/>
      <c r="AD67" s="7">
        <f t="shared" ref="AD67:AD130" si="21">W67+X67</f>
        <v>1</v>
      </c>
      <c r="AE67" s="7">
        <f t="shared" ref="AE67:AE130" si="22">Z67+AA67</f>
        <v>1</v>
      </c>
      <c r="AF67" s="7">
        <f t="shared" ref="AF67:AF130" si="23">Y67</f>
        <v>0</v>
      </c>
      <c r="AG67" s="7"/>
      <c r="AI67" s="137"/>
      <c r="AJ67" s="119">
        <f t="shared" si="9"/>
        <v>0</v>
      </c>
      <c r="AK67" s="119">
        <f t="shared" si="10"/>
        <v>1</v>
      </c>
      <c r="AL67" s="119">
        <f t="shared" si="11"/>
        <v>1</v>
      </c>
      <c r="AM67" s="119"/>
      <c r="AN67" s="115"/>
      <c r="AO67" s="119">
        <f t="shared" si="12"/>
        <v>1</v>
      </c>
      <c r="AP67" s="119">
        <f t="shared" si="13"/>
        <v>1</v>
      </c>
      <c r="AQ67" s="119">
        <f t="shared" si="14"/>
        <v>0</v>
      </c>
      <c r="AR67" s="137"/>
      <c r="AS67" s="137"/>
      <c r="AU67" s="137"/>
      <c r="AV67" s="137"/>
      <c r="AW67" s="137"/>
      <c r="AX67" s="137"/>
      <c r="AY67" s="137"/>
      <c r="AZ67" s="137"/>
      <c r="BA67" s="137"/>
      <c r="BD67" s="137"/>
      <c r="BE67" s="137"/>
      <c r="BF67" s="137"/>
      <c r="BG67" s="137"/>
      <c r="BH67" s="137"/>
      <c r="BI67" s="137"/>
      <c r="BJ67" s="137"/>
      <c r="BK67" s="137"/>
      <c r="BL67" s="137"/>
    </row>
    <row r="68" spans="1:64" ht="13.5" customHeight="1" x14ac:dyDescent="0.2">
      <c r="A68" s="8">
        <v>1051</v>
      </c>
      <c r="B68" s="29" t="s">
        <v>846</v>
      </c>
      <c r="C68" s="29">
        <v>9</v>
      </c>
      <c r="D68" s="8" t="s">
        <v>628</v>
      </c>
      <c r="E68" s="72">
        <v>0</v>
      </c>
      <c r="F68" s="72">
        <v>0</v>
      </c>
      <c r="G68" s="72">
        <v>1</v>
      </c>
      <c r="H68" s="72">
        <v>1</v>
      </c>
      <c r="I68" s="72">
        <v>0</v>
      </c>
      <c r="J68" s="72"/>
      <c r="K68" s="72">
        <v>0</v>
      </c>
      <c r="L68" s="72">
        <v>1</v>
      </c>
      <c r="M68" s="72">
        <v>0</v>
      </c>
      <c r="N68" s="72">
        <v>0</v>
      </c>
      <c r="O68" s="72">
        <v>0</v>
      </c>
      <c r="P68" s="72" t="s">
        <v>753</v>
      </c>
      <c r="Q68" s="72">
        <v>0</v>
      </c>
      <c r="R68" s="72">
        <v>1</v>
      </c>
      <c r="S68" s="72">
        <v>1</v>
      </c>
      <c r="T68" s="72">
        <v>1</v>
      </c>
      <c r="U68" s="72">
        <v>0</v>
      </c>
      <c r="V68" s="8"/>
      <c r="W68" s="13">
        <f t="shared" si="15"/>
        <v>0</v>
      </c>
      <c r="X68" s="13">
        <f t="shared" si="16"/>
        <v>1</v>
      </c>
      <c r="Y68" s="13">
        <f t="shared" si="17"/>
        <v>1</v>
      </c>
      <c r="Z68" s="12">
        <f t="shared" si="18"/>
        <v>1</v>
      </c>
      <c r="AA68" s="13">
        <f t="shared" si="19"/>
        <v>0</v>
      </c>
      <c r="AB68" s="7">
        <f t="shared" si="20"/>
        <v>3</v>
      </c>
      <c r="AC68" s="7"/>
      <c r="AD68" s="7">
        <f t="shared" si="21"/>
        <v>1</v>
      </c>
      <c r="AE68" s="7">
        <f t="shared" si="22"/>
        <v>1</v>
      </c>
      <c r="AF68" s="7">
        <f t="shared" si="23"/>
        <v>1</v>
      </c>
      <c r="AG68" s="7"/>
      <c r="AI68" s="139"/>
      <c r="AJ68" s="119">
        <f t="shared" ref="AJ68:AJ131" si="24">SUM(E68+F68)</f>
        <v>0</v>
      </c>
      <c r="AK68" s="119">
        <f t="shared" ref="AK68:AK131" si="25">SUM(K68:L68)</f>
        <v>1</v>
      </c>
      <c r="AL68" s="119">
        <f t="shared" ref="AL68:AL131" si="26">SUM(Q68:R68)</f>
        <v>1</v>
      </c>
      <c r="AM68" s="119"/>
      <c r="AN68" s="115"/>
      <c r="AO68" s="119">
        <f t="shared" ref="AO68:AO131" si="27">H68+I68</f>
        <v>1</v>
      </c>
      <c r="AP68" s="119">
        <f t="shared" ref="AP68:AP131" si="28">N68+O68</f>
        <v>0</v>
      </c>
      <c r="AQ68" s="119">
        <f t="shared" ref="AQ68:AQ131" si="29">T68+U68</f>
        <v>1</v>
      </c>
      <c r="AR68" s="139"/>
      <c r="AS68" s="139"/>
      <c r="AU68" s="139"/>
      <c r="AV68" s="139"/>
      <c r="AW68" s="139"/>
      <c r="AX68" s="139"/>
      <c r="AY68" s="139"/>
      <c r="BA68" s="139"/>
    </row>
    <row r="69" spans="1:64" ht="13.5" customHeight="1" x14ac:dyDescent="0.2">
      <c r="A69" s="8">
        <v>1048</v>
      </c>
      <c r="B69" s="29" t="s">
        <v>843</v>
      </c>
      <c r="C69" s="29">
        <v>9</v>
      </c>
      <c r="D69" s="8" t="s">
        <v>625</v>
      </c>
      <c r="E69" s="72">
        <v>0</v>
      </c>
      <c r="F69" s="72">
        <v>0</v>
      </c>
      <c r="G69" s="72">
        <v>1</v>
      </c>
      <c r="H69" s="72">
        <v>1</v>
      </c>
      <c r="I69" s="72">
        <v>0</v>
      </c>
      <c r="J69" s="72" t="s">
        <v>784</v>
      </c>
      <c r="K69" s="72">
        <v>0</v>
      </c>
      <c r="L69" s="72">
        <v>1</v>
      </c>
      <c r="M69" s="72">
        <v>0</v>
      </c>
      <c r="N69" s="72">
        <v>0</v>
      </c>
      <c r="O69" s="72">
        <v>1</v>
      </c>
      <c r="P69" s="72" t="s">
        <v>752</v>
      </c>
      <c r="Q69" s="72">
        <v>0</v>
      </c>
      <c r="R69" s="72">
        <v>1</v>
      </c>
      <c r="S69" s="72">
        <v>1</v>
      </c>
      <c r="T69" s="72">
        <v>0</v>
      </c>
      <c r="U69" s="72">
        <v>0</v>
      </c>
      <c r="V69" s="8"/>
      <c r="W69" s="13">
        <f t="shared" si="15"/>
        <v>0</v>
      </c>
      <c r="X69" s="13">
        <f t="shared" si="16"/>
        <v>1</v>
      </c>
      <c r="Y69" s="13">
        <f t="shared" si="17"/>
        <v>1</v>
      </c>
      <c r="Z69" s="12">
        <f t="shared" si="18"/>
        <v>0</v>
      </c>
      <c r="AA69" s="13">
        <f t="shared" si="19"/>
        <v>0</v>
      </c>
      <c r="AB69" s="7">
        <f t="shared" si="20"/>
        <v>2</v>
      </c>
      <c r="AC69" s="7"/>
      <c r="AD69" s="7">
        <f t="shared" si="21"/>
        <v>1</v>
      </c>
      <c r="AE69" s="7">
        <f t="shared" si="22"/>
        <v>0</v>
      </c>
      <c r="AF69" s="7">
        <f t="shared" si="23"/>
        <v>1</v>
      </c>
      <c r="AG69" s="7"/>
      <c r="AI69" s="139"/>
      <c r="AJ69" s="119">
        <f t="shared" si="24"/>
        <v>0</v>
      </c>
      <c r="AK69" s="119">
        <f t="shared" si="25"/>
        <v>1</v>
      </c>
      <c r="AL69" s="119">
        <f t="shared" si="26"/>
        <v>1</v>
      </c>
      <c r="AM69" s="119"/>
      <c r="AN69" s="115"/>
      <c r="AO69" s="119">
        <f t="shared" si="27"/>
        <v>1</v>
      </c>
      <c r="AP69" s="119">
        <f t="shared" si="28"/>
        <v>1</v>
      </c>
      <c r="AQ69" s="119">
        <f t="shared" si="29"/>
        <v>0</v>
      </c>
      <c r="AR69" s="139"/>
      <c r="AS69" s="139"/>
      <c r="AU69" s="139"/>
      <c r="AV69" s="139"/>
      <c r="AW69" s="139"/>
      <c r="AX69" s="139"/>
      <c r="AY69" s="139"/>
      <c r="BA69" s="139"/>
    </row>
    <row r="70" spans="1:64" ht="13.5" customHeight="1" x14ac:dyDescent="0.2">
      <c r="A70" s="8">
        <v>1006</v>
      </c>
      <c r="B70" s="29" t="s">
        <v>804</v>
      </c>
      <c r="C70" s="29">
        <v>8</v>
      </c>
      <c r="D70" s="8" t="s">
        <v>583</v>
      </c>
      <c r="E70" s="72">
        <v>1</v>
      </c>
      <c r="F70" s="72">
        <v>0</v>
      </c>
      <c r="G70" s="72">
        <v>0</v>
      </c>
      <c r="H70" s="72">
        <v>0</v>
      </c>
      <c r="I70" s="72">
        <v>1</v>
      </c>
      <c r="J70" s="72" t="s">
        <v>778</v>
      </c>
      <c r="K70" s="72">
        <v>0</v>
      </c>
      <c r="L70" s="72">
        <v>0</v>
      </c>
      <c r="M70" s="72">
        <v>0</v>
      </c>
      <c r="N70" s="72">
        <v>0</v>
      </c>
      <c r="O70" s="72">
        <v>0</v>
      </c>
      <c r="P70" s="72" t="s">
        <v>743</v>
      </c>
      <c r="Q70" s="72">
        <v>0</v>
      </c>
      <c r="R70" s="72">
        <v>1</v>
      </c>
      <c r="S70" s="72">
        <v>0</v>
      </c>
      <c r="T70" s="72">
        <v>0</v>
      </c>
      <c r="U70" s="72">
        <v>1</v>
      </c>
      <c r="V70" s="72"/>
      <c r="W70" s="13">
        <f t="shared" si="15"/>
        <v>0</v>
      </c>
      <c r="X70" s="13">
        <f t="shared" si="16"/>
        <v>0</v>
      </c>
      <c r="Y70" s="13">
        <f t="shared" si="17"/>
        <v>0</v>
      </c>
      <c r="Z70" s="12">
        <f t="shared" si="18"/>
        <v>0</v>
      </c>
      <c r="AA70" s="13">
        <f t="shared" si="19"/>
        <v>1</v>
      </c>
      <c r="AB70" s="7">
        <f t="shared" si="20"/>
        <v>1</v>
      </c>
      <c r="AC70" s="7"/>
      <c r="AD70" s="7">
        <f t="shared" si="21"/>
        <v>0</v>
      </c>
      <c r="AE70" s="7">
        <f t="shared" si="22"/>
        <v>1</v>
      </c>
      <c r="AF70" s="7">
        <f t="shared" si="23"/>
        <v>0</v>
      </c>
      <c r="AG70" s="7"/>
      <c r="AI70" s="139"/>
      <c r="AJ70" s="119">
        <f t="shared" si="24"/>
        <v>1</v>
      </c>
      <c r="AK70" s="119">
        <f t="shared" si="25"/>
        <v>0</v>
      </c>
      <c r="AL70" s="119">
        <f t="shared" si="26"/>
        <v>1</v>
      </c>
      <c r="AM70" s="119"/>
      <c r="AN70" s="115"/>
      <c r="AO70" s="119">
        <f t="shared" si="27"/>
        <v>1</v>
      </c>
      <c r="AP70" s="119">
        <f t="shared" si="28"/>
        <v>0</v>
      </c>
      <c r="AQ70" s="119">
        <f t="shared" si="29"/>
        <v>1</v>
      </c>
      <c r="AR70" s="139"/>
      <c r="AS70" s="139"/>
      <c r="AU70" s="139"/>
      <c r="AV70" s="139"/>
      <c r="AW70" s="139"/>
      <c r="AX70" s="139"/>
      <c r="AY70" s="139"/>
      <c r="BA70" s="139"/>
    </row>
    <row r="71" spans="1:64" ht="13.5" customHeight="1" x14ac:dyDescent="0.2">
      <c r="A71" s="11" t="s">
        <v>149</v>
      </c>
      <c r="B71" s="29" t="s">
        <v>460</v>
      </c>
      <c r="C71" s="29">
        <v>8</v>
      </c>
      <c r="D71" s="4" t="s">
        <v>157</v>
      </c>
      <c r="E71" s="6">
        <v>1</v>
      </c>
      <c r="F71" s="6">
        <v>1</v>
      </c>
      <c r="G71" s="6">
        <v>1</v>
      </c>
      <c r="H71" s="6">
        <v>0</v>
      </c>
      <c r="I71" s="6">
        <v>0</v>
      </c>
      <c r="J71" s="3"/>
      <c r="K71" s="5">
        <v>1</v>
      </c>
      <c r="L71" s="5">
        <v>1</v>
      </c>
      <c r="M71" s="14">
        <v>0.5</v>
      </c>
      <c r="N71" s="14">
        <v>0.5</v>
      </c>
      <c r="O71" s="14">
        <v>1</v>
      </c>
      <c r="P71" s="3"/>
      <c r="Q71" s="5">
        <v>1</v>
      </c>
      <c r="R71" s="5">
        <v>1</v>
      </c>
      <c r="S71" s="5">
        <v>1</v>
      </c>
      <c r="T71" s="5">
        <v>0</v>
      </c>
      <c r="U71" s="5">
        <v>0</v>
      </c>
      <c r="V71" s="5"/>
      <c r="W71" s="13">
        <f t="shared" si="15"/>
        <v>1</v>
      </c>
      <c r="X71" s="13">
        <f t="shared" si="16"/>
        <v>1</v>
      </c>
      <c r="Y71" s="13">
        <f t="shared" si="17"/>
        <v>1</v>
      </c>
      <c r="Z71" s="12">
        <f t="shared" si="18"/>
        <v>0</v>
      </c>
      <c r="AA71" s="13">
        <f t="shared" si="19"/>
        <v>0</v>
      </c>
      <c r="AB71" s="7">
        <f t="shared" si="20"/>
        <v>3</v>
      </c>
      <c r="AC71" s="7"/>
      <c r="AD71" s="7">
        <f t="shared" si="21"/>
        <v>2</v>
      </c>
      <c r="AE71" s="7">
        <f t="shared" si="22"/>
        <v>0</v>
      </c>
      <c r="AF71" s="7">
        <f t="shared" si="23"/>
        <v>1</v>
      </c>
      <c r="AG71" s="7"/>
      <c r="AI71" s="139"/>
      <c r="AJ71" s="119">
        <f t="shared" si="24"/>
        <v>2</v>
      </c>
      <c r="AK71" s="119">
        <f t="shared" si="25"/>
        <v>2</v>
      </c>
      <c r="AL71" s="119">
        <f t="shared" si="26"/>
        <v>2</v>
      </c>
      <c r="AM71" s="119"/>
      <c r="AN71" s="115"/>
      <c r="AO71" s="119">
        <f t="shared" si="27"/>
        <v>0</v>
      </c>
      <c r="AP71" s="119">
        <f t="shared" si="28"/>
        <v>1.5</v>
      </c>
      <c r="AQ71" s="119">
        <f t="shared" si="29"/>
        <v>0</v>
      </c>
      <c r="AR71" s="139"/>
      <c r="AS71" s="139"/>
      <c r="AU71" s="139"/>
      <c r="AV71" s="139"/>
      <c r="AW71" s="139"/>
      <c r="AX71" s="139"/>
      <c r="AY71" s="139"/>
      <c r="BA71" s="139"/>
    </row>
    <row r="72" spans="1:64" ht="13.5" customHeight="1" x14ac:dyDescent="0.2">
      <c r="A72" s="8">
        <v>1152</v>
      </c>
      <c r="B72" s="29" t="s">
        <v>933</v>
      </c>
      <c r="C72" s="29">
        <v>10</v>
      </c>
      <c r="D72" s="8" t="s">
        <v>731</v>
      </c>
      <c r="E72" s="72">
        <v>0</v>
      </c>
      <c r="F72" s="72">
        <v>0</v>
      </c>
      <c r="G72" s="72">
        <v>0</v>
      </c>
      <c r="H72" s="72">
        <v>0</v>
      </c>
      <c r="I72" s="72">
        <v>0</v>
      </c>
      <c r="J72" s="72"/>
      <c r="K72" s="72">
        <v>0</v>
      </c>
      <c r="L72" s="72">
        <v>0</v>
      </c>
      <c r="M72" s="72">
        <v>0</v>
      </c>
      <c r="N72" s="72">
        <v>0</v>
      </c>
      <c r="O72" s="72">
        <v>0</v>
      </c>
      <c r="P72" s="72" t="s">
        <v>744</v>
      </c>
      <c r="Q72" s="72">
        <v>0</v>
      </c>
      <c r="R72" s="72">
        <v>1</v>
      </c>
      <c r="S72" s="72">
        <v>0</v>
      </c>
      <c r="T72" s="72">
        <v>0</v>
      </c>
      <c r="U72" s="72">
        <v>0</v>
      </c>
      <c r="V72" s="8"/>
      <c r="W72" s="13">
        <f t="shared" si="15"/>
        <v>0</v>
      </c>
      <c r="X72" s="13">
        <f t="shared" si="16"/>
        <v>0</v>
      </c>
      <c r="Y72" s="13">
        <f t="shared" si="17"/>
        <v>0</v>
      </c>
      <c r="Z72" s="12">
        <f t="shared" si="18"/>
        <v>0</v>
      </c>
      <c r="AA72" s="13">
        <f t="shared" si="19"/>
        <v>0</v>
      </c>
      <c r="AB72" s="7">
        <f t="shared" si="20"/>
        <v>0</v>
      </c>
      <c r="AC72" s="7"/>
      <c r="AD72" s="7">
        <f t="shared" si="21"/>
        <v>0</v>
      </c>
      <c r="AE72" s="7">
        <f t="shared" si="22"/>
        <v>0</v>
      </c>
      <c r="AF72" s="7">
        <f t="shared" si="23"/>
        <v>0</v>
      </c>
      <c r="AG72" s="7"/>
      <c r="AI72" s="139"/>
      <c r="AJ72" s="119">
        <f t="shared" si="24"/>
        <v>0</v>
      </c>
      <c r="AK72" s="119">
        <f t="shared" si="25"/>
        <v>0</v>
      </c>
      <c r="AL72" s="119">
        <f t="shared" si="26"/>
        <v>1</v>
      </c>
      <c r="AM72" s="119"/>
      <c r="AN72" s="115"/>
      <c r="AO72" s="119">
        <f t="shared" si="27"/>
        <v>0</v>
      </c>
      <c r="AP72" s="119">
        <f t="shared" si="28"/>
        <v>0</v>
      </c>
      <c r="AQ72" s="119">
        <f t="shared" si="29"/>
        <v>0</v>
      </c>
      <c r="AR72" s="139"/>
      <c r="AS72" s="139"/>
      <c r="AU72" s="139"/>
      <c r="AV72" s="139"/>
      <c r="AW72" s="139"/>
      <c r="AX72" s="139"/>
      <c r="AY72" s="139"/>
      <c r="BA72" s="139"/>
    </row>
    <row r="73" spans="1:64" ht="13.5" customHeight="1" x14ac:dyDescent="0.2">
      <c r="A73" s="8">
        <v>1026</v>
      </c>
      <c r="B73" s="29" t="s">
        <v>821</v>
      </c>
      <c r="C73" s="29">
        <v>9</v>
      </c>
      <c r="D73" s="8" t="s">
        <v>603</v>
      </c>
      <c r="E73" s="72">
        <v>0</v>
      </c>
      <c r="F73" s="72">
        <v>1</v>
      </c>
      <c r="G73" s="72">
        <v>0</v>
      </c>
      <c r="H73" s="72">
        <v>0</v>
      </c>
      <c r="I73" s="72">
        <v>0</v>
      </c>
      <c r="J73" s="72"/>
      <c r="K73" s="72">
        <v>0</v>
      </c>
      <c r="L73" s="72">
        <v>0</v>
      </c>
      <c r="M73" s="72">
        <v>0</v>
      </c>
      <c r="N73" s="72">
        <v>0</v>
      </c>
      <c r="O73" s="72">
        <v>0</v>
      </c>
      <c r="P73" s="72" t="s">
        <v>746</v>
      </c>
      <c r="Q73" s="72">
        <v>1</v>
      </c>
      <c r="R73" s="72">
        <v>1</v>
      </c>
      <c r="S73" s="72">
        <v>1</v>
      </c>
      <c r="T73" s="72">
        <v>0</v>
      </c>
      <c r="U73" s="72">
        <v>0</v>
      </c>
      <c r="W73" s="13">
        <f t="shared" si="15"/>
        <v>0</v>
      </c>
      <c r="X73" s="13">
        <f t="shared" si="16"/>
        <v>1</v>
      </c>
      <c r="Y73" s="13">
        <f t="shared" si="17"/>
        <v>0</v>
      </c>
      <c r="Z73" s="12">
        <f t="shared" si="18"/>
        <v>0</v>
      </c>
      <c r="AA73" s="13">
        <f t="shared" si="19"/>
        <v>0</v>
      </c>
      <c r="AB73" s="7">
        <f t="shared" si="20"/>
        <v>1</v>
      </c>
      <c r="AC73" s="7"/>
      <c r="AD73" s="7">
        <f t="shared" si="21"/>
        <v>1</v>
      </c>
      <c r="AE73" s="7">
        <f t="shared" si="22"/>
        <v>0</v>
      </c>
      <c r="AF73" s="7">
        <f t="shared" si="23"/>
        <v>0</v>
      </c>
      <c r="AG73" s="7"/>
      <c r="AI73" s="139"/>
      <c r="AJ73" s="119">
        <f t="shared" si="24"/>
        <v>1</v>
      </c>
      <c r="AK73" s="119">
        <f t="shared" si="25"/>
        <v>0</v>
      </c>
      <c r="AL73" s="119">
        <f t="shared" si="26"/>
        <v>2</v>
      </c>
      <c r="AM73" s="119"/>
      <c r="AN73" s="115"/>
      <c r="AO73" s="119">
        <f t="shared" si="27"/>
        <v>0</v>
      </c>
      <c r="AP73" s="119">
        <f t="shared" si="28"/>
        <v>0</v>
      </c>
      <c r="AQ73" s="119">
        <f t="shared" si="29"/>
        <v>0</v>
      </c>
      <c r="AR73" s="139"/>
      <c r="AS73" s="139"/>
      <c r="AU73" s="139"/>
      <c r="AV73" s="139"/>
      <c r="AW73" s="139"/>
      <c r="AX73" s="139"/>
      <c r="AY73" s="139"/>
      <c r="BA73" s="139"/>
    </row>
    <row r="74" spans="1:64" ht="13.5" customHeight="1" x14ac:dyDescent="0.2">
      <c r="A74" s="1" t="s">
        <v>182</v>
      </c>
      <c r="B74" s="29" t="s">
        <v>474</v>
      </c>
      <c r="C74" s="29">
        <v>11</v>
      </c>
      <c r="D74" s="4" t="s">
        <v>193</v>
      </c>
      <c r="E74" s="6">
        <v>1</v>
      </c>
      <c r="F74" s="6">
        <v>1</v>
      </c>
      <c r="G74" s="6">
        <v>1</v>
      </c>
      <c r="H74" s="6">
        <v>1</v>
      </c>
      <c r="I74" s="6">
        <v>0</v>
      </c>
      <c r="J74" s="3"/>
      <c r="K74" s="5">
        <v>1</v>
      </c>
      <c r="L74" s="5">
        <v>1</v>
      </c>
      <c r="M74" s="14">
        <v>0</v>
      </c>
      <c r="N74" s="14">
        <v>0</v>
      </c>
      <c r="O74" s="14">
        <v>0</v>
      </c>
      <c r="P74" s="3"/>
      <c r="Q74" s="5">
        <v>1</v>
      </c>
      <c r="R74" s="5">
        <v>1</v>
      </c>
      <c r="S74" s="5">
        <v>0</v>
      </c>
      <c r="T74" s="5">
        <v>0</v>
      </c>
      <c r="U74" s="5">
        <v>0</v>
      </c>
      <c r="V74" s="5"/>
      <c r="W74" s="13">
        <f t="shared" si="15"/>
        <v>1</v>
      </c>
      <c r="X74" s="13">
        <f t="shared" si="16"/>
        <v>1</v>
      </c>
      <c r="Y74" s="13">
        <f t="shared" si="17"/>
        <v>0</v>
      </c>
      <c r="Z74" s="12">
        <f t="shared" si="18"/>
        <v>0</v>
      </c>
      <c r="AA74" s="13">
        <f t="shared" si="19"/>
        <v>0</v>
      </c>
      <c r="AB74" s="7">
        <f t="shared" si="20"/>
        <v>2</v>
      </c>
      <c r="AC74" s="7"/>
      <c r="AD74" s="7">
        <f t="shared" si="21"/>
        <v>2</v>
      </c>
      <c r="AE74" s="7">
        <f t="shared" si="22"/>
        <v>0</v>
      </c>
      <c r="AF74" s="7">
        <f t="shared" si="23"/>
        <v>0</v>
      </c>
      <c r="AG74" s="7"/>
      <c r="AI74" s="139"/>
      <c r="AJ74" s="119">
        <f t="shared" si="24"/>
        <v>2</v>
      </c>
      <c r="AK74" s="119">
        <f t="shared" si="25"/>
        <v>2</v>
      </c>
      <c r="AL74" s="119">
        <f t="shared" si="26"/>
        <v>2</v>
      </c>
      <c r="AM74" s="119"/>
      <c r="AN74" s="115"/>
      <c r="AO74" s="119">
        <f t="shared" si="27"/>
        <v>1</v>
      </c>
      <c r="AP74" s="119">
        <f t="shared" si="28"/>
        <v>0</v>
      </c>
      <c r="AQ74" s="119">
        <f t="shared" si="29"/>
        <v>0</v>
      </c>
      <c r="AR74" s="139"/>
      <c r="AS74" s="139"/>
      <c r="AU74" s="139"/>
      <c r="AV74" s="139"/>
      <c r="AW74" s="139"/>
      <c r="AX74" s="139"/>
      <c r="AY74" s="139"/>
      <c r="BA74" s="139"/>
    </row>
    <row r="75" spans="1:64" ht="13.5" customHeight="1" x14ac:dyDescent="0.2">
      <c r="A75" s="11" t="s">
        <v>282</v>
      </c>
      <c r="B75" s="86" t="s">
        <v>509</v>
      </c>
      <c r="C75" s="86">
        <v>3</v>
      </c>
      <c r="D75" s="87" t="s">
        <v>300</v>
      </c>
      <c r="E75" s="5">
        <v>1</v>
      </c>
      <c r="F75" s="5">
        <v>1</v>
      </c>
      <c r="G75" s="5">
        <v>1</v>
      </c>
      <c r="H75" s="5">
        <v>0</v>
      </c>
      <c r="I75" s="5">
        <v>0</v>
      </c>
      <c r="J75" s="5"/>
      <c r="K75" s="5">
        <v>1</v>
      </c>
      <c r="L75" s="5">
        <v>1</v>
      </c>
      <c r="M75" s="5">
        <v>1</v>
      </c>
      <c r="N75" s="5">
        <v>1</v>
      </c>
      <c r="O75" s="5">
        <v>1</v>
      </c>
      <c r="P75" s="5"/>
      <c r="Q75" s="5">
        <v>1</v>
      </c>
      <c r="R75" s="5">
        <v>1</v>
      </c>
      <c r="S75" s="5">
        <v>1</v>
      </c>
      <c r="T75" s="5">
        <v>1</v>
      </c>
      <c r="U75" s="5">
        <v>1</v>
      </c>
      <c r="V75" s="5"/>
      <c r="W75" s="12">
        <f t="shared" si="15"/>
        <v>1</v>
      </c>
      <c r="X75" s="12">
        <f t="shared" si="16"/>
        <v>1</v>
      </c>
      <c r="Y75" s="12">
        <f t="shared" si="17"/>
        <v>1</v>
      </c>
      <c r="Z75" s="12">
        <f t="shared" si="18"/>
        <v>1</v>
      </c>
      <c r="AA75" s="12">
        <f t="shared" si="19"/>
        <v>1</v>
      </c>
      <c r="AB75" s="88">
        <f t="shared" si="20"/>
        <v>5</v>
      </c>
      <c r="AC75" s="88"/>
      <c r="AD75" s="7">
        <f t="shared" si="21"/>
        <v>2</v>
      </c>
      <c r="AE75" s="7">
        <f t="shared" si="22"/>
        <v>2</v>
      </c>
      <c r="AF75" s="7">
        <f t="shared" si="23"/>
        <v>1</v>
      </c>
      <c r="AG75" s="7"/>
      <c r="AI75" s="139"/>
      <c r="AJ75" s="119">
        <f t="shared" si="24"/>
        <v>2</v>
      </c>
      <c r="AK75" s="119">
        <f t="shared" si="25"/>
        <v>2</v>
      </c>
      <c r="AL75" s="119">
        <f t="shared" si="26"/>
        <v>2</v>
      </c>
      <c r="AM75" s="119"/>
      <c r="AN75" s="115"/>
      <c r="AO75" s="119">
        <f t="shared" si="27"/>
        <v>0</v>
      </c>
      <c r="AP75" s="119">
        <f t="shared" si="28"/>
        <v>2</v>
      </c>
      <c r="AQ75" s="119">
        <f t="shared" si="29"/>
        <v>2</v>
      </c>
      <c r="AR75" s="139"/>
      <c r="AS75" s="139"/>
      <c r="AU75" s="139"/>
      <c r="AV75" s="139"/>
      <c r="AW75" s="139"/>
      <c r="AX75" s="139"/>
      <c r="AY75" s="139"/>
      <c r="BA75" s="139"/>
    </row>
    <row r="76" spans="1:64" s="83" customFormat="1" ht="13.5" customHeight="1" x14ac:dyDescent="0.2">
      <c r="A76" s="11" t="s">
        <v>956</v>
      </c>
      <c r="B76" s="29" t="s">
        <v>492</v>
      </c>
      <c r="C76" s="29">
        <v>10</v>
      </c>
      <c r="D76" s="4" t="s">
        <v>246</v>
      </c>
      <c r="E76" s="8">
        <v>0</v>
      </c>
      <c r="F76" s="8">
        <v>0</v>
      </c>
      <c r="G76" s="8">
        <v>0</v>
      </c>
      <c r="H76" s="8">
        <v>0</v>
      </c>
      <c r="I76" s="8">
        <v>0</v>
      </c>
      <c r="J76" s="8"/>
      <c r="K76" s="8">
        <v>0</v>
      </c>
      <c r="L76" s="6">
        <v>1</v>
      </c>
      <c r="M76" s="17">
        <v>0</v>
      </c>
      <c r="N76" s="17">
        <v>0</v>
      </c>
      <c r="O76" s="17">
        <v>1</v>
      </c>
      <c r="P76" s="3"/>
      <c r="Q76" s="8">
        <v>0</v>
      </c>
      <c r="R76" s="8">
        <v>1</v>
      </c>
      <c r="S76" s="8">
        <v>0</v>
      </c>
      <c r="T76" s="8">
        <v>0</v>
      </c>
      <c r="U76" s="8">
        <v>0</v>
      </c>
      <c r="V76" s="8"/>
      <c r="W76" s="13">
        <f t="shared" si="15"/>
        <v>0</v>
      </c>
      <c r="X76" s="13">
        <f t="shared" si="16"/>
        <v>1</v>
      </c>
      <c r="Y76" s="13">
        <f t="shared" si="17"/>
        <v>0</v>
      </c>
      <c r="Z76" s="12">
        <f t="shared" si="18"/>
        <v>0</v>
      </c>
      <c r="AA76" s="13">
        <f t="shared" si="19"/>
        <v>0</v>
      </c>
      <c r="AB76" s="7">
        <f t="shared" si="20"/>
        <v>1</v>
      </c>
      <c r="AC76" s="7"/>
      <c r="AD76" s="7">
        <f t="shared" si="21"/>
        <v>1</v>
      </c>
      <c r="AE76" s="7">
        <f t="shared" si="22"/>
        <v>0</v>
      </c>
      <c r="AF76" s="7">
        <f t="shared" si="23"/>
        <v>0</v>
      </c>
      <c r="AG76" s="7"/>
      <c r="AI76" s="85"/>
      <c r="AJ76" s="119">
        <f t="shared" si="24"/>
        <v>0</v>
      </c>
      <c r="AK76" s="119">
        <f t="shared" si="25"/>
        <v>1</v>
      </c>
      <c r="AL76" s="119">
        <f t="shared" si="26"/>
        <v>1</v>
      </c>
      <c r="AM76" s="119"/>
      <c r="AN76" s="115"/>
      <c r="AO76" s="119">
        <f t="shared" si="27"/>
        <v>0</v>
      </c>
      <c r="AP76" s="119">
        <f t="shared" si="28"/>
        <v>1</v>
      </c>
      <c r="AQ76" s="119">
        <f t="shared" si="29"/>
        <v>0</v>
      </c>
      <c r="AR76" s="85"/>
      <c r="AS76" s="85"/>
      <c r="AU76" s="85"/>
      <c r="AV76" s="85"/>
      <c r="AW76" s="85"/>
      <c r="AX76" s="85"/>
      <c r="AY76" s="85"/>
      <c r="AZ76" s="85"/>
      <c r="BA76" s="85"/>
      <c r="BD76" s="85"/>
      <c r="BE76" s="85"/>
      <c r="BF76" s="85"/>
      <c r="BG76" s="85"/>
      <c r="BH76" s="85"/>
      <c r="BI76" s="85"/>
      <c r="BJ76" s="85"/>
      <c r="BK76" s="85"/>
      <c r="BL76" s="85"/>
    </row>
    <row r="77" spans="1:64" ht="13.5" customHeight="1" x14ac:dyDescent="0.2">
      <c r="A77" s="1" t="s">
        <v>45</v>
      </c>
      <c r="B77" s="29" t="s">
        <v>418</v>
      </c>
      <c r="C77" s="29">
        <v>1</v>
      </c>
      <c r="D77" s="4" t="s">
        <v>46</v>
      </c>
      <c r="E77" s="6">
        <v>1</v>
      </c>
      <c r="F77" s="6">
        <v>1</v>
      </c>
      <c r="G77" s="6">
        <v>0</v>
      </c>
      <c r="H77" s="6">
        <v>1</v>
      </c>
      <c r="I77" s="6">
        <v>0</v>
      </c>
      <c r="J77" s="3"/>
      <c r="K77" s="5">
        <v>1</v>
      </c>
      <c r="L77" s="5">
        <v>1</v>
      </c>
      <c r="M77" s="14">
        <v>0.5</v>
      </c>
      <c r="N77" s="14">
        <v>0.5</v>
      </c>
      <c r="O77" s="14">
        <v>1</v>
      </c>
      <c r="P77" s="3"/>
      <c r="Q77" s="5">
        <v>1</v>
      </c>
      <c r="R77" s="5">
        <v>1</v>
      </c>
      <c r="S77" s="5">
        <v>0</v>
      </c>
      <c r="T77" s="5">
        <v>0</v>
      </c>
      <c r="U77" s="5">
        <v>0</v>
      </c>
      <c r="V77" s="5"/>
      <c r="W77" s="13">
        <f t="shared" si="15"/>
        <v>1</v>
      </c>
      <c r="X77" s="13">
        <f t="shared" si="16"/>
        <v>1</v>
      </c>
      <c r="Y77" s="13">
        <f t="shared" si="17"/>
        <v>0</v>
      </c>
      <c r="Z77" s="12">
        <f t="shared" si="18"/>
        <v>0.5</v>
      </c>
      <c r="AA77" s="13">
        <f t="shared" si="19"/>
        <v>0</v>
      </c>
      <c r="AB77" s="7">
        <f t="shared" si="20"/>
        <v>2.5</v>
      </c>
      <c r="AC77" s="7"/>
      <c r="AD77" s="7">
        <f t="shared" si="21"/>
        <v>2</v>
      </c>
      <c r="AE77" s="7">
        <f t="shared" si="22"/>
        <v>0.5</v>
      </c>
      <c r="AF77" s="7">
        <f t="shared" si="23"/>
        <v>0</v>
      </c>
      <c r="AG77" s="7"/>
      <c r="AI77" s="139"/>
      <c r="AJ77" s="119">
        <f t="shared" si="24"/>
        <v>2</v>
      </c>
      <c r="AK77" s="119">
        <f t="shared" si="25"/>
        <v>2</v>
      </c>
      <c r="AL77" s="119">
        <f t="shared" si="26"/>
        <v>2</v>
      </c>
      <c r="AM77" s="119"/>
      <c r="AN77" s="115"/>
      <c r="AO77" s="119">
        <f t="shared" si="27"/>
        <v>1</v>
      </c>
      <c r="AP77" s="119">
        <f t="shared" si="28"/>
        <v>1.5</v>
      </c>
      <c r="AQ77" s="119">
        <f t="shared" si="29"/>
        <v>0</v>
      </c>
      <c r="AR77" s="139"/>
      <c r="AS77" s="139"/>
      <c r="AU77" s="139"/>
      <c r="AV77" s="139"/>
      <c r="AW77" s="139"/>
      <c r="AX77" s="139"/>
      <c r="AY77" s="139"/>
      <c r="BA77" s="139"/>
    </row>
    <row r="78" spans="1:64" ht="13.5" customHeight="1" x14ac:dyDescent="0.2">
      <c r="A78" s="8">
        <v>1117</v>
      </c>
      <c r="B78" s="29" t="s">
        <v>902</v>
      </c>
      <c r="C78" s="29">
        <v>11</v>
      </c>
      <c r="D78" s="8" t="s">
        <v>695</v>
      </c>
      <c r="E78" s="72">
        <v>1</v>
      </c>
      <c r="F78" s="72">
        <v>0</v>
      </c>
      <c r="G78" s="72">
        <v>1</v>
      </c>
      <c r="H78" s="72">
        <v>0</v>
      </c>
      <c r="I78" s="72">
        <v>0</v>
      </c>
      <c r="J78" s="72"/>
      <c r="K78" s="72">
        <v>1</v>
      </c>
      <c r="L78" s="72">
        <v>1</v>
      </c>
      <c r="M78" s="72">
        <v>0</v>
      </c>
      <c r="N78" s="72">
        <v>0</v>
      </c>
      <c r="O78" s="72">
        <v>0</v>
      </c>
      <c r="P78" s="72"/>
      <c r="Q78" s="72">
        <v>0</v>
      </c>
      <c r="R78" s="72">
        <v>1</v>
      </c>
      <c r="S78" s="72">
        <v>0</v>
      </c>
      <c r="T78" s="72">
        <v>0</v>
      </c>
      <c r="U78" s="72">
        <v>0</v>
      </c>
      <c r="V78" s="8"/>
      <c r="W78" s="13">
        <f t="shared" si="15"/>
        <v>1</v>
      </c>
      <c r="X78" s="13">
        <f t="shared" si="16"/>
        <v>1</v>
      </c>
      <c r="Y78" s="13">
        <f t="shared" si="17"/>
        <v>0</v>
      </c>
      <c r="Z78" s="12">
        <f t="shared" si="18"/>
        <v>0</v>
      </c>
      <c r="AA78" s="13">
        <f t="shared" si="19"/>
        <v>0</v>
      </c>
      <c r="AB78" s="7">
        <f t="shared" si="20"/>
        <v>2</v>
      </c>
      <c r="AC78" s="7"/>
      <c r="AD78" s="7">
        <f t="shared" si="21"/>
        <v>2</v>
      </c>
      <c r="AE78" s="7">
        <f t="shared" si="22"/>
        <v>0</v>
      </c>
      <c r="AF78" s="7">
        <f t="shared" si="23"/>
        <v>0</v>
      </c>
      <c r="AG78" s="7"/>
      <c r="AI78" s="139"/>
      <c r="AJ78" s="119">
        <f t="shared" si="24"/>
        <v>1</v>
      </c>
      <c r="AK78" s="119">
        <f t="shared" si="25"/>
        <v>2</v>
      </c>
      <c r="AL78" s="119">
        <f t="shared" si="26"/>
        <v>1</v>
      </c>
      <c r="AM78" s="119"/>
      <c r="AN78" s="115"/>
      <c r="AO78" s="119">
        <f t="shared" si="27"/>
        <v>0</v>
      </c>
      <c r="AP78" s="119">
        <f t="shared" si="28"/>
        <v>0</v>
      </c>
      <c r="AQ78" s="119">
        <f t="shared" si="29"/>
        <v>0</v>
      </c>
      <c r="AR78" s="139"/>
      <c r="AS78" s="139"/>
      <c r="AU78" s="139"/>
      <c r="AV78" s="139"/>
      <c r="AW78" s="139"/>
      <c r="AX78" s="139"/>
      <c r="AY78" s="139"/>
      <c r="BA78" s="139"/>
    </row>
    <row r="79" spans="1:64" s="33" customFormat="1" ht="13.5" customHeight="1" x14ac:dyDescent="0.2">
      <c r="A79" s="152" t="s">
        <v>143</v>
      </c>
      <c r="B79" s="32" t="s">
        <v>459</v>
      </c>
      <c r="C79" s="32">
        <v>29</v>
      </c>
      <c r="D79" s="149" t="s">
        <v>150</v>
      </c>
      <c r="E79" s="34">
        <v>0</v>
      </c>
      <c r="F79" s="34">
        <v>1</v>
      </c>
      <c r="G79" s="34">
        <v>0</v>
      </c>
      <c r="H79" s="34">
        <v>0</v>
      </c>
      <c r="I79" s="34">
        <v>0</v>
      </c>
      <c r="J79" s="33" t="s">
        <v>247</v>
      </c>
      <c r="K79" s="90">
        <v>0</v>
      </c>
      <c r="L79" s="90">
        <v>0</v>
      </c>
      <c r="M79" s="151">
        <v>0</v>
      </c>
      <c r="N79" s="151">
        <v>0</v>
      </c>
      <c r="O79" s="151">
        <v>0</v>
      </c>
      <c r="P79" s="33" t="s">
        <v>197</v>
      </c>
      <c r="Q79" s="90">
        <v>0</v>
      </c>
      <c r="R79" s="90">
        <v>1</v>
      </c>
      <c r="S79" s="90">
        <v>0</v>
      </c>
      <c r="T79" s="90">
        <v>0</v>
      </c>
      <c r="U79" s="90">
        <v>0</v>
      </c>
      <c r="V79" s="90"/>
      <c r="W79" s="77">
        <f t="shared" si="15"/>
        <v>0</v>
      </c>
      <c r="X79" s="77">
        <f t="shared" si="16"/>
        <v>1</v>
      </c>
      <c r="Y79" s="77">
        <f t="shared" si="17"/>
        <v>0</v>
      </c>
      <c r="Z79" s="144">
        <f t="shared" si="18"/>
        <v>0</v>
      </c>
      <c r="AA79" s="77">
        <f t="shared" si="19"/>
        <v>0</v>
      </c>
      <c r="AB79" s="42">
        <f t="shared" si="20"/>
        <v>1</v>
      </c>
      <c r="AC79" s="42"/>
      <c r="AD79" s="42">
        <f t="shared" si="21"/>
        <v>1</v>
      </c>
      <c r="AE79" s="42">
        <f t="shared" si="22"/>
        <v>0</v>
      </c>
      <c r="AF79" s="42">
        <f t="shared" si="23"/>
        <v>0</v>
      </c>
      <c r="AG79" s="42"/>
      <c r="AI79" s="34"/>
      <c r="AJ79" s="119">
        <f t="shared" si="24"/>
        <v>1</v>
      </c>
      <c r="AK79" s="119">
        <f t="shared" si="25"/>
        <v>0</v>
      </c>
      <c r="AL79" s="119">
        <f t="shared" si="26"/>
        <v>1</v>
      </c>
      <c r="AM79" s="119"/>
      <c r="AN79" s="115"/>
      <c r="AO79" s="119">
        <f t="shared" si="27"/>
        <v>0</v>
      </c>
      <c r="AP79" s="119">
        <f t="shared" si="28"/>
        <v>0</v>
      </c>
      <c r="AQ79" s="119">
        <f t="shared" si="29"/>
        <v>0</v>
      </c>
      <c r="AR79" s="34"/>
      <c r="AS79" s="34"/>
      <c r="AU79" s="34"/>
      <c r="AV79" s="34"/>
      <c r="AW79" s="34"/>
      <c r="AX79" s="34"/>
      <c r="AY79" s="34"/>
      <c r="BA79" s="34"/>
    </row>
    <row r="80" spans="1:64" s="78" customFormat="1" ht="13.5" customHeight="1" x14ac:dyDescent="0.2">
      <c r="A80" s="31" t="s">
        <v>145</v>
      </c>
      <c r="B80" s="32" t="s">
        <v>459</v>
      </c>
      <c r="C80" s="32">
        <v>9</v>
      </c>
      <c r="D80" s="149" t="s">
        <v>152</v>
      </c>
      <c r="E80" s="34">
        <v>0</v>
      </c>
      <c r="F80" s="34">
        <v>0</v>
      </c>
      <c r="G80" s="34">
        <v>0</v>
      </c>
      <c r="H80" s="34">
        <v>0</v>
      </c>
      <c r="I80" s="34">
        <v>0</v>
      </c>
      <c r="J80" s="33" t="s">
        <v>252</v>
      </c>
      <c r="K80" s="90">
        <v>0</v>
      </c>
      <c r="L80" s="90">
        <v>0</v>
      </c>
      <c r="M80" s="151">
        <v>0</v>
      </c>
      <c r="N80" s="151">
        <v>0</v>
      </c>
      <c r="O80" s="151">
        <v>0</v>
      </c>
      <c r="P80" s="33" t="s">
        <v>200</v>
      </c>
      <c r="Q80" s="90">
        <v>0</v>
      </c>
      <c r="R80" s="90">
        <v>1</v>
      </c>
      <c r="S80" s="90">
        <v>0</v>
      </c>
      <c r="T80" s="90">
        <v>0</v>
      </c>
      <c r="U80" s="90">
        <v>0</v>
      </c>
      <c r="V80" s="90"/>
      <c r="W80" s="77">
        <f t="shared" si="15"/>
        <v>0</v>
      </c>
      <c r="X80" s="77">
        <f t="shared" si="16"/>
        <v>0</v>
      </c>
      <c r="Y80" s="77">
        <f t="shared" si="17"/>
        <v>0</v>
      </c>
      <c r="Z80" s="144">
        <f t="shared" si="18"/>
        <v>0</v>
      </c>
      <c r="AA80" s="77">
        <f t="shared" si="19"/>
        <v>0</v>
      </c>
      <c r="AB80" s="42">
        <f t="shared" si="20"/>
        <v>0</v>
      </c>
      <c r="AC80" s="42"/>
      <c r="AD80" s="42">
        <f t="shared" si="21"/>
        <v>0</v>
      </c>
      <c r="AE80" s="42">
        <f t="shared" si="22"/>
        <v>0</v>
      </c>
      <c r="AF80" s="42">
        <f t="shared" si="23"/>
        <v>0</v>
      </c>
      <c r="AG80" s="42"/>
      <c r="AI80" s="80"/>
      <c r="AJ80" s="119">
        <f t="shared" si="24"/>
        <v>0</v>
      </c>
      <c r="AK80" s="119">
        <f t="shared" si="25"/>
        <v>0</v>
      </c>
      <c r="AL80" s="119">
        <f t="shared" si="26"/>
        <v>1</v>
      </c>
      <c r="AM80" s="119"/>
      <c r="AN80" s="115"/>
      <c r="AO80" s="119">
        <f t="shared" si="27"/>
        <v>0</v>
      </c>
      <c r="AP80" s="119">
        <f t="shared" si="28"/>
        <v>0</v>
      </c>
      <c r="AQ80" s="119">
        <f t="shared" si="29"/>
        <v>0</v>
      </c>
      <c r="AR80" s="80"/>
      <c r="AS80" s="80"/>
      <c r="AU80" s="80"/>
      <c r="AV80" s="80"/>
      <c r="AW80" s="80"/>
      <c r="AX80" s="80"/>
      <c r="AY80" s="80"/>
      <c r="BA80" s="80"/>
    </row>
    <row r="81" spans="1:64" s="55" customFormat="1" ht="13.5" customHeight="1" x14ac:dyDescent="0.2">
      <c r="A81" s="8">
        <v>1132</v>
      </c>
      <c r="B81" s="29" t="s">
        <v>913</v>
      </c>
      <c r="C81" s="29">
        <v>8</v>
      </c>
      <c r="D81" s="8" t="s">
        <v>710</v>
      </c>
      <c r="E81" s="72">
        <v>0</v>
      </c>
      <c r="F81" s="72">
        <v>0</v>
      </c>
      <c r="G81" s="72">
        <v>1</v>
      </c>
      <c r="H81" s="72">
        <v>1</v>
      </c>
      <c r="I81" s="72">
        <v>0</v>
      </c>
      <c r="J81" s="72"/>
      <c r="K81" s="72">
        <v>1</v>
      </c>
      <c r="L81" s="72">
        <v>1</v>
      </c>
      <c r="M81" s="72">
        <v>0.5</v>
      </c>
      <c r="N81" s="72">
        <v>0.5</v>
      </c>
      <c r="O81" s="72">
        <v>0.5</v>
      </c>
      <c r="P81" s="72"/>
      <c r="Q81" s="72">
        <v>1</v>
      </c>
      <c r="R81" s="72">
        <v>1</v>
      </c>
      <c r="S81" s="72">
        <v>0</v>
      </c>
      <c r="T81" s="72">
        <v>0</v>
      </c>
      <c r="U81" s="72">
        <v>0</v>
      </c>
      <c r="V81" s="8"/>
      <c r="W81" s="13">
        <f t="shared" si="15"/>
        <v>1</v>
      </c>
      <c r="X81" s="13">
        <f t="shared" si="16"/>
        <v>1</v>
      </c>
      <c r="Y81" s="13">
        <f t="shared" si="17"/>
        <v>0.5</v>
      </c>
      <c r="Z81" s="12">
        <f t="shared" si="18"/>
        <v>0.5</v>
      </c>
      <c r="AA81" s="13">
        <f t="shared" si="19"/>
        <v>0</v>
      </c>
      <c r="AB81" s="7">
        <f t="shared" si="20"/>
        <v>3</v>
      </c>
      <c r="AC81" s="7"/>
      <c r="AD81" s="7">
        <f t="shared" si="21"/>
        <v>2</v>
      </c>
      <c r="AE81" s="7">
        <f t="shared" si="22"/>
        <v>0.5</v>
      </c>
      <c r="AF81" s="7">
        <f t="shared" si="23"/>
        <v>0.5</v>
      </c>
      <c r="AG81" s="7"/>
      <c r="AI81" s="137"/>
      <c r="AJ81" s="119">
        <f t="shared" si="24"/>
        <v>0</v>
      </c>
      <c r="AK81" s="119">
        <f t="shared" si="25"/>
        <v>2</v>
      </c>
      <c r="AL81" s="119">
        <f t="shared" si="26"/>
        <v>2</v>
      </c>
      <c r="AM81" s="119"/>
      <c r="AN81" s="115"/>
      <c r="AO81" s="119">
        <f t="shared" si="27"/>
        <v>1</v>
      </c>
      <c r="AP81" s="119">
        <f t="shared" si="28"/>
        <v>1</v>
      </c>
      <c r="AQ81" s="119">
        <f t="shared" si="29"/>
        <v>0</v>
      </c>
      <c r="AR81" s="137"/>
      <c r="AS81" s="137"/>
      <c r="AU81" s="137"/>
      <c r="AV81" s="137"/>
      <c r="AW81" s="137"/>
      <c r="AX81" s="137"/>
      <c r="AY81" s="137"/>
      <c r="BA81" s="137"/>
    </row>
    <row r="82" spans="1:64" ht="13.5" customHeight="1" x14ac:dyDescent="0.2">
      <c r="A82" s="8">
        <v>1126</v>
      </c>
      <c r="B82" s="29" t="s">
        <v>907</v>
      </c>
      <c r="C82" s="29">
        <v>11</v>
      </c>
      <c r="D82" s="8" t="s">
        <v>704</v>
      </c>
      <c r="E82" s="72">
        <v>0</v>
      </c>
      <c r="F82" s="72">
        <v>0</v>
      </c>
      <c r="G82" s="72">
        <v>0</v>
      </c>
      <c r="H82" s="72">
        <v>0</v>
      </c>
      <c r="I82" s="72">
        <v>1</v>
      </c>
      <c r="J82" s="72"/>
      <c r="K82" s="72">
        <v>0</v>
      </c>
      <c r="L82" s="72">
        <v>0</v>
      </c>
      <c r="M82" s="72">
        <v>0</v>
      </c>
      <c r="N82" s="72">
        <v>0</v>
      </c>
      <c r="O82" s="72">
        <v>0</v>
      </c>
      <c r="P82" s="72" t="s">
        <v>744</v>
      </c>
      <c r="Q82" s="72">
        <v>0</v>
      </c>
      <c r="R82" s="72">
        <v>1</v>
      </c>
      <c r="S82" s="72">
        <v>0</v>
      </c>
      <c r="T82" s="72">
        <v>0</v>
      </c>
      <c r="U82" s="72">
        <v>1</v>
      </c>
      <c r="V82" s="8"/>
      <c r="W82" s="13">
        <f t="shared" si="15"/>
        <v>0</v>
      </c>
      <c r="X82" s="13">
        <f t="shared" si="16"/>
        <v>0</v>
      </c>
      <c r="Y82" s="13">
        <f t="shared" si="17"/>
        <v>0</v>
      </c>
      <c r="Z82" s="12">
        <f t="shared" si="18"/>
        <v>0</v>
      </c>
      <c r="AA82" s="13">
        <f t="shared" si="19"/>
        <v>1</v>
      </c>
      <c r="AB82" s="7">
        <f t="shared" si="20"/>
        <v>1</v>
      </c>
      <c r="AC82" s="7"/>
      <c r="AD82" s="7">
        <f t="shared" si="21"/>
        <v>0</v>
      </c>
      <c r="AE82" s="7">
        <f t="shared" si="22"/>
        <v>1</v>
      </c>
      <c r="AF82" s="7">
        <f t="shared" si="23"/>
        <v>0</v>
      </c>
      <c r="AG82" s="7"/>
      <c r="AI82" s="139"/>
      <c r="AJ82" s="119">
        <f t="shared" si="24"/>
        <v>0</v>
      </c>
      <c r="AK82" s="119">
        <f t="shared" si="25"/>
        <v>0</v>
      </c>
      <c r="AL82" s="119">
        <f t="shared" si="26"/>
        <v>1</v>
      </c>
      <c r="AM82" s="119"/>
      <c r="AN82" s="115"/>
      <c r="AO82" s="119">
        <f t="shared" si="27"/>
        <v>1</v>
      </c>
      <c r="AP82" s="119">
        <f t="shared" si="28"/>
        <v>0</v>
      </c>
      <c r="AQ82" s="119">
        <f t="shared" si="29"/>
        <v>1</v>
      </c>
      <c r="AR82" s="139"/>
      <c r="AS82" s="139"/>
      <c r="AU82" s="139"/>
      <c r="AV82" s="139"/>
      <c r="AW82" s="139"/>
      <c r="AX82" s="139"/>
      <c r="AY82" s="139"/>
      <c r="BA82" s="139"/>
    </row>
    <row r="83" spans="1:64" ht="13.5" customHeight="1" x14ac:dyDescent="0.2">
      <c r="A83" s="8">
        <v>1103</v>
      </c>
      <c r="B83" s="29" t="s">
        <v>889</v>
      </c>
      <c r="C83" s="29">
        <v>11</v>
      </c>
      <c r="D83" s="8" t="s">
        <v>681</v>
      </c>
      <c r="E83" s="72">
        <v>1</v>
      </c>
      <c r="F83" s="72">
        <v>1</v>
      </c>
      <c r="G83" s="72">
        <v>0</v>
      </c>
      <c r="H83" s="72">
        <v>0</v>
      </c>
      <c r="I83" s="72">
        <v>0</v>
      </c>
      <c r="J83" s="72"/>
      <c r="K83" s="72">
        <v>1</v>
      </c>
      <c r="L83" s="72">
        <v>1</v>
      </c>
      <c r="M83" s="72">
        <v>0</v>
      </c>
      <c r="N83" s="72">
        <v>0</v>
      </c>
      <c r="O83" s="72">
        <v>0.5</v>
      </c>
      <c r="P83" s="72"/>
      <c r="Q83" s="8">
        <v>1</v>
      </c>
      <c r="R83" s="8">
        <v>1</v>
      </c>
      <c r="S83" s="8">
        <v>1</v>
      </c>
      <c r="T83" s="8">
        <v>1</v>
      </c>
      <c r="U83" s="8">
        <v>1</v>
      </c>
      <c r="V83" s="8"/>
      <c r="W83" s="13">
        <f t="shared" si="15"/>
        <v>1</v>
      </c>
      <c r="X83" s="13">
        <f t="shared" si="16"/>
        <v>1</v>
      </c>
      <c r="Y83" s="13">
        <f t="shared" si="17"/>
        <v>0</v>
      </c>
      <c r="Z83" s="12">
        <f t="shared" si="18"/>
        <v>0</v>
      </c>
      <c r="AA83" s="13">
        <f t="shared" si="19"/>
        <v>0.5</v>
      </c>
      <c r="AB83" s="7">
        <f t="shared" si="20"/>
        <v>2.5</v>
      </c>
      <c r="AC83" s="7"/>
      <c r="AD83" s="7">
        <f t="shared" si="21"/>
        <v>2</v>
      </c>
      <c r="AE83" s="7">
        <f t="shared" si="22"/>
        <v>0.5</v>
      </c>
      <c r="AF83" s="7">
        <f t="shared" si="23"/>
        <v>0</v>
      </c>
      <c r="AG83" s="7"/>
      <c r="AI83" s="139"/>
      <c r="AJ83" s="119">
        <f t="shared" si="24"/>
        <v>2</v>
      </c>
      <c r="AK83" s="119">
        <f t="shared" si="25"/>
        <v>2</v>
      </c>
      <c r="AL83" s="119">
        <f t="shared" si="26"/>
        <v>2</v>
      </c>
      <c r="AM83" s="119"/>
      <c r="AN83" s="115"/>
      <c r="AO83" s="119">
        <f t="shared" si="27"/>
        <v>0</v>
      </c>
      <c r="AP83" s="119">
        <f t="shared" si="28"/>
        <v>0.5</v>
      </c>
      <c r="AQ83" s="119">
        <f t="shared" si="29"/>
        <v>2</v>
      </c>
      <c r="AR83" s="139"/>
      <c r="AS83" s="139"/>
      <c r="AU83" s="139"/>
      <c r="AV83" s="139"/>
      <c r="AW83" s="139"/>
      <c r="AX83" s="139"/>
      <c r="AY83" s="139"/>
      <c r="BA83" s="139"/>
    </row>
    <row r="84" spans="1:64" ht="13.5" customHeight="1" x14ac:dyDescent="0.2">
      <c r="A84" s="1" t="s">
        <v>79</v>
      </c>
      <c r="B84" s="29" t="s">
        <v>432</v>
      </c>
      <c r="C84" s="29">
        <v>11</v>
      </c>
      <c r="D84" s="4" t="s">
        <v>80</v>
      </c>
      <c r="E84" s="6">
        <v>1</v>
      </c>
      <c r="F84" s="6">
        <v>1</v>
      </c>
      <c r="G84" s="6">
        <v>1</v>
      </c>
      <c r="H84" s="6">
        <v>1</v>
      </c>
      <c r="I84" s="6">
        <v>0</v>
      </c>
      <c r="J84" s="3"/>
      <c r="K84" s="5">
        <v>1</v>
      </c>
      <c r="L84" s="5">
        <v>1</v>
      </c>
      <c r="M84" s="14">
        <v>0.5</v>
      </c>
      <c r="N84" s="14">
        <v>0</v>
      </c>
      <c r="O84" s="14">
        <v>1</v>
      </c>
      <c r="P84" s="3"/>
      <c r="Q84" s="5">
        <v>1</v>
      </c>
      <c r="R84" s="5">
        <v>1</v>
      </c>
      <c r="S84" s="5">
        <v>0</v>
      </c>
      <c r="T84" s="5">
        <v>0</v>
      </c>
      <c r="U84" s="5">
        <v>0</v>
      </c>
      <c r="V84" s="5"/>
      <c r="W84" s="13">
        <f t="shared" si="15"/>
        <v>1</v>
      </c>
      <c r="X84" s="13">
        <f t="shared" si="16"/>
        <v>1</v>
      </c>
      <c r="Y84" s="13">
        <f t="shared" si="17"/>
        <v>0.5</v>
      </c>
      <c r="Z84" s="12">
        <f t="shared" si="18"/>
        <v>0</v>
      </c>
      <c r="AA84" s="13">
        <f t="shared" si="19"/>
        <v>0</v>
      </c>
      <c r="AB84" s="7">
        <f t="shared" si="20"/>
        <v>2.5</v>
      </c>
      <c r="AC84" s="7"/>
      <c r="AD84" s="7">
        <f t="shared" si="21"/>
        <v>2</v>
      </c>
      <c r="AE84" s="7">
        <f t="shared" si="22"/>
        <v>0</v>
      </c>
      <c r="AF84" s="7">
        <f t="shared" si="23"/>
        <v>0.5</v>
      </c>
      <c r="AG84" s="7"/>
      <c r="AI84" s="139"/>
      <c r="AJ84" s="119">
        <f t="shared" si="24"/>
        <v>2</v>
      </c>
      <c r="AK84" s="119">
        <f t="shared" si="25"/>
        <v>2</v>
      </c>
      <c r="AL84" s="119">
        <f t="shared" si="26"/>
        <v>2</v>
      </c>
      <c r="AM84" s="119"/>
      <c r="AN84" s="115"/>
      <c r="AO84" s="119">
        <f t="shared" si="27"/>
        <v>1</v>
      </c>
      <c r="AP84" s="119">
        <f t="shared" si="28"/>
        <v>1</v>
      </c>
      <c r="AQ84" s="119">
        <f t="shared" si="29"/>
        <v>0</v>
      </c>
      <c r="AR84" s="139"/>
      <c r="AS84" s="139"/>
      <c r="AU84" s="139"/>
      <c r="AV84" s="139"/>
      <c r="AW84" s="139"/>
      <c r="AX84" s="139"/>
      <c r="AY84" s="139"/>
      <c r="BA84" s="139"/>
    </row>
    <row r="85" spans="1:64" ht="13.5" customHeight="1" x14ac:dyDescent="0.2">
      <c r="A85" s="8">
        <v>1009</v>
      </c>
      <c r="B85" s="29" t="s">
        <v>806</v>
      </c>
      <c r="C85" s="29">
        <v>8</v>
      </c>
      <c r="D85" s="8" t="s">
        <v>586</v>
      </c>
      <c r="E85" s="72">
        <v>1</v>
      </c>
      <c r="F85" s="72">
        <v>1</v>
      </c>
      <c r="G85" s="72">
        <v>1</v>
      </c>
      <c r="H85" s="72">
        <v>1</v>
      </c>
      <c r="I85" s="72">
        <v>0</v>
      </c>
      <c r="J85" s="72"/>
      <c r="K85" s="72">
        <v>1</v>
      </c>
      <c r="L85" s="72">
        <v>1</v>
      </c>
      <c r="M85" s="72">
        <v>0</v>
      </c>
      <c r="N85" s="72">
        <v>0</v>
      </c>
      <c r="O85" s="72">
        <v>0</v>
      </c>
      <c r="P85" s="72" t="s">
        <v>745</v>
      </c>
      <c r="Q85" s="72">
        <v>1</v>
      </c>
      <c r="R85" s="72">
        <v>1</v>
      </c>
      <c r="S85" s="72">
        <v>1</v>
      </c>
      <c r="T85" s="72">
        <v>0</v>
      </c>
      <c r="U85" s="72">
        <v>0</v>
      </c>
      <c r="V85" s="72"/>
      <c r="W85" s="13">
        <f t="shared" si="15"/>
        <v>1</v>
      </c>
      <c r="X85" s="13">
        <f t="shared" si="16"/>
        <v>1</v>
      </c>
      <c r="Y85" s="13">
        <f t="shared" si="17"/>
        <v>1</v>
      </c>
      <c r="Z85" s="12">
        <f t="shared" si="18"/>
        <v>0</v>
      </c>
      <c r="AA85" s="13">
        <f t="shared" si="19"/>
        <v>0</v>
      </c>
      <c r="AB85" s="7">
        <f t="shared" si="20"/>
        <v>3</v>
      </c>
      <c r="AC85" s="7"/>
      <c r="AD85" s="7">
        <f t="shared" si="21"/>
        <v>2</v>
      </c>
      <c r="AE85" s="7">
        <f t="shared" si="22"/>
        <v>0</v>
      </c>
      <c r="AF85" s="7">
        <f t="shared" si="23"/>
        <v>1</v>
      </c>
      <c r="AG85" s="7"/>
      <c r="AI85" s="139"/>
      <c r="AJ85" s="119">
        <f t="shared" si="24"/>
        <v>2</v>
      </c>
      <c r="AK85" s="119">
        <f t="shared" si="25"/>
        <v>2</v>
      </c>
      <c r="AL85" s="119">
        <f t="shared" si="26"/>
        <v>2</v>
      </c>
      <c r="AM85" s="119"/>
      <c r="AN85" s="115"/>
      <c r="AO85" s="119">
        <f t="shared" si="27"/>
        <v>1</v>
      </c>
      <c r="AP85" s="119">
        <f t="shared" si="28"/>
        <v>0</v>
      </c>
      <c r="AQ85" s="119">
        <f t="shared" si="29"/>
        <v>0</v>
      </c>
      <c r="AR85" s="139"/>
      <c r="AS85" s="139"/>
      <c r="AU85" s="139"/>
      <c r="AV85" s="139"/>
      <c r="AW85" s="139"/>
      <c r="AX85" s="139"/>
      <c r="AY85" s="139"/>
      <c r="BA85" s="139"/>
    </row>
    <row r="86" spans="1:64" ht="13.5" customHeight="1" x14ac:dyDescent="0.2">
      <c r="A86" s="8">
        <v>1140</v>
      </c>
      <c r="B86" s="29" t="s">
        <v>921</v>
      </c>
      <c r="C86" s="29">
        <v>8</v>
      </c>
      <c r="D86" s="8" t="s">
        <v>718</v>
      </c>
      <c r="E86" s="72">
        <v>0</v>
      </c>
      <c r="F86" s="72">
        <v>1</v>
      </c>
      <c r="G86" s="72">
        <v>1</v>
      </c>
      <c r="H86" s="72">
        <v>1</v>
      </c>
      <c r="I86" s="72">
        <v>0</v>
      </c>
      <c r="J86" s="72"/>
      <c r="K86" s="72">
        <v>0</v>
      </c>
      <c r="L86" s="72">
        <v>0</v>
      </c>
      <c r="M86" s="72">
        <v>0</v>
      </c>
      <c r="N86" s="72">
        <v>0</v>
      </c>
      <c r="O86" s="72">
        <v>0</v>
      </c>
      <c r="P86" s="72" t="s">
        <v>744</v>
      </c>
      <c r="Q86" s="72">
        <v>0</v>
      </c>
      <c r="R86" s="72">
        <v>1</v>
      </c>
      <c r="S86" s="72">
        <v>0</v>
      </c>
      <c r="T86" s="72">
        <v>0</v>
      </c>
      <c r="U86" s="72">
        <v>0</v>
      </c>
      <c r="V86" s="8"/>
      <c r="W86" s="13">
        <f t="shared" si="15"/>
        <v>0</v>
      </c>
      <c r="X86" s="13">
        <f t="shared" si="16"/>
        <v>1</v>
      </c>
      <c r="Y86" s="13">
        <f t="shared" si="17"/>
        <v>0</v>
      </c>
      <c r="Z86" s="12">
        <f t="shared" si="18"/>
        <v>0</v>
      </c>
      <c r="AA86" s="13">
        <f t="shared" si="19"/>
        <v>0</v>
      </c>
      <c r="AB86" s="7">
        <f t="shared" si="20"/>
        <v>1</v>
      </c>
      <c r="AC86" s="7"/>
      <c r="AD86" s="7">
        <f t="shared" si="21"/>
        <v>1</v>
      </c>
      <c r="AE86" s="7">
        <f t="shared" si="22"/>
        <v>0</v>
      </c>
      <c r="AF86" s="7">
        <f t="shared" si="23"/>
        <v>0</v>
      </c>
      <c r="AG86" s="7"/>
      <c r="AI86" s="139"/>
      <c r="AJ86" s="119">
        <f t="shared" si="24"/>
        <v>1</v>
      </c>
      <c r="AK86" s="119">
        <f t="shared" si="25"/>
        <v>0</v>
      </c>
      <c r="AL86" s="119">
        <f t="shared" si="26"/>
        <v>1</v>
      </c>
      <c r="AM86" s="119"/>
      <c r="AN86" s="115"/>
      <c r="AO86" s="119">
        <f t="shared" si="27"/>
        <v>1</v>
      </c>
      <c r="AP86" s="119">
        <f t="shared" si="28"/>
        <v>0</v>
      </c>
      <c r="AQ86" s="119">
        <f t="shared" si="29"/>
        <v>0</v>
      </c>
      <c r="AR86" s="139"/>
      <c r="AS86" s="139"/>
      <c r="AU86" s="139"/>
      <c r="AV86" s="139"/>
      <c r="AW86" s="139"/>
      <c r="AX86" s="139"/>
      <c r="AY86" s="139"/>
      <c r="BA86" s="139"/>
    </row>
    <row r="87" spans="1:64" ht="13.5" customHeight="1" x14ac:dyDescent="0.2">
      <c r="A87" s="11" t="s">
        <v>97</v>
      </c>
      <c r="B87" s="29" t="s">
        <v>441</v>
      </c>
      <c r="C87" s="29">
        <v>8</v>
      </c>
      <c r="D87" s="4" t="s">
        <v>104</v>
      </c>
      <c r="E87" s="6">
        <v>1</v>
      </c>
      <c r="F87" s="6">
        <v>1</v>
      </c>
      <c r="G87" s="6">
        <v>0</v>
      </c>
      <c r="H87" s="6">
        <v>1</v>
      </c>
      <c r="I87" s="6">
        <v>0</v>
      </c>
      <c r="J87" s="3"/>
      <c r="K87" s="5">
        <v>1</v>
      </c>
      <c r="L87" s="5">
        <v>1</v>
      </c>
      <c r="M87" s="14">
        <v>0.5</v>
      </c>
      <c r="N87" s="14">
        <v>0.5</v>
      </c>
      <c r="O87" s="14">
        <v>1</v>
      </c>
      <c r="P87" s="3"/>
      <c r="Q87" s="5">
        <v>1</v>
      </c>
      <c r="R87" s="5">
        <v>1</v>
      </c>
      <c r="S87" s="5">
        <v>0</v>
      </c>
      <c r="T87" s="5">
        <v>0</v>
      </c>
      <c r="U87" s="5">
        <v>0</v>
      </c>
      <c r="V87" s="5"/>
      <c r="W87" s="13">
        <f t="shared" si="15"/>
        <v>1</v>
      </c>
      <c r="X87" s="13">
        <f t="shared" si="16"/>
        <v>1</v>
      </c>
      <c r="Y87" s="13">
        <f t="shared" si="17"/>
        <v>0</v>
      </c>
      <c r="Z87" s="12">
        <f t="shared" si="18"/>
        <v>0.5</v>
      </c>
      <c r="AA87" s="13">
        <f t="shared" si="19"/>
        <v>0</v>
      </c>
      <c r="AB87" s="7">
        <f t="shared" si="20"/>
        <v>2.5</v>
      </c>
      <c r="AC87" s="7"/>
      <c r="AD87" s="7">
        <f t="shared" si="21"/>
        <v>2</v>
      </c>
      <c r="AE87" s="7">
        <f t="shared" si="22"/>
        <v>0.5</v>
      </c>
      <c r="AF87" s="7">
        <f t="shared" si="23"/>
        <v>0</v>
      </c>
      <c r="AG87" s="7"/>
      <c r="AI87" s="139"/>
      <c r="AJ87" s="119">
        <f t="shared" si="24"/>
        <v>2</v>
      </c>
      <c r="AK87" s="119">
        <f t="shared" si="25"/>
        <v>2</v>
      </c>
      <c r="AL87" s="119">
        <f t="shared" si="26"/>
        <v>2</v>
      </c>
      <c r="AM87" s="119"/>
      <c r="AN87" s="115"/>
      <c r="AO87" s="119">
        <f t="shared" si="27"/>
        <v>1</v>
      </c>
      <c r="AP87" s="119">
        <f t="shared" si="28"/>
        <v>1.5</v>
      </c>
      <c r="AQ87" s="119">
        <f t="shared" si="29"/>
        <v>0</v>
      </c>
      <c r="AR87" s="139"/>
      <c r="AS87" s="139"/>
      <c r="AU87" s="139"/>
      <c r="AV87" s="139"/>
      <c r="AW87" s="139"/>
      <c r="AX87" s="139"/>
      <c r="AY87" s="139"/>
      <c r="BA87" s="139"/>
    </row>
    <row r="88" spans="1:64" ht="13.5" customHeight="1" x14ac:dyDescent="0.2">
      <c r="A88" s="11" t="s">
        <v>322</v>
      </c>
      <c r="B88" s="29" t="s">
        <v>524</v>
      </c>
      <c r="C88" s="29">
        <v>2</v>
      </c>
      <c r="D88" s="4" t="s">
        <v>344</v>
      </c>
      <c r="E88" s="8">
        <v>1</v>
      </c>
      <c r="F88" s="8">
        <v>0</v>
      </c>
      <c r="G88" s="8">
        <v>0</v>
      </c>
      <c r="H88" s="8">
        <v>0</v>
      </c>
      <c r="I88" s="8">
        <v>1</v>
      </c>
      <c r="J88" s="8"/>
      <c r="K88" s="8">
        <v>1</v>
      </c>
      <c r="L88" s="8">
        <v>1</v>
      </c>
      <c r="M88" s="8">
        <v>0</v>
      </c>
      <c r="N88" s="8">
        <v>0</v>
      </c>
      <c r="O88" s="8">
        <v>1</v>
      </c>
      <c r="P88" s="8"/>
      <c r="Q88" s="8">
        <v>1</v>
      </c>
      <c r="R88" s="8">
        <v>1</v>
      </c>
      <c r="S88" s="8">
        <v>0</v>
      </c>
      <c r="T88" s="8">
        <v>0</v>
      </c>
      <c r="U88" s="8">
        <v>0</v>
      </c>
      <c r="V88" s="8"/>
      <c r="W88" s="13">
        <f t="shared" si="15"/>
        <v>1</v>
      </c>
      <c r="X88" s="13">
        <f t="shared" si="16"/>
        <v>1</v>
      </c>
      <c r="Y88" s="13">
        <f t="shared" si="17"/>
        <v>0</v>
      </c>
      <c r="Z88" s="12">
        <f t="shared" si="18"/>
        <v>0</v>
      </c>
      <c r="AA88" s="13">
        <f t="shared" si="19"/>
        <v>1</v>
      </c>
      <c r="AB88" s="7">
        <f t="shared" si="20"/>
        <v>3</v>
      </c>
      <c r="AC88" s="7"/>
      <c r="AD88" s="7">
        <f t="shared" si="21"/>
        <v>2</v>
      </c>
      <c r="AE88" s="7">
        <f t="shared" si="22"/>
        <v>1</v>
      </c>
      <c r="AF88" s="7">
        <f t="shared" si="23"/>
        <v>0</v>
      </c>
      <c r="AG88" s="7"/>
      <c r="AI88" s="139"/>
      <c r="AJ88" s="119">
        <f t="shared" si="24"/>
        <v>1</v>
      </c>
      <c r="AK88" s="119">
        <f t="shared" si="25"/>
        <v>2</v>
      </c>
      <c r="AL88" s="119">
        <f t="shared" si="26"/>
        <v>2</v>
      </c>
      <c r="AM88" s="119"/>
      <c r="AN88" s="115"/>
      <c r="AO88" s="119">
        <f t="shared" si="27"/>
        <v>1</v>
      </c>
      <c r="AP88" s="119">
        <f t="shared" si="28"/>
        <v>1</v>
      </c>
      <c r="AQ88" s="119">
        <f t="shared" si="29"/>
        <v>0</v>
      </c>
      <c r="AR88" s="139"/>
      <c r="AS88" s="139"/>
      <c r="AU88" s="139"/>
      <c r="AV88" s="139"/>
      <c r="AW88" s="139"/>
      <c r="AX88" s="139"/>
      <c r="AY88" s="139"/>
      <c r="BA88" s="139"/>
    </row>
    <row r="89" spans="1:64" s="33" customFormat="1" ht="13.5" customHeight="1" x14ac:dyDescent="0.2">
      <c r="A89" s="152" t="s">
        <v>260</v>
      </c>
      <c r="B89" s="32" t="s">
        <v>502</v>
      </c>
      <c r="C89" s="32">
        <v>1</v>
      </c>
      <c r="D89" s="149" t="s">
        <v>275</v>
      </c>
      <c r="E89" s="33">
        <v>0</v>
      </c>
      <c r="F89" s="33">
        <v>1</v>
      </c>
      <c r="G89" s="33">
        <v>1</v>
      </c>
      <c r="H89" s="33">
        <v>0</v>
      </c>
      <c r="I89" s="33">
        <v>0</v>
      </c>
      <c r="K89" s="33">
        <v>0</v>
      </c>
      <c r="L89" s="33">
        <v>0</v>
      </c>
      <c r="M89" s="33">
        <v>0</v>
      </c>
      <c r="N89" s="33">
        <v>0</v>
      </c>
      <c r="O89" s="33">
        <v>1</v>
      </c>
      <c r="Q89" s="33">
        <v>0</v>
      </c>
      <c r="R89" s="33">
        <v>1</v>
      </c>
      <c r="S89" s="33">
        <v>0</v>
      </c>
      <c r="T89" s="33">
        <v>0</v>
      </c>
      <c r="U89" s="33">
        <v>0</v>
      </c>
      <c r="W89" s="77">
        <f t="shared" si="15"/>
        <v>0</v>
      </c>
      <c r="X89" s="77">
        <f t="shared" si="16"/>
        <v>1</v>
      </c>
      <c r="Y89" s="77">
        <f t="shared" si="17"/>
        <v>0</v>
      </c>
      <c r="Z89" s="144">
        <f t="shared" si="18"/>
        <v>0</v>
      </c>
      <c r="AA89" s="77">
        <f t="shared" si="19"/>
        <v>0</v>
      </c>
      <c r="AB89" s="42">
        <f t="shared" si="20"/>
        <v>1</v>
      </c>
      <c r="AC89" s="42"/>
      <c r="AD89" s="42">
        <f t="shared" si="21"/>
        <v>1</v>
      </c>
      <c r="AE89" s="42">
        <f t="shared" si="22"/>
        <v>0</v>
      </c>
      <c r="AF89" s="42">
        <f t="shared" si="23"/>
        <v>0</v>
      </c>
      <c r="AG89" s="42"/>
      <c r="AI89" s="34"/>
      <c r="AJ89" s="119">
        <f t="shared" si="24"/>
        <v>1</v>
      </c>
      <c r="AK89" s="119">
        <f t="shared" si="25"/>
        <v>0</v>
      </c>
      <c r="AL89" s="119">
        <f t="shared" si="26"/>
        <v>1</v>
      </c>
      <c r="AM89" s="119"/>
      <c r="AN89" s="115"/>
      <c r="AO89" s="119">
        <f t="shared" si="27"/>
        <v>0</v>
      </c>
      <c r="AP89" s="119">
        <f t="shared" si="28"/>
        <v>1</v>
      </c>
      <c r="AQ89" s="119">
        <f t="shared" si="29"/>
        <v>0</v>
      </c>
      <c r="AR89" s="34"/>
      <c r="AS89" s="34"/>
      <c r="AU89" s="34"/>
      <c r="AV89" s="34"/>
      <c r="AW89" s="34"/>
      <c r="AX89" s="34"/>
      <c r="AY89" s="34"/>
      <c r="AZ89" s="34"/>
      <c r="BA89" s="34"/>
      <c r="BD89" s="34"/>
      <c r="BE89" s="34"/>
      <c r="BF89" s="34"/>
      <c r="BG89" s="34"/>
      <c r="BH89" s="34"/>
      <c r="BI89" s="34"/>
      <c r="BJ89" s="34"/>
      <c r="BK89" s="34"/>
      <c r="BL89" s="34"/>
    </row>
    <row r="90" spans="1:64" s="78" customFormat="1" ht="13.5" customHeight="1" x14ac:dyDescent="0.2">
      <c r="A90" s="152" t="s">
        <v>270</v>
      </c>
      <c r="B90" s="32" t="s">
        <v>502</v>
      </c>
      <c r="C90" s="32">
        <v>1</v>
      </c>
      <c r="D90" s="149" t="s">
        <v>283</v>
      </c>
      <c r="E90" s="33">
        <v>1</v>
      </c>
      <c r="F90" s="33">
        <v>1</v>
      </c>
      <c r="G90" s="33">
        <v>0</v>
      </c>
      <c r="H90" s="33">
        <v>0</v>
      </c>
      <c r="I90" s="33">
        <v>1</v>
      </c>
      <c r="J90" s="33"/>
      <c r="K90" s="33">
        <v>1</v>
      </c>
      <c r="L90" s="33">
        <v>1</v>
      </c>
      <c r="M90" s="33">
        <v>0</v>
      </c>
      <c r="N90" s="155">
        <v>0.5</v>
      </c>
      <c r="O90" s="33">
        <v>1</v>
      </c>
      <c r="P90" s="33"/>
      <c r="Q90" s="33">
        <v>1</v>
      </c>
      <c r="R90" s="33">
        <v>1</v>
      </c>
      <c r="S90" s="33">
        <v>0</v>
      </c>
      <c r="T90" s="33">
        <v>0</v>
      </c>
      <c r="U90" s="33">
        <v>0</v>
      </c>
      <c r="V90" s="33"/>
      <c r="W90" s="77">
        <f t="shared" si="15"/>
        <v>1</v>
      </c>
      <c r="X90" s="77">
        <f t="shared" si="16"/>
        <v>1</v>
      </c>
      <c r="Y90" s="77">
        <f t="shared" si="17"/>
        <v>0</v>
      </c>
      <c r="Z90" s="144">
        <f t="shared" si="18"/>
        <v>0</v>
      </c>
      <c r="AA90" s="77">
        <f t="shared" si="19"/>
        <v>1</v>
      </c>
      <c r="AB90" s="42">
        <f t="shared" si="20"/>
        <v>3</v>
      </c>
      <c r="AC90" s="42"/>
      <c r="AD90" s="42">
        <f t="shared" si="21"/>
        <v>2</v>
      </c>
      <c r="AE90" s="42">
        <f t="shared" si="22"/>
        <v>1</v>
      </c>
      <c r="AF90" s="42">
        <f t="shared" si="23"/>
        <v>0</v>
      </c>
      <c r="AG90" s="42"/>
      <c r="AI90" s="80"/>
      <c r="AJ90" s="119">
        <f t="shared" si="24"/>
        <v>2</v>
      </c>
      <c r="AK90" s="119">
        <f t="shared" si="25"/>
        <v>2</v>
      </c>
      <c r="AL90" s="119">
        <f t="shared" si="26"/>
        <v>2</v>
      </c>
      <c r="AM90" s="119"/>
      <c r="AN90" s="115"/>
      <c r="AO90" s="119">
        <f t="shared" si="27"/>
        <v>1</v>
      </c>
      <c r="AP90" s="119">
        <f t="shared" si="28"/>
        <v>1.5</v>
      </c>
      <c r="AQ90" s="119">
        <f t="shared" si="29"/>
        <v>0</v>
      </c>
      <c r="AR90" s="80"/>
      <c r="AS90" s="80"/>
      <c r="AU90" s="80"/>
      <c r="AV90" s="80"/>
      <c r="AW90" s="80"/>
      <c r="AX90" s="80"/>
      <c r="AY90" s="80"/>
      <c r="AZ90" s="80"/>
      <c r="BA90" s="80"/>
      <c r="BD90" s="80"/>
      <c r="BE90" s="80"/>
      <c r="BF90" s="80"/>
      <c r="BG90" s="80"/>
      <c r="BH90" s="80"/>
      <c r="BI90" s="80"/>
      <c r="BJ90" s="80"/>
      <c r="BK90" s="80"/>
      <c r="BL90" s="80"/>
    </row>
    <row r="91" spans="1:64" s="78" customFormat="1" ht="13.5" customHeight="1" x14ac:dyDescent="0.2">
      <c r="A91" s="31" t="s">
        <v>272</v>
      </c>
      <c r="B91" s="32" t="s">
        <v>502</v>
      </c>
      <c r="C91" s="32">
        <v>1</v>
      </c>
      <c r="D91" s="149" t="s">
        <v>286</v>
      </c>
      <c r="E91" s="33">
        <v>0</v>
      </c>
      <c r="F91" s="33">
        <v>0</v>
      </c>
      <c r="G91" s="33">
        <v>0</v>
      </c>
      <c r="H91" s="33">
        <v>1</v>
      </c>
      <c r="I91" s="33">
        <v>0</v>
      </c>
      <c r="J91" s="33"/>
      <c r="K91" s="33">
        <v>0</v>
      </c>
      <c r="L91" s="33">
        <v>0</v>
      </c>
      <c r="M91" s="33">
        <v>0</v>
      </c>
      <c r="N91" s="33">
        <v>0</v>
      </c>
      <c r="O91" s="33">
        <v>1</v>
      </c>
      <c r="P91" s="33"/>
      <c r="Q91" s="33">
        <v>0</v>
      </c>
      <c r="R91" s="33">
        <v>1</v>
      </c>
      <c r="S91" s="33">
        <v>0</v>
      </c>
      <c r="T91" s="33">
        <v>0</v>
      </c>
      <c r="U91" s="33">
        <v>0</v>
      </c>
      <c r="V91" s="33"/>
      <c r="W91" s="77">
        <f t="shared" si="15"/>
        <v>0</v>
      </c>
      <c r="X91" s="77">
        <f t="shared" si="16"/>
        <v>0</v>
      </c>
      <c r="Y91" s="77">
        <f t="shared" si="17"/>
        <v>0</v>
      </c>
      <c r="Z91" s="144">
        <f t="shared" si="18"/>
        <v>0</v>
      </c>
      <c r="AA91" s="77">
        <f t="shared" si="19"/>
        <v>0</v>
      </c>
      <c r="AB91" s="42">
        <f t="shared" si="20"/>
        <v>0</v>
      </c>
      <c r="AC91" s="42"/>
      <c r="AD91" s="42">
        <f t="shared" si="21"/>
        <v>0</v>
      </c>
      <c r="AE91" s="42">
        <f t="shared" si="22"/>
        <v>0</v>
      </c>
      <c r="AF91" s="42">
        <f t="shared" si="23"/>
        <v>0</v>
      </c>
      <c r="AG91" s="42"/>
      <c r="AI91" s="80"/>
      <c r="AJ91" s="119">
        <f t="shared" si="24"/>
        <v>0</v>
      </c>
      <c r="AK91" s="119">
        <f t="shared" si="25"/>
        <v>0</v>
      </c>
      <c r="AL91" s="119">
        <f t="shared" si="26"/>
        <v>1</v>
      </c>
      <c r="AM91" s="119"/>
      <c r="AN91" s="115"/>
      <c r="AO91" s="119">
        <f t="shared" si="27"/>
        <v>1</v>
      </c>
      <c r="AP91" s="119">
        <f t="shared" si="28"/>
        <v>1</v>
      </c>
      <c r="AQ91" s="119">
        <f t="shared" si="29"/>
        <v>0</v>
      </c>
      <c r="AR91" s="80"/>
      <c r="AS91" s="80"/>
      <c r="AU91" s="80"/>
      <c r="AV91" s="80"/>
      <c r="AW91" s="80"/>
      <c r="AX91" s="80"/>
      <c r="AY91" s="80"/>
      <c r="AZ91" s="80"/>
      <c r="BA91" s="80"/>
      <c r="BD91" s="80"/>
      <c r="BE91" s="80"/>
      <c r="BF91" s="80"/>
      <c r="BG91" s="80"/>
      <c r="BH91" s="80"/>
      <c r="BI91" s="80"/>
      <c r="BJ91" s="80"/>
      <c r="BK91" s="80"/>
      <c r="BL91" s="80"/>
    </row>
    <row r="92" spans="1:64" s="78" customFormat="1" ht="13.5" customHeight="1" x14ac:dyDescent="0.2">
      <c r="A92" s="152" t="s">
        <v>274</v>
      </c>
      <c r="B92" s="32" t="s">
        <v>502</v>
      </c>
      <c r="C92" s="32">
        <v>1</v>
      </c>
      <c r="D92" s="149" t="s">
        <v>288</v>
      </c>
      <c r="E92" s="33">
        <v>0</v>
      </c>
      <c r="F92" s="33">
        <v>1</v>
      </c>
      <c r="G92" s="33">
        <v>0</v>
      </c>
      <c r="H92" s="33">
        <v>0</v>
      </c>
      <c r="I92" s="33">
        <v>0</v>
      </c>
      <c r="J92" s="33"/>
      <c r="K92" s="33">
        <v>0</v>
      </c>
      <c r="L92" s="33">
        <v>0</v>
      </c>
      <c r="M92" s="33">
        <v>0</v>
      </c>
      <c r="N92" s="33">
        <v>0</v>
      </c>
      <c r="O92" s="33">
        <v>0</v>
      </c>
      <c r="P92" s="33"/>
      <c r="Q92" s="33">
        <v>0</v>
      </c>
      <c r="R92" s="33">
        <v>1</v>
      </c>
      <c r="S92" s="33">
        <v>0</v>
      </c>
      <c r="T92" s="33">
        <v>0</v>
      </c>
      <c r="U92" s="33">
        <v>0</v>
      </c>
      <c r="V92" s="33"/>
      <c r="W92" s="77">
        <f t="shared" si="15"/>
        <v>0</v>
      </c>
      <c r="X92" s="77">
        <f t="shared" si="16"/>
        <v>1</v>
      </c>
      <c r="Y92" s="77">
        <f t="shared" si="17"/>
        <v>0</v>
      </c>
      <c r="Z92" s="144">
        <f t="shared" si="18"/>
        <v>0</v>
      </c>
      <c r="AA92" s="77">
        <f t="shared" si="19"/>
        <v>0</v>
      </c>
      <c r="AB92" s="42">
        <f t="shared" si="20"/>
        <v>1</v>
      </c>
      <c r="AC92" s="42"/>
      <c r="AD92" s="42">
        <f t="shared" si="21"/>
        <v>1</v>
      </c>
      <c r="AE92" s="42">
        <f t="shared" si="22"/>
        <v>0</v>
      </c>
      <c r="AF92" s="42">
        <f t="shared" si="23"/>
        <v>0</v>
      </c>
      <c r="AG92" s="42"/>
      <c r="AI92" s="80"/>
      <c r="AJ92" s="119">
        <f t="shared" si="24"/>
        <v>1</v>
      </c>
      <c r="AK92" s="119">
        <f t="shared" si="25"/>
        <v>0</v>
      </c>
      <c r="AL92" s="119">
        <f t="shared" si="26"/>
        <v>1</v>
      </c>
      <c r="AM92" s="119"/>
      <c r="AN92" s="115"/>
      <c r="AO92" s="119">
        <f t="shared" si="27"/>
        <v>0</v>
      </c>
      <c r="AP92" s="119">
        <f t="shared" si="28"/>
        <v>0</v>
      </c>
      <c r="AQ92" s="119">
        <f t="shared" si="29"/>
        <v>0</v>
      </c>
      <c r="AR92" s="80"/>
      <c r="AS92" s="80"/>
      <c r="AU92" s="80"/>
      <c r="AV92" s="80"/>
      <c r="AW92" s="80"/>
      <c r="AX92" s="80"/>
      <c r="AY92" s="80"/>
      <c r="AZ92" s="80"/>
      <c r="BA92" s="80"/>
      <c r="BD92" s="80"/>
      <c r="BE92" s="80"/>
      <c r="BF92" s="80"/>
      <c r="BG92" s="80"/>
      <c r="BH92" s="80"/>
      <c r="BI92" s="80"/>
      <c r="BJ92" s="80"/>
      <c r="BK92" s="80"/>
      <c r="BL92" s="80"/>
    </row>
    <row r="93" spans="1:64" s="78" customFormat="1" ht="13.5" customHeight="1" x14ac:dyDescent="0.2">
      <c r="A93" s="31" t="s">
        <v>276</v>
      </c>
      <c r="B93" s="32" t="s">
        <v>502</v>
      </c>
      <c r="C93" s="32">
        <v>1</v>
      </c>
      <c r="D93" s="149" t="s">
        <v>290</v>
      </c>
      <c r="E93" s="33">
        <v>0</v>
      </c>
      <c r="F93" s="33">
        <v>1</v>
      </c>
      <c r="G93" s="33">
        <v>1</v>
      </c>
      <c r="H93" s="33">
        <v>0</v>
      </c>
      <c r="I93" s="33">
        <v>0</v>
      </c>
      <c r="J93" s="33"/>
      <c r="K93" s="33">
        <v>0</v>
      </c>
      <c r="L93" s="33">
        <v>0</v>
      </c>
      <c r="M93" s="33">
        <v>0</v>
      </c>
      <c r="N93" s="33">
        <v>0</v>
      </c>
      <c r="O93" s="33">
        <v>0</v>
      </c>
      <c r="P93" s="33"/>
      <c r="Q93" s="33">
        <v>0</v>
      </c>
      <c r="R93" s="33">
        <v>1</v>
      </c>
      <c r="S93" s="33">
        <v>0</v>
      </c>
      <c r="T93" s="33">
        <v>0</v>
      </c>
      <c r="U93" s="33">
        <v>0</v>
      </c>
      <c r="V93" s="33"/>
      <c r="W93" s="77">
        <f t="shared" si="15"/>
        <v>0</v>
      </c>
      <c r="X93" s="77">
        <f t="shared" si="16"/>
        <v>1</v>
      </c>
      <c r="Y93" s="77">
        <f t="shared" si="17"/>
        <v>0</v>
      </c>
      <c r="Z93" s="144">
        <f t="shared" si="18"/>
        <v>0</v>
      </c>
      <c r="AA93" s="77">
        <f t="shared" si="19"/>
        <v>0</v>
      </c>
      <c r="AB93" s="42">
        <f t="shared" si="20"/>
        <v>1</v>
      </c>
      <c r="AC93" s="42"/>
      <c r="AD93" s="42">
        <f t="shared" si="21"/>
        <v>1</v>
      </c>
      <c r="AE93" s="42">
        <f t="shared" si="22"/>
        <v>0</v>
      </c>
      <c r="AF93" s="42">
        <f t="shared" si="23"/>
        <v>0</v>
      </c>
      <c r="AG93" s="42"/>
      <c r="AI93" s="80"/>
      <c r="AJ93" s="119">
        <f t="shared" si="24"/>
        <v>1</v>
      </c>
      <c r="AK93" s="119">
        <f t="shared" si="25"/>
        <v>0</v>
      </c>
      <c r="AL93" s="119">
        <f t="shared" si="26"/>
        <v>1</v>
      </c>
      <c r="AM93" s="119"/>
      <c r="AN93" s="115"/>
      <c r="AO93" s="119">
        <f t="shared" si="27"/>
        <v>0</v>
      </c>
      <c r="AP93" s="119">
        <f t="shared" si="28"/>
        <v>0</v>
      </c>
      <c r="AQ93" s="119">
        <f t="shared" si="29"/>
        <v>0</v>
      </c>
      <c r="AR93" s="80"/>
      <c r="AS93" s="80"/>
      <c r="AU93" s="80"/>
      <c r="AV93" s="80"/>
      <c r="AW93" s="80"/>
      <c r="AX93" s="80"/>
      <c r="AY93" s="80"/>
      <c r="AZ93" s="80"/>
      <c r="BA93" s="80"/>
      <c r="BD93" s="80"/>
      <c r="BE93" s="80"/>
      <c r="BF93" s="80"/>
      <c r="BG93" s="80"/>
      <c r="BH93" s="80"/>
      <c r="BI93" s="80"/>
      <c r="BJ93" s="80"/>
      <c r="BK93" s="80"/>
      <c r="BL93" s="80"/>
    </row>
    <row r="94" spans="1:64" s="55" customFormat="1" ht="13.5" customHeight="1" x14ac:dyDescent="0.2">
      <c r="A94" s="11" t="s">
        <v>16</v>
      </c>
      <c r="B94" s="29" t="s">
        <v>406</v>
      </c>
      <c r="C94" s="29">
        <v>2</v>
      </c>
      <c r="D94" s="4" t="s">
        <v>17</v>
      </c>
      <c r="E94" s="6">
        <v>0</v>
      </c>
      <c r="F94" s="6">
        <v>0</v>
      </c>
      <c r="G94" s="6">
        <v>1</v>
      </c>
      <c r="H94" s="6">
        <v>1</v>
      </c>
      <c r="I94" s="6">
        <v>0</v>
      </c>
      <c r="J94" s="3"/>
      <c r="K94" s="5">
        <v>0</v>
      </c>
      <c r="L94" s="5">
        <v>0</v>
      </c>
      <c r="M94" s="14">
        <v>1</v>
      </c>
      <c r="N94" s="14">
        <v>1</v>
      </c>
      <c r="O94" s="14">
        <v>0</v>
      </c>
      <c r="P94" s="3"/>
      <c r="Q94" s="5">
        <v>0</v>
      </c>
      <c r="R94" s="5">
        <v>1</v>
      </c>
      <c r="S94" s="5">
        <v>0</v>
      </c>
      <c r="T94" s="5">
        <v>0</v>
      </c>
      <c r="U94" s="5">
        <v>1</v>
      </c>
      <c r="V94" s="5"/>
      <c r="W94" s="13">
        <f t="shared" si="15"/>
        <v>0</v>
      </c>
      <c r="X94" s="13">
        <f t="shared" si="16"/>
        <v>0</v>
      </c>
      <c r="Y94" s="13">
        <f t="shared" si="17"/>
        <v>1</v>
      </c>
      <c r="Z94" s="12">
        <f t="shared" si="18"/>
        <v>1</v>
      </c>
      <c r="AA94" s="13">
        <f t="shared" si="19"/>
        <v>0</v>
      </c>
      <c r="AB94" s="7">
        <f t="shared" si="20"/>
        <v>2</v>
      </c>
      <c r="AC94" s="7"/>
      <c r="AD94" s="7">
        <f t="shared" si="21"/>
        <v>0</v>
      </c>
      <c r="AE94" s="7">
        <f t="shared" si="22"/>
        <v>1</v>
      </c>
      <c r="AF94" s="7">
        <f t="shared" si="23"/>
        <v>1</v>
      </c>
      <c r="AG94" s="7"/>
      <c r="AI94" s="137"/>
      <c r="AJ94" s="119">
        <f t="shared" si="24"/>
        <v>0</v>
      </c>
      <c r="AK94" s="119">
        <f t="shared" si="25"/>
        <v>0</v>
      </c>
      <c r="AL94" s="119">
        <f t="shared" si="26"/>
        <v>1</v>
      </c>
      <c r="AM94" s="119"/>
      <c r="AN94" s="115"/>
      <c r="AO94" s="119">
        <f t="shared" si="27"/>
        <v>1</v>
      </c>
      <c r="AP94" s="119">
        <f t="shared" si="28"/>
        <v>1</v>
      </c>
      <c r="AQ94" s="119">
        <f t="shared" si="29"/>
        <v>1</v>
      </c>
      <c r="AR94" s="137"/>
      <c r="AS94" s="137"/>
      <c r="AU94" s="137"/>
      <c r="AV94" s="137"/>
      <c r="AW94" s="137"/>
      <c r="AX94" s="137"/>
      <c r="AY94" s="137"/>
      <c r="AZ94" s="137"/>
      <c r="BA94" s="137"/>
      <c r="BD94" s="137"/>
      <c r="BE94" s="137"/>
      <c r="BF94" s="137"/>
      <c r="BG94" s="137"/>
      <c r="BH94" s="137"/>
      <c r="BI94" s="137"/>
      <c r="BJ94" s="137"/>
      <c r="BK94" s="137"/>
      <c r="BL94" s="137"/>
    </row>
    <row r="95" spans="1:64" ht="13.5" customHeight="1" x14ac:dyDescent="0.2">
      <c r="A95" s="11" t="s">
        <v>250</v>
      </c>
      <c r="B95" s="29" t="s">
        <v>500</v>
      </c>
      <c r="C95" s="29">
        <v>8</v>
      </c>
      <c r="D95" s="4" t="s">
        <v>264</v>
      </c>
      <c r="E95" s="8">
        <v>1</v>
      </c>
      <c r="F95" s="8">
        <v>1</v>
      </c>
      <c r="G95" s="8">
        <v>0</v>
      </c>
      <c r="H95" s="8">
        <v>0</v>
      </c>
      <c r="I95" s="8">
        <v>0</v>
      </c>
      <c r="J95" s="8"/>
      <c r="K95" s="8">
        <v>0</v>
      </c>
      <c r="L95" s="8">
        <v>0</v>
      </c>
      <c r="M95" s="8">
        <v>0</v>
      </c>
      <c r="N95" s="8">
        <v>0</v>
      </c>
      <c r="O95" s="8">
        <v>0</v>
      </c>
      <c r="P95" s="8"/>
      <c r="Q95" s="8">
        <v>0</v>
      </c>
      <c r="R95" s="8">
        <v>1</v>
      </c>
      <c r="S95" s="8">
        <v>0</v>
      </c>
      <c r="T95" s="8">
        <v>0</v>
      </c>
      <c r="U95" s="8">
        <v>1</v>
      </c>
      <c r="V95" s="8"/>
      <c r="W95" s="13">
        <f t="shared" si="15"/>
        <v>0</v>
      </c>
      <c r="X95" s="13">
        <f t="shared" si="16"/>
        <v>1</v>
      </c>
      <c r="Y95" s="13">
        <f t="shared" si="17"/>
        <v>0</v>
      </c>
      <c r="Z95" s="12">
        <f t="shared" si="18"/>
        <v>0</v>
      </c>
      <c r="AA95" s="13">
        <f t="shared" si="19"/>
        <v>0</v>
      </c>
      <c r="AB95" s="7">
        <f t="shared" si="20"/>
        <v>1</v>
      </c>
      <c r="AC95" s="7"/>
      <c r="AD95" s="7">
        <f t="shared" si="21"/>
        <v>1</v>
      </c>
      <c r="AE95" s="7">
        <f t="shared" si="22"/>
        <v>0</v>
      </c>
      <c r="AF95" s="7">
        <f t="shared" si="23"/>
        <v>0</v>
      </c>
      <c r="AG95" s="7"/>
      <c r="AI95" s="139"/>
      <c r="AJ95" s="119">
        <f t="shared" si="24"/>
        <v>2</v>
      </c>
      <c r="AK95" s="119">
        <f t="shared" si="25"/>
        <v>0</v>
      </c>
      <c r="AL95" s="119">
        <f t="shared" si="26"/>
        <v>1</v>
      </c>
      <c r="AM95" s="119"/>
      <c r="AN95" s="115"/>
      <c r="AO95" s="119">
        <f t="shared" si="27"/>
        <v>0</v>
      </c>
      <c r="AP95" s="119">
        <f t="shared" si="28"/>
        <v>0</v>
      </c>
      <c r="AQ95" s="119">
        <f t="shared" si="29"/>
        <v>1</v>
      </c>
      <c r="AR95" s="139"/>
      <c r="AS95" s="139"/>
      <c r="AU95" s="139"/>
      <c r="AV95" s="139"/>
      <c r="AW95" s="139"/>
      <c r="AX95" s="139"/>
      <c r="AY95" s="139"/>
      <c r="BA95" s="139"/>
    </row>
    <row r="96" spans="1:64" ht="13.5" customHeight="1" x14ac:dyDescent="0.2">
      <c r="A96" s="8">
        <v>1147</v>
      </c>
      <c r="B96" s="29" t="s">
        <v>928</v>
      </c>
      <c r="C96" s="29">
        <v>11</v>
      </c>
      <c r="D96" s="8" t="s">
        <v>725</v>
      </c>
      <c r="E96" s="72">
        <v>0</v>
      </c>
      <c r="F96" s="72">
        <v>1</v>
      </c>
      <c r="G96" s="72">
        <v>0</v>
      </c>
      <c r="H96" s="72">
        <v>0</v>
      </c>
      <c r="I96" s="72">
        <v>0</v>
      </c>
      <c r="J96" s="72"/>
      <c r="K96" s="72">
        <v>0</v>
      </c>
      <c r="L96" s="72">
        <v>0</v>
      </c>
      <c r="M96" s="72">
        <v>0</v>
      </c>
      <c r="N96" s="72">
        <v>0</v>
      </c>
      <c r="O96" s="72">
        <v>0</v>
      </c>
      <c r="P96" s="72" t="s">
        <v>744</v>
      </c>
      <c r="Q96" s="72">
        <v>0</v>
      </c>
      <c r="R96" s="72">
        <v>1</v>
      </c>
      <c r="S96" s="72">
        <v>0</v>
      </c>
      <c r="T96" s="72">
        <v>0</v>
      </c>
      <c r="U96" s="72">
        <v>0</v>
      </c>
      <c r="V96" s="8"/>
      <c r="W96" s="13">
        <f t="shared" si="15"/>
        <v>0</v>
      </c>
      <c r="X96" s="13">
        <f t="shared" si="16"/>
        <v>1</v>
      </c>
      <c r="Y96" s="13">
        <f t="shared" si="17"/>
        <v>0</v>
      </c>
      <c r="Z96" s="12">
        <f t="shared" si="18"/>
        <v>0</v>
      </c>
      <c r="AA96" s="13">
        <f t="shared" si="19"/>
        <v>0</v>
      </c>
      <c r="AB96" s="7">
        <f t="shared" si="20"/>
        <v>1</v>
      </c>
      <c r="AC96" s="7"/>
      <c r="AD96" s="7">
        <f t="shared" si="21"/>
        <v>1</v>
      </c>
      <c r="AE96" s="7">
        <f t="shared" si="22"/>
        <v>0</v>
      </c>
      <c r="AF96" s="7">
        <f t="shared" si="23"/>
        <v>0</v>
      </c>
      <c r="AG96" s="7"/>
      <c r="AI96" s="139"/>
      <c r="AJ96" s="119">
        <f t="shared" si="24"/>
        <v>1</v>
      </c>
      <c r="AK96" s="119">
        <f t="shared" si="25"/>
        <v>0</v>
      </c>
      <c r="AL96" s="119">
        <f t="shared" si="26"/>
        <v>1</v>
      </c>
      <c r="AM96" s="119"/>
      <c r="AN96" s="115"/>
      <c r="AO96" s="119">
        <f t="shared" si="27"/>
        <v>0</v>
      </c>
      <c r="AP96" s="119">
        <f t="shared" si="28"/>
        <v>0</v>
      </c>
      <c r="AQ96" s="119">
        <f t="shared" si="29"/>
        <v>0</v>
      </c>
      <c r="AR96" s="139"/>
      <c r="AS96" s="139"/>
      <c r="AU96" s="139"/>
      <c r="AV96" s="139"/>
      <c r="AW96" s="139"/>
      <c r="AX96" s="139"/>
      <c r="AY96" s="139"/>
      <c r="AZ96" s="139"/>
      <c r="BA96" s="139"/>
      <c r="BD96" s="139"/>
      <c r="BE96" s="139"/>
      <c r="BF96" s="139"/>
      <c r="BG96" s="139"/>
      <c r="BH96" s="139"/>
      <c r="BI96" s="139"/>
      <c r="BJ96" s="139"/>
      <c r="BK96" s="139"/>
      <c r="BL96" s="139"/>
    </row>
    <row r="97" spans="1:64" ht="13.5" customHeight="1" x14ac:dyDescent="0.2">
      <c r="A97" s="1" t="s">
        <v>238</v>
      </c>
      <c r="B97" s="29" t="s">
        <v>495</v>
      </c>
      <c r="C97" s="29">
        <v>10</v>
      </c>
      <c r="D97" s="4" t="s">
        <v>254</v>
      </c>
      <c r="E97" s="8">
        <v>1</v>
      </c>
      <c r="F97" s="8">
        <v>1</v>
      </c>
      <c r="G97" s="8">
        <v>0</v>
      </c>
      <c r="H97" s="8">
        <v>0</v>
      </c>
      <c r="I97" s="8">
        <v>0</v>
      </c>
      <c r="J97" s="8"/>
      <c r="K97" s="8">
        <v>1</v>
      </c>
      <c r="L97" s="6">
        <v>1</v>
      </c>
      <c r="M97" s="17">
        <v>0</v>
      </c>
      <c r="N97" s="17">
        <v>0.5</v>
      </c>
      <c r="O97" s="17">
        <v>1</v>
      </c>
      <c r="P97" s="3"/>
      <c r="Q97" s="8">
        <v>1</v>
      </c>
      <c r="R97" s="8">
        <v>1</v>
      </c>
      <c r="S97" s="8">
        <v>1</v>
      </c>
      <c r="T97" s="8">
        <v>0</v>
      </c>
      <c r="U97" s="8">
        <v>0</v>
      </c>
      <c r="V97" s="8"/>
      <c r="W97" s="13">
        <f t="shared" si="15"/>
        <v>1</v>
      </c>
      <c r="X97" s="13">
        <f t="shared" si="16"/>
        <v>1</v>
      </c>
      <c r="Y97" s="13">
        <f t="shared" si="17"/>
        <v>0</v>
      </c>
      <c r="Z97" s="12">
        <f t="shared" si="18"/>
        <v>0</v>
      </c>
      <c r="AA97" s="13">
        <f t="shared" si="19"/>
        <v>0</v>
      </c>
      <c r="AB97" s="7">
        <f t="shared" si="20"/>
        <v>2</v>
      </c>
      <c r="AC97" s="7"/>
      <c r="AD97" s="7">
        <f t="shared" si="21"/>
        <v>2</v>
      </c>
      <c r="AE97" s="7">
        <f t="shared" si="22"/>
        <v>0</v>
      </c>
      <c r="AF97" s="7">
        <f t="shared" si="23"/>
        <v>0</v>
      </c>
      <c r="AG97" s="7"/>
      <c r="AI97" s="139"/>
      <c r="AJ97" s="119">
        <f t="shared" si="24"/>
        <v>2</v>
      </c>
      <c r="AK97" s="119">
        <f t="shared" si="25"/>
        <v>2</v>
      </c>
      <c r="AL97" s="119">
        <f t="shared" si="26"/>
        <v>2</v>
      </c>
      <c r="AM97" s="119"/>
      <c r="AN97" s="115"/>
      <c r="AO97" s="119">
        <f t="shared" si="27"/>
        <v>0</v>
      </c>
      <c r="AP97" s="119">
        <f t="shared" si="28"/>
        <v>1.5</v>
      </c>
      <c r="AQ97" s="119">
        <f t="shared" si="29"/>
        <v>0</v>
      </c>
      <c r="AR97" s="139"/>
      <c r="AS97" s="139"/>
      <c r="AU97" s="139"/>
      <c r="AV97" s="139"/>
      <c r="AW97" s="139"/>
      <c r="AX97" s="139"/>
      <c r="AY97" s="139"/>
      <c r="BA97" s="139"/>
    </row>
    <row r="98" spans="1:64" ht="13.5" customHeight="1" x14ac:dyDescent="0.2">
      <c r="A98" s="8">
        <v>1046</v>
      </c>
      <c r="B98" s="29" t="s">
        <v>841</v>
      </c>
      <c r="C98" s="29">
        <v>8</v>
      </c>
      <c r="D98" s="8" t="s">
        <v>623</v>
      </c>
      <c r="E98" s="72">
        <v>0</v>
      </c>
      <c r="F98" s="72">
        <v>1</v>
      </c>
      <c r="G98" s="72">
        <v>1</v>
      </c>
      <c r="H98" s="72">
        <v>1</v>
      </c>
      <c r="I98" s="72">
        <v>1</v>
      </c>
      <c r="J98" s="72"/>
      <c r="K98" s="72">
        <v>0</v>
      </c>
      <c r="L98" s="72">
        <v>1</v>
      </c>
      <c r="M98" s="72">
        <v>1</v>
      </c>
      <c r="N98" s="72">
        <v>1</v>
      </c>
      <c r="O98" s="72">
        <v>1</v>
      </c>
      <c r="P98" s="72" t="s">
        <v>748</v>
      </c>
      <c r="Q98" s="72">
        <v>0</v>
      </c>
      <c r="R98" s="72">
        <v>1</v>
      </c>
      <c r="S98" s="72">
        <v>1</v>
      </c>
      <c r="T98" s="72">
        <v>0</v>
      </c>
      <c r="U98" s="72">
        <v>0</v>
      </c>
      <c r="V98" s="8"/>
      <c r="W98" s="13">
        <f t="shared" si="15"/>
        <v>0</v>
      </c>
      <c r="X98" s="13">
        <f t="shared" si="16"/>
        <v>1</v>
      </c>
      <c r="Y98" s="13">
        <f t="shared" si="17"/>
        <v>1</v>
      </c>
      <c r="Z98" s="12">
        <f t="shared" si="18"/>
        <v>1</v>
      </c>
      <c r="AA98" s="13">
        <f t="shared" si="19"/>
        <v>1</v>
      </c>
      <c r="AB98" s="7">
        <f t="shared" si="20"/>
        <v>4</v>
      </c>
      <c r="AC98" s="7"/>
      <c r="AD98" s="7">
        <f t="shared" si="21"/>
        <v>1</v>
      </c>
      <c r="AE98" s="7">
        <f t="shared" si="22"/>
        <v>2</v>
      </c>
      <c r="AF98" s="7">
        <f t="shared" si="23"/>
        <v>1</v>
      </c>
      <c r="AG98" s="7"/>
      <c r="AI98" s="139"/>
      <c r="AJ98" s="119">
        <f t="shared" si="24"/>
        <v>1</v>
      </c>
      <c r="AK98" s="119">
        <f t="shared" si="25"/>
        <v>1</v>
      </c>
      <c r="AL98" s="119">
        <f t="shared" si="26"/>
        <v>1</v>
      </c>
      <c r="AM98" s="119"/>
      <c r="AN98" s="115"/>
      <c r="AO98" s="119">
        <f t="shared" si="27"/>
        <v>2</v>
      </c>
      <c r="AP98" s="119">
        <f t="shared" si="28"/>
        <v>2</v>
      </c>
      <c r="AQ98" s="119">
        <f t="shared" si="29"/>
        <v>0</v>
      </c>
      <c r="AR98" s="139"/>
      <c r="AS98" s="139"/>
      <c r="AU98" s="139"/>
      <c r="AV98" s="139"/>
      <c r="AW98" s="139"/>
      <c r="AX98" s="139"/>
      <c r="AY98" s="139"/>
      <c r="AZ98" s="139"/>
      <c r="BA98" s="139"/>
      <c r="BD98" s="139"/>
      <c r="BE98" s="139"/>
      <c r="BF98" s="139"/>
      <c r="BG98" s="139"/>
      <c r="BH98" s="139"/>
      <c r="BI98" s="139"/>
      <c r="BJ98" s="139"/>
      <c r="BK98" s="139"/>
      <c r="BL98" s="139"/>
    </row>
    <row r="99" spans="1:64" ht="13.5" customHeight="1" x14ac:dyDescent="0.2">
      <c r="A99" s="8">
        <v>1107</v>
      </c>
      <c r="B99" s="29" t="s">
        <v>892</v>
      </c>
      <c r="C99" s="29">
        <v>11</v>
      </c>
      <c r="D99" s="8" t="s">
        <v>685</v>
      </c>
      <c r="E99" s="72">
        <v>0</v>
      </c>
      <c r="F99" s="72">
        <v>1</v>
      </c>
      <c r="G99" s="72">
        <v>0</v>
      </c>
      <c r="H99" s="72">
        <v>1</v>
      </c>
      <c r="I99" s="72">
        <v>0</v>
      </c>
      <c r="J99" s="72"/>
      <c r="K99" s="72">
        <v>0</v>
      </c>
      <c r="L99" s="72">
        <v>0</v>
      </c>
      <c r="M99" s="72">
        <v>0</v>
      </c>
      <c r="N99" s="72">
        <v>0</v>
      </c>
      <c r="O99" s="72">
        <v>0.5</v>
      </c>
      <c r="P99" s="72" t="s">
        <v>769</v>
      </c>
      <c r="Q99" s="8">
        <v>0</v>
      </c>
      <c r="R99" s="8">
        <v>1</v>
      </c>
      <c r="S99" s="8">
        <v>0</v>
      </c>
      <c r="T99" s="8">
        <v>0</v>
      </c>
      <c r="U99" s="8">
        <v>0</v>
      </c>
      <c r="V99" s="8"/>
      <c r="W99" s="13">
        <f t="shared" si="15"/>
        <v>0</v>
      </c>
      <c r="X99" s="13">
        <f t="shared" si="16"/>
        <v>1</v>
      </c>
      <c r="Y99" s="13">
        <f t="shared" si="17"/>
        <v>0</v>
      </c>
      <c r="Z99" s="12">
        <f t="shared" si="18"/>
        <v>0</v>
      </c>
      <c r="AA99" s="13">
        <f t="shared" si="19"/>
        <v>0</v>
      </c>
      <c r="AB99" s="7">
        <f t="shared" si="20"/>
        <v>1</v>
      </c>
      <c r="AC99" s="7"/>
      <c r="AD99" s="7">
        <f t="shared" si="21"/>
        <v>1</v>
      </c>
      <c r="AE99" s="7">
        <f t="shared" si="22"/>
        <v>0</v>
      </c>
      <c r="AF99" s="7">
        <f t="shared" si="23"/>
        <v>0</v>
      </c>
      <c r="AG99" s="7"/>
      <c r="AI99" s="139"/>
      <c r="AJ99" s="119">
        <f t="shared" si="24"/>
        <v>1</v>
      </c>
      <c r="AK99" s="119">
        <f t="shared" si="25"/>
        <v>0</v>
      </c>
      <c r="AL99" s="119">
        <f t="shared" si="26"/>
        <v>1</v>
      </c>
      <c r="AM99" s="119"/>
      <c r="AN99" s="115"/>
      <c r="AO99" s="119">
        <f t="shared" si="27"/>
        <v>1</v>
      </c>
      <c r="AP99" s="119">
        <f t="shared" si="28"/>
        <v>0.5</v>
      </c>
      <c r="AQ99" s="119">
        <f t="shared" si="29"/>
        <v>0</v>
      </c>
      <c r="AR99" s="139"/>
      <c r="AS99" s="139"/>
      <c r="AU99" s="139"/>
      <c r="AV99" s="139"/>
      <c r="AW99" s="139"/>
      <c r="AX99" s="139"/>
      <c r="AY99" s="139"/>
      <c r="BA99" s="139"/>
    </row>
    <row r="100" spans="1:64" s="55" customFormat="1" ht="13.5" customHeight="1" x14ac:dyDescent="0.2">
      <c r="A100" s="8">
        <v>1130</v>
      </c>
      <c r="B100" s="29" t="s">
        <v>911</v>
      </c>
      <c r="C100" s="29">
        <v>10</v>
      </c>
      <c r="D100" s="8" t="s">
        <v>708</v>
      </c>
      <c r="E100" s="72">
        <v>1</v>
      </c>
      <c r="F100" s="72">
        <v>1</v>
      </c>
      <c r="G100" s="72">
        <v>0</v>
      </c>
      <c r="H100" s="72">
        <v>0</v>
      </c>
      <c r="I100" s="72">
        <v>0</v>
      </c>
      <c r="J100" s="72"/>
      <c r="K100" s="72">
        <v>1</v>
      </c>
      <c r="L100" s="72">
        <v>1</v>
      </c>
      <c r="M100" s="72">
        <v>0</v>
      </c>
      <c r="N100" s="72">
        <v>0</v>
      </c>
      <c r="O100" s="72">
        <v>0</v>
      </c>
      <c r="P100" s="72"/>
      <c r="Q100" s="72">
        <v>1</v>
      </c>
      <c r="R100" s="72">
        <v>1</v>
      </c>
      <c r="S100" s="72">
        <v>1</v>
      </c>
      <c r="T100" s="72">
        <v>1</v>
      </c>
      <c r="U100" s="72">
        <v>0</v>
      </c>
      <c r="V100" s="8"/>
      <c r="W100" s="13">
        <f t="shared" si="15"/>
        <v>1</v>
      </c>
      <c r="X100" s="13">
        <f t="shared" si="16"/>
        <v>1</v>
      </c>
      <c r="Y100" s="13">
        <f t="shared" si="17"/>
        <v>0</v>
      </c>
      <c r="Z100" s="12">
        <f t="shared" si="18"/>
        <v>0</v>
      </c>
      <c r="AA100" s="13">
        <f t="shared" si="19"/>
        <v>0</v>
      </c>
      <c r="AB100" s="7">
        <f t="shared" si="20"/>
        <v>2</v>
      </c>
      <c r="AC100" s="7"/>
      <c r="AD100" s="7">
        <f t="shared" si="21"/>
        <v>2</v>
      </c>
      <c r="AE100" s="7">
        <f t="shared" si="22"/>
        <v>0</v>
      </c>
      <c r="AF100" s="7">
        <f t="shared" si="23"/>
        <v>0</v>
      </c>
      <c r="AG100" s="88"/>
      <c r="AH100" s="54"/>
      <c r="AI100" s="139"/>
      <c r="AJ100" s="119">
        <f t="shared" si="24"/>
        <v>2</v>
      </c>
      <c r="AK100" s="119">
        <f t="shared" si="25"/>
        <v>2</v>
      </c>
      <c r="AL100" s="119">
        <f t="shared" si="26"/>
        <v>2</v>
      </c>
      <c r="AM100" s="119"/>
      <c r="AN100" s="115"/>
      <c r="AO100" s="119">
        <f t="shared" si="27"/>
        <v>0</v>
      </c>
      <c r="AP100" s="119">
        <f t="shared" si="28"/>
        <v>0</v>
      </c>
      <c r="AQ100" s="119">
        <f t="shared" si="29"/>
        <v>1</v>
      </c>
      <c r="AR100" s="139"/>
      <c r="AS100" s="139"/>
      <c r="AT100" s="54"/>
      <c r="AU100" s="139"/>
      <c r="AV100" s="139"/>
      <c r="AW100" s="139"/>
      <c r="AX100" s="139"/>
      <c r="AY100" s="139"/>
      <c r="AZ100" s="54"/>
      <c r="BA100" s="139"/>
      <c r="BB100" s="54"/>
      <c r="BC100" s="54"/>
      <c r="BD100" s="54"/>
      <c r="BE100" s="54"/>
      <c r="BF100" s="54"/>
      <c r="BG100" s="54"/>
      <c r="BH100" s="54"/>
      <c r="BI100" s="54"/>
      <c r="BJ100" s="54"/>
      <c r="BK100" s="54"/>
      <c r="BL100" s="54"/>
    </row>
    <row r="101" spans="1:64" ht="13.5" customHeight="1" x14ac:dyDescent="0.2">
      <c r="A101" s="11" t="s">
        <v>174</v>
      </c>
      <c r="B101" s="29" t="s">
        <v>471</v>
      </c>
      <c r="C101" s="29">
        <v>11</v>
      </c>
      <c r="D101" s="4" t="s">
        <v>185</v>
      </c>
      <c r="E101" s="6">
        <v>0</v>
      </c>
      <c r="F101" s="6">
        <v>0</v>
      </c>
      <c r="G101" s="6">
        <v>0</v>
      </c>
      <c r="H101" s="6">
        <v>0</v>
      </c>
      <c r="I101" s="6">
        <v>0</v>
      </c>
      <c r="J101" s="3"/>
      <c r="K101" s="5">
        <v>0</v>
      </c>
      <c r="L101" s="5">
        <v>0</v>
      </c>
      <c r="M101" s="14">
        <v>0</v>
      </c>
      <c r="N101" s="14">
        <v>0</v>
      </c>
      <c r="O101" s="14">
        <v>1</v>
      </c>
      <c r="P101" s="8" t="s">
        <v>240</v>
      </c>
      <c r="Q101" s="5">
        <v>0</v>
      </c>
      <c r="R101" s="5">
        <v>1</v>
      </c>
      <c r="S101" s="5">
        <v>0</v>
      </c>
      <c r="T101" s="5">
        <v>0</v>
      </c>
      <c r="U101" s="5">
        <v>0</v>
      </c>
      <c r="V101" s="5"/>
      <c r="W101" s="13">
        <f t="shared" si="15"/>
        <v>0</v>
      </c>
      <c r="X101" s="13">
        <f t="shared" si="16"/>
        <v>0</v>
      </c>
      <c r="Y101" s="13">
        <f t="shared" si="17"/>
        <v>0</v>
      </c>
      <c r="Z101" s="12">
        <f t="shared" si="18"/>
        <v>0</v>
      </c>
      <c r="AA101" s="13">
        <f t="shared" si="19"/>
        <v>0</v>
      </c>
      <c r="AB101" s="7">
        <f t="shared" si="20"/>
        <v>0</v>
      </c>
      <c r="AC101" s="7"/>
      <c r="AD101" s="7">
        <f t="shared" si="21"/>
        <v>0</v>
      </c>
      <c r="AE101" s="7">
        <f t="shared" si="22"/>
        <v>0</v>
      </c>
      <c r="AF101" s="7">
        <f t="shared" si="23"/>
        <v>0</v>
      </c>
      <c r="AG101" s="7"/>
      <c r="AI101" s="139"/>
      <c r="AJ101" s="119">
        <f t="shared" si="24"/>
        <v>0</v>
      </c>
      <c r="AK101" s="119">
        <f t="shared" si="25"/>
        <v>0</v>
      </c>
      <c r="AL101" s="119">
        <f t="shared" si="26"/>
        <v>1</v>
      </c>
      <c r="AM101" s="119"/>
      <c r="AN101" s="115"/>
      <c r="AO101" s="119">
        <f t="shared" si="27"/>
        <v>0</v>
      </c>
      <c r="AP101" s="119">
        <f t="shared" si="28"/>
        <v>1</v>
      </c>
      <c r="AQ101" s="119">
        <f t="shared" si="29"/>
        <v>0</v>
      </c>
      <c r="AR101" s="139"/>
      <c r="AS101" s="139"/>
      <c r="AU101" s="139"/>
      <c r="AV101" s="139"/>
      <c r="AW101" s="139"/>
      <c r="AX101" s="139"/>
      <c r="AY101" s="139"/>
      <c r="BA101" s="139"/>
    </row>
    <row r="102" spans="1:64" ht="13.5" customHeight="1" x14ac:dyDescent="0.2">
      <c r="A102" s="8">
        <v>1145</v>
      </c>
      <c r="B102" s="29" t="s">
        <v>926</v>
      </c>
      <c r="C102" s="29">
        <v>8</v>
      </c>
      <c r="D102" s="8" t="s">
        <v>723</v>
      </c>
      <c r="E102" s="72">
        <v>0</v>
      </c>
      <c r="F102" s="72">
        <v>0</v>
      </c>
      <c r="G102" s="72">
        <v>0</v>
      </c>
      <c r="H102" s="72">
        <v>0</v>
      </c>
      <c r="I102" s="72">
        <v>0</v>
      </c>
      <c r="J102" s="72"/>
      <c r="K102" s="72">
        <v>0</v>
      </c>
      <c r="L102" s="72">
        <v>0</v>
      </c>
      <c r="M102" s="72">
        <v>0</v>
      </c>
      <c r="N102" s="72">
        <v>0</v>
      </c>
      <c r="O102" s="72">
        <v>0</v>
      </c>
      <c r="P102" s="72" t="s">
        <v>743</v>
      </c>
      <c r="Q102" s="72">
        <v>0</v>
      </c>
      <c r="R102" s="72">
        <v>1</v>
      </c>
      <c r="S102" s="72">
        <v>0</v>
      </c>
      <c r="T102" s="72">
        <v>0</v>
      </c>
      <c r="U102" s="72">
        <v>0</v>
      </c>
      <c r="V102" s="8"/>
      <c r="W102" s="13">
        <f t="shared" si="15"/>
        <v>0</v>
      </c>
      <c r="X102" s="13">
        <f t="shared" si="16"/>
        <v>0</v>
      </c>
      <c r="Y102" s="13">
        <f t="shared" si="17"/>
        <v>0</v>
      </c>
      <c r="Z102" s="12">
        <f t="shared" si="18"/>
        <v>0</v>
      </c>
      <c r="AA102" s="13">
        <f t="shared" si="19"/>
        <v>0</v>
      </c>
      <c r="AB102" s="7">
        <f t="shared" si="20"/>
        <v>0</v>
      </c>
      <c r="AC102" s="7"/>
      <c r="AD102" s="7">
        <f t="shared" si="21"/>
        <v>0</v>
      </c>
      <c r="AE102" s="7">
        <f t="shared" si="22"/>
        <v>0</v>
      </c>
      <c r="AF102" s="7">
        <f t="shared" si="23"/>
        <v>0</v>
      </c>
      <c r="AG102" s="7"/>
      <c r="AI102" s="139"/>
      <c r="AJ102" s="119">
        <f t="shared" si="24"/>
        <v>0</v>
      </c>
      <c r="AK102" s="119">
        <f t="shared" si="25"/>
        <v>0</v>
      </c>
      <c r="AL102" s="119">
        <f t="shared" si="26"/>
        <v>1</v>
      </c>
      <c r="AM102" s="119"/>
      <c r="AN102" s="115"/>
      <c r="AO102" s="119">
        <f t="shared" si="27"/>
        <v>0</v>
      </c>
      <c r="AP102" s="119">
        <f t="shared" si="28"/>
        <v>0</v>
      </c>
      <c r="AQ102" s="119">
        <f t="shared" si="29"/>
        <v>0</v>
      </c>
      <c r="AR102" s="139"/>
      <c r="AS102" s="139"/>
      <c r="AU102" s="139"/>
      <c r="AV102" s="139"/>
      <c r="AW102" s="139"/>
      <c r="AX102" s="139"/>
      <c r="AY102" s="139"/>
      <c r="BA102" s="139"/>
    </row>
    <row r="103" spans="1:64" s="33" customFormat="1" ht="13.5" customHeight="1" x14ac:dyDescent="0.2">
      <c r="A103" s="33">
        <v>1094</v>
      </c>
      <c r="B103" s="32" t="s">
        <v>882</v>
      </c>
      <c r="C103" s="32">
        <v>11</v>
      </c>
      <c r="D103" s="33" t="s">
        <v>672</v>
      </c>
      <c r="E103" s="74">
        <v>0</v>
      </c>
      <c r="F103" s="74">
        <v>1</v>
      </c>
      <c r="G103" s="74">
        <v>0</v>
      </c>
      <c r="H103" s="74">
        <v>0</v>
      </c>
      <c r="I103" s="74">
        <v>0</v>
      </c>
      <c r="J103" s="74"/>
      <c r="K103" s="74">
        <v>1</v>
      </c>
      <c r="L103" s="74">
        <v>1</v>
      </c>
      <c r="M103" s="74">
        <v>0</v>
      </c>
      <c r="N103" s="74">
        <v>0</v>
      </c>
      <c r="O103" s="74">
        <v>1</v>
      </c>
      <c r="P103" s="74" t="s">
        <v>766</v>
      </c>
      <c r="Q103" s="74">
        <v>0</v>
      </c>
      <c r="R103" s="74">
        <v>1</v>
      </c>
      <c r="S103" s="74">
        <v>0</v>
      </c>
      <c r="T103" s="74">
        <v>0</v>
      </c>
      <c r="U103" s="74">
        <v>0</v>
      </c>
      <c r="W103" s="77">
        <f t="shared" si="15"/>
        <v>0</v>
      </c>
      <c r="X103" s="77">
        <f t="shared" si="16"/>
        <v>1</v>
      </c>
      <c r="Y103" s="77">
        <f t="shared" si="17"/>
        <v>0</v>
      </c>
      <c r="Z103" s="144">
        <f t="shared" si="18"/>
        <v>0</v>
      </c>
      <c r="AA103" s="77">
        <f t="shared" si="19"/>
        <v>0</v>
      </c>
      <c r="AB103" s="42">
        <f t="shared" si="20"/>
        <v>1</v>
      </c>
      <c r="AC103" s="42"/>
      <c r="AD103" s="42">
        <f t="shared" si="21"/>
        <v>1</v>
      </c>
      <c r="AE103" s="42">
        <f t="shared" si="22"/>
        <v>0</v>
      </c>
      <c r="AF103" s="42">
        <f t="shared" si="23"/>
        <v>0</v>
      </c>
      <c r="AG103" s="42"/>
      <c r="AI103" s="34"/>
      <c r="AJ103" s="119">
        <f t="shared" si="24"/>
        <v>1</v>
      </c>
      <c r="AK103" s="119">
        <f t="shared" si="25"/>
        <v>2</v>
      </c>
      <c r="AL103" s="119">
        <f t="shared" si="26"/>
        <v>1</v>
      </c>
      <c r="AM103" s="119"/>
      <c r="AN103" s="115"/>
      <c r="AO103" s="119">
        <f t="shared" si="27"/>
        <v>0</v>
      </c>
      <c r="AP103" s="119">
        <f t="shared" si="28"/>
        <v>1</v>
      </c>
      <c r="AQ103" s="119">
        <f t="shared" si="29"/>
        <v>0</v>
      </c>
      <c r="AR103" s="34"/>
      <c r="AS103" s="34"/>
      <c r="AU103" s="34"/>
      <c r="AV103" s="34"/>
      <c r="AW103" s="34"/>
      <c r="AX103" s="34"/>
      <c r="AY103" s="34"/>
      <c r="BA103" s="34"/>
    </row>
    <row r="104" spans="1:64" s="78" customFormat="1" ht="13.5" customHeight="1" x14ac:dyDescent="0.2">
      <c r="A104" s="33">
        <v>1095</v>
      </c>
      <c r="B104" s="32" t="s">
        <v>882</v>
      </c>
      <c r="C104" s="32">
        <v>11</v>
      </c>
      <c r="D104" s="33" t="s">
        <v>673</v>
      </c>
      <c r="E104" s="74">
        <v>0</v>
      </c>
      <c r="F104" s="74">
        <v>0</v>
      </c>
      <c r="G104" s="74">
        <v>0</v>
      </c>
      <c r="H104" s="74">
        <v>0</v>
      </c>
      <c r="I104" s="74">
        <v>0</v>
      </c>
      <c r="J104" s="74" t="s">
        <v>770</v>
      </c>
      <c r="K104" s="74">
        <v>1</v>
      </c>
      <c r="L104" s="74">
        <v>1</v>
      </c>
      <c r="M104" s="74">
        <v>0</v>
      </c>
      <c r="N104" s="74">
        <v>0</v>
      </c>
      <c r="O104" s="74">
        <v>0.5</v>
      </c>
      <c r="P104" s="74" t="s">
        <v>766</v>
      </c>
      <c r="Q104" s="74">
        <v>0</v>
      </c>
      <c r="R104" s="74">
        <v>0</v>
      </c>
      <c r="S104" s="74">
        <v>0</v>
      </c>
      <c r="T104" s="74">
        <v>0</v>
      </c>
      <c r="U104" s="74">
        <v>0</v>
      </c>
      <c r="V104" s="33"/>
      <c r="W104" s="77">
        <f t="shared" ref="W104:W167" si="30">IF(((E104+K104+Q104)=1.5),0.5,ROUND((E104+K104+Q104)/3,0))</f>
        <v>0</v>
      </c>
      <c r="X104" s="77">
        <f t="shared" ref="X104:X167" si="31">IF(((F104+L104+R104)=1.5),0.5,ROUND((F104+L104+R104)/3,0))</f>
        <v>0</v>
      </c>
      <c r="Y104" s="77">
        <f t="shared" ref="Y104:Y167" si="32">IF(((G104+M104+S104)=1.5),0.5,ROUND((G104+M104+S104)/3,0))</f>
        <v>0</v>
      </c>
      <c r="Z104" s="144">
        <f t="shared" ref="Z104:Z167" si="33">IF(((H104+N104+T104)=1.5),0.5,ROUND((H104+N104+T104)/3,0))</f>
        <v>0</v>
      </c>
      <c r="AA104" s="77">
        <f t="shared" ref="AA104:AA167" si="34">IF(((I104+O104+U104)=1.5),0.5,ROUND((I104+O104+U104)/3,0))</f>
        <v>0</v>
      </c>
      <c r="AB104" s="42">
        <f t="shared" si="20"/>
        <v>0</v>
      </c>
      <c r="AC104" s="42"/>
      <c r="AD104" s="42">
        <f t="shared" si="21"/>
        <v>0</v>
      </c>
      <c r="AE104" s="42">
        <f t="shared" si="22"/>
        <v>0</v>
      </c>
      <c r="AF104" s="42">
        <f t="shared" si="23"/>
        <v>0</v>
      </c>
      <c r="AG104" s="42"/>
      <c r="AI104" s="80"/>
      <c r="AJ104" s="119">
        <f t="shared" si="24"/>
        <v>0</v>
      </c>
      <c r="AK104" s="119">
        <f t="shared" si="25"/>
        <v>2</v>
      </c>
      <c r="AL104" s="119">
        <f t="shared" si="26"/>
        <v>0</v>
      </c>
      <c r="AM104" s="119"/>
      <c r="AN104" s="115"/>
      <c r="AO104" s="119">
        <f t="shared" si="27"/>
        <v>0</v>
      </c>
      <c r="AP104" s="119">
        <f t="shared" si="28"/>
        <v>0.5</v>
      </c>
      <c r="AQ104" s="119">
        <f t="shared" si="29"/>
        <v>0</v>
      </c>
      <c r="AR104" s="80"/>
      <c r="AS104" s="80"/>
      <c r="AU104" s="80"/>
      <c r="AV104" s="80"/>
      <c r="AW104" s="80"/>
      <c r="AX104" s="80"/>
      <c r="AY104" s="80"/>
      <c r="BA104" s="80"/>
    </row>
    <row r="105" spans="1:64" s="55" customFormat="1" ht="13.5" customHeight="1" x14ac:dyDescent="0.2">
      <c r="A105" s="8">
        <v>1034</v>
      </c>
      <c r="B105" s="29" t="s">
        <v>829</v>
      </c>
      <c r="C105" s="29">
        <v>9</v>
      </c>
      <c r="D105" s="8" t="s">
        <v>611</v>
      </c>
      <c r="E105" s="72">
        <v>0</v>
      </c>
      <c r="F105" s="72">
        <v>1</v>
      </c>
      <c r="G105" s="72">
        <v>1</v>
      </c>
      <c r="H105" s="72">
        <v>1</v>
      </c>
      <c r="I105" s="72">
        <v>1</v>
      </c>
      <c r="J105" s="72"/>
      <c r="K105" s="72">
        <v>1</v>
      </c>
      <c r="L105" s="72">
        <v>1</v>
      </c>
      <c r="M105" s="72">
        <v>0.5</v>
      </c>
      <c r="N105" s="72">
        <v>0.5</v>
      </c>
      <c r="O105" s="72">
        <v>0.5</v>
      </c>
      <c r="P105" s="72"/>
      <c r="Q105" s="72">
        <v>1</v>
      </c>
      <c r="R105" s="72">
        <v>1</v>
      </c>
      <c r="S105" s="72">
        <v>1</v>
      </c>
      <c r="T105" s="72">
        <v>1</v>
      </c>
      <c r="U105" s="72">
        <v>1</v>
      </c>
      <c r="V105" s="54"/>
      <c r="W105" s="13">
        <f t="shared" si="30"/>
        <v>1</v>
      </c>
      <c r="X105" s="13">
        <f t="shared" si="31"/>
        <v>1</v>
      </c>
      <c r="Y105" s="13">
        <f t="shared" si="32"/>
        <v>1</v>
      </c>
      <c r="Z105" s="12">
        <f t="shared" si="33"/>
        <v>1</v>
      </c>
      <c r="AA105" s="13">
        <f t="shared" si="34"/>
        <v>1</v>
      </c>
      <c r="AB105" s="7">
        <f t="shared" si="20"/>
        <v>5</v>
      </c>
      <c r="AC105" s="7"/>
      <c r="AD105" s="7">
        <f t="shared" si="21"/>
        <v>2</v>
      </c>
      <c r="AE105" s="7">
        <f t="shared" si="22"/>
        <v>2</v>
      </c>
      <c r="AF105" s="7">
        <f t="shared" si="23"/>
        <v>1</v>
      </c>
      <c r="AG105" s="7"/>
      <c r="AI105" s="137"/>
      <c r="AJ105" s="119">
        <f t="shared" si="24"/>
        <v>1</v>
      </c>
      <c r="AK105" s="119">
        <f t="shared" si="25"/>
        <v>2</v>
      </c>
      <c r="AL105" s="119">
        <f t="shared" si="26"/>
        <v>2</v>
      </c>
      <c r="AM105" s="119"/>
      <c r="AN105" s="115"/>
      <c r="AO105" s="119">
        <f t="shared" si="27"/>
        <v>2</v>
      </c>
      <c r="AP105" s="119">
        <f t="shared" si="28"/>
        <v>1</v>
      </c>
      <c r="AQ105" s="119">
        <f t="shared" si="29"/>
        <v>2</v>
      </c>
      <c r="AR105" s="137"/>
      <c r="AS105" s="137"/>
      <c r="AU105" s="137"/>
      <c r="AV105" s="137"/>
      <c r="AW105" s="137"/>
      <c r="AX105" s="137"/>
      <c r="AY105" s="137"/>
      <c r="BA105" s="137"/>
    </row>
    <row r="106" spans="1:64" ht="13.5" customHeight="1" x14ac:dyDescent="0.2">
      <c r="A106" s="8">
        <v>1133</v>
      </c>
      <c r="B106" s="29" t="s">
        <v>914</v>
      </c>
      <c r="C106" s="29">
        <v>8</v>
      </c>
      <c r="D106" s="8" t="s">
        <v>711</v>
      </c>
      <c r="E106" s="72">
        <v>0</v>
      </c>
      <c r="F106" s="72">
        <v>0</v>
      </c>
      <c r="G106" s="72">
        <v>0</v>
      </c>
      <c r="H106" s="72">
        <v>0</v>
      </c>
      <c r="I106" s="72">
        <v>0</v>
      </c>
      <c r="J106" s="72"/>
      <c r="K106" s="72">
        <v>0</v>
      </c>
      <c r="L106" s="72">
        <v>0</v>
      </c>
      <c r="M106" s="72">
        <v>0</v>
      </c>
      <c r="N106" s="72">
        <v>0</v>
      </c>
      <c r="O106" s="72">
        <v>0</v>
      </c>
      <c r="P106" s="72" t="s">
        <v>743</v>
      </c>
      <c r="Q106" s="72">
        <v>0</v>
      </c>
      <c r="R106" s="72">
        <v>1</v>
      </c>
      <c r="S106" s="72">
        <v>0</v>
      </c>
      <c r="T106" s="72">
        <v>0</v>
      </c>
      <c r="U106" s="72">
        <v>0</v>
      </c>
      <c r="V106" s="8"/>
      <c r="W106" s="13">
        <f t="shared" si="30"/>
        <v>0</v>
      </c>
      <c r="X106" s="13">
        <f t="shared" si="31"/>
        <v>0</v>
      </c>
      <c r="Y106" s="13">
        <f t="shared" si="32"/>
        <v>0</v>
      </c>
      <c r="Z106" s="12">
        <f t="shared" si="33"/>
        <v>0</v>
      </c>
      <c r="AA106" s="13">
        <f t="shared" si="34"/>
        <v>0</v>
      </c>
      <c r="AB106" s="7">
        <f t="shared" si="20"/>
        <v>0</v>
      </c>
      <c r="AC106" s="7"/>
      <c r="AD106" s="7">
        <f t="shared" si="21"/>
        <v>0</v>
      </c>
      <c r="AE106" s="7">
        <f t="shared" si="22"/>
        <v>0</v>
      </c>
      <c r="AF106" s="7">
        <f t="shared" si="23"/>
        <v>0</v>
      </c>
      <c r="AG106" s="7"/>
      <c r="AI106" s="139"/>
      <c r="AJ106" s="119">
        <f t="shared" si="24"/>
        <v>0</v>
      </c>
      <c r="AK106" s="119">
        <f t="shared" si="25"/>
        <v>0</v>
      </c>
      <c r="AL106" s="119">
        <f t="shared" si="26"/>
        <v>1</v>
      </c>
      <c r="AM106" s="119"/>
      <c r="AN106" s="115"/>
      <c r="AO106" s="119">
        <f t="shared" si="27"/>
        <v>0</v>
      </c>
      <c r="AP106" s="119">
        <f t="shared" si="28"/>
        <v>0</v>
      </c>
      <c r="AQ106" s="119">
        <f t="shared" si="29"/>
        <v>0</v>
      </c>
      <c r="AR106" s="139"/>
      <c r="AS106" s="139"/>
      <c r="AU106" s="139"/>
      <c r="AV106" s="139"/>
      <c r="AW106" s="139"/>
      <c r="AX106" s="139"/>
      <c r="AY106" s="139"/>
      <c r="BA106" s="139"/>
    </row>
    <row r="107" spans="1:64" s="55" customFormat="1" ht="13.5" customHeight="1" x14ac:dyDescent="0.2">
      <c r="A107" s="1" t="s">
        <v>158</v>
      </c>
      <c r="B107" s="29" t="s">
        <v>464</v>
      </c>
      <c r="C107" s="29">
        <v>10</v>
      </c>
      <c r="D107" s="4" t="s">
        <v>168</v>
      </c>
      <c r="E107" s="6">
        <v>1</v>
      </c>
      <c r="F107" s="6">
        <v>1</v>
      </c>
      <c r="G107" s="6">
        <v>0</v>
      </c>
      <c r="H107" s="6">
        <v>0</v>
      </c>
      <c r="I107" s="6">
        <v>0</v>
      </c>
      <c r="J107" s="3"/>
      <c r="K107" s="5">
        <v>1</v>
      </c>
      <c r="L107" s="5">
        <v>1</v>
      </c>
      <c r="M107" s="14">
        <v>0.5</v>
      </c>
      <c r="N107" s="14">
        <v>0.5</v>
      </c>
      <c r="O107" s="14">
        <v>1</v>
      </c>
      <c r="P107" s="3"/>
      <c r="Q107" s="5">
        <v>1</v>
      </c>
      <c r="R107" s="5">
        <v>1</v>
      </c>
      <c r="S107" s="5">
        <v>1</v>
      </c>
      <c r="T107" s="5">
        <v>0</v>
      </c>
      <c r="U107" s="5">
        <v>0</v>
      </c>
      <c r="V107" s="5"/>
      <c r="W107" s="13">
        <f t="shared" si="30"/>
        <v>1</v>
      </c>
      <c r="X107" s="13">
        <f t="shared" si="31"/>
        <v>1</v>
      </c>
      <c r="Y107" s="13">
        <f t="shared" si="32"/>
        <v>0.5</v>
      </c>
      <c r="Z107" s="12">
        <f t="shared" si="33"/>
        <v>0</v>
      </c>
      <c r="AA107" s="13">
        <f t="shared" si="34"/>
        <v>0</v>
      </c>
      <c r="AB107" s="7">
        <f t="shared" si="20"/>
        <v>2.5</v>
      </c>
      <c r="AC107" s="7"/>
      <c r="AD107" s="7">
        <f t="shared" si="21"/>
        <v>2</v>
      </c>
      <c r="AE107" s="7">
        <f t="shared" si="22"/>
        <v>0</v>
      </c>
      <c r="AF107" s="7">
        <f t="shared" si="23"/>
        <v>0.5</v>
      </c>
      <c r="AG107" s="88"/>
      <c r="AH107" s="54"/>
      <c r="AI107" s="139"/>
      <c r="AJ107" s="119">
        <f t="shared" si="24"/>
        <v>2</v>
      </c>
      <c r="AK107" s="119">
        <f t="shared" si="25"/>
        <v>2</v>
      </c>
      <c r="AL107" s="119">
        <f t="shared" si="26"/>
        <v>2</v>
      </c>
      <c r="AM107" s="119"/>
      <c r="AN107" s="115"/>
      <c r="AO107" s="119">
        <f t="shared" si="27"/>
        <v>0</v>
      </c>
      <c r="AP107" s="119">
        <f t="shared" si="28"/>
        <v>1.5</v>
      </c>
      <c r="AQ107" s="119">
        <f t="shared" si="29"/>
        <v>0</v>
      </c>
      <c r="AR107" s="139"/>
      <c r="AS107" s="139"/>
      <c r="AT107" s="54"/>
      <c r="AU107" s="139"/>
      <c r="AV107" s="139"/>
      <c r="AW107" s="139"/>
      <c r="AX107" s="139"/>
      <c r="AY107" s="139"/>
      <c r="AZ107" s="54"/>
      <c r="BA107" s="139"/>
      <c r="BB107" s="54"/>
      <c r="BC107" s="54"/>
      <c r="BD107" s="54"/>
      <c r="BE107" s="54"/>
      <c r="BF107" s="54"/>
      <c r="BG107" s="54"/>
      <c r="BH107" s="54"/>
      <c r="BI107" s="54"/>
      <c r="BJ107" s="54"/>
      <c r="BK107" s="54"/>
      <c r="BL107" s="54"/>
    </row>
    <row r="108" spans="1:64" ht="13.5" customHeight="1" x14ac:dyDescent="0.2">
      <c r="A108" s="8">
        <v>1039</v>
      </c>
      <c r="B108" s="29" t="s">
        <v>834</v>
      </c>
      <c r="C108" s="29">
        <v>8</v>
      </c>
      <c r="D108" s="8" t="s">
        <v>616</v>
      </c>
      <c r="E108" s="72">
        <v>0</v>
      </c>
      <c r="F108" s="72">
        <v>1</v>
      </c>
      <c r="G108" s="72">
        <v>1</v>
      </c>
      <c r="H108" s="72">
        <v>1</v>
      </c>
      <c r="I108" s="72">
        <v>0</v>
      </c>
      <c r="J108" s="72"/>
      <c r="K108" s="72">
        <v>0</v>
      </c>
      <c r="L108" s="72">
        <v>0</v>
      </c>
      <c r="M108" s="72">
        <v>1</v>
      </c>
      <c r="N108" s="72">
        <v>1</v>
      </c>
      <c r="O108" s="72">
        <v>0</v>
      </c>
      <c r="P108" s="72"/>
      <c r="Q108" s="72">
        <v>0</v>
      </c>
      <c r="R108" s="72">
        <v>0</v>
      </c>
      <c r="S108" s="72">
        <v>0</v>
      </c>
      <c r="T108" s="72">
        <v>0</v>
      </c>
      <c r="U108" s="72">
        <v>0</v>
      </c>
      <c r="W108" s="13">
        <f t="shared" si="30"/>
        <v>0</v>
      </c>
      <c r="X108" s="13">
        <f t="shared" si="31"/>
        <v>0</v>
      </c>
      <c r="Y108" s="13">
        <f t="shared" si="32"/>
        <v>1</v>
      </c>
      <c r="Z108" s="12">
        <f t="shared" si="33"/>
        <v>1</v>
      </c>
      <c r="AA108" s="13">
        <f t="shared" si="34"/>
        <v>0</v>
      </c>
      <c r="AB108" s="7">
        <f t="shared" si="20"/>
        <v>2</v>
      </c>
      <c r="AC108" s="7"/>
      <c r="AD108" s="7">
        <f t="shared" si="21"/>
        <v>0</v>
      </c>
      <c r="AE108" s="7">
        <f t="shared" si="22"/>
        <v>1</v>
      </c>
      <c r="AF108" s="7">
        <f t="shared" si="23"/>
        <v>1</v>
      </c>
      <c r="AG108" s="7"/>
      <c r="AI108" s="139"/>
      <c r="AJ108" s="119">
        <f t="shared" si="24"/>
        <v>1</v>
      </c>
      <c r="AK108" s="119">
        <f t="shared" si="25"/>
        <v>0</v>
      </c>
      <c r="AL108" s="119">
        <f t="shared" si="26"/>
        <v>0</v>
      </c>
      <c r="AM108" s="119"/>
      <c r="AN108" s="115"/>
      <c r="AO108" s="119">
        <f t="shared" si="27"/>
        <v>1</v>
      </c>
      <c r="AP108" s="119">
        <f t="shared" si="28"/>
        <v>1</v>
      </c>
      <c r="AQ108" s="119">
        <f t="shared" si="29"/>
        <v>0</v>
      </c>
      <c r="AR108" s="139"/>
      <c r="AS108" s="139"/>
      <c r="AU108" s="139"/>
      <c r="AV108" s="139"/>
      <c r="AW108" s="139"/>
      <c r="AX108" s="139"/>
      <c r="AY108" s="139"/>
      <c r="BA108" s="139"/>
    </row>
    <row r="109" spans="1:64" ht="13.5" customHeight="1" x14ac:dyDescent="0.2">
      <c r="A109" s="11" t="s">
        <v>47</v>
      </c>
      <c r="B109" s="29" t="s">
        <v>419</v>
      </c>
      <c r="C109" s="29">
        <v>11</v>
      </c>
      <c r="D109" s="4" t="s">
        <v>48</v>
      </c>
      <c r="E109" s="6">
        <v>1</v>
      </c>
      <c r="F109" s="6">
        <v>1</v>
      </c>
      <c r="G109" s="6">
        <v>0</v>
      </c>
      <c r="H109" s="6">
        <v>0</v>
      </c>
      <c r="I109" s="6">
        <v>0</v>
      </c>
      <c r="J109" s="3"/>
      <c r="K109" s="5">
        <v>1</v>
      </c>
      <c r="L109" s="5">
        <v>1</v>
      </c>
      <c r="M109" s="14">
        <v>0</v>
      </c>
      <c r="N109" s="14">
        <v>0.5</v>
      </c>
      <c r="O109" s="14">
        <v>1</v>
      </c>
      <c r="P109" s="3"/>
      <c r="Q109" s="5">
        <v>1</v>
      </c>
      <c r="R109" s="5">
        <v>1</v>
      </c>
      <c r="S109" s="5">
        <v>0</v>
      </c>
      <c r="T109" s="5">
        <v>0</v>
      </c>
      <c r="U109" s="5">
        <v>0</v>
      </c>
      <c r="V109" s="5"/>
      <c r="W109" s="13">
        <f t="shared" si="30"/>
        <v>1</v>
      </c>
      <c r="X109" s="13">
        <f t="shared" si="31"/>
        <v>1</v>
      </c>
      <c r="Y109" s="13">
        <f t="shared" si="32"/>
        <v>0</v>
      </c>
      <c r="Z109" s="12">
        <f t="shared" si="33"/>
        <v>0</v>
      </c>
      <c r="AA109" s="13">
        <f t="shared" si="34"/>
        <v>0</v>
      </c>
      <c r="AB109" s="7">
        <f t="shared" si="20"/>
        <v>2</v>
      </c>
      <c r="AC109" s="7"/>
      <c r="AD109" s="7">
        <f t="shared" si="21"/>
        <v>2</v>
      </c>
      <c r="AE109" s="7">
        <f t="shared" si="22"/>
        <v>0</v>
      </c>
      <c r="AF109" s="7">
        <f t="shared" si="23"/>
        <v>0</v>
      </c>
      <c r="AG109" s="7"/>
      <c r="AI109" s="139"/>
      <c r="AJ109" s="119">
        <f t="shared" si="24"/>
        <v>2</v>
      </c>
      <c r="AK109" s="119">
        <f t="shared" si="25"/>
        <v>2</v>
      </c>
      <c r="AL109" s="119">
        <f t="shared" si="26"/>
        <v>2</v>
      </c>
      <c r="AM109" s="119"/>
      <c r="AN109" s="115"/>
      <c r="AO109" s="119">
        <f t="shared" si="27"/>
        <v>0</v>
      </c>
      <c r="AP109" s="119">
        <f t="shared" si="28"/>
        <v>1.5</v>
      </c>
      <c r="AQ109" s="119">
        <f t="shared" si="29"/>
        <v>0</v>
      </c>
      <c r="AR109" s="139"/>
      <c r="AS109" s="139"/>
      <c r="AU109" s="139"/>
      <c r="AV109" s="139"/>
      <c r="AW109" s="139"/>
      <c r="AX109" s="139"/>
      <c r="AY109" s="139"/>
      <c r="BA109" s="139"/>
    </row>
    <row r="110" spans="1:64" s="78" customFormat="1" ht="13.5" customHeight="1" x14ac:dyDescent="0.2">
      <c r="A110" s="152" t="s">
        <v>339</v>
      </c>
      <c r="B110" s="32" t="s">
        <v>529</v>
      </c>
      <c r="C110" s="32">
        <v>2</v>
      </c>
      <c r="D110" s="149" t="s">
        <v>362</v>
      </c>
      <c r="E110" s="33">
        <v>1</v>
      </c>
      <c r="F110" s="33">
        <v>0</v>
      </c>
      <c r="G110" s="33">
        <v>1</v>
      </c>
      <c r="H110" s="33">
        <v>1</v>
      </c>
      <c r="I110" s="33">
        <v>0</v>
      </c>
      <c r="J110" s="33" t="s">
        <v>550</v>
      </c>
      <c r="K110" s="33">
        <v>1</v>
      </c>
      <c r="L110" s="33">
        <v>1</v>
      </c>
      <c r="M110" s="33">
        <v>0</v>
      </c>
      <c r="N110" s="33">
        <v>0</v>
      </c>
      <c r="O110" s="33">
        <v>0</v>
      </c>
      <c r="P110" s="33"/>
      <c r="Q110" s="33">
        <v>1</v>
      </c>
      <c r="R110" s="33">
        <v>0</v>
      </c>
      <c r="S110" s="33">
        <v>0</v>
      </c>
      <c r="T110" s="33">
        <v>0</v>
      </c>
      <c r="U110" s="33">
        <v>0</v>
      </c>
      <c r="V110" s="33"/>
      <c r="W110" s="77">
        <f t="shared" si="30"/>
        <v>1</v>
      </c>
      <c r="X110" s="77">
        <f t="shared" si="31"/>
        <v>0</v>
      </c>
      <c r="Y110" s="77">
        <f t="shared" si="32"/>
        <v>0</v>
      </c>
      <c r="Z110" s="144">
        <f t="shared" si="33"/>
        <v>0</v>
      </c>
      <c r="AA110" s="77">
        <f t="shared" si="34"/>
        <v>0</v>
      </c>
      <c r="AB110" s="42">
        <f t="shared" si="20"/>
        <v>1</v>
      </c>
      <c r="AC110" s="42"/>
      <c r="AD110" s="42">
        <f t="shared" si="21"/>
        <v>1</v>
      </c>
      <c r="AE110" s="42">
        <f t="shared" si="22"/>
        <v>0</v>
      </c>
      <c r="AF110" s="42">
        <f t="shared" si="23"/>
        <v>0</v>
      </c>
      <c r="AG110" s="145"/>
      <c r="AH110" s="33"/>
      <c r="AI110" s="34"/>
      <c r="AJ110" s="119">
        <f t="shared" si="24"/>
        <v>1</v>
      </c>
      <c r="AK110" s="119">
        <f t="shared" si="25"/>
        <v>2</v>
      </c>
      <c r="AL110" s="119">
        <f t="shared" si="26"/>
        <v>1</v>
      </c>
      <c r="AM110" s="119"/>
      <c r="AN110" s="115"/>
      <c r="AO110" s="119">
        <f t="shared" si="27"/>
        <v>1</v>
      </c>
      <c r="AP110" s="119">
        <f t="shared" si="28"/>
        <v>0</v>
      </c>
      <c r="AQ110" s="119">
        <f t="shared" si="29"/>
        <v>0</v>
      </c>
      <c r="AR110" s="34"/>
      <c r="AS110" s="34"/>
      <c r="AT110" s="33"/>
      <c r="AU110" s="34"/>
      <c r="AV110" s="34"/>
      <c r="AW110" s="34"/>
      <c r="AX110" s="34"/>
      <c r="AY110" s="34"/>
      <c r="AZ110" s="33"/>
      <c r="BA110" s="34"/>
      <c r="BB110" s="33"/>
      <c r="BC110" s="33"/>
      <c r="BD110" s="33"/>
      <c r="BE110" s="33"/>
      <c r="BF110" s="33"/>
      <c r="BG110" s="33"/>
      <c r="BH110" s="33"/>
      <c r="BI110" s="33"/>
      <c r="BJ110" s="33"/>
      <c r="BK110" s="33"/>
      <c r="BL110" s="33"/>
    </row>
    <row r="111" spans="1:64" s="78" customFormat="1" ht="13.5" customHeight="1" x14ac:dyDescent="0.2">
      <c r="A111" s="31" t="s">
        <v>342</v>
      </c>
      <c r="B111" s="32" t="s">
        <v>529</v>
      </c>
      <c r="C111" s="32">
        <v>2</v>
      </c>
      <c r="D111" s="149" t="s">
        <v>365</v>
      </c>
      <c r="E111" s="33">
        <v>1</v>
      </c>
      <c r="F111" s="33">
        <v>1</v>
      </c>
      <c r="G111" s="33">
        <v>0</v>
      </c>
      <c r="H111" s="33">
        <v>0</v>
      </c>
      <c r="I111" s="33">
        <v>1</v>
      </c>
      <c r="J111" s="33"/>
      <c r="K111" s="33">
        <v>1</v>
      </c>
      <c r="L111" s="33">
        <v>1</v>
      </c>
      <c r="M111" s="33">
        <v>0</v>
      </c>
      <c r="N111" s="33">
        <v>0</v>
      </c>
      <c r="O111" s="33">
        <v>1</v>
      </c>
      <c r="P111" s="33"/>
      <c r="Q111" s="33">
        <v>1</v>
      </c>
      <c r="R111" s="33">
        <v>1</v>
      </c>
      <c r="S111" s="33">
        <v>0</v>
      </c>
      <c r="T111" s="33">
        <v>0</v>
      </c>
      <c r="U111" s="33">
        <v>1</v>
      </c>
      <c r="V111" s="33"/>
      <c r="W111" s="77">
        <f t="shared" si="30"/>
        <v>1</v>
      </c>
      <c r="X111" s="77">
        <f t="shared" si="31"/>
        <v>1</v>
      </c>
      <c r="Y111" s="77">
        <f t="shared" si="32"/>
        <v>0</v>
      </c>
      <c r="Z111" s="144">
        <f t="shared" si="33"/>
        <v>0</v>
      </c>
      <c r="AA111" s="77">
        <f t="shared" si="34"/>
        <v>1</v>
      </c>
      <c r="AB111" s="42">
        <f t="shared" si="20"/>
        <v>3</v>
      </c>
      <c r="AC111" s="42"/>
      <c r="AD111" s="42">
        <f t="shared" si="21"/>
        <v>2</v>
      </c>
      <c r="AE111" s="42">
        <f t="shared" si="22"/>
        <v>1</v>
      </c>
      <c r="AF111" s="42">
        <f t="shared" si="23"/>
        <v>0</v>
      </c>
      <c r="AG111" s="42"/>
      <c r="AI111" s="80"/>
      <c r="AJ111" s="119">
        <f t="shared" si="24"/>
        <v>2</v>
      </c>
      <c r="AK111" s="119">
        <f t="shared" si="25"/>
        <v>2</v>
      </c>
      <c r="AL111" s="119">
        <f t="shared" si="26"/>
        <v>2</v>
      </c>
      <c r="AM111" s="119"/>
      <c r="AN111" s="115"/>
      <c r="AO111" s="119">
        <f t="shared" si="27"/>
        <v>1</v>
      </c>
      <c r="AP111" s="119">
        <f t="shared" si="28"/>
        <v>1</v>
      </c>
      <c r="AQ111" s="119">
        <f t="shared" si="29"/>
        <v>1</v>
      </c>
      <c r="AR111" s="80"/>
      <c r="AS111" s="80"/>
      <c r="AU111" s="80"/>
      <c r="AV111" s="80"/>
      <c r="AW111" s="80"/>
      <c r="AX111" s="80"/>
      <c r="AY111" s="80"/>
      <c r="AZ111" s="80"/>
      <c r="BA111" s="80"/>
      <c r="BD111" s="80"/>
      <c r="BE111" s="80"/>
      <c r="BF111" s="80"/>
      <c r="BG111" s="80"/>
      <c r="BH111" s="80"/>
      <c r="BI111" s="80"/>
      <c r="BJ111" s="80"/>
      <c r="BK111" s="80"/>
      <c r="BL111" s="80"/>
    </row>
    <row r="112" spans="1:64" s="80" customFormat="1" ht="13.5" customHeight="1" x14ac:dyDescent="0.2">
      <c r="A112" s="33">
        <v>1101</v>
      </c>
      <c r="B112" s="32" t="s">
        <v>888</v>
      </c>
      <c r="C112" s="32">
        <v>8</v>
      </c>
      <c r="D112" s="33" t="s">
        <v>679</v>
      </c>
      <c r="E112" s="74">
        <v>0</v>
      </c>
      <c r="F112" s="74">
        <v>0</v>
      </c>
      <c r="G112" s="74">
        <v>0</v>
      </c>
      <c r="H112" s="74">
        <v>0</v>
      </c>
      <c r="I112" s="74">
        <v>0</v>
      </c>
      <c r="J112" s="74"/>
      <c r="K112" s="74">
        <v>0</v>
      </c>
      <c r="L112" s="74">
        <v>0</v>
      </c>
      <c r="M112" s="74">
        <v>0</v>
      </c>
      <c r="N112" s="74">
        <v>0</v>
      </c>
      <c r="O112" s="74">
        <v>0.5</v>
      </c>
      <c r="P112" s="74" t="s">
        <v>748</v>
      </c>
      <c r="Q112" s="74">
        <v>0</v>
      </c>
      <c r="R112" s="74">
        <v>1</v>
      </c>
      <c r="S112" s="74">
        <v>0</v>
      </c>
      <c r="T112" s="74">
        <v>0</v>
      </c>
      <c r="U112" s="74">
        <v>0</v>
      </c>
      <c r="V112" s="33"/>
      <c r="W112" s="77">
        <f t="shared" si="30"/>
        <v>0</v>
      </c>
      <c r="X112" s="77">
        <f t="shared" si="31"/>
        <v>0</v>
      </c>
      <c r="Y112" s="77">
        <f t="shared" si="32"/>
        <v>0</v>
      </c>
      <c r="Z112" s="144">
        <f t="shared" si="33"/>
        <v>0</v>
      </c>
      <c r="AA112" s="77">
        <f t="shared" si="34"/>
        <v>0</v>
      </c>
      <c r="AB112" s="42">
        <f t="shared" si="20"/>
        <v>0</v>
      </c>
      <c r="AC112" s="42"/>
      <c r="AD112" s="42">
        <f t="shared" si="21"/>
        <v>0</v>
      </c>
      <c r="AE112" s="42">
        <f t="shared" si="22"/>
        <v>0</v>
      </c>
      <c r="AF112" s="42">
        <f t="shared" si="23"/>
        <v>0</v>
      </c>
      <c r="AG112" s="42"/>
      <c r="AH112" s="78"/>
      <c r="AJ112" s="119">
        <f t="shared" si="24"/>
        <v>0</v>
      </c>
      <c r="AK112" s="119">
        <f t="shared" si="25"/>
        <v>0</v>
      </c>
      <c r="AL112" s="119">
        <f t="shared" si="26"/>
        <v>1</v>
      </c>
      <c r="AM112" s="119"/>
      <c r="AN112" s="115"/>
      <c r="AO112" s="119">
        <f t="shared" si="27"/>
        <v>0</v>
      </c>
      <c r="AP112" s="119">
        <f t="shared" si="28"/>
        <v>0.5</v>
      </c>
      <c r="AQ112" s="119">
        <f t="shared" si="29"/>
        <v>0</v>
      </c>
      <c r="AT112" s="78"/>
      <c r="BB112" s="78"/>
      <c r="BC112" s="78"/>
    </row>
    <row r="113" spans="1:64" s="80" customFormat="1" ht="13.5" customHeight="1" x14ac:dyDescent="0.2">
      <c r="A113" s="33">
        <v>1102</v>
      </c>
      <c r="B113" s="32" t="s">
        <v>888</v>
      </c>
      <c r="C113" s="32">
        <v>8</v>
      </c>
      <c r="D113" s="33" t="s">
        <v>680</v>
      </c>
      <c r="E113" s="74">
        <v>0</v>
      </c>
      <c r="F113" s="74">
        <v>0</v>
      </c>
      <c r="G113" s="74">
        <v>0</v>
      </c>
      <c r="H113" s="74">
        <v>0</v>
      </c>
      <c r="I113" s="74">
        <v>0</v>
      </c>
      <c r="J113" s="74"/>
      <c r="K113" s="74">
        <v>1</v>
      </c>
      <c r="L113" s="74">
        <v>1</v>
      </c>
      <c r="M113" s="74">
        <v>0.5</v>
      </c>
      <c r="N113" s="74">
        <v>0.5</v>
      </c>
      <c r="O113" s="74">
        <v>0.5</v>
      </c>
      <c r="P113" s="74"/>
      <c r="Q113" s="74">
        <v>0</v>
      </c>
      <c r="R113" s="74">
        <v>1</v>
      </c>
      <c r="S113" s="74">
        <v>0</v>
      </c>
      <c r="T113" s="74">
        <v>0</v>
      </c>
      <c r="U113" s="74">
        <v>0</v>
      </c>
      <c r="V113" s="33"/>
      <c r="W113" s="77">
        <f t="shared" si="30"/>
        <v>0</v>
      </c>
      <c r="X113" s="77">
        <f t="shared" si="31"/>
        <v>1</v>
      </c>
      <c r="Y113" s="77">
        <f t="shared" si="32"/>
        <v>0</v>
      </c>
      <c r="Z113" s="144">
        <f t="shared" si="33"/>
        <v>0</v>
      </c>
      <c r="AA113" s="77">
        <f t="shared" si="34"/>
        <v>0</v>
      </c>
      <c r="AB113" s="42">
        <f t="shared" si="20"/>
        <v>1</v>
      </c>
      <c r="AC113" s="42"/>
      <c r="AD113" s="42">
        <f t="shared" si="21"/>
        <v>1</v>
      </c>
      <c r="AE113" s="42">
        <f t="shared" si="22"/>
        <v>0</v>
      </c>
      <c r="AF113" s="42">
        <f t="shared" si="23"/>
        <v>0</v>
      </c>
      <c r="AG113" s="42"/>
      <c r="AH113" s="78"/>
      <c r="AJ113" s="119">
        <f t="shared" si="24"/>
        <v>0</v>
      </c>
      <c r="AK113" s="119">
        <f t="shared" si="25"/>
        <v>2</v>
      </c>
      <c r="AL113" s="119">
        <f t="shared" si="26"/>
        <v>1</v>
      </c>
      <c r="AM113" s="119"/>
      <c r="AN113" s="115"/>
      <c r="AO113" s="119">
        <f t="shared" si="27"/>
        <v>0</v>
      </c>
      <c r="AP113" s="119">
        <f t="shared" si="28"/>
        <v>1</v>
      </c>
      <c r="AQ113" s="119">
        <f t="shared" si="29"/>
        <v>0</v>
      </c>
      <c r="AT113" s="78"/>
      <c r="AZ113" s="78"/>
      <c r="BB113" s="78"/>
      <c r="BC113" s="78"/>
      <c r="BD113" s="78"/>
      <c r="BE113" s="78"/>
      <c r="BF113" s="78"/>
      <c r="BG113" s="78"/>
      <c r="BH113" s="78"/>
      <c r="BI113" s="78"/>
      <c r="BJ113" s="78"/>
      <c r="BK113" s="78"/>
      <c r="BL113" s="78"/>
    </row>
    <row r="114" spans="1:64" s="137" customFormat="1" ht="13.5" customHeight="1" x14ac:dyDescent="0.2">
      <c r="A114" s="1" t="s">
        <v>207</v>
      </c>
      <c r="B114" s="29" t="s">
        <v>483</v>
      </c>
      <c r="C114" s="29">
        <v>29</v>
      </c>
      <c r="D114" s="4" t="s">
        <v>216</v>
      </c>
      <c r="E114" s="6">
        <v>0</v>
      </c>
      <c r="F114" s="6">
        <v>1</v>
      </c>
      <c r="G114" s="6">
        <v>0</v>
      </c>
      <c r="H114" s="6">
        <v>0</v>
      </c>
      <c r="I114" s="6">
        <v>0</v>
      </c>
      <c r="J114" s="3"/>
      <c r="K114" s="9">
        <v>0</v>
      </c>
      <c r="L114" s="9">
        <v>0</v>
      </c>
      <c r="M114" s="16">
        <v>0</v>
      </c>
      <c r="N114" s="16">
        <v>0</v>
      </c>
      <c r="O114" s="16">
        <v>0</v>
      </c>
      <c r="P114" s="10" t="s">
        <v>301</v>
      </c>
      <c r="Q114" s="5">
        <v>0</v>
      </c>
      <c r="R114" s="5">
        <v>1</v>
      </c>
      <c r="S114" s="5">
        <v>0</v>
      </c>
      <c r="T114" s="5">
        <v>0</v>
      </c>
      <c r="U114" s="5">
        <v>0</v>
      </c>
      <c r="V114" s="5"/>
      <c r="W114" s="13">
        <f t="shared" si="30"/>
        <v>0</v>
      </c>
      <c r="X114" s="13">
        <f t="shared" si="31"/>
        <v>1</v>
      </c>
      <c r="Y114" s="13">
        <f t="shared" si="32"/>
        <v>0</v>
      </c>
      <c r="Z114" s="12">
        <f t="shared" si="33"/>
        <v>0</v>
      </c>
      <c r="AA114" s="13">
        <f t="shared" si="34"/>
        <v>0</v>
      </c>
      <c r="AB114" s="7">
        <f t="shared" si="20"/>
        <v>1</v>
      </c>
      <c r="AC114" s="7"/>
      <c r="AD114" s="7">
        <f t="shared" si="21"/>
        <v>1</v>
      </c>
      <c r="AE114" s="7">
        <f t="shared" si="22"/>
        <v>0</v>
      </c>
      <c r="AF114" s="7">
        <f t="shared" si="23"/>
        <v>0</v>
      </c>
      <c r="AG114" s="7"/>
      <c r="AH114" s="55"/>
      <c r="AJ114" s="119">
        <f t="shared" si="24"/>
        <v>1</v>
      </c>
      <c r="AK114" s="119">
        <f t="shared" si="25"/>
        <v>0</v>
      </c>
      <c r="AL114" s="119">
        <f t="shared" si="26"/>
        <v>1</v>
      </c>
      <c r="AM114" s="119"/>
      <c r="AN114" s="115"/>
      <c r="AO114" s="119">
        <f t="shared" si="27"/>
        <v>0</v>
      </c>
      <c r="AP114" s="119">
        <f t="shared" si="28"/>
        <v>0</v>
      </c>
      <c r="AQ114" s="119">
        <f t="shared" si="29"/>
        <v>0</v>
      </c>
      <c r="AT114" s="55"/>
      <c r="AZ114" s="55"/>
      <c r="BB114" s="55"/>
      <c r="BC114" s="55"/>
      <c r="BD114" s="55"/>
      <c r="BE114" s="55"/>
      <c r="BF114" s="55"/>
      <c r="BG114" s="55"/>
      <c r="BH114" s="55"/>
      <c r="BI114" s="55"/>
      <c r="BJ114" s="55"/>
      <c r="BK114" s="55"/>
      <c r="BL114" s="55"/>
    </row>
    <row r="115" spans="1:64" s="34" customFormat="1" ht="13.5" customHeight="1" x14ac:dyDescent="0.2">
      <c r="A115" s="152" t="s">
        <v>153</v>
      </c>
      <c r="B115" s="32" t="s">
        <v>463</v>
      </c>
      <c r="C115" s="32">
        <v>31</v>
      </c>
      <c r="D115" s="149" t="s">
        <v>163</v>
      </c>
      <c r="E115" s="34">
        <v>0</v>
      </c>
      <c r="F115" s="34">
        <v>1</v>
      </c>
      <c r="G115" s="34">
        <v>0</v>
      </c>
      <c r="H115" s="34">
        <v>0</v>
      </c>
      <c r="I115" s="34">
        <v>1</v>
      </c>
      <c r="J115" s="150"/>
      <c r="K115" s="90">
        <v>0</v>
      </c>
      <c r="L115" s="90">
        <v>1</v>
      </c>
      <c r="M115" s="151">
        <v>0</v>
      </c>
      <c r="N115" s="151">
        <v>0</v>
      </c>
      <c r="O115" s="151">
        <v>0</v>
      </c>
      <c r="P115" s="150"/>
      <c r="Q115" s="90">
        <v>0</v>
      </c>
      <c r="R115" s="90">
        <v>1</v>
      </c>
      <c r="S115" s="90">
        <v>0</v>
      </c>
      <c r="T115" s="90">
        <v>0</v>
      </c>
      <c r="U115" s="90">
        <v>0</v>
      </c>
      <c r="V115" s="90"/>
      <c r="W115" s="77">
        <f t="shared" si="30"/>
        <v>0</v>
      </c>
      <c r="X115" s="77">
        <f t="shared" si="31"/>
        <v>1</v>
      </c>
      <c r="Y115" s="77">
        <f t="shared" si="32"/>
        <v>0</v>
      </c>
      <c r="Z115" s="144">
        <f t="shared" si="33"/>
        <v>0</v>
      </c>
      <c r="AA115" s="77">
        <f t="shared" si="34"/>
        <v>0</v>
      </c>
      <c r="AB115" s="42">
        <f t="shared" si="20"/>
        <v>1</v>
      </c>
      <c r="AC115" s="42"/>
      <c r="AD115" s="42">
        <f t="shared" si="21"/>
        <v>1</v>
      </c>
      <c r="AE115" s="42">
        <f t="shared" si="22"/>
        <v>0</v>
      </c>
      <c r="AF115" s="42">
        <f t="shared" si="23"/>
        <v>0</v>
      </c>
      <c r="AG115" s="42"/>
      <c r="AH115" s="33"/>
      <c r="AJ115" s="119">
        <f t="shared" si="24"/>
        <v>1</v>
      </c>
      <c r="AK115" s="119">
        <f t="shared" si="25"/>
        <v>1</v>
      </c>
      <c r="AL115" s="119">
        <f t="shared" si="26"/>
        <v>1</v>
      </c>
      <c r="AM115" s="119"/>
      <c r="AN115" s="115"/>
      <c r="AO115" s="119">
        <f t="shared" si="27"/>
        <v>1</v>
      </c>
      <c r="AP115" s="119">
        <f t="shared" si="28"/>
        <v>0</v>
      </c>
      <c r="AQ115" s="119">
        <f t="shared" si="29"/>
        <v>0</v>
      </c>
      <c r="AT115" s="33"/>
      <c r="AZ115" s="33"/>
      <c r="BB115" s="33"/>
      <c r="BC115" s="33"/>
      <c r="BD115" s="33"/>
      <c r="BE115" s="33"/>
      <c r="BF115" s="33"/>
      <c r="BG115" s="33"/>
      <c r="BH115" s="33"/>
      <c r="BI115" s="33"/>
      <c r="BJ115" s="33"/>
      <c r="BK115" s="33"/>
      <c r="BL115" s="33"/>
    </row>
    <row r="116" spans="1:64" s="80" customFormat="1" ht="13.5" customHeight="1" x14ac:dyDescent="0.2">
      <c r="A116" s="31" t="s">
        <v>155</v>
      </c>
      <c r="B116" s="32" t="s">
        <v>463</v>
      </c>
      <c r="C116" s="32">
        <v>11</v>
      </c>
      <c r="D116" s="149" t="s">
        <v>166</v>
      </c>
      <c r="E116" s="34">
        <v>0</v>
      </c>
      <c r="F116" s="34">
        <v>1</v>
      </c>
      <c r="G116" s="34">
        <v>0</v>
      </c>
      <c r="H116" s="34">
        <v>0</v>
      </c>
      <c r="I116" s="34">
        <v>0</v>
      </c>
      <c r="J116" s="150"/>
      <c r="K116" s="90">
        <v>0</v>
      </c>
      <c r="L116" s="90">
        <v>1</v>
      </c>
      <c r="M116" s="151">
        <v>0</v>
      </c>
      <c r="N116" s="151">
        <v>0</v>
      </c>
      <c r="O116" s="151">
        <v>0</v>
      </c>
      <c r="P116" s="150"/>
      <c r="Q116" s="90">
        <v>0</v>
      </c>
      <c r="R116" s="90">
        <v>0</v>
      </c>
      <c r="S116" s="90">
        <v>0</v>
      </c>
      <c r="T116" s="90">
        <v>0</v>
      </c>
      <c r="U116" s="90">
        <v>0</v>
      </c>
      <c r="V116" s="90"/>
      <c r="W116" s="77">
        <f t="shared" si="30"/>
        <v>0</v>
      </c>
      <c r="X116" s="77">
        <f t="shared" si="31"/>
        <v>1</v>
      </c>
      <c r="Y116" s="77">
        <f t="shared" si="32"/>
        <v>0</v>
      </c>
      <c r="Z116" s="144">
        <f t="shared" si="33"/>
        <v>0</v>
      </c>
      <c r="AA116" s="77">
        <f t="shared" si="34"/>
        <v>0</v>
      </c>
      <c r="AB116" s="42">
        <f t="shared" si="20"/>
        <v>1</v>
      </c>
      <c r="AC116" s="42"/>
      <c r="AD116" s="42">
        <f t="shared" si="21"/>
        <v>1</v>
      </c>
      <c r="AE116" s="42">
        <f t="shared" si="22"/>
        <v>0</v>
      </c>
      <c r="AF116" s="42">
        <f t="shared" si="23"/>
        <v>0</v>
      </c>
      <c r="AG116" s="42"/>
      <c r="AH116" s="78"/>
      <c r="AJ116" s="119">
        <f t="shared" si="24"/>
        <v>1</v>
      </c>
      <c r="AK116" s="119">
        <f t="shared" si="25"/>
        <v>1</v>
      </c>
      <c r="AL116" s="119">
        <f t="shared" si="26"/>
        <v>0</v>
      </c>
      <c r="AM116" s="119"/>
      <c r="AN116" s="115"/>
      <c r="AO116" s="119">
        <f t="shared" si="27"/>
        <v>0</v>
      </c>
      <c r="AP116" s="119">
        <f t="shared" si="28"/>
        <v>0</v>
      </c>
      <c r="AQ116" s="119">
        <f t="shared" si="29"/>
        <v>0</v>
      </c>
      <c r="AT116" s="78"/>
      <c r="AZ116" s="78"/>
      <c r="BB116" s="78"/>
      <c r="BC116" s="78"/>
      <c r="BD116" s="78"/>
      <c r="BE116" s="78"/>
      <c r="BF116" s="78"/>
      <c r="BG116" s="78"/>
      <c r="BH116" s="78"/>
      <c r="BI116" s="78"/>
      <c r="BJ116" s="78"/>
      <c r="BK116" s="78"/>
      <c r="BL116" s="78"/>
    </row>
    <row r="117" spans="1:64" s="137" customFormat="1" ht="13.5" customHeight="1" x14ac:dyDescent="0.2">
      <c r="A117" s="1" t="s">
        <v>299</v>
      </c>
      <c r="B117" s="29" t="s">
        <v>515</v>
      </c>
      <c r="C117" s="29">
        <v>2</v>
      </c>
      <c r="D117" s="4" t="s">
        <v>316</v>
      </c>
      <c r="E117" s="8">
        <v>1</v>
      </c>
      <c r="F117" s="8">
        <v>1</v>
      </c>
      <c r="G117" s="8">
        <v>0</v>
      </c>
      <c r="H117" s="8">
        <v>0</v>
      </c>
      <c r="I117" s="8">
        <v>1</v>
      </c>
      <c r="J117" s="8"/>
      <c r="K117" s="8">
        <v>1</v>
      </c>
      <c r="L117" s="8">
        <v>1</v>
      </c>
      <c r="M117" s="8">
        <v>0</v>
      </c>
      <c r="N117" s="8">
        <v>0</v>
      </c>
      <c r="O117" s="8">
        <v>1</v>
      </c>
      <c r="P117" s="8"/>
      <c r="Q117" s="8">
        <v>1</v>
      </c>
      <c r="R117" s="8">
        <v>1</v>
      </c>
      <c r="S117" s="8">
        <v>0</v>
      </c>
      <c r="T117" s="8">
        <v>0</v>
      </c>
      <c r="U117" s="8">
        <v>1</v>
      </c>
      <c r="V117" s="8"/>
      <c r="W117" s="13">
        <f t="shared" si="30"/>
        <v>1</v>
      </c>
      <c r="X117" s="13">
        <f t="shared" si="31"/>
        <v>1</v>
      </c>
      <c r="Y117" s="13">
        <f t="shared" si="32"/>
        <v>0</v>
      </c>
      <c r="Z117" s="12">
        <f t="shared" si="33"/>
        <v>0</v>
      </c>
      <c r="AA117" s="13">
        <f t="shared" si="34"/>
        <v>1</v>
      </c>
      <c r="AB117" s="7">
        <f t="shared" si="20"/>
        <v>3</v>
      </c>
      <c r="AC117" s="7"/>
      <c r="AD117" s="7">
        <f t="shared" si="21"/>
        <v>2</v>
      </c>
      <c r="AE117" s="7">
        <f t="shared" si="22"/>
        <v>1</v>
      </c>
      <c r="AF117" s="7">
        <f t="shared" si="23"/>
        <v>0</v>
      </c>
      <c r="AG117" s="7"/>
      <c r="AH117" s="55"/>
      <c r="AJ117" s="119">
        <f t="shared" si="24"/>
        <v>2</v>
      </c>
      <c r="AK117" s="119">
        <f t="shared" si="25"/>
        <v>2</v>
      </c>
      <c r="AL117" s="119">
        <f t="shared" si="26"/>
        <v>2</v>
      </c>
      <c r="AM117" s="119"/>
      <c r="AN117" s="115"/>
      <c r="AO117" s="119">
        <f t="shared" si="27"/>
        <v>1</v>
      </c>
      <c r="AP117" s="119">
        <f t="shared" si="28"/>
        <v>1</v>
      </c>
      <c r="AQ117" s="119">
        <f t="shared" si="29"/>
        <v>1</v>
      </c>
      <c r="AT117" s="55"/>
      <c r="AZ117" s="55"/>
      <c r="BB117" s="55"/>
      <c r="BC117" s="55"/>
      <c r="BD117" s="55"/>
      <c r="BE117" s="55"/>
      <c r="BF117" s="55"/>
      <c r="BG117" s="55"/>
      <c r="BH117" s="55"/>
      <c r="BI117" s="55"/>
      <c r="BJ117" s="55"/>
      <c r="BK117" s="55"/>
      <c r="BL117" s="55"/>
    </row>
    <row r="118" spans="1:64" s="139" customFormat="1" ht="13.5" customHeight="1" x14ac:dyDescent="0.2">
      <c r="A118" s="11" t="s">
        <v>101</v>
      </c>
      <c r="B118" s="86" t="s">
        <v>443</v>
      </c>
      <c r="C118" s="86">
        <v>9</v>
      </c>
      <c r="D118" s="87" t="s">
        <v>108</v>
      </c>
      <c r="E118" s="2">
        <v>1</v>
      </c>
      <c r="F118" s="2">
        <v>1</v>
      </c>
      <c r="G118" s="2">
        <v>1</v>
      </c>
      <c r="H118" s="2">
        <v>1</v>
      </c>
      <c r="I118" s="2">
        <v>0</v>
      </c>
      <c r="J118" s="86"/>
      <c r="K118" s="5">
        <v>1</v>
      </c>
      <c r="L118" s="5">
        <v>1</v>
      </c>
      <c r="M118" s="14">
        <v>0.5</v>
      </c>
      <c r="N118" s="14">
        <v>0.5</v>
      </c>
      <c r="O118" s="14">
        <v>1</v>
      </c>
      <c r="P118" s="86"/>
      <c r="Q118" s="5">
        <v>1</v>
      </c>
      <c r="R118" s="5">
        <v>1</v>
      </c>
      <c r="S118" s="5">
        <v>1</v>
      </c>
      <c r="T118" s="5">
        <v>1</v>
      </c>
      <c r="U118" s="5">
        <v>0</v>
      </c>
      <c r="V118" s="5"/>
      <c r="W118" s="12">
        <f t="shared" si="30"/>
        <v>1</v>
      </c>
      <c r="X118" s="12">
        <f t="shared" si="31"/>
        <v>1</v>
      </c>
      <c r="Y118" s="12">
        <f t="shared" si="32"/>
        <v>1</v>
      </c>
      <c r="Z118" s="12">
        <f t="shared" si="33"/>
        <v>1</v>
      </c>
      <c r="AA118" s="12">
        <f t="shared" si="34"/>
        <v>0</v>
      </c>
      <c r="AB118" s="88">
        <f t="shared" si="20"/>
        <v>4</v>
      </c>
      <c r="AC118" s="88"/>
      <c r="AD118" s="7">
        <f t="shared" si="21"/>
        <v>2</v>
      </c>
      <c r="AE118" s="7">
        <f t="shared" si="22"/>
        <v>1</v>
      </c>
      <c r="AF118" s="7">
        <f t="shared" si="23"/>
        <v>1</v>
      </c>
      <c r="AG118" s="7"/>
      <c r="AH118" s="54"/>
      <c r="AJ118" s="119">
        <f t="shared" si="24"/>
        <v>2</v>
      </c>
      <c r="AK118" s="119">
        <f t="shared" si="25"/>
        <v>2</v>
      </c>
      <c r="AL118" s="119">
        <f t="shared" si="26"/>
        <v>2</v>
      </c>
      <c r="AM118" s="119"/>
      <c r="AN118" s="115"/>
      <c r="AO118" s="119">
        <f t="shared" si="27"/>
        <v>1</v>
      </c>
      <c r="AP118" s="119">
        <f t="shared" si="28"/>
        <v>1.5</v>
      </c>
      <c r="AQ118" s="119">
        <f t="shared" si="29"/>
        <v>1</v>
      </c>
      <c r="AT118" s="54"/>
      <c r="BB118" s="54"/>
      <c r="BC118" s="54"/>
    </row>
    <row r="119" spans="1:64" s="148" customFormat="1" ht="13.5" customHeight="1" x14ac:dyDescent="0.2">
      <c r="A119" s="152" t="s">
        <v>120</v>
      </c>
      <c r="B119" s="32" t="s">
        <v>451</v>
      </c>
      <c r="C119" s="32">
        <v>11</v>
      </c>
      <c r="D119" s="149" t="s">
        <v>128</v>
      </c>
      <c r="E119" s="34">
        <v>1</v>
      </c>
      <c r="F119" s="34">
        <v>0</v>
      </c>
      <c r="G119" s="34">
        <v>1</v>
      </c>
      <c r="H119" s="34">
        <v>0</v>
      </c>
      <c r="I119" s="34">
        <v>0</v>
      </c>
      <c r="J119" s="150"/>
      <c r="K119" s="90">
        <v>1</v>
      </c>
      <c r="L119" s="90">
        <v>0</v>
      </c>
      <c r="M119" s="151">
        <v>0.5</v>
      </c>
      <c r="N119" s="151">
        <v>0.5</v>
      </c>
      <c r="O119" s="151">
        <v>0.5</v>
      </c>
      <c r="P119" s="150"/>
      <c r="Q119" s="90">
        <v>1</v>
      </c>
      <c r="R119" s="90">
        <v>0</v>
      </c>
      <c r="S119" s="90">
        <v>1</v>
      </c>
      <c r="T119" s="90">
        <v>1</v>
      </c>
      <c r="U119" s="90">
        <v>1</v>
      </c>
      <c r="V119" s="90"/>
      <c r="W119" s="77">
        <f t="shared" si="30"/>
        <v>1</v>
      </c>
      <c r="X119" s="77">
        <f t="shared" si="31"/>
        <v>0</v>
      </c>
      <c r="Y119" s="77">
        <f t="shared" si="32"/>
        <v>1</v>
      </c>
      <c r="Z119" s="144">
        <f t="shared" si="33"/>
        <v>0.5</v>
      </c>
      <c r="AA119" s="77">
        <f t="shared" si="34"/>
        <v>0.5</v>
      </c>
      <c r="AB119" s="42">
        <f t="shared" si="20"/>
        <v>3</v>
      </c>
      <c r="AC119" s="42"/>
      <c r="AD119" s="42">
        <f t="shared" si="21"/>
        <v>1</v>
      </c>
      <c r="AE119" s="42">
        <f t="shared" si="22"/>
        <v>1</v>
      </c>
      <c r="AF119" s="42">
        <f t="shared" si="23"/>
        <v>1</v>
      </c>
      <c r="AG119" s="42"/>
      <c r="AH119" s="90"/>
      <c r="AJ119" s="119">
        <f t="shared" si="24"/>
        <v>1</v>
      </c>
      <c r="AK119" s="119">
        <f t="shared" si="25"/>
        <v>1</v>
      </c>
      <c r="AL119" s="119">
        <f t="shared" si="26"/>
        <v>1</v>
      </c>
      <c r="AM119" s="119"/>
      <c r="AN119" s="115"/>
      <c r="AO119" s="119">
        <f t="shared" si="27"/>
        <v>0</v>
      </c>
      <c r="AP119" s="119">
        <f t="shared" si="28"/>
        <v>1</v>
      </c>
      <c r="AQ119" s="119">
        <f t="shared" si="29"/>
        <v>2</v>
      </c>
      <c r="AT119" s="90"/>
      <c r="AZ119" s="90"/>
      <c r="BB119" s="90"/>
      <c r="BC119" s="90"/>
      <c r="BD119" s="90"/>
      <c r="BE119" s="90"/>
      <c r="BF119" s="90"/>
      <c r="BG119" s="90"/>
      <c r="BH119" s="90"/>
      <c r="BI119" s="90"/>
      <c r="BJ119" s="90"/>
      <c r="BK119" s="90"/>
      <c r="BL119" s="90"/>
    </row>
    <row r="120" spans="1:64" s="80" customFormat="1" ht="13.5" customHeight="1" x14ac:dyDescent="0.2">
      <c r="A120" s="152" t="s">
        <v>125</v>
      </c>
      <c r="B120" s="32" t="s">
        <v>451</v>
      </c>
      <c r="C120" s="32">
        <v>11</v>
      </c>
      <c r="D120" s="149" t="s">
        <v>133</v>
      </c>
      <c r="E120" s="34">
        <v>1</v>
      </c>
      <c r="F120" s="34">
        <v>0</v>
      </c>
      <c r="G120" s="34">
        <v>1</v>
      </c>
      <c r="H120" s="34">
        <v>1</v>
      </c>
      <c r="I120" s="34">
        <v>0</v>
      </c>
      <c r="J120" s="150"/>
      <c r="K120" s="90">
        <v>1</v>
      </c>
      <c r="L120" s="90">
        <v>0</v>
      </c>
      <c r="M120" s="151">
        <v>0.5</v>
      </c>
      <c r="N120" s="151">
        <v>0.5</v>
      </c>
      <c r="O120" s="151">
        <v>1</v>
      </c>
      <c r="P120" s="150"/>
      <c r="Q120" s="90">
        <v>1</v>
      </c>
      <c r="R120" s="90">
        <v>0</v>
      </c>
      <c r="S120" s="90">
        <v>1</v>
      </c>
      <c r="T120" s="90">
        <v>0</v>
      </c>
      <c r="U120" s="90">
        <v>0</v>
      </c>
      <c r="V120" s="90"/>
      <c r="W120" s="77">
        <f t="shared" si="30"/>
        <v>1</v>
      </c>
      <c r="X120" s="77">
        <f t="shared" si="31"/>
        <v>0</v>
      </c>
      <c r="Y120" s="77">
        <f t="shared" si="32"/>
        <v>1</v>
      </c>
      <c r="Z120" s="144">
        <f t="shared" si="33"/>
        <v>0.5</v>
      </c>
      <c r="AA120" s="77">
        <f t="shared" si="34"/>
        <v>0</v>
      </c>
      <c r="AB120" s="42">
        <f t="shared" si="20"/>
        <v>2.5</v>
      </c>
      <c r="AC120" s="42"/>
      <c r="AD120" s="42">
        <f t="shared" si="21"/>
        <v>1</v>
      </c>
      <c r="AE120" s="42">
        <f t="shared" si="22"/>
        <v>0.5</v>
      </c>
      <c r="AF120" s="42">
        <f t="shared" si="23"/>
        <v>1</v>
      </c>
      <c r="AG120" s="42"/>
      <c r="AH120" s="78"/>
      <c r="AJ120" s="119">
        <f t="shared" si="24"/>
        <v>1</v>
      </c>
      <c r="AK120" s="119">
        <f t="shared" si="25"/>
        <v>1</v>
      </c>
      <c r="AL120" s="119">
        <f t="shared" si="26"/>
        <v>1</v>
      </c>
      <c r="AM120" s="119"/>
      <c r="AN120" s="115"/>
      <c r="AO120" s="119">
        <f t="shared" si="27"/>
        <v>1</v>
      </c>
      <c r="AP120" s="119">
        <f t="shared" si="28"/>
        <v>1.5</v>
      </c>
      <c r="AQ120" s="119">
        <f t="shared" si="29"/>
        <v>0</v>
      </c>
      <c r="AT120" s="78"/>
      <c r="AZ120" s="78"/>
      <c r="BB120" s="78"/>
      <c r="BC120" s="78"/>
      <c r="BD120" s="78"/>
      <c r="BE120" s="78"/>
      <c r="BF120" s="78"/>
      <c r="BG120" s="78"/>
      <c r="BH120" s="78"/>
      <c r="BI120" s="78"/>
      <c r="BJ120" s="78"/>
      <c r="BK120" s="78"/>
      <c r="BL120" s="78"/>
    </row>
    <row r="121" spans="1:64" s="80" customFormat="1" ht="13.5" customHeight="1" x14ac:dyDescent="0.2">
      <c r="A121" s="152" t="s">
        <v>188</v>
      </c>
      <c r="B121" s="32" t="s">
        <v>451</v>
      </c>
      <c r="C121" s="32">
        <v>11</v>
      </c>
      <c r="D121" s="149" t="s">
        <v>199</v>
      </c>
      <c r="E121" s="34">
        <v>0</v>
      </c>
      <c r="F121" s="34">
        <v>0</v>
      </c>
      <c r="G121" s="34">
        <v>1</v>
      </c>
      <c r="H121" s="34">
        <v>0</v>
      </c>
      <c r="I121" s="34">
        <v>0</v>
      </c>
      <c r="J121" s="150"/>
      <c r="K121" s="90">
        <v>0</v>
      </c>
      <c r="L121" s="90">
        <v>1</v>
      </c>
      <c r="M121" s="151">
        <v>0</v>
      </c>
      <c r="N121" s="151">
        <v>0</v>
      </c>
      <c r="O121" s="151">
        <v>0</v>
      </c>
      <c r="P121" s="33"/>
      <c r="Q121" s="90">
        <v>0</v>
      </c>
      <c r="R121" s="90">
        <v>1</v>
      </c>
      <c r="S121" s="90">
        <v>0</v>
      </c>
      <c r="T121" s="90">
        <v>0</v>
      </c>
      <c r="U121" s="90">
        <v>1</v>
      </c>
      <c r="V121" s="90"/>
      <c r="W121" s="77">
        <f t="shared" si="30"/>
        <v>0</v>
      </c>
      <c r="X121" s="77">
        <f t="shared" si="31"/>
        <v>1</v>
      </c>
      <c r="Y121" s="77">
        <f t="shared" si="32"/>
        <v>0</v>
      </c>
      <c r="Z121" s="144">
        <f t="shared" si="33"/>
        <v>0</v>
      </c>
      <c r="AA121" s="77">
        <f t="shared" si="34"/>
        <v>0</v>
      </c>
      <c r="AB121" s="42">
        <f t="shared" si="20"/>
        <v>1</v>
      </c>
      <c r="AC121" s="42"/>
      <c r="AD121" s="42">
        <f t="shared" si="21"/>
        <v>1</v>
      </c>
      <c r="AE121" s="42">
        <f t="shared" si="22"/>
        <v>0</v>
      </c>
      <c r="AF121" s="42">
        <f t="shared" si="23"/>
        <v>0</v>
      </c>
      <c r="AG121" s="42"/>
      <c r="AH121" s="78"/>
      <c r="AJ121" s="119">
        <f t="shared" si="24"/>
        <v>0</v>
      </c>
      <c r="AK121" s="119">
        <f t="shared" si="25"/>
        <v>1</v>
      </c>
      <c r="AL121" s="119">
        <f t="shared" si="26"/>
        <v>1</v>
      </c>
      <c r="AM121" s="119"/>
      <c r="AN121" s="115"/>
      <c r="AO121" s="119">
        <f t="shared" si="27"/>
        <v>0</v>
      </c>
      <c r="AP121" s="119">
        <f t="shared" si="28"/>
        <v>0</v>
      </c>
      <c r="AQ121" s="119">
        <f t="shared" si="29"/>
        <v>1</v>
      </c>
      <c r="AT121" s="78"/>
      <c r="AZ121" s="78"/>
      <c r="BB121" s="78"/>
      <c r="BC121" s="78"/>
      <c r="BD121" s="78"/>
      <c r="BE121" s="78"/>
      <c r="BF121" s="78"/>
      <c r="BG121" s="78"/>
      <c r="BH121" s="78"/>
      <c r="BI121" s="78"/>
      <c r="BJ121" s="78"/>
      <c r="BK121" s="78"/>
      <c r="BL121" s="78"/>
    </row>
    <row r="122" spans="1:64" s="80" customFormat="1" ht="13.5" customHeight="1" x14ac:dyDescent="0.2">
      <c r="A122" s="152" t="s">
        <v>253</v>
      </c>
      <c r="B122" s="32" t="s">
        <v>451</v>
      </c>
      <c r="C122" s="32">
        <v>11</v>
      </c>
      <c r="D122" s="149" t="s">
        <v>266</v>
      </c>
      <c r="E122" s="33">
        <v>1</v>
      </c>
      <c r="F122" s="33">
        <v>0</v>
      </c>
      <c r="G122" s="33">
        <v>0</v>
      </c>
      <c r="H122" s="33">
        <v>1</v>
      </c>
      <c r="I122" s="33">
        <v>0</v>
      </c>
      <c r="J122" s="33"/>
      <c r="K122" s="33">
        <v>1</v>
      </c>
      <c r="L122" s="33">
        <v>0</v>
      </c>
      <c r="M122" s="33">
        <v>0</v>
      </c>
      <c r="N122" s="33">
        <v>0</v>
      </c>
      <c r="O122" s="155">
        <v>0.5</v>
      </c>
      <c r="P122" s="33"/>
      <c r="Q122" s="33">
        <v>1</v>
      </c>
      <c r="R122" s="33">
        <v>0</v>
      </c>
      <c r="S122" s="33">
        <v>1</v>
      </c>
      <c r="T122" s="33">
        <v>1</v>
      </c>
      <c r="U122" s="33">
        <v>0</v>
      </c>
      <c r="V122" s="33"/>
      <c r="W122" s="77">
        <f t="shared" si="30"/>
        <v>1</v>
      </c>
      <c r="X122" s="77">
        <f t="shared" si="31"/>
        <v>0</v>
      </c>
      <c r="Y122" s="77">
        <f t="shared" si="32"/>
        <v>0</v>
      </c>
      <c r="Z122" s="144">
        <f t="shared" si="33"/>
        <v>1</v>
      </c>
      <c r="AA122" s="77">
        <f t="shared" si="34"/>
        <v>0</v>
      </c>
      <c r="AB122" s="42">
        <f t="shared" si="20"/>
        <v>2</v>
      </c>
      <c r="AC122" s="42"/>
      <c r="AD122" s="42">
        <f t="shared" si="21"/>
        <v>1</v>
      </c>
      <c r="AE122" s="42">
        <f t="shared" si="22"/>
        <v>1</v>
      </c>
      <c r="AF122" s="42">
        <f t="shared" si="23"/>
        <v>0</v>
      </c>
      <c r="AG122" s="42"/>
      <c r="AH122" s="78"/>
      <c r="AJ122" s="119">
        <f t="shared" si="24"/>
        <v>1</v>
      </c>
      <c r="AK122" s="119">
        <f t="shared" si="25"/>
        <v>1</v>
      </c>
      <c r="AL122" s="119">
        <f t="shared" si="26"/>
        <v>1</v>
      </c>
      <c r="AM122" s="119"/>
      <c r="AN122" s="115"/>
      <c r="AO122" s="119">
        <f t="shared" si="27"/>
        <v>1</v>
      </c>
      <c r="AP122" s="119">
        <f t="shared" si="28"/>
        <v>0.5</v>
      </c>
      <c r="AQ122" s="119">
        <f t="shared" si="29"/>
        <v>1</v>
      </c>
      <c r="AT122" s="78"/>
      <c r="AZ122" s="78"/>
      <c r="BB122" s="78"/>
      <c r="BC122" s="78"/>
      <c r="BD122" s="78"/>
      <c r="BE122" s="78"/>
      <c r="BF122" s="78"/>
      <c r="BG122" s="78"/>
      <c r="BH122" s="78"/>
      <c r="BI122" s="78"/>
      <c r="BJ122" s="78"/>
      <c r="BK122" s="78"/>
      <c r="BL122" s="78"/>
    </row>
    <row r="123" spans="1:64" s="137" customFormat="1" ht="13.5" customHeight="1" x14ac:dyDescent="0.2">
      <c r="A123" s="11" t="s">
        <v>296</v>
      </c>
      <c r="B123" s="29" t="s">
        <v>514</v>
      </c>
      <c r="C123" s="29">
        <v>1</v>
      </c>
      <c r="D123" s="4" t="s">
        <v>314</v>
      </c>
      <c r="E123" s="8">
        <v>0</v>
      </c>
      <c r="F123" s="8">
        <v>1</v>
      </c>
      <c r="G123" s="8">
        <v>1</v>
      </c>
      <c r="H123" s="8">
        <v>0</v>
      </c>
      <c r="I123" s="8">
        <v>0</v>
      </c>
      <c r="J123" s="8" t="s">
        <v>548</v>
      </c>
      <c r="K123" s="8">
        <v>0</v>
      </c>
      <c r="L123" s="8">
        <v>0</v>
      </c>
      <c r="M123" s="8">
        <v>0</v>
      </c>
      <c r="N123" s="8">
        <v>0</v>
      </c>
      <c r="O123" s="8">
        <v>0</v>
      </c>
      <c r="P123" s="8"/>
      <c r="Q123" s="8">
        <v>0</v>
      </c>
      <c r="R123" s="8">
        <v>1</v>
      </c>
      <c r="S123" s="8">
        <v>0</v>
      </c>
      <c r="T123" s="8">
        <v>0</v>
      </c>
      <c r="U123" s="8">
        <v>0</v>
      </c>
      <c r="V123" s="8"/>
      <c r="W123" s="13">
        <f t="shared" si="30"/>
        <v>0</v>
      </c>
      <c r="X123" s="13">
        <f t="shared" si="31"/>
        <v>1</v>
      </c>
      <c r="Y123" s="13">
        <f t="shared" si="32"/>
        <v>0</v>
      </c>
      <c r="Z123" s="12">
        <f t="shared" si="33"/>
        <v>0</v>
      </c>
      <c r="AA123" s="13">
        <f t="shared" si="34"/>
        <v>0</v>
      </c>
      <c r="AB123" s="7">
        <f t="shared" si="20"/>
        <v>1</v>
      </c>
      <c r="AC123" s="7"/>
      <c r="AD123" s="7">
        <f t="shared" si="21"/>
        <v>1</v>
      </c>
      <c r="AE123" s="7">
        <f t="shared" si="22"/>
        <v>0</v>
      </c>
      <c r="AF123" s="7">
        <f t="shared" si="23"/>
        <v>0</v>
      </c>
      <c r="AG123" s="7"/>
      <c r="AH123" s="55"/>
      <c r="AJ123" s="119">
        <f t="shared" si="24"/>
        <v>1</v>
      </c>
      <c r="AK123" s="119">
        <f t="shared" si="25"/>
        <v>0</v>
      </c>
      <c r="AL123" s="119">
        <f t="shared" si="26"/>
        <v>1</v>
      </c>
      <c r="AM123" s="119"/>
      <c r="AN123" s="115"/>
      <c r="AO123" s="119">
        <f t="shared" si="27"/>
        <v>0</v>
      </c>
      <c r="AP123" s="119">
        <f t="shared" si="28"/>
        <v>0</v>
      </c>
      <c r="AQ123" s="119">
        <f t="shared" si="29"/>
        <v>0</v>
      </c>
      <c r="AT123" s="55"/>
      <c r="BB123" s="55"/>
      <c r="BC123" s="55"/>
    </row>
    <row r="124" spans="1:64" s="139" customFormat="1" ht="13.5" customHeight="1" x14ac:dyDescent="0.2">
      <c r="A124" s="8">
        <v>1070</v>
      </c>
      <c r="B124" s="29" t="s">
        <v>862</v>
      </c>
      <c r="C124" s="29">
        <v>11</v>
      </c>
      <c r="D124" s="8" t="s">
        <v>647</v>
      </c>
      <c r="E124" s="72">
        <v>1</v>
      </c>
      <c r="F124" s="72">
        <v>1</v>
      </c>
      <c r="G124" s="72">
        <v>1</v>
      </c>
      <c r="H124" s="72">
        <v>0</v>
      </c>
      <c r="I124" s="72">
        <v>0</v>
      </c>
      <c r="J124" s="72" t="s">
        <v>788</v>
      </c>
      <c r="K124" s="72">
        <v>1</v>
      </c>
      <c r="L124" s="72">
        <v>1</v>
      </c>
      <c r="M124" s="72">
        <v>0.5</v>
      </c>
      <c r="N124" s="72">
        <v>0.5</v>
      </c>
      <c r="O124" s="72">
        <v>0.5</v>
      </c>
      <c r="P124" s="72"/>
      <c r="Q124" s="72">
        <v>1</v>
      </c>
      <c r="R124" s="72">
        <v>1</v>
      </c>
      <c r="S124" s="72">
        <v>0</v>
      </c>
      <c r="T124" s="72">
        <v>0</v>
      </c>
      <c r="U124" s="72">
        <v>0</v>
      </c>
      <c r="V124" s="8"/>
      <c r="W124" s="13">
        <f t="shared" si="30"/>
        <v>1</v>
      </c>
      <c r="X124" s="13">
        <f t="shared" si="31"/>
        <v>1</v>
      </c>
      <c r="Y124" s="13">
        <f t="shared" si="32"/>
        <v>0.5</v>
      </c>
      <c r="Z124" s="12">
        <f t="shared" si="33"/>
        <v>0</v>
      </c>
      <c r="AA124" s="13">
        <f t="shared" si="34"/>
        <v>0</v>
      </c>
      <c r="AB124" s="7">
        <f t="shared" si="20"/>
        <v>2.5</v>
      </c>
      <c r="AC124" s="7"/>
      <c r="AD124" s="7">
        <f t="shared" si="21"/>
        <v>2</v>
      </c>
      <c r="AE124" s="7">
        <f t="shared" si="22"/>
        <v>0</v>
      </c>
      <c r="AF124" s="7">
        <f t="shared" si="23"/>
        <v>0.5</v>
      </c>
      <c r="AG124" s="7"/>
      <c r="AH124" s="54"/>
      <c r="AJ124" s="119">
        <f t="shared" si="24"/>
        <v>2</v>
      </c>
      <c r="AK124" s="119">
        <f t="shared" si="25"/>
        <v>2</v>
      </c>
      <c r="AL124" s="119">
        <f t="shared" si="26"/>
        <v>2</v>
      </c>
      <c r="AM124" s="119"/>
      <c r="AN124" s="115"/>
      <c r="AO124" s="119">
        <f t="shared" si="27"/>
        <v>0</v>
      </c>
      <c r="AP124" s="119">
        <f t="shared" si="28"/>
        <v>1</v>
      </c>
      <c r="AQ124" s="119">
        <f t="shared" si="29"/>
        <v>0</v>
      </c>
      <c r="AT124" s="54"/>
      <c r="BB124" s="54"/>
      <c r="BC124" s="54"/>
    </row>
    <row r="125" spans="1:64" s="139" customFormat="1" ht="13.5" customHeight="1" x14ac:dyDescent="0.2">
      <c r="A125" s="8">
        <v>1025</v>
      </c>
      <c r="B125" s="29" t="s">
        <v>820</v>
      </c>
      <c r="C125" s="29">
        <v>11</v>
      </c>
      <c r="D125" s="8" t="s">
        <v>602</v>
      </c>
      <c r="E125" s="72">
        <v>1</v>
      </c>
      <c r="F125" s="72">
        <v>1</v>
      </c>
      <c r="G125" s="72">
        <v>0</v>
      </c>
      <c r="H125" s="72">
        <v>0</v>
      </c>
      <c r="I125" s="72">
        <v>0</v>
      </c>
      <c r="J125" s="72"/>
      <c r="K125" s="72">
        <v>1</v>
      </c>
      <c r="L125" s="72">
        <v>1</v>
      </c>
      <c r="M125" s="72">
        <v>0.5</v>
      </c>
      <c r="N125" s="72">
        <v>0.5</v>
      </c>
      <c r="O125" s="72">
        <v>1</v>
      </c>
      <c r="P125" s="72"/>
      <c r="Q125" s="72">
        <v>1</v>
      </c>
      <c r="R125" s="72">
        <v>1</v>
      </c>
      <c r="S125" s="72">
        <v>1</v>
      </c>
      <c r="T125" s="72">
        <v>1</v>
      </c>
      <c r="U125" s="72">
        <v>0</v>
      </c>
      <c r="V125" s="54"/>
      <c r="W125" s="13">
        <f t="shared" si="30"/>
        <v>1</v>
      </c>
      <c r="X125" s="13">
        <f t="shared" si="31"/>
        <v>1</v>
      </c>
      <c r="Y125" s="13">
        <f t="shared" si="32"/>
        <v>0.5</v>
      </c>
      <c r="Z125" s="12">
        <f t="shared" si="33"/>
        <v>0.5</v>
      </c>
      <c r="AA125" s="13">
        <f t="shared" si="34"/>
        <v>0</v>
      </c>
      <c r="AB125" s="7">
        <f t="shared" si="20"/>
        <v>3</v>
      </c>
      <c r="AC125" s="7"/>
      <c r="AD125" s="7">
        <f t="shared" si="21"/>
        <v>2</v>
      </c>
      <c r="AE125" s="7">
        <f t="shared" si="22"/>
        <v>0.5</v>
      </c>
      <c r="AF125" s="7">
        <f t="shared" si="23"/>
        <v>0.5</v>
      </c>
      <c r="AG125" s="7"/>
      <c r="AH125" s="54"/>
      <c r="AJ125" s="119">
        <f t="shared" si="24"/>
        <v>2</v>
      </c>
      <c r="AK125" s="119">
        <f t="shared" si="25"/>
        <v>2</v>
      </c>
      <c r="AL125" s="119">
        <f t="shared" si="26"/>
        <v>2</v>
      </c>
      <c r="AM125" s="119"/>
      <c r="AN125" s="115"/>
      <c r="AO125" s="119">
        <f t="shared" si="27"/>
        <v>0</v>
      </c>
      <c r="AP125" s="119">
        <f t="shared" si="28"/>
        <v>1.5</v>
      </c>
      <c r="AQ125" s="119">
        <f t="shared" si="29"/>
        <v>1</v>
      </c>
      <c r="AT125" s="54"/>
      <c r="AZ125" s="54"/>
      <c r="BB125" s="54"/>
      <c r="BC125" s="54"/>
      <c r="BD125" s="54"/>
      <c r="BE125" s="54"/>
      <c r="BF125" s="54"/>
      <c r="BG125" s="54"/>
      <c r="BH125" s="54"/>
      <c r="BI125" s="54"/>
      <c r="BJ125" s="54"/>
      <c r="BK125" s="54"/>
      <c r="BL125" s="54"/>
    </row>
    <row r="126" spans="1:64" s="139" customFormat="1" ht="13.5" customHeight="1" x14ac:dyDescent="0.2">
      <c r="A126" s="8">
        <v>1069</v>
      </c>
      <c r="B126" s="29" t="s">
        <v>861</v>
      </c>
      <c r="C126" s="29">
        <v>8</v>
      </c>
      <c r="D126" s="8" t="s">
        <v>646</v>
      </c>
      <c r="E126" s="72">
        <v>0</v>
      </c>
      <c r="F126" s="72">
        <v>0</v>
      </c>
      <c r="G126" s="72">
        <v>0</v>
      </c>
      <c r="H126" s="72">
        <v>0</v>
      </c>
      <c r="I126" s="72">
        <v>1</v>
      </c>
      <c r="J126" s="72"/>
      <c r="K126" s="72">
        <v>0</v>
      </c>
      <c r="L126" s="72">
        <v>0</v>
      </c>
      <c r="M126" s="72">
        <v>0</v>
      </c>
      <c r="N126" s="72">
        <v>0</v>
      </c>
      <c r="O126" s="72">
        <v>0.5</v>
      </c>
      <c r="P126" s="72"/>
      <c r="Q126" s="72">
        <v>0</v>
      </c>
      <c r="R126" s="72">
        <v>1</v>
      </c>
      <c r="S126" s="72">
        <v>0</v>
      </c>
      <c r="T126" s="72">
        <v>0</v>
      </c>
      <c r="U126" s="72">
        <v>0</v>
      </c>
      <c r="V126" s="8"/>
      <c r="W126" s="13">
        <f t="shared" si="30"/>
        <v>0</v>
      </c>
      <c r="X126" s="13">
        <f t="shared" si="31"/>
        <v>0</v>
      </c>
      <c r="Y126" s="13">
        <f t="shared" si="32"/>
        <v>0</v>
      </c>
      <c r="Z126" s="12">
        <f t="shared" si="33"/>
        <v>0</v>
      </c>
      <c r="AA126" s="13">
        <f t="shared" si="34"/>
        <v>0.5</v>
      </c>
      <c r="AB126" s="7">
        <f t="shared" si="20"/>
        <v>0.5</v>
      </c>
      <c r="AC126" s="7"/>
      <c r="AD126" s="7">
        <f t="shared" si="21"/>
        <v>0</v>
      </c>
      <c r="AE126" s="7">
        <f t="shared" si="22"/>
        <v>0.5</v>
      </c>
      <c r="AF126" s="7">
        <f t="shared" si="23"/>
        <v>0</v>
      </c>
      <c r="AG126" s="7"/>
      <c r="AH126" s="54"/>
      <c r="AJ126" s="119">
        <f t="shared" si="24"/>
        <v>0</v>
      </c>
      <c r="AK126" s="119">
        <f t="shared" si="25"/>
        <v>0</v>
      </c>
      <c r="AL126" s="119">
        <f t="shared" si="26"/>
        <v>1</v>
      </c>
      <c r="AM126" s="119"/>
      <c r="AN126" s="115"/>
      <c r="AO126" s="119">
        <f t="shared" si="27"/>
        <v>1</v>
      </c>
      <c r="AP126" s="119">
        <f t="shared" si="28"/>
        <v>0.5</v>
      </c>
      <c r="AQ126" s="119">
        <f t="shared" si="29"/>
        <v>0</v>
      </c>
      <c r="AT126" s="54"/>
      <c r="AZ126" s="54"/>
      <c r="BB126" s="54"/>
      <c r="BC126" s="54"/>
      <c r="BD126" s="54"/>
      <c r="BE126" s="54"/>
      <c r="BF126" s="54"/>
      <c r="BG126" s="54"/>
      <c r="BH126" s="54"/>
      <c r="BI126" s="54"/>
      <c r="BJ126" s="54"/>
      <c r="BK126" s="54"/>
      <c r="BL126" s="54"/>
    </row>
    <row r="127" spans="1:64" s="34" customFormat="1" ht="13.5" customHeight="1" x14ac:dyDescent="0.2">
      <c r="A127" s="31" t="s">
        <v>953</v>
      </c>
      <c r="B127" s="32" t="s">
        <v>438</v>
      </c>
      <c r="C127" s="32">
        <v>11</v>
      </c>
      <c r="D127" s="149" t="s">
        <v>96</v>
      </c>
      <c r="E127" s="34">
        <v>1</v>
      </c>
      <c r="F127" s="34">
        <v>1</v>
      </c>
      <c r="G127" s="34">
        <v>0</v>
      </c>
      <c r="H127" s="34">
        <v>0</v>
      </c>
      <c r="I127" s="34">
        <v>0</v>
      </c>
      <c r="J127" s="150"/>
      <c r="K127" s="90">
        <v>1</v>
      </c>
      <c r="L127" s="90">
        <v>1</v>
      </c>
      <c r="M127" s="151">
        <v>0</v>
      </c>
      <c r="N127" s="151">
        <v>0.5</v>
      </c>
      <c r="O127" s="151">
        <v>1</v>
      </c>
      <c r="P127" s="150"/>
      <c r="Q127" s="90">
        <v>1</v>
      </c>
      <c r="R127" s="90">
        <v>1</v>
      </c>
      <c r="S127" s="90">
        <v>0</v>
      </c>
      <c r="T127" s="90">
        <v>0</v>
      </c>
      <c r="U127" s="90">
        <v>0</v>
      </c>
      <c r="V127" s="90"/>
      <c r="W127" s="77">
        <f t="shared" si="30"/>
        <v>1</v>
      </c>
      <c r="X127" s="77">
        <f t="shared" si="31"/>
        <v>1</v>
      </c>
      <c r="Y127" s="77">
        <f t="shared" si="32"/>
        <v>0</v>
      </c>
      <c r="Z127" s="144">
        <f t="shared" si="33"/>
        <v>0</v>
      </c>
      <c r="AA127" s="77">
        <f t="shared" si="34"/>
        <v>0</v>
      </c>
      <c r="AB127" s="42">
        <f t="shared" si="20"/>
        <v>2</v>
      </c>
      <c r="AC127" s="42"/>
      <c r="AD127" s="42">
        <f t="shared" si="21"/>
        <v>2</v>
      </c>
      <c r="AE127" s="42">
        <f t="shared" si="22"/>
        <v>0</v>
      </c>
      <c r="AF127" s="42">
        <f t="shared" si="23"/>
        <v>0</v>
      </c>
      <c r="AG127" s="42"/>
      <c r="AH127" s="33"/>
      <c r="AJ127" s="119">
        <f t="shared" si="24"/>
        <v>2</v>
      </c>
      <c r="AK127" s="119">
        <f t="shared" si="25"/>
        <v>2</v>
      </c>
      <c r="AL127" s="119">
        <f t="shared" si="26"/>
        <v>2</v>
      </c>
      <c r="AM127" s="119"/>
      <c r="AN127" s="115"/>
      <c r="AO127" s="119">
        <f t="shared" si="27"/>
        <v>0</v>
      </c>
      <c r="AP127" s="119">
        <f t="shared" si="28"/>
        <v>1.5</v>
      </c>
      <c r="AQ127" s="119">
        <f t="shared" si="29"/>
        <v>0</v>
      </c>
      <c r="AT127" s="33"/>
      <c r="AZ127" s="33"/>
      <c r="BB127" s="33"/>
      <c r="BC127" s="33"/>
      <c r="BD127" s="33"/>
      <c r="BE127" s="33"/>
      <c r="BF127" s="33"/>
      <c r="BG127" s="33"/>
      <c r="BH127" s="33"/>
      <c r="BI127" s="33"/>
      <c r="BJ127" s="33"/>
      <c r="BK127" s="33"/>
      <c r="BL127" s="33"/>
    </row>
    <row r="128" spans="1:64" s="80" customFormat="1" ht="13.5" customHeight="1" x14ac:dyDescent="0.2">
      <c r="A128" s="152" t="s">
        <v>90</v>
      </c>
      <c r="B128" s="32" t="s">
        <v>438</v>
      </c>
      <c r="C128" s="32">
        <v>11</v>
      </c>
      <c r="D128" s="149" t="s">
        <v>98</v>
      </c>
      <c r="E128" s="34">
        <v>1</v>
      </c>
      <c r="F128" s="34">
        <v>1</v>
      </c>
      <c r="G128" s="34">
        <v>1</v>
      </c>
      <c r="H128" s="34">
        <v>1</v>
      </c>
      <c r="I128" s="34">
        <v>0</v>
      </c>
      <c r="J128" s="150"/>
      <c r="K128" s="90">
        <v>1</v>
      </c>
      <c r="L128" s="90">
        <v>1</v>
      </c>
      <c r="M128" s="151">
        <v>0.5</v>
      </c>
      <c r="N128" s="151">
        <v>0.5</v>
      </c>
      <c r="O128" s="151">
        <v>0</v>
      </c>
      <c r="P128" s="150"/>
      <c r="Q128" s="90">
        <v>1</v>
      </c>
      <c r="R128" s="90">
        <v>1</v>
      </c>
      <c r="S128" s="90">
        <v>0</v>
      </c>
      <c r="T128" s="90">
        <v>0</v>
      </c>
      <c r="U128" s="90">
        <v>0</v>
      </c>
      <c r="V128" s="90"/>
      <c r="W128" s="77">
        <f t="shared" si="30"/>
        <v>1</v>
      </c>
      <c r="X128" s="77">
        <f t="shared" si="31"/>
        <v>1</v>
      </c>
      <c r="Y128" s="77">
        <f t="shared" si="32"/>
        <v>0.5</v>
      </c>
      <c r="Z128" s="144">
        <f t="shared" si="33"/>
        <v>0.5</v>
      </c>
      <c r="AA128" s="77">
        <f t="shared" si="34"/>
        <v>0</v>
      </c>
      <c r="AB128" s="42">
        <f t="shared" si="20"/>
        <v>3</v>
      </c>
      <c r="AC128" s="42"/>
      <c r="AD128" s="42">
        <f t="shared" si="21"/>
        <v>2</v>
      </c>
      <c r="AE128" s="42">
        <f t="shared" si="22"/>
        <v>0.5</v>
      </c>
      <c r="AF128" s="42">
        <f t="shared" si="23"/>
        <v>0.5</v>
      </c>
      <c r="AG128" s="42"/>
      <c r="AH128" s="78"/>
      <c r="AJ128" s="119">
        <f t="shared" si="24"/>
        <v>2</v>
      </c>
      <c r="AK128" s="119">
        <f t="shared" si="25"/>
        <v>2</v>
      </c>
      <c r="AL128" s="119">
        <f t="shared" si="26"/>
        <v>2</v>
      </c>
      <c r="AM128" s="119"/>
      <c r="AN128" s="115"/>
      <c r="AO128" s="119">
        <f t="shared" si="27"/>
        <v>1</v>
      </c>
      <c r="AP128" s="119">
        <f t="shared" si="28"/>
        <v>0.5</v>
      </c>
      <c r="AQ128" s="119">
        <f t="shared" si="29"/>
        <v>0</v>
      </c>
      <c r="AT128" s="78"/>
      <c r="AZ128" s="78"/>
      <c r="BB128" s="78"/>
      <c r="BC128" s="78"/>
      <c r="BD128" s="78"/>
      <c r="BE128" s="78"/>
      <c r="BF128" s="78"/>
      <c r="BG128" s="78"/>
      <c r="BH128" s="78"/>
      <c r="BI128" s="78"/>
      <c r="BJ128" s="78"/>
      <c r="BK128" s="78"/>
      <c r="BL128" s="78"/>
    </row>
    <row r="129" spans="1:64" s="137" customFormat="1" ht="13.5" customHeight="1" x14ac:dyDescent="0.2">
      <c r="A129" s="8">
        <v>1049</v>
      </c>
      <c r="B129" s="29" t="s">
        <v>844</v>
      </c>
      <c r="C129" s="29">
        <v>10</v>
      </c>
      <c r="D129" s="8" t="s">
        <v>626</v>
      </c>
      <c r="E129" s="72">
        <v>1</v>
      </c>
      <c r="F129" s="72">
        <v>1</v>
      </c>
      <c r="G129" s="72">
        <v>0</v>
      </c>
      <c r="H129" s="72">
        <v>0</v>
      </c>
      <c r="I129" s="72">
        <v>0</v>
      </c>
      <c r="J129" s="72"/>
      <c r="K129" s="72">
        <v>0</v>
      </c>
      <c r="L129" s="72">
        <v>1</v>
      </c>
      <c r="M129" s="72">
        <v>0</v>
      </c>
      <c r="N129" s="72">
        <v>0</v>
      </c>
      <c r="O129" s="72">
        <v>1</v>
      </c>
      <c r="P129" s="72"/>
      <c r="Q129" s="72">
        <v>1</v>
      </c>
      <c r="R129" s="72">
        <v>1</v>
      </c>
      <c r="S129" s="72">
        <v>1</v>
      </c>
      <c r="T129" s="72">
        <v>0</v>
      </c>
      <c r="U129" s="72">
        <v>0</v>
      </c>
      <c r="V129" s="8"/>
      <c r="W129" s="13">
        <f t="shared" si="30"/>
        <v>1</v>
      </c>
      <c r="X129" s="13">
        <f t="shared" si="31"/>
        <v>1</v>
      </c>
      <c r="Y129" s="13">
        <f t="shared" si="32"/>
        <v>0</v>
      </c>
      <c r="Z129" s="12">
        <f t="shared" si="33"/>
        <v>0</v>
      </c>
      <c r="AA129" s="13">
        <f t="shared" si="34"/>
        <v>0</v>
      </c>
      <c r="AB129" s="7">
        <f t="shared" si="20"/>
        <v>2</v>
      </c>
      <c r="AC129" s="7"/>
      <c r="AD129" s="7">
        <f t="shared" si="21"/>
        <v>2</v>
      </c>
      <c r="AE129" s="7">
        <f t="shared" si="22"/>
        <v>0</v>
      </c>
      <c r="AF129" s="7">
        <f t="shared" si="23"/>
        <v>0</v>
      </c>
      <c r="AG129" s="7"/>
      <c r="AH129" s="55"/>
      <c r="AJ129" s="119">
        <f t="shared" si="24"/>
        <v>2</v>
      </c>
      <c r="AK129" s="119">
        <f t="shared" si="25"/>
        <v>1</v>
      </c>
      <c r="AL129" s="119">
        <f t="shared" si="26"/>
        <v>2</v>
      </c>
      <c r="AM129" s="119"/>
      <c r="AN129" s="115"/>
      <c r="AO129" s="119">
        <f t="shared" si="27"/>
        <v>0</v>
      </c>
      <c r="AP129" s="119">
        <f t="shared" si="28"/>
        <v>1</v>
      </c>
      <c r="AQ129" s="119">
        <f t="shared" si="29"/>
        <v>0</v>
      </c>
      <c r="AT129" s="55"/>
      <c r="AZ129" s="55"/>
      <c r="BB129" s="55"/>
      <c r="BC129" s="55"/>
      <c r="BD129" s="55"/>
      <c r="BE129" s="55"/>
      <c r="BF129" s="55"/>
      <c r="BG129" s="55"/>
      <c r="BH129" s="55"/>
      <c r="BI129" s="55"/>
      <c r="BJ129" s="55"/>
      <c r="BK129" s="55"/>
      <c r="BL129" s="55"/>
    </row>
    <row r="130" spans="1:64" s="137" customFormat="1" ht="13.5" customHeight="1" x14ac:dyDescent="0.2">
      <c r="A130" s="11" t="s">
        <v>287</v>
      </c>
      <c r="B130" s="29" t="s">
        <v>511</v>
      </c>
      <c r="C130" s="29">
        <v>2</v>
      </c>
      <c r="D130" s="4" t="s">
        <v>306</v>
      </c>
      <c r="E130" s="8">
        <v>1</v>
      </c>
      <c r="F130" s="8">
        <v>0</v>
      </c>
      <c r="G130" s="8">
        <v>0</v>
      </c>
      <c r="H130" s="8">
        <v>0</v>
      </c>
      <c r="I130" s="8">
        <v>1</v>
      </c>
      <c r="J130" s="8"/>
      <c r="K130" s="8">
        <v>1</v>
      </c>
      <c r="L130" s="8">
        <v>1</v>
      </c>
      <c r="M130" s="17">
        <v>0.5</v>
      </c>
      <c r="N130" s="17">
        <v>0.5</v>
      </c>
      <c r="O130" s="8">
        <v>1</v>
      </c>
      <c r="P130" s="8"/>
      <c r="Q130" s="8">
        <v>1</v>
      </c>
      <c r="R130" s="8">
        <v>1</v>
      </c>
      <c r="S130" s="8">
        <v>0</v>
      </c>
      <c r="T130" s="8">
        <v>0</v>
      </c>
      <c r="U130" s="8">
        <v>1</v>
      </c>
      <c r="V130" s="8"/>
      <c r="W130" s="13">
        <f t="shared" si="30"/>
        <v>1</v>
      </c>
      <c r="X130" s="13">
        <f t="shared" si="31"/>
        <v>1</v>
      </c>
      <c r="Y130" s="13">
        <f t="shared" si="32"/>
        <v>0</v>
      </c>
      <c r="Z130" s="12">
        <f t="shared" si="33"/>
        <v>0</v>
      </c>
      <c r="AA130" s="13">
        <f t="shared" si="34"/>
        <v>1</v>
      </c>
      <c r="AB130" s="7">
        <f t="shared" si="20"/>
        <v>3</v>
      </c>
      <c r="AC130" s="7"/>
      <c r="AD130" s="7">
        <f t="shared" si="21"/>
        <v>2</v>
      </c>
      <c r="AE130" s="7">
        <f t="shared" si="22"/>
        <v>1</v>
      </c>
      <c r="AF130" s="7">
        <f t="shared" si="23"/>
        <v>0</v>
      </c>
      <c r="AG130" s="88"/>
      <c r="AH130" s="55"/>
      <c r="AJ130" s="119">
        <f t="shared" si="24"/>
        <v>1</v>
      </c>
      <c r="AK130" s="119">
        <f t="shared" si="25"/>
        <v>2</v>
      </c>
      <c r="AL130" s="119">
        <f t="shared" si="26"/>
        <v>2</v>
      </c>
      <c r="AM130" s="119"/>
      <c r="AN130" s="115"/>
      <c r="AO130" s="119">
        <f t="shared" si="27"/>
        <v>1</v>
      </c>
      <c r="AP130" s="119">
        <f t="shared" si="28"/>
        <v>1.5</v>
      </c>
      <c r="AQ130" s="119">
        <f t="shared" si="29"/>
        <v>1</v>
      </c>
      <c r="AT130" s="55"/>
      <c r="AZ130" s="55"/>
      <c r="BB130" s="55"/>
      <c r="BC130" s="55"/>
      <c r="BD130" s="55"/>
      <c r="BE130" s="55"/>
      <c r="BF130" s="55"/>
      <c r="BG130" s="55"/>
      <c r="BH130" s="55"/>
      <c r="BI130" s="55"/>
      <c r="BJ130" s="55"/>
      <c r="BK130" s="55"/>
      <c r="BL130" s="55"/>
    </row>
    <row r="131" spans="1:64" s="139" customFormat="1" ht="13.5" customHeight="1" x14ac:dyDescent="0.2">
      <c r="A131" s="11" t="s">
        <v>7</v>
      </c>
      <c r="B131" s="29" t="s">
        <v>404</v>
      </c>
      <c r="C131" s="29">
        <v>8</v>
      </c>
      <c r="D131" s="4" t="s">
        <v>13</v>
      </c>
      <c r="E131" s="6">
        <v>0</v>
      </c>
      <c r="F131" s="6">
        <v>0</v>
      </c>
      <c r="G131" s="6">
        <v>0</v>
      </c>
      <c r="H131" s="6">
        <v>0</v>
      </c>
      <c r="I131" s="6">
        <v>1</v>
      </c>
      <c r="J131" s="3"/>
      <c r="K131" s="5">
        <v>0</v>
      </c>
      <c r="L131" s="5">
        <v>1</v>
      </c>
      <c r="M131" s="14">
        <v>0</v>
      </c>
      <c r="N131" s="14">
        <v>0</v>
      </c>
      <c r="O131" s="14">
        <v>0</v>
      </c>
      <c r="P131" s="3"/>
      <c r="Q131" s="5">
        <v>1</v>
      </c>
      <c r="R131" s="5">
        <v>1</v>
      </c>
      <c r="S131" s="5">
        <v>1</v>
      </c>
      <c r="T131" s="5">
        <v>0</v>
      </c>
      <c r="U131" s="5">
        <v>0</v>
      </c>
      <c r="V131" s="5"/>
      <c r="W131" s="13">
        <f t="shared" si="30"/>
        <v>0</v>
      </c>
      <c r="X131" s="13">
        <f t="shared" si="31"/>
        <v>1</v>
      </c>
      <c r="Y131" s="13">
        <f t="shared" si="32"/>
        <v>0</v>
      </c>
      <c r="Z131" s="12">
        <f t="shared" si="33"/>
        <v>0</v>
      </c>
      <c r="AA131" s="13">
        <f t="shared" si="34"/>
        <v>0</v>
      </c>
      <c r="AB131" s="7">
        <f t="shared" ref="AB131:AB194" si="35">SUM(W131:AA131)</f>
        <v>1</v>
      </c>
      <c r="AC131" s="7"/>
      <c r="AD131" s="7">
        <f t="shared" ref="AD131:AD194" si="36">W131+X131</f>
        <v>1</v>
      </c>
      <c r="AE131" s="7">
        <f t="shared" ref="AE131:AE194" si="37">Z131+AA131</f>
        <v>0</v>
      </c>
      <c r="AF131" s="7">
        <f t="shared" ref="AF131:AF194" si="38">Y131</f>
        <v>0</v>
      </c>
      <c r="AG131" s="7"/>
      <c r="AH131" s="54"/>
      <c r="AJ131" s="119">
        <f t="shared" si="24"/>
        <v>0</v>
      </c>
      <c r="AK131" s="119">
        <f t="shared" si="25"/>
        <v>1</v>
      </c>
      <c r="AL131" s="119">
        <f t="shared" si="26"/>
        <v>2</v>
      </c>
      <c r="AM131" s="119"/>
      <c r="AN131" s="115"/>
      <c r="AO131" s="119">
        <f t="shared" si="27"/>
        <v>1</v>
      </c>
      <c r="AP131" s="119">
        <f t="shared" si="28"/>
        <v>0</v>
      </c>
      <c r="AQ131" s="119">
        <f t="shared" si="29"/>
        <v>0</v>
      </c>
      <c r="AT131" s="54"/>
      <c r="BB131" s="54"/>
      <c r="BC131" s="54"/>
    </row>
    <row r="132" spans="1:64" s="139" customFormat="1" ht="13.5" customHeight="1" x14ac:dyDescent="0.2">
      <c r="A132" s="11" t="s">
        <v>315</v>
      </c>
      <c r="B132" s="29" t="s">
        <v>521</v>
      </c>
      <c r="C132" s="29">
        <v>1</v>
      </c>
      <c r="D132" s="4" t="s">
        <v>331</v>
      </c>
      <c r="E132" s="8">
        <v>0</v>
      </c>
      <c r="F132" s="8">
        <v>0</v>
      </c>
      <c r="G132" s="8">
        <v>0</v>
      </c>
      <c r="H132" s="8">
        <v>0</v>
      </c>
      <c r="I132" s="8">
        <v>0</v>
      </c>
      <c r="J132" s="8"/>
      <c r="K132" s="8">
        <v>0</v>
      </c>
      <c r="L132" s="8">
        <v>1</v>
      </c>
      <c r="M132" s="8">
        <v>0</v>
      </c>
      <c r="N132" s="8">
        <v>0</v>
      </c>
      <c r="O132" s="8">
        <v>0</v>
      </c>
      <c r="P132" s="8"/>
      <c r="Q132" s="8">
        <v>0</v>
      </c>
      <c r="R132" s="8">
        <v>0</v>
      </c>
      <c r="S132" s="8">
        <v>0</v>
      </c>
      <c r="T132" s="8">
        <v>0</v>
      </c>
      <c r="U132" s="8">
        <v>0</v>
      </c>
      <c r="V132" s="8" t="s">
        <v>543</v>
      </c>
      <c r="W132" s="13">
        <f t="shared" si="30"/>
        <v>0</v>
      </c>
      <c r="X132" s="13">
        <f t="shared" si="31"/>
        <v>0</v>
      </c>
      <c r="Y132" s="13">
        <f t="shared" si="32"/>
        <v>0</v>
      </c>
      <c r="Z132" s="12">
        <f t="shared" si="33"/>
        <v>0</v>
      </c>
      <c r="AA132" s="13">
        <f t="shared" si="34"/>
        <v>0</v>
      </c>
      <c r="AB132" s="7">
        <f t="shared" si="35"/>
        <v>0</v>
      </c>
      <c r="AC132" s="7"/>
      <c r="AD132" s="7">
        <f t="shared" si="36"/>
        <v>0</v>
      </c>
      <c r="AE132" s="7">
        <f t="shared" si="37"/>
        <v>0</v>
      </c>
      <c r="AF132" s="7">
        <f t="shared" si="38"/>
        <v>0</v>
      </c>
      <c r="AG132" s="7"/>
      <c r="AH132" s="54"/>
      <c r="AJ132" s="119">
        <f t="shared" ref="AJ132:AJ195" si="39">SUM(E132+F132)</f>
        <v>0</v>
      </c>
      <c r="AK132" s="119">
        <f t="shared" ref="AK132:AK195" si="40">SUM(K132:L132)</f>
        <v>1</v>
      </c>
      <c r="AL132" s="119">
        <f t="shared" ref="AL132:AL195" si="41">SUM(Q132:R132)</f>
        <v>0</v>
      </c>
      <c r="AM132" s="119"/>
      <c r="AN132" s="115"/>
      <c r="AO132" s="119">
        <f t="shared" ref="AO132:AO195" si="42">H132+I132</f>
        <v>0</v>
      </c>
      <c r="AP132" s="119">
        <f t="shared" ref="AP132:AP195" si="43">N132+O132</f>
        <v>0</v>
      </c>
      <c r="AQ132" s="119">
        <f t="shared" ref="AQ132:AQ195" si="44">T132+U132</f>
        <v>0</v>
      </c>
      <c r="AT132" s="54"/>
      <c r="AZ132" s="54"/>
      <c r="BB132" s="54"/>
      <c r="BC132" s="54"/>
      <c r="BD132" s="54"/>
      <c r="BE132" s="54"/>
      <c r="BF132" s="54"/>
      <c r="BG132" s="54"/>
      <c r="BH132" s="54"/>
      <c r="BI132" s="54"/>
      <c r="BJ132" s="54"/>
      <c r="BK132" s="54"/>
      <c r="BL132" s="54"/>
    </row>
    <row r="133" spans="1:64" s="137" customFormat="1" ht="13.5" customHeight="1" x14ac:dyDescent="0.2">
      <c r="A133" s="1" t="s">
        <v>215</v>
      </c>
      <c r="B133" s="86" t="s">
        <v>487</v>
      </c>
      <c r="C133" s="86">
        <v>8</v>
      </c>
      <c r="D133" s="87" t="s">
        <v>227</v>
      </c>
      <c r="E133" s="5">
        <v>1</v>
      </c>
      <c r="F133" s="5">
        <v>1</v>
      </c>
      <c r="G133" s="5">
        <v>1</v>
      </c>
      <c r="H133" s="5">
        <v>0</v>
      </c>
      <c r="I133" s="5">
        <v>1</v>
      </c>
      <c r="J133" s="5"/>
      <c r="K133" s="5">
        <v>1</v>
      </c>
      <c r="L133" s="2">
        <v>1</v>
      </c>
      <c r="M133" s="89">
        <v>0.5</v>
      </c>
      <c r="N133" s="89">
        <v>0.5</v>
      </c>
      <c r="O133" s="89">
        <v>0.5</v>
      </c>
      <c r="P133" s="86"/>
      <c r="Q133" s="5">
        <v>1</v>
      </c>
      <c r="R133" s="5">
        <v>1</v>
      </c>
      <c r="S133" s="5">
        <v>0</v>
      </c>
      <c r="T133" s="5">
        <v>0</v>
      </c>
      <c r="U133" s="5">
        <v>1</v>
      </c>
      <c r="V133" s="5"/>
      <c r="W133" s="12">
        <f t="shared" si="30"/>
        <v>1</v>
      </c>
      <c r="X133" s="12">
        <f t="shared" si="31"/>
        <v>1</v>
      </c>
      <c r="Y133" s="12">
        <f t="shared" si="32"/>
        <v>0.5</v>
      </c>
      <c r="Z133" s="12">
        <f t="shared" si="33"/>
        <v>0</v>
      </c>
      <c r="AA133" s="12">
        <f t="shared" si="34"/>
        <v>1</v>
      </c>
      <c r="AB133" s="88">
        <f t="shared" si="35"/>
        <v>3.5</v>
      </c>
      <c r="AC133" s="88"/>
      <c r="AD133" s="7">
        <f t="shared" si="36"/>
        <v>2</v>
      </c>
      <c r="AE133" s="7">
        <f t="shared" si="37"/>
        <v>1</v>
      </c>
      <c r="AF133" s="7">
        <f t="shared" si="38"/>
        <v>0.5</v>
      </c>
      <c r="AG133" s="88"/>
      <c r="AH133" s="54"/>
      <c r="AI133" s="139"/>
      <c r="AJ133" s="119">
        <f t="shared" si="39"/>
        <v>2</v>
      </c>
      <c r="AK133" s="119">
        <f t="shared" si="40"/>
        <v>2</v>
      </c>
      <c r="AL133" s="119">
        <f t="shared" si="41"/>
        <v>2</v>
      </c>
      <c r="AM133" s="119"/>
      <c r="AN133" s="115"/>
      <c r="AO133" s="119">
        <f t="shared" si="42"/>
        <v>1</v>
      </c>
      <c r="AP133" s="119">
        <f t="shared" si="43"/>
        <v>1</v>
      </c>
      <c r="AQ133" s="119">
        <f t="shared" si="44"/>
        <v>1</v>
      </c>
      <c r="AR133" s="139"/>
      <c r="AS133" s="139"/>
      <c r="AT133" s="54"/>
      <c r="AU133" s="139"/>
      <c r="AV133" s="139"/>
      <c r="AW133" s="139"/>
      <c r="AX133" s="139"/>
      <c r="AY133" s="139"/>
      <c r="AZ133" s="139"/>
      <c r="BA133" s="139"/>
      <c r="BB133" s="54"/>
      <c r="BC133" s="54"/>
      <c r="BD133" s="139"/>
      <c r="BE133" s="139"/>
      <c r="BF133" s="139"/>
      <c r="BG133" s="139"/>
      <c r="BH133" s="139"/>
      <c r="BI133" s="139"/>
      <c r="BJ133" s="139"/>
      <c r="BK133" s="139"/>
      <c r="BL133" s="139"/>
    </row>
    <row r="134" spans="1:64" s="85" customFormat="1" ht="13.5" customHeight="1" x14ac:dyDescent="0.2">
      <c r="A134" s="8">
        <v>1022</v>
      </c>
      <c r="B134" s="29" t="s">
        <v>817</v>
      </c>
      <c r="C134" s="29">
        <v>10</v>
      </c>
      <c r="D134" s="8" t="s">
        <v>599</v>
      </c>
      <c r="E134" s="72">
        <v>1</v>
      </c>
      <c r="F134" s="72">
        <v>1</v>
      </c>
      <c r="G134" s="72">
        <v>1</v>
      </c>
      <c r="H134" s="72">
        <v>0</v>
      </c>
      <c r="I134" s="72">
        <v>1</v>
      </c>
      <c r="J134" s="72"/>
      <c r="K134" s="72">
        <v>1</v>
      </c>
      <c r="L134" s="72">
        <v>1</v>
      </c>
      <c r="M134" s="72">
        <v>0.5</v>
      </c>
      <c r="N134" s="72">
        <v>0.5</v>
      </c>
      <c r="O134" s="72">
        <v>0.5</v>
      </c>
      <c r="P134" s="72"/>
      <c r="Q134" s="72">
        <v>1</v>
      </c>
      <c r="R134" s="72">
        <v>1</v>
      </c>
      <c r="S134" s="72">
        <v>1</v>
      </c>
      <c r="T134" s="72">
        <v>0</v>
      </c>
      <c r="U134" s="72">
        <v>0</v>
      </c>
      <c r="V134" s="72"/>
      <c r="W134" s="13">
        <f t="shared" si="30"/>
        <v>1</v>
      </c>
      <c r="X134" s="13">
        <f t="shared" si="31"/>
        <v>1</v>
      </c>
      <c r="Y134" s="13">
        <f t="shared" si="32"/>
        <v>1</v>
      </c>
      <c r="Z134" s="12">
        <f t="shared" si="33"/>
        <v>0</v>
      </c>
      <c r="AA134" s="13">
        <f t="shared" si="34"/>
        <v>0.5</v>
      </c>
      <c r="AB134" s="7">
        <f t="shared" si="35"/>
        <v>3.5</v>
      </c>
      <c r="AC134" s="7"/>
      <c r="AD134" s="7">
        <f t="shared" si="36"/>
        <v>2</v>
      </c>
      <c r="AE134" s="7">
        <f t="shared" si="37"/>
        <v>0.5</v>
      </c>
      <c r="AF134" s="7">
        <f t="shared" si="38"/>
        <v>1</v>
      </c>
      <c r="AG134" s="7"/>
      <c r="AH134" s="83"/>
      <c r="AJ134" s="119">
        <f t="shared" si="39"/>
        <v>2</v>
      </c>
      <c r="AK134" s="119">
        <f t="shared" si="40"/>
        <v>2</v>
      </c>
      <c r="AL134" s="119">
        <f t="shared" si="41"/>
        <v>2</v>
      </c>
      <c r="AM134" s="119"/>
      <c r="AN134" s="115"/>
      <c r="AO134" s="119">
        <f t="shared" si="42"/>
        <v>1</v>
      </c>
      <c r="AP134" s="119">
        <f t="shared" si="43"/>
        <v>1</v>
      </c>
      <c r="AQ134" s="119">
        <f t="shared" si="44"/>
        <v>0</v>
      </c>
      <c r="AT134" s="83"/>
      <c r="AZ134" s="83"/>
      <c r="BB134" s="83"/>
      <c r="BC134" s="83"/>
      <c r="BD134" s="83"/>
      <c r="BE134" s="83"/>
      <c r="BF134" s="83"/>
      <c r="BG134" s="83"/>
      <c r="BH134" s="83"/>
      <c r="BI134" s="83"/>
      <c r="BJ134" s="83"/>
      <c r="BK134" s="83"/>
      <c r="BL134" s="83"/>
    </row>
    <row r="135" spans="1:64" s="139" customFormat="1" ht="13.5" customHeight="1" x14ac:dyDescent="0.2">
      <c r="A135" s="1" t="s">
        <v>68</v>
      </c>
      <c r="B135" s="29" t="s">
        <v>428</v>
      </c>
      <c r="C135" s="29">
        <v>10</v>
      </c>
      <c r="D135" s="4" t="s">
        <v>69</v>
      </c>
      <c r="E135" s="6">
        <v>0</v>
      </c>
      <c r="F135" s="6">
        <v>0</v>
      </c>
      <c r="G135" s="6">
        <v>0</v>
      </c>
      <c r="H135" s="6">
        <v>0</v>
      </c>
      <c r="I135" s="6">
        <v>0</v>
      </c>
      <c r="J135" s="8" t="s">
        <v>122</v>
      </c>
      <c r="K135" s="5">
        <v>0</v>
      </c>
      <c r="L135" s="5">
        <v>1</v>
      </c>
      <c r="M135" s="14">
        <v>0</v>
      </c>
      <c r="N135" s="14">
        <v>0.5</v>
      </c>
      <c r="O135" s="14">
        <v>1</v>
      </c>
      <c r="P135" s="3"/>
      <c r="Q135" s="5">
        <v>0</v>
      </c>
      <c r="R135" s="5">
        <v>1</v>
      </c>
      <c r="S135" s="5">
        <v>0</v>
      </c>
      <c r="T135" s="5">
        <v>0</v>
      </c>
      <c r="U135" s="5">
        <v>0</v>
      </c>
      <c r="V135" s="5"/>
      <c r="W135" s="13">
        <f t="shared" si="30"/>
        <v>0</v>
      </c>
      <c r="X135" s="13">
        <f t="shared" si="31"/>
        <v>1</v>
      </c>
      <c r="Y135" s="13">
        <f t="shared" si="32"/>
        <v>0</v>
      </c>
      <c r="Z135" s="12">
        <f t="shared" si="33"/>
        <v>0</v>
      </c>
      <c r="AA135" s="13">
        <f t="shared" si="34"/>
        <v>0</v>
      </c>
      <c r="AB135" s="7">
        <f t="shared" si="35"/>
        <v>1</v>
      </c>
      <c r="AC135" s="7"/>
      <c r="AD135" s="7">
        <f t="shared" si="36"/>
        <v>1</v>
      </c>
      <c r="AE135" s="7">
        <f t="shared" si="37"/>
        <v>0</v>
      </c>
      <c r="AF135" s="7">
        <f t="shared" si="38"/>
        <v>0</v>
      </c>
      <c r="AG135" s="7"/>
      <c r="AH135" s="54"/>
      <c r="AJ135" s="119">
        <f t="shared" si="39"/>
        <v>0</v>
      </c>
      <c r="AK135" s="119">
        <f t="shared" si="40"/>
        <v>1</v>
      </c>
      <c r="AL135" s="119">
        <f t="shared" si="41"/>
        <v>1</v>
      </c>
      <c r="AM135" s="119"/>
      <c r="AN135" s="115"/>
      <c r="AO135" s="119">
        <f t="shared" si="42"/>
        <v>0</v>
      </c>
      <c r="AP135" s="119">
        <f t="shared" si="43"/>
        <v>1.5</v>
      </c>
      <c r="AQ135" s="119">
        <f t="shared" si="44"/>
        <v>0</v>
      </c>
      <c r="AT135" s="54"/>
      <c r="AZ135" s="54"/>
      <c r="BB135" s="54"/>
      <c r="BC135" s="54"/>
      <c r="BD135" s="54"/>
      <c r="BE135" s="54"/>
      <c r="BF135" s="54"/>
      <c r="BG135" s="54"/>
      <c r="BH135" s="54"/>
      <c r="BI135" s="54"/>
      <c r="BJ135" s="54"/>
      <c r="BK135" s="54"/>
      <c r="BL135" s="54"/>
    </row>
    <row r="136" spans="1:64" s="139" customFormat="1" ht="13.5" customHeight="1" x14ac:dyDescent="0.2">
      <c r="A136" s="11" t="s">
        <v>137</v>
      </c>
      <c r="B136" s="29" t="s">
        <v>457</v>
      </c>
      <c r="C136" s="29">
        <v>10</v>
      </c>
      <c r="D136" s="4" t="s">
        <v>144</v>
      </c>
      <c r="E136" s="6">
        <v>1</v>
      </c>
      <c r="F136" s="6">
        <v>1</v>
      </c>
      <c r="G136" s="6">
        <v>0</v>
      </c>
      <c r="H136" s="6">
        <v>1</v>
      </c>
      <c r="I136" s="6">
        <v>0</v>
      </c>
      <c r="J136" s="3"/>
      <c r="K136" s="5">
        <v>1</v>
      </c>
      <c r="L136" s="5">
        <v>1</v>
      </c>
      <c r="M136" s="14">
        <v>0.5</v>
      </c>
      <c r="N136" s="14">
        <v>0.5</v>
      </c>
      <c r="O136" s="14">
        <v>0.5</v>
      </c>
      <c r="P136" s="3"/>
      <c r="Q136" s="5">
        <v>1</v>
      </c>
      <c r="R136" s="5">
        <v>1</v>
      </c>
      <c r="S136" s="5">
        <v>0</v>
      </c>
      <c r="T136" s="5">
        <v>0</v>
      </c>
      <c r="U136" s="5">
        <v>0</v>
      </c>
      <c r="V136" s="5"/>
      <c r="W136" s="13">
        <f t="shared" si="30"/>
        <v>1</v>
      </c>
      <c r="X136" s="13">
        <f t="shared" si="31"/>
        <v>1</v>
      </c>
      <c r="Y136" s="13">
        <f t="shared" si="32"/>
        <v>0</v>
      </c>
      <c r="Z136" s="12">
        <f t="shared" si="33"/>
        <v>0.5</v>
      </c>
      <c r="AA136" s="13">
        <f t="shared" si="34"/>
        <v>0</v>
      </c>
      <c r="AB136" s="7">
        <f t="shared" si="35"/>
        <v>2.5</v>
      </c>
      <c r="AC136" s="7"/>
      <c r="AD136" s="7">
        <f t="shared" si="36"/>
        <v>2</v>
      </c>
      <c r="AE136" s="7">
        <f t="shared" si="37"/>
        <v>0.5</v>
      </c>
      <c r="AF136" s="7">
        <f t="shared" si="38"/>
        <v>0</v>
      </c>
      <c r="AG136" s="7"/>
      <c r="AH136" s="54"/>
      <c r="AJ136" s="119">
        <f t="shared" si="39"/>
        <v>2</v>
      </c>
      <c r="AK136" s="119">
        <f t="shared" si="40"/>
        <v>2</v>
      </c>
      <c r="AL136" s="119">
        <f t="shared" si="41"/>
        <v>2</v>
      </c>
      <c r="AM136" s="119"/>
      <c r="AN136" s="115"/>
      <c r="AO136" s="119">
        <f t="shared" si="42"/>
        <v>1</v>
      </c>
      <c r="AP136" s="119">
        <f t="shared" si="43"/>
        <v>1</v>
      </c>
      <c r="AQ136" s="119">
        <f t="shared" si="44"/>
        <v>0</v>
      </c>
      <c r="AT136" s="54"/>
      <c r="AZ136" s="54"/>
      <c r="BB136" s="54"/>
      <c r="BC136" s="54"/>
      <c r="BD136" s="54"/>
      <c r="BE136" s="54"/>
      <c r="BF136" s="54"/>
      <c r="BG136" s="54"/>
      <c r="BH136" s="54"/>
      <c r="BI136" s="54"/>
      <c r="BJ136" s="54"/>
      <c r="BK136" s="54"/>
      <c r="BL136" s="54"/>
    </row>
    <row r="137" spans="1:64" s="139" customFormat="1" ht="13.5" customHeight="1" x14ac:dyDescent="0.2">
      <c r="A137" s="1" t="s">
        <v>192</v>
      </c>
      <c r="B137" s="29" t="s">
        <v>477</v>
      </c>
      <c r="C137" s="29">
        <v>9</v>
      </c>
      <c r="D137" s="4" t="s">
        <v>204</v>
      </c>
      <c r="E137" s="6">
        <v>0</v>
      </c>
      <c r="F137" s="6">
        <v>1</v>
      </c>
      <c r="G137" s="6">
        <v>1</v>
      </c>
      <c r="H137" s="6">
        <v>0</v>
      </c>
      <c r="I137" s="6">
        <v>0</v>
      </c>
      <c r="J137" s="8" t="s">
        <v>321</v>
      </c>
      <c r="K137" s="9">
        <v>1</v>
      </c>
      <c r="L137" s="9">
        <v>0</v>
      </c>
      <c r="M137" s="16">
        <v>0.5</v>
      </c>
      <c r="N137" s="16">
        <v>0.5</v>
      </c>
      <c r="O137" s="16">
        <v>0</v>
      </c>
      <c r="P137" s="10" t="s">
        <v>284</v>
      </c>
      <c r="Q137" s="5">
        <v>0</v>
      </c>
      <c r="R137" s="5">
        <v>1</v>
      </c>
      <c r="S137" s="5">
        <v>0</v>
      </c>
      <c r="T137" s="5">
        <v>0</v>
      </c>
      <c r="U137" s="5">
        <v>0</v>
      </c>
      <c r="V137" s="5"/>
      <c r="W137" s="13">
        <f t="shared" si="30"/>
        <v>0</v>
      </c>
      <c r="X137" s="13">
        <f t="shared" si="31"/>
        <v>1</v>
      </c>
      <c r="Y137" s="13">
        <f t="shared" si="32"/>
        <v>0.5</v>
      </c>
      <c r="Z137" s="12">
        <f t="shared" si="33"/>
        <v>0</v>
      </c>
      <c r="AA137" s="13">
        <f t="shared" si="34"/>
        <v>0</v>
      </c>
      <c r="AB137" s="7">
        <f t="shared" si="35"/>
        <v>1.5</v>
      </c>
      <c r="AC137" s="7"/>
      <c r="AD137" s="7">
        <f t="shared" si="36"/>
        <v>1</v>
      </c>
      <c r="AE137" s="7">
        <f t="shared" si="37"/>
        <v>0</v>
      </c>
      <c r="AF137" s="7">
        <f t="shared" si="38"/>
        <v>0.5</v>
      </c>
      <c r="AG137" s="7"/>
      <c r="AH137" s="54"/>
      <c r="AJ137" s="119">
        <f t="shared" si="39"/>
        <v>1</v>
      </c>
      <c r="AK137" s="119">
        <f t="shared" si="40"/>
        <v>1</v>
      </c>
      <c r="AL137" s="119">
        <f t="shared" si="41"/>
        <v>1</v>
      </c>
      <c r="AM137" s="119"/>
      <c r="AN137" s="115"/>
      <c r="AO137" s="119">
        <f t="shared" si="42"/>
        <v>0</v>
      </c>
      <c r="AP137" s="119">
        <f t="shared" si="43"/>
        <v>0.5</v>
      </c>
      <c r="AQ137" s="119">
        <f t="shared" si="44"/>
        <v>0</v>
      </c>
      <c r="AT137" s="54"/>
      <c r="AZ137" s="54"/>
      <c r="BB137" s="54"/>
      <c r="BC137" s="54"/>
      <c r="BD137" s="54"/>
      <c r="BE137" s="54"/>
      <c r="BF137" s="54"/>
      <c r="BG137" s="54"/>
      <c r="BH137" s="54"/>
      <c r="BI137" s="54"/>
      <c r="BJ137" s="54"/>
      <c r="BK137" s="54"/>
      <c r="BL137" s="54"/>
    </row>
    <row r="138" spans="1:64" s="139" customFormat="1" ht="13.5" customHeight="1" x14ac:dyDescent="0.2">
      <c r="A138" s="8">
        <v>1062</v>
      </c>
      <c r="B138" s="29" t="s">
        <v>856</v>
      </c>
      <c r="C138" s="29">
        <v>9</v>
      </c>
      <c r="D138" s="8" t="s">
        <v>639</v>
      </c>
      <c r="E138" s="72">
        <v>0</v>
      </c>
      <c r="F138" s="72">
        <v>1</v>
      </c>
      <c r="G138" s="72">
        <v>0</v>
      </c>
      <c r="H138" s="72">
        <v>0</v>
      </c>
      <c r="I138" s="72">
        <v>0</v>
      </c>
      <c r="J138" s="72"/>
      <c r="K138" s="72">
        <v>0</v>
      </c>
      <c r="L138" s="72">
        <v>1</v>
      </c>
      <c r="M138" s="72">
        <v>0</v>
      </c>
      <c r="N138" s="72">
        <v>0</v>
      </c>
      <c r="O138" s="72">
        <v>0</v>
      </c>
      <c r="P138" s="72" t="s">
        <v>748</v>
      </c>
      <c r="Q138" s="72">
        <v>0</v>
      </c>
      <c r="R138" s="72">
        <v>1</v>
      </c>
      <c r="S138" s="72">
        <v>0</v>
      </c>
      <c r="T138" s="72">
        <v>0</v>
      </c>
      <c r="U138" s="72">
        <v>0</v>
      </c>
      <c r="V138" s="8"/>
      <c r="W138" s="13">
        <f t="shared" si="30"/>
        <v>0</v>
      </c>
      <c r="X138" s="13">
        <f t="shared" si="31"/>
        <v>1</v>
      </c>
      <c r="Y138" s="13">
        <f t="shared" si="32"/>
        <v>0</v>
      </c>
      <c r="Z138" s="12">
        <f t="shared" si="33"/>
        <v>0</v>
      </c>
      <c r="AA138" s="13">
        <f t="shared" si="34"/>
        <v>0</v>
      </c>
      <c r="AB138" s="7">
        <f t="shared" si="35"/>
        <v>1</v>
      </c>
      <c r="AC138" s="7"/>
      <c r="AD138" s="7">
        <f t="shared" si="36"/>
        <v>1</v>
      </c>
      <c r="AE138" s="7">
        <f t="shared" si="37"/>
        <v>0</v>
      </c>
      <c r="AF138" s="7">
        <f t="shared" si="38"/>
        <v>0</v>
      </c>
      <c r="AG138" s="7"/>
      <c r="AH138" s="54"/>
      <c r="AJ138" s="119">
        <f t="shared" si="39"/>
        <v>1</v>
      </c>
      <c r="AK138" s="119">
        <f t="shared" si="40"/>
        <v>1</v>
      </c>
      <c r="AL138" s="119">
        <f t="shared" si="41"/>
        <v>1</v>
      </c>
      <c r="AM138" s="119"/>
      <c r="AN138" s="115"/>
      <c r="AO138" s="119">
        <f t="shared" si="42"/>
        <v>0</v>
      </c>
      <c r="AP138" s="119">
        <f t="shared" si="43"/>
        <v>0</v>
      </c>
      <c r="AQ138" s="119">
        <f t="shared" si="44"/>
        <v>0</v>
      </c>
      <c r="AT138" s="54"/>
      <c r="AZ138" s="54"/>
      <c r="BB138" s="54"/>
      <c r="BC138" s="54"/>
      <c r="BD138" s="54"/>
      <c r="BE138" s="54"/>
      <c r="BF138" s="54"/>
      <c r="BG138" s="54"/>
      <c r="BH138" s="54"/>
      <c r="BI138" s="54"/>
      <c r="BJ138" s="54"/>
      <c r="BK138" s="54"/>
      <c r="BL138" s="54"/>
    </row>
    <row r="139" spans="1:64" s="139" customFormat="1" ht="13.5" customHeight="1" x14ac:dyDescent="0.2">
      <c r="A139" s="8">
        <v>1041</v>
      </c>
      <c r="B139" s="29" t="s">
        <v>836</v>
      </c>
      <c r="C139" s="29">
        <v>11</v>
      </c>
      <c r="D139" s="8" t="s">
        <v>618</v>
      </c>
      <c r="E139" s="72">
        <v>0</v>
      </c>
      <c r="F139" s="72">
        <v>0</v>
      </c>
      <c r="G139" s="72">
        <v>1</v>
      </c>
      <c r="H139" s="72">
        <v>0</v>
      </c>
      <c r="I139" s="72">
        <v>0</v>
      </c>
      <c r="J139" s="72" t="s">
        <v>783</v>
      </c>
      <c r="K139" s="72">
        <v>0</v>
      </c>
      <c r="L139" s="72">
        <v>1</v>
      </c>
      <c r="M139" s="72">
        <v>0</v>
      </c>
      <c r="N139" s="72">
        <v>0</v>
      </c>
      <c r="O139" s="72">
        <v>1</v>
      </c>
      <c r="P139" s="72" t="s">
        <v>748</v>
      </c>
      <c r="Q139" s="72">
        <v>1</v>
      </c>
      <c r="R139" s="72">
        <v>1</v>
      </c>
      <c r="S139" s="72">
        <v>0</v>
      </c>
      <c r="T139" s="72">
        <v>0</v>
      </c>
      <c r="U139" s="72">
        <v>0</v>
      </c>
      <c r="V139" s="54"/>
      <c r="W139" s="13">
        <f t="shared" si="30"/>
        <v>0</v>
      </c>
      <c r="X139" s="13">
        <f t="shared" si="31"/>
        <v>1</v>
      </c>
      <c r="Y139" s="13">
        <f t="shared" si="32"/>
        <v>0</v>
      </c>
      <c r="Z139" s="12">
        <f t="shared" si="33"/>
        <v>0</v>
      </c>
      <c r="AA139" s="13">
        <f t="shared" si="34"/>
        <v>0</v>
      </c>
      <c r="AB139" s="7">
        <f t="shared" si="35"/>
        <v>1</v>
      </c>
      <c r="AC139" s="7"/>
      <c r="AD139" s="7">
        <f t="shared" si="36"/>
        <v>1</v>
      </c>
      <c r="AE139" s="7">
        <f t="shared" si="37"/>
        <v>0</v>
      </c>
      <c r="AF139" s="7">
        <f t="shared" si="38"/>
        <v>0</v>
      </c>
      <c r="AG139" s="7"/>
      <c r="AH139" s="54"/>
      <c r="AJ139" s="119">
        <f t="shared" si="39"/>
        <v>0</v>
      </c>
      <c r="AK139" s="119">
        <f t="shared" si="40"/>
        <v>1</v>
      </c>
      <c r="AL139" s="119">
        <f t="shared" si="41"/>
        <v>2</v>
      </c>
      <c r="AM139" s="119"/>
      <c r="AN139" s="115"/>
      <c r="AO139" s="119">
        <f t="shared" si="42"/>
        <v>0</v>
      </c>
      <c r="AP139" s="119">
        <f t="shared" si="43"/>
        <v>1</v>
      </c>
      <c r="AQ139" s="119">
        <f t="shared" si="44"/>
        <v>0</v>
      </c>
      <c r="AT139" s="54"/>
      <c r="AZ139" s="54"/>
      <c r="BB139" s="54"/>
      <c r="BC139" s="54"/>
      <c r="BD139" s="54"/>
      <c r="BE139" s="54"/>
      <c r="BF139" s="54"/>
      <c r="BG139" s="54"/>
      <c r="BH139" s="54"/>
      <c r="BI139" s="54"/>
      <c r="BJ139" s="54"/>
      <c r="BK139" s="54"/>
      <c r="BL139" s="54"/>
    </row>
    <row r="140" spans="1:64" s="139" customFormat="1" ht="13.5" customHeight="1" x14ac:dyDescent="0.2">
      <c r="A140" s="11" t="s">
        <v>226</v>
      </c>
      <c r="B140" s="29" t="s">
        <v>489</v>
      </c>
      <c r="C140" s="29">
        <v>8</v>
      </c>
      <c r="D140" s="4" t="s">
        <v>237</v>
      </c>
      <c r="E140" s="8">
        <v>1</v>
      </c>
      <c r="F140" s="8">
        <v>1</v>
      </c>
      <c r="G140" s="8">
        <v>1</v>
      </c>
      <c r="H140" s="8">
        <v>1</v>
      </c>
      <c r="I140" s="8">
        <v>0</v>
      </c>
      <c r="J140" s="8" t="s">
        <v>545</v>
      </c>
      <c r="K140" s="8">
        <v>1</v>
      </c>
      <c r="L140" s="6">
        <v>1</v>
      </c>
      <c r="M140" s="17">
        <v>0.5</v>
      </c>
      <c r="N140" s="17">
        <v>0.5</v>
      </c>
      <c r="O140" s="17">
        <v>0</v>
      </c>
      <c r="P140" s="8" t="s">
        <v>352</v>
      </c>
      <c r="Q140" s="8">
        <v>1</v>
      </c>
      <c r="R140" s="8">
        <v>1</v>
      </c>
      <c r="S140" s="8">
        <v>0</v>
      </c>
      <c r="T140" s="8">
        <v>0</v>
      </c>
      <c r="U140" s="8">
        <v>0</v>
      </c>
      <c r="V140" s="8"/>
      <c r="W140" s="13">
        <f t="shared" si="30"/>
        <v>1</v>
      </c>
      <c r="X140" s="13">
        <f t="shared" si="31"/>
        <v>1</v>
      </c>
      <c r="Y140" s="13">
        <f t="shared" si="32"/>
        <v>0.5</v>
      </c>
      <c r="Z140" s="12">
        <f t="shared" si="33"/>
        <v>0.5</v>
      </c>
      <c r="AA140" s="13">
        <f t="shared" si="34"/>
        <v>0</v>
      </c>
      <c r="AB140" s="7">
        <f t="shared" si="35"/>
        <v>3</v>
      </c>
      <c r="AC140" s="7"/>
      <c r="AD140" s="7">
        <f t="shared" si="36"/>
        <v>2</v>
      </c>
      <c r="AE140" s="7">
        <f t="shared" si="37"/>
        <v>0.5</v>
      </c>
      <c r="AF140" s="7">
        <f t="shared" si="38"/>
        <v>0.5</v>
      </c>
      <c r="AG140" s="7"/>
      <c r="AH140" s="54"/>
      <c r="AJ140" s="119">
        <f t="shared" si="39"/>
        <v>2</v>
      </c>
      <c r="AK140" s="119">
        <f t="shared" si="40"/>
        <v>2</v>
      </c>
      <c r="AL140" s="119">
        <f t="shared" si="41"/>
        <v>2</v>
      </c>
      <c r="AM140" s="119"/>
      <c r="AN140" s="115"/>
      <c r="AO140" s="119">
        <f t="shared" si="42"/>
        <v>1</v>
      </c>
      <c r="AP140" s="119">
        <f t="shared" si="43"/>
        <v>0.5</v>
      </c>
      <c r="AQ140" s="119">
        <f t="shared" si="44"/>
        <v>0</v>
      </c>
      <c r="AT140" s="54"/>
      <c r="AZ140" s="54"/>
      <c r="BB140" s="54"/>
      <c r="BC140" s="54"/>
      <c r="BD140" s="54"/>
      <c r="BE140" s="54"/>
      <c r="BF140" s="54"/>
      <c r="BG140" s="54"/>
      <c r="BH140" s="54"/>
      <c r="BI140" s="54"/>
      <c r="BJ140" s="54"/>
      <c r="BK140" s="54"/>
      <c r="BL140" s="54"/>
    </row>
    <row r="141" spans="1:64" s="139" customFormat="1" ht="13.5" customHeight="1" x14ac:dyDescent="0.2">
      <c r="A141" s="8">
        <v>1109</v>
      </c>
      <c r="B141" s="29" t="s">
        <v>894</v>
      </c>
      <c r="C141" s="29">
        <v>10</v>
      </c>
      <c r="D141" s="8" t="s">
        <v>687</v>
      </c>
      <c r="E141" s="72">
        <v>0</v>
      </c>
      <c r="F141" s="72">
        <v>1</v>
      </c>
      <c r="G141" s="72">
        <v>0</v>
      </c>
      <c r="H141" s="72">
        <v>0</v>
      </c>
      <c r="I141" s="72">
        <v>0</v>
      </c>
      <c r="J141" s="72"/>
      <c r="K141" s="72">
        <v>0</v>
      </c>
      <c r="L141" s="72">
        <v>0</v>
      </c>
      <c r="M141" s="72">
        <v>0</v>
      </c>
      <c r="N141" s="72">
        <v>0</v>
      </c>
      <c r="O141" s="72">
        <v>1</v>
      </c>
      <c r="P141" s="72" t="s">
        <v>769</v>
      </c>
      <c r="Q141" s="72">
        <v>0</v>
      </c>
      <c r="R141" s="72">
        <v>1</v>
      </c>
      <c r="S141" s="72">
        <v>0</v>
      </c>
      <c r="T141" s="72">
        <v>0</v>
      </c>
      <c r="U141" s="72">
        <v>0</v>
      </c>
      <c r="V141" s="8"/>
      <c r="W141" s="13">
        <f t="shared" si="30"/>
        <v>0</v>
      </c>
      <c r="X141" s="13">
        <f t="shared" si="31"/>
        <v>1</v>
      </c>
      <c r="Y141" s="13">
        <f t="shared" si="32"/>
        <v>0</v>
      </c>
      <c r="Z141" s="12">
        <f t="shared" si="33"/>
        <v>0</v>
      </c>
      <c r="AA141" s="13">
        <f t="shared" si="34"/>
        <v>0</v>
      </c>
      <c r="AB141" s="7">
        <f t="shared" si="35"/>
        <v>1</v>
      </c>
      <c r="AC141" s="7"/>
      <c r="AD141" s="7">
        <f t="shared" si="36"/>
        <v>1</v>
      </c>
      <c r="AE141" s="7">
        <f t="shared" si="37"/>
        <v>0</v>
      </c>
      <c r="AF141" s="7">
        <f t="shared" si="38"/>
        <v>0</v>
      </c>
      <c r="AG141" s="7"/>
      <c r="AH141" s="54"/>
      <c r="AJ141" s="119">
        <f t="shared" si="39"/>
        <v>1</v>
      </c>
      <c r="AK141" s="119">
        <f t="shared" si="40"/>
        <v>0</v>
      </c>
      <c r="AL141" s="119">
        <f t="shared" si="41"/>
        <v>1</v>
      </c>
      <c r="AM141" s="119"/>
      <c r="AN141" s="115"/>
      <c r="AO141" s="119">
        <f t="shared" si="42"/>
        <v>0</v>
      </c>
      <c r="AP141" s="119">
        <f t="shared" si="43"/>
        <v>1</v>
      </c>
      <c r="AQ141" s="119">
        <f t="shared" si="44"/>
        <v>0</v>
      </c>
      <c r="AT141" s="54"/>
      <c r="AZ141" s="54"/>
      <c r="BB141" s="54"/>
      <c r="BC141" s="54"/>
      <c r="BD141" s="54"/>
      <c r="BE141" s="54"/>
      <c r="BF141" s="54"/>
      <c r="BG141" s="54"/>
      <c r="BH141" s="54"/>
      <c r="BI141" s="54"/>
      <c r="BJ141" s="54"/>
      <c r="BK141" s="54"/>
      <c r="BL141" s="54"/>
    </row>
    <row r="142" spans="1:64" s="139" customFormat="1" ht="13.5" customHeight="1" x14ac:dyDescent="0.2">
      <c r="A142" s="1" t="s">
        <v>4</v>
      </c>
      <c r="B142" s="86" t="s">
        <v>401</v>
      </c>
      <c r="C142" s="86">
        <v>11</v>
      </c>
      <c r="D142" s="87" t="s">
        <v>10</v>
      </c>
      <c r="E142" s="2">
        <v>1</v>
      </c>
      <c r="F142" s="2">
        <v>0</v>
      </c>
      <c r="G142" s="2">
        <v>0</v>
      </c>
      <c r="H142" s="2">
        <v>0</v>
      </c>
      <c r="I142" s="2">
        <v>0</v>
      </c>
      <c r="J142" s="86"/>
      <c r="K142" s="5">
        <v>1</v>
      </c>
      <c r="L142" s="5">
        <v>0</v>
      </c>
      <c r="M142" s="14">
        <v>1</v>
      </c>
      <c r="N142" s="14">
        <v>1</v>
      </c>
      <c r="O142" s="14">
        <v>1</v>
      </c>
      <c r="P142" s="86"/>
      <c r="Q142" s="5">
        <v>1</v>
      </c>
      <c r="R142" s="5">
        <v>0</v>
      </c>
      <c r="S142" s="5">
        <v>1</v>
      </c>
      <c r="T142" s="5">
        <v>1</v>
      </c>
      <c r="U142" s="5">
        <v>1</v>
      </c>
      <c r="V142" s="5"/>
      <c r="W142" s="12">
        <f t="shared" si="30"/>
        <v>1</v>
      </c>
      <c r="X142" s="12">
        <f t="shared" si="31"/>
        <v>0</v>
      </c>
      <c r="Y142" s="12">
        <f t="shared" si="32"/>
        <v>1</v>
      </c>
      <c r="Z142" s="12">
        <f t="shared" si="33"/>
        <v>1</v>
      </c>
      <c r="AA142" s="12">
        <f t="shared" si="34"/>
        <v>1</v>
      </c>
      <c r="AB142" s="88">
        <f t="shared" si="35"/>
        <v>4</v>
      </c>
      <c r="AC142" s="88"/>
      <c r="AD142" s="7">
        <f t="shared" si="36"/>
        <v>1</v>
      </c>
      <c r="AE142" s="7">
        <f t="shared" si="37"/>
        <v>2</v>
      </c>
      <c r="AF142" s="7">
        <f t="shared" si="38"/>
        <v>1</v>
      </c>
      <c r="AG142" s="7"/>
      <c r="AH142" s="54"/>
      <c r="AJ142" s="119">
        <f t="shared" si="39"/>
        <v>1</v>
      </c>
      <c r="AK142" s="119">
        <f t="shared" si="40"/>
        <v>1</v>
      </c>
      <c r="AL142" s="119">
        <f t="shared" si="41"/>
        <v>1</v>
      </c>
      <c r="AM142" s="119"/>
      <c r="AN142" s="115"/>
      <c r="AO142" s="119">
        <f t="shared" si="42"/>
        <v>0</v>
      </c>
      <c r="AP142" s="119">
        <f t="shared" si="43"/>
        <v>2</v>
      </c>
      <c r="AQ142" s="119">
        <f t="shared" si="44"/>
        <v>2</v>
      </c>
      <c r="AT142" s="54"/>
      <c r="AZ142" s="54"/>
      <c r="BB142" s="54"/>
      <c r="BC142" s="54"/>
      <c r="BD142" s="54"/>
      <c r="BE142" s="54"/>
      <c r="BF142" s="54"/>
      <c r="BG142" s="54"/>
      <c r="BH142" s="54"/>
      <c r="BI142" s="54"/>
      <c r="BJ142" s="54"/>
      <c r="BK142" s="54"/>
      <c r="BL142" s="54"/>
    </row>
    <row r="143" spans="1:64" s="85" customFormat="1" ht="13.5" customHeight="1" x14ac:dyDescent="0.2">
      <c r="A143" s="1" t="s">
        <v>959</v>
      </c>
      <c r="B143" s="29" t="s">
        <v>523</v>
      </c>
      <c r="C143" s="29">
        <v>3</v>
      </c>
      <c r="D143" s="4" t="s">
        <v>340</v>
      </c>
      <c r="E143" s="8">
        <v>1</v>
      </c>
      <c r="F143" s="8">
        <v>1</v>
      </c>
      <c r="G143" s="8">
        <v>0</v>
      </c>
      <c r="H143" s="8">
        <v>1</v>
      </c>
      <c r="I143" s="8">
        <v>1</v>
      </c>
      <c r="J143" s="8"/>
      <c r="K143" s="8">
        <v>1</v>
      </c>
      <c r="L143" s="8">
        <v>1</v>
      </c>
      <c r="M143" s="8">
        <v>0</v>
      </c>
      <c r="N143" s="17">
        <v>0.5</v>
      </c>
      <c r="O143" s="8">
        <v>1</v>
      </c>
      <c r="P143" s="8"/>
      <c r="Q143" s="8">
        <v>1</v>
      </c>
      <c r="R143" s="8">
        <v>1</v>
      </c>
      <c r="S143" s="8">
        <v>0</v>
      </c>
      <c r="T143" s="8">
        <v>0</v>
      </c>
      <c r="U143" s="8">
        <v>1</v>
      </c>
      <c r="V143" s="8"/>
      <c r="W143" s="13">
        <f t="shared" si="30"/>
        <v>1</v>
      </c>
      <c r="X143" s="13">
        <f t="shared" si="31"/>
        <v>1</v>
      </c>
      <c r="Y143" s="13">
        <f t="shared" si="32"/>
        <v>0</v>
      </c>
      <c r="Z143" s="12">
        <f t="shared" si="33"/>
        <v>0.5</v>
      </c>
      <c r="AA143" s="13">
        <f t="shared" si="34"/>
        <v>1</v>
      </c>
      <c r="AB143" s="7">
        <f t="shared" si="35"/>
        <v>3.5</v>
      </c>
      <c r="AC143" s="7"/>
      <c r="AD143" s="7">
        <f t="shared" si="36"/>
        <v>2</v>
      </c>
      <c r="AE143" s="7">
        <f t="shared" si="37"/>
        <v>1.5</v>
      </c>
      <c r="AF143" s="7">
        <f t="shared" si="38"/>
        <v>0</v>
      </c>
      <c r="AG143" s="7"/>
      <c r="AH143" s="83"/>
      <c r="AJ143" s="119">
        <f t="shared" si="39"/>
        <v>2</v>
      </c>
      <c r="AK143" s="119">
        <f t="shared" si="40"/>
        <v>2</v>
      </c>
      <c r="AL143" s="119">
        <f t="shared" si="41"/>
        <v>2</v>
      </c>
      <c r="AM143" s="119"/>
      <c r="AN143" s="115"/>
      <c r="AO143" s="119">
        <f t="shared" si="42"/>
        <v>2</v>
      </c>
      <c r="AP143" s="119">
        <f t="shared" si="43"/>
        <v>1.5</v>
      </c>
      <c r="AQ143" s="119">
        <f t="shared" si="44"/>
        <v>1</v>
      </c>
      <c r="AT143" s="83"/>
      <c r="AZ143" s="83"/>
      <c r="BB143" s="83"/>
      <c r="BC143" s="83"/>
      <c r="BD143" s="83"/>
      <c r="BE143" s="83"/>
      <c r="BF143" s="83"/>
      <c r="BG143" s="83"/>
      <c r="BH143" s="83"/>
      <c r="BI143" s="83"/>
      <c r="BJ143" s="83"/>
      <c r="BK143" s="83"/>
      <c r="BL143" s="83"/>
    </row>
    <row r="144" spans="1:64" s="34" customFormat="1" ht="13.5" customHeight="1" x14ac:dyDescent="0.2">
      <c r="A144" s="31" t="s">
        <v>81</v>
      </c>
      <c r="B144" s="32" t="s">
        <v>433</v>
      </c>
      <c r="C144" s="32">
        <v>4</v>
      </c>
      <c r="D144" s="149" t="s">
        <v>82</v>
      </c>
      <c r="E144" s="34">
        <v>1</v>
      </c>
      <c r="F144" s="34">
        <v>0</v>
      </c>
      <c r="G144" s="34">
        <v>0</v>
      </c>
      <c r="H144" s="34">
        <v>0</v>
      </c>
      <c r="I144" s="34">
        <v>0</v>
      </c>
      <c r="J144" s="33" t="s">
        <v>134</v>
      </c>
      <c r="K144" s="90">
        <v>1</v>
      </c>
      <c r="L144" s="90">
        <v>1</v>
      </c>
      <c r="M144" s="151">
        <v>0.5</v>
      </c>
      <c r="N144" s="151">
        <v>1</v>
      </c>
      <c r="O144" s="151">
        <v>0.5</v>
      </c>
      <c r="P144" s="150"/>
      <c r="Q144" s="90">
        <v>0</v>
      </c>
      <c r="R144" s="90">
        <v>0</v>
      </c>
      <c r="S144" s="90">
        <v>0</v>
      </c>
      <c r="T144" s="90">
        <v>0</v>
      </c>
      <c r="U144" s="90">
        <v>1</v>
      </c>
      <c r="V144" s="90"/>
      <c r="W144" s="77">
        <f t="shared" si="30"/>
        <v>1</v>
      </c>
      <c r="X144" s="77">
        <f t="shared" si="31"/>
        <v>0</v>
      </c>
      <c r="Y144" s="77">
        <f t="shared" si="32"/>
        <v>0</v>
      </c>
      <c r="Z144" s="144">
        <f t="shared" si="33"/>
        <v>0</v>
      </c>
      <c r="AA144" s="77">
        <f t="shared" si="34"/>
        <v>0.5</v>
      </c>
      <c r="AB144" s="42">
        <f t="shared" si="35"/>
        <v>1.5</v>
      </c>
      <c r="AC144" s="42"/>
      <c r="AD144" s="42">
        <f t="shared" si="36"/>
        <v>1</v>
      </c>
      <c r="AE144" s="42">
        <f t="shared" si="37"/>
        <v>0.5</v>
      </c>
      <c r="AF144" s="42">
        <f t="shared" si="38"/>
        <v>0</v>
      </c>
      <c r="AG144" s="42"/>
      <c r="AH144" s="33"/>
      <c r="AJ144" s="119">
        <f t="shared" si="39"/>
        <v>1</v>
      </c>
      <c r="AK144" s="119">
        <f t="shared" si="40"/>
        <v>2</v>
      </c>
      <c r="AL144" s="119">
        <f t="shared" si="41"/>
        <v>0</v>
      </c>
      <c r="AM144" s="119"/>
      <c r="AN144" s="115"/>
      <c r="AO144" s="119">
        <f t="shared" si="42"/>
        <v>0</v>
      </c>
      <c r="AP144" s="119">
        <f t="shared" si="43"/>
        <v>1.5</v>
      </c>
      <c r="AQ144" s="119">
        <f t="shared" si="44"/>
        <v>1</v>
      </c>
      <c r="AT144" s="33"/>
      <c r="BB144" s="33"/>
      <c r="BC144" s="33"/>
    </row>
    <row r="145" spans="1:64" s="80" customFormat="1" ht="13.5" customHeight="1" x14ac:dyDescent="0.2">
      <c r="A145" s="31" t="s">
        <v>258</v>
      </c>
      <c r="B145" s="32" t="s">
        <v>433</v>
      </c>
      <c r="C145" s="32">
        <v>4</v>
      </c>
      <c r="D145" s="149" t="s">
        <v>273</v>
      </c>
      <c r="E145" s="33">
        <v>1</v>
      </c>
      <c r="F145" s="33">
        <v>1</v>
      </c>
      <c r="G145" s="33">
        <v>0</v>
      </c>
      <c r="H145" s="33">
        <v>0</v>
      </c>
      <c r="I145" s="33">
        <v>1</v>
      </c>
      <c r="J145" s="33"/>
      <c r="K145" s="33">
        <v>1</v>
      </c>
      <c r="L145" s="33">
        <v>1</v>
      </c>
      <c r="M145" s="33">
        <v>0</v>
      </c>
      <c r="N145" s="33">
        <v>0</v>
      </c>
      <c r="O145" s="33">
        <v>0</v>
      </c>
      <c r="P145" s="33"/>
      <c r="Q145" s="33">
        <v>0</v>
      </c>
      <c r="R145" s="33">
        <v>0</v>
      </c>
      <c r="S145" s="33">
        <v>0</v>
      </c>
      <c r="T145" s="33">
        <v>0</v>
      </c>
      <c r="U145" s="33">
        <v>0</v>
      </c>
      <c r="V145" s="33"/>
      <c r="W145" s="77">
        <f t="shared" si="30"/>
        <v>1</v>
      </c>
      <c r="X145" s="77">
        <f t="shared" si="31"/>
        <v>1</v>
      </c>
      <c r="Y145" s="77">
        <f t="shared" si="32"/>
        <v>0</v>
      </c>
      <c r="Z145" s="144">
        <f t="shared" si="33"/>
        <v>0</v>
      </c>
      <c r="AA145" s="77">
        <f t="shared" si="34"/>
        <v>0</v>
      </c>
      <c r="AB145" s="42">
        <f t="shared" si="35"/>
        <v>2</v>
      </c>
      <c r="AC145" s="42"/>
      <c r="AD145" s="42">
        <f t="shared" si="36"/>
        <v>2</v>
      </c>
      <c r="AE145" s="42">
        <f t="shared" si="37"/>
        <v>0</v>
      </c>
      <c r="AF145" s="42">
        <f t="shared" si="38"/>
        <v>0</v>
      </c>
      <c r="AG145" s="42"/>
      <c r="AH145" s="78"/>
      <c r="AJ145" s="119">
        <f t="shared" si="39"/>
        <v>2</v>
      </c>
      <c r="AK145" s="119">
        <f t="shared" si="40"/>
        <v>2</v>
      </c>
      <c r="AL145" s="119">
        <f t="shared" si="41"/>
        <v>0</v>
      </c>
      <c r="AM145" s="119"/>
      <c r="AN145" s="115"/>
      <c r="AO145" s="119">
        <f t="shared" si="42"/>
        <v>1</v>
      </c>
      <c r="AP145" s="119">
        <f t="shared" si="43"/>
        <v>0</v>
      </c>
      <c r="AQ145" s="119">
        <f t="shared" si="44"/>
        <v>0</v>
      </c>
      <c r="AT145" s="78"/>
      <c r="AZ145" s="78"/>
      <c r="BB145" s="78"/>
      <c r="BC145" s="78"/>
      <c r="BD145" s="78"/>
      <c r="BE145" s="78"/>
      <c r="BF145" s="78"/>
      <c r="BG145" s="78"/>
      <c r="BH145" s="78"/>
      <c r="BI145" s="78"/>
      <c r="BJ145" s="78"/>
      <c r="BK145" s="78"/>
      <c r="BL145" s="78"/>
    </row>
    <row r="146" spans="1:64" s="137" customFormat="1" ht="13.5" customHeight="1" x14ac:dyDescent="0.2">
      <c r="A146" s="8">
        <v>1111</v>
      </c>
      <c r="B146" s="29" t="s">
        <v>896</v>
      </c>
      <c r="C146" s="29">
        <v>8</v>
      </c>
      <c r="D146" s="8" t="s">
        <v>689</v>
      </c>
      <c r="E146" s="72">
        <v>1</v>
      </c>
      <c r="F146" s="72">
        <v>1</v>
      </c>
      <c r="G146" s="72">
        <v>1</v>
      </c>
      <c r="H146" s="72">
        <v>1</v>
      </c>
      <c r="I146" s="72">
        <v>1</v>
      </c>
      <c r="J146" s="72"/>
      <c r="K146" s="72">
        <v>1</v>
      </c>
      <c r="L146" s="72">
        <v>1</v>
      </c>
      <c r="M146" s="72">
        <v>0</v>
      </c>
      <c r="N146" s="72">
        <v>0</v>
      </c>
      <c r="O146" s="72">
        <v>0.5</v>
      </c>
      <c r="P146" s="72"/>
      <c r="Q146" s="72">
        <v>1</v>
      </c>
      <c r="R146" s="72">
        <v>1</v>
      </c>
      <c r="S146" s="72">
        <v>1</v>
      </c>
      <c r="T146" s="72">
        <v>1</v>
      </c>
      <c r="U146" s="72">
        <v>1</v>
      </c>
      <c r="V146" s="8"/>
      <c r="W146" s="13">
        <f t="shared" si="30"/>
        <v>1</v>
      </c>
      <c r="X146" s="13">
        <f t="shared" si="31"/>
        <v>1</v>
      </c>
      <c r="Y146" s="13">
        <f t="shared" si="32"/>
        <v>1</v>
      </c>
      <c r="Z146" s="12">
        <f t="shared" si="33"/>
        <v>1</v>
      </c>
      <c r="AA146" s="13">
        <f t="shared" si="34"/>
        <v>1</v>
      </c>
      <c r="AB146" s="7">
        <f t="shared" si="35"/>
        <v>5</v>
      </c>
      <c r="AC146" s="7"/>
      <c r="AD146" s="7">
        <f t="shared" si="36"/>
        <v>2</v>
      </c>
      <c r="AE146" s="7">
        <f t="shared" si="37"/>
        <v>2</v>
      </c>
      <c r="AF146" s="7">
        <f t="shared" si="38"/>
        <v>1</v>
      </c>
      <c r="AG146" s="7"/>
      <c r="AH146" s="55"/>
      <c r="AJ146" s="119">
        <f t="shared" si="39"/>
        <v>2</v>
      </c>
      <c r="AK146" s="119">
        <f t="shared" si="40"/>
        <v>2</v>
      </c>
      <c r="AL146" s="119">
        <f t="shared" si="41"/>
        <v>2</v>
      </c>
      <c r="AM146" s="119"/>
      <c r="AN146" s="115"/>
      <c r="AO146" s="119">
        <f t="shared" si="42"/>
        <v>2</v>
      </c>
      <c r="AP146" s="119">
        <f t="shared" si="43"/>
        <v>0.5</v>
      </c>
      <c r="AQ146" s="119">
        <f t="shared" si="44"/>
        <v>2</v>
      </c>
      <c r="AT146" s="55"/>
      <c r="BB146" s="55"/>
      <c r="BC146" s="55"/>
    </row>
    <row r="147" spans="1:64" s="139" customFormat="1" ht="13.5" customHeight="1" x14ac:dyDescent="0.2">
      <c r="A147" s="8">
        <v>1044</v>
      </c>
      <c r="B147" s="29" t="s">
        <v>839</v>
      </c>
      <c r="C147" s="29">
        <v>10</v>
      </c>
      <c r="D147" s="8" t="s">
        <v>621</v>
      </c>
      <c r="E147" s="72">
        <v>1</v>
      </c>
      <c r="F147" s="72">
        <v>1</v>
      </c>
      <c r="G147" s="72">
        <v>1</v>
      </c>
      <c r="H147" s="72">
        <v>0</v>
      </c>
      <c r="I147" s="72">
        <v>0</v>
      </c>
      <c r="J147" s="72"/>
      <c r="K147" s="72">
        <v>1</v>
      </c>
      <c r="L147" s="72">
        <v>1</v>
      </c>
      <c r="M147" s="72">
        <v>0</v>
      </c>
      <c r="N147" s="72">
        <v>0</v>
      </c>
      <c r="O147" s="72">
        <v>0</v>
      </c>
      <c r="P147" s="72" t="s">
        <v>749</v>
      </c>
      <c r="Q147" s="72">
        <v>1</v>
      </c>
      <c r="R147" s="72">
        <v>1</v>
      </c>
      <c r="S147" s="72">
        <v>0</v>
      </c>
      <c r="T147" s="72">
        <v>0</v>
      </c>
      <c r="U147" s="72">
        <v>0</v>
      </c>
      <c r="V147" s="8"/>
      <c r="W147" s="13">
        <f t="shared" si="30"/>
        <v>1</v>
      </c>
      <c r="X147" s="13">
        <f t="shared" si="31"/>
        <v>1</v>
      </c>
      <c r="Y147" s="13">
        <f t="shared" si="32"/>
        <v>0</v>
      </c>
      <c r="Z147" s="12">
        <f t="shared" si="33"/>
        <v>0</v>
      </c>
      <c r="AA147" s="13">
        <f t="shared" si="34"/>
        <v>0</v>
      </c>
      <c r="AB147" s="7">
        <f t="shared" si="35"/>
        <v>2</v>
      </c>
      <c r="AC147" s="7"/>
      <c r="AD147" s="7">
        <f t="shared" si="36"/>
        <v>2</v>
      </c>
      <c r="AE147" s="7">
        <f t="shared" si="37"/>
        <v>0</v>
      </c>
      <c r="AF147" s="7">
        <f t="shared" si="38"/>
        <v>0</v>
      </c>
      <c r="AG147" s="7"/>
      <c r="AH147" s="54"/>
      <c r="AJ147" s="119">
        <f t="shared" si="39"/>
        <v>2</v>
      </c>
      <c r="AK147" s="119">
        <f t="shared" si="40"/>
        <v>2</v>
      </c>
      <c r="AL147" s="119">
        <f t="shared" si="41"/>
        <v>2</v>
      </c>
      <c r="AM147" s="119"/>
      <c r="AN147" s="115"/>
      <c r="AO147" s="119">
        <f t="shared" si="42"/>
        <v>0</v>
      </c>
      <c r="AP147" s="119">
        <f t="shared" si="43"/>
        <v>0</v>
      </c>
      <c r="AQ147" s="119">
        <f t="shared" si="44"/>
        <v>0</v>
      </c>
      <c r="AT147" s="54"/>
      <c r="AZ147" s="54"/>
      <c r="BB147" s="54"/>
      <c r="BC147" s="54"/>
      <c r="BD147" s="54"/>
      <c r="BE147" s="54"/>
      <c r="BF147" s="54"/>
      <c r="BG147" s="54"/>
      <c r="BH147" s="54"/>
      <c r="BI147" s="54"/>
      <c r="BJ147" s="54"/>
      <c r="BK147" s="54"/>
      <c r="BL147" s="54"/>
    </row>
    <row r="148" spans="1:64" s="34" customFormat="1" ht="13.5" customHeight="1" x14ac:dyDescent="0.2">
      <c r="A148" s="31" t="s">
        <v>21</v>
      </c>
      <c r="B148" s="146" t="s">
        <v>408</v>
      </c>
      <c r="C148" s="146">
        <v>3</v>
      </c>
      <c r="D148" s="153" t="s">
        <v>22</v>
      </c>
      <c r="E148" s="148">
        <v>1</v>
      </c>
      <c r="F148" s="148">
        <v>1</v>
      </c>
      <c r="G148" s="148">
        <v>1</v>
      </c>
      <c r="H148" s="148">
        <v>1</v>
      </c>
      <c r="I148" s="148">
        <v>0</v>
      </c>
      <c r="J148" s="146"/>
      <c r="K148" s="90">
        <v>0</v>
      </c>
      <c r="L148" s="90">
        <v>1</v>
      </c>
      <c r="M148" s="151">
        <v>1</v>
      </c>
      <c r="N148" s="151">
        <v>1</v>
      </c>
      <c r="O148" s="151">
        <v>0</v>
      </c>
      <c r="P148" s="146"/>
      <c r="Q148" s="90">
        <v>1</v>
      </c>
      <c r="R148" s="90">
        <v>1</v>
      </c>
      <c r="S148" s="90">
        <v>0</v>
      </c>
      <c r="T148" s="90">
        <v>0</v>
      </c>
      <c r="U148" s="90">
        <v>0</v>
      </c>
      <c r="V148" s="90"/>
      <c r="W148" s="144">
        <f t="shared" si="30"/>
        <v>1</v>
      </c>
      <c r="X148" s="144">
        <f t="shared" si="31"/>
        <v>1</v>
      </c>
      <c r="Y148" s="144">
        <f t="shared" si="32"/>
        <v>1</v>
      </c>
      <c r="Z148" s="144">
        <f t="shared" si="33"/>
        <v>1</v>
      </c>
      <c r="AA148" s="144">
        <f t="shared" si="34"/>
        <v>0</v>
      </c>
      <c r="AB148" s="145">
        <f t="shared" si="35"/>
        <v>4</v>
      </c>
      <c r="AC148" s="145"/>
      <c r="AD148" s="42">
        <f t="shared" si="36"/>
        <v>2</v>
      </c>
      <c r="AE148" s="42">
        <f t="shared" si="37"/>
        <v>1</v>
      </c>
      <c r="AF148" s="42">
        <f t="shared" si="38"/>
        <v>1</v>
      </c>
      <c r="AG148" s="42"/>
      <c r="AH148" s="33"/>
      <c r="AJ148" s="119">
        <f t="shared" si="39"/>
        <v>2</v>
      </c>
      <c r="AK148" s="119">
        <f t="shared" si="40"/>
        <v>1</v>
      </c>
      <c r="AL148" s="119">
        <f t="shared" si="41"/>
        <v>2</v>
      </c>
      <c r="AM148" s="119"/>
      <c r="AN148" s="115"/>
      <c r="AO148" s="119">
        <f t="shared" si="42"/>
        <v>1</v>
      </c>
      <c r="AP148" s="119">
        <f t="shared" si="43"/>
        <v>1</v>
      </c>
      <c r="AQ148" s="119">
        <f t="shared" si="44"/>
        <v>0</v>
      </c>
      <c r="AT148" s="33"/>
      <c r="AZ148" s="33"/>
      <c r="BB148" s="33"/>
      <c r="BC148" s="33"/>
      <c r="BD148" s="33"/>
      <c r="BE148" s="33"/>
      <c r="BF148" s="33"/>
      <c r="BG148" s="33"/>
      <c r="BH148" s="33"/>
      <c r="BI148" s="33"/>
      <c r="BJ148" s="33"/>
      <c r="BK148" s="33"/>
      <c r="BL148" s="33"/>
    </row>
    <row r="149" spans="1:64" s="80" customFormat="1" ht="13.5" customHeight="1" x14ac:dyDescent="0.2">
      <c r="A149" s="31" t="s">
        <v>26</v>
      </c>
      <c r="B149" s="32" t="s">
        <v>408</v>
      </c>
      <c r="C149" s="32">
        <v>3</v>
      </c>
      <c r="D149" s="149" t="s">
        <v>27</v>
      </c>
      <c r="E149" s="34">
        <v>0</v>
      </c>
      <c r="F149" s="34">
        <v>1</v>
      </c>
      <c r="G149" s="34">
        <v>0</v>
      </c>
      <c r="H149" s="34">
        <v>0</v>
      </c>
      <c r="I149" s="34">
        <v>0</v>
      </c>
      <c r="J149" s="33" t="s">
        <v>55</v>
      </c>
      <c r="K149" s="90">
        <v>1</v>
      </c>
      <c r="L149" s="90">
        <v>1</v>
      </c>
      <c r="M149" s="151">
        <v>0</v>
      </c>
      <c r="N149" s="151">
        <v>0</v>
      </c>
      <c r="O149" s="151">
        <v>0</v>
      </c>
      <c r="P149" s="150"/>
      <c r="Q149" s="90">
        <v>1</v>
      </c>
      <c r="R149" s="90">
        <v>1</v>
      </c>
      <c r="S149" s="90">
        <v>1</v>
      </c>
      <c r="T149" s="90">
        <v>1</v>
      </c>
      <c r="U149" s="90">
        <v>0</v>
      </c>
      <c r="V149" s="90"/>
      <c r="W149" s="77">
        <f t="shared" si="30"/>
        <v>1</v>
      </c>
      <c r="X149" s="77">
        <f t="shared" si="31"/>
        <v>1</v>
      </c>
      <c r="Y149" s="77">
        <f t="shared" si="32"/>
        <v>0</v>
      </c>
      <c r="Z149" s="144">
        <f t="shared" si="33"/>
        <v>0</v>
      </c>
      <c r="AA149" s="77">
        <f t="shared" si="34"/>
        <v>0</v>
      </c>
      <c r="AB149" s="42">
        <f t="shared" si="35"/>
        <v>2</v>
      </c>
      <c r="AC149" s="42"/>
      <c r="AD149" s="42">
        <f t="shared" si="36"/>
        <v>2</v>
      </c>
      <c r="AE149" s="42">
        <f t="shared" si="37"/>
        <v>0</v>
      </c>
      <c r="AF149" s="42">
        <f t="shared" si="38"/>
        <v>0</v>
      </c>
      <c r="AG149" s="42"/>
      <c r="AH149" s="78"/>
      <c r="AJ149" s="119">
        <f t="shared" si="39"/>
        <v>1</v>
      </c>
      <c r="AK149" s="119">
        <f t="shared" si="40"/>
        <v>2</v>
      </c>
      <c r="AL149" s="119">
        <f t="shared" si="41"/>
        <v>2</v>
      </c>
      <c r="AM149" s="119"/>
      <c r="AN149" s="115"/>
      <c r="AO149" s="119">
        <f t="shared" si="42"/>
        <v>0</v>
      </c>
      <c r="AP149" s="119">
        <f t="shared" si="43"/>
        <v>0</v>
      </c>
      <c r="AQ149" s="119">
        <f t="shared" si="44"/>
        <v>1</v>
      </c>
      <c r="AT149" s="78"/>
      <c r="AZ149" s="78"/>
      <c r="BB149" s="78"/>
      <c r="BC149" s="78"/>
      <c r="BD149" s="78"/>
      <c r="BE149" s="78"/>
      <c r="BF149" s="78"/>
      <c r="BG149" s="78"/>
      <c r="BH149" s="78"/>
      <c r="BI149" s="78"/>
      <c r="BJ149" s="78"/>
      <c r="BK149" s="78"/>
      <c r="BL149" s="78"/>
    </row>
    <row r="150" spans="1:64" s="137" customFormat="1" ht="13.5" customHeight="1" x14ac:dyDescent="0.2">
      <c r="A150" s="1" t="s">
        <v>63</v>
      </c>
      <c r="B150" s="29" t="s">
        <v>426</v>
      </c>
      <c r="C150" s="29">
        <v>11</v>
      </c>
      <c r="D150" s="4" t="s">
        <v>64</v>
      </c>
      <c r="E150" s="6">
        <v>0</v>
      </c>
      <c r="F150" s="6">
        <v>1</v>
      </c>
      <c r="G150" s="6">
        <v>0</v>
      </c>
      <c r="H150" s="6">
        <v>1</v>
      </c>
      <c r="I150" s="6">
        <v>1</v>
      </c>
      <c r="J150" s="3"/>
      <c r="K150" s="5">
        <v>0</v>
      </c>
      <c r="L150" s="5">
        <v>1</v>
      </c>
      <c r="M150" s="14">
        <v>0.5</v>
      </c>
      <c r="N150" s="14">
        <v>0.5</v>
      </c>
      <c r="O150" s="14">
        <v>1</v>
      </c>
      <c r="P150" s="3"/>
      <c r="Q150" s="5">
        <v>0</v>
      </c>
      <c r="R150" s="5">
        <v>1</v>
      </c>
      <c r="S150" s="5">
        <v>0</v>
      </c>
      <c r="T150" s="5">
        <v>0</v>
      </c>
      <c r="U150" s="5">
        <v>0</v>
      </c>
      <c r="V150" s="5"/>
      <c r="W150" s="13">
        <f t="shared" si="30"/>
        <v>0</v>
      </c>
      <c r="X150" s="13">
        <f t="shared" si="31"/>
        <v>1</v>
      </c>
      <c r="Y150" s="13">
        <f t="shared" si="32"/>
        <v>0</v>
      </c>
      <c r="Z150" s="12">
        <f t="shared" si="33"/>
        <v>0.5</v>
      </c>
      <c r="AA150" s="13">
        <f t="shared" si="34"/>
        <v>1</v>
      </c>
      <c r="AB150" s="7">
        <f t="shared" si="35"/>
        <v>2.5</v>
      </c>
      <c r="AC150" s="7"/>
      <c r="AD150" s="7">
        <f t="shared" si="36"/>
        <v>1</v>
      </c>
      <c r="AE150" s="7">
        <f t="shared" si="37"/>
        <v>1.5</v>
      </c>
      <c r="AF150" s="7">
        <f t="shared" si="38"/>
        <v>0</v>
      </c>
      <c r="AG150" s="7"/>
      <c r="AH150" s="55"/>
      <c r="AJ150" s="119">
        <f t="shared" si="39"/>
        <v>1</v>
      </c>
      <c r="AK150" s="119">
        <f t="shared" si="40"/>
        <v>1</v>
      </c>
      <c r="AL150" s="119">
        <f t="shared" si="41"/>
        <v>1</v>
      </c>
      <c r="AM150" s="119"/>
      <c r="AN150" s="115"/>
      <c r="AO150" s="119">
        <f t="shared" si="42"/>
        <v>2</v>
      </c>
      <c r="AP150" s="119">
        <f t="shared" si="43"/>
        <v>1.5</v>
      </c>
      <c r="AQ150" s="119">
        <f t="shared" si="44"/>
        <v>0</v>
      </c>
      <c r="AT150" s="55"/>
      <c r="AZ150" s="55"/>
      <c r="BB150" s="55"/>
      <c r="BC150" s="55"/>
      <c r="BD150" s="55"/>
      <c r="BE150" s="55"/>
      <c r="BF150" s="55"/>
      <c r="BG150" s="55"/>
      <c r="BH150" s="55"/>
      <c r="BI150" s="55"/>
      <c r="BJ150" s="55"/>
      <c r="BK150" s="55"/>
      <c r="BL150" s="55"/>
    </row>
    <row r="151" spans="1:64" s="139" customFormat="1" ht="13.5" customHeight="1" x14ac:dyDescent="0.2">
      <c r="A151" s="11" t="s">
        <v>169</v>
      </c>
      <c r="B151" s="29" t="s">
        <v>469</v>
      </c>
      <c r="C151" s="29">
        <v>10</v>
      </c>
      <c r="D151" s="4" t="s">
        <v>181</v>
      </c>
      <c r="E151" s="6">
        <v>0</v>
      </c>
      <c r="F151" s="6">
        <v>1</v>
      </c>
      <c r="G151" s="6">
        <v>0</v>
      </c>
      <c r="H151" s="6">
        <v>0</v>
      </c>
      <c r="I151" s="6">
        <v>0</v>
      </c>
      <c r="J151" s="3"/>
      <c r="K151" s="5">
        <v>0</v>
      </c>
      <c r="L151" s="5">
        <v>1</v>
      </c>
      <c r="M151" s="14">
        <v>0.5</v>
      </c>
      <c r="N151" s="14">
        <v>0.5</v>
      </c>
      <c r="O151" s="14">
        <v>0.5</v>
      </c>
      <c r="P151" s="3"/>
      <c r="Q151" s="5">
        <v>0</v>
      </c>
      <c r="R151" s="5">
        <v>1</v>
      </c>
      <c r="S151" s="5">
        <v>0</v>
      </c>
      <c r="T151" s="5">
        <v>0</v>
      </c>
      <c r="U151" s="5">
        <v>0</v>
      </c>
      <c r="V151" s="5"/>
      <c r="W151" s="13">
        <f t="shared" si="30"/>
        <v>0</v>
      </c>
      <c r="X151" s="13">
        <f t="shared" si="31"/>
        <v>1</v>
      </c>
      <c r="Y151" s="13">
        <f t="shared" si="32"/>
        <v>0</v>
      </c>
      <c r="Z151" s="12">
        <f t="shared" si="33"/>
        <v>0</v>
      </c>
      <c r="AA151" s="13">
        <f t="shared" si="34"/>
        <v>0</v>
      </c>
      <c r="AB151" s="7">
        <f t="shared" si="35"/>
        <v>1</v>
      </c>
      <c r="AC151" s="7"/>
      <c r="AD151" s="7">
        <f t="shared" si="36"/>
        <v>1</v>
      </c>
      <c r="AE151" s="7">
        <f t="shared" si="37"/>
        <v>0</v>
      </c>
      <c r="AF151" s="7">
        <f t="shared" si="38"/>
        <v>0</v>
      </c>
      <c r="AG151" s="7"/>
      <c r="AH151" s="54"/>
      <c r="AJ151" s="119">
        <f t="shared" si="39"/>
        <v>1</v>
      </c>
      <c r="AK151" s="119">
        <f t="shared" si="40"/>
        <v>1</v>
      </c>
      <c r="AL151" s="119">
        <f t="shared" si="41"/>
        <v>1</v>
      </c>
      <c r="AM151" s="119"/>
      <c r="AN151" s="115"/>
      <c r="AO151" s="119">
        <f t="shared" si="42"/>
        <v>0</v>
      </c>
      <c r="AP151" s="119">
        <f t="shared" si="43"/>
        <v>1</v>
      </c>
      <c r="AQ151" s="119">
        <f t="shared" si="44"/>
        <v>0</v>
      </c>
      <c r="AT151" s="54"/>
      <c r="AZ151" s="54"/>
      <c r="BB151" s="54"/>
      <c r="BC151" s="54"/>
      <c r="BD151" s="54"/>
      <c r="BE151" s="54"/>
      <c r="BF151" s="54"/>
      <c r="BG151" s="54"/>
      <c r="BH151" s="54"/>
      <c r="BI151" s="54"/>
      <c r="BJ151" s="54"/>
      <c r="BK151" s="54"/>
      <c r="BL151" s="54"/>
    </row>
    <row r="152" spans="1:64" s="137" customFormat="1" ht="13.5" customHeight="1" x14ac:dyDescent="0.2">
      <c r="A152" s="11" t="s">
        <v>132</v>
      </c>
      <c r="B152" s="86" t="s">
        <v>455</v>
      </c>
      <c r="C152" s="86">
        <v>11</v>
      </c>
      <c r="D152" s="87" t="s">
        <v>140</v>
      </c>
      <c r="E152" s="2">
        <v>1</v>
      </c>
      <c r="F152" s="2">
        <v>1</v>
      </c>
      <c r="G152" s="2">
        <v>1</v>
      </c>
      <c r="H152" s="2">
        <v>0</v>
      </c>
      <c r="I152" s="2">
        <v>1</v>
      </c>
      <c r="J152" s="5"/>
      <c r="K152" s="5">
        <v>1</v>
      </c>
      <c r="L152" s="5">
        <v>1</v>
      </c>
      <c r="M152" s="14">
        <v>0.5</v>
      </c>
      <c r="N152" s="14">
        <v>0.5</v>
      </c>
      <c r="O152" s="14">
        <v>0.5</v>
      </c>
      <c r="P152" s="86"/>
      <c r="Q152" s="5">
        <v>1</v>
      </c>
      <c r="R152" s="5">
        <v>1</v>
      </c>
      <c r="S152" s="5">
        <v>0</v>
      </c>
      <c r="T152" s="5">
        <v>1</v>
      </c>
      <c r="U152" s="5">
        <v>1</v>
      </c>
      <c r="V152" s="5"/>
      <c r="W152" s="12">
        <f t="shared" si="30"/>
        <v>1</v>
      </c>
      <c r="X152" s="12">
        <f t="shared" si="31"/>
        <v>1</v>
      </c>
      <c r="Y152" s="12">
        <f t="shared" si="32"/>
        <v>0.5</v>
      </c>
      <c r="Z152" s="12">
        <f t="shared" si="33"/>
        <v>0.5</v>
      </c>
      <c r="AA152" s="12">
        <f t="shared" si="34"/>
        <v>1</v>
      </c>
      <c r="AB152" s="88">
        <f t="shared" si="35"/>
        <v>4</v>
      </c>
      <c r="AC152" s="88"/>
      <c r="AD152" s="7">
        <f t="shared" si="36"/>
        <v>2</v>
      </c>
      <c r="AE152" s="7">
        <f t="shared" si="37"/>
        <v>1.5</v>
      </c>
      <c r="AF152" s="7">
        <f t="shared" si="38"/>
        <v>0.5</v>
      </c>
      <c r="AG152" s="88"/>
      <c r="AH152" s="54"/>
      <c r="AI152" s="139"/>
      <c r="AJ152" s="119">
        <f t="shared" si="39"/>
        <v>2</v>
      </c>
      <c r="AK152" s="119">
        <f t="shared" si="40"/>
        <v>2</v>
      </c>
      <c r="AL152" s="119">
        <f t="shared" si="41"/>
        <v>2</v>
      </c>
      <c r="AM152" s="119"/>
      <c r="AN152" s="115"/>
      <c r="AO152" s="119">
        <f t="shared" si="42"/>
        <v>1</v>
      </c>
      <c r="AP152" s="119">
        <f t="shared" si="43"/>
        <v>1</v>
      </c>
      <c r="AQ152" s="119">
        <f t="shared" si="44"/>
        <v>2</v>
      </c>
      <c r="AR152" s="139"/>
      <c r="AS152" s="139"/>
      <c r="AT152" s="54"/>
      <c r="AU152" s="139"/>
      <c r="AV152" s="139"/>
      <c r="AW152" s="139"/>
      <c r="AX152" s="139"/>
      <c r="AY152" s="139"/>
      <c r="AZ152" s="54"/>
      <c r="BA152" s="139"/>
      <c r="BB152" s="54"/>
      <c r="BC152" s="54"/>
      <c r="BD152" s="54"/>
      <c r="BE152" s="54"/>
      <c r="BF152" s="54"/>
      <c r="BG152" s="54"/>
      <c r="BH152" s="54"/>
      <c r="BI152" s="54"/>
      <c r="BJ152" s="54"/>
      <c r="BK152" s="54"/>
      <c r="BL152" s="54"/>
    </row>
    <row r="153" spans="1:64" s="85" customFormat="1" ht="13.5" customHeight="1" x14ac:dyDescent="0.2">
      <c r="A153" s="11" t="s">
        <v>268</v>
      </c>
      <c r="B153" s="29" t="s">
        <v>505</v>
      </c>
      <c r="C153" s="29">
        <v>2</v>
      </c>
      <c r="D153" s="4" t="s">
        <v>281</v>
      </c>
      <c r="E153" s="8">
        <v>0</v>
      </c>
      <c r="F153" s="8">
        <v>0</v>
      </c>
      <c r="G153" s="8">
        <v>1</v>
      </c>
      <c r="H153" s="8">
        <v>0</v>
      </c>
      <c r="I153" s="8">
        <v>0</v>
      </c>
      <c r="J153" s="8"/>
      <c r="K153" s="8">
        <v>0</v>
      </c>
      <c r="L153" s="8">
        <v>0</v>
      </c>
      <c r="M153" s="8">
        <v>0</v>
      </c>
      <c r="N153" s="8">
        <v>0</v>
      </c>
      <c r="O153" s="8">
        <v>0</v>
      </c>
      <c r="P153" s="8"/>
      <c r="Q153" s="8">
        <v>0</v>
      </c>
      <c r="R153" s="8">
        <v>1</v>
      </c>
      <c r="S153" s="8">
        <v>0</v>
      </c>
      <c r="T153" s="8">
        <v>0</v>
      </c>
      <c r="U153" s="8">
        <v>0</v>
      </c>
      <c r="V153" s="8"/>
      <c r="W153" s="13">
        <f t="shared" si="30"/>
        <v>0</v>
      </c>
      <c r="X153" s="13">
        <f t="shared" si="31"/>
        <v>0</v>
      </c>
      <c r="Y153" s="13">
        <f t="shared" si="32"/>
        <v>0</v>
      </c>
      <c r="Z153" s="12">
        <f t="shared" si="33"/>
        <v>0</v>
      </c>
      <c r="AA153" s="13">
        <f t="shared" si="34"/>
        <v>0</v>
      </c>
      <c r="AB153" s="7">
        <f t="shared" si="35"/>
        <v>0</v>
      </c>
      <c r="AC153" s="7"/>
      <c r="AD153" s="7">
        <f t="shared" si="36"/>
        <v>0</v>
      </c>
      <c r="AE153" s="7">
        <f t="shared" si="37"/>
        <v>0</v>
      </c>
      <c r="AF153" s="7">
        <f t="shared" si="38"/>
        <v>0</v>
      </c>
      <c r="AG153" s="7"/>
      <c r="AH153" s="83"/>
      <c r="AJ153" s="119">
        <f t="shared" si="39"/>
        <v>0</v>
      </c>
      <c r="AK153" s="119">
        <f t="shared" si="40"/>
        <v>0</v>
      </c>
      <c r="AL153" s="119">
        <f t="shared" si="41"/>
        <v>1</v>
      </c>
      <c r="AM153" s="119"/>
      <c r="AN153" s="115"/>
      <c r="AO153" s="119">
        <f t="shared" si="42"/>
        <v>0</v>
      </c>
      <c r="AP153" s="119">
        <f t="shared" si="43"/>
        <v>0</v>
      </c>
      <c r="AQ153" s="119">
        <f t="shared" si="44"/>
        <v>0</v>
      </c>
      <c r="AT153" s="83"/>
      <c r="AZ153" s="83"/>
      <c r="BB153" s="83"/>
      <c r="BC153" s="83"/>
      <c r="BD153" s="83"/>
      <c r="BE153" s="83"/>
      <c r="BF153" s="83"/>
      <c r="BG153" s="83"/>
      <c r="BH153" s="83"/>
      <c r="BI153" s="83"/>
      <c r="BJ153" s="83"/>
      <c r="BK153" s="83"/>
      <c r="BL153" s="83"/>
    </row>
    <row r="154" spans="1:64" s="137" customFormat="1" ht="13.5" customHeight="1" x14ac:dyDescent="0.2">
      <c r="A154" s="11" t="s">
        <v>71</v>
      </c>
      <c r="B154" s="29" t="s">
        <v>429</v>
      </c>
      <c r="C154" s="29">
        <v>11</v>
      </c>
      <c r="D154" s="4" t="s">
        <v>73</v>
      </c>
      <c r="E154" s="6">
        <v>0</v>
      </c>
      <c r="F154" s="6">
        <v>1</v>
      </c>
      <c r="G154" s="6">
        <v>1</v>
      </c>
      <c r="H154" s="6">
        <v>1</v>
      </c>
      <c r="I154" s="6">
        <v>0</v>
      </c>
      <c r="J154" s="3"/>
      <c r="K154" s="5">
        <v>0</v>
      </c>
      <c r="L154" s="5">
        <v>0</v>
      </c>
      <c r="M154" s="14">
        <v>0.5</v>
      </c>
      <c r="N154" s="14">
        <v>0</v>
      </c>
      <c r="O154" s="14">
        <v>1</v>
      </c>
      <c r="P154" s="3"/>
      <c r="Q154" s="5">
        <v>0</v>
      </c>
      <c r="R154" s="5">
        <v>1</v>
      </c>
      <c r="S154" s="5">
        <v>1</v>
      </c>
      <c r="T154" s="5">
        <v>0</v>
      </c>
      <c r="U154" s="5">
        <v>0</v>
      </c>
      <c r="V154" s="5"/>
      <c r="W154" s="13">
        <f t="shared" si="30"/>
        <v>0</v>
      </c>
      <c r="X154" s="13">
        <f t="shared" si="31"/>
        <v>1</v>
      </c>
      <c r="Y154" s="13">
        <f t="shared" si="32"/>
        <v>1</v>
      </c>
      <c r="Z154" s="12">
        <f t="shared" si="33"/>
        <v>0</v>
      </c>
      <c r="AA154" s="13">
        <f t="shared" si="34"/>
        <v>0</v>
      </c>
      <c r="AB154" s="7">
        <f t="shared" si="35"/>
        <v>2</v>
      </c>
      <c r="AC154" s="7"/>
      <c r="AD154" s="7">
        <f t="shared" si="36"/>
        <v>1</v>
      </c>
      <c r="AE154" s="7">
        <f t="shared" si="37"/>
        <v>0</v>
      </c>
      <c r="AF154" s="7">
        <f t="shared" si="38"/>
        <v>1</v>
      </c>
      <c r="AG154" s="88"/>
      <c r="AH154" s="54"/>
      <c r="AI154" s="139"/>
      <c r="AJ154" s="119">
        <f t="shared" si="39"/>
        <v>1</v>
      </c>
      <c r="AK154" s="119">
        <f t="shared" si="40"/>
        <v>0</v>
      </c>
      <c r="AL154" s="119">
        <f t="shared" si="41"/>
        <v>1</v>
      </c>
      <c r="AM154" s="119"/>
      <c r="AN154" s="115"/>
      <c r="AO154" s="119">
        <f t="shared" si="42"/>
        <v>1</v>
      </c>
      <c r="AP154" s="119">
        <f t="shared" si="43"/>
        <v>1</v>
      </c>
      <c r="AQ154" s="119">
        <f t="shared" si="44"/>
        <v>0</v>
      </c>
      <c r="AR154" s="139"/>
      <c r="AS154" s="139"/>
      <c r="AT154" s="54"/>
      <c r="AU154" s="139"/>
      <c r="AV154" s="139"/>
      <c r="AW154" s="139"/>
      <c r="AX154" s="139"/>
      <c r="AY154" s="139"/>
      <c r="AZ154" s="139"/>
      <c r="BA154" s="139"/>
      <c r="BB154" s="54"/>
      <c r="BC154" s="54"/>
      <c r="BD154" s="139"/>
      <c r="BE154" s="139"/>
      <c r="BF154" s="139"/>
      <c r="BG154" s="139"/>
      <c r="BH154" s="139"/>
      <c r="BI154" s="139"/>
      <c r="BJ154" s="139"/>
      <c r="BK154" s="139"/>
      <c r="BL154" s="139"/>
    </row>
    <row r="155" spans="1:64" s="139" customFormat="1" ht="13.5" customHeight="1" x14ac:dyDescent="0.2">
      <c r="A155" s="11" t="s">
        <v>262</v>
      </c>
      <c r="B155" s="29" t="s">
        <v>503</v>
      </c>
      <c r="C155" s="29">
        <v>2</v>
      </c>
      <c r="D155" s="4" t="s">
        <v>277</v>
      </c>
      <c r="E155" s="8">
        <v>0</v>
      </c>
      <c r="F155" s="8">
        <v>1</v>
      </c>
      <c r="G155" s="8">
        <v>1</v>
      </c>
      <c r="H155" s="8">
        <v>0</v>
      </c>
      <c r="I155" s="8">
        <v>0</v>
      </c>
      <c r="J155" s="8"/>
      <c r="K155" s="8">
        <v>0</v>
      </c>
      <c r="L155" s="8">
        <v>1</v>
      </c>
      <c r="M155" s="8">
        <v>0</v>
      </c>
      <c r="N155" s="8">
        <v>0</v>
      </c>
      <c r="O155" s="8">
        <v>0</v>
      </c>
      <c r="P155" s="8"/>
      <c r="Q155" s="8">
        <v>1</v>
      </c>
      <c r="R155" s="8">
        <v>1</v>
      </c>
      <c r="S155" s="8">
        <v>1</v>
      </c>
      <c r="T155" s="8">
        <v>1</v>
      </c>
      <c r="U155" s="8">
        <v>0</v>
      </c>
      <c r="V155" s="8"/>
      <c r="W155" s="13">
        <f t="shared" si="30"/>
        <v>0</v>
      </c>
      <c r="X155" s="13">
        <f t="shared" si="31"/>
        <v>1</v>
      </c>
      <c r="Y155" s="13">
        <f t="shared" si="32"/>
        <v>1</v>
      </c>
      <c r="Z155" s="12">
        <f t="shared" si="33"/>
        <v>0</v>
      </c>
      <c r="AA155" s="13">
        <f t="shared" si="34"/>
        <v>0</v>
      </c>
      <c r="AB155" s="7">
        <f t="shared" si="35"/>
        <v>2</v>
      </c>
      <c r="AC155" s="7"/>
      <c r="AD155" s="7">
        <f t="shared" si="36"/>
        <v>1</v>
      </c>
      <c r="AE155" s="7">
        <f t="shared" si="37"/>
        <v>0</v>
      </c>
      <c r="AF155" s="7">
        <f t="shared" si="38"/>
        <v>1</v>
      </c>
      <c r="AG155" s="7"/>
      <c r="AH155" s="54"/>
      <c r="AJ155" s="119">
        <f t="shared" si="39"/>
        <v>1</v>
      </c>
      <c r="AK155" s="119">
        <f t="shared" si="40"/>
        <v>1</v>
      </c>
      <c r="AL155" s="119">
        <f t="shared" si="41"/>
        <v>2</v>
      </c>
      <c r="AM155" s="119"/>
      <c r="AN155" s="115"/>
      <c r="AO155" s="119">
        <f t="shared" si="42"/>
        <v>0</v>
      </c>
      <c r="AP155" s="119">
        <f t="shared" si="43"/>
        <v>0</v>
      </c>
      <c r="AQ155" s="119">
        <f t="shared" si="44"/>
        <v>1</v>
      </c>
      <c r="AT155" s="54"/>
      <c r="AZ155" s="54"/>
      <c r="BB155" s="54"/>
      <c r="BC155" s="54"/>
      <c r="BD155" s="54"/>
      <c r="BE155" s="54"/>
      <c r="BF155" s="54"/>
      <c r="BG155" s="54"/>
      <c r="BH155" s="54"/>
      <c r="BI155" s="54"/>
      <c r="BJ155" s="54"/>
      <c r="BK155" s="54"/>
      <c r="BL155" s="54"/>
    </row>
    <row r="156" spans="1:64" s="139" customFormat="1" ht="13.5" customHeight="1" x14ac:dyDescent="0.2">
      <c r="A156" s="8">
        <v>1096</v>
      </c>
      <c r="B156" s="29" t="s">
        <v>883</v>
      </c>
      <c r="C156" s="29">
        <v>11</v>
      </c>
      <c r="D156" s="8" t="s">
        <v>674</v>
      </c>
      <c r="E156" s="72">
        <v>1</v>
      </c>
      <c r="F156" s="72">
        <v>1</v>
      </c>
      <c r="G156" s="72">
        <v>0</v>
      </c>
      <c r="H156" s="72">
        <v>0</v>
      </c>
      <c r="I156" s="72">
        <v>0</v>
      </c>
      <c r="J156" s="72"/>
      <c r="K156" s="72">
        <v>1</v>
      </c>
      <c r="L156" s="72">
        <v>1</v>
      </c>
      <c r="M156" s="72">
        <v>0</v>
      </c>
      <c r="N156" s="72">
        <v>0.5</v>
      </c>
      <c r="O156" s="72">
        <v>1</v>
      </c>
      <c r="P156" s="72"/>
      <c r="Q156" s="72">
        <v>1</v>
      </c>
      <c r="R156" s="72">
        <v>1</v>
      </c>
      <c r="S156" s="72">
        <v>0</v>
      </c>
      <c r="T156" s="72">
        <v>0</v>
      </c>
      <c r="U156" s="72">
        <v>0</v>
      </c>
      <c r="V156" s="8"/>
      <c r="W156" s="13">
        <f t="shared" si="30"/>
        <v>1</v>
      </c>
      <c r="X156" s="13">
        <f t="shared" si="31"/>
        <v>1</v>
      </c>
      <c r="Y156" s="13">
        <f t="shared" si="32"/>
        <v>0</v>
      </c>
      <c r="Z156" s="12">
        <f t="shared" si="33"/>
        <v>0</v>
      </c>
      <c r="AA156" s="13">
        <f t="shared" si="34"/>
        <v>0</v>
      </c>
      <c r="AB156" s="7">
        <f t="shared" si="35"/>
        <v>2</v>
      </c>
      <c r="AC156" s="7"/>
      <c r="AD156" s="7">
        <f t="shared" si="36"/>
        <v>2</v>
      </c>
      <c r="AE156" s="7">
        <f t="shared" si="37"/>
        <v>0</v>
      </c>
      <c r="AF156" s="7">
        <f t="shared" si="38"/>
        <v>0</v>
      </c>
      <c r="AG156" s="7"/>
      <c r="AH156" s="54"/>
      <c r="AJ156" s="119">
        <f t="shared" si="39"/>
        <v>2</v>
      </c>
      <c r="AK156" s="119">
        <f t="shared" si="40"/>
        <v>2</v>
      </c>
      <c r="AL156" s="119">
        <f t="shared" si="41"/>
        <v>2</v>
      </c>
      <c r="AM156" s="119"/>
      <c r="AN156" s="115"/>
      <c r="AO156" s="119">
        <f t="shared" si="42"/>
        <v>0</v>
      </c>
      <c r="AP156" s="119">
        <f t="shared" si="43"/>
        <v>1.5</v>
      </c>
      <c r="AQ156" s="119">
        <f t="shared" si="44"/>
        <v>0</v>
      </c>
      <c r="AT156" s="54"/>
      <c r="BB156" s="54"/>
      <c r="BC156" s="54"/>
    </row>
    <row r="157" spans="1:64" s="139" customFormat="1" ht="13.5" customHeight="1" x14ac:dyDescent="0.2">
      <c r="A157" s="8">
        <v>1005</v>
      </c>
      <c r="B157" s="29" t="s">
        <v>803</v>
      </c>
      <c r="C157" s="29">
        <v>11</v>
      </c>
      <c r="D157" s="8" t="s">
        <v>582</v>
      </c>
      <c r="E157" s="72">
        <v>1</v>
      </c>
      <c r="F157" s="72">
        <v>1</v>
      </c>
      <c r="G157" s="72">
        <v>1</v>
      </c>
      <c r="H157" s="72">
        <v>0</v>
      </c>
      <c r="I157" s="72">
        <v>0</v>
      </c>
      <c r="J157" s="72"/>
      <c r="K157" s="72">
        <v>1</v>
      </c>
      <c r="L157" s="72">
        <v>1</v>
      </c>
      <c r="M157" s="72">
        <v>0</v>
      </c>
      <c r="N157" s="72">
        <v>0.5</v>
      </c>
      <c r="O157" s="72">
        <v>0.5</v>
      </c>
      <c r="P157" s="72"/>
      <c r="Q157" s="72">
        <v>1</v>
      </c>
      <c r="R157" s="72">
        <v>1</v>
      </c>
      <c r="S157" s="72">
        <v>1</v>
      </c>
      <c r="T157" s="72">
        <v>1</v>
      </c>
      <c r="U157" s="72">
        <v>0</v>
      </c>
      <c r="V157" s="72"/>
      <c r="W157" s="13">
        <f t="shared" si="30"/>
        <v>1</v>
      </c>
      <c r="X157" s="13">
        <f t="shared" si="31"/>
        <v>1</v>
      </c>
      <c r="Y157" s="13">
        <f t="shared" si="32"/>
        <v>1</v>
      </c>
      <c r="Z157" s="12">
        <f t="shared" si="33"/>
        <v>0.5</v>
      </c>
      <c r="AA157" s="13">
        <f t="shared" si="34"/>
        <v>0</v>
      </c>
      <c r="AB157" s="7">
        <f t="shared" si="35"/>
        <v>3.5</v>
      </c>
      <c r="AC157" s="7"/>
      <c r="AD157" s="7">
        <f t="shared" si="36"/>
        <v>2</v>
      </c>
      <c r="AE157" s="7">
        <f t="shared" si="37"/>
        <v>0.5</v>
      </c>
      <c r="AF157" s="7">
        <f t="shared" si="38"/>
        <v>1</v>
      </c>
      <c r="AG157" s="7"/>
      <c r="AH157" s="54"/>
      <c r="AJ157" s="119">
        <f t="shared" si="39"/>
        <v>2</v>
      </c>
      <c r="AK157" s="119">
        <f t="shared" si="40"/>
        <v>2</v>
      </c>
      <c r="AL157" s="119">
        <f t="shared" si="41"/>
        <v>2</v>
      </c>
      <c r="AM157" s="119"/>
      <c r="AN157" s="115"/>
      <c r="AO157" s="119">
        <f t="shared" si="42"/>
        <v>0</v>
      </c>
      <c r="AP157" s="119">
        <f t="shared" si="43"/>
        <v>1</v>
      </c>
      <c r="AQ157" s="119">
        <f t="shared" si="44"/>
        <v>1</v>
      </c>
      <c r="AT157" s="54"/>
      <c r="AZ157" s="54"/>
      <c r="BB157" s="54"/>
      <c r="BC157" s="54"/>
      <c r="BD157" s="54"/>
      <c r="BE157" s="54"/>
      <c r="BF157" s="54"/>
      <c r="BG157" s="54"/>
      <c r="BH157" s="54"/>
      <c r="BI157" s="54"/>
      <c r="BJ157" s="54"/>
      <c r="BK157" s="54"/>
      <c r="BL157" s="54"/>
    </row>
    <row r="158" spans="1:64" s="139" customFormat="1" ht="13.5" customHeight="1" x14ac:dyDescent="0.2">
      <c r="A158" s="11" t="s">
        <v>42</v>
      </c>
      <c r="B158" s="29" t="s">
        <v>417</v>
      </c>
      <c r="C158" s="29">
        <v>10</v>
      </c>
      <c r="D158" s="4" t="s">
        <v>43</v>
      </c>
      <c r="E158" s="6">
        <v>0</v>
      </c>
      <c r="F158" s="6">
        <v>0</v>
      </c>
      <c r="G158" s="6">
        <v>0</v>
      </c>
      <c r="H158" s="6">
        <v>0</v>
      </c>
      <c r="I158" s="6">
        <v>0</v>
      </c>
      <c r="J158" s="3"/>
      <c r="K158" s="5">
        <v>0</v>
      </c>
      <c r="L158" s="5">
        <v>1</v>
      </c>
      <c r="M158" s="14">
        <v>0</v>
      </c>
      <c r="N158" s="14">
        <v>0</v>
      </c>
      <c r="O158" s="14">
        <v>1</v>
      </c>
      <c r="P158" s="8" t="s">
        <v>72</v>
      </c>
      <c r="Q158" s="5">
        <v>0</v>
      </c>
      <c r="R158" s="5">
        <v>1</v>
      </c>
      <c r="S158" s="5">
        <v>0</v>
      </c>
      <c r="T158" s="5">
        <v>0</v>
      </c>
      <c r="U158" s="5">
        <v>0</v>
      </c>
      <c r="V158" s="5"/>
      <c r="W158" s="13">
        <f t="shared" si="30"/>
        <v>0</v>
      </c>
      <c r="X158" s="13">
        <f t="shared" si="31"/>
        <v>1</v>
      </c>
      <c r="Y158" s="13">
        <f t="shared" si="32"/>
        <v>0</v>
      </c>
      <c r="Z158" s="12">
        <f t="shared" si="33"/>
        <v>0</v>
      </c>
      <c r="AA158" s="13">
        <f t="shared" si="34"/>
        <v>0</v>
      </c>
      <c r="AB158" s="7">
        <f t="shared" si="35"/>
        <v>1</v>
      </c>
      <c r="AC158" s="7"/>
      <c r="AD158" s="7">
        <f t="shared" si="36"/>
        <v>1</v>
      </c>
      <c r="AE158" s="7">
        <f t="shared" si="37"/>
        <v>0</v>
      </c>
      <c r="AF158" s="7">
        <f t="shared" si="38"/>
        <v>0</v>
      </c>
      <c r="AG158" s="7"/>
      <c r="AH158" s="54"/>
      <c r="AJ158" s="119">
        <f t="shared" si="39"/>
        <v>0</v>
      </c>
      <c r="AK158" s="119">
        <f t="shared" si="40"/>
        <v>1</v>
      </c>
      <c r="AL158" s="119">
        <f t="shared" si="41"/>
        <v>1</v>
      </c>
      <c r="AM158" s="119"/>
      <c r="AN158" s="115"/>
      <c r="AO158" s="119">
        <f t="shared" si="42"/>
        <v>0</v>
      </c>
      <c r="AP158" s="119">
        <f t="shared" si="43"/>
        <v>1</v>
      </c>
      <c r="AQ158" s="119">
        <f t="shared" si="44"/>
        <v>0</v>
      </c>
      <c r="AT158" s="54"/>
      <c r="AZ158" s="54"/>
      <c r="BB158" s="54"/>
      <c r="BC158" s="54"/>
      <c r="BD158" s="54"/>
      <c r="BE158" s="54"/>
      <c r="BF158" s="54"/>
      <c r="BG158" s="54"/>
      <c r="BH158" s="54"/>
      <c r="BI158" s="54"/>
      <c r="BJ158" s="54"/>
      <c r="BK158" s="54"/>
      <c r="BL158" s="54"/>
    </row>
    <row r="159" spans="1:64" s="139" customFormat="1" ht="13.5" customHeight="1" x14ac:dyDescent="0.2">
      <c r="A159" s="1" t="s">
        <v>350</v>
      </c>
      <c r="B159" s="29" t="s">
        <v>532</v>
      </c>
      <c r="C159" s="29">
        <v>2</v>
      </c>
      <c r="D159" s="4" t="s">
        <v>371</v>
      </c>
      <c r="E159" s="8">
        <v>0</v>
      </c>
      <c r="F159" s="8">
        <v>0</v>
      </c>
      <c r="G159" s="8">
        <v>0</v>
      </c>
      <c r="H159" s="8">
        <v>0</v>
      </c>
      <c r="I159" s="8">
        <v>0</v>
      </c>
      <c r="J159" s="8"/>
      <c r="K159" s="8">
        <v>0</v>
      </c>
      <c r="L159" s="8">
        <v>0</v>
      </c>
      <c r="M159" s="8">
        <v>0</v>
      </c>
      <c r="N159" s="8">
        <v>0</v>
      </c>
      <c r="O159" s="8">
        <v>0</v>
      </c>
      <c r="P159" s="8"/>
      <c r="Q159" s="8">
        <v>0</v>
      </c>
      <c r="R159" s="8">
        <v>1</v>
      </c>
      <c r="S159" s="8">
        <v>0</v>
      </c>
      <c r="T159" s="8">
        <v>0</v>
      </c>
      <c r="U159" s="8">
        <v>0</v>
      </c>
      <c r="V159" s="8"/>
      <c r="W159" s="13">
        <f t="shared" si="30"/>
        <v>0</v>
      </c>
      <c r="X159" s="13">
        <f t="shared" si="31"/>
        <v>0</v>
      </c>
      <c r="Y159" s="13">
        <f t="shared" si="32"/>
        <v>0</v>
      </c>
      <c r="Z159" s="12">
        <f t="shared" si="33"/>
        <v>0</v>
      </c>
      <c r="AA159" s="13">
        <f t="shared" si="34"/>
        <v>0</v>
      </c>
      <c r="AB159" s="7">
        <f t="shared" si="35"/>
        <v>0</v>
      </c>
      <c r="AC159" s="7"/>
      <c r="AD159" s="7">
        <f t="shared" si="36"/>
        <v>0</v>
      </c>
      <c r="AE159" s="7">
        <f t="shared" si="37"/>
        <v>0</v>
      </c>
      <c r="AF159" s="7">
        <f t="shared" si="38"/>
        <v>0</v>
      </c>
      <c r="AG159" s="7"/>
      <c r="AH159" s="54"/>
      <c r="AJ159" s="119">
        <f t="shared" si="39"/>
        <v>0</v>
      </c>
      <c r="AK159" s="119">
        <f t="shared" si="40"/>
        <v>0</v>
      </c>
      <c r="AL159" s="119">
        <f t="shared" si="41"/>
        <v>1</v>
      </c>
      <c r="AM159" s="119"/>
      <c r="AN159" s="115"/>
      <c r="AO159" s="119">
        <f t="shared" si="42"/>
        <v>0</v>
      </c>
      <c r="AP159" s="119">
        <f t="shared" si="43"/>
        <v>0</v>
      </c>
      <c r="AQ159" s="119">
        <f t="shared" si="44"/>
        <v>0</v>
      </c>
      <c r="AT159" s="54"/>
      <c r="AZ159" s="54"/>
      <c r="BB159" s="54"/>
      <c r="BC159" s="54"/>
      <c r="BD159" s="54"/>
      <c r="BE159" s="54"/>
      <c r="BF159" s="54"/>
      <c r="BG159" s="54"/>
      <c r="BH159" s="54"/>
      <c r="BI159" s="54"/>
      <c r="BJ159" s="54"/>
      <c r="BK159" s="54"/>
      <c r="BL159" s="54"/>
    </row>
    <row r="160" spans="1:64" s="139" customFormat="1" ht="13.5" customHeight="1" x14ac:dyDescent="0.2">
      <c r="A160" s="8">
        <v>1156</v>
      </c>
      <c r="B160" s="29" t="s">
        <v>936</v>
      </c>
      <c r="C160" s="29">
        <v>10</v>
      </c>
      <c r="D160" s="8" t="s">
        <v>735</v>
      </c>
      <c r="E160" s="72">
        <v>0</v>
      </c>
      <c r="F160" s="72">
        <v>0</v>
      </c>
      <c r="G160" s="72">
        <v>0</v>
      </c>
      <c r="H160" s="72">
        <v>0</v>
      </c>
      <c r="I160" s="72">
        <v>0</v>
      </c>
      <c r="J160" s="72"/>
      <c r="K160" s="72">
        <v>0</v>
      </c>
      <c r="L160" s="72">
        <v>0</v>
      </c>
      <c r="M160" s="72">
        <v>0</v>
      </c>
      <c r="N160" s="72">
        <v>0</v>
      </c>
      <c r="O160" s="72">
        <v>0</v>
      </c>
      <c r="P160" s="72" t="s">
        <v>744</v>
      </c>
      <c r="Q160" s="72">
        <v>0</v>
      </c>
      <c r="R160" s="72">
        <v>1</v>
      </c>
      <c r="S160" s="72">
        <v>0</v>
      </c>
      <c r="T160" s="72">
        <v>0</v>
      </c>
      <c r="U160" s="72">
        <v>0</v>
      </c>
      <c r="V160" s="8"/>
      <c r="W160" s="13">
        <f t="shared" si="30"/>
        <v>0</v>
      </c>
      <c r="X160" s="13">
        <f t="shared" si="31"/>
        <v>0</v>
      </c>
      <c r="Y160" s="13">
        <f t="shared" si="32"/>
        <v>0</v>
      </c>
      <c r="Z160" s="12">
        <f t="shared" si="33"/>
        <v>0</v>
      </c>
      <c r="AA160" s="13">
        <f t="shared" si="34"/>
        <v>0</v>
      </c>
      <c r="AB160" s="7">
        <f t="shared" si="35"/>
        <v>0</v>
      </c>
      <c r="AC160" s="7"/>
      <c r="AD160" s="7">
        <f t="shared" si="36"/>
        <v>0</v>
      </c>
      <c r="AE160" s="7">
        <f t="shared" si="37"/>
        <v>0</v>
      </c>
      <c r="AF160" s="7">
        <f t="shared" si="38"/>
        <v>0</v>
      </c>
      <c r="AG160" s="7"/>
      <c r="AH160" s="54"/>
      <c r="AJ160" s="119">
        <f t="shared" si="39"/>
        <v>0</v>
      </c>
      <c r="AK160" s="119">
        <f t="shared" si="40"/>
        <v>0</v>
      </c>
      <c r="AL160" s="119">
        <f t="shared" si="41"/>
        <v>1</v>
      </c>
      <c r="AM160" s="119"/>
      <c r="AN160" s="115"/>
      <c r="AO160" s="119">
        <f t="shared" si="42"/>
        <v>0</v>
      </c>
      <c r="AP160" s="119">
        <f t="shared" si="43"/>
        <v>0</v>
      </c>
      <c r="AQ160" s="119">
        <f t="shared" si="44"/>
        <v>0</v>
      </c>
      <c r="AT160" s="54"/>
      <c r="BB160" s="54"/>
      <c r="BC160" s="54"/>
    </row>
    <row r="161" spans="1:64" s="139" customFormat="1" ht="13.5" customHeight="1" x14ac:dyDescent="0.2">
      <c r="A161" s="11" t="s">
        <v>105</v>
      </c>
      <c r="B161" s="29" t="s">
        <v>445</v>
      </c>
      <c r="C161" s="29">
        <v>10</v>
      </c>
      <c r="D161" s="4" t="s">
        <v>113</v>
      </c>
      <c r="E161" s="6">
        <v>1</v>
      </c>
      <c r="F161" s="6">
        <v>1</v>
      </c>
      <c r="G161" s="6">
        <v>1</v>
      </c>
      <c r="H161" s="6">
        <v>1</v>
      </c>
      <c r="I161" s="6">
        <v>0</v>
      </c>
      <c r="J161" s="3"/>
      <c r="K161" s="5">
        <v>1</v>
      </c>
      <c r="L161" s="5">
        <v>1</v>
      </c>
      <c r="M161" s="14">
        <v>0</v>
      </c>
      <c r="N161" s="14">
        <v>0</v>
      </c>
      <c r="O161" s="14">
        <v>0</v>
      </c>
      <c r="P161" s="3"/>
      <c r="Q161" s="5">
        <v>1</v>
      </c>
      <c r="R161" s="5">
        <v>1</v>
      </c>
      <c r="S161" s="5">
        <v>0</v>
      </c>
      <c r="T161" s="5">
        <v>0</v>
      </c>
      <c r="U161" s="5">
        <v>0</v>
      </c>
      <c r="V161" s="5"/>
      <c r="W161" s="13">
        <f t="shared" si="30"/>
        <v>1</v>
      </c>
      <c r="X161" s="13">
        <f t="shared" si="31"/>
        <v>1</v>
      </c>
      <c r="Y161" s="13">
        <f t="shared" si="32"/>
        <v>0</v>
      </c>
      <c r="Z161" s="12">
        <f t="shared" si="33"/>
        <v>0</v>
      </c>
      <c r="AA161" s="13">
        <f t="shared" si="34"/>
        <v>0</v>
      </c>
      <c r="AB161" s="7">
        <f t="shared" si="35"/>
        <v>2</v>
      </c>
      <c r="AC161" s="7"/>
      <c r="AD161" s="7">
        <f t="shared" si="36"/>
        <v>2</v>
      </c>
      <c r="AE161" s="7">
        <f t="shared" si="37"/>
        <v>0</v>
      </c>
      <c r="AF161" s="7">
        <f t="shared" si="38"/>
        <v>0</v>
      </c>
      <c r="AG161" s="7"/>
      <c r="AH161" s="54"/>
      <c r="AJ161" s="119">
        <f t="shared" si="39"/>
        <v>2</v>
      </c>
      <c r="AK161" s="119">
        <f t="shared" si="40"/>
        <v>2</v>
      </c>
      <c r="AL161" s="119">
        <f t="shared" si="41"/>
        <v>2</v>
      </c>
      <c r="AM161" s="119"/>
      <c r="AN161" s="115"/>
      <c r="AO161" s="119">
        <f t="shared" si="42"/>
        <v>1</v>
      </c>
      <c r="AP161" s="119">
        <f t="shared" si="43"/>
        <v>0</v>
      </c>
      <c r="AQ161" s="119">
        <f t="shared" si="44"/>
        <v>0</v>
      </c>
      <c r="AT161" s="54"/>
      <c r="AZ161" s="54"/>
      <c r="BB161" s="54"/>
      <c r="BC161" s="54"/>
      <c r="BD161" s="54"/>
      <c r="BE161" s="54"/>
      <c r="BF161" s="54"/>
      <c r="BG161" s="54"/>
      <c r="BH161" s="54"/>
      <c r="BI161" s="54"/>
      <c r="BJ161" s="54"/>
      <c r="BK161" s="54"/>
      <c r="BL161" s="54"/>
    </row>
    <row r="162" spans="1:64" s="139" customFormat="1" ht="13.5" customHeight="1" x14ac:dyDescent="0.2">
      <c r="A162" s="8">
        <v>1059</v>
      </c>
      <c r="B162" s="29" t="s">
        <v>853</v>
      </c>
      <c r="C162" s="29">
        <v>11</v>
      </c>
      <c r="D162" s="8" t="s">
        <v>636</v>
      </c>
      <c r="E162" s="72">
        <v>0</v>
      </c>
      <c r="F162" s="72">
        <v>1</v>
      </c>
      <c r="G162" s="72">
        <v>1</v>
      </c>
      <c r="H162" s="72">
        <v>0</v>
      </c>
      <c r="I162" s="72">
        <v>0</v>
      </c>
      <c r="J162" s="72"/>
      <c r="K162" s="72">
        <v>0</v>
      </c>
      <c r="L162" s="72">
        <v>0</v>
      </c>
      <c r="M162" s="72">
        <v>0</v>
      </c>
      <c r="N162" s="72">
        <v>0</v>
      </c>
      <c r="O162" s="72">
        <v>0</v>
      </c>
      <c r="P162" s="72" t="s">
        <v>756</v>
      </c>
      <c r="Q162" s="72">
        <v>0</v>
      </c>
      <c r="R162" s="72">
        <v>1</v>
      </c>
      <c r="S162" s="72">
        <v>1</v>
      </c>
      <c r="T162" s="72">
        <v>0</v>
      </c>
      <c r="U162" s="72">
        <v>0</v>
      </c>
      <c r="V162" s="8"/>
      <c r="W162" s="13">
        <f t="shared" si="30"/>
        <v>0</v>
      </c>
      <c r="X162" s="13">
        <f t="shared" si="31"/>
        <v>1</v>
      </c>
      <c r="Y162" s="13">
        <f t="shared" si="32"/>
        <v>1</v>
      </c>
      <c r="Z162" s="12">
        <f t="shared" si="33"/>
        <v>0</v>
      </c>
      <c r="AA162" s="13">
        <f t="shared" si="34"/>
        <v>0</v>
      </c>
      <c r="AB162" s="7">
        <f t="shared" si="35"/>
        <v>2</v>
      </c>
      <c r="AC162" s="7"/>
      <c r="AD162" s="7">
        <f t="shared" si="36"/>
        <v>1</v>
      </c>
      <c r="AE162" s="7">
        <f t="shared" si="37"/>
        <v>0</v>
      </c>
      <c r="AF162" s="7">
        <f t="shared" si="38"/>
        <v>1</v>
      </c>
      <c r="AG162" s="7"/>
      <c r="AH162" s="54"/>
      <c r="AJ162" s="119">
        <f t="shared" si="39"/>
        <v>1</v>
      </c>
      <c r="AK162" s="119">
        <f t="shared" si="40"/>
        <v>0</v>
      </c>
      <c r="AL162" s="119">
        <f t="shared" si="41"/>
        <v>1</v>
      </c>
      <c r="AM162" s="119"/>
      <c r="AN162" s="115"/>
      <c r="AO162" s="119">
        <f t="shared" si="42"/>
        <v>0</v>
      </c>
      <c r="AP162" s="119">
        <f t="shared" si="43"/>
        <v>0</v>
      </c>
      <c r="AQ162" s="119">
        <f t="shared" si="44"/>
        <v>0</v>
      </c>
      <c r="AT162" s="54"/>
      <c r="AZ162" s="54"/>
      <c r="BB162" s="54"/>
      <c r="BC162" s="54"/>
      <c r="BD162" s="54"/>
      <c r="BE162" s="54"/>
      <c r="BF162" s="54"/>
      <c r="BG162" s="54"/>
      <c r="BH162" s="54"/>
      <c r="BI162" s="54"/>
      <c r="BJ162" s="54"/>
      <c r="BK162" s="54"/>
      <c r="BL162" s="54"/>
    </row>
    <row r="163" spans="1:64" s="139" customFormat="1" ht="13.5" customHeight="1" x14ac:dyDescent="0.2">
      <c r="A163" s="11" t="s">
        <v>364</v>
      </c>
      <c r="B163" s="29" t="s">
        <v>538</v>
      </c>
      <c r="C163" s="29">
        <v>4</v>
      </c>
      <c r="D163" s="4" t="s">
        <v>387</v>
      </c>
      <c r="E163" s="8">
        <v>1</v>
      </c>
      <c r="F163" s="8">
        <v>1</v>
      </c>
      <c r="G163" s="8">
        <v>1</v>
      </c>
      <c r="H163" s="8">
        <v>0</v>
      </c>
      <c r="I163" s="8">
        <v>1</v>
      </c>
      <c r="J163" s="8"/>
      <c r="K163" s="8">
        <v>1</v>
      </c>
      <c r="L163" s="8">
        <v>1</v>
      </c>
      <c r="M163" s="8">
        <v>0</v>
      </c>
      <c r="N163" s="17">
        <v>0.5</v>
      </c>
      <c r="O163" s="8">
        <v>1</v>
      </c>
      <c r="P163" s="8"/>
      <c r="Q163" s="8">
        <v>1</v>
      </c>
      <c r="R163" s="8">
        <v>1</v>
      </c>
      <c r="S163" s="8">
        <v>1</v>
      </c>
      <c r="T163" s="8">
        <v>0</v>
      </c>
      <c r="U163" s="8">
        <v>0</v>
      </c>
      <c r="V163" s="8"/>
      <c r="W163" s="13">
        <f t="shared" si="30"/>
        <v>1</v>
      </c>
      <c r="X163" s="13">
        <f t="shared" si="31"/>
        <v>1</v>
      </c>
      <c r="Y163" s="13">
        <f t="shared" si="32"/>
        <v>1</v>
      </c>
      <c r="Z163" s="12">
        <f t="shared" si="33"/>
        <v>0</v>
      </c>
      <c r="AA163" s="13">
        <f t="shared" si="34"/>
        <v>1</v>
      </c>
      <c r="AB163" s="7">
        <f t="shared" si="35"/>
        <v>4</v>
      </c>
      <c r="AC163" s="7"/>
      <c r="AD163" s="7">
        <f t="shared" si="36"/>
        <v>2</v>
      </c>
      <c r="AE163" s="7">
        <f t="shared" si="37"/>
        <v>1</v>
      </c>
      <c r="AF163" s="7">
        <f t="shared" si="38"/>
        <v>1</v>
      </c>
      <c r="AG163" s="7"/>
      <c r="AH163" s="54"/>
      <c r="AJ163" s="119">
        <f t="shared" si="39"/>
        <v>2</v>
      </c>
      <c r="AK163" s="119">
        <f t="shared" si="40"/>
        <v>2</v>
      </c>
      <c r="AL163" s="119">
        <f t="shared" si="41"/>
        <v>2</v>
      </c>
      <c r="AM163" s="119"/>
      <c r="AN163" s="115"/>
      <c r="AO163" s="119">
        <f t="shared" si="42"/>
        <v>1</v>
      </c>
      <c r="AP163" s="119">
        <f t="shared" si="43"/>
        <v>1.5</v>
      </c>
      <c r="AQ163" s="119">
        <f t="shared" si="44"/>
        <v>0</v>
      </c>
      <c r="AT163" s="54"/>
      <c r="AZ163" s="54"/>
      <c r="BB163" s="54"/>
      <c r="BC163" s="54"/>
      <c r="BD163" s="54"/>
      <c r="BE163" s="54"/>
      <c r="BF163" s="54"/>
      <c r="BG163" s="54"/>
      <c r="BH163" s="54"/>
      <c r="BI163" s="54"/>
      <c r="BJ163" s="54"/>
      <c r="BK163" s="54"/>
      <c r="BL163" s="54"/>
    </row>
    <row r="164" spans="1:64" s="137" customFormat="1" ht="13.5" customHeight="1" x14ac:dyDescent="0.2">
      <c r="A164" s="8">
        <v>1086</v>
      </c>
      <c r="B164" s="29" t="s">
        <v>876</v>
      </c>
      <c r="C164" s="29">
        <v>9</v>
      </c>
      <c r="D164" s="8" t="s">
        <v>663</v>
      </c>
      <c r="E164" s="72">
        <v>0</v>
      </c>
      <c r="F164" s="72">
        <v>1</v>
      </c>
      <c r="G164" s="72">
        <v>0</v>
      </c>
      <c r="H164" s="72">
        <v>0</v>
      </c>
      <c r="I164" s="72">
        <v>0</v>
      </c>
      <c r="J164" s="72"/>
      <c r="K164" s="72">
        <v>0</v>
      </c>
      <c r="L164" s="72">
        <v>0</v>
      </c>
      <c r="M164" s="72">
        <v>0</v>
      </c>
      <c r="N164" s="72">
        <v>0</v>
      </c>
      <c r="O164" s="72">
        <v>1</v>
      </c>
      <c r="P164" s="72" t="s">
        <v>748</v>
      </c>
      <c r="Q164" s="72">
        <v>0</v>
      </c>
      <c r="R164" s="72">
        <v>0</v>
      </c>
      <c r="S164" s="72">
        <v>0</v>
      </c>
      <c r="T164" s="72">
        <v>0</v>
      </c>
      <c r="U164" s="72">
        <v>0</v>
      </c>
      <c r="V164" s="8"/>
      <c r="W164" s="13">
        <f t="shared" si="30"/>
        <v>0</v>
      </c>
      <c r="X164" s="13">
        <f t="shared" si="31"/>
        <v>0</v>
      </c>
      <c r="Y164" s="13">
        <f t="shared" si="32"/>
        <v>0</v>
      </c>
      <c r="Z164" s="12">
        <f t="shared" si="33"/>
        <v>0</v>
      </c>
      <c r="AA164" s="13">
        <f t="shared" si="34"/>
        <v>0</v>
      </c>
      <c r="AB164" s="7">
        <f t="shared" si="35"/>
        <v>0</v>
      </c>
      <c r="AC164" s="7"/>
      <c r="AD164" s="7">
        <f t="shared" si="36"/>
        <v>0</v>
      </c>
      <c r="AE164" s="7">
        <f t="shared" si="37"/>
        <v>0</v>
      </c>
      <c r="AF164" s="7">
        <f t="shared" si="38"/>
        <v>0</v>
      </c>
      <c r="AG164" s="88"/>
      <c r="AH164" s="55"/>
      <c r="AJ164" s="119">
        <f t="shared" si="39"/>
        <v>1</v>
      </c>
      <c r="AK164" s="119">
        <f t="shared" si="40"/>
        <v>0</v>
      </c>
      <c r="AL164" s="119">
        <f t="shared" si="41"/>
        <v>0</v>
      </c>
      <c r="AM164" s="119"/>
      <c r="AN164" s="115"/>
      <c r="AO164" s="119">
        <f t="shared" si="42"/>
        <v>0</v>
      </c>
      <c r="AP164" s="119">
        <f t="shared" si="43"/>
        <v>1</v>
      </c>
      <c r="AQ164" s="119">
        <f t="shared" si="44"/>
        <v>0</v>
      </c>
      <c r="AT164" s="55"/>
      <c r="BB164" s="55"/>
      <c r="BC164" s="55"/>
    </row>
    <row r="165" spans="1:64" s="139" customFormat="1" ht="13.5" customHeight="1" x14ac:dyDescent="0.2">
      <c r="A165" s="8">
        <v>1077</v>
      </c>
      <c r="B165" s="29" t="s">
        <v>869</v>
      </c>
      <c r="C165" s="29">
        <v>9</v>
      </c>
      <c r="D165" s="8" t="s">
        <v>654</v>
      </c>
      <c r="E165" s="72">
        <v>1</v>
      </c>
      <c r="F165" s="72">
        <v>1</v>
      </c>
      <c r="G165" s="72">
        <v>1</v>
      </c>
      <c r="H165" s="72">
        <v>0</v>
      </c>
      <c r="I165" s="72">
        <v>0</v>
      </c>
      <c r="J165" s="72"/>
      <c r="K165" s="72">
        <v>1</v>
      </c>
      <c r="L165" s="72">
        <v>1</v>
      </c>
      <c r="M165" s="72">
        <v>0.5</v>
      </c>
      <c r="N165" s="72">
        <v>0.5</v>
      </c>
      <c r="O165" s="72">
        <v>1</v>
      </c>
      <c r="P165" s="72"/>
      <c r="Q165" s="72">
        <v>1</v>
      </c>
      <c r="R165" s="72">
        <v>1</v>
      </c>
      <c r="S165" s="72">
        <v>0</v>
      </c>
      <c r="T165" s="72">
        <v>0</v>
      </c>
      <c r="U165" s="72">
        <v>0</v>
      </c>
      <c r="V165" s="8"/>
      <c r="W165" s="13">
        <f t="shared" si="30"/>
        <v>1</v>
      </c>
      <c r="X165" s="13">
        <f t="shared" si="31"/>
        <v>1</v>
      </c>
      <c r="Y165" s="13">
        <f t="shared" si="32"/>
        <v>0.5</v>
      </c>
      <c r="Z165" s="12">
        <f t="shared" si="33"/>
        <v>0</v>
      </c>
      <c r="AA165" s="13">
        <f t="shared" si="34"/>
        <v>0</v>
      </c>
      <c r="AB165" s="7">
        <f t="shared" si="35"/>
        <v>2.5</v>
      </c>
      <c r="AC165" s="7"/>
      <c r="AD165" s="7">
        <f t="shared" si="36"/>
        <v>2</v>
      </c>
      <c r="AE165" s="7">
        <f t="shared" si="37"/>
        <v>0</v>
      </c>
      <c r="AF165" s="7">
        <f t="shared" si="38"/>
        <v>0.5</v>
      </c>
      <c r="AG165" s="7"/>
      <c r="AH165" s="54"/>
      <c r="AJ165" s="119">
        <f t="shared" si="39"/>
        <v>2</v>
      </c>
      <c r="AK165" s="119">
        <f t="shared" si="40"/>
        <v>2</v>
      </c>
      <c r="AL165" s="119">
        <f t="shared" si="41"/>
        <v>2</v>
      </c>
      <c r="AM165" s="119"/>
      <c r="AN165" s="115"/>
      <c r="AO165" s="119">
        <f t="shared" si="42"/>
        <v>0</v>
      </c>
      <c r="AP165" s="119">
        <f t="shared" si="43"/>
        <v>1.5</v>
      </c>
      <c r="AQ165" s="119">
        <f t="shared" si="44"/>
        <v>0</v>
      </c>
      <c r="AT165" s="54"/>
      <c r="AZ165" s="54"/>
      <c r="BB165" s="54"/>
      <c r="BC165" s="54"/>
      <c r="BD165" s="54"/>
      <c r="BE165" s="54"/>
      <c r="BF165" s="54"/>
      <c r="BG165" s="54"/>
      <c r="BH165" s="54"/>
      <c r="BI165" s="54"/>
      <c r="BJ165" s="54"/>
      <c r="BK165" s="54"/>
      <c r="BL165" s="54"/>
    </row>
    <row r="166" spans="1:64" s="139" customFormat="1" ht="13.5" customHeight="1" x14ac:dyDescent="0.2">
      <c r="A166" s="8">
        <v>1118</v>
      </c>
      <c r="B166" s="29" t="s">
        <v>903</v>
      </c>
      <c r="C166" s="29">
        <v>10</v>
      </c>
      <c r="D166" s="8" t="s">
        <v>696</v>
      </c>
      <c r="E166" s="72">
        <v>1</v>
      </c>
      <c r="F166" s="72">
        <v>1</v>
      </c>
      <c r="G166" s="72">
        <v>0</v>
      </c>
      <c r="H166" s="72">
        <v>0</v>
      </c>
      <c r="I166" s="72">
        <v>1</v>
      </c>
      <c r="J166" s="72"/>
      <c r="K166" s="72">
        <v>1</v>
      </c>
      <c r="L166" s="72">
        <v>1</v>
      </c>
      <c r="M166" s="72">
        <v>0</v>
      </c>
      <c r="N166" s="72">
        <v>0</v>
      </c>
      <c r="O166" s="72">
        <v>0.5</v>
      </c>
      <c r="P166" s="72"/>
      <c r="Q166" s="72">
        <v>1</v>
      </c>
      <c r="R166" s="72">
        <v>1</v>
      </c>
      <c r="S166" s="72">
        <v>1</v>
      </c>
      <c r="T166" s="72">
        <v>1</v>
      </c>
      <c r="U166" s="72">
        <v>0</v>
      </c>
      <c r="V166" s="8"/>
      <c r="W166" s="13">
        <f t="shared" si="30"/>
        <v>1</v>
      </c>
      <c r="X166" s="13">
        <f t="shared" si="31"/>
        <v>1</v>
      </c>
      <c r="Y166" s="13">
        <f t="shared" si="32"/>
        <v>0</v>
      </c>
      <c r="Z166" s="12">
        <f t="shared" si="33"/>
        <v>0</v>
      </c>
      <c r="AA166" s="13">
        <f t="shared" si="34"/>
        <v>0.5</v>
      </c>
      <c r="AB166" s="7">
        <f t="shared" si="35"/>
        <v>2.5</v>
      </c>
      <c r="AC166" s="7"/>
      <c r="AD166" s="7">
        <f t="shared" si="36"/>
        <v>2</v>
      </c>
      <c r="AE166" s="7">
        <f t="shared" si="37"/>
        <v>0.5</v>
      </c>
      <c r="AF166" s="7">
        <f t="shared" si="38"/>
        <v>0</v>
      </c>
      <c r="AG166" s="7"/>
      <c r="AH166" s="54"/>
      <c r="AJ166" s="119">
        <f t="shared" si="39"/>
        <v>2</v>
      </c>
      <c r="AK166" s="119">
        <f t="shared" si="40"/>
        <v>2</v>
      </c>
      <c r="AL166" s="119">
        <f t="shared" si="41"/>
        <v>2</v>
      </c>
      <c r="AM166" s="119"/>
      <c r="AN166" s="115"/>
      <c r="AO166" s="119">
        <f t="shared" si="42"/>
        <v>1</v>
      </c>
      <c r="AP166" s="119">
        <f t="shared" si="43"/>
        <v>0.5</v>
      </c>
      <c r="AQ166" s="119">
        <f t="shared" si="44"/>
        <v>1</v>
      </c>
      <c r="AT166" s="54"/>
      <c r="AZ166" s="54"/>
      <c r="BB166" s="54"/>
      <c r="BC166" s="54"/>
      <c r="BD166" s="54"/>
      <c r="BE166" s="54"/>
      <c r="BF166" s="54"/>
      <c r="BG166" s="54"/>
      <c r="BH166" s="54"/>
      <c r="BI166" s="54"/>
      <c r="BJ166" s="54"/>
      <c r="BK166" s="54"/>
      <c r="BL166" s="54"/>
    </row>
    <row r="167" spans="1:64" s="139" customFormat="1" ht="13.5" customHeight="1" x14ac:dyDescent="0.2">
      <c r="A167" s="1" t="s">
        <v>107</v>
      </c>
      <c r="B167" s="29" t="s">
        <v>446</v>
      </c>
      <c r="C167" s="29">
        <v>9</v>
      </c>
      <c r="D167" s="4" t="s">
        <v>115</v>
      </c>
      <c r="E167" s="6">
        <v>0</v>
      </c>
      <c r="F167" s="6">
        <v>1</v>
      </c>
      <c r="G167" s="6">
        <v>0</v>
      </c>
      <c r="H167" s="6">
        <v>0</v>
      </c>
      <c r="I167" s="6">
        <v>0</v>
      </c>
      <c r="J167" s="3"/>
      <c r="K167" s="5">
        <v>1</v>
      </c>
      <c r="L167" s="5">
        <v>0</v>
      </c>
      <c r="M167" s="14">
        <v>0.5</v>
      </c>
      <c r="N167" s="14">
        <v>0.5</v>
      </c>
      <c r="O167" s="14">
        <v>0</v>
      </c>
      <c r="P167" s="3"/>
      <c r="Q167" s="5">
        <v>0</v>
      </c>
      <c r="R167" s="5">
        <v>0</v>
      </c>
      <c r="S167" s="5">
        <v>0</v>
      </c>
      <c r="T167" s="5">
        <v>0</v>
      </c>
      <c r="U167" s="5">
        <v>0</v>
      </c>
      <c r="V167" s="5"/>
      <c r="W167" s="13">
        <f t="shared" si="30"/>
        <v>0</v>
      </c>
      <c r="X167" s="13">
        <f t="shared" si="31"/>
        <v>0</v>
      </c>
      <c r="Y167" s="13">
        <f t="shared" si="32"/>
        <v>0</v>
      </c>
      <c r="Z167" s="12">
        <f t="shared" si="33"/>
        <v>0</v>
      </c>
      <c r="AA167" s="13">
        <f t="shared" si="34"/>
        <v>0</v>
      </c>
      <c r="AB167" s="7">
        <f t="shared" si="35"/>
        <v>0</v>
      </c>
      <c r="AC167" s="7"/>
      <c r="AD167" s="7">
        <f t="shared" si="36"/>
        <v>0</v>
      </c>
      <c r="AE167" s="7">
        <f t="shared" si="37"/>
        <v>0</v>
      </c>
      <c r="AF167" s="7">
        <f t="shared" si="38"/>
        <v>0</v>
      </c>
      <c r="AG167" s="7"/>
      <c r="AH167" s="54"/>
      <c r="AJ167" s="119">
        <f t="shared" si="39"/>
        <v>1</v>
      </c>
      <c r="AK167" s="119">
        <f t="shared" si="40"/>
        <v>1</v>
      </c>
      <c r="AL167" s="119">
        <f t="shared" si="41"/>
        <v>0</v>
      </c>
      <c r="AM167" s="119"/>
      <c r="AN167" s="115"/>
      <c r="AO167" s="119">
        <f t="shared" si="42"/>
        <v>0</v>
      </c>
      <c r="AP167" s="119">
        <f t="shared" si="43"/>
        <v>0.5</v>
      </c>
      <c r="AQ167" s="119">
        <f t="shared" si="44"/>
        <v>0</v>
      </c>
      <c r="AT167" s="54"/>
      <c r="AZ167" s="54"/>
      <c r="BB167" s="54"/>
      <c r="BC167" s="54"/>
      <c r="BD167" s="54"/>
      <c r="BE167" s="54"/>
      <c r="BF167" s="54"/>
      <c r="BG167" s="54"/>
      <c r="BH167" s="54"/>
      <c r="BI167" s="54"/>
      <c r="BJ167" s="54"/>
      <c r="BK167" s="54"/>
      <c r="BL167" s="54"/>
    </row>
    <row r="168" spans="1:64" s="34" customFormat="1" ht="13.5" customHeight="1" x14ac:dyDescent="0.2">
      <c r="A168" s="152" t="s">
        <v>74</v>
      </c>
      <c r="B168" s="32" t="s">
        <v>430</v>
      </c>
      <c r="C168" s="32">
        <v>9</v>
      </c>
      <c r="D168" s="149" t="s">
        <v>75</v>
      </c>
      <c r="E168" s="34">
        <v>0</v>
      </c>
      <c r="F168" s="34">
        <v>0</v>
      </c>
      <c r="G168" s="34">
        <v>0</v>
      </c>
      <c r="H168" s="34">
        <v>1</v>
      </c>
      <c r="I168" s="34">
        <v>0</v>
      </c>
      <c r="J168" s="33" t="s">
        <v>131</v>
      </c>
      <c r="K168" s="90">
        <v>0</v>
      </c>
      <c r="L168" s="90">
        <v>0</v>
      </c>
      <c r="M168" s="151">
        <v>0</v>
      </c>
      <c r="N168" s="151">
        <v>0</v>
      </c>
      <c r="O168" s="151">
        <v>0</v>
      </c>
      <c r="P168" s="33" t="s">
        <v>44</v>
      </c>
      <c r="Q168" s="90">
        <v>0</v>
      </c>
      <c r="R168" s="90">
        <v>0</v>
      </c>
      <c r="S168" s="90">
        <v>0</v>
      </c>
      <c r="T168" s="90">
        <v>0</v>
      </c>
      <c r="U168" s="90">
        <v>0</v>
      </c>
      <c r="V168" s="90"/>
      <c r="W168" s="77">
        <f t="shared" ref="W168:W231" si="45">IF(((E168+K168+Q168)=1.5),0.5,ROUND((E168+K168+Q168)/3,0))</f>
        <v>0</v>
      </c>
      <c r="X168" s="77">
        <f t="shared" ref="X168:X231" si="46">IF(((F168+L168+R168)=1.5),0.5,ROUND((F168+L168+R168)/3,0))</f>
        <v>0</v>
      </c>
      <c r="Y168" s="77">
        <f t="shared" ref="Y168:Y231" si="47">IF(((G168+M168+S168)=1.5),0.5,ROUND((G168+M168+S168)/3,0))</f>
        <v>0</v>
      </c>
      <c r="Z168" s="144">
        <f t="shared" ref="Z168:Z231" si="48">IF(((H168+N168+T168)=1.5),0.5,ROUND((H168+N168+T168)/3,0))</f>
        <v>0</v>
      </c>
      <c r="AA168" s="77">
        <f t="shared" ref="AA168:AA231" si="49">IF(((I168+O168+U168)=1.5),0.5,ROUND((I168+O168+U168)/3,0))</f>
        <v>0</v>
      </c>
      <c r="AB168" s="42">
        <f t="shared" si="35"/>
        <v>0</v>
      </c>
      <c r="AC168" s="42"/>
      <c r="AD168" s="42">
        <f t="shared" si="36"/>
        <v>0</v>
      </c>
      <c r="AE168" s="42">
        <f t="shared" si="37"/>
        <v>0</v>
      </c>
      <c r="AF168" s="42">
        <f t="shared" si="38"/>
        <v>0</v>
      </c>
      <c r="AG168" s="42"/>
      <c r="AH168" s="33"/>
      <c r="AJ168" s="119">
        <f t="shared" si="39"/>
        <v>0</v>
      </c>
      <c r="AK168" s="119">
        <f t="shared" si="40"/>
        <v>0</v>
      </c>
      <c r="AL168" s="119">
        <f t="shared" si="41"/>
        <v>0</v>
      </c>
      <c r="AM168" s="119"/>
      <c r="AN168" s="115"/>
      <c r="AO168" s="119">
        <f t="shared" si="42"/>
        <v>1</v>
      </c>
      <c r="AP168" s="119">
        <f t="shared" si="43"/>
        <v>0</v>
      </c>
      <c r="AQ168" s="119">
        <f t="shared" si="44"/>
        <v>0</v>
      </c>
      <c r="AT168" s="33"/>
      <c r="AZ168" s="33"/>
      <c r="BB168" s="33"/>
      <c r="BC168" s="33"/>
      <c r="BD168" s="33"/>
      <c r="BE168" s="33"/>
      <c r="BF168" s="33"/>
      <c r="BG168" s="33"/>
      <c r="BH168" s="33"/>
      <c r="BI168" s="33"/>
      <c r="BJ168" s="33"/>
      <c r="BK168" s="33"/>
      <c r="BL168" s="33"/>
    </row>
    <row r="169" spans="1:64" s="80" customFormat="1" ht="13.5" customHeight="1" x14ac:dyDescent="0.2">
      <c r="A169" s="152" t="s">
        <v>223</v>
      </c>
      <c r="B169" s="32" t="s">
        <v>430</v>
      </c>
      <c r="C169" s="32">
        <v>9</v>
      </c>
      <c r="D169" s="149" t="s">
        <v>235</v>
      </c>
      <c r="E169" s="33">
        <v>0</v>
      </c>
      <c r="F169" s="33">
        <v>1</v>
      </c>
      <c r="G169" s="33">
        <v>0</v>
      </c>
      <c r="H169" s="33">
        <v>0</v>
      </c>
      <c r="I169" s="33">
        <v>1</v>
      </c>
      <c r="J169" s="33"/>
      <c r="K169" s="33">
        <v>0</v>
      </c>
      <c r="L169" s="34">
        <v>1</v>
      </c>
      <c r="M169" s="155">
        <v>0</v>
      </c>
      <c r="N169" s="155">
        <v>0</v>
      </c>
      <c r="O169" s="155">
        <v>1</v>
      </c>
      <c r="P169" s="33" t="s">
        <v>349</v>
      </c>
      <c r="Q169" s="33">
        <v>0</v>
      </c>
      <c r="R169" s="33">
        <v>1</v>
      </c>
      <c r="S169" s="33">
        <v>1</v>
      </c>
      <c r="T169" s="33">
        <v>0</v>
      </c>
      <c r="U169" s="33">
        <v>0</v>
      </c>
      <c r="V169" s="33"/>
      <c r="W169" s="77">
        <f t="shared" si="45"/>
        <v>0</v>
      </c>
      <c r="X169" s="77">
        <f t="shared" si="46"/>
        <v>1</v>
      </c>
      <c r="Y169" s="77">
        <f t="shared" si="47"/>
        <v>0</v>
      </c>
      <c r="Z169" s="144">
        <f t="shared" si="48"/>
        <v>0</v>
      </c>
      <c r="AA169" s="77">
        <f t="shared" si="49"/>
        <v>1</v>
      </c>
      <c r="AB169" s="42">
        <f t="shared" si="35"/>
        <v>2</v>
      </c>
      <c r="AC169" s="42"/>
      <c r="AD169" s="42">
        <f t="shared" si="36"/>
        <v>1</v>
      </c>
      <c r="AE169" s="42">
        <f t="shared" si="37"/>
        <v>1</v>
      </c>
      <c r="AF169" s="42">
        <f t="shared" si="38"/>
        <v>0</v>
      </c>
      <c r="AG169" s="42"/>
      <c r="AH169" s="78"/>
      <c r="AJ169" s="119">
        <f t="shared" si="39"/>
        <v>1</v>
      </c>
      <c r="AK169" s="119">
        <f t="shared" si="40"/>
        <v>1</v>
      </c>
      <c r="AL169" s="119">
        <f t="shared" si="41"/>
        <v>1</v>
      </c>
      <c r="AM169" s="119"/>
      <c r="AN169" s="115"/>
      <c r="AO169" s="119">
        <f t="shared" si="42"/>
        <v>1</v>
      </c>
      <c r="AP169" s="119">
        <f t="shared" si="43"/>
        <v>1</v>
      </c>
      <c r="AQ169" s="119">
        <f t="shared" si="44"/>
        <v>0</v>
      </c>
      <c r="AT169" s="78"/>
      <c r="AZ169" s="78"/>
      <c r="BB169" s="78"/>
      <c r="BC169" s="78"/>
      <c r="BD169" s="78"/>
      <c r="BE169" s="78"/>
      <c r="BF169" s="78"/>
      <c r="BG169" s="78"/>
      <c r="BH169" s="78"/>
      <c r="BI169" s="78"/>
      <c r="BJ169" s="78"/>
      <c r="BK169" s="78"/>
      <c r="BL169" s="78"/>
    </row>
    <row r="170" spans="1:64" s="137" customFormat="1" ht="13.5" customHeight="1" x14ac:dyDescent="0.2">
      <c r="A170" s="8">
        <v>1116</v>
      </c>
      <c r="B170" s="29" t="s">
        <v>901</v>
      </c>
      <c r="C170" s="29">
        <v>9</v>
      </c>
      <c r="D170" s="8" t="s">
        <v>694</v>
      </c>
      <c r="E170" s="72">
        <v>0</v>
      </c>
      <c r="F170" s="72">
        <v>0</v>
      </c>
      <c r="G170" s="72">
        <v>0</v>
      </c>
      <c r="H170" s="72">
        <v>0</v>
      </c>
      <c r="I170" s="72">
        <v>0</v>
      </c>
      <c r="J170" s="72" t="s">
        <v>797</v>
      </c>
      <c r="K170" s="72">
        <v>0</v>
      </c>
      <c r="L170" s="72">
        <v>0</v>
      </c>
      <c r="M170" s="72">
        <v>0</v>
      </c>
      <c r="N170" s="72">
        <v>0</v>
      </c>
      <c r="O170" s="72">
        <v>0</v>
      </c>
      <c r="P170" s="72" t="s">
        <v>744</v>
      </c>
      <c r="Q170" s="72">
        <v>0</v>
      </c>
      <c r="R170" s="72">
        <v>1</v>
      </c>
      <c r="S170" s="72">
        <v>0</v>
      </c>
      <c r="T170" s="72">
        <v>0</v>
      </c>
      <c r="U170" s="72">
        <v>0</v>
      </c>
      <c r="V170" s="8"/>
      <c r="W170" s="13">
        <f t="shared" si="45"/>
        <v>0</v>
      </c>
      <c r="X170" s="13">
        <f t="shared" si="46"/>
        <v>0</v>
      </c>
      <c r="Y170" s="13">
        <f t="shared" si="47"/>
        <v>0</v>
      </c>
      <c r="Z170" s="12">
        <f t="shared" si="48"/>
        <v>0</v>
      </c>
      <c r="AA170" s="13">
        <f t="shared" si="49"/>
        <v>0</v>
      </c>
      <c r="AB170" s="7">
        <f t="shared" si="35"/>
        <v>0</v>
      </c>
      <c r="AC170" s="7"/>
      <c r="AD170" s="7">
        <f t="shared" si="36"/>
        <v>0</v>
      </c>
      <c r="AE170" s="7">
        <f t="shared" si="37"/>
        <v>0</v>
      </c>
      <c r="AF170" s="7">
        <f t="shared" si="38"/>
        <v>0</v>
      </c>
      <c r="AG170" s="51"/>
      <c r="AH170" s="55"/>
      <c r="AJ170" s="119">
        <f t="shared" si="39"/>
        <v>0</v>
      </c>
      <c r="AK170" s="119">
        <f t="shared" si="40"/>
        <v>0</v>
      </c>
      <c r="AL170" s="119">
        <f t="shared" si="41"/>
        <v>1</v>
      </c>
      <c r="AM170" s="119"/>
      <c r="AN170" s="115"/>
      <c r="AO170" s="119">
        <f t="shared" si="42"/>
        <v>0</v>
      </c>
      <c r="AP170" s="119">
        <f t="shared" si="43"/>
        <v>0</v>
      </c>
      <c r="AQ170" s="119">
        <f t="shared" si="44"/>
        <v>0</v>
      </c>
      <c r="AT170" s="55"/>
      <c r="AZ170" s="55"/>
      <c r="BB170" s="55"/>
      <c r="BC170" s="55"/>
      <c r="BD170" s="55"/>
      <c r="BE170" s="55"/>
      <c r="BF170" s="55"/>
      <c r="BG170" s="55"/>
      <c r="BH170" s="55"/>
      <c r="BI170" s="55"/>
      <c r="BJ170" s="55"/>
      <c r="BK170" s="55"/>
      <c r="BL170" s="55"/>
    </row>
    <row r="171" spans="1:64" ht="15" customHeight="1" x14ac:dyDescent="0.2">
      <c r="A171" s="1" t="s">
        <v>6</v>
      </c>
      <c r="B171" s="86" t="s">
        <v>403</v>
      </c>
      <c r="C171" s="86">
        <v>9</v>
      </c>
      <c r="D171" s="87" t="s">
        <v>12</v>
      </c>
      <c r="E171" s="2">
        <v>1</v>
      </c>
      <c r="F171" s="2">
        <v>1</v>
      </c>
      <c r="G171" s="2">
        <v>0</v>
      </c>
      <c r="H171" s="2">
        <v>1</v>
      </c>
      <c r="I171" s="2">
        <v>1</v>
      </c>
      <c r="J171" s="86"/>
      <c r="K171" s="5">
        <v>1</v>
      </c>
      <c r="L171" s="5">
        <v>1</v>
      </c>
      <c r="M171" s="14">
        <v>0.5</v>
      </c>
      <c r="N171" s="14">
        <v>0.5</v>
      </c>
      <c r="O171" s="14">
        <v>1</v>
      </c>
      <c r="P171" s="86"/>
      <c r="Q171" s="5">
        <v>0</v>
      </c>
      <c r="R171" s="5">
        <v>1</v>
      </c>
      <c r="S171" s="5">
        <v>1</v>
      </c>
      <c r="T171" s="5">
        <v>1</v>
      </c>
      <c r="U171" s="5">
        <v>1</v>
      </c>
      <c r="V171" s="5"/>
      <c r="W171" s="12">
        <f t="shared" si="45"/>
        <v>1</v>
      </c>
      <c r="X171" s="12">
        <f t="shared" si="46"/>
        <v>1</v>
      </c>
      <c r="Y171" s="12">
        <f t="shared" si="47"/>
        <v>0.5</v>
      </c>
      <c r="Z171" s="12">
        <f t="shared" si="48"/>
        <v>1</v>
      </c>
      <c r="AA171" s="12">
        <f t="shared" si="49"/>
        <v>1</v>
      </c>
      <c r="AB171" s="88">
        <f t="shared" si="35"/>
        <v>4.5</v>
      </c>
      <c r="AC171" s="88"/>
      <c r="AD171" s="7">
        <f t="shared" si="36"/>
        <v>2</v>
      </c>
      <c r="AE171" s="7">
        <f t="shared" si="37"/>
        <v>2</v>
      </c>
      <c r="AF171" s="7">
        <f t="shared" si="38"/>
        <v>0.5</v>
      </c>
      <c r="AG171" s="7"/>
      <c r="AI171" s="139"/>
      <c r="AJ171" s="119">
        <f t="shared" si="39"/>
        <v>2</v>
      </c>
      <c r="AK171" s="119">
        <f t="shared" si="40"/>
        <v>2</v>
      </c>
      <c r="AL171" s="119">
        <f t="shared" si="41"/>
        <v>1</v>
      </c>
      <c r="AM171" s="119"/>
      <c r="AN171" s="115"/>
      <c r="AO171" s="119">
        <f t="shared" si="42"/>
        <v>2</v>
      </c>
      <c r="AP171" s="119">
        <f t="shared" si="43"/>
        <v>1.5</v>
      </c>
      <c r="AQ171" s="119">
        <f t="shared" si="44"/>
        <v>2</v>
      </c>
      <c r="AR171" s="139"/>
      <c r="AS171" s="139"/>
      <c r="AU171" s="139"/>
      <c r="AV171" s="139"/>
      <c r="AW171" s="139"/>
      <c r="AX171" s="139"/>
      <c r="AY171" s="139"/>
      <c r="BA171" s="139"/>
    </row>
    <row r="172" spans="1:64" s="83" customFormat="1" ht="15" customHeight="1" x14ac:dyDescent="0.2">
      <c r="A172" s="8">
        <v>1135</v>
      </c>
      <c r="B172" s="29" t="s">
        <v>916</v>
      </c>
      <c r="C172" s="29">
        <v>10</v>
      </c>
      <c r="D172" s="8" t="s">
        <v>713</v>
      </c>
      <c r="E172" s="72">
        <v>0</v>
      </c>
      <c r="F172" s="72">
        <v>0</v>
      </c>
      <c r="G172" s="72">
        <v>0</v>
      </c>
      <c r="H172" s="72">
        <v>0</v>
      </c>
      <c r="I172" s="72">
        <v>0</v>
      </c>
      <c r="J172" s="72"/>
      <c r="K172" s="72">
        <v>1</v>
      </c>
      <c r="L172" s="72">
        <v>1</v>
      </c>
      <c r="M172" s="72">
        <v>0</v>
      </c>
      <c r="N172" s="72">
        <v>0</v>
      </c>
      <c r="O172" s="72">
        <v>0</v>
      </c>
      <c r="P172" s="72" t="s">
        <v>744</v>
      </c>
      <c r="Q172" s="72">
        <v>1</v>
      </c>
      <c r="R172" s="72">
        <v>1</v>
      </c>
      <c r="S172" s="72">
        <v>0</v>
      </c>
      <c r="T172" s="72">
        <v>1</v>
      </c>
      <c r="U172" s="72">
        <v>0</v>
      </c>
      <c r="V172" s="8"/>
      <c r="W172" s="13">
        <f t="shared" si="45"/>
        <v>1</v>
      </c>
      <c r="X172" s="13">
        <f t="shared" si="46"/>
        <v>1</v>
      </c>
      <c r="Y172" s="13">
        <f t="shared" si="47"/>
        <v>0</v>
      </c>
      <c r="Z172" s="12">
        <f t="shared" si="48"/>
        <v>0</v>
      </c>
      <c r="AA172" s="13">
        <f t="shared" si="49"/>
        <v>0</v>
      </c>
      <c r="AB172" s="7">
        <f t="shared" si="35"/>
        <v>2</v>
      </c>
      <c r="AC172" s="7"/>
      <c r="AD172" s="7">
        <f t="shared" si="36"/>
        <v>2</v>
      </c>
      <c r="AE172" s="7">
        <f t="shared" si="37"/>
        <v>0</v>
      </c>
      <c r="AF172" s="7">
        <f t="shared" si="38"/>
        <v>0</v>
      </c>
      <c r="AG172" s="7"/>
      <c r="AI172" s="85"/>
      <c r="AJ172" s="119">
        <f t="shared" si="39"/>
        <v>0</v>
      </c>
      <c r="AK172" s="119">
        <f t="shared" si="40"/>
        <v>2</v>
      </c>
      <c r="AL172" s="119">
        <f t="shared" si="41"/>
        <v>2</v>
      </c>
      <c r="AM172" s="119"/>
      <c r="AN172" s="115"/>
      <c r="AO172" s="119">
        <f t="shared" si="42"/>
        <v>0</v>
      </c>
      <c r="AP172" s="119">
        <f t="shared" si="43"/>
        <v>0</v>
      </c>
      <c r="AQ172" s="119">
        <f t="shared" si="44"/>
        <v>1</v>
      </c>
      <c r="AR172" s="85"/>
      <c r="AS172" s="85"/>
      <c r="AU172" s="85"/>
      <c r="AV172" s="85"/>
      <c r="AW172" s="85"/>
      <c r="AX172" s="85"/>
      <c r="AY172" s="85"/>
      <c r="BA172" s="85"/>
    </row>
    <row r="173" spans="1:64" ht="15" customHeight="1" x14ac:dyDescent="0.2">
      <c r="A173" s="8">
        <v>1078</v>
      </c>
      <c r="B173" s="29" t="s">
        <v>870</v>
      </c>
      <c r="C173" s="29">
        <v>8</v>
      </c>
      <c r="D173" s="8" t="s">
        <v>655</v>
      </c>
      <c r="E173" s="72">
        <v>0</v>
      </c>
      <c r="F173" s="72">
        <v>1</v>
      </c>
      <c r="G173" s="72">
        <v>1</v>
      </c>
      <c r="H173" s="72">
        <v>0</v>
      </c>
      <c r="I173" s="72">
        <v>0</v>
      </c>
      <c r="J173" s="72"/>
      <c r="K173" s="72">
        <v>0</v>
      </c>
      <c r="L173" s="72">
        <v>0</v>
      </c>
      <c r="M173" s="72">
        <v>0</v>
      </c>
      <c r="N173" s="72">
        <v>0</v>
      </c>
      <c r="O173" s="72">
        <v>0</v>
      </c>
      <c r="P173" s="72" t="s">
        <v>748</v>
      </c>
      <c r="Q173" s="72">
        <v>0</v>
      </c>
      <c r="R173" s="72">
        <v>1</v>
      </c>
      <c r="S173" s="72">
        <v>0</v>
      </c>
      <c r="T173" s="72">
        <v>0</v>
      </c>
      <c r="U173" s="72">
        <v>0</v>
      </c>
      <c r="V173" s="8"/>
      <c r="W173" s="13">
        <f t="shared" si="45"/>
        <v>0</v>
      </c>
      <c r="X173" s="13">
        <f t="shared" si="46"/>
        <v>1</v>
      </c>
      <c r="Y173" s="13">
        <f t="shared" si="47"/>
        <v>0</v>
      </c>
      <c r="Z173" s="12">
        <f t="shared" si="48"/>
        <v>0</v>
      </c>
      <c r="AA173" s="13">
        <f t="shared" si="49"/>
        <v>0</v>
      </c>
      <c r="AB173" s="7">
        <f t="shared" si="35"/>
        <v>1</v>
      </c>
      <c r="AC173" s="7"/>
      <c r="AD173" s="7">
        <f t="shared" si="36"/>
        <v>1</v>
      </c>
      <c r="AE173" s="7">
        <f t="shared" si="37"/>
        <v>0</v>
      </c>
      <c r="AF173" s="7">
        <f t="shared" si="38"/>
        <v>0</v>
      </c>
      <c r="AG173" s="7"/>
      <c r="AI173" s="139"/>
      <c r="AJ173" s="119">
        <f t="shared" si="39"/>
        <v>1</v>
      </c>
      <c r="AK173" s="119">
        <f t="shared" si="40"/>
        <v>0</v>
      </c>
      <c r="AL173" s="119">
        <f t="shared" si="41"/>
        <v>1</v>
      </c>
      <c r="AM173" s="119"/>
      <c r="AN173" s="115"/>
      <c r="AO173" s="119">
        <f t="shared" si="42"/>
        <v>0</v>
      </c>
      <c r="AP173" s="119">
        <f t="shared" si="43"/>
        <v>0</v>
      </c>
      <c r="AQ173" s="119">
        <f t="shared" si="44"/>
        <v>0</v>
      </c>
      <c r="AR173" s="139"/>
      <c r="AS173" s="139"/>
      <c r="AU173" s="139"/>
      <c r="AV173" s="139"/>
      <c r="AW173" s="139"/>
      <c r="AX173" s="139"/>
      <c r="AY173" s="139"/>
      <c r="BA173" s="139"/>
    </row>
    <row r="174" spans="1:64" ht="15" customHeight="1" x14ac:dyDescent="0.2">
      <c r="A174" s="8">
        <v>1001</v>
      </c>
      <c r="B174" s="29" t="s">
        <v>799</v>
      </c>
      <c r="C174" s="29">
        <v>10</v>
      </c>
      <c r="D174" s="8" t="s">
        <v>578</v>
      </c>
      <c r="E174" s="72">
        <v>1</v>
      </c>
      <c r="F174" s="72">
        <v>1</v>
      </c>
      <c r="G174" s="72">
        <v>0</v>
      </c>
      <c r="H174" s="72">
        <v>1</v>
      </c>
      <c r="I174" s="72">
        <v>0</v>
      </c>
      <c r="J174" s="72"/>
      <c r="K174" s="72">
        <v>0</v>
      </c>
      <c r="L174" s="72">
        <v>0</v>
      </c>
      <c r="M174" s="72">
        <v>0</v>
      </c>
      <c r="N174" s="72">
        <v>0</v>
      </c>
      <c r="O174" s="72">
        <v>0</v>
      </c>
      <c r="P174" s="72" t="s">
        <v>743</v>
      </c>
      <c r="Q174" s="72">
        <v>1</v>
      </c>
      <c r="R174" s="72">
        <v>1</v>
      </c>
      <c r="S174" s="72">
        <v>1</v>
      </c>
      <c r="T174" s="72">
        <v>1</v>
      </c>
      <c r="U174" s="72">
        <v>0</v>
      </c>
      <c r="V174" s="72"/>
      <c r="W174" s="13">
        <f t="shared" si="45"/>
        <v>1</v>
      </c>
      <c r="X174" s="13">
        <f t="shared" si="46"/>
        <v>1</v>
      </c>
      <c r="Y174" s="13">
        <f t="shared" si="47"/>
        <v>0</v>
      </c>
      <c r="Z174" s="12">
        <f t="shared" si="48"/>
        <v>1</v>
      </c>
      <c r="AA174" s="13">
        <f t="shared" si="49"/>
        <v>0</v>
      </c>
      <c r="AB174" s="7">
        <f t="shared" si="35"/>
        <v>3</v>
      </c>
      <c r="AC174" s="7"/>
      <c r="AD174" s="7">
        <f t="shared" si="36"/>
        <v>2</v>
      </c>
      <c r="AE174" s="7">
        <f t="shared" si="37"/>
        <v>1</v>
      </c>
      <c r="AF174" s="7">
        <f t="shared" si="38"/>
        <v>0</v>
      </c>
      <c r="AG174" s="7"/>
      <c r="AI174" s="139"/>
      <c r="AJ174" s="119">
        <f t="shared" si="39"/>
        <v>2</v>
      </c>
      <c r="AK174" s="119">
        <f t="shared" si="40"/>
        <v>0</v>
      </c>
      <c r="AL174" s="119">
        <f t="shared" si="41"/>
        <v>2</v>
      </c>
      <c r="AM174" s="119"/>
      <c r="AN174" s="115"/>
      <c r="AO174" s="119">
        <f t="shared" si="42"/>
        <v>1</v>
      </c>
      <c r="AP174" s="119">
        <f t="shared" si="43"/>
        <v>0</v>
      </c>
      <c r="AQ174" s="119">
        <f t="shared" si="44"/>
        <v>1</v>
      </c>
      <c r="AR174" s="139"/>
      <c r="AS174" s="139"/>
      <c r="AU174" s="139"/>
      <c r="AV174" s="139"/>
      <c r="AW174" s="139"/>
      <c r="AX174" s="139"/>
      <c r="AY174" s="139"/>
      <c r="BA174" s="139"/>
    </row>
    <row r="175" spans="1:64" ht="15" customHeight="1" x14ac:dyDescent="0.2">
      <c r="A175" s="1" t="s">
        <v>83</v>
      </c>
      <c r="B175" s="29" t="s">
        <v>434</v>
      </c>
      <c r="C175" s="29">
        <v>8</v>
      </c>
      <c r="D175" s="4" t="s">
        <v>84</v>
      </c>
      <c r="E175" s="6">
        <v>1</v>
      </c>
      <c r="F175" s="6">
        <v>1</v>
      </c>
      <c r="G175" s="6">
        <v>0</v>
      </c>
      <c r="H175" s="6">
        <v>1</v>
      </c>
      <c r="I175" s="6">
        <v>0</v>
      </c>
      <c r="J175" s="3"/>
      <c r="K175" s="5">
        <v>1</v>
      </c>
      <c r="L175" s="5">
        <v>1</v>
      </c>
      <c r="M175" s="14">
        <v>0.5</v>
      </c>
      <c r="N175" s="14">
        <v>0.5</v>
      </c>
      <c r="O175" s="14">
        <v>0</v>
      </c>
      <c r="P175" s="3"/>
      <c r="Q175" s="5">
        <v>1</v>
      </c>
      <c r="R175" s="5">
        <v>1</v>
      </c>
      <c r="S175" s="5">
        <v>1</v>
      </c>
      <c r="T175" s="5">
        <v>1</v>
      </c>
      <c r="U175" s="5">
        <v>0</v>
      </c>
      <c r="V175" s="5"/>
      <c r="W175" s="13">
        <f t="shared" si="45"/>
        <v>1</v>
      </c>
      <c r="X175" s="13">
        <f t="shared" si="46"/>
        <v>1</v>
      </c>
      <c r="Y175" s="13">
        <f t="shared" si="47"/>
        <v>0.5</v>
      </c>
      <c r="Z175" s="12">
        <f t="shared" si="48"/>
        <v>1</v>
      </c>
      <c r="AA175" s="13">
        <f t="shared" si="49"/>
        <v>0</v>
      </c>
      <c r="AB175" s="7">
        <f t="shared" si="35"/>
        <v>3.5</v>
      </c>
      <c r="AC175" s="7"/>
      <c r="AD175" s="7">
        <f t="shared" si="36"/>
        <v>2</v>
      </c>
      <c r="AE175" s="7">
        <f t="shared" si="37"/>
        <v>1</v>
      </c>
      <c r="AF175" s="7">
        <f t="shared" si="38"/>
        <v>0.5</v>
      </c>
      <c r="AG175" s="7"/>
      <c r="AI175" s="139"/>
      <c r="AJ175" s="119">
        <f t="shared" si="39"/>
        <v>2</v>
      </c>
      <c r="AK175" s="119">
        <f t="shared" si="40"/>
        <v>2</v>
      </c>
      <c r="AL175" s="119">
        <f t="shared" si="41"/>
        <v>2</v>
      </c>
      <c r="AM175" s="119"/>
      <c r="AN175" s="115"/>
      <c r="AO175" s="119">
        <f t="shared" si="42"/>
        <v>1</v>
      </c>
      <c r="AP175" s="119">
        <f t="shared" si="43"/>
        <v>0.5</v>
      </c>
      <c r="AQ175" s="119">
        <f t="shared" si="44"/>
        <v>1</v>
      </c>
      <c r="AR175" s="139"/>
      <c r="AS175" s="139"/>
      <c r="AU175" s="139"/>
      <c r="AV175" s="139"/>
      <c r="AW175" s="139"/>
      <c r="AX175" s="139"/>
      <c r="AY175" s="139"/>
      <c r="BA175" s="139"/>
    </row>
    <row r="176" spans="1:64" ht="15" customHeight="1" x14ac:dyDescent="0.2">
      <c r="A176" s="1" t="s">
        <v>211</v>
      </c>
      <c r="B176" s="29" t="s">
        <v>485</v>
      </c>
      <c r="C176" s="29">
        <v>9</v>
      </c>
      <c r="D176" s="4" t="s">
        <v>222</v>
      </c>
      <c r="E176" s="8">
        <v>1</v>
      </c>
      <c r="F176" s="8">
        <v>0</v>
      </c>
      <c r="G176" s="8">
        <v>0</v>
      </c>
      <c r="H176" s="8">
        <v>0</v>
      </c>
      <c r="I176" s="8">
        <v>1</v>
      </c>
      <c r="J176" s="8"/>
      <c r="K176" s="5">
        <v>1</v>
      </c>
      <c r="L176" s="5">
        <v>0</v>
      </c>
      <c r="M176" s="14">
        <v>0</v>
      </c>
      <c r="N176" s="14">
        <v>0.5</v>
      </c>
      <c r="O176" s="14">
        <v>1</v>
      </c>
      <c r="P176" s="3"/>
      <c r="Q176" s="8">
        <v>1</v>
      </c>
      <c r="R176" s="8">
        <v>1</v>
      </c>
      <c r="S176" s="8">
        <v>0</v>
      </c>
      <c r="T176" s="8">
        <v>0</v>
      </c>
      <c r="U176" s="8">
        <v>0</v>
      </c>
      <c r="V176" s="8"/>
      <c r="W176" s="13">
        <f t="shared" si="45"/>
        <v>1</v>
      </c>
      <c r="X176" s="13">
        <f t="shared" si="46"/>
        <v>0</v>
      </c>
      <c r="Y176" s="13">
        <f t="shared" si="47"/>
        <v>0</v>
      </c>
      <c r="Z176" s="12">
        <f t="shared" si="48"/>
        <v>0</v>
      </c>
      <c r="AA176" s="13">
        <f t="shared" si="49"/>
        <v>1</v>
      </c>
      <c r="AB176" s="7">
        <f t="shared" si="35"/>
        <v>2</v>
      </c>
      <c r="AC176" s="7"/>
      <c r="AD176" s="7">
        <f t="shared" si="36"/>
        <v>1</v>
      </c>
      <c r="AE176" s="7">
        <f t="shared" si="37"/>
        <v>1</v>
      </c>
      <c r="AF176" s="7">
        <f t="shared" si="38"/>
        <v>0</v>
      </c>
      <c r="AG176" s="7"/>
      <c r="AI176" s="139"/>
      <c r="AJ176" s="119">
        <f t="shared" si="39"/>
        <v>1</v>
      </c>
      <c r="AK176" s="119">
        <f t="shared" si="40"/>
        <v>1</v>
      </c>
      <c r="AL176" s="119">
        <f t="shared" si="41"/>
        <v>2</v>
      </c>
      <c r="AM176" s="119"/>
      <c r="AN176" s="115"/>
      <c r="AO176" s="119">
        <f t="shared" si="42"/>
        <v>1</v>
      </c>
      <c r="AP176" s="119">
        <f t="shared" si="43"/>
        <v>1.5</v>
      </c>
      <c r="AQ176" s="119">
        <f t="shared" si="44"/>
        <v>0</v>
      </c>
      <c r="AR176" s="139"/>
      <c r="AS176" s="139"/>
      <c r="AU176" s="139"/>
      <c r="AV176" s="139"/>
      <c r="AW176" s="139"/>
      <c r="AX176" s="139"/>
      <c r="AY176" s="139"/>
      <c r="BA176" s="139"/>
    </row>
    <row r="177" spans="1:64" ht="15" customHeight="1" x14ac:dyDescent="0.2">
      <c r="A177" s="1" t="s">
        <v>23</v>
      </c>
      <c r="B177" s="29" t="s">
        <v>409</v>
      </c>
      <c r="C177" s="29">
        <v>10</v>
      </c>
      <c r="D177" s="4" t="s">
        <v>24</v>
      </c>
      <c r="E177" s="6">
        <v>1</v>
      </c>
      <c r="F177" s="6">
        <v>1</v>
      </c>
      <c r="G177" s="6">
        <v>0</v>
      </c>
      <c r="H177" s="6">
        <v>0</v>
      </c>
      <c r="I177" s="6">
        <v>0</v>
      </c>
      <c r="J177" s="3"/>
      <c r="K177" s="5">
        <v>1</v>
      </c>
      <c r="L177" s="5">
        <v>1</v>
      </c>
      <c r="M177" s="14">
        <v>0</v>
      </c>
      <c r="N177" s="14">
        <v>0</v>
      </c>
      <c r="O177" s="14">
        <v>0</v>
      </c>
      <c r="P177" s="3"/>
      <c r="Q177" s="5">
        <v>1</v>
      </c>
      <c r="R177" s="5">
        <v>1</v>
      </c>
      <c r="S177" s="5">
        <v>0</v>
      </c>
      <c r="T177" s="5">
        <v>0</v>
      </c>
      <c r="U177" s="5">
        <v>0</v>
      </c>
      <c r="V177" s="5"/>
      <c r="W177" s="13">
        <f t="shared" si="45"/>
        <v>1</v>
      </c>
      <c r="X177" s="13">
        <f t="shared" si="46"/>
        <v>1</v>
      </c>
      <c r="Y177" s="13">
        <f t="shared" si="47"/>
        <v>0</v>
      </c>
      <c r="Z177" s="12">
        <f t="shared" si="48"/>
        <v>0</v>
      </c>
      <c r="AA177" s="13">
        <f t="shared" si="49"/>
        <v>0</v>
      </c>
      <c r="AB177" s="7">
        <f t="shared" si="35"/>
        <v>2</v>
      </c>
      <c r="AC177" s="7"/>
      <c r="AD177" s="7">
        <f t="shared" si="36"/>
        <v>2</v>
      </c>
      <c r="AE177" s="7">
        <f t="shared" si="37"/>
        <v>0</v>
      </c>
      <c r="AF177" s="7">
        <f t="shared" si="38"/>
        <v>0</v>
      </c>
      <c r="AG177" s="7"/>
      <c r="AH177" s="133"/>
      <c r="AI177" s="139"/>
      <c r="AJ177" s="119">
        <f t="shared" si="39"/>
        <v>2</v>
      </c>
      <c r="AK177" s="119">
        <f t="shared" si="40"/>
        <v>2</v>
      </c>
      <c r="AL177" s="119">
        <f t="shared" si="41"/>
        <v>2</v>
      </c>
      <c r="AM177" s="119"/>
      <c r="AN177" s="115"/>
      <c r="AO177" s="119">
        <f t="shared" si="42"/>
        <v>0</v>
      </c>
      <c r="AP177" s="119">
        <f t="shared" si="43"/>
        <v>0</v>
      </c>
      <c r="AQ177" s="119">
        <f t="shared" si="44"/>
        <v>0</v>
      </c>
      <c r="AR177" s="139"/>
      <c r="AS177" s="139"/>
      <c r="AT177" s="133"/>
      <c r="AU177" s="139"/>
      <c r="AV177" s="139"/>
      <c r="AW177" s="139"/>
      <c r="AX177" s="139"/>
      <c r="AY177" s="139"/>
      <c r="BA177" s="139"/>
    </row>
    <row r="178" spans="1:64" ht="15" customHeight="1" x14ac:dyDescent="0.2">
      <c r="A178" s="8">
        <v>1137</v>
      </c>
      <c r="B178" s="29" t="s">
        <v>918</v>
      </c>
      <c r="C178" s="29">
        <v>9</v>
      </c>
      <c r="D178" s="8" t="s">
        <v>715</v>
      </c>
      <c r="E178" s="72">
        <v>1</v>
      </c>
      <c r="F178" s="72">
        <v>1</v>
      </c>
      <c r="G178" s="72">
        <v>0</v>
      </c>
      <c r="H178" s="72">
        <v>0</v>
      </c>
      <c r="I178" s="72">
        <v>0</v>
      </c>
      <c r="J178" s="72"/>
      <c r="K178" s="72">
        <v>1</v>
      </c>
      <c r="L178" s="72">
        <v>1</v>
      </c>
      <c r="M178" s="72">
        <v>0</v>
      </c>
      <c r="N178" s="72">
        <v>0.5</v>
      </c>
      <c r="O178" s="72">
        <v>0.5</v>
      </c>
      <c r="P178" s="72"/>
      <c r="Q178" s="72">
        <v>1</v>
      </c>
      <c r="R178" s="72">
        <v>1</v>
      </c>
      <c r="S178" s="72">
        <v>1</v>
      </c>
      <c r="T178" s="72">
        <v>1</v>
      </c>
      <c r="U178" s="72">
        <v>0</v>
      </c>
      <c r="V178" s="8"/>
      <c r="W178" s="13">
        <f t="shared" si="45"/>
        <v>1</v>
      </c>
      <c r="X178" s="13">
        <f t="shared" si="46"/>
        <v>1</v>
      </c>
      <c r="Y178" s="13">
        <f t="shared" si="47"/>
        <v>0</v>
      </c>
      <c r="Z178" s="12">
        <f t="shared" si="48"/>
        <v>0.5</v>
      </c>
      <c r="AA178" s="13">
        <f t="shared" si="49"/>
        <v>0</v>
      </c>
      <c r="AB178" s="7">
        <f t="shared" si="35"/>
        <v>2.5</v>
      </c>
      <c r="AC178" s="7"/>
      <c r="AD178" s="7">
        <f t="shared" si="36"/>
        <v>2</v>
      </c>
      <c r="AE178" s="7">
        <f t="shared" si="37"/>
        <v>0.5</v>
      </c>
      <c r="AF178" s="7">
        <f t="shared" si="38"/>
        <v>0</v>
      </c>
      <c r="AG178" s="7"/>
      <c r="AI178" s="139"/>
      <c r="AJ178" s="119">
        <f t="shared" si="39"/>
        <v>2</v>
      </c>
      <c r="AK178" s="119">
        <f t="shared" si="40"/>
        <v>2</v>
      </c>
      <c r="AL178" s="119">
        <f t="shared" si="41"/>
        <v>2</v>
      </c>
      <c r="AM178" s="119"/>
      <c r="AN178" s="115"/>
      <c r="AO178" s="119">
        <f t="shared" si="42"/>
        <v>0</v>
      </c>
      <c r="AP178" s="119">
        <f t="shared" si="43"/>
        <v>1</v>
      </c>
      <c r="AQ178" s="119">
        <f t="shared" si="44"/>
        <v>1</v>
      </c>
      <c r="AR178" s="139"/>
      <c r="AS178" s="139"/>
      <c r="AU178" s="139"/>
      <c r="AV178" s="139"/>
      <c r="AW178" s="139"/>
      <c r="AX178" s="139"/>
      <c r="AY178" s="139"/>
      <c r="BA178" s="139"/>
    </row>
    <row r="179" spans="1:64" ht="15" customHeight="1" x14ac:dyDescent="0.2">
      <c r="A179" s="8">
        <v>1163</v>
      </c>
      <c r="B179" s="29" t="s">
        <v>941</v>
      </c>
      <c r="C179" s="29">
        <v>11</v>
      </c>
      <c r="D179" s="8" t="s">
        <v>742</v>
      </c>
      <c r="E179" s="72">
        <v>0</v>
      </c>
      <c r="F179" s="72">
        <v>0</v>
      </c>
      <c r="G179" s="72">
        <v>0</v>
      </c>
      <c r="H179" s="72">
        <v>0</v>
      </c>
      <c r="I179" s="72">
        <v>1</v>
      </c>
      <c r="J179" s="72"/>
      <c r="K179" s="72">
        <v>0</v>
      </c>
      <c r="L179" s="72">
        <v>0</v>
      </c>
      <c r="M179" s="72">
        <v>0</v>
      </c>
      <c r="N179" s="72">
        <v>0</v>
      </c>
      <c r="O179" s="72">
        <v>0</v>
      </c>
      <c r="P179" s="72" t="s">
        <v>743</v>
      </c>
      <c r="Q179" s="72">
        <v>0</v>
      </c>
      <c r="R179" s="72">
        <v>1</v>
      </c>
      <c r="S179" s="72">
        <v>0</v>
      </c>
      <c r="T179" s="72">
        <v>0</v>
      </c>
      <c r="U179" s="72">
        <v>0</v>
      </c>
      <c r="V179" s="8"/>
      <c r="W179" s="13">
        <f t="shared" si="45"/>
        <v>0</v>
      </c>
      <c r="X179" s="13">
        <f t="shared" si="46"/>
        <v>0</v>
      </c>
      <c r="Y179" s="13">
        <f t="shared" si="47"/>
        <v>0</v>
      </c>
      <c r="Z179" s="12">
        <f t="shared" si="48"/>
        <v>0</v>
      </c>
      <c r="AA179" s="13">
        <f t="shared" si="49"/>
        <v>0</v>
      </c>
      <c r="AB179" s="7">
        <f t="shared" si="35"/>
        <v>0</v>
      </c>
      <c r="AC179" s="7"/>
      <c r="AD179" s="7">
        <f t="shared" si="36"/>
        <v>0</v>
      </c>
      <c r="AE179" s="7">
        <f t="shared" si="37"/>
        <v>0</v>
      </c>
      <c r="AF179" s="7">
        <f t="shared" si="38"/>
        <v>0</v>
      </c>
      <c r="AG179" s="7"/>
      <c r="AI179" s="139"/>
      <c r="AJ179" s="119">
        <f t="shared" si="39"/>
        <v>0</v>
      </c>
      <c r="AK179" s="119">
        <f t="shared" si="40"/>
        <v>0</v>
      </c>
      <c r="AL179" s="119">
        <f t="shared" si="41"/>
        <v>1</v>
      </c>
      <c r="AM179" s="119"/>
      <c r="AN179" s="115"/>
      <c r="AO179" s="119">
        <f t="shared" si="42"/>
        <v>1</v>
      </c>
      <c r="AP179" s="119">
        <f t="shared" si="43"/>
        <v>0</v>
      </c>
      <c r="AQ179" s="119">
        <f t="shared" si="44"/>
        <v>0</v>
      </c>
      <c r="AR179" s="139"/>
      <c r="AS179" s="139"/>
      <c r="AU179" s="139"/>
      <c r="AV179" s="139"/>
      <c r="AW179" s="139"/>
      <c r="AX179" s="139"/>
      <c r="AY179" s="139"/>
      <c r="BA179" s="139"/>
    </row>
    <row r="180" spans="1:64" ht="15" customHeight="1" x14ac:dyDescent="0.2">
      <c r="A180" s="8">
        <v>1063</v>
      </c>
      <c r="B180" s="29" t="s">
        <v>857</v>
      </c>
      <c r="C180" s="29">
        <v>11</v>
      </c>
      <c r="D180" s="8" t="s">
        <v>640</v>
      </c>
      <c r="E180" s="72">
        <v>1</v>
      </c>
      <c r="F180" s="72">
        <v>1</v>
      </c>
      <c r="G180" s="72">
        <v>1</v>
      </c>
      <c r="H180" s="72">
        <v>1</v>
      </c>
      <c r="I180" s="72">
        <v>1</v>
      </c>
      <c r="J180" s="72"/>
      <c r="K180" s="72">
        <v>1</v>
      </c>
      <c r="L180" s="72">
        <v>0</v>
      </c>
      <c r="M180" s="72">
        <v>0</v>
      </c>
      <c r="N180" s="72">
        <v>0</v>
      </c>
      <c r="O180" s="72">
        <v>0.5</v>
      </c>
      <c r="P180" s="72"/>
      <c r="Q180" s="72">
        <v>1</v>
      </c>
      <c r="R180" s="72">
        <v>1</v>
      </c>
      <c r="S180" s="72">
        <v>1</v>
      </c>
      <c r="T180" s="72">
        <v>1</v>
      </c>
      <c r="U180" s="72">
        <v>0</v>
      </c>
      <c r="V180" s="8"/>
      <c r="W180" s="13">
        <f t="shared" si="45"/>
        <v>1</v>
      </c>
      <c r="X180" s="13">
        <f t="shared" si="46"/>
        <v>1</v>
      </c>
      <c r="Y180" s="13">
        <f t="shared" si="47"/>
        <v>1</v>
      </c>
      <c r="Z180" s="12">
        <f t="shared" si="48"/>
        <v>1</v>
      </c>
      <c r="AA180" s="13">
        <f t="shared" si="49"/>
        <v>0.5</v>
      </c>
      <c r="AB180" s="7">
        <f t="shared" si="35"/>
        <v>4.5</v>
      </c>
      <c r="AC180" s="7"/>
      <c r="AD180" s="7">
        <f t="shared" si="36"/>
        <v>2</v>
      </c>
      <c r="AE180" s="7">
        <f t="shared" si="37"/>
        <v>1.5</v>
      </c>
      <c r="AF180" s="7">
        <f t="shared" si="38"/>
        <v>1</v>
      </c>
      <c r="AG180" s="7"/>
      <c r="AI180" s="139"/>
      <c r="AJ180" s="119">
        <f t="shared" si="39"/>
        <v>2</v>
      </c>
      <c r="AK180" s="119">
        <f t="shared" si="40"/>
        <v>1</v>
      </c>
      <c r="AL180" s="119">
        <f t="shared" si="41"/>
        <v>2</v>
      </c>
      <c r="AM180" s="119"/>
      <c r="AN180" s="115"/>
      <c r="AO180" s="119">
        <f t="shared" si="42"/>
        <v>2</v>
      </c>
      <c r="AP180" s="119">
        <f t="shared" si="43"/>
        <v>0.5</v>
      </c>
      <c r="AQ180" s="119">
        <f t="shared" si="44"/>
        <v>1</v>
      </c>
      <c r="AR180" s="139"/>
      <c r="AS180" s="139"/>
      <c r="AU180" s="139"/>
      <c r="AV180" s="139"/>
      <c r="AW180" s="139"/>
      <c r="AX180" s="139"/>
      <c r="AY180" s="139"/>
      <c r="BA180" s="139"/>
    </row>
    <row r="181" spans="1:64" ht="15" customHeight="1" x14ac:dyDescent="0.2">
      <c r="A181" s="8">
        <v>1105</v>
      </c>
      <c r="B181" s="29" t="s">
        <v>891</v>
      </c>
      <c r="C181" s="29">
        <v>8</v>
      </c>
      <c r="D181" s="8" t="s">
        <v>683</v>
      </c>
      <c r="E181" s="72">
        <v>1</v>
      </c>
      <c r="F181" s="72">
        <v>1</v>
      </c>
      <c r="G181" s="72">
        <v>0</v>
      </c>
      <c r="H181" s="72">
        <v>0</v>
      </c>
      <c r="I181" s="72">
        <v>0</v>
      </c>
      <c r="J181" s="72"/>
      <c r="K181" s="72">
        <v>1</v>
      </c>
      <c r="L181" s="72">
        <v>1</v>
      </c>
      <c r="M181" s="72">
        <v>0</v>
      </c>
      <c r="N181" s="72">
        <v>0.5</v>
      </c>
      <c r="O181" s="72">
        <v>1</v>
      </c>
      <c r="P181" s="72"/>
      <c r="Q181" s="8">
        <v>1</v>
      </c>
      <c r="R181" s="8">
        <v>1</v>
      </c>
      <c r="S181" s="8">
        <v>1</v>
      </c>
      <c r="T181" s="8">
        <v>1</v>
      </c>
      <c r="U181" s="8">
        <v>0</v>
      </c>
      <c r="V181" s="8"/>
      <c r="W181" s="13">
        <f t="shared" si="45"/>
        <v>1</v>
      </c>
      <c r="X181" s="13">
        <f t="shared" si="46"/>
        <v>1</v>
      </c>
      <c r="Y181" s="13">
        <f t="shared" si="47"/>
        <v>0</v>
      </c>
      <c r="Z181" s="12">
        <f t="shared" si="48"/>
        <v>0.5</v>
      </c>
      <c r="AA181" s="13">
        <f t="shared" si="49"/>
        <v>0</v>
      </c>
      <c r="AB181" s="7">
        <f t="shared" si="35"/>
        <v>2.5</v>
      </c>
      <c r="AC181" s="7"/>
      <c r="AD181" s="7">
        <f t="shared" si="36"/>
        <v>2</v>
      </c>
      <c r="AE181" s="7">
        <f t="shared" si="37"/>
        <v>0.5</v>
      </c>
      <c r="AF181" s="7">
        <f t="shared" si="38"/>
        <v>0</v>
      </c>
      <c r="AG181" s="7"/>
      <c r="AI181" s="139"/>
      <c r="AJ181" s="119">
        <f t="shared" si="39"/>
        <v>2</v>
      </c>
      <c r="AK181" s="119">
        <f t="shared" si="40"/>
        <v>2</v>
      </c>
      <c r="AL181" s="119">
        <f t="shared" si="41"/>
        <v>2</v>
      </c>
      <c r="AM181" s="119"/>
      <c r="AN181" s="115"/>
      <c r="AO181" s="119">
        <f t="shared" si="42"/>
        <v>0</v>
      </c>
      <c r="AP181" s="119">
        <f t="shared" si="43"/>
        <v>1.5</v>
      </c>
      <c r="AQ181" s="119">
        <f t="shared" si="44"/>
        <v>1</v>
      </c>
      <c r="AR181" s="139"/>
      <c r="AS181" s="139"/>
      <c r="AU181" s="139"/>
      <c r="AV181" s="139"/>
      <c r="AW181" s="139"/>
      <c r="AX181" s="139"/>
      <c r="AY181" s="139"/>
      <c r="BA181" s="139"/>
    </row>
    <row r="182" spans="1:64" ht="15" customHeight="1" x14ac:dyDescent="0.2">
      <c r="A182" s="8">
        <v>1003</v>
      </c>
      <c r="B182" s="29" t="s">
        <v>801</v>
      </c>
      <c r="C182" s="29">
        <v>8</v>
      </c>
      <c r="D182" s="8" t="s">
        <v>580</v>
      </c>
      <c r="E182" s="72">
        <v>1</v>
      </c>
      <c r="F182" s="72">
        <v>0</v>
      </c>
      <c r="G182" s="72">
        <v>1</v>
      </c>
      <c r="H182" s="72">
        <v>0</v>
      </c>
      <c r="I182" s="72">
        <v>0</v>
      </c>
      <c r="J182" s="72"/>
      <c r="K182" s="72">
        <v>1</v>
      </c>
      <c r="L182" s="72">
        <v>1</v>
      </c>
      <c r="M182" s="72">
        <v>0</v>
      </c>
      <c r="N182" s="72">
        <v>0.5</v>
      </c>
      <c r="O182" s="72">
        <v>0.5</v>
      </c>
      <c r="P182" s="72"/>
      <c r="Q182" s="72">
        <v>1</v>
      </c>
      <c r="R182" s="72">
        <v>1</v>
      </c>
      <c r="S182" s="72">
        <v>0</v>
      </c>
      <c r="T182" s="72">
        <v>0</v>
      </c>
      <c r="U182" s="72">
        <v>0</v>
      </c>
      <c r="V182" s="72"/>
      <c r="W182" s="13">
        <f t="shared" si="45"/>
        <v>1</v>
      </c>
      <c r="X182" s="13">
        <f t="shared" si="46"/>
        <v>1</v>
      </c>
      <c r="Y182" s="13">
        <f t="shared" si="47"/>
        <v>0</v>
      </c>
      <c r="Z182" s="12">
        <f t="shared" si="48"/>
        <v>0</v>
      </c>
      <c r="AA182" s="13">
        <f t="shared" si="49"/>
        <v>0</v>
      </c>
      <c r="AB182" s="7">
        <f t="shared" si="35"/>
        <v>2</v>
      </c>
      <c r="AC182" s="7"/>
      <c r="AD182" s="7">
        <f t="shared" si="36"/>
        <v>2</v>
      </c>
      <c r="AE182" s="7">
        <f t="shared" si="37"/>
        <v>0</v>
      </c>
      <c r="AF182" s="7">
        <f t="shared" si="38"/>
        <v>0</v>
      </c>
      <c r="AG182" s="7"/>
      <c r="AI182" s="139"/>
      <c r="AJ182" s="119">
        <f t="shared" si="39"/>
        <v>1</v>
      </c>
      <c r="AK182" s="119">
        <f t="shared" si="40"/>
        <v>2</v>
      </c>
      <c r="AL182" s="119">
        <f t="shared" si="41"/>
        <v>2</v>
      </c>
      <c r="AM182" s="119"/>
      <c r="AN182" s="115"/>
      <c r="AO182" s="119">
        <f t="shared" si="42"/>
        <v>0</v>
      </c>
      <c r="AP182" s="119">
        <f t="shared" si="43"/>
        <v>1</v>
      </c>
      <c r="AQ182" s="119">
        <f t="shared" si="44"/>
        <v>0</v>
      </c>
      <c r="AR182" s="139"/>
      <c r="AS182" s="139"/>
      <c r="AU182" s="139"/>
      <c r="AV182" s="139"/>
      <c r="AW182" s="139"/>
      <c r="AX182" s="139"/>
      <c r="AY182" s="139"/>
      <c r="BA182" s="139"/>
    </row>
    <row r="183" spans="1:64" ht="15" customHeight="1" x14ac:dyDescent="0.2">
      <c r="A183" s="8">
        <v>1143</v>
      </c>
      <c r="B183" s="29" t="s">
        <v>924</v>
      </c>
      <c r="C183" s="29">
        <v>8</v>
      </c>
      <c r="D183" s="8" t="s">
        <v>721</v>
      </c>
      <c r="E183" s="72">
        <v>1</v>
      </c>
      <c r="F183" s="72">
        <v>1</v>
      </c>
      <c r="G183" s="72">
        <v>1</v>
      </c>
      <c r="H183" s="72">
        <v>1</v>
      </c>
      <c r="I183" s="72">
        <v>0</v>
      </c>
      <c r="J183" s="72"/>
      <c r="K183" s="72">
        <v>1</v>
      </c>
      <c r="L183" s="72">
        <v>1</v>
      </c>
      <c r="M183" s="72">
        <v>0</v>
      </c>
      <c r="N183" s="72">
        <v>0.5</v>
      </c>
      <c r="O183" s="72">
        <v>0.5</v>
      </c>
      <c r="P183" s="72"/>
      <c r="Q183" s="72">
        <v>1</v>
      </c>
      <c r="R183" s="72">
        <v>1</v>
      </c>
      <c r="S183" s="72">
        <v>0</v>
      </c>
      <c r="T183" s="72">
        <v>0</v>
      </c>
      <c r="U183" s="72">
        <v>0</v>
      </c>
      <c r="V183" s="8"/>
      <c r="W183" s="13">
        <f t="shared" si="45"/>
        <v>1</v>
      </c>
      <c r="X183" s="13">
        <f t="shared" si="46"/>
        <v>1</v>
      </c>
      <c r="Y183" s="13">
        <f t="shared" si="47"/>
        <v>0</v>
      </c>
      <c r="Z183" s="12">
        <f t="shared" si="48"/>
        <v>0.5</v>
      </c>
      <c r="AA183" s="13">
        <f t="shared" si="49"/>
        <v>0</v>
      </c>
      <c r="AB183" s="7">
        <f t="shared" si="35"/>
        <v>2.5</v>
      </c>
      <c r="AC183" s="7"/>
      <c r="AD183" s="7">
        <f t="shared" si="36"/>
        <v>2</v>
      </c>
      <c r="AE183" s="7">
        <f t="shared" si="37"/>
        <v>0.5</v>
      </c>
      <c r="AF183" s="7">
        <f t="shared" si="38"/>
        <v>0</v>
      </c>
      <c r="AG183" s="7"/>
      <c r="AI183" s="139"/>
      <c r="AJ183" s="119">
        <f t="shared" si="39"/>
        <v>2</v>
      </c>
      <c r="AK183" s="119">
        <f t="shared" si="40"/>
        <v>2</v>
      </c>
      <c r="AL183" s="119">
        <f t="shared" si="41"/>
        <v>2</v>
      </c>
      <c r="AM183" s="119"/>
      <c r="AN183" s="115"/>
      <c r="AO183" s="119">
        <f t="shared" si="42"/>
        <v>1</v>
      </c>
      <c r="AP183" s="119">
        <f t="shared" si="43"/>
        <v>1</v>
      </c>
      <c r="AQ183" s="119">
        <f t="shared" si="44"/>
        <v>0</v>
      </c>
      <c r="AR183" s="139"/>
      <c r="AS183" s="139"/>
      <c r="AU183" s="139"/>
      <c r="AV183" s="139"/>
      <c r="AW183" s="139"/>
      <c r="AX183" s="139"/>
      <c r="AY183" s="139"/>
      <c r="BA183" s="139"/>
    </row>
    <row r="184" spans="1:64" s="33" customFormat="1" ht="15" customHeight="1" x14ac:dyDescent="0.2">
      <c r="A184" s="152" t="s">
        <v>58</v>
      </c>
      <c r="B184" s="146" t="s">
        <v>424</v>
      </c>
      <c r="C184" s="146">
        <v>11</v>
      </c>
      <c r="D184" s="153" t="s">
        <v>59</v>
      </c>
      <c r="E184" s="148">
        <v>1</v>
      </c>
      <c r="F184" s="148">
        <v>1</v>
      </c>
      <c r="G184" s="148">
        <v>1</v>
      </c>
      <c r="H184" s="148">
        <v>1</v>
      </c>
      <c r="I184" s="148">
        <v>0</v>
      </c>
      <c r="J184" s="146"/>
      <c r="K184" s="90">
        <v>1</v>
      </c>
      <c r="L184" s="90">
        <v>1</v>
      </c>
      <c r="M184" s="151">
        <v>1</v>
      </c>
      <c r="N184" s="151">
        <v>0.5</v>
      </c>
      <c r="O184" s="151">
        <v>0</v>
      </c>
      <c r="P184" s="146"/>
      <c r="Q184" s="90">
        <v>1</v>
      </c>
      <c r="R184" s="90">
        <v>1</v>
      </c>
      <c r="S184" s="90">
        <v>1</v>
      </c>
      <c r="T184" s="90">
        <v>0</v>
      </c>
      <c r="U184" s="90">
        <v>0</v>
      </c>
      <c r="V184" s="90"/>
      <c r="W184" s="144">
        <f t="shared" si="45"/>
        <v>1</v>
      </c>
      <c r="X184" s="144">
        <f t="shared" si="46"/>
        <v>1</v>
      </c>
      <c r="Y184" s="144">
        <f t="shared" si="47"/>
        <v>1</v>
      </c>
      <c r="Z184" s="144">
        <f t="shared" si="48"/>
        <v>0.5</v>
      </c>
      <c r="AA184" s="144">
        <f t="shared" si="49"/>
        <v>0</v>
      </c>
      <c r="AB184" s="145">
        <f t="shared" si="35"/>
        <v>3.5</v>
      </c>
      <c r="AC184" s="145"/>
      <c r="AD184" s="42">
        <f t="shared" si="36"/>
        <v>2</v>
      </c>
      <c r="AE184" s="42">
        <f t="shared" si="37"/>
        <v>0.5</v>
      </c>
      <c r="AF184" s="42">
        <f t="shared" si="38"/>
        <v>1</v>
      </c>
      <c r="AG184" s="42"/>
      <c r="AI184" s="34"/>
      <c r="AJ184" s="119">
        <f t="shared" si="39"/>
        <v>2</v>
      </c>
      <c r="AK184" s="119">
        <f t="shared" si="40"/>
        <v>2</v>
      </c>
      <c r="AL184" s="119">
        <f t="shared" si="41"/>
        <v>2</v>
      </c>
      <c r="AM184" s="119"/>
      <c r="AN184" s="115"/>
      <c r="AO184" s="119">
        <f t="shared" si="42"/>
        <v>1</v>
      </c>
      <c r="AP184" s="119">
        <f t="shared" si="43"/>
        <v>0.5</v>
      </c>
      <c r="AQ184" s="119">
        <f t="shared" si="44"/>
        <v>0</v>
      </c>
      <c r="AR184" s="34"/>
      <c r="AS184" s="34"/>
      <c r="AU184" s="34"/>
      <c r="AV184" s="34"/>
      <c r="AW184" s="34"/>
      <c r="AX184" s="34"/>
      <c r="AY184" s="34"/>
      <c r="BA184" s="34"/>
    </row>
    <row r="185" spans="1:64" s="33" customFormat="1" ht="15" customHeight="1" x14ac:dyDescent="0.2">
      <c r="A185" s="152" t="s">
        <v>88</v>
      </c>
      <c r="B185" s="146" t="s">
        <v>424</v>
      </c>
      <c r="C185" s="146">
        <v>11</v>
      </c>
      <c r="D185" s="153" t="s">
        <v>94</v>
      </c>
      <c r="E185" s="148">
        <v>1</v>
      </c>
      <c r="F185" s="148">
        <v>1</v>
      </c>
      <c r="G185" s="148">
        <v>1</v>
      </c>
      <c r="H185" s="148">
        <v>0</v>
      </c>
      <c r="I185" s="148">
        <v>1</v>
      </c>
      <c r="J185" s="90" t="s">
        <v>156</v>
      </c>
      <c r="K185" s="90">
        <v>1</v>
      </c>
      <c r="L185" s="90">
        <v>1</v>
      </c>
      <c r="M185" s="151">
        <v>0</v>
      </c>
      <c r="N185" s="151">
        <v>0.5</v>
      </c>
      <c r="O185" s="151">
        <v>0</v>
      </c>
      <c r="P185" s="146"/>
      <c r="Q185" s="90">
        <v>1</v>
      </c>
      <c r="R185" s="90">
        <v>1</v>
      </c>
      <c r="S185" s="90">
        <v>0</v>
      </c>
      <c r="T185" s="90">
        <v>0</v>
      </c>
      <c r="U185" s="90">
        <v>0</v>
      </c>
      <c r="V185" s="90"/>
      <c r="W185" s="144">
        <f t="shared" si="45"/>
        <v>1</v>
      </c>
      <c r="X185" s="144">
        <f t="shared" si="46"/>
        <v>1</v>
      </c>
      <c r="Y185" s="144">
        <f t="shared" si="47"/>
        <v>0</v>
      </c>
      <c r="Z185" s="144">
        <f t="shared" si="48"/>
        <v>0</v>
      </c>
      <c r="AA185" s="144">
        <f t="shared" si="49"/>
        <v>0</v>
      </c>
      <c r="AB185" s="145">
        <f t="shared" si="35"/>
        <v>2</v>
      </c>
      <c r="AC185" s="145"/>
      <c r="AD185" s="42">
        <f t="shared" si="36"/>
        <v>2</v>
      </c>
      <c r="AE185" s="42">
        <f t="shared" si="37"/>
        <v>0</v>
      </c>
      <c r="AF185" s="42">
        <f t="shared" si="38"/>
        <v>0</v>
      </c>
      <c r="AG185" s="42"/>
      <c r="AH185" s="78"/>
      <c r="AI185" s="80"/>
      <c r="AJ185" s="119">
        <f t="shared" si="39"/>
        <v>2</v>
      </c>
      <c r="AK185" s="119">
        <f t="shared" si="40"/>
        <v>2</v>
      </c>
      <c r="AL185" s="119">
        <f t="shared" si="41"/>
        <v>2</v>
      </c>
      <c r="AM185" s="119"/>
      <c r="AN185" s="115"/>
      <c r="AO185" s="119">
        <f t="shared" si="42"/>
        <v>1</v>
      </c>
      <c r="AP185" s="119">
        <f t="shared" si="43"/>
        <v>0.5</v>
      </c>
      <c r="AQ185" s="119">
        <f t="shared" si="44"/>
        <v>0</v>
      </c>
      <c r="AR185" s="80"/>
      <c r="AS185" s="80"/>
      <c r="AT185" s="78"/>
      <c r="AU185" s="80"/>
      <c r="AV185" s="80"/>
      <c r="AW185" s="80"/>
      <c r="AX185" s="80"/>
      <c r="AY185" s="80"/>
      <c r="AZ185" s="78"/>
      <c r="BA185" s="34"/>
      <c r="BD185" s="78"/>
      <c r="BE185" s="78"/>
      <c r="BF185" s="78"/>
      <c r="BG185" s="78"/>
      <c r="BH185" s="78"/>
      <c r="BI185" s="78"/>
      <c r="BJ185" s="78"/>
      <c r="BK185" s="78"/>
      <c r="BL185" s="78"/>
    </row>
    <row r="186" spans="1:64" s="33" customFormat="1" ht="15" customHeight="1" x14ac:dyDescent="0.2">
      <c r="A186" s="33">
        <v>1066</v>
      </c>
      <c r="B186" s="32" t="s">
        <v>424</v>
      </c>
      <c r="C186" s="32">
        <v>11</v>
      </c>
      <c r="D186" s="33" t="s">
        <v>643</v>
      </c>
      <c r="E186" s="74">
        <v>1</v>
      </c>
      <c r="F186" s="74">
        <v>1</v>
      </c>
      <c r="G186" s="74">
        <v>1</v>
      </c>
      <c r="H186" s="74">
        <v>1</v>
      </c>
      <c r="I186" s="74">
        <v>0</v>
      </c>
      <c r="J186" s="74" t="s">
        <v>786</v>
      </c>
      <c r="K186" s="74">
        <v>1</v>
      </c>
      <c r="L186" s="74">
        <v>1</v>
      </c>
      <c r="M186" s="74">
        <v>0</v>
      </c>
      <c r="N186" s="74">
        <v>0</v>
      </c>
      <c r="O186" s="74">
        <v>0</v>
      </c>
      <c r="P186" s="74"/>
      <c r="Q186" s="33">
        <v>1</v>
      </c>
      <c r="R186" s="33">
        <v>1</v>
      </c>
      <c r="S186" s="33">
        <v>1</v>
      </c>
      <c r="T186" s="33">
        <v>1</v>
      </c>
      <c r="U186" s="33">
        <v>0</v>
      </c>
      <c r="W186" s="77">
        <f t="shared" si="45"/>
        <v>1</v>
      </c>
      <c r="X186" s="77">
        <f t="shared" si="46"/>
        <v>1</v>
      </c>
      <c r="Y186" s="77">
        <f t="shared" si="47"/>
        <v>1</v>
      </c>
      <c r="Z186" s="144">
        <f t="shared" si="48"/>
        <v>1</v>
      </c>
      <c r="AA186" s="77">
        <f t="shared" si="49"/>
        <v>0</v>
      </c>
      <c r="AB186" s="42">
        <f t="shared" si="35"/>
        <v>4</v>
      </c>
      <c r="AC186" s="42"/>
      <c r="AD186" s="42">
        <f t="shared" si="36"/>
        <v>2</v>
      </c>
      <c r="AE186" s="42">
        <f t="shared" si="37"/>
        <v>1</v>
      </c>
      <c r="AF186" s="42">
        <f t="shared" si="38"/>
        <v>1</v>
      </c>
      <c r="AG186" s="42"/>
      <c r="AH186" s="78"/>
      <c r="AI186" s="80"/>
      <c r="AJ186" s="119">
        <f t="shared" si="39"/>
        <v>2</v>
      </c>
      <c r="AK186" s="119">
        <f t="shared" si="40"/>
        <v>2</v>
      </c>
      <c r="AL186" s="119">
        <f t="shared" si="41"/>
        <v>2</v>
      </c>
      <c r="AM186" s="119"/>
      <c r="AN186" s="115"/>
      <c r="AO186" s="119">
        <f t="shared" si="42"/>
        <v>1</v>
      </c>
      <c r="AP186" s="119">
        <f t="shared" si="43"/>
        <v>0</v>
      </c>
      <c r="AQ186" s="119">
        <f t="shared" si="44"/>
        <v>1</v>
      </c>
      <c r="AR186" s="80"/>
      <c r="AS186" s="80"/>
      <c r="AT186" s="78"/>
      <c r="AU186" s="80"/>
      <c r="AV186" s="80"/>
      <c r="AW186" s="80"/>
      <c r="AX186" s="80"/>
      <c r="AY186" s="80"/>
      <c r="AZ186" s="78"/>
      <c r="BA186" s="34"/>
      <c r="BD186" s="78"/>
      <c r="BE186" s="78"/>
      <c r="BF186" s="78"/>
      <c r="BG186" s="78"/>
      <c r="BH186" s="78"/>
      <c r="BI186" s="78"/>
      <c r="BJ186" s="78"/>
      <c r="BK186" s="78"/>
      <c r="BL186" s="78"/>
    </row>
    <row r="187" spans="1:64" s="55" customFormat="1" ht="15" customHeight="1" x14ac:dyDescent="0.2">
      <c r="A187" s="8">
        <v>1127</v>
      </c>
      <c r="B187" s="29" t="s">
        <v>908</v>
      </c>
      <c r="C187" s="29">
        <v>10</v>
      </c>
      <c r="D187" s="8" t="s">
        <v>705</v>
      </c>
      <c r="E187" s="72">
        <v>1</v>
      </c>
      <c r="F187" s="72">
        <v>1</v>
      </c>
      <c r="G187" s="72">
        <v>1</v>
      </c>
      <c r="H187" s="72">
        <v>0</v>
      </c>
      <c r="I187" s="72">
        <v>0</v>
      </c>
      <c r="J187" s="72"/>
      <c r="K187" s="72">
        <v>1</v>
      </c>
      <c r="L187" s="72">
        <v>1</v>
      </c>
      <c r="M187" s="72">
        <v>0</v>
      </c>
      <c r="N187" s="72">
        <v>0</v>
      </c>
      <c r="O187" s="72">
        <v>0</v>
      </c>
      <c r="P187" s="72"/>
      <c r="Q187" s="72">
        <v>1</v>
      </c>
      <c r="R187" s="72">
        <v>1</v>
      </c>
      <c r="S187" s="72">
        <v>1</v>
      </c>
      <c r="T187" s="72">
        <v>1</v>
      </c>
      <c r="U187" s="72">
        <v>0</v>
      </c>
      <c r="V187" s="8"/>
      <c r="W187" s="13">
        <f t="shared" si="45"/>
        <v>1</v>
      </c>
      <c r="X187" s="13">
        <f t="shared" si="46"/>
        <v>1</v>
      </c>
      <c r="Y187" s="13">
        <f t="shared" si="47"/>
        <v>1</v>
      </c>
      <c r="Z187" s="12">
        <f t="shared" si="48"/>
        <v>0</v>
      </c>
      <c r="AA187" s="13">
        <f t="shared" si="49"/>
        <v>0</v>
      </c>
      <c r="AB187" s="7">
        <f t="shared" si="35"/>
        <v>3</v>
      </c>
      <c r="AC187" s="7"/>
      <c r="AD187" s="7">
        <f t="shared" si="36"/>
        <v>2</v>
      </c>
      <c r="AE187" s="7">
        <f t="shared" si="37"/>
        <v>0</v>
      </c>
      <c r="AF187" s="7">
        <f t="shared" si="38"/>
        <v>1</v>
      </c>
      <c r="AG187" s="7"/>
      <c r="AI187" s="137"/>
      <c r="AJ187" s="119">
        <f t="shared" si="39"/>
        <v>2</v>
      </c>
      <c r="AK187" s="119">
        <f t="shared" si="40"/>
        <v>2</v>
      </c>
      <c r="AL187" s="119">
        <f t="shared" si="41"/>
        <v>2</v>
      </c>
      <c r="AM187" s="119"/>
      <c r="AN187" s="115"/>
      <c r="AO187" s="119">
        <f t="shared" si="42"/>
        <v>0</v>
      </c>
      <c r="AP187" s="119">
        <f t="shared" si="43"/>
        <v>0</v>
      </c>
      <c r="AQ187" s="119">
        <f t="shared" si="44"/>
        <v>1</v>
      </c>
      <c r="AR187" s="137"/>
      <c r="AS187" s="137"/>
      <c r="AU187" s="137"/>
      <c r="AV187" s="137"/>
      <c r="AW187" s="137"/>
      <c r="AX187" s="137"/>
      <c r="AY187" s="137"/>
      <c r="BA187" s="137"/>
    </row>
    <row r="188" spans="1:64" ht="15" customHeight="1" x14ac:dyDescent="0.2">
      <c r="A188" s="8">
        <v>1002</v>
      </c>
      <c r="B188" s="29" t="s">
        <v>800</v>
      </c>
      <c r="C188" s="29">
        <v>10</v>
      </c>
      <c r="D188" s="8" t="s">
        <v>579</v>
      </c>
      <c r="E188" s="72">
        <v>0</v>
      </c>
      <c r="F188" s="72">
        <v>0</v>
      </c>
      <c r="G188" s="72">
        <v>1</v>
      </c>
      <c r="H188" s="72">
        <v>1</v>
      </c>
      <c r="I188" s="72">
        <v>0</v>
      </c>
      <c r="J188" s="72"/>
      <c r="K188" s="72">
        <v>0</v>
      </c>
      <c r="L188" s="72">
        <v>0</v>
      </c>
      <c r="M188" s="72">
        <v>0</v>
      </c>
      <c r="N188" s="72">
        <v>0</v>
      </c>
      <c r="O188" s="72">
        <v>0</v>
      </c>
      <c r="P188" s="72" t="s">
        <v>744</v>
      </c>
      <c r="Q188" s="72">
        <v>0</v>
      </c>
      <c r="R188" s="72">
        <v>1</v>
      </c>
      <c r="S188" s="72">
        <v>1</v>
      </c>
      <c r="T188" s="72">
        <v>0</v>
      </c>
      <c r="U188" s="72">
        <v>0</v>
      </c>
      <c r="V188" s="72"/>
      <c r="W188" s="13">
        <f t="shared" si="45"/>
        <v>0</v>
      </c>
      <c r="X188" s="13">
        <f t="shared" si="46"/>
        <v>0</v>
      </c>
      <c r="Y188" s="13">
        <f t="shared" si="47"/>
        <v>1</v>
      </c>
      <c r="Z188" s="12">
        <f t="shared" si="48"/>
        <v>0</v>
      </c>
      <c r="AA188" s="13">
        <f t="shared" si="49"/>
        <v>0</v>
      </c>
      <c r="AB188" s="7">
        <f t="shared" si="35"/>
        <v>1</v>
      </c>
      <c r="AC188" s="7"/>
      <c r="AD188" s="7">
        <f t="shared" si="36"/>
        <v>0</v>
      </c>
      <c r="AE188" s="7">
        <f t="shared" si="37"/>
        <v>0</v>
      </c>
      <c r="AF188" s="7">
        <f t="shared" si="38"/>
        <v>1</v>
      </c>
      <c r="AG188" s="7"/>
      <c r="AI188" s="139"/>
      <c r="AJ188" s="119">
        <f t="shared" si="39"/>
        <v>0</v>
      </c>
      <c r="AK188" s="119">
        <f t="shared" si="40"/>
        <v>0</v>
      </c>
      <c r="AL188" s="119">
        <f t="shared" si="41"/>
        <v>1</v>
      </c>
      <c r="AM188" s="119"/>
      <c r="AN188" s="115"/>
      <c r="AO188" s="119">
        <f t="shared" si="42"/>
        <v>1</v>
      </c>
      <c r="AP188" s="119">
        <f t="shared" si="43"/>
        <v>0</v>
      </c>
      <c r="AQ188" s="119">
        <f t="shared" si="44"/>
        <v>0</v>
      </c>
      <c r="AR188" s="139"/>
      <c r="AS188" s="139"/>
      <c r="AU188" s="139"/>
      <c r="AV188" s="139"/>
      <c r="AW188" s="139"/>
      <c r="AX188" s="139"/>
      <c r="AY188" s="139"/>
      <c r="BA188" s="139"/>
    </row>
    <row r="189" spans="1:64" ht="15" customHeight="1" x14ac:dyDescent="0.2">
      <c r="A189" s="8">
        <v>1016</v>
      </c>
      <c r="B189" s="29" t="s">
        <v>811</v>
      </c>
      <c r="C189" s="29">
        <v>9</v>
      </c>
      <c r="D189" s="8" t="s">
        <v>593</v>
      </c>
      <c r="E189" s="72">
        <v>1</v>
      </c>
      <c r="F189" s="72">
        <v>1</v>
      </c>
      <c r="G189" s="72">
        <v>0</v>
      </c>
      <c r="H189" s="72">
        <v>0</v>
      </c>
      <c r="I189" s="72">
        <v>1</v>
      </c>
      <c r="J189" s="72" t="s">
        <v>779</v>
      </c>
      <c r="K189" s="72">
        <v>1</v>
      </c>
      <c r="L189" s="72">
        <v>1</v>
      </c>
      <c r="M189" s="72">
        <v>0</v>
      </c>
      <c r="N189" s="72">
        <v>0.5</v>
      </c>
      <c r="O189" s="72">
        <v>0.5</v>
      </c>
      <c r="P189" s="72"/>
      <c r="Q189" s="72">
        <v>1</v>
      </c>
      <c r="R189" s="72">
        <v>1</v>
      </c>
      <c r="S189" s="72">
        <v>0</v>
      </c>
      <c r="T189" s="72">
        <v>0</v>
      </c>
      <c r="U189" s="72">
        <v>1</v>
      </c>
      <c r="V189" s="72"/>
      <c r="W189" s="13">
        <f t="shared" si="45"/>
        <v>1</v>
      </c>
      <c r="X189" s="13">
        <f t="shared" si="46"/>
        <v>1</v>
      </c>
      <c r="Y189" s="13">
        <f t="shared" si="47"/>
        <v>0</v>
      </c>
      <c r="Z189" s="12">
        <f t="shared" si="48"/>
        <v>0</v>
      </c>
      <c r="AA189" s="13">
        <f t="shared" si="49"/>
        <v>1</v>
      </c>
      <c r="AB189" s="7">
        <f t="shared" si="35"/>
        <v>3</v>
      </c>
      <c r="AC189" s="7"/>
      <c r="AD189" s="7">
        <f t="shared" si="36"/>
        <v>2</v>
      </c>
      <c r="AE189" s="7">
        <f t="shared" si="37"/>
        <v>1</v>
      </c>
      <c r="AF189" s="7">
        <f t="shared" si="38"/>
        <v>0</v>
      </c>
      <c r="AG189" s="7"/>
      <c r="AI189" s="139"/>
      <c r="AJ189" s="119">
        <f t="shared" si="39"/>
        <v>2</v>
      </c>
      <c r="AK189" s="119">
        <f t="shared" si="40"/>
        <v>2</v>
      </c>
      <c r="AL189" s="119">
        <f t="shared" si="41"/>
        <v>2</v>
      </c>
      <c r="AM189" s="119"/>
      <c r="AN189" s="115"/>
      <c r="AO189" s="119">
        <f t="shared" si="42"/>
        <v>1</v>
      </c>
      <c r="AP189" s="119">
        <f t="shared" si="43"/>
        <v>1</v>
      </c>
      <c r="AQ189" s="119">
        <f t="shared" si="44"/>
        <v>1</v>
      </c>
      <c r="AR189" s="139"/>
      <c r="AS189" s="139"/>
      <c r="AU189" s="139"/>
      <c r="AV189" s="139"/>
      <c r="AW189" s="139"/>
      <c r="AX189" s="139"/>
      <c r="AY189" s="139"/>
      <c r="BA189" s="139"/>
    </row>
    <row r="190" spans="1:64" ht="15" customHeight="1" x14ac:dyDescent="0.2">
      <c r="A190" s="11" t="s">
        <v>109</v>
      </c>
      <c r="B190" s="29" t="s">
        <v>447</v>
      </c>
      <c r="C190" s="29">
        <v>11</v>
      </c>
      <c r="D190" s="4" t="s">
        <v>117</v>
      </c>
      <c r="E190" s="6">
        <v>1</v>
      </c>
      <c r="F190" s="6">
        <v>1</v>
      </c>
      <c r="G190" s="6">
        <v>1</v>
      </c>
      <c r="H190" s="6">
        <v>1</v>
      </c>
      <c r="I190" s="6">
        <v>0</v>
      </c>
      <c r="J190" s="3"/>
      <c r="K190" s="5">
        <v>1</v>
      </c>
      <c r="L190" s="5">
        <v>1</v>
      </c>
      <c r="M190" s="14">
        <v>0.5</v>
      </c>
      <c r="N190" s="14">
        <v>1</v>
      </c>
      <c r="O190" s="14">
        <v>0.5</v>
      </c>
      <c r="P190" s="3"/>
      <c r="Q190" s="5">
        <v>1</v>
      </c>
      <c r="R190" s="5">
        <v>1</v>
      </c>
      <c r="S190" s="5">
        <v>0</v>
      </c>
      <c r="T190" s="5">
        <v>0</v>
      </c>
      <c r="U190" s="5">
        <v>0</v>
      </c>
      <c r="V190" s="5"/>
      <c r="W190" s="13">
        <f t="shared" si="45"/>
        <v>1</v>
      </c>
      <c r="X190" s="13">
        <f t="shared" si="46"/>
        <v>1</v>
      </c>
      <c r="Y190" s="13">
        <f t="shared" si="47"/>
        <v>0.5</v>
      </c>
      <c r="Z190" s="12">
        <f t="shared" si="48"/>
        <v>1</v>
      </c>
      <c r="AA190" s="13">
        <f t="shared" si="49"/>
        <v>0</v>
      </c>
      <c r="AB190" s="7">
        <f t="shared" si="35"/>
        <v>3.5</v>
      </c>
      <c r="AC190" s="7"/>
      <c r="AD190" s="7">
        <f t="shared" si="36"/>
        <v>2</v>
      </c>
      <c r="AE190" s="7">
        <f t="shared" si="37"/>
        <v>1</v>
      </c>
      <c r="AF190" s="7">
        <f t="shared" si="38"/>
        <v>0.5</v>
      </c>
      <c r="AG190" s="7"/>
      <c r="AI190" s="139"/>
      <c r="AJ190" s="119">
        <f t="shared" si="39"/>
        <v>2</v>
      </c>
      <c r="AK190" s="119">
        <f t="shared" si="40"/>
        <v>2</v>
      </c>
      <c r="AL190" s="119">
        <f t="shared" si="41"/>
        <v>2</v>
      </c>
      <c r="AM190" s="119"/>
      <c r="AN190" s="115"/>
      <c r="AO190" s="119">
        <f t="shared" si="42"/>
        <v>1</v>
      </c>
      <c r="AP190" s="119">
        <f t="shared" si="43"/>
        <v>1.5</v>
      </c>
      <c r="AQ190" s="119">
        <f t="shared" si="44"/>
        <v>0</v>
      </c>
      <c r="AR190" s="139"/>
      <c r="AS190" s="139"/>
      <c r="AU190" s="139"/>
      <c r="AV190" s="139"/>
      <c r="AW190" s="139"/>
      <c r="AX190" s="139"/>
      <c r="AY190" s="139"/>
      <c r="BA190" s="139"/>
    </row>
    <row r="191" spans="1:64" ht="15" customHeight="1" x14ac:dyDescent="0.2">
      <c r="A191" s="1" t="s">
        <v>345</v>
      </c>
      <c r="B191" s="29" t="s">
        <v>530</v>
      </c>
      <c r="C191" s="29">
        <v>2</v>
      </c>
      <c r="D191" s="4" t="s">
        <v>367</v>
      </c>
      <c r="E191" s="8">
        <v>0</v>
      </c>
      <c r="F191" s="8">
        <v>1</v>
      </c>
      <c r="G191" s="8">
        <v>0</v>
      </c>
      <c r="H191" s="8">
        <v>0</v>
      </c>
      <c r="I191" s="8">
        <v>1</v>
      </c>
      <c r="J191" s="8"/>
      <c r="K191" s="8">
        <v>0</v>
      </c>
      <c r="L191" s="8">
        <v>0</v>
      </c>
      <c r="M191" s="8">
        <v>0</v>
      </c>
      <c r="N191" s="8">
        <v>0</v>
      </c>
      <c r="O191" s="8">
        <v>0</v>
      </c>
      <c r="P191" s="8"/>
      <c r="Q191" s="8">
        <v>0</v>
      </c>
      <c r="R191" s="8">
        <v>1</v>
      </c>
      <c r="S191" s="8">
        <v>0</v>
      </c>
      <c r="T191" s="8">
        <v>0</v>
      </c>
      <c r="U191" s="8">
        <v>0</v>
      </c>
      <c r="V191" s="8"/>
      <c r="W191" s="13">
        <f t="shared" si="45"/>
        <v>0</v>
      </c>
      <c r="X191" s="13">
        <f t="shared" si="46"/>
        <v>1</v>
      </c>
      <c r="Y191" s="13">
        <f t="shared" si="47"/>
        <v>0</v>
      </c>
      <c r="Z191" s="12">
        <f t="shared" si="48"/>
        <v>0</v>
      </c>
      <c r="AA191" s="13">
        <f t="shared" si="49"/>
        <v>0</v>
      </c>
      <c r="AB191" s="7">
        <f t="shared" si="35"/>
        <v>1</v>
      </c>
      <c r="AC191" s="7"/>
      <c r="AD191" s="7">
        <f t="shared" si="36"/>
        <v>1</v>
      </c>
      <c r="AE191" s="7">
        <f t="shared" si="37"/>
        <v>0</v>
      </c>
      <c r="AF191" s="7">
        <f t="shared" si="38"/>
        <v>0</v>
      </c>
      <c r="AG191" s="7"/>
      <c r="AI191" s="139"/>
      <c r="AJ191" s="119">
        <f t="shared" si="39"/>
        <v>1</v>
      </c>
      <c r="AK191" s="119">
        <f t="shared" si="40"/>
        <v>0</v>
      </c>
      <c r="AL191" s="119">
        <f t="shared" si="41"/>
        <v>1</v>
      </c>
      <c r="AM191" s="119"/>
      <c r="AN191" s="115"/>
      <c r="AO191" s="119">
        <f t="shared" si="42"/>
        <v>1</v>
      </c>
      <c r="AP191" s="119">
        <f t="shared" si="43"/>
        <v>0</v>
      </c>
      <c r="AQ191" s="119">
        <f t="shared" si="44"/>
        <v>0</v>
      </c>
      <c r="AR191" s="139"/>
      <c r="AS191" s="139"/>
      <c r="AU191" s="139"/>
      <c r="AV191" s="139"/>
      <c r="AW191" s="139"/>
      <c r="AX191" s="139"/>
      <c r="AY191" s="139"/>
      <c r="BA191" s="139"/>
    </row>
    <row r="192" spans="1:64" ht="15" customHeight="1" x14ac:dyDescent="0.2">
      <c r="A192" s="1" t="s">
        <v>36</v>
      </c>
      <c r="B192" s="29" t="s">
        <v>414</v>
      </c>
      <c r="C192" s="29">
        <v>10</v>
      </c>
      <c r="D192" s="4" t="s">
        <v>37</v>
      </c>
      <c r="E192" s="6">
        <v>0</v>
      </c>
      <c r="F192" s="6">
        <v>1</v>
      </c>
      <c r="G192" s="6">
        <v>1</v>
      </c>
      <c r="H192" s="6">
        <v>1</v>
      </c>
      <c r="I192" s="6">
        <v>0</v>
      </c>
      <c r="J192" s="8" t="s">
        <v>76</v>
      </c>
      <c r="K192" s="5">
        <v>0</v>
      </c>
      <c r="L192" s="5">
        <v>0</v>
      </c>
      <c r="M192" s="14">
        <v>0</v>
      </c>
      <c r="N192" s="14">
        <v>0</v>
      </c>
      <c r="O192" s="14">
        <v>1</v>
      </c>
      <c r="P192" s="8" t="s">
        <v>65</v>
      </c>
      <c r="Q192" s="5">
        <v>0</v>
      </c>
      <c r="R192" s="5">
        <v>1</v>
      </c>
      <c r="S192" s="5">
        <v>1</v>
      </c>
      <c r="T192" s="5">
        <v>0</v>
      </c>
      <c r="U192" s="5">
        <v>0</v>
      </c>
      <c r="V192" s="5"/>
      <c r="W192" s="13">
        <f t="shared" si="45"/>
        <v>0</v>
      </c>
      <c r="X192" s="13">
        <f t="shared" si="46"/>
        <v>1</v>
      </c>
      <c r="Y192" s="13">
        <f t="shared" si="47"/>
        <v>1</v>
      </c>
      <c r="Z192" s="12">
        <f t="shared" si="48"/>
        <v>0</v>
      </c>
      <c r="AA192" s="13">
        <f t="shared" si="49"/>
        <v>0</v>
      </c>
      <c r="AB192" s="7">
        <f t="shared" si="35"/>
        <v>2</v>
      </c>
      <c r="AC192" s="7"/>
      <c r="AD192" s="7">
        <f t="shared" si="36"/>
        <v>1</v>
      </c>
      <c r="AE192" s="7">
        <f t="shared" si="37"/>
        <v>0</v>
      </c>
      <c r="AF192" s="7">
        <f t="shared" si="38"/>
        <v>1</v>
      </c>
      <c r="AG192" s="7"/>
      <c r="AI192" s="139"/>
      <c r="AJ192" s="119">
        <f t="shared" si="39"/>
        <v>1</v>
      </c>
      <c r="AK192" s="119">
        <f t="shared" si="40"/>
        <v>0</v>
      </c>
      <c r="AL192" s="119">
        <f t="shared" si="41"/>
        <v>1</v>
      </c>
      <c r="AM192" s="119"/>
      <c r="AN192" s="115"/>
      <c r="AO192" s="119">
        <f t="shared" si="42"/>
        <v>1</v>
      </c>
      <c r="AP192" s="119">
        <f t="shared" si="43"/>
        <v>1</v>
      </c>
      <c r="AQ192" s="119">
        <f t="shared" si="44"/>
        <v>0</v>
      </c>
      <c r="AR192" s="139"/>
      <c r="AS192" s="139"/>
      <c r="AU192" s="139"/>
      <c r="AV192" s="139"/>
      <c r="AW192" s="139"/>
      <c r="AX192" s="139"/>
      <c r="AY192" s="139"/>
      <c r="AZ192" s="139"/>
      <c r="BA192" s="139"/>
      <c r="BD192" s="139"/>
      <c r="BE192" s="139"/>
      <c r="BF192" s="139"/>
      <c r="BG192" s="139"/>
      <c r="BH192" s="139"/>
      <c r="BI192" s="139"/>
      <c r="BJ192" s="139"/>
      <c r="BK192" s="139"/>
      <c r="BL192" s="139"/>
    </row>
    <row r="193" spans="1:64" ht="15" customHeight="1" x14ac:dyDescent="0.2">
      <c r="A193" s="11" t="s">
        <v>205</v>
      </c>
      <c r="B193" s="29" t="s">
        <v>482</v>
      </c>
      <c r="C193" s="29">
        <v>10</v>
      </c>
      <c r="D193" s="4" t="s">
        <v>214</v>
      </c>
      <c r="E193" s="6">
        <v>1</v>
      </c>
      <c r="F193" s="6">
        <v>1</v>
      </c>
      <c r="G193" s="6">
        <v>0</v>
      </c>
      <c r="H193" s="6">
        <v>1</v>
      </c>
      <c r="I193" s="6">
        <v>0</v>
      </c>
      <c r="J193" s="3"/>
      <c r="K193" s="5">
        <v>1</v>
      </c>
      <c r="L193" s="5">
        <v>0</v>
      </c>
      <c r="M193" s="14">
        <v>0.5</v>
      </c>
      <c r="N193" s="14">
        <v>0.5</v>
      </c>
      <c r="O193" s="14">
        <v>1</v>
      </c>
      <c r="P193" s="8" t="s">
        <v>298</v>
      </c>
      <c r="Q193" s="5">
        <v>1</v>
      </c>
      <c r="R193" s="5">
        <v>1</v>
      </c>
      <c r="S193" s="5">
        <v>0</v>
      </c>
      <c r="T193" s="5">
        <v>0</v>
      </c>
      <c r="U193" s="5">
        <v>0</v>
      </c>
      <c r="V193" s="5"/>
      <c r="W193" s="13">
        <f t="shared" si="45"/>
        <v>1</v>
      </c>
      <c r="X193" s="13">
        <f t="shared" si="46"/>
        <v>1</v>
      </c>
      <c r="Y193" s="13">
        <f t="shared" si="47"/>
        <v>0</v>
      </c>
      <c r="Z193" s="12">
        <f t="shared" si="48"/>
        <v>0.5</v>
      </c>
      <c r="AA193" s="13">
        <f t="shared" si="49"/>
        <v>0</v>
      </c>
      <c r="AB193" s="7">
        <f t="shared" si="35"/>
        <v>2.5</v>
      </c>
      <c r="AC193" s="7"/>
      <c r="AD193" s="7">
        <f t="shared" si="36"/>
        <v>2</v>
      </c>
      <c r="AE193" s="7">
        <f t="shared" si="37"/>
        <v>0.5</v>
      </c>
      <c r="AF193" s="7">
        <f t="shared" si="38"/>
        <v>0</v>
      </c>
      <c r="AG193" s="7"/>
      <c r="AI193" s="139"/>
      <c r="AJ193" s="119">
        <f t="shared" si="39"/>
        <v>2</v>
      </c>
      <c r="AK193" s="119">
        <f t="shared" si="40"/>
        <v>1</v>
      </c>
      <c r="AL193" s="119">
        <f t="shared" si="41"/>
        <v>2</v>
      </c>
      <c r="AM193" s="119"/>
      <c r="AN193" s="115"/>
      <c r="AO193" s="119">
        <f t="shared" si="42"/>
        <v>1</v>
      </c>
      <c r="AP193" s="119">
        <f t="shared" si="43"/>
        <v>1.5</v>
      </c>
      <c r="AQ193" s="119">
        <f t="shared" si="44"/>
        <v>0</v>
      </c>
      <c r="AR193" s="139"/>
      <c r="AS193" s="139"/>
      <c r="AU193" s="139"/>
      <c r="AV193" s="139"/>
      <c r="AW193" s="139"/>
      <c r="AX193" s="139"/>
      <c r="AY193" s="139"/>
      <c r="BA193" s="139"/>
    </row>
    <row r="194" spans="1:64" ht="15" customHeight="1" x14ac:dyDescent="0.2">
      <c r="A194" s="11" t="s">
        <v>347</v>
      </c>
      <c r="B194" s="29" t="s">
        <v>531</v>
      </c>
      <c r="C194" s="29">
        <v>2</v>
      </c>
      <c r="D194" s="4" t="s">
        <v>369</v>
      </c>
      <c r="E194" s="8">
        <v>0</v>
      </c>
      <c r="F194" s="8">
        <v>0</v>
      </c>
      <c r="G194" s="8">
        <v>0</v>
      </c>
      <c r="H194" s="8">
        <v>0</v>
      </c>
      <c r="I194" s="8">
        <v>1</v>
      </c>
      <c r="J194" s="8" t="s">
        <v>551</v>
      </c>
      <c r="K194" s="8">
        <v>0</v>
      </c>
      <c r="L194" s="8">
        <v>0</v>
      </c>
      <c r="M194" s="8">
        <v>0</v>
      </c>
      <c r="N194" s="8">
        <v>0</v>
      </c>
      <c r="O194" s="8">
        <v>0</v>
      </c>
      <c r="P194" s="8"/>
      <c r="Q194" s="8">
        <v>0</v>
      </c>
      <c r="R194" s="8">
        <v>1</v>
      </c>
      <c r="S194" s="8">
        <v>0</v>
      </c>
      <c r="T194" s="8">
        <v>0</v>
      </c>
      <c r="U194" s="8">
        <v>0</v>
      </c>
      <c r="V194" s="8" t="s">
        <v>543</v>
      </c>
      <c r="W194" s="13">
        <f t="shared" si="45"/>
        <v>0</v>
      </c>
      <c r="X194" s="13">
        <f t="shared" si="46"/>
        <v>0</v>
      </c>
      <c r="Y194" s="13">
        <f t="shared" si="47"/>
        <v>0</v>
      </c>
      <c r="Z194" s="12">
        <f t="shared" si="48"/>
        <v>0</v>
      </c>
      <c r="AA194" s="13">
        <f t="shared" si="49"/>
        <v>0</v>
      </c>
      <c r="AB194" s="7">
        <f t="shared" si="35"/>
        <v>0</v>
      </c>
      <c r="AC194" s="7"/>
      <c r="AD194" s="7">
        <f t="shared" si="36"/>
        <v>0</v>
      </c>
      <c r="AE194" s="7">
        <f t="shared" si="37"/>
        <v>0</v>
      </c>
      <c r="AF194" s="7">
        <f t="shared" si="38"/>
        <v>0</v>
      </c>
      <c r="AG194" s="7"/>
      <c r="AI194" s="139"/>
      <c r="AJ194" s="119">
        <f t="shared" si="39"/>
        <v>0</v>
      </c>
      <c r="AK194" s="119">
        <f t="shared" si="40"/>
        <v>0</v>
      </c>
      <c r="AL194" s="119">
        <f t="shared" si="41"/>
        <v>1</v>
      </c>
      <c r="AM194" s="119"/>
      <c r="AN194" s="115"/>
      <c r="AO194" s="119">
        <f t="shared" si="42"/>
        <v>1</v>
      </c>
      <c r="AP194" s="119">
        <f t="shared" si="43"/>
        <v>0</v>
      </c>
      <c r="AQ194" s="119">
        <f t="shared" si="44"/>
        <v>0</v>
      </c>
      <c r="AR194" s="139"/>
      <c r="AS194" s="139"/>
      <c r="AU194" s="139"/>
      <c r="AV194" s="139"/>
      <c r="AW194" s="139"/>
      <c r="AX194" s="139"/>
      <c r="AY194" s="139"/>
      <c r="BA194" s="139"/>
    </row>
    <row r="195" spans="1:64" ht="15" customHeight="1" x14ac:dyDescent="0.2">
      <c r="A195" s="1" t="s">
        <v>309</v>
      </c>
      <c r="B195" s="29" t="s">
        <v>519</v>
      </c>
      <c r="C195" s="29">
        <v>1</v>
      </c>
      <c r="D195" s="4" t="s">
        <v>325</v>
      </c>
      <c r="E195" s="8">
        <v>0</v>
      </c>
      <c r="F195" s="8">
        <v>1</v>
      </c>
      <c r="G195" s="8">
        <v>0</v>
      </c>
      <c r="H195" s="8">
        <v>0</v>
      </c>
      <c r="I195" s="8">
        <v>0</v>
      </c>
      <c r="J195" s="8"/>
      <c r="K195" s="8">
        <v>0</v>
      </c>
      <c r="L195" s="8">
        <v>1</v>
      </c>
      <c r="M195" s="8">
        <v>0</v>
      </c>
      <c r="N195" s="8">
        <v>0</v>
      </c>
      <c r="O195" s="8">
        <v>0</v>
      </c>
      <c r="P195" s="8"/>
      <c r="Q195" s="8">
        <v>0</v>
      </c>
      <c r="R195" s="8">
        <v>1</v>
      </c>
      <c r="S195" s="8">
        <v>0</v>
      </c>
      <c r="T195" s="8">
        <v>0</v>
      </c>
      <c r="U195" s="8">
        <v>0</v>
      </c>
      <c r="V195" s="8"/>
      <c r="W195" s="13">
        <f t="shared" si="45"/>
        <v>0</v>
      </c>
      <c r="X195" s="13">
        <f t="shared" si="46"/>
        <v>1</v>
      </c>
      <c r="Y195" s="13">
        <f t="shared" si="47"/>
        <v>0</v>
      </c>
      <c r="Z195" s="12">
        <f t="shared" si="48"/>
        <v>0</v>
      </c>
      <c r="AA195" s="13">
        <f t="shared" si="49"/>
        <v>0</v>
      </c>
      <c r="AB195" s="7">
        <f t="shared" ref="AB195:AB258" si="50">SUM(W195:AA195)</f>
        <v>1</v>
      </c>
      <c r="AC195" s="7"/>
      <c r="AD195" s="7">
        <f t="shared" ref="AD195:AD258" si="51">W195+X195</f>
        <v>1</v>
      </c>
      <c r="AE195" s="7">
        <f t="shared" ref="AE195:AE258" si="52">Z195+AA195</f>
        <v>0</v>
      </c>
      <c r="AF195" s="7">
        <f t="shared" ref="AF195:AF258" si="53">Y195</f>
        <v>0</v>
      </c>
      <c r="AG195" s="7"/>
      <c r="AI195" s="139"/>
      <c r="AJ195" s="119">
        <f t="shared" si="39"/>
        <v>1</v>
      </c>
      <c r="AK195" s="119">
        <f t="shared" si="40"/>
        <v>1</v>
      </c>
      <c r="AL195" s="119">
        <f t="shared" si="41"/>
        <v>1</v>
      </c>
      <c r="AM195" s="119"/>
      <c r="AN195" s="115"/>
      <c r="AO195" s="119">
        <f t="shared" si="42"/>
        <v>0</v>
      </c>
      <c r="AP195" s="119">
        <f t="shared" si="43"/>
        <v>0</v>
      </c>
      <c r="AQ195" s="119">
        <f t="shared" si="44"/>
        <v>0</v>
      </c>
      <c r="AR195" s="139"/>
      <c r="AS195" s="139"/>
      <c r="AU195" s="139"/>
      <c r="AV195" s="139"/>
      <c r="AW195" s="139"/>
      <c r="AX195" s="139"/>
      <c r="AY195" s="139"/>
      <c r="AZ195" s="139"/>
      <c r="BA195" s="139"/>
      <c r="BD195" s="139"/>
      <c r="BE195" s="139"/>
      <c r="BF195" s="139"/>
      <c r="BG195" s="139"/>
      <c r="BH195" s="139"/>
      <c r="BI195" s="139"/>
      <c r="BJ195" s="139"/>
      <c r="BK195" s="139"/>
      <c r="BL195" s="139"/>
    </row>
    <row r="196" spans="1:64" s="33" customFormat="1" ht="15" customHeight="1" x14ac:dyDescent="0.2">
      <c r="A196" s="152" t="s">
        <v>139</v>
      </c>
      <c r="B196" s="32" t="s">
        <v>458</v>
      </c>
      <c r="C196" s="32">
        <v>11</v>
      </c>
      <c r="D196" s="149" t="s">
        <v>146</v>
      </c>
      <c r="E196" s="34">
        <v>0</v>
      </c>
      <c r="F196" s="34">
        <v>1</v>
      </c>
      <c r="G196" s="34">
        <v>0</v>
      </c>
      <c r="H196" s="34">
        <v>0</v>
      </c>
      <c r="I196" s="34">
        <v>1</v>
      </c>
      <c r="J196" s="150"/>
      <c r="K196" s="90">
        <v>0</v>
      </c>
      <c r="L196" s="90">
        <v>1</v>
      </c>
      <c r="M196" s="151">
        <v>0.5</v>
      </c>
      <c r="N196" s="151">
        <v>0</v>
      </c>
      <c r="O196" s="151">
        <v>0</v>
      </c>
      <c r="P196" s="33" t="s">
        <v>186</v>
      </c>
      <c r="Q196" s="90">
        <v>0</v>
      </c>
      <c r="R196" s="90">
        <v>1</v>
      </c>
      <c r="S196" s="90">
        <v>0</v>
      </c>
      <c r="T196" s="90">
        <v>0</v>
      </c>
      <c r="U196" s="90">
        <v>0</v>
      </c>
      <c r="V196" s="90"/>
      <c r="W196" s="77">
        <f t="shared" si="45"/>
        <v>0</v>
      </c>
      <c r="X196" s="77">
        <f t="shared" si="46"/>
        <v>1</v>
      </c>
      <c r="Y196" s="77">
        <f t="shared" si="47"/>
        <v>0</v>
      </c>
      <c r="Z196" s="144">
        <f t="shared" si="48"/>
        <v>0</v>
      </c>
      <c r="AA196" s="77">
        <f t="shared" si="49"/>
        <v>0</v>
      </c>
      <c r="AB196" s="42">
        <f t="shared" si="50"/>
        <v>1</v>
      </c>
      <c r="AC196" s="42"/>
      <c r="AD196" s="42">
        <f t="shared" si="51"/>
        <v>1</v>
      </c>
      <c r="AE196" s="42">
        <f t="shared" si="52"/>
        <v>0</v>
      </c>
      <c r="AF196" s="42">
        <f t="shared" si="53"/>
        <v>0</v>
      </c>
      <c r="AG196" s="42"/>
      <c r="AI196" s="34"/>
      <c r="AJ196" s="119">
        <f t="shared" ref="AJ196:AJ259" si="54">SUM(E196+F196)</f>
        <v>1</v>
      </c>
      <c r="AK196" s="119">
        <f t="shared" ref="AK196:AK259" si="55">SUM(K196:L196)</f>
        <v>1</v>
      </c>
      <c r="AL196" s="119">
        <f t="shared" ref="AL196:AL259" si="56">SUM(Q196:R196)</f>
        <v>1</v>
      </c>
      <c r="AM196" s="119"/>
      <c r="AN196" s="115"/>
      <c r="AO196" s="119">
        <f t="shared" ref="AO196:AO259" si="57">H196+I196</f>
        <v>1</v>
      </c>
      <c r="AP196" s="119">
        <f t="shared" ref="AP196:AP259" si="58">N196+O196</f>
        <v>0</v>
      </c>
      <c r="AQ196" s="119">
        <f t="shared" ref="AQ196:AQ259" si="59">T196+U196</f>
        <v>0</v>
      </c>
      <c r="AR196" s="34"/>
      <c r="AS196" s="34"/>
      <c r="AU196" s="34"/>
      <c r="AV196" s="34"/>
      <c r="AW196" s="34"/>
      <c r="AX196" s="34"/>
      <c r="AY196" s="34"/>
      <c r="AZ196" s="34"/>
      <c r="BA196" s="34"/>
      <c r="BD196" s="34"/>
      <c r="BE196" s="34"/>
      <c r="BF196" s="34"/>
      <c r="BG196" s="34"/>
      <c r="BH196" s="34"/>
      <c r="BI196" s="34"/>
      <c r="BJ196" s="34"/>
      <c r="BK196" s="34"/>
      <c r="BL196" s="34"/>
    </row>
    <row r="197" spans="1:64" s="78" customFormat="1" ht="15" customHeight="1" x14ac:dyDescent="0.2">
      <c r="A197" s="31" t="s">
        <v>141</v>
      </c>
      <c r="B197" s="32" t="s">
        <v>458</v>
      </c>
      <c r="C197" s="32">
        <v>11</v>
      </c>
      <c r="D197" s="149" t="s">
        <v>148</v>
      </c>
      <c r="E197" s="34">
        <v>0</v>
      </c>
      <c r="F197" s="34">
        <v>0</v>
      </c>
      <c r="G197" s="34">
        <v>0</v>
      </c>
      <c r="H197" s="34">
        <v>0</v>
      </c>
      <c r="I197" s="34">
        <v>0</v>
      </c>
      <c r="J197" s="150"/>
      <c r="K197" s="90">
        <v>0</v>
      </c>
      <c r="L197" s="90">
        <v>1</v>
      </c>
      <c r="M197" s="151">
        <v>0</v>
      </c>
      <c r="N197" s="151">
        <v>0</v>
      </c>
      <c r="O197" s="151">
        <v>0</v>
      </c>
      <c r="P197" s="33" t="s">
        <v>194</v>
      </c>
      <c r="Q197" s="90">
        <v>0</v>
      </c>
      <c r="R197" s="90">
        <v>0</v>
      </c>
      <c r="S197" s="90">
        <v>0</v>
      </c>
      <c r="T197" s="90">
        <v>0</v>
      </c>
      <c r="U197" s="90">
        <v>0</v>
      </c>
      <c r="V197" s="90"/>
      <c r="W197" s="77">
        <f t="shared" si="45"/>
        <v>0</v>
      </c>
      <c r="X197" s="77">
        <f t="shared" si="46"/>
        <v>0</v>
      </c>
      <c r="Y197" s="77">
        <f t="shared" si="47"/>
        <v>0</v>
      </c>
      <c r="Z197" s="144">
        <f t="shared" si="48"/>
        <v>0</v>
      </c>
      <c r="AA197" s="77">
        <f t="shared" si="49"/>
        <v>0</v>
      </c>
      <c r="AB197" s="42">
        <f t="shared" si="50"/>
        <v>0</v>
      </c>
      <c r="AC197" s="42"/>
      <c r="AD197" s="42">
        <f t="shared" si="51"/>
        <v>0</v>
      </c>
      <c r="AE197" s="42">
        <f t="shared" si="52"/>
        <v>0</v>
      </c>
      <c r="AF197" s="42">
        <f t="shared" si="53"/>
        <v>0</v>
      </c>
      <c r="AG197" s="42"/>
      <c r="AI197" s="80"/>
      <c r="AJ197" s="119">
        <f t="shared" si="54"/>
        <v>0</v>
      </c>
      <c r="AK197" s="119">
        <f t="shared" si="55"/>
        <v>1</v>
      </c>
      <c r="AL197" s="119">
        <f t="shared" si="56"/>
        <v>0</v>
      </c>
      <c r="AM197" s="119"/>
      <c r="AN197" s="115"/>
      <c r="AO197" s="119">
        <f t="shared" si="57"/>
        <v>0</v>
      </c>
      <c r="AP197" s="119">
        <f t="shared" si="58"/>
        <v>0</v>
      </c>
      <c r="AQ197" s="119">
        <f t="shared" si="59"/>
        <v>0</v>
      </c>
      <c r="AR197" s="80"/>
      <c r="AS197" s="80"/>
      <c r="AU197" s="80"/>
      <c r="AV197" s="80"/>
      <c r="AW197" s="80"/>
      <c r="AX197" s="80"/>
      <c r="AY197" s="80"/>
      <c r="BA197" s="80"/>
    </row>
    <row r="198" spans="1:64" s="55" customFormat="1" ht="15" customHeight="1" x14ac:dyDescent="0.2">
      <c r="A198" s="11" t="s">
        <v>5</v>
      </c>
      <c r="B198" s="29" t="s">
        <v>402</v>
      </c>
      <c r="C198" s="29">
        <v>9</v>
      </c>
      <c r="D198" s="4" t="s">
        <v>11</v>
      </c>
      <c r="E198" s="6">
        <v>1</v>
      </c>
      <c r="F198" s="6">
        <v>1</v>
      </c>
      <c r="G198" s="6">
        <v>0</v>
      </c>
      <c r="H198" s="6">
        <v>0</v>
      </c>
      <c r="I198" s="6">
        <v>1</v>
      </c>
      <c r="J198" s="3"/>
      <c r="K198" s="5">
        <v>1</v>
      </c>
      <c r="L198" s="5">
        <v>1</v>
      </c>
      <c r="M198" s="14">
        <v>1</v>
      </c>
      <c r="N198" s="14">
        <v>1</v>
      </c>
      <c r="O198" s="14">
        <v>1</v>
      </c>
      <c r="P198" s="3"/>
      <c r="Q198" s="5">
        <v>1</v>
      </c>
      <c r="R198" s="5">
        <v>1</v>
      </c>
      <c r="S198" s="5">
        <v>0</v>
      </c>
      <c r="T198" s="5">
        <v>1</v>
      </c>
      <c r="U198" s="5">
        <v>1</v>
      </c>
      <c r="V198" s="5"/>
      <c r="W198" s="13">
        <f t="shared" si="45"/>
        <v>1</v>
      </c>
      <c r="X198" s="13">
        <f t="shared" si="46"/>
        <v>1</v>
      </c>
      <c r="Y198" s="13">
        <f t="shared" si="47"/>
        <v>0</v>
      </c>
      <c r="Z198" s="12">
        <f t="shared" si="48"/>
        <v>1</v>
      </c>
      <c r="AA198" s="13">
        <f t="shared" si="49"/>
        <v>1</v>
      </c>
      <c r="AB198" s="7">
        <f t="shared" si="50"/>
        <v>4</v>
      </c>
      <c r="AC198" s="7"/>
      <c r="AD198" s="7">
        <f t="shared" si="51"/>
        <v>2</v>
      </c>
      <c r="AE198" s="7">
        <f t="shared" si="52"/>
        <v>2</v>
      </c>
      <c r="AF198" s="7">
        <f t="shared" si="53"/>
        <v>0</v>
      </c>
      <c r="AG198" s="7"/>
      <c r="AI198" s="137"/>
      <c r="AJ198" s="119">
        <f t="shared" si="54"/>
        <v>2</v>
      </c>
      <c r="AK198" s="119">
        <f t="shared" si="55"/>
        <v>2</v>
      </c>
      <c r="AL198" s="119">
        <f t="shared" si="56"/>
        <v>2</v>
      </c>
      <c r="AM198" s="119"/>
      <c r="AN198" s="115"/>
      <c r="AO198" s="119">
        <f t="shared" si="57"/>
        <v>1</v>
      </c>
      <c r="AP198" s="119">
        <f t="shared" si="58"/>
        <v>2</v>
      </c>
      <c r="AQ198" s="119">
        <f t="shared" si="59"/>
        <v>2</v>
      </c>
      <c r="AR198" s="137"/>
      <c r="AS198" s="137"/>
      <c r="AU198" s="137"/>
      <c r="AV198" s="137"/>
      <c r="AW198" s="137"/>
      <c r="AX198" s="137"/>
      <c r="AY198" s="137"/>
      <c r="BA198" s="137"/>
    </row>
    <row r="199" spans="1:64" ht="15" customHeight="1" x14ac:dyDescent="0.2">
      <c r="A199" s="8">
        <v>1033</v>
      </c>
      <c r="B199" s="29" t="s">
        <v>828</v>
      </c>
      <c r="C199" s="29">
        <v>10</v>
      </c>
      <c r="D199" s="8" t="s">
        <v>610</v>
      </c>
      <c r="E199" s="72">
        <v>1</v>
      </c>
      <c r="F199" s="72">
        <v>1</v>
      </c>
      <c r="G199" s="72">
        <v>0</v>
      </c>
      <c r="H199" s="72">
        <v>0</v>
      </c>
      <c r="I199" s="72">
        <v>1</v>
      </c>
      <c r="J199" s="72"/>
      <c r="K199" s="72">
        <v>1</v>
      </c>
      <c r="L199" s="72">
        <v>1</v>
      </c>
      <c r="M199" s="72">
        <v>0.5</v>
      </c>
      <c r="N199" s="72">
        <v>0</v>
      </c>
      <c r="O199" s="72">
        <v>0</v>
      </c>
      <c r="P199" s="72"/>
      <c r="Q199" s="72">
        <v>1</v>
      </c>
      <c r="R199" s="72">
        <v>1</v>
      </c>
      <c r="S199" s="72">
        <v>0</v>
      </c>
      <c r="T199" s="72">
        <v>0</v>
      </c>
      <c r="U199" s="72">
        <v>1</v>
      </c>
      <c r="W199" s="13">
        <f t="shared" si="45"/>
        <v>1</v>
      </c>
      <c r="X199" s="13">
        <f t="shared" si="46"/>
        <v>1</v>
      </c>
      <c r="Y199" s="13">
        <f t="shared" si="47"/>
        <v>0</v>
      </c>
      <c r="Z199" s="12">
        <f t="shared" si="48"/>
        <v>0</v>
      </c>
      <c r="AA199" s="13">
        <f t="shared" si="49"/>
        <v>1</v>
      </c>
      <c r="AB199" s="7">
        <f t="shared" si="50"/>
        <v>3</v>
      </c>
      <c r="AC199" s="7"/>
      <c r="AD199" s="7">
        <f t="shared" si="51"/>
        <v>2</v>
      </c>
      <c r="AE199" s="7">
        <f t="shared" si="52"/>
        <v>1</v>
      </c>
      <c r="AF199" s="7">
        <f t="shared" si="53"/>
        <v>0</v>
      </c>
      <c r="AG199" s="7"/>
      <c r="AI199" s="139"/>
      <c r="AJ199" s="119">
        <f t="shared" si="54"/>
        <v>2</v>
      </c>
      <c r="AK199" s="119">
        <f t="shared" si="55"/>
        <v>2</v>
      </c>
      <c r="AL199" s="119">
        <f t="shared" si="56"/>
        <v>2</v>
      </c>
      <c r="AM199" s="119"/>
      <c r="AN199" s="115"/>
      <c r="AO199" s="119">
        <f t="shared" si="57"/>
        <v>1</v>
      </c>
      <c r="AP199" s="119">
        <f t="shared" si="58"/>
        <v>0</v>
      </c>
      <c r="AQ199" s="119">
        <f t="shared" si="59"/>
        <v>1</v>
      </c>
      <c r="AR199" s="139"/>
      <c r="AS199" s="139"/>
      <c r="AU199" s="139"/>
      <c r="AV199" s="139"/>
      <c r="AW199" s="139"/>
      <c r="AX199" s="139"/>
      <c r="AY199" s="139"/>
      <c r="BA199" s="139"/>
    </row>
    <row r="200" spans="1:64" ht="15" customHeight="1" x14ac:dyDescent="0.2">
      <c r="A200" s="1" t="s">
        <v>232</v>
      </c>
      <c r="B200" s="29" t="s">
        <v>491</v>
      </c>
      <c r="C200" s="29">
        <v>11</v>
      </c>
      <c r="D200" s="4" t="s">
        <v>244</v>
      </c>
      <c r="E200" s="8">
        <v>1</v>
      </c>
      <c r="F200" s="8">
        <v>1</v>
      </c>
      <c r="G200" s="8">
        <v>0</v>
      </c>
      <c r="H200" s="8">
        <v>0</v>
      </c>
      <c r="I200" s="8">
        <v>1</v>
      </c>
      <c r="J200" s="8"/>
      <c r="K200" s="8">
        <v>1</v>
      </c>
      <c r="L200" s="6">
        <v>1</v>
      </c>
      <c r="M200" s="17">
        <v>0.5</v>
      </c>
      <c r="N200" s="17">
        <v>0.5</v>
      </c>
      <c r="O200" s="17">
        <v>0.5</v>
      </c>
      <c r="P200" s="3"/>
      <c r="Q200" s="8">
        <v>1</v>
      </c>
      <c r="R200" s="8">
        <v>1</v>
      </c>
      <c r="S200" s="8">
        <v>0</v>
      </c>
      <c r="T200" s="8">
        <v>0</v>
      </c>
      <c r="U200" s="8">
        <v>0</v>
      </c>
      <c r="V200" s="8"/>
      <c r="W200" s="13">
        <f t="shared" si="45"/>
        <v>1</v>
      </c>
      <c r="X200" s="13">
        <f t="shared" si="46"/>
        <v>1</v>
      </c>
      <c r="Y200" s="13">
        <f t="shared" si="47"/>
        <v>0</v>
      </c>
      <c r="Z200" s="12">
        <f t="shared" si="48"/>
        <v>0</v>
      </c>
      <c r="AA200" s="13">
        <f t="shared" si="49"/>
        <v>0.5</v>
      </c>
      <c r="AB200" s="7">
        <f t="shared" si="50"/>
        <v>2.5</v>
      </c>
      <c r="AC200" s="7"/>
      <c r="AD200" s="7">
        <f t="shared" si="51"/>
        <v>2</v>
      </c>
      <c r="AE200" s="7">
        <f t="shared" si="52"/>
        <v>0.5</v>
      </c>
      <c r="AF200" s="7">
        <f t="shared" si="53"/>
        <v>0</v>
      </c>
      <c r="AG200" s="7"/>
      <c r="AI200" s="139"/>
      <c r="AJ200" s="119">
        <f t="shared" si="54"/>
        <v>2</v>
      </c>
      <c r="AK200" s="119">
        <f t="shared" si="55"/>
        <v>2</v>
      </c>
      <c r="AL200" s="119">
        <f t="shared" si="56"/>
        <v>2</v>
      </c>
      <c r="AM200" s="119"/>
      <c r="AN200" s="115"/>
      <c r="AO200" s="119">
        <f t="shared" si="57"/>
        <v>1</v>
      </c>
      <c r="AP200" s="119">
        <f t="shared" si="58"/>
        <v>1</v>
      </c>
      <c r="AQ200" s="119">
        <f t="shared" si="59"/>
        <v>0</v>
      </c>
      <c r="AR200" s="139"/>
      <c r="AS200" s="139"/>
      <c r="AU200" s="139"/>
      <c r="AV200" s="139"/>
      <c r="AW200" s="139"/>
      <c r="AX200" s="139"/>
      <c r="AY200" s="139"/>
      <c r="BA200" s="139"/>
    </row>
    <row r="201" spans="1:64" ht="15" customHeight="1" x14ac:dyDescent="0.2">
      <c r="A201" s="1" t="s">
        <v>171</v>
      </c>
      <c r="B201" s="29" t="s">
        <v>470</v>
      </c>
      <c r="C201" s="29">
        <v>10</v>
      </c>
      <c r="D201" s="4" t="s">
        <v>183</v>
      </c>
      <c r="E201" s="6">
        <v>1</v>
      </c>
      <c r="F201" s="6">
        <v>1</v>
      </c>
      <c r="G201" s="6">
        <v>0</v>
      </c>
      <c r="H201" s="6">
        <v>0</v>
      </c>
      <c r="I201" s="6">
        <v>1</v>
      </c>
      <c r="J201" s="3"/>
      <c r="K201" s="5">
        <v>1</v>
      </c>
      <c r="L201" s="5">
        <v>1</v>
      </c>
      <c r="M201" s="14">
        <v>0</v>
      </c>
      <c r="N201" s="14">
        <v>0.5</v>
      </c>
      <c r="O201" s="14">
        <v>1</v>
      </c>
      <c r="P201" s="3"/>
      <c r="Q201" s="5">
        <v>1</v>
      </c>
      <c r="R201" s="5">
        <v>1</v>
      </c>
      <c r="S201" s="5">
        <v>0</v>
      </c>
      <c r="T201" s="5">
        <v>0</v>
      </c>
      <c r="U201" s="5">
        <v>0</v>
      </c>
      <c r="V201" s="5"/>
      <c r="W201" s="13">
        <f t="shared" si="45"/>
        <v>1</v>
      </c>
      <c r="X201" s="13">
        <f t="shared" si="46"/>
        <v>1</v>
      </c>
      <c r="Y201" s="13">
        <f t="shared" si="47"/>
        <v>0</v>
      </c>
      <c r="Z201" s="12">
        <f t="shared" si="48"/>
        <v>0</v>
      </c>
      <c r="AA201" s="13">
        <f t="shared" si="49"/>
        <v>1</v>
      </c>
      <c r="AB201" s="7">
        <f t="shared" si="50"/>
        <v>3</v>
      </c>
      <c r="AC201" s="7"/>
      <c r="AD201" s="7">
        <f t="shared" si="51"/>
        <v>2</v>
      </c>
      <c r="AE201" s="7">
        <f t="shared" si="52"/>
        <v>1</v>
      </c>
      <c r="AF201" s="7">
        <f t="shared" si="53"/>
        <v>0</v>
      </c>
      <c r="AG201" s="7"/>
      <c r="AI201" s="139"/>
      <c r="AJ201" s="119">
        <f t="shared" si="54"/>
        <v>2</v>
      </c>
      <c r="AK201" s="119">
        <f t="shared" si="55"/>
        <v>2</v>
      </c>
      <c r="AL201" s="119">
        <f t="shared" si="56"/>
        <v>2</v>
      </c>
      <c r="AM201" s="119"/>
      <c r="AN201" s="115"/>
      <c r="AO201" s="119">
        <f t="shared" si="57"/>
        <v>1</v>
      </c>
      <c r="AP201" s="119">
        <f t="shared" si="58"/>
        <v>1.5</v>
      </c>
      <c r="AQ201" s="119">
        <f t="shared" si="59"/>
        <v>0</v>
      </c>
      <c r="AR201" s="139"/>
      <c r="AS201" s="139"/>
      <c r="AU201" s="139"/>
      <c r="AV201" s="139"/>
      <c r="AW201" s="139"/>
      <c r="AX201" s="139"/>
      <c r="AY201" s="139"/>
      <c r="BA201" s="139"/>
    </row>
    <row r="202" spans="1:64" ht="15" customHeight="1" x14ac:dyDescent="0.2">
      <c r="A202" s="1" t="s">
        <v>28</v>
      </c>
      <c r="B202" s="29" t="s">
        <v>410</v>
      </c>
      <c r="C202" s="29">
        <v>4</v>
      </c>
      <c r="D202" s="4" t="s">
        <v>29</v>
      </c>
      <c r="E202" s="6">
        <v>0</v>
      </c>
      <c r="F202" s="6">
        <v>0</v>
      </c>
      <c r="G202" s="6">
        <v>0</v>
      </c>
      <c r="H202" s="6">
        <v>1</v>
      </c>
      <c r="I202" s="6">
        <v>0</v>
      </c>
      <c r="J202" s="8" t="s">
        <v>62</v>
      </c>
      <c r="K202" s="5">
        <v>0</v>
      </c>
      <c r="L202" s="5">
        <v>0</v>
      </c>
      <c r="M202" s="14">
        <v>0</v>
      </c>
      <c r="N202" s="14">
        <v>0</v>
      </c>
      <c r="O202" s="14">
        <v>0</v>
      </c>
      <c r="P202" s="8" t="s">
        <v>44</v>
      </c>
      <c r="Q202" s="5">
        <v>0</v>
      </c>
      <c r="R202" s="5">
        <v>0</v>
      </c>
      <c r="S202" s="5">
        <v>0</v>
      </c>
      <c r="T202" s="5">
        <v>0</v>
      </c>
      <c r="U202" s="5">
        <v>0</v>
      </c>
      <c r="V202" s="5"/>
      <c r="W202" s="13">
        <f t="shared" si="45"/>
        <v>0</v>
      </c>
      <c r="X202" s="13">
        <f t="shared" si="46"/>
        <v>0</v>
      </c>
      <c r="Y202" s="13">
        <f t="shared" si="47"/>
        <v>0</v>
      </c>
      <c r="Z202" s="12">
        <f t="shared" si="48"/>
        <v>0</v>
      </c>
      <c r="AA202" s="13">
        <f t="shared" si="49"/>
        <v>0</v>
      </c>
      <c r="AB202" s="7">
        <f t="shared" si="50"/>
        <v>0</v>
      </c>
      <c r="AC202" s="7"/>
      <c r="AD202" s="7">
        <f t="shared" si="51"/>
        <v>0</v>
      </c>
      <c r="AE202" s="7">
        <f t="shared" si="52"/>
        <v>0</v>
      </c>
      <c r="AF202" s="7">
        <f t="shared" si="53"/>
        <v>0</v>
      </c>
      <c r="AG202" s="7"/>
      <c r="AI202" s="139"/>
      <c r="AJ202" s="119">
        <f t="shared" si="54"/>
        <v>0</v>
      </c>
      <c r="AK202" s="119">
        <f t="shared" si="55"/>
        <v>0</v>
      </c>
      <c r="AL202" s="119">
        <f t="shared" si="56"/>
        <v>0</v>
      </c>
      <c r="AM202" s="119"/>
      <c r="AN202" s="115"/>
      <c r="AO202" s="119">
        <f t="shared" si="57"/>
        <v>1</v>
      </c>
      <c r="AP202" s="119">
        <f t="shared" si="58"/>
        <v>0</v>
      </c>
      <c r="AQ202" s="119">
        <f t="shared" si="59"/>
        <v>0</v>
      </c>
      <c r="AR202" s="139"/>
      <c r="AS202" s="139"/>
      <c r="AU202" s="139"/>
      <c r="AV202" s="139"/>
      <c r="AW202" s="139"/>
      <c r="AX202" s="139"/>
      <c r="AY202" s="139"/>
      <c r="BA202" s="139"/>
    </row>
    <row r="203" spans="1:64" ht="15" customHeight="1" x14ac:dyDescent="0.2">
      <c r="A203" s="8">
        <v>1074</v>
      </c>
      <c r="B203" s="29" t="s">
        <v>866</v>
      </c>
      <c r="C203" s="29">
        <v>11</v>
      </c>
      <c r="D203" s="8" t="s">
        <v>651</v>
      </c>
      <c r="E203" s="72">
        <v>0</v>
      </c>
      <c r="F203" s="72">
        <v>0</v>
      </c>
      <c r="G203" s="72">
        <v>1</v>
      </c>
      <c r="H203" s="72">
        <v>0</v>
      </c>
      <c r="I203" s="72">
        <v>0</v>
      </c>
      <c r="J203" s="72"/>
      <c r="K203" s="72">
        <v>0</v>
      </c>
      <c r="L203" s="72">
        <v>0</v>
      </c>
      <c r="M203" s="72">
        <v>0</v>
      </c>
      <c r="N203" s="72">
        <v>0</v>
      </c>
      <c r="O203" s="72">
        <v>0</v>
      </c>
      <c r="P203" s="72"/>
      <c r="Q203" s="72">
        <v>0</v>
      </c>
      <c r="R203" s="72">
        <v>1</v>
      </c>
      <c r="S203" s="72">
        <v>0</v>
      </c>
      <c r="T203" s="72">
        <v>0</v>
      </c>
      <c r="U203" s="72">
        <v>0</v>
      </c>
      <c r="V203" s="8"/>
      <c r="W203" s="13">
        <f t="shared" si="45"/>
        <v>0</v>
      </c>
      <c r="X203" s="13">
        <f t="shared" si="46"/>
        <v>0</v>
      </c>
      <c r="Y203" s="13">
        <f t="shared" si="47"/>
        <v>0</v>
      </c>
      <c r="Z203" s="12">
        <f t="shared" si="48"/>
        <v>0</v>
      </c>
      <c r="AA203" s="13">
        <f t="shared" si="49"/>
        <v>0</v>
      </c>
      <c r="AB203" s="7">
        <f t="shared" si="50"/>
        <v>0</v>
      </c>
      <c r="AC203" s="7"/>
      <c r="AD203" s="7">
        <f t="shared" si="51"/>
        <v>0</v>
      </c>
      <c r="AE203" s="7">
        <f t="shared" si="52"/>
        <v>0</v>
      </c>
      <c r="AF203" s="7">
        <f t="shared" si="53"/>
        <v>0</v>
      </c>
      <c r="AG203" s="7"/>
      <c r="AI203" s="139"/>
      <c r="AJ203" s="119">
        <f t="shared" si="54"/>
        <v>0</v>
      </c>
      <c r="AK203" s="119">
        <f t="shared" si="55"/>
        <v>0</v>
      </c>
      <c r="AL203" s="119">
        <f t="shared" si="56"/>
        <v>1</v>
      </c>
      <c r="AM203" s="119"/>
      <c r="AN203" s="115"/>
      <c r="AO203" s="119">
        <f t="shared" si="57"/>
        <v>0</v>
      </c>
      <c r="AP203" s="119">
        <f t="shared" si="58"/>
        <v>0</v>
      </c>
      <c r="AQ203" s="119">
        <f t="shared" si="59"/>
        <v>0</v>
      </c>
      <c r="AR203" s="139"/>
      <c r="AS203" s="139"/>
      <c r="AU203" s="139"/>
      <c r="AV203" s="139"/>
      <c r="AW203" s="139"/>
      <c r="AX203" s="139"/>
      <c r="AY203" s="139"/>
      <c r="BA203" s="139"/>
    </row>
    <row r="204" spans="1:64" s="55" customFormat="1" ht="15" customHeight="1" x14ac:dyDescent="0.2">
      <c r="A204" s="1" t="s">
        <v>176</v>
      </c>
      <c r="B204" s="29" t="s">
        <v>472</v>
      </c>
      <c r="C204" s="29">
        <v>10</v>
      </c>
      <c r="D204" s="4" t="s">
        <v>189</v>
      </c>
      <c r="E204" s="6">
        <v>0</v>
      </c>
      <c r="F204" s="6">
        <v>1</v>
      </c>
      <c r="G204" s="6">
        <v>0</v>
      </c>
      <c r="H204" s="6">
        <v>0</v>
      </c>
      <c r="I204" s="6">
        <v>1</v>
      </c>
      <c r="J204" s="8" t="s">
        <v>303</v>
      </c>
      <c r="K204" s="5">
        <v>0</v>
      </c>
      <c r="L204" s="5">
        <v>1</v>
      </c>
      <c r="M204" s="14">
        <v>0.5</v>
      </c>
      <c r="N204" s="14">
        <v>0.5</v>
      </c>
      <c r="O204" s="14">
        <v>1</v>
      </c>
      <c r="P204" s="8" t="s">
        <v>263</v>
      </c>
      <c r="Q204" s="5">
        <v>0</v>
      </c>
      <c r="R204" s="5">
        <v>1</v>
      </c>
      <c r="S204" s="5">
        <v>0</v>
      </c>
      <c r="T204" s="5">
        <v>0</v>
      </c>
      <c r="U204" s="5">
        <v>0</v>
      </c>
      <c r="V204" s="5"/>
      <c r="W204" s="13">
        <f t="shared" si="45"/>
        <v>0</v>
      </c>
      <c r="X204" s="13">
        <f t="shared" si="46"/>
        <v>1</v>
      </c>
      <c r="Y204" s="13">
        <f t="shared" si="47"/>
        <v>0</v>
      </c>
      <c r="Z204" s="12">
        <f t="shared" si="48"/>
        <v>0</v>
      </c>
      <c r="AA204" s="13">
        <f t="shared" si="49"/>
        <v>1</v>
      </c>
      <c r="AB204" s="7">
        <f t="shared" si="50"/>
        <v>2</v>
      </c>
      <c r="AC204" s="7"/>
      <c r="AD204" s="7">
        <f t="shared" si="51"/>
        <v>1</v>
      </c>
      <c r="AE204" s="7">
        <f t="shared" si="52"/>
        <v>1</v>
      </c>
      <c r="AF204" s="7">
        <f t="shared" si="53"/>
        <v>0</v>
      </c>
      <c r="AG204" s="7"/>
      <c r="AI204" s="137"/>
      <c r="AJ204" s="119">
        <f t="shared" si="54"/>
        <v>1</v>
      </c>
      <c r="AK204" s="119">
        <f t="shared" si="55"/>
        <v>1</v>
      </c>
      <c r="AL204" s="119">
        <f t="shared" si="56"/>
        <v>1</v>
      </c>
      <c r="AM204" s="119"/>
      <c r="AN204" s="115"/>
      <c r="AO204" s="119">
        <f t="shared" si="57"/>
        <v>1</v>
      </c>
      <c r="AP204" s="119">
        <f t="shared" si="58"/>
        <v>1.5</v>
      </c>
      <c r="AQ204" s="119">
        <f t="shared" si="59"/>
        <v>0</v>
      </c>
      <c r="AR204" s="137"/>
      <c r="AS204" s="137"/>
      <c r="AU204" s="137"/>
      <c r="AV204" s="137"/>
      <c r="AW204" s="137"/>
      <c r="AX204" s="137"/>
      <c r="AY204" s="137"/>
      <c r="BA204" s="137"/>
    </row>
    <row r="205" spans="1:64" s="33" customFormat="1" ht="15" customHeight="1" x14ac:dyDescent="0.2">
      <c r="A205" s="33">
        <v>1057</v>
      </c>
      <c r="B205" s="32" t="s">
        <v>852</v>
      </c>
      <c r="C205" s="32">
        <v>8</v>
      </c>
      <c r="D205" s="33" t="s">
        <v>634</v>
      </c>
      <c r="E205" s="74">
        <v>0</v>
      </c>
      <c r="F205" s="74">
        <v>1</v>
      </c>
      <c r="G205" s="74">
        <v>1</v>
      </c>
      <c r="H205" s="74">
        <v>0</v>
      </c>
      <c r="I205" s="74">
        <v>0</v>
      </c>
      <c r="J205" s="74"/>
      <c r="K205" s="74">
        <v>0</v>
      </c>
      <c r="L205" s="74">
        <v>1</v>
      </c>
      <c r="M205" s="74">
        <v>0</v>
      </c>
      <c r="N205" s="74">
        <v>0</v>
      </c>
      <c r="O205" s="74">
        <v>1</v>
      </c>
      <c r="P205" s="74"/>
      <c r="Q205" s="74">
        <v>1</v>
      </c>
      <c r="R205" s="74">
        <v>1</v>
      </c>
      <c r="S205" s="74">
        <v>1</v>
      </c>
      <c r="T205" s="74">
        <v>0</v>
      </c>
      <c r="U205" s="74">
        <v>1</v>
      </c>
      <c r="W205" s="77">
        <f t="shared" si="45"/>
        <v>0</v>
      </c>
      <c r="X205" s="77">
        <f t="shared" si="46"/>
        <v>1</v>
      </c>
      <c r="Y205" s="77">
        <f t="shared" si="47"/>
        <v>1</v>
      </c>
      <c r="Z205" s="144">
        <f t="shared" si="48"/>
        <v>0</v>
      </c>
      <c r="AA205" s="77">
        <f t="shared" si="49"/>
        <v>1</v>
      </c>
      <c r="AB205" s="42">
        <f t="shared" si="50"/>
        <v>3</v>
      </c>
      <c r="AC205" s="42"/>
      <c r="AD205" s="42">
        <f t="shared" si="51"/>
        <v>1</v>
      </c>
      <c r="AE205" s="42">
        <f t="shared" si="52"/>
        <v>1</v>
      </c>
      <c r="AF205" s="42">
        <f t="shared" si="53"/>
        <v>1</v>
      </c>
      <c r="AG205" s="42"/>
      <c r="AI205" s="34"/>
      <c r="AJ205" s="119">
        <f t="shared" si="54"/>
        <v>1</v>
      </c>
      <c r="AK205" s="119">
        <f t="shared" si="55"/>
        <v>1</v>
      </c>
      <c r="AL205" s="119">
        <f t="shared" si="56"/>
        <v>2</v>
      </c>
      <c r="AM205" s="119"/>
      <c r="AN205" s="115"/>
      <c r="AO205" s="119">
        <f t="shared" si="57"/>
        <v>0</v>
      </c>
      <c r="AP205" s="119">
        <f t="shared" si="58"/>
        <v>1</v>
      </c>
      <c r="AQ205" s="119">
        <f t="shared" si="59"/>
        <v>1</v>
      </c>
      <c r="AR205" s="34"/>
      <c r="AS205" s="34"/>
      <c r="AU205" s="34"/>
      <c r="AV205" s="34"/>
      <c r="AW205" s="34"/>
      <c r="AX205" s="34"/>
      <c r="AY205" s="34"/>
      <c r="BA205" s="34"/>
    </row>
    <row r="206" spans="1:64" s="33" customFormat="1" ht="15" customHeight="1" x14ac:dyDescent="0.2">
      <c r="A206" s="33">
        <v>1058</v>
      </c>
      <c r="B206" s="32" t="s">
        <v>852</v>
      </c>
      <c r="C206" s="32">
        <v>8</v>
      </c>
      <c r="D206" s="33" t="s">
        <v>635</v>
      </c>
      <c r="E206" s="74">
        <v>0</v>
      </c>
      <c r="F206" s="74">
        <v>1</v>
      </c>
      <c r="G206" s="74">
        <v>1</v>
      </c>
      <c r="H206" s="74">
        <v>1</v>
      </c>
      <c r="I206" s="74">
        <v>0</v>
      </c>
      <c r="J206" s="74"/>
      <c r="K206" s="74">
        <v>0</v>
      </c>
      <c r="L206" s="74">
        <v>0</v>
      </c>
      <c r="M206" s="74">
        <v>0</v>
      </c>
      <c r="N206" s="74">
        <v>0</v>
      </c>
      <c r="O206" s="74">
        <v>0</v>
      </c>
      <c r="P206" s="74" t="s">
        <v>755</v>
      </c>
      <c r="Q206" s="74">
        <v>0</v>
      </c>
      <c r="R206" s="74">
        <v>1</v>
      </c>
      <c r="S206" s="74">
        <v>0</v>
      </c>
      <c r="T206" s="74">
        <v>0</v>
      </c>
      <c r="U206" s="74">
        <v>1</v>
      </c>
      <c r="W206" s="77">
        <f t="shared" si="45"/>
        <v>0</v>
      </c>
      <c r="X206" s="77">
        <f t="shared" si="46"/>
        <v>1</v>
      </c>
      <c r="Y206" s="77">
        <f t="shared" si="47"/>
        <v>0</v>
      </c>
      <c r="Z206" s="144">
        <f t="shared" si="48"/>
        <v>0</v>
      </c>
      <c r="AA206" s="77">
        <f t="shared" si="49"/>
        <v>0</v>
      </c>
      <c r="AB206" s="42">
        <f t="shared" si="50"/>
        <v>1</v>
      </c>
      <c r="AC206" s="42"/>
      <c r="AD206" s="42">
        <f t="shared" si="51"/>
        <v>1</v>
      </c>
      <c r="AE206" s="42">
        <f t="shared" si="52"/>
        <v>0</v>
      </c>
      <c r="AF206" s="42">
        <f t="shared" si="53"/>
        <v>0</v>
      </c>
      <c r="AG206" s="42"/>
      <c r="AI206" s="34"/>
      <c r="AJ206" s="119">
        <f t="shared" si="54"/>
        <v>1</v>
      </c>
      <c r="AK206" s="119">
        <f t="shared" si="55"/>
        <v>0</v>
      </c>
      <c r="AL206" s="119">
        <f t="shared" si="56"/>
        <v>1</v>
      </c>
      <c r="AM206" s="119"/>
      <c r="AN206" s="115"/>
      <c r="AO206" s="119">
        <f t="shared" si="57"/>
        <v>1</v>
      </c>
      <c r="AP206" s="119">
        <f t="shared" si="58"/>
        <v>0</v>
      </c>
      <c r="AQ206" s="119">
        <f t="shared" si="59"/>
        <v>1</v>
      </c>
      <c r="AR206" s="34"/>
      <c r="AS206" s="34"/>
      <c r="AU206" s="34"/>
      <c r="AV206" s="34"/>
      <c r="AW206" s="34"/>
      <c r="AX206" s="34"/>
      <c r="AY206" s="34"/>
      <c r="BA206" s="34"/>
    </row>
    <row r="207" spans="1:64" s="55" customFormat="1" ht="15" customHeight="1" x14ac:dyDescent="0.2">
      <c r="A207" s="8">
        <v>1075</v>
      </c>
      <c r="B207" s="29" t="s">
        <v>867</v>
      </c>
      <c r="C207" s="29">
        <v>9</v>
      </c>
      <c r="D207" s="8" t="s">
        <v>652</v>
      </c>
      <c r="E207" s="72">
        <v>1</v>
      </c>
      <c r="F207" s="72">
        <v>1</v>
      </c>
      <c r="G207" s="72">
        <v>0</v>
      </c>
      <c r="H207" s="72">
        <v>0</v>
      </c>
      <c r="I207" s="72">
        <v>1</v>
      </c>
      <c r="J207" s="72" t="s">
        <v>790</v>
      </c>
      <c r="K207" s="72">
        <v>1</v>
      </c>
      <c r="L207" s="72">
        <v>1</v>
      </c>
      <c r="M207" s="72">
        <v>0.5</v>
      </c>
      <c r="N207" s="72">
        <v>0.5</v>
      </c>
      <c r="O207" s="72">
        <v>1</v>
      </c>
      <c r="P207" s="72"/>
      <c r="Q207" s="72">
        <v>1</v>
      </c>
      <c r="R207" s="72">
        <v>1</v>
      </c>
      <c r="S207" s="72">
        <v>1</v>
      </c>
      <c r="T207" s="72">
        <v>1</v>
      </c>
      <c r="U207" s="72">
        <v>1</v>
      </c>
      <c r="V207" s="8"/>
      <c r="W207" s="13">
        <f t="shared" si="45"/>
        <v>1</v>
      </c>
      <c r="X207" s="13">
        <f t="shared" si="46"/>
        <v>1</v>
      </c>
      <c r="Y207" s="13">
        <f t="shared" si="47"/>
        <v>0.5</v>
      </c>
      <c r="Z207" s="12">
        <f t="shared" si="48"/>
        <v>0.5</v>
      </c>
      <c r="AA207" s="13">
        <f t="shared" si="49"/>
        <v>1</v>
      </c>
      <c r="AB207" s="7">
        <f t="shared" si="50"/>
        <v>4</v>
      </c>
      <c r="AC207" s="7"/>
      <c r="AD207" s="7">
        <f t="shared" si="51"/>
        <v>2</v>
      </c>
      <c r="AE207" s="7">
        <f t="shared" si="52"/>
        <v>1.5</v>
      </c>
      <c r="AF207" s="7">
        <f t="shared" si="53"/>
        <v>0.5</v>
      </c>
      <c r="AG207" s="7"/>
      <c r="AI207" s="137"/>
      <c r="AJ207" s="119">
        <f t="shared" si="54"/>
        <v>2</v>
      </c>
      <c r="AK207" s="119">
        <f t="shared" si="55"/>
        <v>2</v>
      </c>
      <c r="AL207" s="119">
        <f t="shared" si="56"/>
        <v>2</v>
      </c>
      <c r="AM207" s="119"/>
      <c r="AN207" s="115"/>
      <c r="AO207" s="119">
        <f t="shared" si="57"/>
        <v>1</v>
      </c>
      <c r="AP207" s="119">
        <f t="shared" si="58"/>
        <v>1.5</v>
      </c>
      <c r="AQ207" s="119">
        <f t="shared" si="59"/>
        <v>2</v>
      </c>
      <c r="AR207" s="137"/>
      <c r="AS207" s="137"/>
      <c r="AU207" s="137"/>
      <c r="AV207" s="137"/>
      <c r="AW207" s="137"/>
      <c r="AX207" s="137"/>
      <c r="AY207" s="137"/>
      <c r="BA207" s="137"/>
    </row>
    <row r="208" spans="1:64" s="55" customFormat="1" ht="15" customHeight="1" x14ac:dyDescent="0.2">
      <c r="A208" s="1" t="s">
        <v>294</v>
      </c>
      <c r="B208" s="29" t="s">
        <v>513</v>
      </c>
      <c r="C208" s="29">
        <v>2</v>
      </c>
      <c r="D208" s="4" t="s">
        <v>312</v>
      </c>
      <c r="E208" s="8">
        <v>0</v>
      </c>
      <c r="F208" s="8">
        <v>1</v>
      </c>
      <c r="G208" s="8">
        <v>1</v>
      </c>
      <c r="H208" s="8">
        <v>0</v>
      </c>
      <c r="I208" s="8">
        <v>1</v>
      </c>
      <c r="J208" s="8"/>
      <c r="K208" s="8">
        <v>0</v>
      </c>
      <c r="L208" s="8">
        <v>0</v>
      </c>
      <c r="M208" s="8">
        <v>0</v>
      </c>
      <c r="N208" s="8">
        <v>0</v>
      </c>
      <c r="O208" s="8">
        <v>1</v>
      </c>
      <c r="P208" s="8"/>
      <c r="Q208" s="8">
        <v>0</v>
      </c>
      <c r="R208" s="8">
        <v>1</v>
      </c>
      <c r="S208" s="8">
        <v>0</v>
      </c>
      <c r="T208" s="8">
        <v>0</v>
      </c>
      <c r="U208" s="8">
        <v>1</v>
      </c>
      <c r="V208" s="8"/>
      <c r="W208" s="13">
        <f t="shared" si="45"/>
        <v>0</v>
      </c>
      <c r="X208" s="13">
        <f t="shared" si="46"/>
        <v>1</v>
      </c>
      <c r="Y208" s="13">
        <f t="shared" si="47"/>
        <v>0</v>
      </c>
      <c r="Z208" s="12">
        <f t="shared" si="48"/>
        <v>0</v>
      </c>
      <c r="AA208" s="13">
        <f t="shared" si="49"/>
        <v>1</v>
      </c>
      <c r="AB208" s="7">
        <f t="shared" si="50"/>
        <v>2</v>
      </c>
      <c r="AC208" s="7"/>
      <c r="AD208" s="7">
        <f t="shared" si="51"/>
        <v>1</v>
      </c>
      <c r="AE208" s="7">
        <f t="shared" si="52"/>
        <v>1</v>
      </c>
      <c r="AF208" s="7">
        <f t="shared" si="53"/>
        <v>0</v>
      </c>
      <c r="AG208" s="7"/>
      <c r="AI208" s="137"/>
      <c r="AJ208" s="119">
        <f t="shared" si="54"/>
        <v>1</v>
      </c>
      <c r="AK208" s="119">
        <f t="shared" si="55"/>
        <v>0</v>
      </c>
      <c r="AL208" s="119">
        <f t="shared" si="56"/>
        <v>1</v>
      </c>
      <c r="AM208" s="119"/>
      <c r="AN208" s="115"/>
      <c r="AO208" s="119">
        <f t="shared" si="57"/>
        <v>1</v>
      </c>
      <c r="AP208" s="119">
        <f t="shared" si="58"/>
        <v>1</v>
      </c>
      <c r="AQ208" s="119">
        <f t="shared" si="59"/>
        <v>1</v>
      </c>
      <c r="AR208" s="137"/>
      <c r="AS208" s="137"/>
      <c r="AU208" s="137"/>
      <c r="AV208" s="137"/>
      <c r="AW208" s="137"/>
      <c r="AX208" s="137"/>
      <c r="AY208" s="137"/>
      <c r="BA208" s="137"/>
    </row>
    <row r="209" spans="1:64" ht="15" customHeight="1" x14ac:dyDescent="0.2">
      <c r="A209" s="8">
        <v>1020</v>
      </c>
      <c r="B209" s="29" t="s">
        <v>815</v>
      </c>
      <c r="C209" s="29">
        <v>8</v>
      </c>
      <c r="D209" s="8" t="s">
        <v>597</v>
      </c>
      <c r="E209" s="72">
        <v>0</v>
      </c>
      <c r="F209" s="72">
        <v>1</v>
      </c>
      <c r="G209" s="72">
        <v>1</v>
      </c>
      <c r="H209" s="72">
        <v>1</v>
      </c>
      <c r="I209" s="72">
        <v>0</v>
      </c>
      <c r="J209" s="72"/>
      <c r="K209" s="72">
        <v>0</v>
      </c>
      <c r="L209" s="72">
        <v>0</v>
      </c>
      <c r="M209" s="72">
        <v>0</v>
      </c>
      <c r="N209" s="72">
        <v>0</v>
      </c>
      <c r="O209" s="72">
        <v>0</v>
      </c>
      <c r="P209" s="72" t="s">
        <v>746</v>
      </c>
      <c r="Q209" s="72">
        <v>1</v>
      </c>
      <c r="R209" s="72">
        <v>1</v>
      </c>
      <c r="S209" s="72">
        <v>0</v>
      </c>
      <c r="T209" s="72">
        <v>0</v>
      </c>
      <c r="U209" s="72">
        <v>0</v>
      </c>
      <c r="V209" s="72"/>
      <c r="W209" s="13">
        <f t="shared" si="45"/>
        <v>0</v>
      </c>
      <c r="X209" s="13">
        <f t="shared" si="46"/>
        <v>1</v>
      </c>
      <c r="Y209" s="13">
        <f t="shared" si="47"/>
        <v>0</v>
      </c>
      <c r="Z209" s="12">
        <f t="shared" si="48"/>
        <v>0</v>
      </c>
      <c r="AA209" s="13">
        <f t="shared" si="49"/>
        <v>0</v>
      </c>
      <c r="AB209" s="7">
        <f t="shared" si="50"/>
        <v>1</v>
      </c>
      <c r="AC209" s="7"/>
      <c r="AD209" s="7">
        <f t="shared" si="51"/>
        <v>1</v>
      </c>
      <c r="AE209" s="7">
        <f t="shared" si="52"/>
        <v>0</v>
      </c>
      <c r="AF209" s="7">
        <f t="shared" si="53"/>
        <v>0</v>
      </c>
      <c r="AG209" s="7"/>
      <c r="AI209" s="139"/>
      <c r="AJ209" s="119">
        <f t="shared" si="54"/>
        <v>1</v>
      </c>
      <c r="AK209" s="119">
        <f t="shared" si="55"/>
        <v>0</v>
      </c>
      <c r="AL209" s="119">
        <f t="shared" si="56"/>
        <v>2</v>
      </c>
      <c r="AM209" s="119"/>
      <c r="AN209" s="115"/>
      <c r="AO209" s="119">
        <f t="shared" si="57"/>
        <v>1</v>
      </c>
      <c r="AP209" s="119">
        <f t="shared" si="58"/>
        <v>0</v>
      </c>
      <c r="AQ209" s="119">
        <f t="shared" si="59"/>
        <v>0</v>
      </c>
      <c r="AR209" s="139"/>
      <c r="AS209" s="139"/>
      <c r="AU209" s="139"/>
      <c r="AV209" s="139"/>
      <c r="AW209" s="139"/>
      <c r="AX209" s="139"/>
      <c r="AY209" s="139"/>
      <c r="BA209" s="139"/>
    </row>
    <row r="210" spans="1:64" ht="15" customHeight="1" x14ac:dyDescent="0.2">
      <c r="A210" s="8">
        <v>1098</v>
      </c>
      <c r="B210" s="29" t="s">
        <v>885</v>
      </c>
      <c r="C210" s="29">
        <v>2</v>
      </c>
      <c r="D210" s="8" t="s">
        <v>676</v>
      </c>
      <c r="E210" s="72">
        <v>1</v>
      </c>
      <c r="F210" s="72">
        <v>1</v>
      </c>
      <c r="G210" s="72">
        <v>1</v>
      </c>
      <c r="H210" s="72">
        <v>1</v>
      </c>
      <c r="I210" s="72">
        <v>0</v>
      </c>
      <c r="J210" s="72"/>
      <c r="K210" s="72">
        <v>1</v>
      </c>
      <c r="L210" s="72">
        <v>1</v>
      </c>
      <c r="M210" s="72">
        <v>0.5</v>
      </c>
      <c r="N210" s="72">
        <v>0.5</v>
      </c>
      <c r="O210" s="72">
        <v>0.5</v>
      </c>
      <c r="P210" s="72"/>
      <c r="Q210" s="72">
        <v>1</v>
      </c>
      <c r="R210" s="72">
        <v>1</v>
      </c>
      <c r="S210" s="72">
        <v>1</v>
      </c>
      <c r="T210" s="72">
        <v>1</v>
      </c>
      <c r="U210" s="72">
        <v>0</v>
      </c>
      <c r="V210" s="8"/>
      <c r="W210" s="13">
        <f t="shared" si="45"/>
        <v>1</v>
      </c>
      <c r="X210" s="13">
        <f t="shared" si="46"/>
        <v>1</v>
      </c>
      <c r="Y210" s="13">
        <f t="shared" si="47"/>
        <v>1</v>
      </c>
      <c r="Z210" s="12">
        <f t="shared" si="48"/>
        <v>1</v>
      </c>
      <c r="AA210" s="13">
        <f t="shared" si="49"/>
        <v>0</v>
      </c>
      <c r="AB210" s="7">
        <f t="shared" si="50"/>
        <v>4</v>
      </c>
      <c r="AC210" s="7"/>
      <c r="AD210" s="7">
        <f t="shared" si="51"/>
        <v>2</v>
      </c>
      <c r="AE210" s="7">
        <f t="shared" si="52"/>
        <v>1</v>
      </c>
      <c r="AF210" s="7">
        <f t="shared" si="53"/>
        <v>1</v>
      </c>
      <c r="AG210" s="7"/>
      <c r="AI210" s="139"/>
      <c r="AJ210" s="119">
        <f t="shared" si="54"/>
        <v>2</v>
      </c>
      <c r="AK210" s="119">
        <f t="shared" si="55"/>
        <v>2</v>
      </c>
      <c r="AL210" s="119">
        <f t="shared" si="56"/>
        <v>2</v>
      </c>
      <c r="AM210" s="119"/>
      <c r="AN210" s="115"/>
      <c r="AO210" s="119">
        <f t="shared" si="57"/>
        <v>1</v>
      </c>
      <c r="AP210" s="119">
        <f t="shared" si="58"/>
        <v>1</v>
      </c>
      <c r="AQ210" s="119">
        <f t="shared" si="59"/>
        <v>1</v>
      </c>
      <c r="AR210" s="139"/>
      <c r="AS210" s="139"/>
      <c r="AU210" s="139"/>
      <c r="AV210" s="139"/>
      <c r="AW210" s="139"/>
      <c r="AX210" s="139"/>
      <c r="AY210" s="139"/>
      <c r="AZ210" s="139"/>
      <c r="BA210" s="139"/>
      <c r="BD210" s="139"/>
      <c r="BE210" s="139"/>
      <c r="BF210" s="139"/>
      <c r="BG210" s="139"/>
      <c r="BH210" s="139"/>
      <c r="BI210" s="139"/>
      <c r="BJ210" s="139"/>
      <c r="BK210" s="139"/>
      <c r="BL210" s="139"/>
    </row>
    <row r="211" spans="1:64" s="33" customFormat="1" ht="15" customHeight="1" x14ac:dyDescent="0.2">
      <c r="A211" s="33">
        <v>1067</v>
      </c>
      <c r="B211" s="32" t="s">
        <v>860</v>
      </c>
      <c r="C211" s="32">
        <v>9</v>
      </c>
      <c r="D211" s="33" t="s">
        <v>644</v>
      </c>
      <c r="E211" s="74">
        <v>1</v>
      </c>
      <c r="F211" s="74">
        <v>1</v>
      </c>
      <c r="G211" s="74">
        <v>0</v>
      </c>
      <c r="H211" s="74">
        <v>0</v>
      </c>
      <c r="I211" s="74">
        <v>1</v>
      </c>
      <c r="J211" s="74" t="s">
        <v>545</v>
      </c>
      <c r="K211" s="74">
        <v>1</v>
      </c>
      <c r="L211" s="74">
        <v>1</v>
      </c>
      <c r="M211" s="74">
        <v>0</v>
      </c>
      <c r="N211" s="74">
        <v>0</v>
      </c>
      <c r="O211" s="74">
        <v>1</v>
      </c>
      <c r="P211" s="74"/>
      <c r="Q211" s="74">
        <v>1</v>
      </c>
      <c r="R211" s="74">
        <v>1</v>
      </c>
      <c r="S211" s="74">
        <v>0</v>
      </c>
      <c r="T211" s="74">
        <v>0</v>
      </c>
      <c r="U211" s="74">
        <v>0</v>
      </c>
      <c r="W211" s="77">
        <f t="shared" si="45"/>
        <v>1</v>
      </c>
      <c r="X211" s="77">
        <f t="shared" si="46"/>
        <v>1</v>
      </c>
      <c r="Y211" s="77">
        <f t="shared" si="47"/>
        <v>0</v>
      </c>
      <c r="Z211" s="144">
        <f t="shared" si="48"/>
        <v>0</v>
      </c>
      <c r="AA211" s="77">
        <f t="shared" si="49"/>
        <v>1</v>
      </c>
      <c r="AB211" s="42">
        <f t="shared" si="50"/>
        <v>3</v>
      </c>
      <c r="AC211" s="42"/>
      <c r="AD211" s="42">
        <f t="shared" si="51"/>
        <v>2</v>
      </c>
      <c r="AE211" s="42">
        <f t="shared" si="52"/>
        <v>1</v>
      </c>
      <c r="AF211" s="42">
        <f t="shared" si="53"/>
        <v>0</v>
      </c>
      <c r="AG211" s="42"/>
      <c r="AI211" s="34"/>
      <c r="AJ211" s="119">
        <f t="shared" si="54"/>
        <v>2</v>
      </c>
      <c r="AK211" s="119">
        <f t="shared" si="55"/>
        <v>2</v>
      </c>
      <c r="AL211" s="119">
        <f t="shared" si="56"/>
        <v>2</v>
      </c>
      <c r="AM211" s="119"/>
      <c r="AN211" s="115"/>
      <c r="AO211" s="119">
        <f t="shared" si="57"/>
        <v>1</v>
      </c>
      <c r="AP211" s="119">
        <f t="shared" si="58"/>
        <v>1</v>
      </c>
      <c r="AQ211" s="119">
        <f t="shared" si="59"/>
        <v>0</v>
      </c>
      <c r="AR211" s="34"/>
      <c r="AS211" s="34"/>
      <c r="AU211" s="34"/>
      <c r="AV211" s="34"/>
      <c r="AW211" s="34"/>
      <c r="AX211" s="34"/>
      <c r="AY211" s="34"/>
      <c r="BA211" s="34"/>
    </row>
    <row r="212" spans="1:64" s="33" customFormat="1" ht="15" customHeight="1" x14ac:dyDescent="0.2">
      <c r="A212" s="33">
        <v>1068</v>
      </c>
      <c r="B212" s="32" t="s">
        <v>860</v>
      </c>
      <c r="C212" s="32">
        <v>9</v>
      </c>
      <c r="D212" s="33" t="s">
        <v>645</v>
      </c>
      <c r="E212" s="74">
        <v>1</v>
      </c>
      <c r="F212" s="74">
        <v>1</v>
      </c>
      <c r="G212" s="74">
        <v>1</v>
      </c>
      <c r="H212" s="74">
        <v>0</v>
      </c>
      <c r="I212" s="74">
        <v>0</v>
      </c>
      <c r="J212" s="74" t="s">
        <v>787</v>
      </c>
      <c r="K212" s="74">
        <v>1</v>
      </c>
      <c r="L212" s="74">
        <v>1</v>
      </c>
      <c r="M212" s="74">
        <v>0</v>
      </c>
      <c r="N212" s="74">
        <v>0</v>
      </c>
      <c r="O212" s="74">
        <v>0.5</v>
      </c>
      <c r="P212" s="74" t="s">
        <v>759</v>
      </c>
      <c r="Q212" s="74">
        <v>1</v>
      </c>
      <c r="R212" s="74">
        <v>1</v>
      </c>
      <c r="S212" s="74">
        <v>1</v>
      </c>
      <c r="T212" s="74">
        <v>1</v>
      </c>
      <c r="U212" s="74">
        <v>1</v>
      </c>
      <c r="W212" s="77">
        <f t="shared" si="45"/>
        <v>1</v>
      </c>
      <c r="X212" s="77">
        <f t="shared" si="46"/>
        <v>1</v>
      </c>
      <c r="Y212" s="77">
        <f t="shared" si="47"/>
        <v>1</v>
      </c>
      <c r="Z212" s="144">
        <f t="shared" si="48"/>
        <v>0</v>
      </c>
      <c r="AA212" s="77">
        <f t="shared" si="49"/>
        <v>0.5</v>
      </c>
      <c r="AB212" s="42">
        <f t="shared" si="50"/>
        <v>3.5</v>
      </c>
      <c r="AC212" s="42"/>
      <c r="AD212" s="42">
        <f t="shared" si="51"/>
        <v>2</v>
      </c>
      <c r="AE212" s="42">
        <f t="shared" si="52"/>
        <v>0.5</v>
      </c>
      <c r="AF212" s="42">
        <f t="shared" si="53"/>
        <v>1</v>
      </c>
      <c r="AG212" s="42"/>
      <c r="AI212" s="34"/>
      <c r="AJ212" s="119">
        <f t="shared" si="54"/>
        <v>2</v>
      </c>
      <c r="AK212" s="119">
        <f t="shared" si="55"/>
        <v>2</v>
      </c>
      <c r="AL212" s="119">
        <f t="shared" si="56"/>
        <v>2</v>
      </c>
      <c r="AM212" s="119"/>
      <c r="AN212" s="115"/>
      <c r="AO212" s="119">
        <f t="shared" si="57"/>
        <v>0</v>
      </c>
      <c r="AP212" s="119">
        <f t="shared" si="58"/>
        <v>0.5</v>
      </c>
      <c r="AQ212" s="119">
        <f t="shared" si="59"/>
        <v>2</v>
      </c>
      <c r="AR212" s="34"/>
      <c r="AS212" s="34"/>
      <c r="AU212" s="34"/>
      <c r="AV212" s="34"/>
      <c r="AW212" s="34"/>
      <c r="AX212" s="34"/>
      <c r="AY212" s="34"/>
      <c r="BA212" s="34"/>
    </row>
    <row r="213" spans="1:64" s="55" customFormat="1" ht="15" customHeight="1" x14ac:dyDescent="0.2">
      <c r="A213" s="8">
        <v>1018</v>
      </c>
      <c r="B213" s="29" t="s">
        <v>813</v>
      </c>
      <c r="C213" s="29">
        <v>8</v>
      </c>
      <c r="D213" s="8" t="s">
        <v>595</v>
      </c>
      <c r="E213" s="72">
        <v>1</v>
      </c>
      <c r="F213" s="72">
        <v>1</v>
      </c>
      <c r="G213" s="72">
        <v>1</v>
      </c>
      <c r="H213" s="72">
        <v>1</v>
      </c>
      <c r="I213" s="72">
        <v>0</v>
      </c>
      <c r="J213" s="72" t="s">
        <v>780</v>
      </c>
      <c r="K213" s="72">
        <v>1</v>
      </c>
      <c r="L213" s="72">
        <v>1</v>
      </c>
      <c r="M213" s="72">
        <v>0.5</v>
      </c>
      <c r="N213" s="72">
        <v>0.5</v>
      </c>
      <c r="O213" s="72">
        <v>0.5</v>
      </c>
      <c r="P213" s="72"/>
      <c r="Q213" s="72">
        <v>1</v>
      </c>
      <c r="R213" s="72">
        <v>1</v>
      </c>
      <c r="S213" s="72">
        <v>1</v>
      </c>
      <c r="T213" s="72">
        <v>0</v>
      </c>
      <c r="U213" s="72">
        <v>0</v>
      </c>
      <c r="V213" s="72"/>
      <c r="W213" s="13">
        <f t="shared" si="45"/>
        <v>1</v>
      </c>
      <c r="X213" s="13">
        <f t="shared" si="46"/>
        <v>1</v>
      </c>
      <c r="Y213" s="13">
        <f t="shared" si="47"/>
        <v>1</v>
      </c>
      <c r="Z213" s="12">
        <f t="shared" si="48"/>
        <v>0.5</v>
      </c>
      <c r="AA213" s="13">
        <f t="shared" si="49"/>
        <v>0</v>
      </c>
      <c r="AB213" s="7">
        <f t="shared" si="50"/>
        <v>3.5</v>
      </c>
      <c r="AC213" s="7"/>
      <c r="AD213" s="7">
        <f t="shared" si="51"/>
        <v>2</v>
      </c>
      <c r="AE213" s="7">
        <f t="shared" si="52"/>
        <v>0.5</v>
      </c>
      <c r="AF213" s="7">
        <f t="shared" si="53"/>
        <v>1</v>
      </c>
      <c r="AG213" s="7"/>
      <c r="AI213" s="137"/>
      <c r="AJ213" s="119">
        <f t="shared" si="54"/>
        <v>2</v>
      </c>
      <c r="AK213" s="119">
        <f t="shared" si="55"/>
        <v>2</v>
      </c>
      <c r="AL213" s="119">
        <f t="shared" si="56"/>
        <v>2</v>
      </c>
      <c r="AM213" s="119"/>
      <c r="AN213" s="115"/>
      <c r="AO213" s="119">
        <f t="shared" si="57"/>
        <v>1</v>
      </c>
      <c r="AP213" s="119">
        <f t="shared" si="58"/>
        <v>1</v>
      </c>
      <c r="AQ213" s="119">
        <f t="shared" si="59"/>
        <v>0</v>
      </c>
      <c r="AR213" s="137"/>
      <c r="AS213" s="137"/>
      <c r="AU213" s="137"/>
      <c r="AV213" s="137"/>
      <c r="AW213" s="137"/>
      <c r="AX213" s="137"/>
      <c r="AY213" s="137"/>
      <c r="BA213" s="137"/>
    </row>
    <row r="214" spans="1:64" s="55" customFormat="1" ht="15" customHeight="1" x14ac:dyDescent="0.2">
      <c r="A214" s="1" t="s">
        <v>162</v>
      </c>
      <c r="B214" s="29" t="s">
        <v>466</v>
      </c>
      <c r="C214" s="29">
        <v>8</v>
      </c>
      <c r="D214" s="4" t="s">
        <v>172</v>
      </c>
      <c r="E214" s="6">
        <v>0</v>
      </c>
      <c r="F214" s="6">
        <v>1</v>
      </c>
      <c r="G214" s="6">
        <v>0</v>
      </c>
      <c r="H214" s="6">
        <v>0</v>
      </c>
      <c r="I214" s="6">
        <v>1</v>
      </c>
      <c r="J214" s="3"/>
      <c r="K214" s="5">
        <v>0</v>
      </c>
      <c r="L214" s="5">
        <v>0</v>
      </c>
      <c r="M214" s="14">
        <v>0</v>
      </c>
      <c r="N214" s="14">
        <v>0</v>
      </c>
      <c r="O214" s="14">
        <v>0</v>
      </c>
      <c r="P214" s="8" t="s">
        <v>240</v>
      </c>
      <c r="Q214" s="5">
        <v>0</v>
      </c>
      <c r="R214" s="5">
        <v>1</v>
      </c>
      <c r="S214" s="5">
        <v>0</v>
      </c>
      <c r="T214" s="5">
        <v>0</v>
      </c>
      <c r="U214" s="5">
        <v>0</v>
      </c>
      <c r="V214" s="5"/>
      <c r="W214" s="13">
        <f t="shared" si="45"/>
        <v>0</v>
      </c>
      <c r="X214" s="13">
        <f t="shared" si="46"/>
        <v>1</v>
      </c>
      <c r="Y214" s="13">
        <f t="shared" si="47"/>
        <v>0</v>
      </c>
      <c r="Z214" s="12">
        <f t="shared" si="48"/>
        <v>0</v>
      </c>
      <c r="AA214" s="13">
        <f t="shared" si="49"/>
        <v>0</v>
      </c>
      <c r="AB214" s="7">
        <f t="shared" si="50"/>
        <v>1</v>
      </c>
      <c r="AC214" s="7"/>
      <c r="AD214" s="7">
        <f t="shared" si="51"/>
        <v>1</v>
      </c>
      <c r="AE214" s="7">
        <f t="shared" si="52"/>
        <v>0</v>
      </c>
      <c r="AF214" s="7">
        <f t="shared" si="53"/>
        <v>0</v>
      </c>
      <c r="AG214" s="7"/>
      <c r="AI214" s="137"/>
      <c r="AJ214" s="119">
        <f t="shared" si="54"/>
        <v>1</v>
      </c>
      <c r="AK214" s="119">
        <f t="shared" si="55"/>
        <v>0</v>
      </c>
      <c r="AL214" s="119">
        <f t="shared" si="56"/>
        <v>1</v>
      </c>
      <c r="AM214" s="119"/>
      <c r="AN214" s="115"/>
      <c r="AO214" s="119">
        <f t="shared" si="57"/>
        <v>1</v>
      </c>
      <c r="AP214" s="119">
        <f t="shared" si="58"/>
        <v>0</v>
      </c>
      <c r="AQ214" s="119">
        <f t="shared" si="59"/>
        <v>0</v>
      </c>
      <c r="AR214" s="137"/>
      <c r="AS214" s="137"/>
      <c r="AU214" s="137"/>
      <c r="AV214" s="137"/>
      <c r="AW214" s="137"/>
      <c r="AX214" s="137"/>
      <c r="AY214" s="137"/>
      <c r="BA214" s="137"/>
    </row>
    <row r="215" spans="1:64" ht="15" customHeight="1" x14ac:dyDescent="0.2">
      <c r="A215" s="11" t="s">
        <v>951</v>
      </c>
      <c r="B215" s="29" t="s">
        <v>435</v>
      </c>
      <c r="C215" s="29">
        <v>10</v>
      </c>
      <c r="D215" s="4" t="s">
        <v>87</v>
      </c>
      <c r="E215" s="6">
        <v>0</v>
      </c>
      <c r="F215" s="6">
        <v>1</v>
      </c>
      <c r="G215" s="6">
        <v>0</v>
      </c>
      <c r="H215" s="6">
        <v>1</v>
      </c>
      <c r="I215" s="6">
        <v>0</v>
      </c>
      <c r="J215" s="3"/>
      <c r="K215" s="5">
        <v>0</v>
      </c>
      <c r="L215" s="5">
        <v>1</v>
      </c>
      <c r="M215" s="14">
        <v>1</v>
      </c>
      <c r="N215" s="14">
        <v>1</v>
      </c>
      <c r="O215" s="14">
        <v>1</v>
      </c>
      <c r="P215" s="3"/>
      <c r="Q215" s="5">
        <v>1</v>
      </c>
      <c r="R215" s="5">
        <v>1</v>
      </c>
      <c r="S215" s="5">
        <v>1</v>
      </c>
      <c r="T215" s="5">
        <v>0</v>
      </c>
      <c r="U215" s="5">
        <v>0</v>
      </c>
      <c r="V215" s="5"/>
      <c r="W215" s="13">
        <f t="shared" si="45"/>
        <v>0</v>
      </c>
      <c r="X215" s="13">
        <f t="shared" si="46"/>
        <v>1</v>
      </c>
      <c r="Y215" s="13">
        <f t="shared" si="47"/>
        <v>1</v>
      </c>
      <c r="Z215" s="12">
        <f t="shared" si="48"/>
        <v>1</v>
      </c>
      <c r="AA215" s="13">
        <f t="shared" si="49"/>
        <v>0</v>
      </c>
      <c r="AB215" s="7">
        <f t="shared" si="50"/>
        <v>3</v>
      </c>
      <c r="AC215" s="7"/>
      <c r="AD215" s="7">
        <f t="shared" si="51"/>
        <v>1</v>
      </c>
      <c r="AE215" s="7">
        <f t="shared" si="52"/>
        <v>1</v>
      </c>
      <c r="AF215" s="7">
        <f t="shared" si="53"/>
        <v>1</v>
      </c>
      <c r="AG215" s="7"/>
      <c r="AI215" s="139"/>
      <c r="AJ215" s="119">
        <f t="shared" si="54"/>
        <v>1</v>
      </c>
      <c r="AK215" s="119">
        <f t="shared" si="55"/>
        <v>1</v>
      </c>
      <c r="AL215" s="119">
        <f t="shared" si="56"/>
        <v>2</v>
      </c>
      <c r="AM215" s="119"/>
      <c r="AN215" s="115"/>
      <c r="AO215" s="119">
        <f t="shared" si="57"/>
        <v>1</v>
      </c>
      <c r="AP215" s="119">
        <f t="shared" si="58"/>
        <v>2</v>
      </c>
      <c r="AQ215" s="119">
        <f t="shared" si="59"/>
        <v>0</v>
      </c>
      <c r="AR215" s="139"/>
      <c r="AS215" s="139"/>
      <c r="AU215" s="139"/>
      <c r="AV215" s="139"/>
      <c r="AW215" s="139"/>
      <c r="AX215" s="139"/>
      <c r="AY215" s="139"/>
      <c r="BA215" s="139"/>
    </row>
    <row r="216" spans="1:64" ht="15" customHeight="1" x14ac:dyDescent="0.2">
      <c r="A216" s="1" t="s">
        <v>228</v>
      </c>
      <c r="B216" s="29" t="s">
        <v>490</v>
      </c>
      <c r="C216" s="29">
        <v>9</v>
      </c>
      <c r="D216" s="4" t="s">
        <v>239</v>
      </c>
      <c r="E216" s="8">
        <v>0</v>
      </c>
      <c r="F216" s="8">
        <v>0</v>
      </c>
      <c r="G216" s="8">
        <v>0</v>
      </c>
      <c r="H216" s="8">
        <v>0</v>
      </c>
      <c r="I216" s="8">
        <v>0</v>
      </c>
      <c r="J216" s="8"/>
      <c r="K216" s="8">
        <v>0</v>
      </c>
      <c r="L216" s="6">
        <v>0</v>
      </c>
      <c r="M216" s="17">
        <v>0</v>
      </c>
      <c r="N216" s="17">
        <v>0</v>
      </c>
      <c r="O216" s="17">
        <v>0</v>
      </c>
      <c r="P216" s="8" t="s">
        <v>355</v>
      </c>
      <c r="Q216" s="8">
        <v>0</v>
      </c>
      <c r="R216" s="8">
        <v>0</v>
      </c>
      <c r="S216" s="8">
        <v>0</v>
      </c>
      <c r="T216" s="8">
        <v>0</v>
      </c>
      <c r="U216" s="8">
        <v>0</v>
      </c>
      <c r="V216" s="8"/>
      <c r="W216" s="13">
        <f t="shared" si="45"/>
        <v>0</v>
      </c>
      <c r="X216" s="13">
        <f t="shared" si="46"/>
        <v>0</v>
      </c>
      <c r="Y216" s="13">
        <f t="shared" si="47"/>
        <v>0</v>
      </c>
      <c r="Z216" s="12">
        <f t="shared" si="48"/>
        <v>0</v>
      </c>
      <c r="AA216" s="13">
        <f t="shared" si="49"/>
        <v>0</v>
      </c>
      <c r="AB216" s="7">
        <f t="shared" si="50"/>
        <v>0</v>
      </c>
      <c r="AC216" s="7"/>
      <c r="AD216" s="7">
        <f t="shared" si="51"/>
        <v>0</v>
      </c>
      <c r="AE216" s="7">
        <f t="shared" si="52"/>
        <v>0</v>
      </c>
      <c r="AF216" s="7">
        <f t="shared" si="53"/>
        <v>0</v>
      </c>
      <c r="AG216" s="7"/>
      <c r="AI216" s="139"/>
      <c r="AJ216" s="119">
        <f t="shared" si="54"/>
        <v>0</v>
      </c>
      <c r="AK216" s="119">
        <f t="shared" si="55"/>
        <v>0</v>
      </c>
      <c r="AL216" s="119">
        <f t="shared" si="56"/>
        <v>0</v>
      </c>
      <c r="AM216" s="119"/>
      <c r="AN216" s="115"/>
      <c r="AO216" s="119">
        <f t="shared" si="57"/>
        <v>0</v>
      </c>
      <c r="AP216" s="119">
        <f t="shared" si="58"/>
        <v>0</v>
      </c>
      <c r="AQ216" s="119">
        <f t="shared" si="59"/>
        <v>0</v>
      </c>
      <c r="AR216" s="139"/>
      <c r="AS216" s="139"/>
      <c r="AU216" s="139"/>
      <c r="AV216" s="139"/>
      <c r="AW216" s="139"/>
      <c r="AX216" s="139"/>
      <c r="AY216" s="139"/>
      <c r="BA216" s="139"/>
    </row>
    <row r="217" spans="1:64" ht="15" customHeight="1" x14ac:dyDescent="0.2">
      <c r="A217" s="8">
        <v>1027</v>
      </c>
      <c r="B217" s="29" t="s">
        <v>822</v>
      </c>
      <c r="C217" s="29">
        <v>11</v>
      </c>
      <c r="D217" s="8" t="s">
        <v>604</v>
      </c>
      <c r="E217" s="72">
        <v>0</v>
      </c>
      <c r="F217" s="72">
        <v>0</v>
      </c>
      <c r="G217" s="72">
        <v>1</v>
      </c>
      <c r="H217" s="72">
        <v>0</v>
      </c>
      <c r="I217" s="72">
        <v>0</v>
      </c>
      <c r="J217" s="72"/>
      <c r="K217" s="72">
        <v>0</v>
      </c>
      <c r="L217" s="72">
        <v>0</v>
      </c>
      <c r="M217" s="72">
        <v>0</v>
      </c>
      <c r="N217" s="72">
        <v>0</v>
      </c>
      <c r="O217" s="72">
        <v>0</v>
      </c>
      <c r="P217" s="72" t="s">
        <v>746</v>
      </c>
      <c r="Q217" s="72">
        <v>0</v>
      </c>
      <c r="R217" s="72">
        <v>0</v>
      </c>
      <c r="S217" s="72">
        <v>0</v>
      </c>
      <c r="T217" s="72">
        <v>0</v>
      </c>
      <c r="U217" s="72">
        <v>0</v>
      </c>
      <c r="W217" s="13">
        <f t="shared" si="45"/>
        <v>0</v>
      </c>
      <c r="X217" s="13">
        <f t="shared" si="46"/>
        <v>0</v>
      </c>
      <c r="Y217" s="13">
        <f t="shared" si="47"/>
        <v>0</v>
      </c>
      <c r="Z217" s="12">
        <f t="shared" si="48"/>
        <v>0</v>
      </c>
      <c r="AA217" s="13">
        <f t="shared" si="49"/>
        <v>0</v>
      </c>
      <c r="AB217" s="7">
        <f t="shared" si="50"/>
        <v>0</v>
      </c>
      <c r="AC217" s="7"/>
      <c r="AD217" s="7">
        <f t="shared" si="51"/>
        <v>0</v>
      </c>
      <c r="AE217" s="7">
        <f t="shared" si="52"/>
        <v>0</v>
      </c>
      <c r="AF217" s="7">
        <f t="shared" si="53"/>
        <v>0</v>
      </c>
      <c r="AG217" s="7"/>
      <c r="AI217" s="139"/>
      <c r="AJ217" s="119">
        <f t="shared" si="54"/>
        <v>0</v>
      </c>
      <c r="AK217" s="119">
        <f t="shared" si="55"/>
        <v>0</v>
      </c>
      <c r="AL217" s="119">
        <f t="shared" si="56"/>
        <v>0</v>
      </c>
      <c r="AM217" s="119"/>
      <c r="AN217" s="115"/>
      <c r="AO217" s="119">
        <f t="shared" si="57"/>
        <v>0</v>
      </c>
      <c r="AP217" s="119">
        <f t="shared" si="58"/>
        <v>0</v>
      </c>
      <c r="AQ217" s="119">
        <f t="shared" si="59"/>
        <v>0</v>
      </c>
      <c r="AR217" s="139"/>
      <c r="AS217" s="139"/>
      <c r="AU217" s="139"/>
      <c r="AV217" s="139"/>
      <c r="AW217" s="139"/>
      <c r="AX217" s="139"/>
      <c r="AY217" s="139"/>
      <c r="BA217" s="139"/>
    </row>
    <row r="218" spans="1:64" ht="15" customHeight="1" x14ac:dyDescent="0.2">
      <c r="A218" s="11" t="s">
        <v>56</v>
      </c>
      <c r="B218" s="86" t="s">
        <v>423</v>
      </c>
      <c r="C218" s="86">
        <v>10</v>
      </c>
      <c r="D218" s="87" t="s">
        <v>57</v>
      </c>
      <c r="E218" s="2">
        <v>1</v>
      </c>
      <c r="F218" s="2">
        <v>1</v>
      </c>
      <c r="G218" s="2">
        <v>1</v>
      </c>
      <c r="H218" s="2">
        <v>1</v>
      </c>
      <c r="I218" s="2">
        <v>0</v>
      </c>
      <c r="J218" s="86"/>
      <c r="K218" s="5">
        <v>1</v>
      </c>
      <c r="L218" s="5">
        <v>1</v>
      </c>
      <c r="M218" s="14">
        <v>1</v>
      </c>
      <c r="N218" s="14">
        <v>0.5</v>
      </c>
      <c r="O218" s="14">
        <v>0.5</v>
      </c>
      <c r="P218" s="86"/>
      <c r="Q218" s="5">
        <v>1</v>
      </c>
      <c r="R218" s="5">
        <v>1</v>
      </c>
      <c r="S218" s="5">
        <v>1</v>
      </c>
      <c r="T218" s="5">
        <v>1</v>
      </c>
      <c r="U218" s="5">
        <v>0</v>
      </c>
      <c r="V218" s="5"/>
      <c r="W218" s="12">
        <f t="shared" si="45"/>
        <v>1</v>
      </c>
      <c r="X218" s="12">
        <f t="shared" si="46"/>
        <v>1</v>
      </c>
      <c r="Y218" s="12">
        <f t="shared" si="47"/>
        <v>1</v>
      </c>
      <c r="Z218" s="12">
        <f t="shared" si="48"/>
        <v>1</v>
      </c>
      <c r="AA218" s="12">
        <f t="shared" si="49"/>
        <v>0</v>
      </c>
      <c r="AB218" s="88">
        <f t="shared" si="50"/>
        <v>4</v>
      </c>
      <c r="AC218" s="88"/>
      <c r="AD218" s="7">
        <f t="shared" si="51"/>
        <v>2</v>
      </c>
      <c r="AE218" s="7">
        <f t="shared" si="52"/>
        <v>1</v>
      </c>
      <c r="AF218" s="7">
        <f t="shared" si="53"/>
        <v>1</v>
      </c>
      <c r="AG218" s="7"/>
      <c r="AI218" s="139"/>
      <c r="AJ218" s="119">
        <f t="shared" si="54"/>
        <v>2</v>
      </c>
      <c r="AK218" s="119">
        <f t="shared" si="55"/>
        <v>2</v>
      </c>
      <c r="AL218" s="119">
        <f t="shared" si="56"/>
        <v>2</v>
      </c>
      <c r="AM218" s="119"/>
      <c r="AN218" s="115"/>
      <c r="AO218" s="119">
        <f t="shared" si="57"/>
        <v>1</v>
      </c>
      <c r="AP218" s="119">
        <f t="shared" si="58"/>
        <v>1</v>
      </c>
      <c r="AQ218" s="119">
        <f t="shared" si="59"/>
        <v>1</v>
      </c>
      <c r="AR218" s="139"/>
      <c r="AS218" s="139"/>
      <c r="AU218" s="139"/>
      <c r="AV218" s="139"/>
      <c r="AW218" s="139"/>
      <c r="AX218" s="139"/>
      <c r="AY218" s="139"/>
      <c r="BA218" s="139"/>
    </row>
    <row r="219" spans="1:64" s="55" customFormat="1" ht="15" customHeight="1" x14ac:dyDescent="0.2">
      <c r="A219" s="1" t="s">
        <v>40</v>
      </c>
      <c r="B219" s="29" t="s">
        <v>416</v>
      </c>
      <c r="C219" s="29">
        <v>8</v>
      </c>
      <c r="D219" s="4" t="s">
        <v>41</v>
      </c>
      <c r="E219" s="6">
        <v>1</v>
      </c>
      <c r="F219" s="6">
        <v>0</v>
      </c>
      <c r="G219" s="6">
        <v>1</v>
      </c>
      <c r="H219" s="6">
        <v>1</v>
      </c>
      <c r="I219" s="6">
        <v>1</v>
      </c>
      <c r="J219" s="3"/>
      <c r="K219" s="5">
        <v>0</v>
      </c>
      <c r="L219" s="5">
        <v>1</v>
      </c>
      <c r="M219" s="14">
        <v>0</v>
      </c>
      <c r="N219" s="14">
        <v>0</v>
      </c>
      <c r="O219" s="14">
        <v>0</v>
      </c>
      <c r="P219" s="8" t="s">
        <v>70</v>
      </c>
      <c r="Q219" s="5">
        <v>0</v>
      </c>
      <c r="R219" s="5">
        <v>0</v>
      </c>
      <c r="S219" s="5">
        <v>0</v>
      </c>
      <c r="T219" s="5">
        <v>0</v>
      </c>
      <c r="U219" s="5">
        <v>0</v>
      </c>
      <c r="V219" s="5"/>
      <c r="W219" s="13">
        <f t="shared" si="45"/>
        <v>0</v>
      </c>
      <c r="X219" s="13">
        <f t="shared" si="46"/>
        <v>0</v>
      </c>
      <c r="Y219" s="13">
        <f t="shared" si="47"/>
        <v>0</v>
      </c>
      <c r="Z219" s="12">
        <f t="shared" si="48"/>
        <v>0</v>
      </c>
      <c r="AA219" s="13">
        <f t="shared" si="49"/>
        <v>0</v>
      </c>
      <c r="AB219" s="7">
        <f t="shared" si="50"/>
        <v>0</v>
      </c>
      <c r="AC219" s="7"/>
      <c r="AD219" s="7">
        <f t="shared" si="51"/>
        <v>0</v>
      </c>
      <c r="AE219" s="7">
        <f t="shared" si="52"/>
        <v>0</v>
      </c>
      <c r="AF219" s="7">
        <f t="shared" si="53"/>
        <v>0</v>
      </c>
      <c r="AG219" s="7"/>
      <c r="AI219" s="137"/>
      <c r="AJ219" s="119">
        <f t="shared" si="54"/>
        <v>1</v>
      </c>
      <c r="AK219" s="119">
        <f t="shared" si="55"/>
        <v>1</v>
      </c>
      <c r="AL219" s="119">
        <f t="shared" si="56"/>
        <v>0</v>
      </c>
      <c r="AM219" s="119"/>
      <c r="AN219" s="115"/>
      <c r="AO219" s="119">
        <f t="shared" si="57"/>
        <v>2</v>
      </c>
      <c r="AP219" s="119">
        <f t="shared" si="58"/>
        <v>0</v>
      </c>
      <c r="AQ219" s="119">
        <f t="shared" si="59"/>
        <v>0</v>
      </c>
      <c r="AR219" s="137"/>
      <c r="AS219" s="137"/>
      <c r="AU219" s="137"/>
      <c r="AV219" s="137"/>
      <c r="AW219" s="137"/>
      <c r="AX219" s="137"/>
      <c r="AY219" s="137"/>
      <c r="BA219" s="137"/>
    </row>
    <row r="220" spans="1:64" s="55" customFormat="1" ht="15" customHeight="1" x14ac:dyDescent="0.2">
      <c r="A220" s="8">
        <v>1053</v>
      </c>
      <c r="B220" s="29" t="s">
        <v>848</v>
      </c>
      <c r="C220" s="29">
        <v>11</v>
      </c>
      <c r="D220" s="8" t="s">
        <v>630</v>
      </c>
      <c r="E220" s="72">
        <v>0</v>
      </c>
      <c r="F220" s="72">
        <v>0</v>
      </c>
      <c r="G220" s="72">
        <v>0</v>
      </c>
      <c r="H220" s="72">
        <v>0</v>
      </c>
      <c r="I220" s="72">
        <v>0</v>
      </c>
      <c r="J220" s="72"/>
      <c r="K220" s="72">
        <v>0</v>
      </c>
      <c r="L220" s="72">
        <v>0</v>
      </c>
      <c r="M220" s="72">
        <v>0</v>
      </c>
      <c r="N220" s="72">
        <v>0</v>
      </c>
      <c r="O220" s="72">
        <v>1</v>
      </c>
      <c r="P220" s="72" t="s">
        <v>754</v>
      </c>
      <c r="Q220" s="72">
        <v>0</v>
      </c>
      <c r="R220" s="72">
        <v>0</v>
      </c>
      <c r="S220" s="72">
        <v>0</v>
      </c>
      <c r="T220" s="72">
        <v>0</v>
      </c>
      <c r="U220" s="72">
        <v>0</v>
      </c>
      <c r="V220" s="8"/>
      <c r="W220" s="13">
        <f t="shared" si="45"/>
        <v>0</v>
      </c>
      <c r="X220" s="13">
        <f t="shared" si="46"/>
        <v>0</v>
      </c>
      <c r="Y220" s="13">
        <f t="shared" si="47"/>
        <v>0</v>
      </c>
      <c r="Z220" s="12">
        <f t="shared" si="48"/>
        <v>0</v>
      </c>
      <c r="AA220" s="13">
        <f t="shared" si="49"/>
        <v>0</v>
      </c>
      <c r="AB220" s="7">
        <f t="shared" si="50"/>
        <v>0</v>
      </c>
      <c r="AC220" s="7"/>
      <c r="AD220" s="7">
        <f t="shared" si="51"/>
        <v>0</v>
      </c>
      <c r="AE220" s="7">
        <f t="shared" si="52"/>
        <v>0</v>
      </c>
      <c r="AF220" s="7">
        <f t="shared" si="53"/>
        <v>0</v>
      </c>
      <c r="AG220" s="7"/>
      <c r="AI220" s="137"/>
      <c r="AJ220" s="119">
        <f t="shared" si="54"/>
        <v>0</v>
      </c>
      <c r="AK220" s="119">
        <f t="shared" si="55"/>
        <v>0</v>
      </c>
      <c r="AL220" s="119">
        <f t="shared" si="56"/>
        <v>0</v>
      </c>
      <c r="AM220" s="119"/>
      <c r="AN220" s="115"/>
      <c r="AO220" s="119">
        <f t="shared" si="57"/>
        <v>0</v>
      </c>
      <c r="AP220" s="119">
        <f t="shared" si="58"/>
        <v>1</v>
      </c>
      <c r="AQ220" s="119">
        <f t="shared" si="59"/>
        <v>0</v>
      </c>
      <c r="AR220" s="137"/>
      <c r="AS220" s="137"/>
      <c r="AU220" s="137"/>
      <c r="AV220" s="137"/>
      <c r="AW220" s="137"/>
      <c r="AX220" s="137"/>
      <c r="AY220" s="137"/>
      <c r="BA220" s="137"/>
    </row>
    <row r="221" spans="1:64" s="33" customFormat="1" ht="15" customHeight="1" x14ac:dyDescent="0.2">
      <c r="A221" s="152" t="s">
        <v>366</v>
      </c>
      <c r="B221" s="32" t="s">
        <v>539</v>
      </c>
      <c r="C221" s="32">
        <v>2</v>
      </c>
      <c r="D221" s="149" t="s">
        <v>389</v>
      </c>
      <c r="E221" s="33">
        <v>1</v>
      </c>
      <c r="F221" s="33">
        <v>1</v>
      </c>
      <c r="G221" s="33">
        <v>0</v>
      </c>
      <c r="H221" s="33">
        <v>1</v>
      </c>
      <c r="I221" s="33">
        <v>0</v>
      </c>
      <c r="K221" s="33">
        <v>1</v>
      </c>
      <c r="L221" s="33">
        <v>1</v>
      </c>
      <c r="M221" s="155">
        <v>0.5</v>
      </c>
      <c r="N221" s="155">
        <v>0.5</v>
      </c>
      <c r="O221" s="33">
        <v>1</v>
      </c>
      <c r="Q221" s="33">
        <v>1</v>
      </c>
      <c r="R221" s="33">
        <v>1</v>
      </c>
      <c r="S221" s="33">
        <v>1</v>
      </c>
      <c r="T221" s="33">
        <v>0</v>
      </c>
      <c r="U221" s="33">
        <v>1</v>
      </c>
      <c r="W221" s="77">
        <f t="shared" si="45"/>
        <v>1</v>
      </c>
      <c r="X221" s="77">
        <f t="shared" si="46"/>
        <v>1</v>
      </c>
      <c r="Y221" s="77">
        <f t="shared" si="47"/>
        <v>0.5</v>
      </c>
      <c r="Z221" s="144">
        <f t="shared" si="48"/>
        <v>0.5</v>
      </c>
      <c r="AA221" s="77">
        <f t="shared" si="49"/>
        <v>1</v>
      </c>
      <c r="AB221" s="42">
        <f t="shared" si="50"/>
        <v>4</v>
      </c>
      <c r="AC221" s="42"/>
      <c r="AD221" s="42">
        <f t="shared" si="51"/>
        <v>2</v>
      </c>
      <c r="AE221" s="42">
        <f t="shared" si="52"/>
        <v>1.5</v>
      </c>
      <c r="AF221" s="42">
        <f t="shared" si="53"/>
        <v>0.5</v>
      </c>
      <c r="AG221" s="42"/>
      <c r="AI221" s="34"/>
      <c r="AJ221" s="119">
        <f t="shared" si="54"/>
        <v>2</v>
      </c>
      <c r="AK221" s="119">
        <f t="shared" si="55"/>
        <v>2</v>
      </c>
      <c r="AL221" s="119">
        <f t="shared" si="56"/>
        <v>2</v>
      </c>
      <c r="AM221" s="119"/>
      <c r="AN221" s="115"/>
      <c r="AO221" s="119">
        <f t="shared" si="57"/>
        <v>1</v>
      </c>
      <c r="AP221" s="119">
        <f t="shared" si="58"/>
        <v>1.5</v>
      </c>
      <c r="AQ221" s="119">
        <f t="shared" si="59"/>
        <v>1</v>
      </c>
      <c r="AR221" s="34"/>
      <c r="AS221" s="34"/>
      <c r="AU221" s="34"/>
      <c r="AV221" s="34"/>
      <c r="AW221" s="34"/>
      <c r="AX221" s="34"/>
      <c r="AY221" s="34"/>
      <c r="BA221" s="34"/>
    </row>
    <row r="222" spans="1:64" s="33" customFormat="1" ht="15" customHeight="1" x14ac:dyDescent="0.2">
      <c r="A222" s="33">
        <v>1157</v>
      </c>
      <c r="B222" s="32" t="s">
        <v>539</v>
      </c>
      <c r="C222" s="32">
        <v>2</v>
      </c>
      <c r="D222" s="33" t="s">
        <v>736</v>
      </c>
      <c r="E222" s="74">
        <v>1</v>
      </c>
      <c r="F222" s="74">
        <v>1</v>
      </c>
      <c r="G222" s="74">
        <v>1</v>
      </c>
      <c r="H222" s="74">
        <v>1</v>
      </c>
      <c r="I222" s="74">
        <v>0</v>
      </c>
      <c r="J222" s="74"/>
      <c r="K222" s="74">
        <v>1</v>
      </c>
      <c r="L222" s="74">
        <v>1</v>
      </c>
      <c r="M222" s="74">
        <v>0.5</v>
      </c>
      <c r="N222" s="74">
        <v>0.5</v>
      </c>
      <c r="O222" s="74">
        <v>0.5</v>
      </c>
      <c r="P222" s="74"/>
      <c r="Q222" s="74">
        <v>1</v>
      </c>
      <c r="R222" s="74">
        <v>1</v>
      </c>
      <c r="S222" s="74">
        <v>1</v>
      </c>
      <c r="T222" s="74">
        <v>1</v>
      </c>
      <c r="U222" s="74">
        <v>1</v>
      </c>
      <c r="W222" s="77">
        <f t="shared" si="45"/>
        <v>1</v>
      </c>
      <c r="X222" s="77">
        <f t="shared" si="46"/>
        <v>1</v>
      </c>
      <c r="Y222" s="77">
        <f t="shared" si="47"/>
        <v>1</v>
      </c>
      <c r="Z222" s="144">
        <f t="shared" si="48"/>
        <v>1</v>
      </c>
      <c r="AA222" s="77">
        <f t="shared" si="49"/>
        <v>0.5</v>
      </c>
      <c r="AB222" s="42">
        <f t="shared" si="50"/>
        <v>4.5</v>
      </c>
      <c r="AC222" s="42"/>
      <c r="AD222" s="42">
        <f t="shared" si="51"/>
        <v>2</v>
      </c>
      <c r="AE222" s="42">
        <f t="shared" si="52"/>
        <v>1.5</v>
      </c>
      <c r="AF222" s="42">
        <f t="shared" si="53"/>
        <v>1</v>
      </c>
      <c r="AG222" s="42"/>
      <c r="AI222" s="34"/>
      <c r="AJ222" s="119">
        <f t="shared" si="54"/>
        <v>2</v>
      </c>
      <c r="AK222" s="119">
        <f t="shared" si="55"/>
        <v>2</v>
      </c>
      <c r="AL222" s="119">
        <f t="shared" si="56"/>
        <v>2</v>
      </c>
      <c r="AM222" s="119"/>
      <c r="AN222" s="115"/>
      <c r="AO222" s="119">
        <f t="shared" si="57"/>
        <v>1</v>
      </c>
      <c r="AP222" s="119">
        <f t="shared" si="58"/>
        <v>1</v>
      </c>
      <c r="AQ222" s="119">
        <f t="shared" si="59"/>
        <v>2</v>
      </c>
      <c r="AR222" s="34"/>
      <c r="AS222" s="34"/>
      <c r="AU222" s="34"/>
      <c r="AV222" s="34"/>
      <c r="AW222" s="34"/>
      <c r="AX222" s="34"/>
      <c r="AY222" s="34"/>
      <c r="BA222" s="34"/>
    </row>
    <row r="223" spans="1:64" s="78" customFormat="1" ht="15" customHeight="1" x14ac:dyDescent="0.2">
      <c r="A223" s="31" t="s">
        <v>955</v>
      </c>
      <c r="B223" s="32" t="s">
        <v>488</v>
      </c>
      <c r="C223" s="32">
        <v>11</v>
      </c>
      <c r="D223" s="149" t="s">
        <v>229</v>
      </c>
      <c r="E223" s="33">
        <v>1</v>
      </c>
      <c r="F223" s="33">
        <v>1</v>
      </c>
      <c r="G223" s="33">
        <v>0</v>
      </c>
      <c r="H223" s="33">
        <v>0</v>
      </c>
      <c r="I223" s="33">
        <v>1</v>
      </c>
      <c r="J223" s="33"/>
      <c r="K223" s="33">
        <v>1</v>
      </c>
      <c r="L223" s="34">
        <v>1</v>
      </c>
      <c r="M223" s="155">
        <v>0</v>
      </c>
      <c r="N223" s="155">
        <v>0.5</v>
      </c>
      <c r="O223" s="155">
        <v>1</v>
      </c>
      <c r="P223" s="33" t="s">
        <v>334</v>
      </c>
      <c r="Q223" s="33">
        <v>1</v>
      </c>
      <c r="R223" s="33">
        <v>1</v>
      </c>
      <c r="S223" s="33">
        <v>0</v>
      </c>
      <c r="T223" s="33">
        <v>0</v>
      </c>
      <c r="U223" s="33">
        <v>1</v>
      </c>
      <c r="V223" s="33"/>
      <c r="W223" s="77">
        <f t="shared" si="45"/>
        <v>1</v>
      </c>
      <c r="X223" s="77">
        <f t="shared" si="46"/>
        <v>1</v>
      </c>
      <c r="Y223" s="77">
        <f t="shared" si="47"/>
        <v>0</v>
      </c>
      <c r="Z223" s="144">
        <f t="shared" si="48"/>
        <v>0</v>
      </c>
      <c r="AA223" s="77">
        <f t="shared" si="49"/>
        <v>1</v>
      </c>
      <c r="AB223" s="42">
        <f t="shared" si="50"/>
        <v>3</v>
      </c>
      <c r="AC223" s="42"/>
      <c r="AD223" s="42">
        <f t="shared" si="51"/>
        <v>2</v>
      </c>
      <c r="AE223" s="42">
        <f t="shared" si="52"/>
        <v>1</v>
      </c>
      <c r="AF223" s="42">
        <f t="shared" si="53"/>
        <v>0</v>
      </c>
      <c r="AG223" s="42"/>
      <c r="AI223" s="80"/>
      <c r="AJ223" s="119">
        <f t="shared" si="54"/>
        <v>2</v>
      </c>
      <c r="AK223" s="119">
        <f t="shared" si="55"/>
        <v>2</v>
      </c>
      <c r="AL223" s="119">
        <f t="shared" si="56"/>
        <v>2</v>
      </c>
      <c r="AM223" s="119"/>
      <c r="AN223" s="115"/>
      <c r="AO223" s="119">
        <f t="shared" si="57"/>
        <v>1</v>
      </c>
      <c r="AP223" s="119">
        <f t="shared" si="58"/>
        <v>1.5</v>
      </c>
      <c r="AQ223" s="119">
        <f t="shared" si="59"/>
        <v>1</v>
      </c>
      <c r="AR223" s="80"/>
      <c r="AS223" s="80"/>
      <c r="AU223" s="80"/>
      <c r="AV223" s="80"/>
      <c r="AW223" s="80"/>
      <c r="AX223" s="80"/>
      <c r="AY223" s="80"/>
      <c r="AZ223" s="80"/>
      <c r="BA223" s="80"/>
      <c r="BD223" s="80"/>
      <c r="BE223" s="80"/>
      <c r="BF223" s="80"/>
      <c r="BG223" s="80"/>
      <c r="BH223" s="80"/>
      <c r="BI223" s="80"/>
      <c r="BJ223" s="80"/>
      <c r="BK223" s="80"/>
      <c r="BL223" s="80"/>
    </row>
    <row r="224" spans="1:64" s="78" customFormat="1" ht="15" customHeight="1" x14ac:dyDescent="0.2">
      <c r="A224" s="152" t="s">
        <v>218</v>
      </c>
      <c r="B224" s="32" t="s">
        <v>488</v>
      </c>
      <c r="C224" s="32">
        <v>11</v>
      </c>
      <c r="D224" s="149" t="s">
        <v>231</v>
      </c>
      <c r="E224" s="33">
        <v>0</v>
      </c>
      <c r="F224" s="33">
        <v>0</v>
      </c>
      <c r="G224" s="33">
        <v>0</v>
      </c>
      <c r="H224" s="33">
        <v>0</v>
      </c>
      <c r="I224" s="33">
        <v>1</v>
      </c>
      <c r="J224" s="33"/>
      <c r="K224" s="33">
        <v>0</v>
      </c>
      <c r="L224" s="34">
        <v>0</v>
      </c>
      <c r="M224" s="155">
        <v>0</v>
      </c>
      <c r="N224" s="155">
        <v>0</v>
      </c>
      <c r="O224" s="155">
        <v>1</v>
      </c>
      <c r="P224" s="33" t="s">
        <v>338</v>
      </c>
      <c r="Q224" s="33">
        <v>0</v>
      </c>
      <c r="R224" s="33">
        <v>1</v>
      </c>
      <c r="S224" s="33">
        <v>0</v>
      </c>
      <c r="T224" s="33">
        <v>0</v>
      </c>
      <c r="U224" s="33">
        <v>0</v>
      </c>
      <c r="V224" s="33"/>
      <c r="W224" s="77">
        <f t="shared" si="45"/>
        <v>0</v>
      </c>
      <c r="X224" s="77">
        <f t="shared" si="46"/>
        <v>0</v>
      </c>
      <c r="Y224" s="77">
        <f t="shared" si="47"/>
        <v>0</v>
      </c>
      <c r="Z224" s="144">
        <f t="shared" si="48"/>
        <v>0</v>
      </c>
      <c r="AA224" s="77">
        <f t="shared" si="49"/>
        <v>1</v>
      </c>
      <c r="AB224" s="42">
        <f t="shared" si="50"/>
        <v>1</v>
      </c>
      <c r="AC224" s="42"/>
      <c r="AD224" s="42">
        <f t="shared" si="51"/>
        <v>0</v>
      </c>
      <c r="AE224" s="42">
        <f t="shared" si="52"/>
        <v>1</v>
      </c>
      <c r="AF224" s="42">
        <f t="shared" si="53"/>
        <v>0</v>
      </c>
      <c r="AG224" s="42"/>
      <c r="AI224" s="80"/>
      <c r="AJ224" s="119">
        <f t="shared" si="54"/>
        <v>0</v>
      </c>
      <c r="AK224" s="119">
        <f t="shared" si="55"/>
        <v>0</v>
      </c>
      <c r="AL224" s="119">
        <f t="shared" si="56"/>
        <v>1</v>
      </c>
      <c r="AM224" s="119"/>
      <c r="AN224" s="115"/>
      <c r="AO224" s="119">
        <f t="shared" si="57"/>
        <v>1</v>
      </c>
      <c r="AP224" s="119">
        <f t="shared" si="58"/>
        <v>1</v>
      </c>
      <c r="AQ224" s="119">
        <f t="shared" si="59"/>
        <v>0</v>
      </c>
      <c r="AR224" s="80"/>
      <c r="AS224" s="80"/>
      <c r="AU224" s="80"/>
      <c r="AV224" s="80"/>
      <c r="AW224" s="80"/>
      <c r="AX224" s="80"/>
      <c r="AY224" s="80"/>
      <c r="BA224" s="80"/>
    </row>
    <row r="225" spans="1:64" s="78" customFormat="1" ht="15" customHeight="1" x14ac:dyDescent="0.2">
      <c r="A225" s="31" t="s">
        <v>221</v>
      </c>
      <c r="B225" s="32" t="s">
        <v>488</v>
      </c>
      <c r="C225" s="32">
        <v>11</v>
      </c>
      <c r="D225" s="149" t="s">
        <v>233</v>
      </c>
      <c r="E225" s="33">
        <v>0</v>
      </c>
      <c r="F225" s="33">
        <v>1</v>
      </c>
      <c r="G225" s="33">
        <v>0</v>
      </c>
      <c r="H225" s="33">
        <v>0</v>
      </c>
      <c r="I225" s="33">
        <v>0</v>
      </c>
      <c r="J225" s="33"/>
      <c r="K225" s="33">
        <v>0</v>
      </c>
      <c r="L225" s="34">
        <v>0</v>
      </c>
      <c r="M225" s="155">
        <v>0.5</v>
      </c>
      <c r="N225" s="155">
        <v>0.5</v>
      </c>
      <c r="O225" s="155">
        <v>0.5</v>
      </c>
      <c r="P225" s="33" t="s">
        <v>343</v>
      </c>
      <c r="Q225" s="33">
        <v>0</v>
      </c>
      <c r="R225" s="33">
        <v>1</v>
      </c>
      <c r="S225" s="33">
        <v>0</v>
      </c>
      <c r="T225" s="33">
        <v>1</v>
      </c>
      <c r="U225" s="33">
        <v>0</v>
      </c>
      <c r="V225" s="33"/>
      <c r="W225" s="77">
        <f t="shared" si="45"/>
        <v>0</v>
      </c>
      <c r="X225" s="77">
        <f t="shared" si="46"/>
        <v>1</v>
      </c>
      <c r="Y225" s="77">
        <f t="shared" si="47"/>
        <v>0</v>
      </c>
      <c r="Z225" s="144">
        <f t="shared" si="48"/>
        <v>0.5</v>
      </c>
      <c r="AA225" s="77">
        <f t="shared" si="49"/>
        <v>0</v>
      </c>
      <c r="AB225" s="42">
        <f t="shared" si="50"/>
        <v>1.5</v>
      </c>
      <c r="AC225" s="42"/>
      <c r="AD225" s="42">
        <f t="shared" si="51"/>
        <v>1</v>
      </c>
      <c r="AE225" s="42">
        <f t="shared" si="52"/>
        <v>0.5</v>
      </c>
      <c r="AF225" s="42">
        <f t="shared" si="53"/>
        <v>0</v>
      </c>
      <c r="AG225" s="42"/>
      <c r="AI225" s="80"/>
      <c r="AJ225" s="119">
        <f t="shared" si="54"/>
        <v>1</v>
      </c>
      <c r="AK225" s="119">
        <f t="shared" si="55"/>
        <v>0</v>
      </c>
      <c r="AL225" s="119">
        <f t="shared" si="56"/>
        <v>1</v>
      </c>
      <c r="AM225" s="119"/>
      <c r="AN225" s="115"/>
      <c r="AO225" s="119">
        <f t="shared" si="57"/>
        <v>0</v>
      </c>
      <c r="AP225" s="119">
        <f t="shared" si="58"/>
        <v>1</v>
      </c>
      <c r="AQ225" s="119">
        <f t="shared" si="59"/>
        <v>1</v>
      </c>
      <c r="AR225" s="80"/>
      <c r="AS225" s="80"/>
      <c r="AU225" s="80"/>
      <c r="AV225" s="80"/>
      <c r="AW225" s="80"/>
      <c r="AX225" s="80"/>
      <c r="AY225" s="80"/>
      <c r="BA225" s="80"/>
    </row>
    <row r="226" spans="1:64" s="55" customFormat="1" ht="15" customHeight="1" x14ac:dyDescent="0.2">
      <c r="A226" s="11" t="s">
        <v>236</v>
      </c>
      <c r="B226" s="29" t="s">
        <v>494</v>
      </c>
      <c r="C226" s="29">
        <v>10</v>
      </c>
      <c r="D226" s="4" t="s">
        <v>251</v>
      </c>
      <c r="E226" s="8">
        <v>0</v>
      </c>
      <c r="F226" s="8">
        <v>1</v>
      </c>
      <c r="G226" s="8">
        <v>0</v>
      </c>
      <c r="H226" s="8">
        <v>0</v>
      </c>
      <c r="I226" s="8">
        <v>0</v>
      </c>
      <c r="J226" s="8"/>
      <c r="K226" s="8">
        <v>0</v>
      </c>
      <c r="L226" s="6">
        <v>1</v>
      </c>
      <c r="M226" s="17">
        <v>0</v>
      </c>
      <c r="N226" s="17">
        <v>0</v>
      </c>
      <c r="O226" s="17">
        <v>0.5</v>
      </c>
      <c r="P226" s="8" t="s">
        <v>363</v>
      </c>
      <c r="Q226" s="8">
        <v>0</v>
      </c>
      <c r="R226" s="8">
        <v>1</v>
      </c>
      <c r="S226" s="8">
        <v>0</v>
      </c>
      <c r="T226" s="8">
        <v>0</v>
      </c>
      <c r="U226" s="8">
        <v>0</v>
      </c>
      <c r="V226" s="8" t="s">
        <v>541</v>
      </c>
      <c r="W226" s="13">
        <f t="shared" si="45"/>
        <v>0</v>
      </c>
      <c r="X226" s="13">
        <f t="shared" si="46"/>
        <v>1</v>
      </c>
      <c r="Y226" s="13">
        <f t="shared" si="47"/>
        <v>0</v>
      </c>
      <c r="Z226" s="12">
        <f t="shared" si="48"/>
        <v>0</v>
      </c>
      <c r="AA226" s="13">
        <f t="shared" si="49"/>
        <v>0</v>
      </c>
      <c r="AB226" s="7">
        <f t="shared" si="50"/>
        <v>1</v>
      </c>
      <c r="AC226" s="7"/>
      <c r="AD226" s="7">
        <f t="shared" si="51"/>
        <v>1</v>
      </c>
      <c r="AE226" s="7">
        <f t="shared" si="52"/>
        <v>0</v>
      </c>
      <c r="AF226" s="7">
        <f t="shared" si="53"/>
        <v>0</v>
      </c>
      <c r="AG226" s="7"/>
      <c r="AI226" s="137"/>
      <c r="AJ226" s="119">
        <f t="shared" si="54"/>
        <v>1</v>
      </c>
      <c r="AK226" s="119">
        <f t="shared" si="55"/>
        <v>1</v>
      </c>
      <c r="AL226" s="119">
        <f t="shared" si="56"/>
        <v>1</v>
      </c>
      <c r="AM226" s="119"/>
      <c r="AN226" s="115"/>
      <c r="AO226" s="119">
        <f t="shared" si="57"/>
        <v>0</v>
      </c>
      <c r="AP226" s="119">
        <f t="shared" si="58"/>
        <v>0.5</v>
      </c>
      <c r="AQ226" s="119">
        <f t="shared" si="59"/>
        <v>0</v>
      </c>
      <c r="AR226" s="137"/>
      <c r="AS226" s="137"/>
      <c r="AU226" s="137"/>
      <c r="AV226" s="137"/>
      <c r="AW226" s="137"/>
      <c r="AX226" s="137"/>
      <c r="AY226" s="137"/>
      <c r="BA226" s="137"/>
    </row>
    <row r="227" spans="1:64" s="55" customFormat="1" ht="15" customHeight="1" x14ac:dyDescent="0.2">
      <c r="A227" s="8">
        <v>1119</v>
      </c>
      <c r="B227" s="29" t="s">
        <v>904</v>
      </c>
      <c r="C227" s="29">
        <v>9</v>
      </c>
      <c r="D227" s="8" t="s">
        <v>697</v>
      </c>
      <c r="E227" s="72">
        <v>1</v>
      </c>
      <c r="F227" s="72">
        <v>1</v>
      </c>
      <c r="G227" s="72">
        <v>1</v>
      </c>
      <c r="H227" s="72">
        <v>0</v>
      </c>
      <c r="I227" s="72">
        <v>1</v>
      </c>
      <c r="J227" s="72"/>
      <c r="K227" s="72">
        <v>1</v>
      </c>
      <c r="L227" s="72">
        <v>1</v>
      </c>
      <c r="M227" s="72">
        <v>0</v>
      </c>
      <c r="N227" s="72">
        <v>0</v>
      </c>
      <c r="O227" s="72">
        <v>0.5</v>
      </c>
      <c r="P227" s="72"/>
      <c r="Q227" s="72">
        <v>1</v>
      </c>
      <c r="R227" s="72">
        <v>1</v>
      </c>
      <c r="S227" s="72">
        <v>1</v>
      </c>
      <c r="T227" s="72">
        <v>1</v>
      </c>
      <c r="U227" s="72">
        <v>1</v>
      </c>
      <c r="V227" s="8"/>
      <c r="W227" s="13">
        <f t="shared" si="45"/>
        <v>1</v>
      </c>
      <c r="X227" s="13">
        <f t="shared" si="46"/>
        <v>1</v>
      </c>
      <c r="Y227" s="13">
        <f t="shared" si="47"/>
        <v>1</v>
      </c>
      <c r="Z227" s="12">
        <f t="shared" si="48"/>
        <v>0</v>
      </c>
      <c r="AA227" s="13">
        <f t="shared" si="49"/>
        <v>1</v>
      </c>
      <c r="AB227" s="7">
        <f t="shared" si="50"/>
        <v>4</v>
      </c>
      <c r="AC227" s="7"/>
      <c r="AD227" s="7">
        <f t="shared" si="51"/>
        <v>2</v>
      </c>
      <c r="AE227" s="7">
        <f t="shared" si="52"/>
        <v>1</v>
      </c>
      <c r="AF227" s="7">
        <f t="shared" si="53"/>
        <v>1</v>
      </c>
      <c r="AG227" s="7"/>
      <c r="AI227" s="137"/>
      <c r="AJ227" s="119">
        <f t="shared" si="54"/>
        <v>2</v>
      </c>
      <c r="AK227" s="119">
        <f t="shared" si="55"/>
        <v>2</v>
      </c>
      <c r="AL227" s="119">
        <f t="shared" si="56"/>
        <v>2</v>
      </c>
      <c r="AM227" s="119"/>
      <c r="AN227" s="115"/>
      <c r="AO227" s="119">
        <f t="shared" si="57"/>
        <v>1</v>
      </c>
      <c r="AP227" s="119">
        <f t="shared" si="58"/>
        <v>0.5</v>
      </c>
      <c r="AQ227" s="119">
        <f t="shared" si="59"/>
        <v>2</v>
      </c>
      <c r="AR227" s="137"/>
      <c r="AS227" s="137"/>
      <c r="AU227" s="137"/>
      <c r="AV227" s="137"/>
      <c r="AW227" s="137"/>
      <c r="AX227" s="137"/>
      <c r="AY227" s="137"/>
      <c r="BA227" s="137"/>
    </row>
    <row r="228" spans="1:64" ht="15" customHeight="1" x14ac:dyDescent="0.2">
      <c r="A228" s="11" t="s">
        <v>213</v>
      </c>
      <c r="B228" s="29" t="s">
        <v>486</v>
      </c>
      <c r="C228" s="29">
        <v>8</v>
      </c>
      <c r="D228" s="4" t="s">
        <v>224</v>
      </c>
      <c r="E228" s="8">
        <v>0</v>
      </c>
      <c r="F228" s="8">
        <v>1</v>
      </c>
      <c r="G228" s="8">
        <v>0</v>
      </c>
      <c r="H228" s="8">
        <v>0</v>
      </c>
      <c r="I228" s="8">
        <v>0</v>
      </c>
      <c r="J228" s="8"/>
      <c r="K228" s="5">
        <v>1</v>
      </c>
      <c r="L228" s="5">
        <v>1</v>
      </c>
      <c r="M228" s="14">
        <v>0</v>
      </c>
      <c r="N228" s="14">
        <v>0.5</v>
      </c>
      <c r="O228" s="14">
        <v>1</v>
      </c>
      <c r="P228" s="3"/>
      <c r="Q228" s="8">
        <v>1</v>
      </c>
      <c r="R228" s="8">
        <v>1</v>
      </c>
      <c r="S228" s="8">
        <v>0</v>
      </c>
      <c r="T228" s="8">
        <v>0</v>
      </c>
      <c r="U228" s="8">
        <v>0</v>
      </c>
      <c r="V228" s="8"/>
      <c r="W228" s="13">
        <f t="shared" si="45"/>
        <v>1</v>
      </c>
      <c r="X228" s="13">
        <f t="shared" si="46"/>
        <v>1</v>
      </c>
      <c r="Y228" s="13">
        <f t="shared" si="47"/>
        <v>0</v>
      </c>
      <c r="Z228" s="12">
        <f t="shared" si="48"/>
        <v>0</v>
      </c>
      <c r="AA228" s="13">
        <f t="shared" si="49"/>
        <v>0</v>
      </c>
      <c r="AB228" s="7">
        <f t="shared" si="50"/>
        <v>2</v>
      </c>
      <c r="AC228" s="7"/>
      <c r="AD228" s="7">
        <f t="shared" si="51"/>
        <v>2</v>
      </c>
      <c r="AE228" s="7">
        <f t="shared" si="52"/>
        <v>0</v>
      </c>
      <c r="AF228" s="7">
        <f t="shared" si="53"/>
        <v>0</v>
      </c>
      <c r="AG228" s="7"/>
      <c r="AI228" s="139"/>
      <c r="AJ228" s="119">
        <f t="shared" si="54"/>
        <v>1</v>
      </c>
      <c r="AK228" s="119">
        <f t="shared" si="55"/>
        <v>2</v>
      </c>
      <c r="AL228" s="119">
        <f t="shared" si="56"/>
        <v>2</v>
      </c>
      <c r="AM228" s="119"/>
      <c r="AN228" s="115"/>
      <c r="AO228" s="119">
        <f t="shared" si="57"/>
        <v>0</v>
      </c>
      <c r="AP228" s="119">
        <f t="shared" si="58"/>
        <v>1.5</v>
      </c>
      <c r="AQ228" s="119">
        <f t="shared" si="59"/>
        <v>0</v>
      </c>
      <c r="AR228" s="139"/>
      <c r="AS228" s="139"/>
      <c r="AU228" s="139"/>
      <c r="AV228" s="139"/>
      <c r="AW228" s="139"/>
      <c r="AX228" s="139"/>
      <c r="AY228" s="139"/>
      <c r="BA228" s="139"/>
    </row>
    <row r="229" spans="1:64" s="33" customFormat="1" ht="15" customHeight="1" x14ac:dyDescent="0.2">
      <c r="A229" s="33">
        <v>1072</v>
      </c>
      <c r="B229" s="32" t="s">
        <v>864</v>
      </c>
      <c r="C229" s="32">
        <v>8</v>
      </c>
      <c r="D229" s="33" t="s">
        <v>649</v>
      </c>
      <c r="E229" s="74">
        <v>0</v>
      </c>
      <c r="F229" s="74">
        <v>0</v>
      </c>
      <c r="G229" s="74">
        <v>1</v>
      </c>
      <c r="H229" s="74">
        <v>0</v>
      </c>
      <c r="I229" s="74">
        <v>1</v>
      </c>
      <c r="J229" s="74" t="s">
        <v>545</v>
      </c>
      <c r="K229" s="74">
        <v>0</v>
      </c>
      <c r="L229" s="74">
        <v>0</v>
      </c>
      <c r="M229" s="74">
        <v>0</v>
      </c>
      <c r="N229" s="74">
        <v>0</v>
      </c>
      <c r="O229" s="74">
        <v>0.5</v>
      </c>
      <c r="P229" s="74" t="s">
        <v>748</v>
      </c>
      <c r="Q229" s="74">
        <v>0</v>
      </c>
      <c r="R229" s="74">
        <v>1</v>
      </c>
      <c r="S229" s="74">
        <v>1</v>
      </c>
      <c r="T229" s="74">
        <v>0</v>
      </c>
      <c r="U229" s="74">
        <v>1</v>
      </c>
      <c r="W229" s="77">
        <f t="shared" si="45"/>
        <v>0</v>
      </c>
      <c r="X229" s="77">
        <f t="shared" si="46"/>
        <v>0</v>
      </c>
      <c r="Y229" s="77">
        <f t="shared" si="47"/>
        <v>1</v>
      </c>
      <c r="Z229" s="144">
        <f t="shared" si="48"/>
        <v>0</v>
      </c>
      <c r="AA229" s="77">
        <f t="shared" si="49"/>
        <v>1</v>
      </c>
      <c r="AB229" s="42">
        <f t="shared" si="50"/>
        <v>2</v>
      </c>
      <c r="AC229" s="42"/>
      <c r="AD229" s="42">
        <f t="shared" si="51"/>
        <v>0</v>
      </c>
      <c r="AE229" s="42">
        <f t="shared" si="52"/>
        <v>1</v>
      </c>
      <c r="AF229" s="42">
        <f t="shared" si="53"/>
        <v>1</v>
      </c>
      <c r="AG229" s="42"/>
      <c r="AI229" s="34"/>
      <c r="AJ229" s="119">
        <f t="shared" si="54"/>
        <v>0</v>
      </c>
      <c r="AK229" s="119">
        <f t="shared" si="55"/>
        <v>0</v>
      </c>
      <c r="AL229" s="119">
        <f t="shared" si="56"/>
        <v>1</v>
      </c>
      <c r="AM229" s="119"/>
      <c r="AN229" s="115"/>
      <c r="AO229" s="119">
        <f t="shared" si="57"/>
        <v>1</v>
      </c>
      <c r="AP229" s="119">
        <f t="shared" si="58"/>
        <v>0.5</v>
      </c>
      <c r="AQ229" s="119">
        <f t="shared" si="59"/>
        <v>1</v>
      </c>
      <c r="AR229" s="34"/>
      <c r="AS229" s="34"/>
      <c r="AU229" s="34"/>
      <c r="AV229" s="34"/>
      <c r="AW229" s="34"/>
      <c r="AX229" s="34"/>
      <c r="AY229" s="34"/>
      <c r="BA229" s="34"/>
    </row>
    <row r="230" spans="1:64" s="33" customFormat="1" ht="15" customHeight="1" x14ac:dyDescent="0.2">
      <c r="A230" s="33">
        <v>1106</v>
      </c>
      <c r="B230" s="32" t="s">
        <v>864</v>
      </c>
      <c r="C230" s="32">
        <v>8</v>
      </c>
      <c r="D230" s="33" t="s">
        <v>684</v>
      </c>
      <c r="E230" s="74">
        <v>0</v>
      </c>
      <c r="F230" s="74">
        <v>1</v>
      </c>
      <c r="G230" s="74">
        <v>1</v>
      </c>
      <c r="H230" s="74">
        <v>0</v>
      </c>
      <c r="I230" s="74">
        <v>0</v>
      </c>
      <c r="J230" s="74"/>
      <c r="K230" s="74">
        <v>0</v>
      </c>
      <c r="L230" s="74">
        <v>0</v>
      </c>
      <c r="M230" s="74">
        <v>0</v>
      </c>
      <c r="N230" s="74">
        <v>0</v>
      </c>
      <c r="O230" s="74">
        <v>1</v>
      </c>
      <c r="P230" s="74" t="s">
        <v>769</v>
      </c>
      <c r="Q230" s="33">
        <v>0</v>
      </c>
      <c r="R230" s="33">
        <v>1</v>
      </c>
      <c r="S230" s="33">
        <v>0</v>
      </c>
      <c r="T230" s="33">
        <v>0</v>
      </c>
      <c r="U230" s="33">
        <v>0</v>
      </c>
      <c r="W230" s="77">
        <f t="shared" si="45"/>
        <v>0</v>
      </c>
      <c r="X230" s="77">
        <f t="shared" si="46"/>
        <v>1</v>
      </c>
      <c r="Y230" s="77">
        <f t="shared" si="47"/>
        <v>0</v>
      </c>
      <c r="Z230" s="144">
        <f t="shared" si="48"/>
        <v>0</v>
      </c>
      <c r="AA230" s="77">
        <f t="shared" si="49"/>
        <v>0</v>
      </c>
      <c r="AB230" s="42">
        <f t="shared" si="50"/>
        <v>1</v>
      </c>
      <c r="AC230" s="42"/>
      <c r="AD230" s="42">
        <f t="shared" si="51"/>
        <v>1</v>
      </c>
      <c r="AE230" s="42">
        <f t="shared" si="52"/>
        <v>0</v>
      </c>
      <c r="AF230" s="42">
        <f t="shared" si="53"/>
        <v>0</v>
      </c>
      <c r="AG230" s="42"/>
      <c r="AI230" s="34"/>
      <c r="AJ230" s="119">
        <f t="shared" si="54"/>
        <v>1</v>
      </c>
      <c r="AK230" s="119">
        <f t="shared" si="55"/>
        <v>0</v>
      </c>
      <c r="AL230" s="119">
        <f t="shared" si="56"/>
        <v>1</v>
      </c>
      <c r="AM230" s="119"/>
      <c r="AN230" s="115"/>
      <c r="AO230" s="119">
        <f t="shared" si="57"/>
        <v>0</v>
      </c>
      <c r="AP230" s="119">
        <f t="shared" si="58"/>
        <v>1</v>
      </c>
      <c r="AQ230" s="119">
        <f t="shared" si="59"/>
        <v>0</v>
      </c>
      <c r="AR230" s="34"/>
      <c r="AS230" s="34"/>
      <c r="AU230" s="34"/>
      <c r="AV230" s="34"/>
      <c r="AW230" s="34"/>
      <c r="AX230" s="34"/>
      <c r="AY230" s="34"/>
      <c r="BA230" s="34"/>
    </row>
    <row r="231" spans="1:64" s="55" customFormat="1" ht="15" customHeight="1" x14ac:dyDescent="0.2">
      <c r="A231" s="8">
        <v>1144</v>
      </c>
      <c r="B231" s="29" t="s">
        <v>925</v>
      </c>
      <c r="C231" s="29">
        <v>9</v>
      </c>
      <c r="D231" s="8" t="s">
        <v>722</v>
      </c>
      <c r="E231" s="72">
        <v>0</v>
      </c>
      <c r="F231" s="72">
        <v>1</v>
      </c>
      <c r="G231" s="72">
        <v>0</v>
      </c>
      <c r="H231" s="72">
        <v>0</v>
      </c>
      <c r="I231" s="72">
        <v>0</v>
      </c>
      <c r="J231" s="72" t="s">
        <v>545</v>
      </c>
      <c r="K231" s="72">
        <v>0</v>
      </c>
      <c r="L231" s="72">
        <v>0</v>
      </c>
      <c r="M231" s="72">
        <v>0</v>
      </c>
      <c r="N231" s="72">
        <v>0</v>
      </c>
      <c r="O231" s="72">
        <v>0</v>
      </c>
      <c r="P231" s="72" t="s">
        <v>743</v>
      </c>
      <c r="Q231" s="72">
        <v>0</v>
      </c>
      <c r="R231" s="72">
        <v>1</v>
      </c>
      <c r="S231" s="72">
        <v>0</v>
      </c>
      <c r="T231" s="72">
        <v>0</v>
      </c>
      <c r="U231" s="72">
        <v>0</v>
      </c>
      <c r="V231" s="8"/>
      <c r="W231" s="13">
        <f t="shared" si="45"/>
        <v>0</v>
      </c>
      <c r="X231" s="13">
        <f t="shared" si="46"/>
        <v>1</v>
      </c>
      <c r="Y231" s="13">
        <f t="shared" si="47"/>
        <v>0</v>
      </c>
      <c r="Z231" s="12">
        <f t="shared" si="48"/>
        <v>0</v>
      </c>
      <c r="AA231" s="13">
        <f t="shared" si="49"/>
        <v>0</v>
      </c>
      <c r="AB231" s="7">
        <f t="shared" si="50"/>
        <v>1</v>
      </c>
      <c r="AC231" s="7"/>
      <c r="AD231" s="7">
        <f t="shared" si="51"/>
        <v>1</v>
      </c>
      <c r="AE231" s="7">
        <f t="shared" si="52"/>
        <v>0</v>
      </c>
      <c r="AF231" s="7">
        <f t="shared" si="53"/>
        <v>0</v>
      </c>
      <c r="AG231" s="7"/>
      <c r="AI231" s="137"/>
      <c r="AJ231" s="119">
        <f t="shared" si="54"/>
        <v>1</v>
      </c>
      <c r="AK231" s="119">
        <f t="shared" si="55"/>
        <v>0</v>
      </c>
      <c r="AL231" s="119">
        <f t="shared" si="56"/>
        <v>1</v>
      </c>
      <c r="AM231" s="119"/>
      <c r="AN231" s="115"/>
      <c r="AO231" s="119">
        <f t="shared" si="57"/>
        <v>0</v>
      </c>
      <c r="AP231" s="119">
        <f t="shared" si="58"/>
        <v>0</v>
      </c>
      <c r="AQ231" s="119">
        <f t="shared" si="59"/>
        <v>0</v>
      </c>
      <c r="AR231" s="137"/>
      <c r="AS231" s="137"/>
      <c r="AU231" s="137"/>
      <c r="AV231" s="137"/>
      <c r="AW231" s="137"/>
      <c r="AX231" s="137"/>
      <c r="AY231" s="137"/>
      <c r="BA231" s="137"/>
    </row>
    <row r="232" spans="1:64" s="55" customFormat="1" ht="15" customHeight="1" x14ac:dyDescent="0.2">
      <c r="A232" s="8">
        <v>1141</v>
      </c>
      <c r="B232" s="29" t="s">
        <v>922</v>
      </c>
      <c r="C232" s="29">
        <v>10</v>
      </c>
      <c r="D232" s="8" t="s">
        <v>719</v>
      </c>
      <c r="E232" s="72">
        <v>0</v>
      </c>
      <c r="F232" s="72">
        <v>0</v>
      </c>
      <c r="G232" s="72">
        <v>0</v>
      </c>
      <c r="H232" s="72">
        <v>0</v>
      </c>
      <c r="I232" s="72">
        <v>0</v>
      </c>
      <c r="J232" s="72"/>
      <c r="K232" s="72">
        <v>0</v>
      </c>
      <c r="L232" s="72">
        <v>0</v>
      </c>
      <c r="M232" s="72">
        <v>0</v>
      </c>
      <c r="N232" s="72">
        <v>0</v>
      </c>
      <c r="O232" s="72">
        <v>0</v>
      </c>
      <c r="P232" s="72" t="s">
        <v>743</v>
      </c>
      <c r="Q232" s="72">
        <v>0</v>
      </c>
      <c r="R232" s="72">
        <v>1</v>
      </c>
      <c r="S232" s="72">
        <v>0</v>
      </c>
      <c r="T232" s="72">
        <v>0</v>
      </c>
      <c r="U232" s="72">
        <v>0</v>
      </c>
      <c r="V232" s="8"/>
      <c r="W232" s="13">
        <f t="shared" ref="W232:W295" si="60">IF(((E232+K232+Q232)=1.5),0.5,ROUND((E232+K232+Q232)/3,0))</f>
        <v>0</v>
      </c>
      <c r="X232" s="13">
        <f t="shared" ref="X232:X295" si="61">IF(((F232+L232+R232)=1.5),0.5,ROUND((F232+L232+R232)/3,0))</f>
        <v>0</v>
      </c>
      <c r="Y232" s="13">
        <f t="shared" ref="Y232:Y295" si="62">IF(((G232+M232+S232)=1.5),0.5,ROUND((G232+M232+S232)/3,0))</f>
        <v>0</v>
      </c>
      <c r="Z232" s="12">
        <f t="shared" ref="Z232:Z295" si="63">IF(((H232+N232+T232)=1.5),0.5,ROUND((H232+N232+T232)/3,0))</f>
        <v>0</v>
      </c>
      <c r="AA232" s="13">
        <f t="shared" ref="AA232:AA295" si="64">IF(((I232+O232+U232)=1.5),0.5,ROUND((I232+O232+U232)/3,0))</f>
        <v>0</v>
      </c>
      <c r="AB232" s="7">
        <f t="shared" si="50"/>
        <v>0</v>
      </c>
      <c r="AC232" s="7"/>
      <c r="AD232" s="7">
        <f t="shared" si="51"/>
        <v>0</v>
      </c>
      <c r="AE232" s="7">
        <f t="shared" si="52"/>
        <v>0</v>
      </c>
      <c r="AF232" s="7">
        <f t="shared" si="53"/>
        <v>0</v>
      </c>
      <c r="AG232" s="7"/>
      <c r="AI232" s="137"/>
      <c r="AJ232" s="119">
        <f t="shared" si="54"/>
        <v>0</v>
      </c>
      <c r="AK232" s="119">
        <f t="shared" si="55"/>
        <v>0</v>
      </c>
      <c r="AL232" s="119">
        <f t="shared" si="56"/>
        <v>1</v>
      </c>
      <c r="AM232" s="119"/>
      <c r="AN232" s="115"/>
      <c r="AO232" s="119">
        <f t="shared" si="57"/>
        <v>0</v>
      </c>
      <c r="AP232" s="119">
        <f t="shared" si="58"/>
        <v>0</v>
      </c>
      <c r="AQ232" s="119">
        <f t="shared" si="59"/>
        <v>0</v>
      </c>
      <c r="AR232" s="137"/>
      <c r="AS232" s="137"/>
      <c r="AU232" s="137"/>
      <c r="AV232" s="137"/>
      <c r="AW232" s="137"/>
      <c r="AX232" s="137"/>
      <c r="AY232" s="137"/>
      <c r="BA232" s="137"/>
    </row>
    <row r="233" spans="1:64" s="33" customFormat="1" ht="15" customHeight="1" x14ac:dyDescent="0.2">
      <c r="A233" s="31" t="s">
        <v>311</v>
      </c>
      <c r="B233" s="32" t="s">
        <v>520</v>
      </c>
      <c r="C233" s="32">
        <v>2</v>
      </c>
      <c r="D233" s="149" t="s">
        <v>327</v>
      </c>
      <c r="E233" s="33">
        <v>0</v>
      </c>
      <c r="F233" s="33">
        <v>1</v>
      </c>
      <c r="G233" s="33">
        <v>0</v>
      </c>
      <c r="H233" s="33">
        <v>0</v>
      </c>
      <c r="I233" s="33">
        <v>1</v>
      </c>
      <c r="K233" s="33">
        <v>0</v>
      </c>
      <c r="L233" s="33">
        <v>1</v>
      </c>
      <c r="M233" s="33">
        <v>0</v>
      </c>
      <c r="N233" s="33">
        <v>0</v>
      </c>
      <c r="O233" s="33">
        <v>1</v>
      </c>
      <c r="Q233" s="33">
        <v>0</v>
      </c>
      <c r="R233" s="33">
        <v>1</v>
      </c>
      <c r="S233" s="33">
        <v>0</v>
      </c>
      <c r="T233" s="33">
        <v>0</v>
      </c>
      <c r="U233" s="33">
        <v>1</v>
      </c>
      <c r="W233" s="77">
        <f t="shared" si="60"/>
        <v>0</v>
      </c>
      <c r="X233" s="77">
        <f t="shared" si="61"/>
        <v>1</v>
      </c>
      <c r="Y233" s="77">
        <f t="shared" si="62"/>
        <v>0</v>
      </c>
      <c r="Z233" s="144">
        <f t="shared" si="63"/>
        <v>0</v>
      </c>
      <c r="AA233" s="77">
        <f t="shared" si="64"/>
        <v>1</v>
      </c>
      <c r="AB233" s="42">
        <f t="shared" si="50"/>
        <v>2</v>
      </c>
      <c r="AC233" s="42"/>
      <c r="AD233" s="42">
        <f t="shared" si="51"/>
        <v>1</v>
      </c>
      <c r="AE233" s="42">
        <f t="shared" si="52"/>
        <v>1</v>
      </c>
      <c r="AF233" s="42">
        <f t="shared" si="53"/>
        <v>0</v>
      </c>
      <c r="AG233" s="42"/>
      <c r="AI233" s="34"/>
      <c r="AJ233" s="119">
        <f t="shared" si="54"/>
        <v>1</v>
      </c>
      <c r="AK233" s="119">
        <f t="shared" si="55"/>
        <v>1</v>
      </c>
      <c r="AL233" s="119">
        <f t="shared" si="56"/>
        <v>1</v>
      </c>
      <c r="AM233" s="119"/>
      <c r="AN233" s="115"/>
      <c r="AO233" s="119">
        <f t="shared" si="57"/>
        <v>1</v>
      </c>
      <c r="AP233" s="119">
        <f t="shared" si="58"/>
        <v>1</v>
      </c>
      <c r="AQ233" s="119">
        <f t="shared" si="59"/>
        <v>1</v>
      </c>
      <c r="AR233" s="34"/>
      <c r="AS233" s="34"/>
      <c r="AU233" s="34"/>
      <c r="AV233" s="34"/>
      <c r="AW233" s="34"/>
      <c r="AX233" s="34"/>
      <c r="AY233" s="34"/>
      <c r="BA233" s="34"/>
    </row>
    <row r="234" spans="1:64" s="33" customFormat="1" ht="15" customHeight="1" x14ac:dyDescent="0.2">
      <c r="A234" s="152" t="s">
        <v>313</v>
      </c>
      <c r="B234" s="32" t="s">
        <v>520</v>
      </c>
      <c r="C234" s="32">
        <v>2</v>
      </c>
      <c r="D234" s="149" t="s">
        <v>329</v>
      </c>
      <c r="E234" s="33">
        <v>1</v>
      </c>
      <c r="F234" s="33">
        <v>1</v>
      </c>
      <c r="G234" s="33">
        <v>1</v>
      </c>
      <c r="H234" s="33">
        <v>0</v>
      </c>
      <c r="I234" s="33">
        <v>1</v>
      </c>
      <c r="K234" s="33">
        <v>1</v>
      </c>
      <c r="L234" s="33">
        <v>1</v>
      </c>
      <c r="M234" s="155">
        <v>0.5</v>
      </c>
      <c r="N234" s="155">
        <v>0.5</v>
      </c>
      <c r="O234" s="155">
        <v>0.5</v>
      </c>
      <c r="Q234" s="33">
        <v>1</v>
      </c>
      <c r="R234" s="33">
        <v>1</v>
      </c>
      <c r="S234" s="33">
        <v>0</v>
      </c>
      <c r="T234" s="33">
        <v>0</v>
      </c>
      <c r="U234" s="33">
        <v>0</v>
      </c>
      <c r="W234" s="77">
        <f t="shared" si="60"/>
        <v>1</v>
      </c>
      <c r="X234" s="77">
        <f t="shared" si="61"/>
        <v>1</v>
      </c>
      <c r="Y234" s="77">
        <f t="shared" si="62"/>
        <v>0.5</v>
      </c>
      <c r="Z234" s="144">
        <f t="shared" si="63"/>
        <v>0</v>
      </c>
      <c r="AA234" s="77">
        <f t="shared" si="64"/>
        <v>0.5</v>
      </c>
      <c r="AB234" s="42">
        <f t="shared" si="50"/>
        <v>3</v>
      </c>
      <c r="AC234" s="42"/>
      <c r="AD234" s="42">
        <f t="shared" si="51"/>
        <v>2</v>
      </c>
      <c r="AE234" s="42">
        <f t="shared" si="52"/>
        <v>0.5</v>
      </c>
      <c r="AF234" s="42">
        <f t="shared" si="53"/>
        <v>0.5</v>
      </c>
      <c r="AG234" s="42"/>
      <c r="AI234" s="34"/>
      <c r="AJ234" s="119">
        <f t="shared" si="54"/>
        <v>2</v>
      </c>
      <c r="AK234" s="119">
        <f t="shared" si="55"/>
        <v>2</v>
      </c>
      <c r="AL234" s="119">
        <f t="shared" si="56"/>
        <v>2</v>
      </c>
      <c r="AM234" s="119"/>
      <c r="AN234" s="115"/>
      <c r="AO234" s="119">
        <f t="shared" si="57"/>
        <v>1</v>
      </c>
      <c r="AP234" s="119">
        <f t="shared" si="58"/>
        <v>1</v>
      </c>
      <c r="AQ234" s="119">
        <f t="shared" si="59"/>
        <v>0</v>
      </c>
      <c r="AR234" s="34"/>
      <c r="AS234" s="34"/>
      <c r="AU234" s="34"/>
      <c r="AV234" s="34"/>
      <c r="AW234" s="34"/>
      <c r="AX234" s="34"/>
      <c r="AY234" s="34"/>
      <c r="BA234" s="34"/>
    </row>
    <row r="235" spans="1:64" s="78" customFormat="1" ht="15" customHeight="1" x14ac:dyDescent="0.2">
      <c r="A235" s="152" t="s">
        <v>317</v>
      </c>
      <c r="B235" s="32" t="s">
        <v>520</v>
      </c>
      <c r="C235" s="32">
        <v>2</v>
      </c>
      <c r="D235" s="149" t="s">
        <v>333</v>
      </c>
      <c r="E235" s="33">
        <v>1</v>
      </c>
      <c r="F235" s="33">
        <v>1</v>
      </c>
      <c r="G235" s="33">
        <v>0</v>
      </c>
      <c r="H235" s="33">
        <v>0</v>
      </c>
      <c r="I235" s="33">
        <v>1</v>
      </c>
      <c r="J235" s="33"/>
      <c r="K235" s="33">
        <v>1</v>
      </c>
      <c r="L235" s="33">
        <v>1</v>
      </c>
      <c r="M235" s="33">
        <v>0</v>
      </c>
      <c r="N235" s="155">
        <v>0.5</v>
      </c>
      <c r="O235" s="33">
        <v>1</v>
      </c>
      <c r="P235" s="33"/>
      <c r="Q235" s="33">
        <v>1</v>
      </c>
      <c r="R235" s="33">
        <v>1</v>
      </c>
      <c r="S235" s="33">
        <v>0</v>
      </c>
      <c r="T235" s="33">
        <v>0</v>
      </c>
      <c r="U235" s="33">
        <v>0</v>
      </c>
      <c r="V235" s="33"/>
      <c r="W235" s="77">
        <f t="shared" si="60"/>
        <v>1</v>
      </c>
      <c r="X235" s="77">
        <f t="shared" si="61"/>
        <v>1</v>
      </c>
      <c r="Y235" s="77">
        <f t="shared" si="62"/>
        <v>0</v>
      </c>
      <c r="Z235" s="144">
        <f t="shared" si="63"/>
        <v>0</v>
      </c>
      <c r="AA235" s="77">
        <f t="shared" si="64"/>
        <v>1</v>
      </c>
      <c r="AB235" s="42">
        <f t="shared" si="50"/>
        <v>3</v>
      </c>
      <c r="AC235" s="42"/>
      <c r="AD235" s="42">
        <f t="shared" si="51"/>
        <v>2</v>
      </c>
      <c r="AE235" s="42">
        <f t="shared" si="52"/>
        <v>1</v>
      </c>
      <c r="AF235" s="42">
        <f t="shared" si="53"/>
        <v>0</v>
      </c>
      <c r="AG235" s="42"/>
      <c r="AI235" s="80"/>
      <c r="AJ235" s="119">
        <f t="shared" si="54"/>
        <v>2</v>
      </c>
      <c r="AK235" s="119">
        <f t="shared" si="55"/>
        <v>2</v>
      </c>
      <c r="AL235" s="119">
        <f t="shared" si="56"/>
        <v>2</v>
      </c>
      <c r="AM235" s="119"/>
      <c r="AN235" s="115"/>
      <c r="AO235" s="119">
        <f t="shared" si="57"/>
        <v>1</v>
      </c>
      <c r="AP235" s="119">
        <f t="shared" si="58"/>
        <v>1.5</v>
      </c>
      <c r="AQ235" s="119">
        <f t="shared" si="59"/>
        <v>0</v>
      </c>
      <c r="AR235" s="80"/>
      <c r="AS235" s="80"/>
      <c r="AU235" s="80"/>
      <c r="AV235" s="80"/>
      <c r="AW235" s="80"/>
      <c r="AX235" s="80"/>
      <c r="AY235" s="80"/>
      <c r="AZ235" s="80"/>
      <c r="BA235" s="80"/>
      <c r="BD235" s="80"/>
      <c r="BE235" s="80"/>
      <c r="BF235" s="80"/>
      <c r="BG235" s="80"/>
      <c r="BH235" s="80"/>
      <c r="BI235" s="80"/>
      <c r="BJ235" s="80"/>
      <c r="BK235" s="80"/>
      <c r="BL235" s="80"/>
    </row>
    <row r="236" spans="1:64" s="78" customFormat="1" ht="15" customHeight="1" x14ac:dyDescent="0.2">
      <c r="A236" s="33">
        <v>1120</v>
      </c>
      <c r="B236" s="32" t="s">
        <v>905</v>
      </c>
      <c r="C236" s="32">
        <v>11</v>
      </c>
      <c r="D236" s="33" t="s">
        <v>698</v>
      </c>
      <c r="E236" s="74">
        <v>1</v>
      </c>
      <c r="F236" s="74">
        <v>1</v>
      </c>
      <c r="G236" s="74">
        <v>1</v>
      </c>
      <c r="H236" s="74">
        <v>0</v>
      </c>
      <c r="I236" s="74">
        <v>0</v>
      </c>
      <c r="J236" s="74"/>
      <c r="K236" s="74">
        <v>1</v>
      </c>
      <c r="L236" s="74">
        <v>1</v>
      </c>
      <c r="M236" s="74">
        <v>0</v>
      </c>
      <c r="N236" s="74">
        <v>0</v>
      </c>
      <c r="O236" s="74">
        <v>0.5</v>
      </c>
      <c r="P236" s="74"/>
      <c r="Q236" s="74">
        <v>1</v>
      </c>
      <c r="R236" s="74">
        <v>1</v>
      </c>
      <c r="S236" s="74">
        <v>1</v>
      </c>
      <c r="T236" s="74">
        <v>1</v>
      </c>
      <c r="U236" s="74">
        <v>0</v>
      </c>
      <c r="V236" s="33"/>
      <c r="W236" s="77">
        <f t="shared" si="60"/>
        <v>1</v>
      </c>
      <c r="X236" s="77">
        <f t="shared" si="61"/>
        <v>1</v>
      </c>
      <c r="Y236" s="77">
        <f t="shared" si="62"/>
        <v>1</v>
      </c>
      <c r="Z236" s="144">
        <f t="shared" si="63"/>
        <v>0</v>
      </c>
      <c r="AA236" s="77">
        <f t="shared" si="64"/>
        <v>0</v>
      </c>
      <c r="AB236" s="42">
        <f t="shared" si="50"/>
        <v>3</v>
      </c>
      <c r="AC236" s="42"/>
      <c r="AD236" s="42">
        <f t="shared" si="51"/>
        <v>2</v>
      </c>
      <c r="AE236" s="42">
        <f t="shared" si="52"/>
        <v>0</v>
      </c>
      <c r="AF236" s="42">
        <f t="shared" si="53"/>
        <v>1</v>
      </c>
      <c r="AG236" s="42"/>
      <c r="AI236" s="80"/>
      <c r="AJ236" s="119">
        <f t="shared" si="54"/>
        <v>2</v>
      </c>
      <c r="AK236" s="119">
        <f t="shared" si="55"/>
        <v>2</v>
      </c>
      <c r="AL236" s="119">
        <f t="shared" si="56"/>
        <v>2</v>
      </c>
      <c r="AM236" s="119"/>
      <c r="AN236" s="115"/>
      <c r="AO236" s="119">
        <f t="shared" si="57"/>
        <v>0</v>
      </c>
      <c r="AP236" s="119">
        <f t="shared" si="58"/>
        <v>0.5</v>
      </c>
      <c r="AQ236" s="119">
        <f t="shared" si="59"/>
        <v>1</v>
      </c>
      <c r="AR236" s="80"/>
      <c r="AS236" s="80"/>
      <c r="AU236" s="80"/>
      <c r="AV236" s="80"/>
      <c r="AW236" s="80"/>
      <c r="AX236" s="80"/>
      <c r="AY236" s="80"/>
      <c r="AZ236" s="80"/>
      <c r="BA236" s="80"/>
      <c r="BD236" s="80"/>
      <c r="BE236" s="80"/>
      <c r="BF236" s="80"/>
      <c r="BG236" s="80"/>
      <c r="BH236" s="80"/>
      <c r="BI236" s="80"/>
      <c r="BJ236" s="80"/>
      <c r="BK236" s="80"/>
      <c r="BL236" s="80"/>
    </row>
    <row r="237" spans="1:64" s="78" customFormat="1" ht="15" customHeight="1" x14ac:dyDescent="0.2">
      <c r="A237" s="33">
        <v>1121</v>
      </c>
      <c r="B237" s="32" t="s">
        <v>905</v>
      </c>
      <c r="C237" s="32">
        <v>11</v>
      </c>
      <c r="D237" s="33" t="s">
        <v>699</v>
      </c>
      <c r="E237" s="74">
        <v>1</v>
      </c>
      <c r="F237" s="74">
        <v>1</v>
      </c>
      <c r="G237" s="74">
        <v>1</v>
      </c>
      <c r="H237" s="74">
        <v>0</v>
      </c>
      <c r="I237" s="74">
        <v>0</v>
      </c>
      <c r="J237" s="74"/>
      <c r="K237" s="74">
        <v>1</v>
      </c>
      <c r="L237" s="74">
        <v>1</v>
      </c>
      <c r="M237" s="74">
        <v>0</v>
      </c>
      <c r="N237" s="74">
        <v>0</v>
      </c>
      <c r="O237" s="74">
        <v>0.5</v>
      </c>
      <c r="P237" s="74"/>
      <c r="Q237" s="74">
        <v>1</v>
      </c>
      <c r="R237" s="74">
        <v>1</v>
      </c>
      <c r="S237" s="74">
        <v>1</v>
      </c>
      <c r="T237" s="74">
        <v>1</v>
      </c>
      <c r="U237" s="74">
        <v>1</v>
      </c>
      <c r="V237" s="33"/>
      <c r="W237" s="77">
        <f t="shared" si="60"/>
        <v>1</v>
      </c>
      <c r="X237" s="77">
        <f t="shared" si="61"/>
        <v>1</v>
      </c>
      <c r="Y237" s="77">
        <f t="shared" si="62"/>
        <v>1</v>
      </c>
      <c r="Z237" s="144">
        <f t="shared" si="63"/>
        <v>0</v>
      </c>
      <c r="AA237" s="77">
        <f t="shared" si="64"/>
        <v>0.5</v>
      </c>
      <c r="AB237" s="42">
        <f t="shared" si="50"/>
        <v>3.5</v>
      </c>
      <c r="AC237" s="42"/>
      <c r="AD237" s="42">
        <f t="shared" si="51"/>
        <v>2</v>
      </c>
      <c r="AE237" s="42">
        <f t="shared" si="52"/>
        <v>0.5</v>
      </c>
      <c r="AF237" s="42">
        <f t="shared" si="53"/>
        <v>1</v>
      </c>
      <c r="AG237" s="42"/>
      <c r="AI237" s="80"/>
      <c r="AJ237" s="119">
        <f t="shared" si="54"/>
        <v>2</v>
      </c>
      <c r="AK237" s="119">
        <f t="shared" si="55"/>
        <v>2</v>
      </c>
      <c r="AL237" s="119">
        <f t="shared" si="56"/>
        <v>2</v>
      </c>
      <c r="AM237" s="119"/>
      <c r="AN237" s="115"/>
      <c r="AO237" s="119">
        <f t="shared" si="57"/>
        <v>0</v>
      </c>
      <c r="AP237" s="119">
        <f t="shared" si="58"/>
        <v>0.5</v>
      </c>
      <c r="AQ237" s="119">
        <f t="shared" si="59"/>
        <v>2</v>
      </c>
      <c r="AR237" s="80"/>
      <c r="AS237" s="80"/>
      <c r="AU237" s="80"/>
      <c r="AV237" s="80"/>
      <c r="AW237" s="80"/>
      <c r="AX237" s="80"/>
      <c r="AY237" s="80"/>
      <c r="AZ237" s="80"/>
      <c r="BA237" s="80"/>
      <c r="BD237" s="80"/>
      <c r="BE237" s="80"/>
      <c r="BF237" s="80"/>
      <c r="BG237" s="80"/>
      <c r="BH237" s="80"/>
      <c r="BI237" s="80"/>
      <c r="BJ237" s="80"/>
      <c r="BK237" s="80"/>
      <c r="BL237" s="80"/>
    </row>
    <row r="238" spans="1:64" s="55" customFormat="1" ht="15" customHeight="1" x14ac:dyDescent="0.2">
      <c r="A238" s="8">
        <v>1030</v>
      </c>
      <c r="B238" s="29" t="s">
        <v>825</v>
      </c>
      <c r="C238" s="29">
        <v>10</v>
      </c>
      <c r="D238" s="8" t="s">
        <v>607</v>
      </c>
      <c r="E238" s="72">
        <v>1</v>
      </c>
      <c r="F238" s="72">
        <v>1</v>
      </c>
      <c r="G238" s="72">
        <v>1</v>
      </c>
      <c r="H238" s="72">
        <v>0</v>
      </c>
      <c r="I238" s="72">
        <v>1</v>
      </c>
      <c r="J238" s="72"/>
      <c r="K238" s="72">
        <v>1</v>
      </c>
      <c r="L238" s="72">
        <v>1</v>
      </c>
      <c r="M238" s="72">
        <v>0.5</v>
      </c>
      <c r="N238" s="72">
        <v>0.5</v>
      </c>
      <c r="O238" s="72">
        <v>0.5</v>
      </c>
      <c r="P238" s="72" t="s">
        <v>747</v>
      </c>
      <c r="Q238" s="72">
        <v>1</v>
      </c>
      <c r="R238" s="72">
        <v>1</v>
      </c>
      <c r="S238" s="72">
        <v>1</v>
      </c>
      <c r="T238" s="72">
        <v>1</v>
      </c>
      <c r="U238" s="72">
        <v>0</v>
      </c>
      <c r="V238" s="54"/>
      <c r="W238" s="13">
        <f t="shared" si="60"/>
        <v>1</v>
      </c>
      <c r="X238" s="13">
        <f t="shared" si="61"/>
        <v>1</v>
      </c>
      <c r="Y238" s="13">
        <f t="shared" si="62"/>
        <v>1</v>
      </c>
      <c r="Z238" s="12">
        <f t="shared" si="63"/>
        <v>0.5</v>
      </c>
      <c r="AA238" s="13">
        <f t="shared" si="64"/>
        <v>0.5</v>
      </c>
      <c r="AB238" s="7">
        <f t="shared" si="50"/>
        <v>4</v>
      </c>
      <c r="AC238" s="7"/>
      <c r="AD238" s="7">
        <f t="shared" si="51"/>
        <v>2</v>
      </c>
      <c r="AE238" s="7">
        <f t="shared" si="52"/>
        <v>1</v>
      </c>
      <c r="AF238" s="7">
        <f t="shared" si="53"/>
        <v>1</v>
      </c>
      <c r="AG238" s="7"/>
      <c r="AI238" s="137"/>
      <c r="AJ238" s="119">
        <f t="shared" si="54"/>
        <v>2</v>
      </c>
      <c r="AK238" s="119">
        <f t="shared" si="55"/>
        <v>2</v>
      </c>
      <c r="AL238" s="119">
        <f t="shared" si="56"/>
        <v>2</v>
      </c>
      <c r="AM238" s="119"/>
      <c r="AN238" s="115"/>
      <c r="AO238" s="119">
        <f t="shared" si="57"/>
        <v>1</v>
      </c>
      <c r="AP238" s="119">
        <f t="shared" si="58"/>
        <v>1</v>
      </c>
      <c r="AQ238" s="119">
        <f t="shared" si="59"/>
        <v>1</v>
      </c>
      <c r="AR238" s="137"/>
      <c r="AS238" s="137"/>
      <c r="AU238" s="137"/>
      <c r="AV238" s="137"/>
      <c r="AW238" s="137"/>
      <c r="AX238" s="137"/>
      <c r="AY238" s="137"/>
      <c r="BA238" s="137"/>
    </row>
    <row r="239" spans="1:64" s="55" customFormat="1" ht="15" customHeight="1" x14ac:dyDescent="0.2">
      <c r="A239" s="1" t="s">
        <v>234</v>
      </c>
      <c r="B239" s="86" t="s">
        <v>493</v>
      </c>
      <c r="C239" s="86">
        <v>10</v>
      </c>
      <c r="D239" s="87" t="s">
        <v>249</v>
      </c>
      <c r="E239" s="5">
        <v>1</v>
      </c>
      <c r="F239" s="5">
        <v>1</v>
      </c>
      <c r="G239" s="5">
        <v>1</v>
      </c>
      <c r="H239" s="5">
        <v>0</v>
      </c>
      <c r="I239" s="5">
        <v>1</v>
      </c>
      <c r="J239" s="5"/>
      <c r="K239" s="5">
        <v>1</v>
      </c>
      <c r="L239" s="2">
        <v>1</v>
      </c>
      <c r="M239" s="89">
        <v>0.5</v>
      </c>
      <c r="N239" s="89">
        <v>0</v>
      </c>
      <c r="O239" s="89">
        <v>0</v>
      </c>
      <c r="P239" s="5" t="s">
        <v>360</v>
      </c>
      <c r="Q239" s="5">
        <v>1</v>
      </c>
      <c r="R239" s="5">
        <v>1</v>
      </c>
      <c r="S239" s="5">
        <v>0</v>
      </c>
      <c r="T239" s="5">
        <v>0</v>
      </c>
      <c r="U239" s="5">
        <v>1</v>
      </c>
      <c r="V239" s="5"/>
      <c r="W239" s="12">
        <f t="shared" si="60"/>
        <v>1</v>
      </c>
      <c r="X239" s="12">
        <f t="shared" si="61"/>
        <v>1</v>
      </c>
      <c r="Y239" s="12">
        <f t="shared" si="62"/>
        <v>0.5</v>
      </c>
      <c r="Z239" s="12">
        <f t="shared" si="63"/>
        <v>0</v>
      </c>
      <c r="AA239" s="12">
        <f t="shared" si="64"/>
        <v>1</v>
      </c>
      <c r="AB239" s="88">
        <f t="shared" si="50"/>
        <v>3.5</v>
      </c>
      <c r="AC239" s="88"/>
      <c r="AD239" s="7">
        <f t="shared" si="51"/>
        <v>2</v>
      </c>
      <c r="AE239" s="7">
        <f t="shared" si="52"/>
        <v>1</v>
      </c>
      <c r="AF239" s="7">
        <f t="shared" si="53"/>
        <v>0.5</v>
      </c>
      <c r="AG239" s="7"/>
      <c r="AI239" s="137"/>
      <c r="AJ239" s="119">
        <f t="shared" si="54"/>
        <v>2</v>
      </c>
      <c r="AK239" s="119">
        <f t="shared" si="55"/>
        <v>2</v>
      </c>
      <c r="AL239" s="119">
        <f t="shared" si="56"/>
        <v>2</v>
      </c>
      <c r="AM239" s="119"/>
      <c r="AN239" s="115"/>
      <c r="AO239" s="119">
        <f t="shared" si="57"/>
        <v>1</v>
      </c>
      <c r="AP239" s="119">
        <f t="shared" si="58"/>
        <v>0</v>
      </c>
      <c r="AQ239" s="119">
        <f t="shared" si="59"/>
        <v>1</v>
      </c>
      <c r="AR239" s="137"/>
      <c r="AS239" s="137"/>
      <c r="AU239" s="137"/>
      <c r="AV239" s="137"/>
      <c r="AW239" s="137"/>
      <c r="AX239" s="137"/>
      <c r="AY239" s="137"/>
      <c r="BA239" s="137"/>
    </row>
    <row r="240" spans="1:64" ht="15" customHeight="1" x14ac:dyDescent="0.2">
      <c r="A240" s="11" t="s">
        <v>123</v>
      </c>
      <c r="B240" s="29" t="s">
        <v>452</v>
      </c>
      <c r="C240" s="29">
        <v>8</v>
      </c>
      <c r="D240" s="4" t="s">
        <v>130</v>
      </c>
      <c r="E240" s="6">
        <v>1</v>
      </c>
      <c r="F240" s="6">
        <v>0</v>
      </c>
      <c r="G240" s="6">
        <v>0</v>
      </c>
      <c r="H240" s="6">
        <v>1</v>
      </c>
      <c r="I240" s="6">
        <v>0</v>
      </c>
      <c r="J240" s="8" t="s">
        <v>217</v>
      </c>
      <c r="K240" s="5">
        <v>1</v>
      </c>
      <c r="L240" s="5">
        <v>1</v>
      </c>
      <c r="M240" s="14">
        <v>0</v>
      </c>
      <c r="N240" s="14">
        <v>0</v>
      </c>
      <c r="O240" s="14">
        <v>0</v>
      </c>
      <c r="P240" s="8" t="s">
        <v>164</v>
      </c>
      <c r="Q240" s="5">
        <v>1</v>
      </c>
      <c r="R240" s="5">
        <v>1</v>
      </c>
      <c r="S240" s="5">
        <v>0</v>
      </c>
      <c r="T240" s="5">
        <v>0</v>
      </c>
      <c r="U240" s="5">
        <v>1</v>
      </c>
      <c r="V240" s="5"/>
      <c r="W240" s="13">
        <f t="shared" si="60"/>
        <v>1</v>
      </c>
      <c r="X240" s="13">
        <f t="shared" si="61"/>
        <v>1</v>
      </c>
      <c r="Y240" s="13">
        <f t="shared" si="62"/>
        <v>0</v>
      </c>
      <c r="Z240" s="12">
        <f t="shared" si="63"/>
        <v>0</v>
      </c>
      <c r="AA240" s="13">
        <f t="shared" si="64"/>
        <v>0</v>
      </c>
      <c r="AB240" s="7">
        <f t="shared" si="50"/>
        <v>2</v>
      </c>
      <c r="AC240" s="7"/>
      <c r="AD240" s="7">
        <f t="shared" si="51"/>
        <v>2</v>
      </c>
      <c r="AE240" s="7">
        <f t="shared" si="52"/>
        <v>0</v>
      </c>
      <c r="AF240" s="7">
        <f t="shared" si="53"/>
        <v>0</v>
      </c>
      <c r="AG240" s="7"/>
      <c r="AI240" s="139"/>
      <c r="AJ240" s="119">
        <f t="shared" si="54"/>
        <v>1</v>
      </c>
      <c r="AK240" s="119">
        <f t="shared" si="55"/>
        <v>2</v>
      </c>
      <c r="AL240" s="119">
        <f t="shared" si="56"/>
        <v>2</v>
      </c>
      <c r="AM240" s="119"/>
      <c r="AN240" s="115"/>
      <c r="AO240" s="119">
        <f t="shared" si="57"/>
        <v>1</v>
      </c>
      <c r="AP240" s="119">
        <f t="shared" si="58"/>
        <v>0</v>
      </c>
      <c r="AQ240" s="119">
        <f t="shared" si="59"/>
        <v>1</v>
      </c>
      <c r="AR240" s="139"/>
      <c r="AS240" s="139"/>
      <c r="AU240" s="139"/>
      <c r="AV240" s="139"/>
      <c r="AW240" s="139"/>
      <c r="AX240" s="139"/>
      <c r="AY240" s="139"/>
      <c r="BA240" s="139"/>
    </row>
    <row r="241" spans="1:64" s="90" customFormat="1" ht="15" customHeight="1" x14ac:dyDescent="0.2">
      <c r="A241" s="31" t="s">
        <v>127</v>
      </c>
      <c r="B241" s="32" t="s">
        <v>453</v>
      </c>
      <c r="C241" s="32">
        <v>9</v>
      </c>
      <c r="D241" s="149" t="s">
        <v>136</v>
      </c>
      <c r="E241" s="34">
        <v>1</v>
      </c>
      <c r="F241" s="34">
        <v>0</v>
      </c>
      <c r="G241" s="34">
        <v>0</v>
      </c>
      <c r="H241" s="34">
        <v>0</v>
      </c>
      <c r="I241" s="34">
        <v>0</v>
      </c>
      <c r="J241" s="150"/>
      <c r="K241" s="90">
        <v>1</v>
      </c>
      <c r="L241" s="90">
        <v>1</v>
      </c>
      <c r="M241" s="151">
        <v>0</v>
      </c>
      <c r="N241" s="151">
        <v>0.5</v>
      </c>
      <c r="O241" s="151">
        <v>1</v>
      </c>
      <c r="P241" s="150"/>
      <c r="Q241" s="90">
        <v>1</v>
      </c>
      <c r="R241" s="90">
        <v>1</v>
      </c>
      <c r="S241" s="90">
        <v>0</v>
      </c>
      <c r="T241" s="90">
        <v>0</v>
      </c>
      <c r="U241" s="90">
        <v>0</v>
      </c>
      <c r="W241" s="77">
        <f t="shared" si="60"/>
        <v>1</v>
      </c>
      <c r="X241" s="77">
        <f t="shared" si="61"/>
        <v>1</v>
      </c>
      <c r="Y241" s="77">
        <f t="shared" si="62"/>
        <v>0</v>
      </c>
      <c r="Z241" s="144">
        <f t="shared" si="63"/>
        <v>0</v>
      </c>
      <c r="AA241" s="77">
        <f t="shared" si="64"/>
        <v>0</v>
      </c>
      <c r="AB241" s="42">
        <f t="shared" si="50"/>
        <v>2</v>
      </c>
      <c r="AC241" s="42"/>
      <c r="AD241" s="42">
        <f t="shared" si="51"/>
        <v>2</v>
      </c>
      <c r="AE241" s="42">
        <f t="shared" si="52"/>
        <v>0</v>
      </c>
      <c r="AF241" s="42">
        <f t="shared" si="53"/>
        <v>0</v>
      </c>
      <c r="AG241" s="42"/>
      <c r="AI241" s="148"/>
      <c r="AJ241" s="119">
        <f t="shared" si="54"/>
        <v>1</v>
      </c>
      <c r="AK241" s="119">
        <f t="shared" si="55"/>
        <v>2</v>
      </c>
      <c r="AL241" s="119">
        <f t="shared" si="56"/>
        <v>2</v>
      </c>
      <c r="AM241" s="119"/>
      <c r="AN241" s="115"/>
      <c r="AO241" s="119">
        <f t="shared" si="57"/>
        <v>0</v>
      </c>
      <c r="AP241" s="119">
        <f t="shared" si="58"/>
        <v>1.5</v>
      </c>
      <c r="AQ241" s="119">
        <f t="shared" si="59"/>
        <v>0</v>
      </c>
      <c r="AR241" s="148"/>
      <c r="AS241" s="148"/>
      <c r="AU241" s="148"/>
      <c r="AV241" s="148"/>
      <c r="AW241" s="148"/>
      <c r="AX241" s="148"/>
      <c r="AY241" s="148"/>
      <c r="BA241" s="148"/>
    </row>
    <row r="242" spans="1:64" s="33" customFormat="1" ht="15" customHeight="1" x14ac:dyDescent="0.2">
      <c r="A242" s="152" t="s">
        <v>147</v>
      </c>
      <c r="B242" s="32" t="s">
        <v>453</v>
      </c>
      <c r="C242" s="32">
        <v>9</v>
      </c>
      <c r="D242" s="149" t="s">
        <v>154</v>
      </c>
      <c r="E242" s="34">
        <v>0</v>
      </c>
      <c r="F242" s="34">
        <v>1</v>
      </c>
      <c r="G242" s="34">
        <v>0</v>
      </c>
      <c r="H242" s="34">
        <v>0</v>
      </c>
      <c r="I242" s="34">
        <v>0</v>
      </c>
      <c r="J242" s="150"/>
      <c r="K242" s="90">
        <v>0</v>
      </c>
      <c r="L242" s="90">
        <v>1</v>
      </c>
      <c r="M242" s="151">
        <v>0.5</v>
      </c>
      <c r="N242" s="151">
        <v>0.5</v>
      </c>
      <c r="O242" s="151">
        <v>1</v>
      </c>
      <c r="P242" s="150"/>
      <c r="Q242" s="90">
        <v>0</v>
      </c>
      <c r="R242" s="90">
        <v>0</v>
      </c>
      <c r="S242" s="90">
        <v>0</v>
      </c>
      <c r="T242" s="90">
        <v>0</v>
      </c>
      <c r="U242" s="90">
        <v>0</v>
      </c>
      <c r="V242" s="90"/>
      <c r="W242" s="77">
        <f t="shared" si="60"/>
        <v>0</v>
      </c>
      <c r="X242" s="77">
        <f t="shared" si="61"/>
        <v>1</v>
      </c>
      <c r="Y242" s="77">
        <f t="shared" si="62"/>
        <v>0</v>
      </c>
      <c r="Z242" s="144">
        <f t="shared" si="63"/>
        <v>0</v>
      </c>
      <c r="AA242" s="77">
        <f t="shared" si="64"/>
        <v>0</v>
      </c>
      <c r="AB242" s="42">
        <f t="shared" si="50"/>
        <v>1</v>
      </c>
      <c r="AC242" s="42"/>
      <c r="AD242" s="42">
        <f t="shared" si="51"/>
        <v>1</v>
      </c>
      <c r="AE242" s="42">
        <f t="shared" si="52"/>
        <v>0</v>
      </c>
      <c r="AF242" s="42">
        <f t="shared" si="53"/>
        <v>0</v>
      </c>
      <c r="AG242" s="42"/>
      <c r="AI242" s="34"/>
      <c r="AJ242" s="119">
        <f t="shared" si="54"/>
        <v>1</v>
      </c>
      <c r="AK242" s="119">
        <f t="shared" si="55"/>
        <v>1</v>
      </c>
      <c r="AL242" s="119">
        <f t="shared" si="56"/>
        <v>0</v>
      </c>
      <c r="AM242" s="119"/>
      <c r="AN242" s="115"/>
      <c r="AO242" s="119">
        <f t="shared" si="57"/>
        <v>0</v>
      </c>
      <c r="AP242" s="119">
        <f t="shared" si="58"/>
        <v>1.5</v>
      </c>
      <c r="AQ242" s="119">
        <f t="shared" si="59"/>
        <v>0</v>
      </c>
      <c r="AR242" s="34"/>
      <c r="AS242" s="34"/>
      <c r="AU242" s="34"/>
      <c r="AV242" s="34"/>
      <c r="AW242" s="34"/>
      <c r="AX242" s="34"/>
      <c r="AY242" s="34"/>
      <c r="BA242" s="34"/>
    </row>
    <row r="243" spans="1:64" s="55" customFormat="1" ht="15" customHeight="1" x14ac:dyDescent="0.2">
      <c r="A243" s="1" t="s">
        <v>49</v>
      </c>
      <c r="B243" s="29" t="s">
        <v>420</v>
      </c>
      <c r="C243" s="29">
        <v>11</v>
      </c>
      <c r="D243" s="4" t="s">
        <v>50</v>
      </c>
      <c r="E243" s="6">
        <v>1</v>
      </c>
      <c r="F243" s="6">
        <v>1</v>
      </c>
      <c r="G243" s="6">
        <v>0</v>
      </c>
      <c r="H243" s="6">
        <v>1</v>
      </c>
      <c r="I243" s="6">
        <v>1</v>
      </c>
      <c r="J243" s="3"/>
      <c r="K243" s="5">
        <v>1</v>
      </c>
      <c r="L243" s="5">
        <v>1</v>
      </c>
      <c r="M243" s="14">
        <v>0</v>
      </c>
      <c r="N243" s="14">
        <v>0</v>
      </c>
      <c r="O243" s="14">
        <v>1</v>
      </c>
      <c r="P243" s="3"/>
      <c r="Q243" s="5">
        <v>1</v>
      </c>
      <c r="R243" s="5">
        <v>0</v>
      </c>
      <c r="S243" s="5">
        <v>0</v>
      </c>
      <c r="T243" s="5">
        <v>0</v>
      </c>
      <c r="U243" s="5">
        <v>0</v>
      </c>
      <c r="V243" s="5"/>
      <c r="W243" s="13">
        <f t="shared" si="60"/>
        <v>1</v>
      </c>
      <c r="X243" s="13">
        <f t="shared" si="61"/>
        <v>1</v>
      </c>
      <c r="Y243" s="13">
        <f t="shared" si="62"/>
        <v>0</v>
      </c>
      <c r="Z243" s="12">
        <f t="shared" si="63"/>
        <v>0</v>
      </c>
      <c r="AA243" s="13">
        <f t="shared" si="64"/>
        <v>1</v>
      </c>
      <c r="AB243" s="7">
        <f t="shared" si="50"/>
        <v>3</v>
      </c>
      <c r="AC243" s="7"/>
      <c r="AD243" s="7">
        <f t="shared" si="51"/>
        <v>2</v>
      </c>
      <c r="AE243" s="7">
        <f t="shared" si="52"/>
        <v>1</v>
      </c>
      <c r="AF243" s="7">
        <f t="shared" si="53"/>
        <v>0</v>
      </c>
      <c r="AG243" s="7"/>
      <c r="AI243" s="137"/>
      <c r="AJ243" s="119">
        <f t="shared" si="54"/>
        <v>2</v>
      </c>
      <c r="AK243" s="119">
        <f t="shared" si="55"/>
        <v>2</v>
      </c>
      <c r="AL243" s="119">
        <f t="shared" si="56"/>
        <v>1</v>
      </c>
      <c r="AM243" s="119"/>
      <c r="AN243" s="115"/>
      <c r="AO243" s="119">
        <f t="shared" si="57"/>
        <v>2</v>
      </c>
      <c r="AP243" s="119">
        <f t="shared" si="58"/>
        <v>1</v>
      </c>
      <c r="AQ243" s="119">
        <f t="shared" si="59"/>
        <v>0</v>
      </c>
      <c r="AR243" s="137"/>
      <c r="AS243" s="137"/>
      <c r="AU243" s="137"/>
      <c r="AV243" s="137"/>
      <c r="AW243" s="137"/>
      <c r="AX243" s="137"/>
      <c r="AY243" s="137"/>
      <c r="BA243" s="137"/>
    </row>
    <row r="244" spans="1:64" s="55" customFormat="1" ht="15" customHeight="1" x14ac:dyDescent="0.2">
      <c r="A244" s="8">
        <v>1082</v>
      </c>
      <c r="B244" s="29" t="s">
        <v>872</v>
      </c>
      <c r="C244" s="29">
        <v>8</v>
      </c>
      <c r="D244" s="8" t="s">
        <v>659</v>
      </c>
      <c r="E244" s="72">
        <v>0</v>
      </c>
      <c r="F244" s="72">
        <v>0</v>
      </c>
      <c r="G244" s="72">
        <v>0</v>
      </c>
      <c r="H244" s="72">
        <v>0</v>
      </c>
      <c r="I244" s="72">
        <v>0</v>
      </c>
      <c r="J244" s="72"/>
      <c r="K244" s="72">
        <v>0</v>
      </c>
      <c r="L244" s="72">
        <v>0</v>
      </c>
      <c r="M244" s="72">
        <v>0</v>
      </c>
      <c r="N244" s="72">
        <v>0</v>
      </c>
      <c r="O244" s="72">
        <v>1</v>
      </c>
      <c r="P244" s="72" t="s">
        <v>748</v>
      </c>
      <c r="Q244" s="72">
        <v>0</v>
      </c>
      <c r="R244" s="72">
        <v>1</v>
      </c>
      <c r="S244" s="72">
        <v>0</v>
      </c>
      <c r="T244" s="72">
        <v>0</v>
      </c>
      <c r="U244" s="72">
        <v>0</v>
      </c>
      <c r="V244" s="8"/>
      <c r="W244" s="13">
        <f t="shared" si="60"/>
        <v>0</v>
      </c>
      <c r="X244" s="13">
        <f t="shared" si="61"/>
        <v>0</v>
      </c>
      <c r="Y244" s="13">
        <f t="shared" si="62"/>
        <v>0</v>
      </c>
      <c r="Z244" s="12">
        <f t="shared" si="63"/>
        <v>0</v>
      </c>
      <c r="AA244" s="13">
        <f t="shared" si="64"/>
        <v>0</v>
      </c>
      <c r="AB244" s="7">
        <f t="shared" si="50"/>
        <v>0</v>
      </c>
      <c r="AC244" s="7"/>
      <c r="AD244" s="7">
        <f t="shared" si="51"/>
        <v>0</v>
      </c>
      <c r="AE244" s="7">
        <f t="shared" si="52"/>
        <v>0</v>
      </c>
      <c r="AF244" s="7">
        <f t="shared" si="53"/>
        <v>0</v>
      </c>
      <c r="AG244" s="7"/>
      <c r="AI244" s="137"/>
      <c r="AJ244" s="119">
        <f t="shared" si="54"/>
        <v>0</v>
      </c>
      <c r="AK244" s="119">
        <f t="shared" si="55"/>
        <v>0</v>
      </c>
      <c r="AL244" s="119">
        <f t="shared" si="56"/>
        <v>1</v>
      </c>
      <c r="AM244" s="119"/>
      <c r="AN244" s="115"/>
      <c r="AO244" s="119">
        <f t="shared" si="57"/>
        <v>0</v>
      </c>
      <c r="AP244" s="119">
        <f t="shared" si="58"/>
        <v>1</v>
      </c>
      <c r="AQ244" s="119">
        <f t="shared" si="59"/>
        <v>0</v>
      </c>
      <c r="AR244" s="137"/>
      <c r="AS244" s="137"/>
      <c r="AU244" s="137"/>
      <c r="AV244" s="137"/>
      <c r="AW244" s="137"/>
      <c r="AX244" s="137"/>
      <c r="AY244" s="137"/>
      <c r="BA244" s="137"/>
    </row>
    <row r="245" spans="1:64" ht="15" customHeight="1" x14ac:dyDescent="0.2">
      <c r="A245" s="8">
        <v>1087</v>
      </c>
      <c r="B245" s="29" t="s">
        <v>877</v>
      </c>
      <c r="C245" s="29">
        <v>9</v>
      </c>
      <c r="D245" s="8" t="s">
        <v>664</v>
      </c>
      <c r="E245" s="72">
        <v>0</v>
      </c>
      <c r="F245" s="72">
        <v>1</v>
      </c>
      <c r="G245" s="72">
        <v>1</v>
      </c>
      <c r="H245" s="72">
        <v>0</v>
      </c>
      <c r="I245" s="72">
        <v>0</v>
      </c>
      <c r="J245" s="72"/>
      <c r="K245" s="72">
        <v>1</v>
      </c>
      <c r="L245" s="72">
        <v>1</v>
      </c>
      <c r="M245" s="72">
        <v>1</v>
      </c>
      <c r="N245" s="72">
        <v>1</v>
      </c>
      <c r="O245" s="72">
        <v>0</v>
      </c>
      <c r="P245" s="72"/>
      <c r="Q245" s="72">
        <v>0</v>
      </c>
      <c r="R245" s="72">
        <v>1</v>
      </c>
      <c r="S245" s="72">
        <v>1</v>
      </c>
      <c r="T245" s="72">
        <v>1</v>
      </c>
      <c r="U245" s="72">
        <v>0</v>
      </c>
      <c r="V245" s="8"/>
      <c r="W245" s="13">
        <f t="shared" si="60"/>
        <v>0</v>
      </c>
      <c r="X245" s="13">
        <f t="shared" si="61"/>
        <v>1</v>
      </c>
      <c r="Y245" s="13">
        <f t="shared" si="62"/>
        <v>1</v>
      </c>
      <c r="Z245" s="12">
        <f t="shared" si="63"/>
        <v>1</v>
      </c>
      <c r="AA245" s="13">
        <f t="shared" si="64"/>
        <v>0</v>
      </c>
      <c r="AB245" s="7">
        <f t="shared" si="50"/>
        <v>3</v>
      </c>
      <c r="AC245" s="7"/>
      <c r="AD245" s="7">
        <f t="shared" si="51"/>
        <v>1</v>
      </c>
      <c r="AE245" s="7">
        <f t="shared" si="52"/>
        <v>1</v>
      </c>
      <c r="AF245" s="7">
        <f t="shared" si="53"/>
        <v>1</v>
      </c>
      <c r="AG245" s="7"/>
      <c r="AI245" s="139"/>
      <c r="AJ245" s="119">
        <f t="shared" si="54"/>
        <v>1</v>
      </c>
      <c r="AK245" s="119">
        <f t="shared" si="55"/>
        <v>2</v>
      </c>
      <c r="AL245" s="119">
        <f t="shared" si="56"/>
        <v>1</v>
      </c>
      <c r="AM245" s="119"/>
      <c r="AN245" s="115"/>
      <c r="AO245" s="119">
        <f t="shared" si="57"/>
        <v>0</v>
      </c>
      <c r="AP245" s="119">
        <f t="shared" si="58"/>
        <v>1</v>
      </c>
      <c r="AQ245" s="119">
        <f t="shared" si="59"/>
        <v>1</v>
      </c>
      <c r="AR245" s="139"/>
      <c r="AS245" s="139"/>
      <c r="AU245" s="139"/>
      <c r="AV245" s="139"/>
      <c r="AW245" s="139"/>
      <c r="AX245" s="139"/>
      <c r="AY245" s="139"/>
      <c r="BA245" s="139"/>
    </row>
    <row r="246" spans="1:64" ht="15" customHeight="1" x14ac:dyDescent="0.2">
      <c r="A246" s="11" t="s">
        <v>241</v>
      </c>
      <c r="B246" s="29" t="s">
        <v>496</v>
      </c>
      <c r="C246" s="29">
        <v>8</v>
      </c>
      <c r="D246" s="4" t="s">
        <v>255</v>
      </c>
      <c r="E246" s="8">
        <v>0</v>
      </c>
      <c r="F246" s="8">
        <v>1</v>
      </c>
      <c r="G246" s="8">
        <v>1</v>
      </c>
      <c r="H246" s="8">
        <v>1</v>
      </c>
      <c r="I246" s="8">
        <v>0</v>
      </c>
      <c r="J246" s="8"/>
      <c r="K246" s="8">
        <v>0</v>
      </c>
      <c r="L246" s="8">
        <v>0</v>
      </c>
      <c r="M246" s="8">
        <v>0</v>
      </c>
      <c r="N246" s="8">
        <v>0</v>
      </c>
      <c r="O246" s="8">
        <v>0</v>
      </c>
      <c r="P246" s="3"/>
      <c r="Q246" s="8">
        <v>0</v>
      </c>
      <c r="R246" s="8">
        <v>1</v>
      </c>
      <c r="S246" s="8">
        <v>1</v>
      </c>
      <c r="T246" s="8">
        <v>0</v>
      </c>
      <c r="U246" s="8">
        <v>0</v>
      </c>
      <c r="V246" s="8"/>
      <c r="W246" s="13">
        <f t="shared" si="60"/>
        <v>0</v>
      </c>
      <c r="X246" s="13">
        <f t="shared" si="61"/>
        <v>1</v>
      </c>
      <c r="Y246" s="13">
        <f t="shared" si="62"/>
        <v>1</v>
      </c>
      <c r="Z246" s="12">
        <f t="shared" si="63"/>
        <v>0</v>
      </c>
      <c r="AA246" s="13">
        <f t="shared" si="64"/>
        <v>0</v>
      </c>
      <c r="AB246" s="7">
        <f t="shared" si="50"/>
        <v>2</v>
      </c>
      <c r="AC246" s="7"/>
      <c r="AD246" s="7">
        <f t="shared" si="51"/>
        <v>1</v>
      </c>
      <c r="AE246" s="7">
        <f t="shared" si="52"/>
        <v>0</v>
      </c>
      <c r="AF246" s="7">
        <f t="shared" si="53"/>
        <v>1</v>
      </c>
      <c r="AG246" s="7"/>
      <c r="AI246" s="139"/>
      <c r="AJ246" s="119">
        <f t="shared" si="54"/>
        <v>1</v>
      </c>
      <c r="AK246" s="119">
        <f t="shared" si="55"/>
        <v>0</v>
      </c>
      <c r="AL246" s="119">
        <f t="shared" si="56"/>
        <v>1</v>
      </c>
      <c r="AM246" s="119"/>
      <c r="AN246" s="115"/>
      <c r="AO246" s="119">
        <f t="shared" si="57"/>
        <v>1</v>
      </c>
      <c r="AP246" s="119">
        <f t="shared" si="58"/>
        <v>0</v>
      </c>
      <c r="AQ246" s="119">
        <f t="shared" si="59"/>
        <v>0</v>
      </c>
      <c r="AR246" s="139"/>
      <c r="AS246" s="139"/>
      <c r="AU246" s="139"/>
      <c r="AV246" s="139"/>
      <c r="AW246" s="139"/>
      <c r="AX246" s="139"/>
      <c r="AY246" s="139"/>
      <c r="BA246" s="139"/>
    </row>
    <row r="247" spans="1:64" ht="15" customHeight="1" x14ac:dyDescent="0.2">
      <c r="A247" s="1" t="s">
        <v>243</v>
      </c>
      <c r="B247" s="29" t="s">
        <v>497</v>
      </c>
      <c r="C247" s="29">
        <v>11</v>
      </c>
      <c r="D247" s="4" t="s">
        <v>257</v>
      </c>
      <c r="E247" s="8">
        <v>0</v>
      </c>
      <c r="F247" s="8">
        <v>1</v>
      </c>
      <c r="G247" s="8">
        <v>1</v>
      </c>
      <c r="H247" s="8">
        <v>0</v>
      </c>
      <c r="I247" s="8">
        <v>0</v>
      </c>
      <c r="J247" s="8"/>
      <c r="K247" s="8">
        <v>0</v>
      </c>
      <c r="L247" s="8">
        <v>0</v>
      </c>
      <c r="M247" s="8">
        <v>0</v>
      </c>
      <c r="N247" s="8">
        <v>0</v>
      </c>
      <c r="O247" s="8">
        <v>0</v>
      </c>
      <c r="P247" s="8"/>
      <c r="Q247" s="8">
        <v>0</v>
      </c>
      <c r="R247" s="8">
        <v>1</v>
      </c>
      <c r="S247" s="8">
        <v>0</v>
      </c>
      <c r="T247" s="8">
        <v>0</v>
      </c>
      <c r="U247" s="8">
        <v>0</v>
      </c>
      <c r="V247" s="8"/>
      <c r="W247" s="13">
        <f t="shared" si="60"/>
        <v>0</v>
      </c>
      <c r="X247" s="13">
        <f t="shared" si="61"/>
        <v>1</v>
      </c>
      <c r="Y247" s="13">
        <f t="shared" si="62"/>
        <v>0</v>
      </c>
      <c r="Z247" s="12">
        <f t="shared" si="63"/>
        <v>0</v>
      </c>
      <c r="AA247" s="13">
        <f t="shared" si="64"/>
        <v>0</v>
      </c>
      <c r="AB247" s="7">
        <f t="shared" si="50"/>
        <v>1</v>
      </c>
      <c r="AC247" s="7"/>
      <c r="AD247" s="7">
        <f t="shared" si="51"/>
        <v>1</v>
      </c>
      <c r="AE247" s="7">
        <f t="shared" si="52"/>
        <v>0</v>
      </c>
      <c r="AF247" s="7">
        <f t="shared" si="53"/>
        <v>0</v>
      </c>
      <c r="AG247" s="7"/>
      <c r="AI247" s="139"/>
      <c r="AJ247" s="119">
        <f t="shared" si="54"/>
        <v>1</v>
      </c>
      <c r="AK247" s="119">
        <f t="shared" si="55"/>
        <v>0</v>
      </c>
      <c r="AL247" s="119">
        <f t="shared" si="56"/>
        <v>1</v>
      </c>
      <c r="AM247" s="119"/>
      <c r="AN247" s="115"/>
      <c r="AO247" s="119">
        <f t="shared" si="57"/>
        <v>0</v>
      </c>
      <c r="AP247" s="119">
        <f t="shared" si="58"/>
        <v>0</v>
      </c>
      <c r="AQ247" s="119">
        <f t="shared" si="59"/>
        <v>0</v>
      </c>
      <c r="AR247" s="139"/>
      <c r="AS247" s="139"/>
      <c r="AU247" s="139"/>
      <c r="AV247" s="139"/>
      <c r="AW247" s="139"/>
      <c r="AX247" s="139"/>
      <c r="AY247" s="139"/>
      <c r="BA247" s="139"/>
    </row>
    <row r="248" spans="1:64" ht="15" customHeight="1" x14ac:dyDescent="0.2">
      <c r="A248" s="8">
        <v>1023</v>
      </c>
      <c r="B248" s="29" t="s">
        <v>818</v>
      </c>
      <c r="C248" s="29">
        <v>8</v>
      </c>
      <c r="D248" s="8" t="s">
        <v>600</v>
      </c>
      <c r="E248" s="72">
        <v>0</v>
      </c>
      <c r="F248" s="72">
        <v>0</v>
      </c>
      <c r="G248" s="72">
        <v>1</v>
      </c>
      <c r="H248" s="72">
        <v>0</v>
      </c>
      <c r="I248" s="72">
        <v>0</v>
      </c>
      <c r="J248" s="72"/>
      <c r="K248" s="72">
        <v>0</v>
      </c>
      <c r="L248" s="72">
        <v>0</v>
      </c>
      <c r="M248" s="72">
        <v>0</v>
      </c>
      <c r="N248" s="72">
        <v>0</v>
      </c>
      <c r="O248" s="72">
        <v>0</v>
      </c>
      <c r="P248" s="72" t="s">
        <v>746</v>
      </c>
      <c r="Q248" s="72">
        <v>0</v>
      </c>
      <c r="R248" s="72">
        <v>1</v>
      </c>
      <c r="S248" s="72">
        <v>0</v>
      </c>
      <c r="T248" s="72">
        <v>0</v>
      </c>
      <c r="U248" s="72">
        <v>0</v>
      </c>
      <c r="V248" s="72"/>
      <c r="W248" s="13">
        <f t="shared" si="60"/>
        <v>0</v>
      </c>
      <c r="X248" s="13">
        <f t="shared" si="61"/>
        <v>0</v>
      </c>
      <c r="Y248" s="13">
        <f t="shared" si="62"/>
        <v>0</v>
      </c>
      <c r="Z248" s="12">
        <f t="shared" si="63"/>
        <v>0</v>
      </c>
      <c r="AA248" s="13">
        <f t="shared" si="64"/>
        <v>0</v>
      </c>
      <c r="AB248" s="7">
        <f t="shared" si="50"/>
        <v>0</v>
      </c>
      <c r="AC248" s="7"/>
      <c r="AD248" s="7">
        <f t="shared" si="51"/>
        <v>0</v>
      </c>
      <c r="AE248" s="7">
        <f t="shared" si="52"/>
        <v>0</v>
      </c>
      <c r="AF248" s="7">
        <f t="shared" si="53"/>
        <v>0</v>
      </c>
      <c r="AG248" s="7"/>
      <c r="AI248" s="139"/>
      <c r="AJ248" s="119">
        <f t="shared" si="54"/>
        <v>0</v>
      </c>
      <c r="AK248" s="119">
        <f t="shared" si="55"/>
        <v>0</v>
      </c>
      <c r="AL248" s="119">
        <f t="shared" si="56"/>
        <v>1</v>
      </c>
      <c r="AM248" s="119"/>
      <c r="AN248" s="115"/>
      <c r="AO248" s="119">
        <f t="shared" si="57"/>
        <v>0</v>
      </c>
      <c r="AP248" s="119">
        <f t="shared" si="58"/>
        <v>0</v>
      </c>
      <c r="AQ248" s="119">
        <f t="shared" si="59"/>
        <v>0</v>
      </c>
      <c r="AR248" s="139"/>
      <c r="AS248" s="139"/>
      <c r="AU248" s="139"/>
      <c r="AV248" s="139"/>
      <c r="AW248" s="139"/>
      <c r="AX248" s="139"/>
      <c r="AY248" s="139"/>
      <c r="AZ248" s="139"/>
      <c r="BA248" s="139"/>
      <c r="BD248" s="139"/>
      <c r="BE248" s="139"/>
      <c r="BF248" s="139"/>
      <c r="BG248" s="139"/>
      <c r="BH248" s="139"/>
      <c r="BI248" s="139"/>
      <c r="BJ248" s="139"/>
      <c r="BK248" s="139"/>
      <c r="BL248" s="139"/>
    </row>
    <row r="249" spans="1:64" ht="15" customHeight="1" x14ac:dyDescent="0.2">
      <c r="A249" s="1" t="s">
        <v>53</v>
      </c>
      <c r="B249" s="29" t="s">
        <v>422</v>
      </c>
      <c r="C249" s="29">
        <v>9</v>
      </c>
      <c r="D249" s="4" t="s">
        <v>54</v>
      </c>
      <c r="E249" s="6">
        <v>1</v>
      </c>
      <c r="F249" s="6">
        <v>0.5</v>
      </c>
      <c r="G249" s="6">
        <v>0</v>
      </c>
      <c r="H249" s="6">
        <v>1</v>
      </c>
      <c r="I249" s="6">
        <v>0</v>
      </c>
      <c r="J249" s="3"/>
      <c r="K249" s="5">
        <v>0</v>
      </c>
      <c r="L249" s="5">
        <v>1</v>
      </c>
      <c r="M249" s="14">
        <v>0</v>
      </c>
      <c r="N249" s="14">
        <v>0</v>
      </c>
      <c r="O249" s="14">
        <v>1</v>
      </c>
      <c r="P249" s="8" t="s">
        <v>85</v>
      </c>
      <c r="Q249" s="5">
        <v>0</v>
      </c>
      <c r="R249" s="5">
        <v>1</v>
      </c>
      <c r="S249" s="5">
        <v>0</v>
      </c>
      <c r="T249" s="5">
        <v>0</v>
      </c>
      <c r="U249" s="5">
        <v>0</v>
      </c>
      <c r="V249" s="5"/>
      <c r="W249" s="13">
        <f t="shared" si="60"/>
        <v>0</v>
      </c>
      <c r="X249" s="13">
        <f t="shared" si="61"/>
        <v>1</v>
      </c>
      <c r="Y249" s="13">
        <f t="shared" si="62"/>
        <v>0</v>
      </c>
      <c r="Z249" s="12">
        <f t="shared" si="63"/>
        <v>0</v>
      </c>
      <c r="AA249" s="13">
        <f t="shared" si="64"/>
        <v>0</v>
      </c>
      <c r="AB249" s="7">
        <f t="shared" si="50"/>
        <v>1</v>
      </c>
      <c r="AC249" s="7"/>
      <c r="AD249" s="7">
        <f t="shared" si="51"/>
        <v>1</v>
      </c>
      <c r="AE249" s="7">
        <f t="shared" si="52"/>
        <v>0</v>
      </c>
      <c r="AF249" s="7">
        <f t="shared" si="53"/>
        <v>0</v>
      </c>
      <c r="AG249" s="7"/>
      <c r="AI249" s="139"/>
      <c r="AJ249" s="119">
        <f t="shared" si="54"/>
        <v>1.5</v>
      </c>
      <c r="AK249" s="119">
        <f t="shared" si="55"/>
        <v>1</v>
      </c>
      <c r="AL249" s="119">
        <f t="shared" si="56"/>
        <v>1</v>
      </c>
      <c r="AM249" s="119"/>
      <c r="AN249" s="115"/>
      <c r="AO249" s="119">
        <f t="shared" si="57"/>
        <v>1</v>
      </c>
      <c r="AP249" s="119">
        <f t="shared" si="58"/>
        <v>1</v>
      </c>
      <c r="AQ249" s="119">
        <f t="shared" si="59"/>
        <v>0</v>
      </c>
      <c r="AR249" s="139"/>
      <c r="AS249" s="139"/>
      <c r="AU249" s="139"/>
      <c r="AV249" s="139"/>
      <c r="AW249" s="139"/>
      <c r="AX249" s="139"/>
      <c r="AY249" s="139"/>
      <c r="AZ249" s="139"/>
      <c r="BA249" s="139"/>
      <c r="BD249" s="139"/>
      <c r="BE249" s="139"/>
      <c r="BF249" s="139"/>
      <c r="BG249" s="139"/>
      <c r="BH249" s="139"/>
      <c r="BI249" s="139"/>
      <c r="BJ249" s="139"/>
      <c r="BK249" s="139"/>
      <c r="BL249" s="139"/>
    </row>
    <row r="250" spans="1:64" ht="15" customHeight="1" x14ac:dyDescent="0.2">
      <c r="A250" s="8">
        <v>1045</v>
      </c>
      <c r="B250" s="29" t="s">
        <v>840</v>
      </c>
      <c r="C250" s="29">
        <v>11</v>
      </c>
      <c r="D250" s="8" t="s">
        <v>622</v>
      </c>
      <c r="E250" s="72">
        <v>0</v>
      </c>
      <c r="F250" s="72">
        <v>0</v>
      </c>
      <c r="G250" s="72">
        <v>1</v>
      </c>
      <c r="H250" s="72">
        <v>1</v>
      </c>
      <c r="I250" s="72">
        <v>0</v>
      </c>
      <c r="J250" s="72"/>
      <c r="K250" s="72">
        <v>0</v>
      </c>
      <c r="L250" s="72">
        <v>0</v>
      </c>
      <c r="M250" s="72">
        <v>0</v>
      </c>
      <c r="N250" s="72">
        <v>0</v>
      </c>
      <c r="O250" s="72">
        <v>1</v>
      </c>
      <c r="P250" s="72" t="s">
        <v>750</v>
      </c>
      <c r="Q250" s="72">
        <v>0</v>
      </c>
      <c r="R250" s="72">
        <v>1</v>
      </c>
      <c r="S250" s="72">
        <v>1</v>
      </c>
      <c r="T250" s="72">
        <v>0</v>
      </c>
      <c r="U250" s="72">
        <v>0</v>
      </c>
      <c r="V250" s="8"/>
      <c r="W250" s="13">
        <f t="shared" si="60"/>
        <v>0</v>
      </c>
      <c r="X250" s="13">
        <f t="shared" si="61"/>
        <v>0</v>
      </c>
      <c r="Y250" s="13">
        <f t="shared" si="62"/>
        <v>1</v>
      </c>
      <c r="Z250" s="12">
        <f t="shared" si="63"/>
        <v>0</v>
      </c>
      <c r="AA250" s="13">
        <f t="shared" si="64"/>
        <v>0</v>
      </c>
      <c r="AB250" s="7">
        <f t="shared" si="50"/>
        <v>1</v>
      </c>
      <c r="AC250" s="7"/>
      <c r="AD250" s="7">
        <f t="shared" si="51"/>
        <v>0</v>
      </c>
      <c r="AE250" s="7">
        <f t="shared" si="52"/>
        <v>0</v>
      </c>
      <c r="AF250" s="7">
        <f t="shared" si="53"/>
        <v>1</v>
      </c>
      <c r="AG250" s="7"/>
      <c r="AI250" s="139"/>
      <c r="AJ250" s="119">
        <f t="shared" si="54"/>
        <v>0</v>
      </c>
      <c r="AK250" s="119">
        <f t="shared" si="55"/>
        <v>0</v>
      </c>
      <c r="AL250" s="119">
        <f t="shared" si="56"/>
        <v>1</v>
      </c>
      <c r="AM250" s="119"/>
      <c r="AN250" s="115"/>
      <c r="AO250" s="119">
        <f t="shared" si="57"/>
        <v>1</v>
      </c>
      <c r="AP250" s="119">
        <f t="shared" si="58"/>
        <v>1</v>
      </c>
      <c r="AQ250" s="119">
        <f t="shared" si="59"/>
        <v>0</v>
      </c>
      <c r="AR250" s="139"/>
      <c r="AS250" s="139"/>
      <c r="AU250" s="139"/>
      <c r="AV250" s="139"/>
      <c r="AW250" s="139"/>
      <c r="AX250" s="139"/>
      <c r="AY250" s="139"/>
      <c r="BA250" s="139"/>
    </row>
    <row r="251" spans="1:64" ht="15" customHeight="1" x14ac:dyDescent="0.2">
      <c r="A251" s="8">
        <v>1019</v>
      </c>
      <c r="B251" s="29" t="s">
        <v>814</v>
      </c>
      <c r="C251" s="29">
        <v>11</v>
      </c>
      <c r="D251" s="8" t="s">
        <v>596</v>
      </c>
      <c r="E251" s="72">
        <v>0</v>
      </c>
      <c r="F251" s="72">
        <v>1</v>
      </c>
      <c r="G251" s="72">
        <v>0</v>
      </c>
      <c r="H251" s="72">
        <v>0</v>
      </c>
      <c r="I251" s="72">
        <v>1</v>
      </c>
      <c r="J251" s="72"/>
      <c r="K251" s="72">
        <v>0</v>
      </c>
      <c r="L251" s="72">
        <v>0</v>
      </c>
      <c r="M251" s="72">
        <v>0</v>
      </c>
      <c r="N251" s="72">
        <v>0</v>
      </c>
      <c r="O251" s="72">
        <v>0</v>
      </c>
      <c r="P251" s="72" t="s">
        <v>743</v>
      </c>
      <c r="Q251" s="72">
        <v>0</v>
      </c>
      <c r="R251" s="72">
        <v>1</v>
      </c>
      <c r="S251" s="72">
        <v>0</v>
      </c>
      <c r="T251" s="72">
        <v>0</v>
      </c>
      <c r="U251" s="72">
        <v>0</v>
      </c>
      <c r="V251" s="72"/>
      <c r="W251" s="13">
        <f t="shared" si="60"/>
        <v>0</v>
      </c>
      <c r="X251" s="13">
        <f t="shared" si="61"/>
        <v>1</v>
      </c>
      <c r="Y251" s="13">
        <f t="shared" si="62"/>
        <v>0</v>
      </c>
      <c r="Z251" s="12">
        <f t="shared" si="63"/>
        <v>0</v>
      </c>
      <c r="AA251" s="13">
        <f t="shared" si="64"/>
        <v>0</v>
      </c>
      <c r="AB251" s="7">
        <f t="shared" si="50"/>
        <v>1</v>
      </c>
      <c r="AC251" s="7"/>
      <c r="AD251" s="7">
        <f t="shared" si="51"/>
        <v>1</v>
      </c>
      <c r="AE251" s="7">
        <f t="shared" si="52"/>
        <v>0</v>
      </c>
      <c r="AF251" s="7">
        <f t="shared" si="53"/>
        <v>0</v>
      </c>
      <c r="AG251" s="7"/>
      <c r="AI251" s="139"/>
      <c r="AJ251" s="119">
        <f t="shared" si="54"/>
        <v>1</v>
      </c>
      <c r="AK251" s="119">
        <f t="shared" si="55"/>
        <v>0</v>
      </c>
      <c r="AL251" s="119">
        <f t="shared" si="56"/>
        <v>1</v>
      </c>
      <c r="AM251" s="119"/>
      <c r="AN251" s="115"/>
      <c r="AO251" s="119">
        <f t="shared" si="57"/>
        <v>1</v>
      </c>
      <c r="AP251" s="119">
        <f t="shared" si="58"/>
        <v>0</v>
      </c>
      <c r="AQ251" s="119">
        <f t="shared" si="59"/>
        <v>0</v>
      </c>
      <c r="AR251" s="139"/>
      <c r="AS251" s="139"/>
      <c r="AU251" s="139"/>
      <c r="AV251" s="139"/>
      <c r="AW251" s="139"/>
      <c r="AX251" s="139"/>
      <c r="AY251" s="139"/>
      <c r="BA251" s="139"/>
    </row>
    <row r="252" spans="1:64" ht="15" customHeight="1" x14ac:dyDescent="0.2">
      <c r="A252" s="1" t="s">
        <v>116</v>
      </c>
      <c r="B252" s="29" t="s">
        <v>450</v>
      </c>
      <c r="C252" s="29">
        <v>10</v>
      </c>
      <c r="D252" s="4" t="s">
        <v>124</v>
      </c>
      <c r="E252" s="6">
        <v>1</v>
      </c>
      <c r="F252" s="6">
        <v>0</v>
      </c>
      <c r="G252" s="6">
        <v>0</v>
      </c>
      <c r="H252" s="6">
        <v>0</v>
      </c>
      <c r="I252" s="6">
        <v>0</v>
      </c>
      <c r="J252" s="3"/>
      <c r="K252" s="5">
        <v>0</v>
      </c>
      <c r="L252" s="5">
        <v>0</v>
      </c>
      <c r="M252" s="14">
        <v>0</v>
      </c>
      <c r="N252" s="14">
        <v>0</v>
      </c>
      <c r="O252" s="14">
        <v>0</v>
      </c>
      <c r="P252" s="3"/>
      <c r="Q252" s="5">
        <v>1</v>
      </c>
      <c r="R252" s="5">
        <v>1</v>
      </c>
      <c r="S252" s="5">
        <v>0</v>
      </c>
      <c r="T252" s="5">
        <v>0</v>
      </c>
      <c r="U252" s="5">
        <v>0</v>
      </c>
      <c r="V252" s="5"/>
      <c r="W252" s="13">
        <f t="shared" si="60"/>
        <v>1</v>
      </c>
      <c r="X252" s="13">
        <f t="shared" si="61"/>
        <v>0</v>
      </c>
      <c r="Y252" s="13">
        <f t="shared" si="62"/>
        <v>0</v>
      </c>
      <c r="Z252" s="12">
        <f t="shared" si="63"/>
        <v>0</v>
      </c>
      <c r="AA252" s="13">
        <f t="shared" si="64"/>
        <v>0</v>
      </c>
      <c r="AB252" s="7">
        <f t="shared" si="50"/>
        <v>1</v>
      </c>
      <c r="AC252" s="7"/>
      <c r="AD252" s="7">
        <f t="shared" si="51"/>
        <v>1</v>
      </c>
      <c r="AE252" s="7">
        <f t="shared" si="52"/>
        <v>0</v>
      </c>
      <c r="AF252" s="7">
        <f t="shared" si="53"/>
        <v>0</v>
      </c>
      <c r="AG252" s="7"/>
      <c r="AI252" s="139"/>
      <c r="AJ252" s="119">
        <f t="shared" si="54"/>
        <v>1</v>
      </c>
      <c r="AK252" s="119">
        <f t="shared" si="55"/>
        <v>0</v>
      </c>
      <c r="AL252" s="119">
        <f t="shared" si="56"/>
        <v>2</v>
      </c>
      <c r="AM252" s="119"/>
      <c r="AN252" s="115"/>
      <c r="AO252" s="119">
        <f t="shared" si="57"/>
        <v>0</v>
      </c>
      <c r="AP252" s="119">
        <f t="shared" si="58"/>
        <v>0</v>
      </c>
      <c r="AQ252" s="119">
        <f t="shared" si="59"/>
        <v>0</v>
      </c>
      <c r="AR252" s="139"/>
      <c r="AS252" s="139"/>
      <c r="AU252" s="139"/>
      <c r="AV252" s="139"/>
      <c r="AW252" s="139"/>
      <c r="AX252" s="139"/>
      <c r="AY252" s="139"/>
      <c r="BA252" s="139"/>
    </row>
    <row r="253" spans="1:64" ht="15" customHeight="1" x14ac:dyDescent="0.2">
      <c r="A253" s="8">
        <v>1090</v>
      </c>
      <c r="B253" s="29" t="s">
        <v>879</v>
      </c>
      <c r="C253" s="29">
        <v>11</v>
      </c>
      <c r="D253" s="8" t="s">
        <v>667</v>
      </c>
      <c r="E253" s="72">
        <v>0</v>
      </c>
      <c r="F253" s="72">
        <v>1</v>
      </c>
      <c r="G253" s="72">
        <v>1</v>
      </c>
      <c r="H253" s="72">
        <v>1</v>
      </c>
      <c r="I253" s="72">
        <v>0</v>
      </c>
      <c r="J253" s="72"/>
      <c r="K253" s="72">
        <v>0</v>
      </c>
      <c r="L253" s="72">
        <v>0</v>
      </c>
      <c r="M253" s="72">
        <v>0</v>
      </c>
      <c r="N253" s="72">
        <v>0</v>
      </c>
      <c r="O253" s="72">
        <v>0</v>
      </c>
      <c r="P253" s="72"/>
      <c r="Q253" s="72">
        <v>0</v>
      </c>
      <c r="R253" s="72">
        <v>1</v>
      </c>
      <c r="S253" s="72">
        <v>0</v>
      </c>
      <c r="T253" s="72">
        <v>0</v>
      </c>
      <c r="U253" s="72">
        <v>0</v>
      </c>
      <c r="V253" s="8"/>
      <c r="W253" s="13">
        <f t="shared" si="60"/>
        <v>0</v>
      </c>
      <c r="X253" s="13">
        <f t="shared" si="61"/>
        <v>1</v>
      </c>
      <c r="Y253" s="13">
        <f t="shared" si="62"/>
        <v>0</v>
      </c>
      <c r="Z253" s="12">
        <f t="shared" si="63"/>
        <v>0</v>
      </c>
      <c r="AA253" s="13">
        <f t="shared" si="64"/>
        <v>0</v>
      </c>
      <c r="AB253" s="7">
        <f t="shared" si="50"/>
        <v>1</v>
      </c>
      <c r="AC253" s="7"/>
      <c r="AD253" s="7">
        <f t="shared" si="51"/>
        <v>1</v>
      </c>
      <c r="AE253" s="7">
        <f t="shared" si="52"/>
        <v>0</v>
      </c>
      <c r="AF253" s="7">
        <f t="shared" si="53"/>
        <v>0</v>
      </c>
      <c r="AG253" s="7"/>
      <c r="AI253" s="139"/>
      <c r="AJ253" s="119">
        <f t="shared" si="54"/>
        <v>1</v>
      </c>
      <c r="AK253" s="119">
        <f t="shared" si="55"/>
        <v>0</v>
      </c>
      <c r="AL253" s="119">
        <f t="shared" si="56"/>
        <v>1</v>
      </c>
      <c r="AM253" s="119"/>
      <c r="AN253" s="115"/>
      <c r="AO253" s="119">
        <f t="shared" si="57"/>
        <v>1</v>
      </c>
      <c r="AP253" s="119">
        <f t="shared" si="58"/>
        <v>0</v>
      </c>
      <c r="AQ253" s="119">
        <f t="shared" si="59"/>
        <v>0</v>
      </c>
      <c r="AR253" s="139"/>
      <c r="AS253" s="139"/>
      <c r="AU253" s="139"/>
      <c r="AV253" s="139"/>
      <c r="AW253" s="139"/>
      <c r="AX253" s="139"/>
      <c r="AY253" s="139"/>
      <c r="BA253" s="139"/>
    </row>
    <row r="254" spans="1:64" ht="15" customHeight="1" x14ac:dyDescent="0.2">
      <c r="A254" s="11" t="s">
        <v>190</v>
      </c>
      <c r="B254" s="29" t="s">
        <v>476</v>
      </c>
      <c r="C254" s="29">
        <v>9</v>
      </c>
      <c r="D254" s="4" t="s">
        <v>202</v>
      </c>
      <c r="E254" s="6">
        <v>0</v>
      </c>
      <c r="F254" s="6">
        <v>0</v>
      </c>
      <c r="G254" s="6">
        <v>0</v>
      </c>
      <c r="H254" s="6">
        <v>0</v>
      </c>
      <c r="I254" s="6">
        <v>0</v>
      </c>
      <c r="J254" s="3"/>
      <c r="K254" s="5">
        <v>0</v>
      </c>
      <c r="L254" s="5">
        <v>1</v>
      </c>
      <c r="M254" s="14">
        <v>0.5</v>
      </c>
      <c r="N254" s="14">
        <v>0</v>
      </c>
      <c r="O254" s="14">
        <v>1</v>
      </c>
      <c r="P254" s="3"/>
      <c r="Q254" s="5">
        <v>0</v>
      </c>
      <c r="R254" s="5">
        <v>1</v>
      </c>
      <c r="S254" s="5">
        <v>0</v>
      </c>
      <c r="T254" s="5">
        <v>0</v>
      </c>
      <c r="U254" s="5">
        <v>0</v>
      </c>
      <c r="V254" s="5"/>
      <c r="W254" s="13">
        <f t="shared" si="60"/>
        <v>0</v>
      </c>
      <c r="X254" s="13">
        <f t="shared" si="61"/>
        <v>1</v>
      </c>
      <c r="Y254" s="13">
        <f t="shared" si="62"/>
        <v>0</v>
      </c>
      <c r="Z254" s="12">
        <f t="shared" si="63"/>
        <v>0</v>
      </c>
      <c r="AA254" s="13">
        <f t="shared" si="64"/>
        <v>0</v>
      </c>
      <c r="AB254" s="7">
        <f t="shared" si="50"/>
        <v>1</v>
      </c>
      <c r="AC254" s="7"/>
      <c r="AD254" s="7">
        <f t="shared" si="51"/>
        <v>1</v>
      </c>
      <c r="AE254" s="7">
        <f t="shared" si="52"/>
        <v>0</v>
      </c>
      <c r="AF254" s="7">
        <f t="shared" si="53"/>
        <v>0</v>
      </c>
      <c r="AG254" s="7"/>
      <c r="AI254" s="139"/>
      <c r="AJ254" s="119">
        <f t="shared" si="54"/>
        <v>0</v>
      </c>
      <c r="AK254" s="119">
        <f t="shared" si="55"/>
        <v>1</v>
      </c>
      <c r="AL254" s="119">
        <f t="shared" si="56"/>
        <v>1</v>
      </c>
      <c r="AM254" s="119"/>
      <c r="AN254" s="115"/>
      <c r="AO254" s="119">
        <f t="shared" si="57"/>
        <v>0</v>
      </c>
      <c r="AP254" s="119">
        <f t="shared" si="58"/>
        <v>1</v>
      </c>
      <c r="AQ254" s="119">
        <f t="shared" si="59"/>
        <v>0</v>
      </c>
      <c r="AR254" s="139"/>
      <c r="AS254" s="139"/>
      <c r="AU254" s="139"/>
      <c r="AV254" s="139"/>
      <c r="AW254" s="139"/>
      <c r="AX254" s="139"/>
      <c r="AY254" s="139"/>
      <c r="BA254" s="139"/>
    </row>
    <row r="255" spans="1:64" ht="15" customHeight="1" x14ac:dyDescent="0.2">
      <c r="A255" s="8">
        <v>1104</v>
      </c>
      <c r="B255" s="29" t="s">
        <v>890</v>
      </c>
      <c r="C255" s="29">
        <v>8</v>
      </c>
      <c r="D255" s="8" t="s">
        <v>682</v>
      </c>
      <c r="E255" s="72">
        <v>0</v>
      </c>
      <c r="F255" s="72">
        <v>1</v>
      </c>
      <c r="G255" s="72">
        <v>1</v>
      </c>
      <c r="H255" s="72">
        <v>1</v>
      </c>
      <c r="I255" s="72">
        <v>0</v>
      </c>
      <c r="J255" s="72"/>
      <c r="K255" s="72">
        <v>1</v>
      </c>
      <c r="L255" s="72">
        <v>1</v>
      </c>
      <c r="M255" s="72">
        <v>0.5</v>
      </c>
      <c r="N255" s="72">
        <v>0.5</v>
      </c>
      <c r="O255" s="72">
        <v>0.5</v>
      </c>
      <c r="P255" s="72"/>
      <c r="Q255" s="8">
        <v>1</v>
      </c>
      <c r="R255" s="8">
        <v>0</v>
      </c>
      <c r="S255" s="8">
        <v>1</v>
      </c>
      <c r="T255" s="8">
        <v>0</v>
      </c>
      <c r="U255" s="8">
        <v>0</v>
      </c>
      <c r="V255" s="8"/>
      <c r="W255" s="13">
        <f t="shared" si="60"/>
        <v>1</v>
      </c>
      <c r="X255" s="13">
        <f t="shared" si="61"/>
        <v>1</v>
      </c>
      <c r="Y255" s="13">
        <f t="shared" si="62"/>
        <v>1</v>
      </c>
      <c r="Z255" s="12">
        <f t="shared" si="63"/>
        <v>0.5</v>
      </c>
      <c r="AA255" s="13">
        <f t="shared" si="64"/>
        <v>0</v>
      </c>
      <c r="AB255" s="7">
        <f t="shared" si="50"/>
        <v>3.5</v>
      </c>
      <c r="AC255" s="7"/>
      <c r="AD255" s="7">
        <f t="shared" si="51"/>
        <v>2</v>
      </c>
      <c r="AE255" s="7">
        <f t="shared" si="52"/>
        <v>0.5</v>
      </c>
      <c r="AF255" s="7">
        <f t="shared" si="53"/>
        <v>1</v>
      </c>
      <c r="AG255" s="7"/>
      <c r="AI255" s="139"/>
      <c r="AJ255" s="119">
        <f t="shared" si="54"/>
        <v>1</v>
      </c>
      <c r="AK255" s="119">
        <f t="shared" si="55"/>
        <v>2</v>
      </c>
      <c r="AL255" s="119">
        <f t="shared" si="56"/>
        <v>1</v>
      </c>
      <c r="AM255" s="119"/>
      <c r="AN255" s="115"/>
      <c r="AO255" s="119">
        <f t="shared" si="57"/>
        <v>1</v>
      </c>
      <c r="AP255" s="119">
        <f t="shared" si="58"/>
        <v>1</v>
      </c>
      <c r="AQ255" s="119">
        <f t="shared" si="59"/>
        <v>0</v>
      </c>
      <c r="AR255" s="139"/>
      <c r="AS255" s="139"/>
      <c r="AU255" s="139"/>
      <c r="AV255" s="139"/>
      <c r="AW255" s="139"/>
      <c r="AX255" s="139"/>
      <c r="AY255" s="139"/>
      <c r="BA255" s="139"/>
    </row>
    <row r="256" spans="1:64" ht="15" customHeight="1" x14ac:dyDescent="0.2">
      <c r="A256" s="8">
        <v>1136</v>
      </c>
      <c r="B256" s="29" t="s">
        <v>917</v>
      </c>
      <c r="C256" s="29">
        <v>10</v>
      </c>
      <c r="D256" s="8" t="s">
        <v>714</v>
      </c>
      <c r="E256" s="72">
        <v>0</v>
      </c>
      <c r="F256" s="72">
        <v>1</v>
      </c>
      <c r="G256" s="72">
        <v>0</v>
      </c>
      <c r="H256" s="72">
        <v>0</v>
      </c>
      <c r="I256" s="72">
        <v>1</v>
      </c>
      <c r="J256" s="72" t="s">
        <v>798</v>
      </c>
      <c r="K256" s="72">
        <v>0</v>
      </c>
      <c r="L256" s="72">
        <v>0</v>
      </c>
      <c r="M256" s="72">
        <v>0</v>
      </c>
      <c r="N256" s="72">
        <v>0</v>
      </c>
      <c r="O256" s="72">
        <v>0</v>
      </c>
      <c r="P256" s="72" t="s">
        <v>744</v>
      </c>
      <c r="Q256" s="72">
        <v>0</v>
      </c>
      <c r="R256" s="72">
        <v>1</v>
      </c>
      <c r="S256" s="72">
        <v>0</v>
      </c>
      <c r="T256" s="72">
        <v>0</v>
      </c>
      <c r="U256" s="72">
        <v>0</v>
      </c>
      <c r="V256" s="8"/>
      <c r="W256" s="13">
        <f t="shared" si="60"/>
        <v>0</v>
      </c>
      <c r="X256" s="13">
        <f t="shared" si="61"/>
        <v>1</v>
      </c>
      <c r="Y256" s="13">
        <f t="shared" si="62"/>
        <v>0</v>
      </c>
      <c r="Z256" s="12">
        <f t="shared" si="63"/>
        <v>0</v>
      </c>
      <c r="AA256" s="13">
        <f t="shared" si="64"/>
        <v>0</v>
      </c>
      <c r="AB256" s="7">
        <f t="shared" si="50"/>
        <v>1</v>
      </c>
      <c r="AC256" s="7"/>
      <c r="AD256" s="7">
        <f t="shared" si="51"/>
        <v>1</v>
      </c>
      <c r="AE256" s="7">
        <f t="shared" si="52"/>
        <v>0</v>
      </c>
      <c r="AF256" s="7">
        <f t="shared" si="53"/>
        <v>0</v>
      </c>
      <c r="AG256" s="7"/>
      <c r="AI256" s="139"/>
      <c r="AJ256" s="119">
        <f t="shared" si="54"/>
        <v>1</v>
      </c>
      <c r="AK256" s="119">
        <f t="shared" si="55"/>
        <v>0</v>
      </c>
      <c r="AL256" s="119">
        <f t="shared" si="56"/>
        <v>1</v>
      </c>
      <c r="AM256" s="119"/>
      <c r="AN256" s="115"/>
      <c r="AO256" s="119">
        <f t="shared" si="57"/>
        <v>1</v>
      </c>
      <c r="AP256" s="119">
        <f t="shared" si="58"/>
        <v>0</v>
      </c>
      <c r="AQ256" s="119">
        <f t="shared" si="59"/>
        <v>0</v>
      </c>
      <c r="AR256" s="139"/>
      <c r="AS256" s="139"/>
      <c r="AU256" s="139"/>
      <c r="AV256" s="139"/>
      <c r="AW256" s="139"/>
      <c r="AX256" s="139"/>
      <c r="AY256" s="139"/>
      <c r="BA256" s="139"/>
    </row>
    <row r="257" spans="1:64" ht="15" customHeight="1" x14ac:dyDescent="0.2">
      <c r="A257" s="1" t="s">
        <v>285</v>
      </c>
      <c r="B257" s="29" t="s">
        <v>510</v>
      </c>
      <c r="C257" s="29">
        <v>1</v>
      </c>
      <c r="D257" s="4" t="s">
        <v>304</v>
      </c>
      <c r="E257" s="8">
        <v>0</v>
      </c>
      <c r="F257" s="8">
        <v>1</v>
      </c>
      <c r="G257" s="8">
        <v>1</v>
      </c>
      <c r="H257" s="8">
        <v>0</v>
      </c>
      <c r="I257" s="8">
        <v>1</v>
      </c>
      <c r="J257" s="8"/>
      <c r="K257" s="8">
        <v>0</v>
      </c>
      <c r="L257" s="8">
        <v>0</v>
      </c>
      <c r="M257" s="8">
        <v>0</v>
      </c>
      <c r="N257" s="8">
        <v>0</v>
      </c>
      <c r="O257" s="8">
        <v>0</v>
      </c>
      <c r="P257" s="8"/>
      <c r="Q257" s="8">
        <v>0</v>
      </c>
      <c r="R257" s="8">
        <v>1</v>
      </c>
      <c r="S257" s="8">
        <v>1</v>
      </c>
      <c r="T257" s="8">
        <v>0</v>
      </c>
      <c r="U257" s="8">
        <v>1</v>
      </c>
      <c r="V257" s="8"/>
      <c r="W257" s="13">
        <f t="shared" si="60"/>
        <v>0</v>
      </c>
      <c r="X257" s="13">
        <f t="shared" si="61"/>
        <v>1</v>
      </c>
      <c r="Y257" s="13">
        <f t="shared" si="62"/>
        <v>1</v>
      </c>
      <c r="Z257" s="12">
        <f t="shared" si="63"/>
        <v>0</v>
      </c>
      <c r="AA257" s="13">
        <f t="shared" si="64"/>
        <v>1</v>
      </c>
      <c r="AB257" s="7">
        <f t="shared" si="50"/>
        <v>3</v>
      </c>
      <c r="AC257" s="7"/>
      <c r="AD257" s="7">
        <f t="shared" si="51"/>
        <v>1</v>
      </c>
      <c r="AE257" s="7">
        <f t="shared" si="52"/>
        <v>1</v>
      </c>
      <c r="AF257" s="7">
        <f t="shared" si="53"/>
        <v>1</v>
      </c>
      <c r="AG257" s="7"/>
      <c r="AI257" s="139"/>
      <c r="AJ257" s="119">
        <f t="shared" si="54"/>
        <v>1</v>
      </c>
      <c r="AK257" s="119">
        <f t="shared" si="55"/>
        <v>0</v>
      </c>
      <c r="AL257" s="119">
        <f t="shared" si="56"/>
        <v>1</v>
      </c>
      <c r="AM257" s="119"/>
      <c r="AN257" s="115"/>
      <c r="AO257" s="119">
        <f t="shared" si="57"/>
        <v>1</v>
      </c>
      <c r="AP257" s="119">
        <f t="shared" si="58"/>
        <v>0</v>
      </c>
      <c r="AQ257" s="119">
        <f t="shared" si="59"/>
        <v>1</v>
      </c>
      <c r="AR257" s="139"/>
      <c r="AS257" s="139"/>
      <c r="AU257" s="139"/>
      <c r="AV257" s="139"/>
      <c r="AW257" s="139"/>
      <c r="AX257" s="139"/>
      <c r="AY257" s="139"/>
      <c r="BA257" s="139"/>
    </row>
    <row r="258" spans="1:64" ht="15" customHeight="1" x14ac:dyDescent="0.2">
      <c r="A258" s="11" t="s">
        <v>66</v>
      </c>
      <c r="B258" s="29" t="s">
        <v>427</v>
      </c>
      <c r="C258" s="29">
        <v>10</v>
      </c>
      <c r="D258" s="4" t="s">
        <v>67</v>
      </c>
      <c r="E258" s="6">
        <v>0</v>
      </c>
      <c r="F258" s="6">
        <v>1</v>
      </c>
      <c r="G258" s="6">
        <v>1</v>
      </c>
      <c r="H258" s="6">
        <v>1</v>
      </c>
      <c r="I258" s="6">
        <v>1</v>
      </c>
      <c r="J258" s="3"/>
      <c r="K258" s="5">
        <v>0</v>
      </c>
      <c r="L258" s="5">
        <v>1</v>
      </c>
      <c r="M258" s="14">
        <v>0.5</v>
      </c>
      <c r="N258" s="14">
        <v>1</v>
      </c>
      <c r="O258" s="14">
        <v>1</v>
      </c>
      <c r="P258" s="3"/>
      <c r="Q258" s="5">
        <v>0</v>
      </c>
      <c r="R258" s="5">
        <v>1</v>
      </c>
      <c r="S258" s="5">
        <v>1</v>
      </c>
      <c r="T258" s="5">
        <v>0</v>
      </c>
      <c r="U258" s="5">
        <v>0</v>
      </c>
      <c r="V258" s="5"/>
      <c r="W258" s="13">
        <f t="shared" si="60"/>
        <v>0</v>
      </c>
      <c r="X258" s="13">
        <f t="shared" si="61"/>
        <v>1</v>
      </c>
      <c r="Y258" s="13">
        <f t="shared" si="62"/>
        <v>1</v>
      </c>
      <c r="Z258" s="12">
        <f t="shared" si="63"/>
        <v>1</v>
      </c>
      <c r="AA258" s="13">
        <f t="shared" si="64"/>
        <v>1</v>
      </c>
      <c r="AB258" s="7">
        <f t="shared" si="50"/>
        <v>4</v>
      </c>
      <c r="AC258" s="7"/>
      <c r="AD258" s="7">
        <f t="shared" si="51"/>
        <v>1</v>
      </c>
      <c r="AE258" s="7">
        <f t="shared" si="52"/>
        <v>2</v>
      </c>
      <c r="AF258" s="7">
        <f t="shared" si="53"/>
        <v>1</v>
      </c>
      <c r="AG258" s="7"/>
      <c r="AI258" s="139"/>
      <c r="AJ258" s="119">
        <f t="shared" si="54"/>
        <v>1</v>
      </c>
      <c r="AK258" s="119">
        <f t="shared" si="55"/>
        <v>1</v>
      </c>
      <c r="AL258" s="119">
        <f t="shared" si="56"/>
        <v>1</v>
      </c>
      <c r="AM258" s="119"/>
      <c r="AN258" s="115"/>
      <c r="AO258" s="119">
        <f t="shared" si="57"/>
        <v>2</v>
      </c>
      <c r="AP258" s="119">
        <f t="shared" si="58"/>
        <v>2</v>
      </c>
      <c r="AQ258" s="119">
        <f t="shared" si="59"/>
        <v>0</v>
      </c>
      <c r="AR258" s="139"/>
      <c r="AS258" s="139"/>
      <c r="AU258" s="139"/>
      <c r="AV258" s="139"/>
      <c r="AW258" s="139"/>
      <c r="AX258" s="139"/>
      <c r="AY258" s="139"/>
      <c r="BA258" s="139"/>
    </row>
    <row r="259" spans="1:64" ht="15" customHeight="1" x14ac:dyDescent="0.2">
      <c r="A259" s="8">
        <v>1146</v>
      </c>
      <c r="B259" s="29" t="s">
        <v>927</v>
      </c>
      <c r="C259" s="29">
        <v>10</v>
      </c>
      <c r="D259" s="8" t="s">
        <v>724</v>
      </c>
      <c r="E259" s="72">
        <v>0</v>
      </c>
      <c r="F259" s="72">
        <v>1</v>
      </c>
      <c r="G259" s="72">
        <v>1</v>
      </c>
      <c r="H259" s="72">
        <v>0</v>
      </c>
      <c r="I259" s="72">
        <v>0</v>
      </c>
      <c r="J259" s="72"/>
      <c r="K259" s="72">
        <v>0</v>
      </c>
      <c r="L259" s="72">
        <v>0</v>
      </c>
      <c r="M259" s="72">
        <v>0</v>
      </c>
      <c r="N259" s="72">
        <v>0</v>
      </c>
      <c r="O259" s="72">
        <v>0</v>
      </c>
      <c r="P259" s="72" t="s">
        <v>743</v>
      </c>
      <c r="Q259" s="72">
        <v>0</v>
      </c>
      <c r="R259" s="72">
        <v>1</v>
      </c>
      <c r="S259" s="72">
        <v>0</v>
      </c>
      <c r="T259" s="72">
        <v>0</v>
      </c>
      <c r="U259" s="72">
        <v>0</v>
      </c>
      <c r="V259" s="8"/>
      <c r="W259" s="13">
        <f t="shared" si="60"/>
        <v>0</v>
      </c>
      <c r="X259" s="13">
        <f t="shared" si="61"/>
        <v>1</v>
      </c>
      <c r="Y259" s="13">
        <f t="shared" si="62"/>
        <v>0</v>
      </c>
      <c r="Z259" s="12">
        <f t="shared" si="63"/>
        <v>0</v>
      </c>
      <c r="AA259" s="13">
        <f t="shared" si="64"/>
        <v>0</v>
      </c>
      <c r="AB259" s="7">
        <f t="shared" ref="AB259:AB322" si="65">SUM(W259:AA259)</f>
        <v>1</v>
      </c>
      <c r="AC259" s="7"/>
      <c r="AD259" s="7">
        <f t="shared" ref="AD259:AD322" si="66">W259+X259</f>
        <v>1</v>
      </c>
      <c r="AE259" s="7">
        <f t="shared" ref="AE259:AE322" si="67">Z259+AA259</f>
        <v>0</v>
      </c>
      <c r="AF259" s="7">
        <f t="shared" ref="AF259:AF322" si="68">Y259</f>
        <v>0</v>
      </c>
      <c r="AG259" s="7"/>
      <c r="AI259" s="139"/>
      <c r="AJ259" s="119">
        <f t="shared" si="54"/>
        <v>1</v>
      </c>
      <c r="AK259" s="119">
        <f t="shared" si="55"/>
        <v>0</v>
      </c>
      <c r="AL259" s="119">
        <f t="shared" si="56"/>
        <v>1</v>
      </c>
      <c r="AM259" s="119"/>
      <c r="AN259" s="115"/>
      <c r="AO259" s="119">
        <f t="shared" si="57"/>
        <v>0</v>
      </c>
      <c r="AP259" s="119">
        <f t="shared" si="58"/>
        <v>0</v>
      </c>
      <c r="AQ259" s="119">
        <f t="shared" si="59"/>
        <v>0</v>
      </c>
      <c r="AR259" s="139"/>
      <c r="AS259" s="139"/>
      <c r="AU259" s="139"/>
      <c r="AV259" s="139"/>
      <c r="AW259" s="139"/>
      <c r="AX259" s="139"/>
      <c r="AY259" s="139"/>
      <c r="AZ259" s="139"/>
      <c r="BA259" s="139"/>
      <c r="BD259" s="139"/>
      <c r="BE259" s="139"/>
      <c r="BF259" s="139"/>
      <c r="BG259" s="139"/>
      <c r="BH259" s="139"/>
      <c r="BI259" s="139"/>
      <c r="BJ259" s="139"/>
      <c r="BK259" s="139"/>
      <c r="BL259" s="139"/>
    </row>
    <row r="260" spans="1:64" s="33" customFormat="1" ht="15" customHeight="1" x14ac:dyDescent="0.2">
      <c r="A260" s="33">
        <v>1085</v>
      </c>
      <c r="B260" s="32" t="s">
        <v>875</v>
      </c>
      <c r="C260" s="32">
        <v>10</v>
      </c>
      <c r="D260" s="33" t="s">
        <v>662</v>
      </c>
      <c r="E260" s="74">
        <v>1</v>
      </c>
      <c r="F260" s="74">
        <v>1</v>
      </c>
      <c r="G260" s="74">
        <v>0</v>
      </c>
      <c r="H260" s="74">
        <v>0</v>
      </c>
      <c r="I260" s="74">
        <v>0</v>
      </c>
      <c r="J260" s="74" t="s">
        <v>793</v>
      </c>
      <c r="K260" s="74">
        <v>1</v>
      </c>
      <c r="L260" s="74">
        <v>1</v>
      </c>
      <c r="M260" s="74">
        <v>0.5</v>
      </c>
      <c r="N260" s="74">
        <v>0.5</v>
      </c>
      <c r="O260" s="74">
        <v>1</v>
      </c>
      <c r="P260" s="74"/>
      <c r="Q260" s="74">
        <v>1</v>
      </c>
      <c r="R260" s="74">
        <v>1</v>
      </c>
      <c r="S260" s="74">
        <v>1</v>
      </c>
      <c r="T260" s="74">
        <v>1</v>
      </c>
      <c r="U260" s="74">
        <v>0</v>
      </c>
      <c r="W260" s="77">
        <f t="shared" si="60"/>
        <v>1</v>
      </c>
      <c r="X260" s="77">
        <f t="shared" si="61"/>
        <v>1</v>
      </c>
      <c r="Y260" s="77">
        <f t="shared" si="62"/>
        <v>0.5</v>
      </c>
      <c r="Z260" s="144">
        <f t="shared" si="63"/>
        <v>0.5</v>
      </c>
      <c r="AA260" s="77">
        <f t="shared" si="64"/>
        <v>0</v>
      </c>
      <c r="AB260" s="42">
        <f t="shared" si="65"/>
        <v>3</v>
      </c>
      <c r="AC260" s="42"/>
      <c r="AD260" s="42">
        <f t="shared" si="66"/>
        <v>2</v>
      </c>
      <c r="AE260" s="42">
        <f t="shared" si="67"/>
        <v>0.5</v>
      </c>
      <c r="AF260" s="42">
        <f t="shared" si="68"/>
        <v>0.5</v>
      </c>
      <c r="AG260" s="42"/>
      <c r="AI260" s="34"/>
      <c r="AJ260" s="119">
        <f t="shared" ref="AJ260:AJ323" si="69">SUM(E260+F260)</f>
        <v>2</v>
      </c>
      <c r="AK260" s="119">
        <f t="shared" ref="AK260:AK323" si="70">SUM(K260:L260)</f>
        <v>2</v>
      </c>
      <c r="AL260" s="119">
        <f t="shared" ref="AL260:AL323" si="71">SUM(Q260:R260)</f>
        <v>2</v>
      </c>
      <c r="AM260" s="119"/>
      <c r="AN260" s="115"/>
      <c r="AO260" s="119">
        <f t="shared" ref="AO260:AO323" si="72">H260+I260</f>
        <v>0</v>
      </c>
      <c r="AP260" s="119">
        <f t="shared" ref="AP260:AP323" si="73">N260+O260</f>
        <v>1.5</v>
      </c>
      <c r="AQ260" s="119">
        <f t="shared" ref="AQ260:AQ323" si="74">T260+U260</f>
        <v>1</v>
      </c>
      <c r="AR260" s="34"/>
      <c r="AS260" s="34"/>
      <c r="AU260" s="34"/>
      <c r="AV260" s="34"/>
      <c r="AW260" s="34"/>
      <c r="AX260" s="34"/>
      <c r="AY260" s="34"/>
      <c r="BA260" s="34"/>
    </row>
    <row r="261" spans="1:64" s="33" customFormat="1" ht="15" customHeight="1" x14ac:dyDescent="0.2">
      <c r="A261" s="33">
        <v>1125</v>
      </c>
      <c r="B261" s="32" t="s">
        <v>875</v>
      </c>
      <c r="C261" s="32">
        <v>10</v>
      </c>
      <c r="D261" s="33" t="s">
        <v>703</v>
      </c>
      <c r="E261" s="74">
        <v>1</v>
      </c>
      <c r="F261" s="74">
        <v>1</v>
      </c>
      <c r="G261" s="74">
        <v>0</v>
      </c>
      <c r="H261" s="74">
        <v>0</v>
      </c>
      <c r="I261" s="74">
        <v>0</v>
      </c>
      <c r="J261" s="74"/>
      <c r="K261" s="74">
        <v>1</v>
      </c>
      <c r="L261" s="74">
        <v>1</v>
      </c>
      <c r="M261" s="74">
        <v>0</v>
      </c>
      <c r="N261" s="74">
        <v>0.5</v>
      </c>
      <c r="O261" s="74">
        <v>1</v>
      </c>
      <c r="P261" s="74"/>
      <c r="Q261" s="74">
        <v>1</v>
      </c>
      <c r="R261" s="74">
        <v>1</v>
      </c>
      <c r="S261" s="74">
        <v>0</v>
      </c>
      <c r="T261" s="74">
        <v>0</v>
      </c>
      <c r="U261" s="74">
        <v>0</v>
      </c>
      <c r="W261" s="77">
        <f t="shared" si="60"/>
        <v>1</v>
      </c>
      <c r="X261" s="77">
        <f t="shared" si="61"/>
        <v>1</v>
      </c>
      <c r="Y261" s="77">
        <f t="shared" si="62"/>
        <v>0</v>
      </c>
      <c r="Z261" s="144">
        <f t="shared" si="63"/>
        <v>0</v>
      </c>
      <c r="AA261" s="77">
        <f t="shared" si="64"/>
        <v>0</v>
      </c>
      <c r="AB261" s="42">
        <f t="shared" si="65"/>
        <v>2</v>
      </c>
      <c r="AC261" s="42"/>
      <c r="AD261" s="42">
        <f t="shared" si="66"/>
        <v>2</v>
      </c>
      <c r="AE261" s="42">
        <f t="shared" si="67"/>
        <v>0</v>
      </c>
      <c r="AF261" s="42">
        <f t="shared" si="68"/>
        <v>0</v>
      </c>
      <c r="AG261" s="42"/>
      <c r="AI261" s="34"/>
      <c r="AJ261" s="119">
        <f t="shared" si="69"/>
        <v>2</v>
      </c>
      <c r="AK261" s="119">
        <f t="shared" si="70"/>
        <v>2</v>
      </c>
      <c r="AL261" s="119">
        <f t="shared" si="71"/>
        <v>2</v>
      </c>
      <c r="AM261" s="119"/>
      <c r="AN261" s="115"/>
      <c r="AO261" s="119">
        <f t="shared" si="72"/>
        <v>0</v>
      </c>
      <c r="AP261" s="119">
        <f t="shared" si="73"/>
        <v>1.5</v>
      </c>
      <c r="AQ261" s="119">
        <f t="shared" si="74"/>
        <v>0</v>
      </c>
      <c r="AR261" s="34"/>
      <c r="AS261" s="34"/>
      <c r="AU261" s="34"/>
      <c r="AV261" s="34"/>
      <c r="AW261" s="34"/>
      <c r="AX261" s="34"/>
      <c r="AY261" s="34"/>
      <c r="BA261" s="34"/>
    </row>
    <row r="262" spans="1:64" s="55" customFormat="1" ht="15" customHeight="1" x14ac:dyDescent="0.2">
      <c r="A262" s="8">
        <v>1115</v>
      </c>
      <c r="B262" s="29" t="s">
        <v>900</v>
      </c>
      <c r="C262" s="29">
        <v>11</v>
      </c>
      <c r="D262" s="8" t="s">
        <v>693</v>
      </c>
      <c r="E262" s="72">
        <v>1</v>
      </c>
      <c r="F262" s="72">
        <v>0</v>
      </c>
      <c r="G262" s="72">
        <v>1</v>
      </c>
      <c r="H262" s="72">
        <v>0</v>
      </c>
      <c r="I262" s="72">
        <v>0</v>
      </c>
      <c r="J262" s="72" t="s">
        <v>796</v>
      </c>
      <c r="K262" s="72">
        <v>1</v>
      </c>
      <c r="L262" s="72">
        <v>1</v>
      </c>
      <c r="M262" s="72">
        <v>0.5</v>
      </c>
      <c r="N262" s="72">
        <v>0.5</v>
      </c>
      <c r="O262" s="72">
        <v>0.5</v>
      </c>
      <c r="P262" s="72"/>
      <c r="Q262" s="72">
        <v>1</v>
      </c>
      <c r="R262" s="72">
        <v>1</v>
      </c>
      <c r="S262" s="72">
        <v>1</v>
      </c>
      <c r="T262" s="72">
        <v>0</v>
      </c>
      <c r="U262" s="72">
        <v>0</v>
      </c>
      <c r="V262" s="8"/>
      <c r="W262" s="13">
        <f t="shared" si="60"/>
        <v>1</v>
      </c>
      <c r="X262" s="13">
        <f t="shared" si="61"/>
        <v>1</v>
      </c>
      <c r="Y262" s="13">
        <f t="shared" si="62"/>
        <v>1</v>
      </c>
      <c r="Z262" s="12">
        <f t="shared" si="63"/>
        <v>0</v>
      </c>
      <c r="AA262" s="13">
        <f t="shared" si="64"/>
        <v>0</v>
      </c>
      <c r="AB262" s="7">
        <f t="shared" si="65"/>
        <v>3</v>
      </c>
      <c r="AC262" s="7"/>
      <c r="AD262" s="7">
        <f t="shared" si="66"/>
        <v>2</v>
      </c>
      <c r="AE262" s="7">
        <f t="shared" si="67"/>
        <v>0</v>
      </c>
      <c r="AF262" s="7">
        <f t="shared" si="68"/>
        <v>1</v>
      </c>
      <c r="AG262" s="7"/>
      <c r="AI262" s="137"/>
      <c r="AJ262" s="119">
        <f t="shared" si="69"/>
        <v>1</v>
      </c>
      <c r="AK262" s="119">
        <f t="shared" si="70"/>
        <v>2</v>
      </c>
      <c r="AL262" s="119">
        <f t="shared" si="71"/>
        <v>2</v>
      </c>
      <c r="AM262" s="119"/>
      <c r="AN262" s="115"/>
      <c r="AO262" s="119">
        <f t="shared" si="72"/>
        <v>0</v>
      </c>
      <c r="AP262" s="119">
        <f t="shared" si="73"/>
        <v>1</v>
      </c>
      <c r="AQ262" s="119">
        <f t="shared" si="74"/>
        <v>0</v>
      </c>
      <c r="AR262" s="137"/>
      <c r="AS262" s="137"/>
      <c r="AU262" s="137"/>
      <c r="AV262" s="137"/>
      <c r="AW262" s="137"/>
      <c r="AX262" s="137"/>
      <c r="AY262" s="137"/>
      <c r="BA262" s="137"/>
    </row>
    <row r="263" spans="1:64" s="55" customFormat="1" ht="15" customHeight="1" x14ac:dyDescent="0.2">
      <c r="A263" s="8">
        <v>1099</v>
      </c>
      <c r="B263" s="29" t="s">
        <v>886</v>
      </c>
      <c r="C263" s="29">
        <v>10</v>
      </c>
      <c r="D263" s="8" t="s">
        <v>677</v>
      </c>
      <c r="E263" s="72">
        <v>0</v>
      </c>
      <c r="F263" s="72">
        <v>0</v>
      </c>
      <c r="G263" s="72">
        <v>0</v>
      </c>
      <c r="H263" s="72">
        <v>0</v>
      </c>
      <c r="I263" s="72">
        <v>1</v>
      </c>
      <c r="J263" s="72"/>
      <c r="K263" s="72">
        <v>0</v>
      </c>
      <c r="L263" s="72">
        <v>0</v>
      </c>
      <c r="M263" s="72">
        <v>0</v>
      </c>
      <c r="N263" s="72">
        <v>0</v>
      </c>
      <c r="O263" s="72">
        <v>0</v>
      </c>
      <c r="P263" s="72" t="s">
        <v>768</v>
      </c>
      <c r="Q263" s="72">
        <v>0</v>
      </c>
      <c r="R263" s="72">
        <v>0</v>
      </c>
      <c r="S263" s="72">
        <v>0</v>
      </c>
      <c r="T263" s="72">
        <v>0</v>
      </c>
      <c r="U263" s="72">
        <v>0</v>
      </c>
      <c r="V263" s="8"/>
      <c r="W263" s="13">
        <f t="shared" si="60"/>
        <v>0</v>
      </c>
      <c r="X263" s="13">
        <f t="shared" si="61"/>
        <v>0</v>
      </c>
      <c r="Y263" s="13">
        <f t="shared" si="62"/>
        <v>0</v>
      </c>
      <c r="Z263" s="12">
        <f t="shared" si="63"/>
        <v>0</v>
      </c>
      <c r="AA263" s="13">
        <f t="shared" si="64"/>
        <v>0</v>
      </c>
      <c r="AB263" s="7">
        <f t="shared" si="65"/>
        <v>0</v>
      </c>
      <c r="AC263" s="7"/>
      <c r="AD263" s="7">
        <f t="shared" si="66"/>
        <v>0</v>
      </c>
      <c r="AE263" s="7">
        <f t="shared" si="67"/>
        <v>0</v>
      </c>
      <c r="AF263" s="7">
        <f t="shared" si="68"/>
        <v>0</v>
      </c>
      <c r="AG263" s="7"/>
      <c r="AI263" s="137"/>
      <c r="AJ263" s="119">
        <f t="shared" si="69"/>
        <v>0</v>
      </c>
      <c r="AK263" s="119">
        <f t="shared" si="70"/>
        <v>0</v>
      </c>
      <c r="AL263" s="119">
        <f t="shared" si="71"/>
        <v>0</v>
      </c>
      <c r="AM263" s="119"/>
      <c r="AN263" s="115"/>
      <c r="AO263" s="119">
        <f t="shared" si="72"/>
        <v>1</v>
      </c>
      <c r="AP263" s="119">
        <f t="shared" si="73"/>
        <v>0</v>
      </c>
      <c r="AQ263" s="119">
        <f t="shared" si="74"/>
        <v>0</v>
      </c>
      <c r="AR263" s="137"/>
      <c r="AS263" s="137"/>
      <c r="AU263" s="137"/>
      <c r="AV263" s="137"/>
      <c r="AW263" s="137"/>
      <c r="AX263" s="137"/>
      <c r="AY263" s="137"/>
      <c r="BA263" s="137"/>
    </row>
    <row r="264" spans="1:64" ht="15" customHeight="1" x14ac:dyDescent="0.2">
      <c r="A264" s="11" t="s">
        <v>51</v>
      </c>
      <c r="B264" s="29" t="s">
        <v>421</v>
      </c>
      <c r="C264" s="29">
        <v>11</v>
      </c>
      <c r="D264" s="4" t="s">
        <v>52</v>
      </c>
      <c r="E264" s="6">
        <v>1</v>
      </c>
      <c r="F264" s="6">
        <v>1</v>
      </c>
      <c r="G264" s="6">
        <v>0</v>
      </c>
      <c r="H264" s="6">
        <v>0</v>
      </c>
      <c r="I264" s="6">
        <v>1</v>
      </c>
      <c r="J264" s="3"/>
      <c r="K264" s="5">
        <v>1</v>
      </c>
      <c r="L264" s="5">
        <v>1</v>
      </c>
      <c r="M264" s="14">
        <v>0</v>
      </c>
      <c r="N264" s="14">
        <v>1</v>
      </c>
      <c r="O264" s="14">
        <v>1</v>
      </c>
      <c r="P264" s="3"/>
      <c r="Q264" s="5">
        <v>1</v>
      </c>
      <c r="R264" s="5">
        <v>1</v>
      </c>
      <c r="S264" s="5">
        <v>0</v>
      </c>
      <c r="T264" s="5">
        <v>0</v>
      </c>
      <c r="U264" s="5">
        <v>0</v>
      </c>
      <c r="V264" s="5"/>
      <c r="W264" s="13">
        <f t="shared" si="60"/>
        <v>1</v>
      </c>
      <c r="X264" s="13">
        <f t="shared" si="61"/>
        <v>1</v>
      </c>
      <c r="Y264" s="13">
        <f t="shared" si="62"/>
        <v>0</v>
      </c>
      <c r="Z264" s="12">
        <f t="shared" si="63"/>
        <v>0</v>
      </c>
      <c r="AA264" s="13">
        <f t="shared" si="64"/>
        <v>1</v>
      </c>
      <c r="AB264" s="7">
        <f t="shared" si="65"/>
        <v>3</v>
      </c>
      <c r="AC264" s="7"/>
      <c r="AD264" s="7">
        <f t="shared" si="66"/>
        <v>2</v>
      </c>
      <c r="AE264" s="7">
        <f t="shared" si="67"/>
        <v>1</v>
      </c>
      <c r="AF264" s="7">
        <f t="shared" si="68"/>
        <v>0</v>
      </c>
      <c r="AG264" s="7"/>
      <c r="AI264" s="139"/>
      <c r="AJ264" s="119">
        <f t="shared" si="69"/>
        <v>2</v>
      </c>
      <c r="AK264" s="119">
        <f t="shared" si="70"/>
        <v>2</v>
      </c>
      <c r="AL264" s="119">
        <f t="shared" si="71"/>
        <v>2</v>
      </c>
      <c r="AM264" s="119"/>
      <c r="AN264" s="115"/>
      <c r="AO264" s="119">
        <f t="shared" si="72"/>
        <v>1</v>
      </c>
      <c r="AP264" s="119">
        <f t="shared" si="73"/>
        <v>2</v>
      </c>
      <c r="AQ264" s="119">
        <f t="shared" si="74"/>
        <v>0</v>
      </c>
      <c r="AR264" s="139"/>
      <c r="AS264" s="139"/>
      <c r="AU264" s="139"/>
      <c r="AV264" s="139"/>
      <c r="AW264" s="139"/>
      <c r="AX264" s="139"/>
      <c r="AY264" s="139"/>
      <c r="BA264" s="139"/>
    </row>
    <row r="265" spans="1:64" ht="15" customHeight="1" x14ac:dyDescent="0.2">
      <c r="A265" s="8">
        <v>1017</v>
      </c>
      <c r="B265" s="29" t="s">
        <v>812</v>
      </c>
      <c r="C265" s="29">
        <v>11</v>
      </c>
      <c r="D265" s="8" t="s">
        <v>594</v>
      </c>
      <c r="E265" s="72">
        <v>0</v>
      </c>
      <c r="F265" s="72">
        <v>1</v>
      </c>
      <c r="G265" s="72">
        <v>1</v>
      </c>
      <c r="H265" s="72">
        <v>0</v>
      </c>
      <c r="I265" s="72">
        <v>0</v>
      </c>
      <c r="J265" s="72"/>
      <c r="K265" s="72">
        <v>0</v>
      </c>
      <c r="L265" s="72">
        <v>0</v>
      </c>
      <c r="M265" s="72">
        <v>0</v>
      </c>
      <c r="N265" s="72">
        <v>0</v>
      </c>
      <c r="O265" s="72">
        <v>0</v>
      </c>
      <c r="P265" s="72" t="s">
        <v>744</v>
      </c>
      <c r="Q265" s="72">
        <v>0</v>
      </c>
      <c r="R265" s="72">
        <v>1</v>
      </c>
      <c r="S265" s="72">
        <v>1</v>
      </c>
      <c r="T265" s="72">
        <v>0</v>
      </c>
      <c r="U265" s="72">
        <v>0</v>
      </c>
      <c r="V265" s="72"/>
      <c r="W265" s="13">
        <f t="shared" si="60"/>
        <v>0</v>
      </c>
      <c r="X265" s="13">
        <f t="shared" si="61"/>
        <v>1</v>
      </c>
      <c r="Y265" s="13">
        <f t="shared" si="62"/>
        <v>1</v>
      </c>
      <c r="Z265" s="12">
        <f t="shared" si="63"/>
        <v>0</v>
      </c>
      <c r="AA265" s="13">
        <f t="shared" si="64"/>
        <v>0</v>
      </c>
      <c r="AB265" s="7">
        <f t="shared" si="65"/>
        <v>2</v>
      </c>
      <c r="AC265" s="7"/>
      <c r="AD265" s="7">
        <f t="shared" si="66"/>
        <v>1</v>
      </c>
      <c r="AE265" s="7">
        <f t="shared" si="67"/>
        <v>0</v>
      </c>
      <c r="AF265" s="7">
        <f t="shared" si="68"/>
        <v>1</v>
      </c>
      <c r="AG265" s="7"/>
      <c r="AI265" s="139"/>
      <c r="AJ265" s="119">
        <f t="shared" si="69"/>
        <v>1</v>
      </c>
      <c r="AK265" s="119">
        <f t="shared" si="70"/>
        <v>0</v>
      </c>
      <c r="AL265" s="119">
        <f t="shared" si="71"/>
        <v>1</v>
      </c>
      <c r="AM265" s="119"/>
      <c r="AN265" s="115"/>
      <c r="AO265" s="119">
        <f t="shared" si="72"/>
        <v>0</v>
      </c>
      <c r="AP265" s="119">
        <f t="shared" si="73"/>
        <v>0</v>
      </c>
      <c r="AQ265" s="119">
        <f t="shared" si="74"/>
        <v>0</v>
      </c>
      <c r="AR265" s="139"/>
      <c r="AS265" s="139"/>
      <c r="AU265" s="139"/>
      <c r="AV265" s="139"/>
      <c r="AW265" s="139"/>
      <c r="AX265" s="139"/>
      <c r="AY265" s="139"/>
      <c r="BA265" s="139"/>
    </row>
    <row r="266" spans="1:64" ht="15" customHeight="1" x14ac:dyDescent="0.2">
      <c r="A266" s="11" t="s">
        <v>160</v>
      </c>
      <c r="B266" s="29" t="s">
        <v>465</v>
      </c>
      <c r="C266" s="29">
        <v>10</v>
      </c>
      <c r="D266" s="4" t="s">
        <v>170</v>
      </c>
      <c r="E266" s="6">
        <v>1</v>
      </c>
      <c r="F266" s="6">
        <v>0</v>
      </c>
      <c r="G266" s="6">
        <v>1</v>
      </c>
      <c r="H266" s="6">
        <v>0</v>
      </c>
      <c r="I266" s="6">
        <v>0</v>
      </c>
      <c r="J266" s="3"/>
      <c r="K266" s="5">
        <v>0</v>
      </c>
      <c r="L266" s="5">
        <v>1</v>
      </c>
      <c r="M266" s="14">
        <v>0.5</v>
      </c>
      <c r="N266" s="14">
        <v>0.5</v>
      </c>
      <c r="O266" s="14">
        <v>0</v>
      </c>
      <c r="P266" s="8" t="s">
        <v>240</v>
      </c>
      <c r="Q266" s="5">
        <v>0</v>
      </c>
      <c r="R266" s="5">
        <v>1</v>
      </c>
      <c r="S266" s="5">
        <v>0</v>
      </c>
      <c r="T266" s="5">
        <v>0</v>
      </c>
      <c r="U266" s="5">
        <v>0</v>
      </c>
      <c r="V266" s="5"/>
      <c r="W266" s="13">
        <f t="shared" si="60"/>
        <v>0</v>
      </c>
      <c r="X266" s="13">
        <f t="shared" si="61"/>
        <v>1</v>
      </c>
      <c r="Y266" s="13">
        <f t="shared" si="62"/>
        <v>0.5</v>
      </c>
      <c r="Z266" s="12">
        <f t="shared" si="63"/>
        <v>0</v>
      </c>
      <c r="AA266" s="13">
        <f t="shared" si="64"/>
        <v>0</v>
      </c>
      <c r="AB266" s="7">
        <f t="shared" si="65"/>
        <v>1.5</v>
      </c>
      <c r="AC266" s="7"/>
      <c r="AD266" s="7">
        <f t="shared" si="66"/>
        <v>1</v>
      </c>
      <c r="AE266" s="7">
        <f t="shared" si="67"/>
        <v>0</v>
      </c>
      <c r="AF266" s="7">
        <f t="shared" si="68"/>
        <v>0.5</v>
      </c>
      <c r="AG266" s="7"/>
      <c r="AI266" s="139"/>
      <c r="AJ266" s="119">
        <f t="shared" si="69"/>
        <v>1</v>
      </c>
      <c r="AK266" s="119">
        <f t="shared" si="70"/>
        <v>1</v>
      </c>
      <c r="AL266" s="119">
        <f t="shared" si="71"/>
        <v>1</v>
      </c>
      <c r="AM266" s="119"/>
      <c r="AN266" s="115"/>
      <c r="AO266" s="119">
        <f t="shared" si="72"/>
        <v>0</v>
      </c>
      <c r="AP266" s="119">
        <f t="shared" si="73"/>
        <v>0.5</v>
      </c>
      <c r="AQ266" s="119">
        <f t="shared" si="74"/>
        <v>0</v>
      </c>
      <c r="AR266" s="139"/>
      <c r="AS266" s="139"/>
      <c r="AU266" s="139"/>
      <c r="AV266" s="139"/>
      <c r="AW266" s="139"/>
      <c r="AX266" s="139"/>
      <c r="AY266" s="139"/>
      <c r="BA266" s="139"/>
    </row>
    <row r="267" spans="1:64" ht="15" customHeight="1" x14ac:dyDescent="0.2">
      <c r="A267" s="8">
        <v>1029</v>
      </c>
      <c r="B267" s="29" t="s">
        <v>824</v>
      </c>
      <c r="C267" s="29">
        <v>10</v>
      </c>
      <c r="D267" s="8" t="s">
        <v>606</v>
      </c>
      <c r="E267" s="72">
        <v>0</v>
      </c>
      <c r="F267" s="72">
        <v>0</v>
      </c>
      <c r="G267" s="72">
        <v>1</v>
      </c>
      <c r="H267" s="72">
        <v>0</v>
      </c>
      <c r="I267" s="72">
        <v>0</v>
      </c>
      <c r="J267" s="72"/>
      <c r="K267" s="72">
        <v>0</v>
      </c>
      <c r="L267" s="72">
        <v>0</v>
      </c>
      <c r="M267" s="72">
        <v>0</v>
      </c>
      <c r="N267" s="72">
        <v>0</v>
      </c>
      <c r="O267" s="72">
        <v>0</v>
      </c>
      <c r="P267" s="72" t="s">
        <v>744</v>
      </c>
      <c r="Q267" s="72">
        <v>0</v>
      </c>
      <c r="R267" s="72">
        <v>1</v>
      </c>
      <c r="S267" s="72">
        <v>1</v>
      </c>
      <c r="T267" s="72">
        <v>0</v>
      </c>
      <c r="U267" s="72">
        <v>0</v>
      </c>
      <c r="W267" s="13">
        <f t="shared" si="60"/>
        <v>0</v>
      </c>
      <c r="X267" s="13">
        <f t="shared" si="61"/>
        <v>0</v>
      </c>
      <c r="Y267" s="13">
        <f t="shared" si="62"/>
        <v>1</v>
      </c>
      <c r="Z267" s="12">
        <f t="shared" si="63"/>
        <v>0</v>
      </c>
      <c r="AA267" s="13">
        <f t="shared" si="64"/>
        <v>0</v>
      </c>
      <c r="AB267" s="7">
        <f t="shared" si="65"/>
        <v>1</v>
      </c>
      <c r="AC267" s="7"/>
      <c r="AD267" s="7">
        <f t="shared" si="66"/>
        <v>0</v>
      </c>
      <c r="AE267" s="7">
        <f t="shared" si="67"/>
        <v>0</v>
      </c>
      <c r="AF267" s="7">
        <f t="shared" si="68"/>
        <v>1</v>
      </c>
      <c r="AG267" s="7"/>
      <c r="AI267" s="139"/>
      <c r="AJ267" s="119">
        <f t="shared" si="69"/>
        <v>0</v>
      </c>
      <c r="AK267" s="119">
        <f t="shared" si="70"/>
        <v>0</v>
      </c>
      <c r="AL267" s="119">
        <f t="shared" si="71"/>
        <v>1</v>
      </c>
      <c r="AM267" s="119"/>
      <c r="AN267" s="115"/>
      <c r="AO267" s="119">
        <f t="shared" si="72"/>
        <v>0</v>
      </c>
      <c r="AP267" s="119">
        <f t="shared" si="73"/>
        <v>0</v>
      </c>
      <c r="AQ267" s="119">
        <f t="shared" si="74"/>
        <v>0</v>
      </c>
      <c r="AR267" s="139"/>
      <c r="AS267" s="139"/>
      <c r="AU267" s="139"/>
      <c r="AV267" s="139"/>
      <c r="AW267" s="139"/>
      <c r="AX267" s="139"/>
      <c r="AY267" s="139"/>
      <c r="BA267" s="139"/>
    </row>
    <row r="268" spans="1:64" ht="15" customHeight="1" x14ac:dyDescent="0.2">
      <c r="A268" s="8">
        <v>1064</v>
      </c>
      <c r="B268" s="29" t="s">
        <v>858</v>
      </c>
      <c r="C268" s="29">
        <v>11</v>
      </c>
      <c r="D268" s="8" t="s">
        <v>641</v>
      </c>
      <c r="E268" s="72">
        <v>1</v>
      </c>
      <c r="F268" s="72">
        <v>1</v>
      </c>
      <c r="G268" s="72">
        <v>0</v>
      </c>
      <c r="H268" s="72">
        <v>1</v>
      </c>
      <c r="I268" s="72">
        <v>0</v>
      </c>
      <c r="J268" s="72"/>
      <c r="K268" s="72">
        <v>1</v>
      </c>
      <c r="L268" s="72">
        <v>1</v>
      </c>
      <c r="M268" s="72">
        <v>0</v>
      </c>
      <c r="N268" s="72">
        <v>0</v>
      </c>
      <c r="O268" s="72">
        <v>1</v>
      </c>
      <c r="P268" s="72" t="s">
        <v>758</v>
      </c>
      <c r="Q268" s="72">
        <v>1</v>
      </c>
      <c r="R268" s="72">
        <v>1</v>
      </c>
      <c r="S268" s="72">
        <v>0</v>
      </c>
      <c r="T268" s="72">
        <v>1</v>
      </c>
      <c r="U268" s="72">
        <v>0</v>
      </c>
      <c r="V268" s="8"/>
      <c r="W268" s="13">
        <f t="shared" si="60"/>
        <v>1</v>
      </c>
      <c r="X268" s="13">
        <f t="shared" si="61"/>
        <v>1</v>
      </c>
      <c r="Y268" s="13">
        <f t="shared" si="62"/>
        <v>0</v>
      </c>
      <c r="Z268" s="12">
        <f t="shared" si="63"/>
        <v>1</v>
      </c>
      <c r="AA268" s="13">
        <f t="shared" si="64"/>
        <v>0</v>
      </c>
      <c r="AB268" s="7">
        <f t="shared" si="65"/>
        <v>3</v>
      </c>
      <c r="AC268" s="7"/>
      <c r="AD268" s="7">
        <f t="shared" si="66"/>
        <v>2</v>
      </c>
      <c r="AE268" s="7">
        <f t="shared" si="67"/>
        <v>1</v>
      </c>
      <c r="AF268" s="7">
        <f t="shared" si="68"/>
        <v>0</v>
      </c>
      <c r="AG268" s="7"/>
      <c r="AI268" s="139"/>
      <c r="AJ268" s="119">
        <f t="shared" si="69"/>
        <v>2</v>
      </c>
      <c r="AK268" s="119">
        <f t="shared" si="70"/>
        <v>2</v>
      </c>
      <c r="AL268" s="119">
        <f t="shared" si="71"/>
        <v>2</v>
      </c>
      <c r="AM268" s="119"/>
      <c r="AN268" s="115"/>
      <c r="AO268" s="119">
        <f t="shared" si="72"/>
        <v>1</v>
      </c>
      <c r="AP268" s="119">
        <f t="shared" si="73"/>
        <v>1</v>
      </c>
      <c r="AQ268" s="119">
        <f t="shared" si="74"/>
        <v>1</v>
      </c>
      <c r="AR268" s="139"/>
      <c r="AS268" s="139"/>
      <c r="AU268" s="139"/>
      <c r="AV268" s="139"/>
      <c r="AW268" s="139"/>
      <c r="AX268" s="139"/>
      <c r="AY268" s="139"/>
      <c r="BA268" s="139"/>
    </row>
    <row r="269" spans="1:64" ht="15" customHeight="1" x14ac:dyDescent="0.2">
      <c r="A269" s="8">
        <v>1012</v>
      </c>
      <c r="B269" s="29" t="s">
        <v>809</v>
      </c>
      <c r="C269" s="29">
        <v>9</v>
      </c>
      <c r="D269" s="8" t="s">
        <v>589</v>
      </c>
      <c r="E269" s="72">
        <v>0</v>
      </c>
      <c r="F269" s="72">
        <v>1</v>
      </c>
      <c r="G269" s="72">
        <v>1</v>
      </c>
      <c r="H269" s="72">
        <v>1</v>
      </c>
      <c r="I269" s="72">
        <v>1</v>
      </c>
      <c r="J269" s="72"/>
      <c r="K269" s="72">
        <v>0</v>
      </c>
      <c r="L269" s="72">
        <v>0</v>
      </c>
      <c r="M269" s="72">
        <v>0</v>
      </c>
      <c r="N269" s="72">
        <v>0</v>
      </c>
      <c r="O269" s="72">
        <v>0</v>
      </c>
      <c r="P269" s="72" t="s">
        <v>744</v>
      </c>
      <c r="Q269" s="72">
        <v>0</v>
      </c>
      <c r="R269" s="72">
        <v>1</v>
      </c>
      <c r="S269" s="72">
        <v>0</v>
      </c>
      <c r="T269" s="72">
        <v>0</v>
      </c>
      <c r="U269" s="72">
        <v>0</v>
      </c>
      <c r="V269" s="72"/>
      <c r="W269" s="13">
        <f t="shared" si="60"/>
        <v>0</v>
      </c>
      <c r="X269" s="13">
        <f t="shared" si="61"/>
        <v>1</v>
      </c>
      <c r="Y269" s="13">
        <f t="shared" si="62"/>
        <v>0</v>
      </c>
      <c r="Z269" s="12">
        <f t="shared" si="63"/>
        <v>0</v>
      </c>
      <c r="AA269" s="13">
        <f t="shared" si="64"/>
        <v>0</v>
      </c>
      <c r="AB269" s="7">
        <f t="shared" si="65"/>
        <v>1</v>
      </c>
      <c r="AC269" s="7"/>
      <c r="AD269" s="7">
        <f t="shared" si="66"/>
        <v>1</v>
      </c>
      <c r="AE269" s="7">
        <f t="shared" si="67"/>
        <v>0</v>
      </c>
      <c r="AF269" s="7">
        <f t="shared" si="68"/>
        <v>0</v>
      </c>
      <c r="AG269" s="7"/>
      <c r="AI269" s="139"/>
      <c r="AJ269" s="119">
        <f t="shared" si="69"/>
        <v>1</v>
      </c>
      <c r="AK269" s="119">
        <f t="shared" si="70"/>
        <v>0</v>
      </c>
      <c r="AL269" s="119">
        <f t="shared" si="71"/>
        <v>1</v>
      </c>
      <c r="AM269" s="119"/>
      <c r="AN269" s="115"/>
      <c r="AO269" s="119">
        <f t="shared" si="72"/>
        <v>2</v>
      </c>
      <c r="AP269" s="119">
        <f t="shared" si="73"/>
        <v>0</v>
      </c>
      <c r="AQ269" s="119">
        <f t="shared" si="74"/>
        <v>0</v>
      </c>
      <c r="AR269" s="139"/>
      <c r="AS269" s="139"/>
      <c r="AU269" s="139"/>
      <c r="AV269" s="139"/>
      <c r="AW269" s="139"/>
      <c r="AX269" s="139"/>
      <c r="AY269" s="139"/>
      <c r="BA269" s="139"/>
    </row>
    <row r="270" spans="1:64" ht="15" customHeight="1" x14ac:dyDescent="0.2">
      <c r="A270" s="8">
        <v>1148</v>
      </c>
      <c r="B270" s="29" t="s">
        <v>929</v>
      </c>
      <c r="C270" s="29">
        <v>11</v>
      </c>
      <c r="D270" s="8" t="s">
        <v>726</v>
      </c>
      <c r="E270" s="72">
        <v>0</v>
      </c>
      <c r="F270" s="72">
        <v>0</v>
      </c>
      <c r="G270" s="72">
        <v>1</v>
      </c>
      <c r="H270" s="72">
        <v>0</v>
      </c>
      <c r="I270" s="72">
        <v>0</v>
      </c>
      <c r="J270" s="72"/>
      <c r="K270" s="72">
        <v>0</v>
      </c>
      <c r="L270" s="72">
        <v>0</v>
      </c>
      <c r="M270" s="72">
        <v>0</v>
      </c>
      <c r="N270" s="72">
        <v>0</v>
      </c>
      <c r="O270" s="72">
        <v>0</v>
      </c>
      <c r="P270" s="72" t="s">
        <v>744</v>
      </c>
      <c r="Q270" s="72">
        <v>0</v>
      </c>
      <c r="R270" s="72">
        <v>0</v>
      </c>
      <c r="S270" s="72">
        <v>0</v>
      </c>
      <c r="T270" s="72">
        <v>0</v>
      </c>
      <c r="U270" s="72">
        <v>0</v>
      </c>
      <c r="V270" s="8"/>
      <c r="W270" s="13">
        <f t="shared" si="60"/>
        <v>0</v>
      </c>
      <c r="X270" s="13">
        <f t="shared" si="61"/>
        <v>0</v>
      </c>
      <c r="Y270" s="13">
        <f t="shared" si="62"/>
        <v>0</v>
      </c>
      <c r="Z270" s="12">
        <f t="shared" si="63"/>
        <v>0</v>
      </c>
      <c r="AA270" s="13">
        <f t="shared" si="64"/>
        <v>0</v>
      </c>
      <c r="AB270" s="7">
        <f t="shared" si="65"/>
        <v>0</v>
      </c>
      <c r="AC270" s="7"/>
      <c r="AD270" s="7">
        <f t="shared" si="66"/>
        <v>0</v>
      </c>
      <c r="AE270" s="7">
        <f t="shared" si="67"/>
        <v>0</v>
      </c>
      <c r="AF270" s="7">
        <f t="shared" si="68"/>
        <v>0</v>
      </c>
      <c r="AG270" s="7"/>
      <c r="AI270" s="139"/>
      <c r="AJ270" s="119">
        <f t="shared" si="69"/>
        <v>0</v>
      </c>
      <c r="AK270" s="119">
        <f t="shared" si="70"/>
        <v>0</v>
      </c>
      <c r="AL270" s="119">
        <f t="shared" si="71"/>
        <v>0</v>
      </c>
      <c r="AM270" s="119"/>
      <c r="AN270" s="115"/>
      <c r="AO270" s="119">
        <f t="shared" si="72"/>
        <v>0</v>
      </c>
      <c r="AP270" s="119">
        <f t="shared" si="73"/>
        <v>0</v>
      </c>
      <c r="AQ270" s="119">
        <f t="shared" si="74"/>
        <v>0</v>
      </c>
      <c r="AR270" s="139"/>
      <c r="AS270" s="139"/>
      <c r="AU270" s="139"/>
      <c r="AV270" s="139"/>
      <c r="AW270" s="139"/>
      <c r="AX270" s="139"/>
      <c r="AY270" s="139"/>
      <c r="BA270" s="139"/>
    </row>
    <row r="271" spans="1:64" ht="15" customHeight="1" x14ac:dyDescent="0.2">
      <c r="A271" s="11" t="s">
        <v>319</v>
      </c>
      <c r="B271" s="29" t="s">
        <v>522</v>
      </c>
      <c r="C271" s="29">
        <v>2</v>
      </c>
      <c r="D271" s="4" t="s">
        <v>337</v>
      </c>
      <c r="E271" s="8">
        <v>0</v>
      </c>
      <c r="F271" s="8">
        <v>0</v>
      </c>
      <c r="G271" s="8">
        <v>0</v>
      </c>
      <c r="H271" s="8">
        <v>0</v>
      </c>
      <c r="I271" s="8">
        <v>0</v>
      </c>
      <c r="J271" s="8" t="s">
        <v>549</v>
      </c>
      <c r="K271" s="8">
        <v>0</v>
      </c>
      <c r="L271" s="8">
        <v>0</v>
      </c>
      <c r="M271" s="8">
        <v>0</v>
      </c>
      <c r="N271" s="8">
        <v>0</v>
      </c>
      <c r="O271" s="8">
        <v>0</v>
      </c>
      <c r="P271" s="8"/>
      <c r="Q271" s="8">
        <v>0</v>
      </c>
      <c r="R271" s="8">
        <v>0</v>
      </c>
      <c r="S271" s="8">
        <v>0</v>
      </c>
      <c r="T271" s="8">
        <v>0</v>
      </c>
      <c r="U271" s="8">
        <v>0</v>
      </c>
      <c r="V271" s="8" t="s">
        <v>544</v>
      </c>
      <c r="W271" s="13">
        <f t="shared" si="60"/>
        <v>0</v>
      </c>
      <c r="X271" s="13">
        <f t="shared" si="61"/>
        <v>0</v>
      </c>
      <c r="Y271" s="13">
        <f t="shared" si="62"/>
        <v>0</v>
      </c>
      <c r="Z271" s="12">
        <f t="shared" si="63"/>
        <v>0</v>
      </c>
      <c r="AA271" s="13">
        <f t="shared" si="64"/>
        <v>0</v>
      </c>
      <c r="AB271" s="7">
        <f t="shared" si="65"/>
        <v>0</v>
      </c>
      <c r="AC271" s="7"/>
      <c r="AD271" s="7">
        <f t="shared" si="66"/>
        <v>0</v>
      </c>
      <c r="AE271" s="7">
        <f t="shared" si="67"/>
        <v>0</v>
      </c>
      <c r="AF271" s="7">
        <f t="shared" si="68"/>
        <v>0</v>
      </c>
      <c r="AG271" s="7"/>
      <c r="AI271" s="139"/>
      <c r="AJ271" s="119">
        <f t="shared" si="69"/>
        <v>0</v>
      </c>
      <c r="AK271" s="119">
        <f t="shared" si="70"/>
        <v>0</v>
      </c>
      <c r="AL271" s="119">
        <f t="shared" si="71"/>
        <v>0</v>
      </c>
      <c r="AM271" s="119"/>
      <c r="AN271" s="115"/>
      <c r="AO271" s="119">
        <f t="shared" si="72"/>
        <v>0</v>
      </c>
      <c r="AP271" s="119">
        <f t="shared" si="73"/>
        <v>0</v>
      </c>
      <c r="AQ271" s="119">
        <f t="shared" si="74"/>
        <v>0</v>
      </c>
      <c r="AR271" s="139"/>
      <c r="AS271" s="139"/>
      <c r="AU271" s="139"/>
      <c r="AV271" s="139"/>
      <c r="AW271" s="139"/>
      <c r="AX271" s="139"/>
      <c r="AY271" s="139"/>
      <c r="BA271" s="139"/>
    </row>
    <row r="272" spans="1:64" s="55" customFormat="1" ht="15" customHeight="1" x14ac:dyDescent="0.2">
      <c r="A272" s="8">
        <v>1056</v>
      </c>
      <c r="B272" s="29" t="s">
        <v>851</v>
      </c>
      <c r="C272" s="29">
        <v>10</v>
      </c>
      <c r="D272" s="8" t="s">
        <v>633</v>
      </c>
      <c r="E272" s="72">
        <v>0</v>
      </c>
      <c r="F272" s="72">
        <v>1</v>
      </c>
      <c r="G272" s="72">
        <v>1</v>
      </c>
      <c r="H272" s="72">
        <v>1</v>
      </c>
      <c r="I272" s="72">
        <v>0</v>
      </c>
      <c r="J272" s="72"/>
      <c r="K272" s="72">
        <v>0</v>
      </c>
      <c r="L272" s="72">
        <v>1</v>
      </c>
      <c r="M272" s="72">
        <v>0</v>
      </c>
      <c r="N272" s="72">
        <v>0</v>
      </c>
      <c r="O272" s="72">
        <v>0</v>
      </c>
      <c r="P272" s="72" t="s">
        <v>748</v>
      </c>
      <c r="Q272" s="72">
        <v>1</v>
      </c>
      <c r="R272" s="72">
        <v>1</v>
      </c>
      <c r="S272" s="72">
        <v>0</v>
      </c>
      <c r="T272" s="72">
        <v>0</v>
      </c>
      <c r="U272" s="72">
        <v>0</v>
      </c>
      <c r="V272" s="8"/>
      <c r="W272" s="13">
        <f t="shared" si="60"/>
        <v>0</v>
      </c>
      <c r="X272" s="13">
        <f t="shared" si="61"/>
        <v>1</v>
      </c>
      <c r="Y272" s="13">
        <f t="shared" si="62"/>
        <v>0</v>
      </c>
      <c r="Z272" s="12">
        <f t="shared" si="63"/>
        <v>0</v>
      </c>
      <c r="AA272" s="13">
        <f t="shared" si="64"/>
        <v>0</v>
      </c>
      <c r="AB272" s="7">
        <f t="shared" si="65"/>
        <v>1</v>
      </c>
      <c r="AC272" s="7"/>
      <c r="AD272" s="7">
        <f t="shared" si="66"/>
        <v>1</v>
      </c>
      <c r="AE272" s="7">
        <f t="shared" si="67"/>
        <v>0</v>
      </c>
      <c r="AF272" s="7">
        <f t="shared" si="68"/>
        <v>0</v>
      </c>
      <c r="AG272" s="7"/>
      <c r="AI272" s="137"/>
      <c r="AJ272" s="119">
        <f t="shared" si="69"/>
        <v>1</v>
      </c>
      <c r="AK272" s="119">
        <f t="shared" si="70"/>
        <v>1</v>
      </c>
      <c r="AL272" s="119">
        <f t="shared" si="71"/>
        <v>2</v>
      </c>
      <c r="AM272" s="119"/>
      <c r="AN272" s="115"/>
      <c r="AO272" s="119">
        <f t="shared" si="72"/>
        <v>1</v>
      </c>
      <c r="AP272" s="119">
        <f t="shared" si="73"/>
        <v>0</v>
      </c>
      <c r="AQ272" s="119">
        <f t="shared" si="74"/>
        <v>0</v>
      </c>
      <c r="AR272" s="137"/>
      <c r="AS272" s="137"/>
      <c r="AU272" s="137"/>
      <c r="AV272" s="137"/>
      <c r="AW272" s="137"/>
      <c r="AX272" s="137"/>
      <c r="AY272" s="137"/>
      <c r="BA272" s="137"/>
    </row>
    <row r="273" spans="1:64" s="55" customFormat="1" ht="15" customHeight="1" x14ac:dyDescent="0.2">
      <c r="A273" s="8">
        <v>1084</v>
      </c>
      <c r="B273" s="29" t="s">
        <v>874</v>
      </c>
      <c r="C273" s="29">
        <v>9</v>
      </c>
      <c r="D273" s="8" t="s">
        <v>661</v>
      </c>
      <c r="E273" s="72">
        <v>1</v>
      </c>
      <c r="F273" s="72">
        <v>0</v>
      </c>
      <c r="G273" s="72">
        <v>1</v>
      </c>
      <c r="H273" s="72">
        <v>0</v>
      </c>
      <c r="I273" s="72">
        <v>0</v>
      </c>
      <c r="J273" s="72"/>
      <c r="K273" s="72">
        <v>1</v>
      </c>
      <c r="L273" s="72">
        <v>1</v>
      </c>
      <c r="M273" s="72">
        <v>0</v>
      </c>
      <c r="N273" s="72">
        <v>0</v>
      </c>
      <c r="O273" s="72">
        <v>0.5</v>
      </c>
      <c r="P273" s="72" t="s">
        <v>762</v>
      </c>
      <c r="Q273" s="72">
        <v>1</v>
      </c>
      <c r="R273" s="72">
        <v>1</v>
      </c>
      <c r="S273" s="72">
        <v>1</v>
      </c>
      <c r="T273" s="72">
        <v>0</v>
      </c>
      <c r="U273" s="72">
        <v>0</v>
      </c>
      <c r="V273" s="8"/>
      <c r="W273" s="13">
        <f t="shared" si="60"/>
        <v>1</v>
      </c>
      <c r="X273" s="13">
        <f t="shared" si="61"/>
        <v>1</v>
      </c>
      <c r="Y273" s="13">
        <f t="shared" si="62"/>
        <v>1</v>
      </c>
      <c r="Z273" s="12">
        <f t="shared" si="63"/>
        <v>0</v>
      </c>
      <c r="AA273" s="13">
        <f t="shared" si="64"/>
        <v>0</v>
      </c>
      <c r="AB273" s="7">
        <f t="shared" si="65"/>
        <v>3</v>
      </c>
      <c r="AC273" s="7"/>
      <c r="AD273" s="7">
        <f t="shared" si="66"/>
        <v>2</v>
      </c>
      <c r="AE273" s="7">
        <f t="shared" si="67"/>
        <v>0</v>
      </c>
      <c r="AF273" s="7">
        <f t="shared" si="68"/>
        <v>1</v>
      </c>
      <c r="AG273" s="7"/>
      <c r="AI273" s="137"/>
      <c r="AJ273" s="119">
        <f t="shared" si="69"/>
        <v>1</v>
      </c>
      <c r="AK273" s="119">
        <f t="shared" si="70"/>
        <v>2</v>
      </c>
      <c r="AL273" s="119">
        <f t="shared" si="71"/>
        <v>2</v>
      </c>
      <c r="AM273" s="119"/>
      <c r="AN273" s="115"/>
      <c r="AO273" s="119">
        <f t="shared" si="72"/>
        <v>0</v>
      </c>
      <c r="AP273" s="119">
        <f t="shared" si="73"/>
        <v>0.5</v>
      </c>
      <c r="AQ273" s="119">
        <f t="shared" si="74"/>
        <v>0</v>
      </c>
      <c r="AR273" s="137"/>
      <c r="AS273" s="137"/>
      <c r="AU273" s="137"/>
      <c r="AV273" s="137"/>
      <c r="AW273" s="137"/>
      <c r="AX273" s="137"/>
      <c r="AY273" s="137"/>
      <c r="BA273" s="137"/>
    </row>
    <row r="274" spans="1:64" ht="15" customHeight="1" x14ac:dyDescent="0.2">
      <c r="A274" s="8">
        <v>1158</v>
      </c>
      <c r="B274" s="29" t="s">
        <v>937</v>
      </c>
      <c r="C274" s="29">
        <v>11</v>
      </c>
      <c r="D274" s="8" t="s">
        <v>737</v>
      </c>
      <c r="E274" s="72">
        <v>1</v>
      </c>
      <c r="F274" s="72">
        <v>1</v>
      </c>
      <c r="G274" s="72">
        <v>1</v>
      </c>
      <c r="H274" s="72">
        <v>1</v>
      </c>
      <c r="I274" s="72">
        <v>0</v>
      </c>
      <c r="J274" s="72"/>
      <c r="K274" s="72">
        <v>1</v>
      </c>
      <c r="L274" s="72">
        <v>1</v>
      </c>
      <c r="M274" s="72">
        <v>0</v>
      </c>
      <c r="N274" s="72">
        <v>0</v>
      </c>
      <c r="O274" s="72">
        <v>0</v>
      </c>
      <c r="P274" s="72"/>
      <c r="Q274" s="72">
        <v>1</v>
      </c>
      <c r="R274" s="72">
        <v>1</v>
      </c>
      <c r="S274" s="72">
        <v>1</v>
      </c>
      <c r="T274" s="72">
        <v>1</v>
      </c>
      <c r="U274" s="72">
        <v>0</v>
      </c>
      <c r="V274" s="8"/>
      <c r="W274" s="13">
        <f t="shared" si="60"/>
        <v>1</v>
      </c>
      <c r="X274" s="13">
        <f t="shared" si="61"/>
        <v>1</v>
      </c>
      <c r="Y274" s="13">
        <f t="shared" si="62"/>
        <v>1</v>
      </c>
      <c r="Z274" s="12">
        <f t="shared" si="63"/>
        <v>1</v>
      </c>
      <c r="AA274" s="13">
        <f t="shared" si="64"/>
        <v>0</v>
      </c>
      <c r="AB274" s="7">
        <f t="shared" si="65"/>
        <v>4</v>
      </c>
      <c r="AC274" s="7"/>
      <c r="AD274" s="7">
        <f t="shared" si="66"/>
        <v>2</v>
      </c>
      <c r="AE274" s="7">
        <f t="shared" si="67"/>
        <v>1</v>
      </c>
      <c r="AF274" s="7">
        <f t="shared" si="68"/>
        <v>1</v>
      </c>
      <c r="AG274" s="7"/>
      <c r="AI274" s="139"/>
      <c r="AJ274" s="119">
        <f t="shared" si="69"/>
        <v>2</v>
      </c>
      <c r="AK274" s="119">
        <f t="shared" si="70"/>
        <v>2</v>
      </c>
      <c r="AL274" s="119">
        <f t="shared" si="71"/>
        <v>2</v>
      </c>
      <c r="AM274" s="119"/>
      <c r="AN274" s="115"/>
      <c r="AO274" s="119">
        <f t="shared" si="72"/>
        <v>1</v>
      </c>
      <c r="AP274" s="119">
        <f t="shared" si="73"/>
        <v>0</v>
      </c>
      <c r="AQ274" s="119">
        <f t="shared" si="74"/>
        <v>1</v>
      </c>
      <c r="AR274" s="139"/>
      <c r="AS274" s="139"/>
      <c r="AU274" s="139"/>
      <c r="AV274" s="139"/>
      <c r="AW274" s="139"/>
      <c r="AX274" s="139"/>
      <c r="AY274" s="139"/>
      <c r="AZ274" s="139"/>
      <c r="BA274" s="139"/>
      <c r="BD274" s="139"/>
      <c r="BE274" s="139"/>
      <c r="BF274" s="139"/>
      <c r="BG274" s="139"/>
      <c r="BH274" s="139"/>
      <c r="BI274" s="139"/>
      <c r="BJ274" s="139"/>
      <c r="BK274" s="139"/>
      <c r="BL274" s="139"/>
    </row>
    <row r="275" spans="1:64" ht="15" customHeight="1" x14ac:dyDescent="0.2">
      <c r="A275" s="11" t="s">
        <v>86</v>
      </c>
      <c r="B275" s="29" t="s">
        <v>437</v>
      </c>
      <c r="C275" s="29">
        <v>8</v>
      </c>
      <c r="D275" s="4" t="s">
        <v>91</v>
      </c>
      <c r="E275" s="6">
        <v>1</v>
      </c>
      <c r="F275" s="6">
        <v>1</v>
      </c>
      <c r="G275" s="6">
        <v>1</v>
      </c>
      <c r="H275" s="6">
        <v>0</v>
      </c>
      <c r="I275" s="6">
        <v>0</v>
      </c>
      <c r="J275" s="3"/>
      <c r="K275" s="5">
        <v>1</v>
      </c>
      <c r="L275" s="5">
        <v>1</v>
      </c>
      <c r="M275" s="14">
        <v>0</v>
      </c>
      <c r="N275" s="14">
        <v>0.5</v>
      </c>
      <c r="O275" s="14">
        <v>0</v>
      </c>
      <c r="P275" s="3"/>
      <c r="Q275" s="5">
        <v>1</v>
      </c>
      <c r="R275" s="5">
        <v>1</v>
      </c>
      <c r="S275" s="5">
        <v>0</v>
      </c>
      <c r="T275" s="5">
        <v>0</v>
      </c>
      <c r="U275" s="5">
        <v>0</v>
      </c>
      <c r="V275" s="5"/>
      <c r="W275" s="13">
        <f t="shared" si="60"/>
        <v>1</v>
      </c>
      <c r="X275" s="13">
        <f t="shared" si="61"/>
        <v>1</v>
      </c>
      <c r="Y275" s="13">
        <f t="shared" si="62"/>
        <v>0</v>
      </c>
      <c r="Z275" s="12">
        <f t="shared" si="63"/>
        <v>0</v>
      </c>
      <c r="AA275" s="13">
        <f t="shared" si="64"/>
        <v>0</v>
      </c>
      <c r="AB275" s="7">
        <f t="shared" si="65"/>
        <v>2</v>
      </c>
      <c r="AC275" s="7"/>
      <c r="AD275" s="7">
        <f t="shared" si="66"/>
        <v>2</v>
      </c>
      <c r="AE275" s="7">
        <f t="shared" si="67"/>
        <v>0</v>
      </c>
      <c r="AF275" s="7">
        <f t="shared" si="68"/>
        <v>0</v>
      </c>
      <c r="AG275" s="7"/>
      <c r="AI275" s="139"/>
      <c r="AJ275" s="119">
        <f t="shared" si="69"/>
        <v>2</v>
      </c>
      <c r="AK275" s="119">
        <f t="shared" si="70"/>
        <v>2</v>
      </c>
      <c r="AL275" s="119">
        <f t="shared" si="71"/>
        <v>2</v>
      </c>
      <c r="AM275" s="119"/>
      <c r="AN275" s="115"/>
      <c r="AO275" s="119">
        <f t="shared" si="72"/>
        <v>0</v>
      </c>
      <c r="AP275" s="119">
        <f t="shared" si="73"/>
        <v>0.5</v>
      </c>
      <c r="AQ275" s="119">
        <f t="shared" si="74"/>
        <v>0</v>
      </c>
      <c r="AR275" s="139"/>
      <c r="AS275" s="139"/>
      <c r="AU275" s="139"/>
      <c r="AV275" s="139"/>
      <c r="AW275" s="139"/>
      <c r="AX275" s="139"/>
      <c r="AY275" s="139"/>
      <c r="BA275" s="139"/>
    </row>
    <row r="276" spans="1:64" s="33" customFormat="1" ht="15" customHeight="1" x14ac:dyDescent="0.2">
      <c r="A276" s="152" t="s">
        <v>952</v>
      </c>
      <c r="B276" s="32" t="s">
        <v>436</v>
      </c>
      <c r="C276" s="32">
        <v>2</v>
      </c>
      <c r="D276" s="149" t="s">
        <v>89</v>
      </c>
      <c r="E276" s="34">
        <v>1</v>
      </c>
      <c r="F276" s="34">
        <v>1</v>
      </c>
      <c r="G276" s="34">
        <v>1</v>
      </c>
      <c r="H276" s="34">
        <v>0</v>
      </c>
      <c r="I276" s="34">
        <v>1</v>
      </c>
      <c r="J276" s="150"/>
      <c r="K276" s="90">
        <v>0</v>
      </c>
      <c r="L276" s="90">
        <v>1</v>
      </c>
      <c r="M276" s="151">
        <v>0</v>
      </c>
      <c r="N276" s="151">
        <v>0.5</v>
      </c>
      <c r="O276" s="151">
        <v>0.5</v>
      </c>
      <c r="P276" s="150"/>
      <c r="Q276" s="90">
        <v>1</v>
      </c>
      <c r="R276" s="90">
        <v>1</v>
      </c>
      <c r="S276" s="90">
        <v>1</v>
      </c>
      <c r="T276" s="90">
        <v>0</v>
      </c>
      <c r="U276" s="90">
        <v>1</v>
      </c>
      <c r="V276" s="90"/>
      <c r="W276" s="77">
        <f t="shared" si="60"/>
        <v>1</v>
      </c>
      <c r="X276" s="77">
        <f t="shared" si="61"/>
        <v>1</v>
      </c>
      <c r="Y276" s="77">
        <f t="shared" si="62"/>
        <v>1</v>
      </c>
      <c r="Z276" s="144">
        <f t="shared" si="63"/>
        <v>0</v>
      </c>
      <c r="AA276" s="77">
        <f t="shared" si="64"/>
        <v>1</v>
      </c>
      <c r="AB276" s="42">
        <f t="shared" si="65"/>
        <v>4</v>
      </c>
      <c r="AC276" s="42"/>
      <c r="AD276" s="42">
        <f t="shared" si="66"/>
        <v>2</v>
      </c>
      <c r="AE276" s="42">
        <f t="shared" si="67"/>
        <v>1</v>
      </c>
      <c r="AF276" s="42">
        <f t="shared" si="68"/>
        <v>1</v>
      </c>
      <c r="AG276" s="42"/>
      <c r="AI276" s="34"/>
      <c r="AJ276" s="119">
        <f t="shared" si="69"/>
        <v>2</v>
      </c>
      <c r="AK276" s="119">
        <f t="shared" si="70"/>
        <v>1</v>
      </c>
      <c r="AL276" s="119">
        <f t="shared" si="71"/>
        <v>2</v>
      </c>
      <c r="AM276" s="119"/>
      <c r="AN276" s="115"/>
      <c r="AO276" s="119">
        <f t="shared" si="72"/>
        <v>1</v>
      </c>
      <c r="AP276" s="119">
        <f t="shared" si="73"/>
        <v>1</v>
      </c>
      <c r="AQ276" s="119">
        <f t="shared" si="74"/>
        <v>1</v>
      </c>
      <c r="AR276" s="34"/>
      <c r="AS276" s="34"/>
      <c r="AU276" s="34"/>
      <c r="AV276" s="34"/>
      <c r="AW276" s="34"/>
      <c r="AX276" s="34"/>
      <c r="AY276" s="34"/>
      <c r="BA276" s="34"/>
    </row>
    <row r="277" spans="1:64" s="33" customFormat="1" ht="15" customHeight="1" x14ac:dyDescent="0.2">
      <c r="A277" s="152" t="s">
        <v>256</v>
      </c>
      <c r="B277" s="32" t="s">
        <v>436</v>
      </c>
      <c r="C277" s="32">
        <v>2</v>
      </c>
      <c r="D277" s="149" t="s">
        <v>271</v>
      </c>
      <c r="E277" s="33">
        <v>1</v>
      </c>
      <c r="F277" s="33">
        <v>1</v>
      </c>
      <c r="G277" s="33">
        <v>0</v>
      </c>
      <c r="H277" s="33">
        <v>0</v>
      </c>
      <c r="I277" s="33">
        <v>0</v>
      </c>
      <c r="K277" s="33">
        <v>1</v>
      </c>
      <c r="L277" s="33">
        <v>1</v>
      </c>
      <c r="M277" s="33">
        <v>0</v>
      </c>
      <c r="N277" s="33">
        <v>0</v>
      </c>
      <c r="O277" s="33">
        <v>0</v>
      </c>
      <c r="Q277" s="33">
        <v>1</v>
      </c>
      <c r="R277" s="33">
        <v>1</v>
      </c>
      <c r="S277" s="33">
        <v>0</v>
      </c>
      <c r="T277" s="33">
        <v>0</v>
      </c>
      <c r="U277" s="33">
        <v>0</v>
      </c>
      <c r="W277" s="77">
        <f t="shared" si="60"/>
        <v>1</v>
      </c>
      <c r="X277" s="77">
        <f t="shared" si="61"/>
        <v>1</v>
      </c>
      <c r="Y277" s="77">
        <f t="shared" si="62"/>
        <v>0</v>
      </c>
      <c r="Z277" s="144">
        <f t="shared" si="63"/>
        <v>0</v>
      </c>
      <c r="AA277" s="77">
        <f t="shared" si="64"/>
        <v>0</v>
      </c>
      <c r="AB277" s="42">
        <f t="shared" si="65"/>
        <v>2</v>
      </c>
      <c r="AC277" s="42"/>
      <c r="AD277" s="42">
        <f t="shared" si="66"/>
        <v>2</v>
      </c>
      <c r="AE277" s="42">
        <f t="shared" si="67"/>
        <v>0</v>
      </c>
      <c r="AF277" s="42">
        <f t="shared" si="68"/>
        <v>0</v>
      </c>
      <c r="AG277" s="42"/>
      <c r="AI277" s="34"/>
      <c r="AJ277" s="119">
        <f t="shared" si="69"/>
        <v>2</v>
      </c>
      <c r="AK277" s="119">
        <f t="shared" si="70"/>
        <v>2</v>
      </c>
      <c r="AL277" s="119">
        <f t="shared" si="71"/>
        <v>2</v>
      </c>
      <c r="AM277" s="119"/>
      <c r="AN277" s="115"/>
      <c r="AO277" s="119">
        <f t="shared" si="72"/>
        <v>0</v>
      </c>
      <c r="AP277" s="119">
        <f t="shared" si="73"/>
        <v>0</v>
      </c>
      <c r="AQ277" s="119">
        <f t="shared" si="74"/>
        <v>0</v>
      </c>
      <c r="AR277" s="34"/>
      <c r="AS277" s="34"/>
      <c r="AU277" s="34"/>
      <c r="AV277" s="34"/>
      <c r="AW277" s="34"/>
      <c r="AX277" s="34"/>
      <c r="AY277" s="34"/>
      <c r="BA277" s="34"/>
    </row>
    <row r="278" spans="1:64" ht="15" customHeight="1" x14ac:dyDescent="0.2">
      <c r="A278" s="1" t="s">
        <v>112</v>
      </c>
      <c r="B278" s="86" t="s">
        <v>448</v>
      </c>
      <c r="C278" s="86">
        <v>9</v>
      </c>
      <c r="D278" s="87" t="s">
        <v>119</v>
      </c>
      <c r="E278" s="2">
        <v>1</v>
      </c>
      <c r="F278" s="2">
        <v>1</v>
      </c>
      <c r="G278" s="2">
        <v>0</v>
      </c>
      <c r="H278" s="2">
        <v>0</v>
      </c>
      <c r="I278" s="2">
        <v>1</v>
      </c>
      <c r="J278" s="86"/>
      <c r="K278" s="5">
        <v>1</v>
      </c>
      <c r="L278" s="5">
        <v>1</v>
      </c>
      <c r="M278" s="14">
        <v>0.5</v>
      </c>
      <c r="N278" s="14">
        <v>0.5</v>
      </c>
      <c r="O278" s="14">
        <v>0</v>
      </c>
      <c r="P278" s="86"/>
      <c r="Q278" s="5">
        <v>1</v>
      </c>
      <c r="R278" s="5">
        <v>1</v>
      </c>
      <c r="S278" s="5">
        <v>1</v>
      </c>
      <c r="T278" s="5">
        <v>1</v>
      </c>
      <c r="U278" s="5">
        <v>1</v>
      </c>
      <c r="V278" s="5"/>
      <c r="W278" s="12">
        <f t="shared" si="60"/>
        <v>1</v>
      </c>
      <c r="X278" s="12">
        <f t="shared" si="61"/>
        <v>1</v>
      </c>
      <c r="Y278" s="12">
        <f t="shared" si="62"/>
        <v>0.5</v>
      </c>
      <c r="Z278" s="12">
        <f t="shared" si="63"/>
        <v>0.5</v>
      </c>
      <c r="AA278" s="12">
        <f t="shared" si="64"/>
        <v>1</v>
      </c>
      <c r="AB278" s="88">
        <f t="shared" si="65"/>
        <v>4</v>
      </c>
      <c r="AC278" s="88"/>
      <c r="AD278" s="7">
        <f t="shared" si="66"/>
        <v>2</v>
      </c>
      <c r="AE278" s="7">
        <f t="shared" si="67"/>
        <v>1.5</v>
      </c>
      <c r="AF278" s="7">
        <f t="shared" si="68"/>
        <v>0.5</v>
      </c>
      <c r="AG278" s="7"/>
      <c r="AI278" s="139"/>
      <c r="AJ278" s="119">
        <f t="shared" si="69"/>
        <v>2</v>
      </c>
      <c r="AK278" s="119">
        <f t="shared" si="70"/>
        <v>2</v>
      </c>
      <c r="AL278" s="119">
        <f t="shared" si="71"/>
        <v>2</v>
      </c>
      <c r="AM278" s="119"/>
      <c r="AN278" s="115"/>
      <c r="AO278" s="119">
        <f t="shared" si="72"/>
        <v>1</v>
      </c>
      <c r="AP278" s="119">
        <f t="shared" si="73"/>
        <v>0.5</v>
      </c>
      <c r="AQ278" s="119">
        <f t="shared" si="74"/>
        <v>2</v>
      </c>
      <c r="AR278" s="139"/>
      <c r="AS278" s="139"/>
      <c r="AU278" s="139"/>
      <c r="AV278" s="139"/>
      <c r="AW278" s="139"/>
      <c r="AX278" s="139"/>
      <c r="AY278" s="139"/>
      <c r="BA278" s="139"/>
    </row>
    <row r="279" spans="1:64" s="55" customFormat="1" ht="15" customHeight="1" x14ac:dyDescent="0.2">
      <c r="A279" s="11" t="s">
        <v>358</v>
      </c>
      <c r="B279" s="29" t="s">
        <v>535</v>
      </c>
      <c r="C279" s="29">
        <v>1</v>
      </c>
      <c r="D279" s="4" t="s">
        <v>377</v>
      </c>
      <c r="E279" s="8">
        <v>0</v>
      </c>
      <c r="F279" s="8">
        <v>0</v>
      </c>
      <c r="G279" s="8">
        <v>0</v>
      </c>
      <c r="H279" s="8">
        <v>1</v>
      </c>
      <c r="I279" s="8">
        <v>1</v>
      </c>
      <c r="J279" s="8"/>
      <c r="K279" s="8">
        <v>1</v>
      </c>
      <c r="L279" s="8">
        <v>1</v>
      </c>
      <c r="M279" s="8">
        <v>0</v>
      </c>
      <c r="N279" s="8">
        <v>0</v>
      </c>
      <c r="O279" s="8">
        <v>1</v>
      </c>
      <c r="P279" s="8"/>
      <c r="Q279" s="8">
        <v>1</v>
      </c>
      <c r="R279" s="8">
        <v>1</v>
      </c>
      <c r="S279" s="8">
        <v>0</v>
      </c>
      <c r="T279" s="8">
        <v>0</v>
      </c>
      <c r="U279" s="8">
        <v>0</v>
      </c>
      <c r="V279" s="8"/>
      <c r="W279" s="13">
        <f t="shared" si="60"/>
        <v>1</v>
      </c>
      <c r="X279" s="13">
        <f t="shared" si="61"/>
        <v>1</v>
      </c>
      <c r="Y279" s="13">
        <f t="shared" si="62"/>
        <v>0</v>
      </c>
      <c r="Z279" s="12">
        <f t="shared" si="63"/>
        <v>0</v>
      </c>
      <c r="AA279" s="13">
        <f t="shared" si="64"/>
        <v>1</v>
      </c>
      <c r="AB279" s="7">
        <f t="shared" si="65"/>
        <v>3</v>
      </c>
      <c r="AC279" s="7"/>
      <c r="AD279" s="7">
        <f t="shared" si="66"/>
        <v>2</v>
      </c>
      <c r="AE279" s="7">
        <f t="shared" si="67"/>
        <v>1</v>
      </c>
      <c r="AF279" s="7">
        <f t="shared" si="68"/>
        <v>0</v>
      </c>
      <c r="AG279" s="7"/>
      <c r="AI279" s="137"/>
      <c r="AJ279" s="119">
        <f t="shared" si="69"/>
        <v>0</v>
      </c>
      <c r="AK279" s="119">
        <f t="shared" si="70"/>
        <v>2</v>
      </c>
      <c r="AL279" s="119">
        <f t="shared" si="71"/>
        <v>2</v>
      </c>
      <c r="AM279" s="119"/>
      <c r="AN279" s="115"/>
      <c r="AO279" s="119">
        <f t="shared" si="72"/>
        <v>2</v>
      </c>
      <c r="AP279" s="119">
        <f t="shared" si="73"/>
        <v>1</v>
      </c>
      <c r="AQ279" s="119">
        <f t="shared" si="74"/>
        <v>0</v>
      </c>
      <c r="AR279" s="137"/>
      <c r="AS279" s="137"/>
      <c r="AU279" s="137"/>
      <c r="AV279" s="137"/>
      <c r="AW279" s="137"/>
      <c r="AX279" s="137"/>
      <c r="AY279" s="137"/>
      <c r="BA279" s="137"/>
    </row>
    <row r="280" spans="1:64" s="55" customFormat="1" ht="15" customHeight="1" x14ac:dyDescent="0.2">
      <c r="A280" s="8">
        <v>1128</v>
      </c>
      <c r="B280" s="29" t="s">
        <v>909</v>
      </c>
      <c r="C280" s="29">
        <v>8</v>
      </c>
      <c r="D280" s="8" t="s">
        <v>706</v>
      </c>
      <c r="E280" s="72">
        <v>1</v>
      </c>
      <c r="F280" s="72">
        <v>0</v>
      </c>
      <c r="G280" s="72">
        <v>1</v>
      </c>
      <c r="H280" s="72">
        <v>0</v>
      </c>
      <c r="I280" s="72">
        <v>0</v>
      </c>
      <c r="J280" s="72"/>
      <c r="K280" s="72">
        <v>1</v>
      </c>
      <c r="L280" s="72">
        <v>1</v>
      </c>
      <c r="M280" s="72">
        <v>0</v>
      </c>
      <c r="N280" s="72">
        <v>0</v>
      </c>
      <c r="O280" s="72">
        <v>0.5</v>
      </c>
      <c r="P280" s="72"/>
      <c r="Q280" s="72">
        <v>1</v>
      </c>
      <c r="R280" s="72">
        <v>1</v>
      </c>
      <c r="S280" s="72">
        <v>1</v>
      </c>
      <c r="T280" s="72">
        <v>1</v>
      </c>
      <c r="U280" s="72">
        <v>0</v>
      </c>
      <c r="V280" s="8"/>
      <c r="W280" s="13">
        <f t="shared" si="60"/>
        <v>1</v>
      </c>
      <c r="X280" s="13">
        <f t="shared" si="61"/>
        <v>1</v>
      </c>
      <c r="Y280" s="13">
        <f t="shared" si="62"/>
        <v>1</v>
      </c>
      <c r="Z280" s="12">
        <f t="shared" si="63"/>
        <v>0</v>
      </c>
      <c r="AA280" s="13">
        <f t="shared" si="64"/>
        <v>0</v>
      </c>
      <c r="AB280" s="7">
        <f t="shared" si="65"/>
        <v>3</v>
      </c>
      <c r="AC280" s="7"/>
      <c r="AD280" s="7">
        <f t="shared" si="66"/>
        <v>2</v>
      </c>
      <c r="AE280" s="7">
        <f t="shared" si="67"/>
        <v>0</v>
      </c>
      <c r="AF280" s="7">
        <f t="shared" si="68"/>
        <v>1</v>
      </c>
      <c r="AG280" s="7"/>
      <c r="AI280" s="137"/>
      <c r="AJ280" s="119">
        <f t="shared" si="69"/>
        <v>1</v>
      </c>
      <c r="AK280" s="119">
        <f t="shared" si="70"/>
        <v>2</v>
      </c>
      <c r="AL280" s="119">
        <f t="shared" si="71"/>
        <v>2</v>
      </c>
      <c r="AM280" s="119"/>
      <c r="AN280" s="115"/>
      <c r="AO280" s="119">
        <f t="shared" si="72"/>
        <v>0</v>
      </c>
      <c r="AP280" s="119">
        <f t="shared" si="73"/>
        <v>0.5</v>
      </c>
      <c r="AQ280" s="119">
        <f t="shared" si="74"/>
        <v>1</v>
      </c>
      <c r="AR280" s="137"/>
      <c r="AS280" s="137"/>
      <c r="AU280" s="137"/>
      <c r="AV280" s="137"/>
      <c r="AW280" s="137"/>
      <c r="AX280" s="137"/>
      <c r="AY280" s="137"/>
      <c r="AZ280" s="137"/>
      <c r="BA280" s="137"/>
      <c r="BD280" s="137"/>
      <c r="BE280" s="137"/>
      <c r="BF280" s="137"/>
      <c r="BG280" s="137"/>
      <c r="BH280" s="137"/>
      <c r="BI280" s="137"/>
      <c r="BJ280" s="137"/>
      <c r="BK280" s="137"/>
      <c r="BL280" s="137"/>
    </row>
    <row r="281" spans="1:64" s="83" customFormat="1" ht="15" customHeight="1" x14ac:dyDescent="0.2">
      <c r="A281" s="8">
        <v>1061</v>
      </c>
      <c r="B281" s="29" t="s">
        <v>855</v>
      </c>
      <c r="C281" s="29">
        <v>8</v>
      </c>
      <c r="D281" s="8" t="s">
        <v>638</v>
      </c>
      <c r="E281" s="72">
        <v>1</v>
      </c>
      <c r="F281" s="72">
        <v>1</v>
      </c>
      <c r="G281" s="72">
        <v>1</v>
      </c>
      <c r="H281" s="72">
        <v>0</v>
      </c>
      <c r="I281" s="72">
        <v>1</v>
      </c>
      <c r="J281" s="72"/>
      <c r="K281" s="72">
        <v>1</v>
      </c>
      <c r="L281" s="72">
        <v>1</v>
      </c>
      <c r="M281" s="72">
        <v>0</v>
      </c>
      <c r="N281" s="72">
        <v>0</v>
      </c>
      <c r="O281" s="72">
        <v>0</v>
      </c>
      <c r="P281" s="72"/>
      <c r="Q281" s="72">
        <v>1</v>
      </c>
      <c r="R281" s="72">
        <v>1</v>
      </c>
      <c r="S281" s="72">
        <v>1</v>
      </c>
      <c r="T281" s="72">
        <v>1</v>
      </c>
      <c r="U281" s="72">
        <v>1</v>
      </c>
      <c r="V281" s="8"/>
      <c r="W281" s="13">
        <f t="shared" si="60"/>
        <v>1</v>
      </c>
      <c r="X281" s="13">
        <f t="shared" si="61"/>
        <v>1</v>
      </c>
      <c r="Y281" s="13">
        <f t="shared" si="62"/>
        <v>1</v>
      </c>
      <c r="Z281" s="12">
        <f t="shared" si="63"/>
        <v>0</v>
      </c>
      <c r="AA281" s="13">
        <f t="shared" si="64"/>
        <v>1</v>
      </c>
      <c r="AB281" s="7">
        <f t="shared" si="65"/>
        <v>4</v>
      </c>
      <c r="AC281" s="7"/>
      <c r="AD281" s="7">
        <f t="shared" si="66"/>
        <v>2</v>
      </c>
      <c r="AE281" s="7">
        <f t="shared" si="67"/>
        <v>1</v>
      </c>
      <c r="AF281" s="7">
        <f t="shared" si="68"/>
        <v>1</v>
      </c>
      <c r="AG281" s="7"/>
      <c r="AI281" s="85"/>
      <c r="AJ281" s="119">
        <f t="shared" si="69"/>
        <v>2</v>
      </c>
      <c r="AK281" s="119">
        <f t="shared" si="70"/>
        <v>2</v>
      </c>
      <c r="AL281" s="119">
        <f t="shared" si="71"/>
        <v>2</v>
      </c>
      <c r="AM281" s="119"/>
      <c r="AN281" s="115"/>
      <c r="AO281" s="119">
        <f t="shared" si="72"/>
        <v>1</v>
      </c>
      <c r="AP281" s="119">
        <f t="shared" si="73"/>
        <v>0</v>
      </c>
      <c r="AQ281" s="119">
        <f t="shared" si="74"/>
        <v>2</v>
      </c>
      <c r="AR281" s="85"/>
      <c r="AS281" s="85"/>
      <c r="AU281" s="85"/>
      <c r="AV281" s="85"/>
      <c r="AW281" s="85"/>
      <c r="AX281" s="85"/>
      <c r="AY281" s="85"/>
      <c r="BA281" s="85"/>
    </row>
    <row r="282" spans="1:64" ht="15" customHeight="1" x14ac:dyDescent="0.2">
      <c r="A282" s="1" t="s">
        <v>356</v>
      </c>
      <c r="B282" s="86" t="s">
        <v>534</v>
      </c>
      <c r="C282" s="86">
        <v>4</v>
      </c>
      <c r="D282" s="87" t="s">
        <v>375</v>
      </c>
      <c r="E282" s="5">
        <v>0</v>
      </c>
      <c r="F282" s="5">
        <v>0</v>
      </c>
      <c r="G282" s="5">
        <v>0</v>
      </c>
      <c r="H282" s="5">
        <v>1</v>
      </c>
      <c r="I282" s="5">
        <v>0</v>
      </c>
      <c r="J282" s="5"/>
      <c r="K282" s="5">
        <v>1</v>
      </c>
      <c r="L282" s="5">
        <v>1</v>
      </c>
      <c r="M282" s="5">
        <v>0</v>
      </c>
      <c r="N282" s="5">
        <v>0</v>
      </c>
      <c r="O282" s="5">
        <v>1</v>
      </c>
      <c r="P282" s="5"/>
      <c r="Q282" s="5">
        <v>1</v>
      </c>
      <c r="R282" s="5">
        <v>1</v>
      </c>
      <c r="S282" s="5">
        <v>1</v>
      </c>
      <c r="T282" s="5">
        <v>1</v>
      </c>
      <c r="U282" s="5">
        <v>1</v>
      </c>
      <c r="V282" s="5"/>
      <c r="W282" s="12">
        <f t="shared" si="60"/>
        <v>1</v>
      </c>
      <c r="X282" s="12">
        <f t="shared" si="61"/>
        <v>1</v>
      </c>
      <c r="Y282" s="12">
        <f t="shared" si="62"/>
        <v>0</v>
      </c>
      <c r="Z282" s="12">
        <f t="shared" si="63"/>
        <v>1</v>
      </c>
      <c r="AA282" s="12">
        <f t="shared" si="64"/>
        <v>1</v>
      </c>
      <c r="AB282" s="88">
        <f t="shared" si="65"/>
        <v>4</v>
      </c>
      <c r="AC282" s="88"/>
      <c r="AD282" s="7">
        <f t="shared" si="66"/>
        <v>2</v>
      </c>
      <c r="AE282" s="7">
        <f t="shared" si="67"/>
        <v>2</v>
      </c>
      <c r="AF282" s="7">
        <f t="shared" si="68"/>
        <v>0</v>
      </c>
      <c r="AG282" s="7"/>
      <c r="AI282" s="139"/>
      <c r="AJ282" s="119">
        <f t="shared" si="69"/>
        <v>0</v>
      </c>
      <c r="AK282" s="119">
        <f t="shared" si="70"/>
        <v>2</v>
      </c>
      <c r="AL282" s="119">
        <f t="shared" si="71"/>
        <v>2</v>
      </c>
      <c r="AM282" s="119"/>
      <c r="AN282" s="115"/>
      <c r="AO282" s="119">
        <f t="shared" si="72"/>
        <v>1</v>
      </c>
      <c r="AP282" s="119">
        <f t="shared" si="73"/>
        <v>1</v>
      </c>
      <c r="AQ282" s="119">
        <f t="shared" si="74"/>
        <v>2</v>
      </c>
      <c r="AR282" s="139"/>
      <c r="AS282" s="139"/>
      <c r="AU282" s="139"/>
      <c r="AV282" s="139"/>
      <c r="AW282" s="139"/>
      <c r="AX282" s="139"/>
      <c r="AY282" s="139"/>
      <c r="AZ282" s="139"/>
      <c r="BA282" s="139"/>
      <c r="BD282" s="139"/>
      <c r="BE282" s="139"/>
      <c r="BF282" s="139"/>
      <c r="BG282" s="139"/>
      <c r="BH282" s="139"/>
      <c r="BI282" s="139"/>
      <c r="BJ282" s="139"/>
      <c r="BK282" s="139"/>
      <c r="BL282" s="139"/>
    </row>
    <row r="283" spans="1:64" ht="15" customHeight="1" x14ac:dyDescent="0.2">
      <c r="A283" s="11" t="s">
        <v>195</v>
      </c>
      <c r="B283" s="29" t="s">
        <v>478</v>
      </c>
      <c r="C283" s="29">
        <v>11</v>
      </c>
      <c r="D283" s="4" t="s">
        <v>206</v>
      </c>
      <c r="E283" s="6">
        <v>1</v>
      </c>
      <c r="F283" s="6">
        <v>1</v>
      </c>
      <c r="G283" s="6">
        <v>0</v>
      </c>
      <c r="H283" s="6">
        <v>0</v>
      </c>
      <c r="I283" s="6">
        <v>1</v>
      </c>
      <c r="J283" s="3"/>
      <c r="K283" s="5">
        <v>1</v>
      </c>
      <c r="L283" s="5">
        <v>1</v>
      </c>
      <c r="M283" s="14">
        <v>0.5</v>
      </c>
      <c r="N283" s="14">
        <v>0.5</v>
      </c>
      <c r="O283" s="14">
        <v>1</v>
      </c>
      <c r="P283" s="3"/>
      <c r="Q283" s="5">
        <v>1</v>
      </c>
      <c r="R283" s="5">
        <v>1</v>
      </c>
      <c r="S283" s="5">
        <v>0</v>
      </c>
      <c r="T283" s="5">
        <v>0</v>
      </c>
      <c r="U283" s="5">
        <v>0</v>
      </c>
      <c r="V283" s="5"/>
      <c r="W283" s="13">
        <f t="shared" si="60"/>
        <v>1</v>
      </c>
      <c r="X283" s="13">
        <f t="shared" si="61"/>
        <v>1</v>
      </c>
      <c r="Y283" s="13">
        <f t="shared" si="62"/>
        <v>0</v>
      </c>
      <c r="Z283" s="12">
        <f t="shared" si="63"/>
        <v>0</v>
      </c>
      <c r="AA283" s="13">
        <f t="shared" si="64"/>
        <v>1</v>
      </c>
      <c r="AB283" s="7">
        <f t="shared" si="65"/>
        <v>3</v>
      </c>
      <c r="AC283" s="7"/>
      <c r="AD283" s="7">
        <f t="shared" si="66"/>
        <v>2</v>
      </c>
      <c r="AE283" s="7">
        <f t="shared" si="67"/>
        <v>1</v>
      </c>
      <c r="AF283" s="7">
        <f t="shared" si="68"/>
        <v>0</v>
      </c>
      <c r="AG283" s="7"/>
      <c r="AI283" s="139"/>
      <c r="AJ283" s="119">
        <f t="shared" si="69"/>
        <v>2</v>
      </c>
      <c r="AK283" s="119">
        <f t="shared" si="70"/>
        <v>2</v>
      </c>
      <c r="AL283" s="119">
        <f t="shared" si="71"/>
        <v>2</v>
      </c>
      <c r="AM283" s="119"/>
      <c r="AN283" s="115"/>
      <c r="AO283" s="119">
        <f t="shared" si="72"/>
        <v>1</v>
      </c>
      <c r="AP283" s="119">
        <f t="shared" si="73"/>
        <v>1.5</v>
      </c>
      <c r="AQ283" s="119">
        <f t="shared" si="74"/>
        <v>0</v>
      </c>
      <c r="AR283" s="139"/>
      <c r="AS283" s="139"/>
      <c r="AU283" s="139"/>
      <c r="AV283" s="139"/>
      <c r="AW283" s="139"/>
      <c r="AX283" s="139"/>
      <c r="AY283" s="139"/>
      <c r="BA283" s="139"/>
    </row>
    <row r="284" spans="1:64" ht="15" customHeight="1" x14ac:dyDescent="0.2">
      <c r="A284" s="1" t="s">
        <v>361</v>
      </c>
      <c r="B284" s="29" t="s">
        <v>536</v>
      </c>
      <c r="C284" s="29">
        <v>1</v>
      </c>
      <c r="D284" s="4" t="s">
        <v>379</v>
      </c>
      <c r="E284" s="8">
        <v>0</v>
      </c>
      <c r="F284" s="8">
        <v>1</v>
      </c>
      <c r="G284" s="8">
        <v>0</v>
      </c>
      <c r="H284" s="8">
        <v>1</v>
      </c>
      <c r="I284" s="8">
        <v>1</v>
      </c>
      <c r="J284" s="8"/>
      <c r="K284" s="8">
        <v>0</v>
      </c>
      <c r="L284" s="8">
        <v>0</v>
      </c>
      <c r="M284" s="8">
        <v>0</v>
      </c>
      <c r="N284" s="8">
        <v>0</v>
      </c>
      <c r="O284" s="8">
        <v>1</v>
      </c>
      <c r="P284" s="8"/>
      <c r="Q284" s="8">
        <v>0</v>
      </c>
      <c r="R284" s="8">
        <v>1</v>
      </c>
      <c r="S284" s="8">
        <v>0</v>
      </c>
      <c r="T284" s="8">
        <v>0</v>
      </c>
      <c r="U284" s="8">
        <v>0</v>
      </c>
      <c r="V284" s="8"/>
      <c r="W284" s="13">
        <f t="shared" si="60"/>
        <v>0</v>
      </c>
      <c r="X284" s="13">
        <f t="shared" si="61"/>
        <v>1</v>
      </c>
      <c r="Y284" s="13">
        <f t="shared" si="62"/>
        <v>0</v>
      </c>
      <c r="Z284" s="12">
        <f t="shared" si="63"/>
        <v>0</v>
      </c>
      <c r="AA284" s="13">
        <f t="shared" si="64"/>
        <v>1</v>
      </c>
      <c r="AB284" s="7">
        <f t="shared" si="65"/>
        <v>2</v>
      </c>
      <c r="AC284" s="7"/>
      <c r="AD284" s="7">
        <f t="shared" si="66"/>
        <v>1</v>
      </c>
      <c r="AE284" s="7">
        <f t="shared" si="67"/>
        <v>1</v>
      </c>
      <c r="AF284" s="7">
        <f t="shared" si="68"/>
        <v>0</v>
      </c>
      <c r="AG284" s="7"/>
      <c r="AI284" s="139"/>
      <c r="AJ284" s="119">
        <f t="shared" si="69"/>
        <v>1</v>
      </c>
      <c r="AK284" s="119">
        <f t="shared" si="70"/>
        <v>0</v>
      </c>
      <c r="AL284" s="119">
        <f t="shared" si="71"/>
        <v>1</v>
      </c>
      <c r="AM284" s="119"/>
      <c r="AN284" s="115"/>
      <c r="AO284" s="119">
        <f t="shared" si="72"/>
        <v>2</v>
      </c>
      <c r="AP284" s="119">
        <f t="shared" si="73"/>
        <v>1</v>
      </c>
      <c r="AQ284" s="119">
        <f t="shared" si="74"/>
        <v>0</v>
      </c>
      <c r="AR284" s="139"/>
      <c r="AS284" s="139"/>
      <c r="AU284" s="139"/>
      <c r="AV284" s="139"/>
      <c r="AW284" s="139"/>
      <c r="AX284" s="139"/>
      <c r="AY284" s="139"/>
      <c r="BA284" s="139"/>
    </row>
    <row r="285" spans="1:64" s="78" customFormat="1" ht="15" customHeight="1" x14ac:dyDescent="0.2">
      <c r="A285" s="33">
        <v>1091</v>
      </c>
      <c r="B285" s="32" t="s">
        <v>880</v>
      </c>
      <c r="C285" s="32">
        <v>9</v>
      </c>
      <c r="D285" s="33" t="s">
        <v>668</v>
      </c>
      <c r="E285" s="74">
        <v>0</v>
      </c>
      <c r="F285" s="74">
        <v>1</v>
      </c>
      <c r="G285" s="74">
        <v>1</v>
      </c>
      <c r="H285" s="74">
        <v>1</v>
      </c>
      <c r="I285" s="74">
        <v>1</v>
      </c>
      <c r="J285" s="74"/>
      <c r="K285" s="74">
        <v>0</v>
      </c>
      <c r="L285" s="74">
        <v>0</v>
      </c>
      <c r="M285" s="74">
        <v>0</v>
      </c>
      <c r="N285" s="74">
        <v>0</v>
      </c>
      <c r="O285" s="74">
        <v>0</v>
      </c>
      <c r="P285" s="74" t="s">
        <v>763</v>
      </c>
      <c r="Q285" s="74">
        <v>0</v>
      </c>
      <c r="R285" s="74">
        <v>1</v>
      </c>
      <c r="S285" s="74">
        <v>0</v>
      </c>
      <c r="T285" s="74">
        <v>0</v>
      </c>
      <c r="U285" s="74">
        <v>0</v>
      </c>
      <c r="V285" s="33"/>
      <c r="W285" s="77">
        <f t="shared" si="60"/>
        <v>0</v>
      </c>
      <c r="X285" s="77">
        <f t="shared" si="61"/>
        <v>1</v>
      </c>
      <c r="Y285" s="77">
        <f t="shared" si="62"/>
        <v>0</v>
      </c>
      <c r="Z285" s="144">
        <f t="shared" si="63"/>
        <v>0</v>
      </c>
      <c r="AA285" s="77">
        <f t="shared" si="64"/>
        <v>0</v>
      </c>
      <c r="AB285" s="42">
        <f t="shared" si="65"/>
        <v>1</v>
      </c>
      <c r="AC285" s="42"/>
      <c r="AD285" s="42">
        <f t="shared" si="66"/>
        <v>1</v>
      </c>
      <c r="AE285" s="42">
        <f t="shared" si="67"/>
        <v>0</v>
      </c>
      <c r="AF285" s="42">
        <f t="shared" si="68"/>
        <v>0</v>
      </c>
      <c r="AG285" s="42"/>
      <c r="AI285" s="80"/>
      <c r="AJ285" s="119">
        <f t="shared" si="69"/>
        <v>1</v>
      </c>
      <c r="AK285" s="119">
        <f t="shared" si="70"/>
        <v>0</v>
      </c>
      <c r="AL285" s="119">
        <f t="shared" si="71"/>
        <v>1</v>
      </c>
      <c r="AM285" s="119"/>
      <c r="AN285" s="115"/>
      <c r="AO285" s="119">
        <f t="shared" si="72"/>
        <v>2</v>
      </c>
      <c r="AP285" s="119">
        <f t="shared" si="73"/>
        <v>0</v>
      </c>
      <c r="AQ285" s="119">
        <f t="shared" si="74"/>
        <v>0</v>
      </c>
      <c r="AR285" s="80"/>
      <c r="AS285" s="80"/>
      <c r="AU285" s="80"/>
      <c r="AV285" s="80"/>
      <c r="AW285" s="80"/>
      <c r="AX285" s="80"/>
      <c r="AY285" s="80"/>
      <c r="AZ285" s="80"/>
      <c r="BA285" s="80"/>
      <c r="BD285" s="80"/>
      <c r="BE285" s="80"/>
      <c r="BF285" s="80"/>
      <c r="BG285" s="80"/>
      <c r="BH285" s="80"/>
      <c r="BI285" s="80"/>
      <c r="BJ285" s="80"/>
      <c r="BK285" s="80"/>
      <c r="BL285" s="80"/>
    </row>
    <row r="286" spans="1:64" s="78" customFormat="1" ht="15" customHeight="1" x14ac:dyDescent="0.2">
      <c r="A286" s="33">
        <v>1092</v>
      </c>
      <c r="B286" s="32" t="s">
        <v>880</v>
      </c>
      <c r="C286" s="32">
        <v>9</v>
      </c>
      <c r="D286" s="33" t="s">
        <v>669</v>
      </c>
      <c r="E286" s="74">
        <v>1</v>
      </c>
      <c r="F286" s="74">
        <v>1</v>
      </c>
      <c r="G286" s="74">
        <v>0</v>
      </c>
      <c r="H286" s="74">
        <v>0</v>
      </c>
      <c r="I286" s="74">
        <v>0</v>
      </c>
      <c r="J286" s="74"/>
      <c r="K286" s="74">
        <v>1</v>
      </c>
      <c r="L286" s="74">
        <v>1</v>
      </c>
      <c r="M286" s="74">
        <v>0.5</v>
      </c>
      <c r="N286" s="74">
        <v>0.5</v>
      </c>
      <c r="O286" s="74">
        <v>1</v>
      </c>
      <c r="P286" s="74"/>
      <c r="Q286" s="74">
        <v>1</v>
      </c>
      <c r="R286" s="74">
        <v>1</v>
      </c>
      <c r="S286" s="74">
        <v>1</v>
      </c>
      <c r="T286" s="74">
        <v>1</v>
      </c>
      <c r="U286" s="74">
        <v>0</v>
      </c>
      <c r="V286" s="33"/>
      <c r="W286" s="77">
        <f t="shared" si="60"/>
        <v>1</v>
      </c>
      <c r="X286" s="77">
        <f t="shared" si="61"/>
        <v>1</v>
      </c>
      <c r="Y286" s="77">
        <f t="shared" si="62"/>
        <v>0.5</v>
      </c>
      <c r="Z286" s="144">
        <f t="shared" si="63"/>
        <v>0.5</v>
      </c>
      <c r="AA286" s="77">
        <f t="shared" si="64"/>
        <v>0</v>
      </c>
      <c r="AB286" s="42">
        <f t="shared" si="65"/>
        <v>3</v>
      </c>
      <c r="AC286" s="42"/>
      <c r="AD286" s="42">
        <f t="shared" si="66"/>
        <v>2</v>
      </c>
      <c r="AE286" s="42">
        <f t="shared" si="67"/>
        <v>0.5</v>
      </c>
      <c r="AF286" s="42">
        <f t="shared" si="68"/>
        <v>0.5</v>
      </c>
      <c r="AG286" s="42"/>
      <c r="AI286" s="80"/>
      <c r="AJ286" s="119">
        <f t="shared" si="69"/>
        <v>2</v>
      </c>
      <c r="AK286" s="119">
        <f t="shared" si="70"/>
        <v>2</v>
      </c>
      <c r="AL286" s="119">
        <f t="shared" si="71"/>
        <v>2</v>
      </c>
      <c r="AM286" s="119"/>
      <c r="AN286" s="115"/>
      <c r="AO286" s="119">
        <f t="shared" si="72"/>
        <v>0</v>
      </c>
      <c r="AP286" s="119">
        <f t="shared" si="73"/>
        <v>1.5</v>
      </c>
      <c r="AQ286" s="119">
        <f t="shared" si="74"/>
        <v>1</v>
      </c>
      <c r="AR286" s="80"/>
      <c r="AS286" s="80"/>
      <c r="AU286" s="80"/>
      <c r="AV286" s="80"/>
      <c r="AW286" s="80"/>
      <c r="AX286" s="80"/>
      <c r="AY286" s="80"/>
      <c r="BA286" s="80"/>
    </row>
    <row r="287" spans="1:64" s="55" customFormat="1" ht="15" customHeight="1" x14ac:dyDescent="0.2">
      <c r="A287" s="8">
        <v>1142</v>
      </c>
      <c r="B287" s="29" t="s">
        <v>923</v>
      </c>
      <c r="C287" s="29">
        <v>11</v>
      </c>
      <c r="D287" s="8" t="s">
        <v>720</v>
      </c>
      <c r="E287" s="72">
        <v>1</v>
      </c>
      <c r="F287" s="72">
        <v>1</v>
      </c>
      <c r="G287" s="72">
        <v>0</v>
      </c>
      <c r="H287" s="72">
        <v>0</v>
      </c>
      <c r="I287" s="72">
        <v>0</v>
      </c>
      <c r="J287" s="72"/>
      <c r="K287" s="72">
        <v>1</v>
      </c>
      <c r="L287" s="72">
        <v>1</v>
      </c>
      <c r="M287" s="72">
        <v>0</v>
      </c>
      <c r="N287" s="72">
        <v>0</v>
      </c>
      <c r="O287" s="72">
        <v>0</v>
      </c>
      <c r="P287" s="72" t="s">
        <v>774</v>
      </c>
      <c r="Q287" s="72">
        <v>1</v>
      </c>
      <c r="R287" s="72">
        <v>1</v>
      </c>
      <c r="S287" s="72">
        <v>0</v>
      </c>
      <c r="T287" s="72">
        <v>0</v>
      </c>
      <c r="U287" s="72">
        <v>0</v>
      </c>
      <c r="V287" s="8"/>
      <c r="W287" s="13">
        <f t="shared" si="60"/>
        <v>1</v>
      </c>
      <c r="X287" s="13">
        <f t="shared" si="61"/>
        <v>1</v>
      </c>
      <c r="Y287" s="13">
        <f t="shared" si="62"/>
        <v>0</v>
      </c>
      <c r="Z287" s="12">
        <f t="shared" si="63"/>
        <v>0</v>
      </c>
      <c r="AA287" s="13">
        <f t="shared" si="64"/>
        <v>0</v>
      </c>
      <c r="AB287" s="7">
        <f t="shared" si="65"/>
        <v>2</v>
      </c>
      <c r="AC287" s="7"/>
      <c r="AD287" s="7">
        <f t="shared" si="66"/>
        <v>2</v>
      </c>
      <c r="AE287" s="7">
        <f t="shared" si="67"/>
        <v>0</v>
      </c>
      <c r="AF287" s="7">
        <f t="shared" si="68"/>
        <v>0</v>
      </c>
      <c r="AG287" s="7"/>
      <c r="AI287" s="137"/>
      <c r="AJ287" s="119">
        <f t="shared" si="69"/>
        <v>2</v>
      </c>
      <c r="AK287" s="119">
        <f t="shared" si="70"/>
        <v>2</v>
      </c>
      <c r="AL287" s="119">
        <f t="shared" si="71"/>
        <v>2</v>
      </c>
      <c r="AM287" s="119"/>
      <c r="AN287" s="115"/>
      <c r="AO287" s="119">
        <f t="shared" si="72"/>
        <v>0</v>
      </c>
      <c r="AP287" s="119">
        <f t="shared" si="73"/>
        <v>0</v>
      </c>
      <c r="AQ287" s="119">
        <f t="shared" si="74"/>
        <v>0</v>
      </c>
      <c r="AR287" s="137"/>
      <c r="AS287" s="137"/>
      <c r="AU287" s="137"/>
      <c r="AV287" s="137"/>
      <c r="AW287" s="137"/>
      <c r="AX287" s="137"/>
      <c r="AY287" s="137"/>
      <c r="AZ287" s="137"/>
      <c r="BA287" s="137"/>
      <c r="BD287" s="137"/>
      <c r="BE287" s="137"/>
      <c r="BF287" s="137"/>
      <c r="BG287" s="137"/>
      <c r="BH287" s="137"/>
      <c r="BI287" s="137"/>
      <c r="BJ287" s="137"/>
      <c r="BK287" s="137"/>
      <c r="BL287" s="137"/>
    </row>
    <row r="288" spans="1:64" s="55" customFormat="1" ht="15" customHeight="1" x14ac:dyDescent="0.2">
      <c r="A288" s="11" t="s">
        <v>368</v>
      </c>
      <c r="B288" s="29" t="s">
        <v>540</v>
      </c>
      <c r="C288" s="29">
        <v>2</v>
      </c>
      <c r="D288" s="4" t="s">
        <v>391</v>
      </c>
      <c r="E288" s="8">
        <v>0</v>
      </c>
      <c r="F288" s="8">
        <v>1</v>
      </c>
      <c r="G288" s="8">
        <v>0</v>
      </c>
      <c r="H288" s="8">
        <v>1</v>
      </c>
      <c r="I288" s="8">
        <v>0</v>
      </c>
      <c r="J288" s="8"/>
      <c r="K288" s="8">
        <v>0</v>
      </c>
      <c r="L288" s="8">
        <v>0</v>
      </c>
      <c r="M288" s="8">
        <v>0</v>
      </c>
      <c r="N288" s="8">
        <v>0</v>
      </c>
      <c r="O288" s="8">
        <v>1</v>
      </c>
      <c r="P288" s="8"/>
      <c r="Q288" s="8">
        <v>0</v>
      </c>
      <c r="R288" s="8">
        <v>1</v>
      </c>
      <c r="S288" s="8">
        <v>1</v>
      </c>
      <c r="T288" s="8">
        <v>0</v>
      </c>
      <c r="U288" s="8">
        <v>0</v>
      </c>
      <c r="V288" s="8"/>
      <c r="W288" s="13">
        <f t="shared" si="60"/>
        <v>0</v>
      </c>
      <c r="X288" s="13">
        <f t="shared" si="61"/>
        <v>1</v>
      </c>
      <c r="Y288" s="13">
        <f t="shared" si="62"/>
        <v>0</v>
      </c>
      <c r="Z288" s="12">
        <f t="shared" si="63"/>
        <v>0</v>
      </c>
      <c r="AA288" s="13">
        <f t="shared" si="64"/>
        <v>0</v>
      </c>
      <c r="AB288" s="7">
        <f t="shared" si="65"/>
        <v>1</v>
      </c>
      <c r="AC288" s="7"/>
      <c r="AD288" s="7">
        <f t="shared" si="66"/>
        <v>1</v>
      </c>
      <c r="AE288" s="7">
        <f t="shared" si="67"/>
        <v>0</v>
      </c>
      <c r="AF288" s="7">
        <f t="shared" si="68"/>
        <v>0</v>
      </c>
      <c r="AG288" s="7"/>
      <c r="AI288" s="137"/>
      <c r="AJ288" s="119">
        <f t="shared" si="69"/>
        <v>1</v>
      </c>
      <c r="AK288" s="119">
        <f t="shared" si="70"/>
        <v>0</v>
      </c>
      <c r="AL288" s="119">
        <f t="shared" si="71"/>
        <v>1</v>
      </c>
      <c r="AM288" s="119"/>
      <c r="AN288" s="115"/>
      <c r="AO288" s="119">
        <f t="shared" si="72"/>
        <v>1</v>
      </c>
      <c r="AP288" s="119">
        <f t="shared" si="73"/>
        <v>1</v>
      </c>
      <c r="AQ288" s="119">
        <f t="shared" si="74"/>
        <v>0</v>
      </c>
      <c r="AR288" s="137"/>
      <c r="AS288" s="137"/>
      <c r="AU288" s="137"/>
      <c r="AV288" s="137"/>
      <c r="AW288" s="137"/>
      <c r="AX288" s="137"/>
      <c r="AY288" s="137"/>
      <c r="BA288" s="137"/>
    </row>
    <row r="289" spans="1:64" s="55" customFormat="1" ht="15" customHeight="1" x14ac:dyDescent="0.2">
      <c r="A289" s="1" t="s">
        <v>167</v>
      </c>
      <c r="B289" s="29" t="s">
        <v>468</v>
      </c>
      <c r="C289" s="29">
        <v>11</v>
      </c>
      <c r="D289" s="4" t="s">
        <v>177</v>
      </c>
      <c r="E289" s="6">
        <v>1</v>
      </c>
      <c r="F289" s="6">
        <v>1</v>
      </c>
      <c r="G289" s="6">
        <v>0</v>
      </c>
      <c r="H289" s="6">
        <v>0</v>
      </c>
      <c r="I289" s="6">
        <v>0</v>
      </c>
      <c r="J289" s="3"/>
      <c r="K289" s="5">
        <v>1</v>
      </c>
      <c r="L289" s="5">
        <v>1</v>
      </c>
      <c r="M289" s="14">
        <v>0.5</v>
      </c>
      <c r="N289" s="14">
        <v>1</v>
      </c>
      <c r="O289" s="14">
        <v>0.5</v>
      </c>
      <c r="P289" s="3"/>
      <c r="Q289" s="5">
        <v>1</v>
      </c>
      <c r="R289" s="5">
        <v>1</v>
      </c>
      <c r="S289" s="5">
        <v>0</v>
      </c>
      <c r="T289" s="5">
        <v>0</v>
      </c>
      <c r="U289" s="5">
        <v>0</v>
      </c>
      <c r="V289" s="5"/>
      <c r="W289" s="13">
        <f t="shared" si="60"/>
        <v>1</v>
      </c>
      <c r="X289" s="13">
        <f t="shared" si="61"/>
        <v>1</v>
      </c>
      <c r="Y289" s="13">
        <f t="shared" si="62"/>
        <v>0</v>
      </c>
      <c r="Z289" s="12">
        <f t="shared" si="63"/>
        <v>0</v>
      </c>
      <c r="AA289" s="13">
        <f t="shared" si="64"/>
        <v>0</v>
      </c>
      <c r="AB289" s="7">
        <f t="shared" si="65"/>
        <v>2</v>
      </c>
      <c r="AC289" s="7"/>
      <c r="AD289" s="7">
        <f t="shared" si="66"/>
        <v>2</v>
      </c>
      <c r="AE289" s="7">
        <f t="shared" si="67"/>
        <v>0</v>
      </c>
      <c r="AF289" s="7">
        <f t="shared" si="68"/>
        <v>0</v>
      </c>
      <c r="AG289" s="7"/>
      <c r="AI289" s="137"/>
      <c r="AJ289" s="119">
        <f t="shared" si="69"/>
        <v>2</v>
      </c>
      <c r="AK289" s="119">
        <f t="shared" si="70"/>
        <v>2</v>
      </c>
      <c r="AL289" s="119">
        <f t="shared" si="71"/>
        <v>2</v>
      </c>
      <c r="AM289" s="119"/>
      <c r="AN289" s="115"/>
      <c r="AO289" s="119">
        <f t="shared" si="72"/>
        <v>0</v>
      </c>
      <c r="AP289" s="119">
        <f t="shared" si="73"/>
        <v>1.5</v>
      </c>
      <c r="AQ289" s="119">
        <f t="shared" si="74"/>
        <v>0</v>
      </c>
      <c r="AR289" s="137"/>
      <c r="AS289" s="137"/>
      <c r="AU289" s="137"/>
      <c r="AV289" s="137"/>
      <c r="AW289" s="137"/>
      <c r="AX289" s="137"/>
      <c r="AY289" s="137"/>
      <c r="BA289" s="137"/>
    </row>
    <row r="290" spans="1:64" s="55" customFormat="1" ht="15" customHeight="1" x14ac:dyDescent="0.2">
      <c r="A290" s="1" t="s">
        <v>129</v>
      </c>
      <c r="B290" s="29" t="s">
        <v>454</v>
      </c>
      <c r="C290" s="29">
        <v>8</v>
      </c>
      <c r="D290" s="4" t="s">
        <v>138</v>
      </c>
      <c r="E290" s="6">
        <v>1</v>
      </c>
      <c r="F290" s="6">
        <v>1</v>
      </c>
      <c r="G290" s="6">
        <v>0</v>
      </c>
      <c r="H290" s="6">
        <v>0</v>
      </c>
      <c r="I290" s="6">
        <v>0</v>
      </c>
      <c r="J290" s="8" t="s">
        <v>225</v>
      </c>
      <c r="K290" s="5">
        <v>0</v>
      </c>
      <c r="L290" s="5">
        <v>0</v>
      </c>
      <c r="M290" s="14">
        <v>0</v>
      </c>
      <c r="N290" s="14">
        <v>0</v>
      </c>
      <c r="O290" s="14">
        <v>0</v>
      </c>
      <c r="P290" s="8" t="s">
        <v>173</v>
      </c>
      <c r="Q290" s="5">
        <v>0</v>
      </c>
      <c r="R290" s="5">
        <v>0</v>
      </c>
      <c r="S290" s="5">
        <v>0</v>
      </c>
      <c r="T290" s="5">
        <v>0</v>
      </c>
      <c r="U290" s="5">
        <v>0</v>
      </c>
      <c r="V290" s="5"/>
      <c r="W290" s="13">
        <f t="shared" si="60"/>
        <v>0</v>
      </c>
      <c r="X290" s="13">
        <f t="shared" si="61"/>
        <v>0</v>
      </c>
      <c r="Y290" s="13">
        <f t="shared" si="62"/>
        <v>0</v>
      </c>
      <c r="Z290" s="12">
        <f t="shared" si="63"/>
        <v>0</v>
      </c>
      <c r="AA290" s="13">
        <f t="shared" si="64"/>
        <v>0</v>
      </c>
      <c r="AB290" s="7">
        <f t="shared" si="65"/>
        <v>0</v>
      </c>
      <c r="AC290" s="7"/>
      <c r="AD290" s="7">
        <f t="shared" si="66"/>
        <v>0</v>
      </c>
      <c r="AE290" s="7">
        <f t="shared" si="67"/>
        <v>0</v>
      </c>
      <c r="AF290" s="7">
        <f t="shared" si="68"/>
        <v>0</v>
      </c>
      <c r="AG290" s="7"/>
      <c r="AI290" s="137"/>
      <c r="AJ290" s="119">
        <f t="shared" si="69"/>
        <v>2</v>
      </c>
      <c r="AK290" s="119">
        <f t="shared" si="70"/>
        <v>0</v>
      </c>
      <c r="AL290" s="119">
        <f t="shared" si="71"/>
        <v>0</v>
      </c>
      <c r="AM290" s="119"/>
      <c r="AN290" s="115"/>
      <c r="AO290" s="119">
        <f t="shared" si="72"/>
        <v>0</v>
      </c>
      <c r="AP290" s="119">
        <f t="shared" si="73"/>
        <v>0</v>
      </c>
      <c r="AQ290" s="119">
        <f t="shared" si="74"/>
        <v>0</v>
      </c>
      <c r="AR290" s="137"/>
      <c r="AS290" s="137"/>
      <c r="AU290" s="137"/>
      <c r="AV290" s="137"/>
      <c r="AW290" s="137"/>
      <c r="AX290" s="137"/>
      <c r="AY290" s="137"/>
      <c r="BA290" s="137"/>
    </row>
    <row r="291" spans="1:64" ht="15" customHeight="1" x14ac:dyDescent="0.2">
      <c r="A291" s="8">
        <v>1004</v>
      </c>
      <c r="B291" s="29" t="s">
        <v>802</v>
      </c>
      <c r="C291" s="29">
        <v>9</v>
      </c>
      <c r="D291" s="8" t="s">
        <v>581</v>
      </c>
      <c r="E291" s="72">
        <v>0</v>
      </c>
      <c r="F291" s="72">
        <v>1</v>
      </c>
      <c r="G291" s="72">
        <v>1</v>
      </c>
      <c r="H291" s="72">
        <v>1</v>
      </c>
      <c r="I291" s="72">
        <v>0</v>
      </c>
      <c r="J291" s="72"/>
      <c r="K291" s="72">
        <v>0</v>
      </c>
      <c r="L291" s="72">
        <v>0</v>
      </c>
      <c r="M291" s="72">
        <v>0</v>
      </c>
      <c r="N291" s="72">
        <v>0</v>
      </c>
      <c r="O291" s="72">
        <v>0</v>
      </c>
      <c r="P291" s="72" t="s">
        <v>744</v>
      </c>
      <c r="Q291" s="72">
        <v>0</v>
      </c>
      <c r="R291" s="72">
        <v>1</v>
      </c>
      <c r="S291" s="72">
        <v>1</v>
      </c>
      <c r="T291" s="72">
        <v>0</v>
      </c>
      <c r="U291" s="72">
        <v>0</v>
      </c>
      <c r="V291" s="72"/>
      <c r="W291" s="13">
        <f t="shared" si="60"/>
        <v>0</v>
      </c>
      <c r="X291" s="13">
        <f t="shared" si="61"/>
        <v>1</v>
      </c>
      <c r="Y291" s="13">
        <f t="shared" si="62"/>
        <v>1</v>
      </c>
      <c r="Z291" s="12">
        <f t="shared" si="63"/>
        <v>0</v>
      </c>
      <c r="AA291" s="13">
        <f t="shared" si="64"/>
        <v>0</v>
      </c>
      <c r="AB291" s="7">
        <f t="shared" si="65"/>
        <v>2</v>
      </c>
      <c r="AC291" s="7"/>
      <c r="AD291" s="7">
        <f t="shared" si="66"/>
        <v>1</v>
      </c>
      <c r="AE291" s="7">
        <f t="shared" si="67"/>
        <v>0</v>
      </c>
      <c r="AF291" s="7">
        <f t="shared" si="68"/>
        <v>1</v>
      </c>
      <c r="AG291" s="7"/>
      <c r="AI291" s="139"/>
      <c r="AJ291" s="119">
        <f t="shared" si="69"/>
        <v>1</v>
      </c>
      <c r="AK291" s="119">
        <f t="shared" si="70"/>
        <v>0</v>
      </c>
      <c r="AL291" s="119">
        <f t="shared" si="71"/>
        <v>1</v>
      </c>
      <c r="AM291" s="119"/>
      <c r="AN291" s="115"/>
      <c r="AO291" s="119">
        <f t="shared" si="72"/>
        <v>1</v>
      </c>
      <c r="AP291" s="119">
        <f t="shared" si="73"/>
        <v>0</v>
      </c>
      <c r="AQ291" s="119">
        <f t="shared" si="74"/>
        <v>0</v>
      </c>
      <c r="AR291" s="139"/>
      <c r="AS291" s="139"/>
      <c r="AU291" s="139"/>
      <c r="AV291" s="139"/>
      <c r="AW291" s="139"/>
      <c r="AX291" s="139"/>
      <c r="AY291" s="139"/>
      <c r="BA291" s="139"/>
    </row>
    <row r="292" spans="1:64" ht="15" customHeight="1" x14ac:dyDescent="0.2">
      <c r="A292" s="1" t="s">
        <v>278</v>
      </c>
      <c r="B292" s="86" t="s">
        <v>506</v>
      </c>
      <c r="C292" s="86">
        <v>1</v>
      </c>
      <c r="D292" s="87" t="s">
        <v>293</v>
      </c>
      <c r="E292" s="5">
        <v>1</v>
      </c>
      <c r="F292" s="5">
        <v>1</v>
      </c>
      <c r="G292" s="5">
        <v>0</v>
      </c>
      <c r="H292" s="5">
        <v>0</v>
      </c>
      <c r="I292" s="5">
        <v>1</v>
      </c>
      <c r="J292" s="5"/>
      <c r="K292" s="5">
        <v>1</v>
      </c>
      <c r="L292" s="5">
        <v>1</v>
      </c>
      <c r="M292" s="5">
        <v>0</v>
      </c>
      <c r="N292" s="5">
        <v>1</v>
      </c>
      <c r="O292" s="5">
        <v>1</v>
      </c>
      <c r="P292" s="5"/>
      <c r="Q292" s="5">
        <v>1</v>
      </c>
      <c r="R292" s="5">
        <v>1</v>
      </c>
      <c r="S292" s="5">
        <v>1</v>
      </c>
      <c r="T292" s="5">
        <v>1</v>
      </c>
      <c r="U292" s="5">
        <v>1</v>
      </c>
      <c r="V292" s="5"/>
      <c r="W292" s="12">
        <f t="shared" si="60"/>
        <v>1</v>
      </c>
      <c r="X292" s="12">
        <f t="shared" si="61"/>
        <v>1</v>
      </c>
      <c r="Y292" s="12">
        <f t="shared" si="62"/>
        <v>0</v>
      </c>
      <c r="Z292" s="12">
        <f t="shared" si="63"/>
        <v>1</v>
      </c>
      <c r="AA292" s="12">
        <f t="shared" si="64"/>
        <v>1</v>
      </c>
      <c r="AB292" s="88">
        <f t="shared" si="65"/>
        <v>4</v>
      </c>
      <c r="AC292" s="88"/>
      <c r="AD292" s="7">
        <f t="shared" si="66"/>
        <v>2</v>
      </c>
      <c r="AE292" s="7">
        <f t="shared" si="67"/>
        <v>2</v>
      </c>
      <c r="AF292" s="7">
        <f t="shared" si="68"/>
        <v>0</v>
      </c>
      <c r="AG292" s="7"/>
      <c r="AI292" s="139"/>
      <c r="AJ292" s="119">
        <f t="shared" si="69"/>
        <v>2</v>
      </c>
      <c r="AK292" s="119">
        <f t="shared" si="70"/>
        <v>2</v>
      </c>
      <c r="AL292" s="119">
        <f t="shared" si="71"/>
        <v>2</v>
      </c>
      <c r="AM292" s="119"/>
      <c r="AN292" s="115"/>
      <c r="AO292" s="119">
        <f t="shared" si="72"/>
        <v>1</v>
      </c>
      <c r="AP292" s="119">
        <f t="shared" si="73"/>
        <v>2</v>
      </c>
      <c r="AQ292" s="119">
        <f t="shared" si="74"/>
        <v>2</v>
      </c>
      <c r="AR292" s="139"/>
      <c r="AS292" s="139"/>
      <c r="AU292" s="139"/>
      <c r="AV292" s="139"/>
      <c r="AW292" s="139"/>
      <c r="AX292" s="139"/>
      <c r="AY292" s="139"/>
      <c r="AZ292" s="139"/>
      <c r="BA292" s="139"/>
      <c r="BD292" s="139"/>
      <c r="BE292" s="139"/>
      <c r="BF292" s="139"/>
      <c r="BG292" s="139"/>
      <c r="BH292" s="139"/>
      <c r="BI292" s="139"/>
      <c r="BJ292" s="139"/>
      <c r="BK292" s="139"/>
      <c r="BL292" s="139"/>
    </row>
    <row r="293" spans="1:64" ht="15" customHeight="1" x14ac:dyDescent="0.2">
      <c r="A293" s="8">
        <v>1154</v>
      </c>
      <c r="B293" s="29" t="s">
        <v>935</v>
      </c>
      <c r="C293" s="29">
        <v>10</v>
      </c>
      <c r="D293" s="8" t="s">
        <v>733</v>
      </c>
      <c r="E293" s="72">
        <v>0</v>
      </c>
      <c r="F293" s="72">
        <v>0</v>
      </c>
      <c r="G293" s="72">
        <v>1</v>
      </c>
      <c r="H293" s="72">
        <v>0</v>
      </c>
      <c r="I293" s="72">
        <v>0</v>
      </c>
      <c r="J293" s="72"/>
      <c r="K293" s="72">
        <v>0</v>
      </c>
      <c r="L293" s="72">
        <v>0</v>
      </c>
      <c r="M293" s="72">
        <v>0</v>
      </c>
      <c r="N293" s="72">
        <v>0</v>
      </c>
      <c r="O293" s="72">
        <v>0</v>
      </c>
      <c r="P293" s="72" t="s">
        <v>776</v>
      </c>
      <c r="Q293" s="72">
        <v>0</v>
      </c>
      <c r="R293" s="72">
        <v>1</v>
      </c>
      <c r="S293" s="72">
        <v>0</v>
      </c>
      <c r="T293" s="72">
        <v>0</v>
      </c>
      <c r="U293" s="72">
        <v>0</v>
      </c>
      <c r="V293" s="8"/>
      <c r="W293" s="13">
        <f t="shared" si="60"/>
        <v>0</v>
      </c>
      <c r="X293" s="13">
        <f t="shared" si="61"/>
        <v>0</v>
      </c>
      <c r="Y293" s="13">
        <f t="shared" si="62"/>
        <v>0</v>
      </c>
      <c r="Z293" s="12">
        <f t="shared" si="63"/>
        <v>0</v>
      </c>
      <c r="AA293" s="13">
        <f t="shared" si="64"/>
        <v>0</v>
      </c>
      <c r="AB293" s="7">
        <f t="shared" si="65"/>
        <v>0</v>
      </c>
      <c r="AC293" s="7"/>
      <c r="AD293" s="7">
        <f t="shared" si="66"/>
        <v>0</v>
      </c>
      <c r="AE293" s="7">
        <f t="shared" si="67"/>
        <v>0</v>
      </c>
      <c r="AF293" s="7">
        <f t="shared" si="68"/>
        <v>0</v>
      </c>
      <c r="AG293" s="7"/>
      <c r="AI293" s="139"/>
      <c r="AJ293" s="119">
        <f t="shared" si="69"/>
        <v>0</v>
      </c>
      <c r="AK293" s="119">
        <f t="shared" si="70"/>
        <v>0</v>
      </c>
      <c r="AL293" s="119">
        <f t="shared" si="71"/>
        <v>1</v>
      </c>
      <c r="AM293" s="119"/>
      <c r="AN293" s="115"/>
      <c r="AO293" s="119">
        <f t="shared" si="72"/>
        <v>0</v>
      </c>
      <c r="AP293" s="119">
        <f t="shared" si="73"/>
        <v>0</v>
      </c>
      <c r="AQ293" s="119">
        <f t="shared" si="74"/>
        <v>0</v>
      </c>
      <c r="AR293" s="139"/>
      <c r="AS293" s="139"/>
      <c r="AU293" s="139"/>
      <c r="AV293" s="139"/>
      <c r="AW293" s="139"/>
      <c r="AX293" s="139"/>
      <c r="AY293" s="139"/>
      <c r="BA293" s="139"/>
    </row>
    <row r="294" spans="1:64" ht="15" customHeight="1" x14ac:dyDescent="0.2">
      <c r="A294" s="8">
        <v>1042</v>
      </c>
      <c r="B294" s="29" t="s">
        <v>837</v>
      </c>
      <c r="C294" s="29">
        <v>11</v>
      </c>
      <c r="D294" s="8" t="s">
        <v>619</v>
      </c>
      <c r="E294" s="72">
        <v>1</v>
      </c>
      <c r="F294" s="72">
        <v>1</v>
      </c>
      <c r="G294" s="72">
        <v>0</v>
      </c>
      <c r="H294" s="72">
        <v>0</v>
      </c>
      <c r="I294" s="72">
        <v>1</v>
      </c>
      <c r="J294" s="72"/>
      <c r="K294" s="72">
        <v>1</v>
      </c>
      <c r="L294" s="72">
        <v>1</v>
      </c>
      <c r="M294" s="72">
        <v>0</v>
      </c>
      <c r="N294" s="72">
        <v>0.5</v>
      </c>
      <c r="O294" s="72">
        <v>1</v>
      </c>
      <c r="P294" s="72"/>
      <c r="Q294" s="72">
        <v>1</v>
      </c>
      <c r="R294" s="72">
        <v>1</v>
      </c>
      <c r="S294" s="72">
        <v>1</v>
      </c>
      <c r="T294" s="72">
        <v>0</v>
      </c>
      <c r="U294" s="72">
        <v>0</v>
      </c>
      <c r="W294" s="13">
        <f t="shared" si="60"/>
        <v>1</v>
      </c>
      <c r="X294" s="13">
        <f t="shared" si="61"/>
        <v>1</v>
      </c>
      <c r="Y294" s="13">
        <f t="shared" si="62"/>
        <v>0</v>
      </c>
      <c r="Z294" s="12">
        <f t="shared" si="63"/>
        <v>0</v>
      </c>
      <c r="AA294" s="13">
        <f t="shared" si="64"/>
        <v>1</v>
      </c>
      <c r="AB294" s="7">
        <f t="shared" si="65"/>
        <v>3</v>
      </c>
      <c r="AC294" s="7"/>
      <c r="AD294" s="7">
        <f t="shared" si="66"/>
        <v>2</v>
      </c>
      <c r="AE294" s="7">
        <f t="shared" si="67"/>
        <v>1</v>
      </c>
      <c r="AF294" s="7">
        <f t="shared" si="68"/>
        <v>0</v>
      </c>
      <c r="AG294" s="7"/>
      <c r="AI294" s="139"/>
      <c r="AJ294" s="119">
        <f t="shared" si="69"/>
        <v>2</v>
      </c>
      <c r="AK294" s="119">
        <f t="shared" si="70"/>
        <v>2</v>
      </c>
      <c r="AL294" s="119">
        <f t="shared" si="71"/>
        <v>2</v>
      </c>
      <c r="AM294" s="119"/>
      <c r="AN294" s="115"/>
      <c r="AO294" s="119">
        <f t="shared" si="72"/>
        <v>1</v>
      </c>
      <c r="AP294" s="119">
        <f t="shared" si="73"/>
        <v>1.5</v>
      </c>
      <c r="AQ294" s="119">
        <f t="shared" si="74"/>
        <v>0</v>
      </c>
      <c r="AR294" s="139"/>
      <c r="AS294" s="139"/>
      <c r="AU294" s="139"/>
      <c r="AV294" s="139"/>
      <c r="AW294" s="139"/>
      <c r="AX294" s="139"/>
      <c r="AY294" s="139"/>
      <c r="BA294" s="139"/>
    </row>
    <row r="295" spans="1:64" ht="15" customHeight="1" x14ac:dyDescent="0.2">
      <c r="A295" s="11" t="s">
        <v>245</v>
      </c>
      <c r="B295" s="29" t="s">
        <v>498</v>
      </c>
      <c r="C295" s="29">
        <v>9</v>
      </c>
      <c r="D295" s="4" t="s">
        <v>259</v>
      </c>
      <c r="E295" s="8">
        <v>0</v>
      </c>
      <c r="F295" s="8">
        <v>1</v>
      </c>
      <c r="G295" s="8">
        <v>0</v>
      </c>
      <c r="H295" s="8">
        <v>0</v>
      </c>
      <c r="I295" s="8">
        <v>0</v>
      </c>
      <c r="J295" s="8" t="s">
        <v>546</v>
      </c>
      <c r="K295" s="8">
        <v>0</v>
      </c>
      <c r="L295" s="8">
        <v>0</v>
      </c>
      <c r="M295" s="8">
        <v>0</v>
      </c>
      <c r="N295" s="8">
        <v>0</v>
      </c>
      <c r="O295" s="8">
        <v>0</v>
      </c>
      <c r="P295" s="8"/>
      <c r="Q295" s="8">
        <v>0</v>
      </c>
      <c r="R295" s="8">
        <v>0</v>
      </c>
      <c r="S295" s="8">
        <v>0</v>
      </c>
      <c r="T295" s="8">
        <v>0</v>
      </c>
      <c r="U295" s="8">
        <v>0</v>
      </c>
      <c r="V295" s="8"/>
      <c r="W295" s="13">
        <f t="shared" si="60"/>
        <v>0</v>
      </c>
      <c r="X295" s="13">
        <f t="shared" si="61"/>
        <v>0</v>
      </c>
      <c r="Y295" s="13">
        <f t="shared" si="62"/>
        <v>0</v>
      </c>
      <c r="Z295" s="12">
        <f t="shared" si="63"/>
        <v>0</v>
      </c>
      <c r="AA295" s="13">
        <f t="shared" si="64"/>
        <v>0</v>
      </c>
      <c r="AB295" s="7">
        <f t="shared" si="65"/>
        <v>0</v>
      </c>
      <c r="AC295" s="7"/>
      <c r="AD295" s="7">
        <f t="shared" si="66"/>
        <v>0</v>
      </c>
      <c r="AE295" s="7">
        <f t="shared" si="67"/>
        <v>0</v>
      </c>
      <c r="AF295" s="7">
        <f t="shared" si="68"/>
        <v>0</v>
      </c>
      <c r="AG295" s="7"/>
      <c r="AI295" s="139"/>
      <c r="AJ295" s="119">
        <f t="shared" si="69"/>
        <v>1</v>
      </c>
      <c r="AK295" s="119">
        <f t="shared" si="70"/>
        <v>0</v>
      </c>
      <c r="AL295" s="119">
        <f t="shared" si="71"/>
        <v>0</v>
      </c>
      <c r="AM295" s="119"/>
      <c r="AN295" s="115"/>
      <c r="AO295" s="119">
        <f t="shared" si="72"/>
        <v>0</v>
      </c>
      <c r="AP295" s="119">
        <f t="shared" si="73"/>
        <v>0</v>
      </c>
      <c r="AQ295" s="119">
        <f t="shared" si="74"/>
        <v>0</v>
      </c>
      <c r="AR295" s="139"/>
      <c r="AS295" s="139"/>
      <c r="AU295" s="139"/>
      <c r="AV295" s="139"/>
      <c r="AW295" s="139"/>
      <c r="AX295" s="139"/>
      <c r="AY295" s="139"/>
      <c r="BA295" s="139"/>
    </row>
    <row r="296" spans="1:64" s="83" customFormat="1" ht="15" customHeight="1" x14ac:dyDescent="0.2">
      <c r="A296" s="8">
        <v>1021</v>
      </c>
      <c r="B296" s="29" t="s">
        <v>816</v>
      </c>
      <c r="C296" s="29">
        <v>10</v>
      </c>
      <c r="D296" s="8" t="s">
        <v>598</v>
      </c>
      <c r="E296" s="72">
        <v>1</v>
      </c>
      <c r="F296" s="72">
        <v>1</v>
      </c>
      <c r="G296" s="72">
        <v>1</v>
      </c>
      <c r="H296" s="72">
        <v>0</v>
      </c>
      <c r="I296" s="72">
        <v>0</v>
      </c>
      <c r="J296" s="72"/>
      <c r="K296" s="72">
        <v>1</v>
      </c>
      <c r="L296" s="72">
        <v>1</v>
      </c>
      <c r="M296" s="72">
        <v>0.5</v>
      </c>
      <c r="N296" s="72">
        <v>5</v>
      </c>
      <c r="O296" s="72">
        <v>1</v>
      </c>
      <c r="P296" s="72"/>
      <c r="Q296" s="72">
        <v>1</v>
      </c>
      <c r="R296" s="72">
        <v>1</v>
      </c>
      <c r="S296" s="72">
        <v>1</v>
      </c>
      <c r="T296" s="72">
        <v>0</v>
      </c>
      <c r="U296" s="72">
        <v>0</v>
      </c>
      <c r="V296" s="72"/>
      <c r="W296" s="13">
        <f t="shared" ref="W296:W332" si="75">IF(((E296+K296+Q296)=1.5),0.5,ROUND((E296+K296+Q296)/3,0))</f>
        <v>1</v>
      </c>
      <c r="X296" s="13">
        <f t="shared" ref="X296:X332" si="76">IF(((F296+L296+R296)=1.5),0.5,ROUND((F296+L296+R296)/3,0))</f>
        <v>1</v>
      </c>
      <c r="Y296" s="13">
        <f t="shared" ref="Y296:Y332" si="77">IF(((G296+M296+S296)=1.5),0.5,ROUND((G296+M296+S296)/3,0))</f>
        <v>1</v>
      </c>
      <c r="Z296" s="12">
        <f t="shared" ref="Z296:Z332" si="78">IF(((H296+N296+T296)=1.5),0.5,ROUND((H296+N296+T296)/3,0))</f>
        <v>2</v>
      </c>
      <c r="AA296" s="13">
        <f t="shared" ref="AA296:AA332" si="79">IF(((I296+O296+U296)=1.5),0.5,ROUND((I296+O296+U296)/3,0))</f>
        <v>0</v>
      </c>
      <c r="AB296" s="7">
        <f t="shared" si="65"/>
        <v>5</v>
      </c>
      <c r="AC296" s="7"/>
      <c r="AD296" s="7">
        <f t="shared" si="66"/>
        <v>2</v>
      </c>
      <c r="AE296" s="7">
        <f t="shared" si="67"/>
        <v>2</v>
      </c>
      <c r="AF296" s="7">
        <f t="shared" si="68"/>
        <v>1</v>
      </c>
      <c r="AG296" s="7"/>
      <c r="AI296" s="85"/>
      <c r="AJ296" s="119">
        <f t="shared" si="69"/>
        <v>2</v>
      </c>
      <c r="AK296" s="119">
        <f t="shared" si="70"/>
        <v>2</v>
      </c>
      <c r="AL296" s="119">
        <f t="shared" si="71"/>
        <v>2</v>
      </c>
      <c r="AM296" s="119"/>
      <c r="AN296" s="115"/>
      <c r="AO296" s="119">
        <f t="shared" si="72"/>
        <v>0</v>
      </c>
      <c r="AP296" s="119">
        <f t="shared" si="73"/>
        <v>6</v>
      </c>
      <c r="AQ296" s="119">
        <f t="shared" si="74"/>
        <v>0</v>
      </c>
      <c r="AR296" s="85"/>
      <c r="AS296" s="85"/>
      <c r="AU296" s="85"/>
      <c r="AV296" s="85"/>
      <c r="AW296" s="85"/>
      <c r="AX296" s="85"/>
      <c r="AY296" s="85"/>
      <c r="AZ296" s="85"/>
      <c r="BA296" s="85"/>
      <c r="BD296" s="85"/>
      <c r="BE296" s="85"/>
      <c r="BF296" s="85"/>
      <c r="BG296" s="85"/>
      <c r="BH296" s="85"/>
      <c r="BI296" s="85"/>
      <c r="BJ296" s="85"/>
      <c r="BK296" s="85"/>
      <c r="BL296" s="85"/>
    </row>
    <row r="297" spans="1:64" ht="15" customHeight="1" x14ac:dyDescent="0.2">
      <c r="A297" s="8">
        <v>1047</v>
      </c>
      <c r="B297" s="29" t="s">
        <v>842</v>
      </c>
      <c r="C297" s="29">
        <v>10</v>
      </c>
      <c r="D297" s="8" t="s">
        <v>624</v>
      </c>
      <c r="E297" s="72">
        <v>0</v>
      </c>
      <c r="F297" s="72">
        <v>0</v>
      </c>
      <c r="G297" s="72">
        <v>1</v>
      </c>
      <c r="H297" s="72">
        <v>0</v>
      </c>
      <c r="I297" s="72">
        <v>1</v>
      </c>
      <c r="J297" s="72"/>
      <c r="K297" s="72">
        <v>0</v>
      </c>
      <c r="L297" s="72">
        <v>0</v>
      </c>
      <c r="M297" s="72">
        <v>0</v>
      </c>
      <c r="N297" s="72">
        <v>0</v>
      </c>
      <c r="O297" s="72">
        <v>1</v>
      </c>
      <c r="P297" s="72" t="s">
        <v>751</v>
      </c>
      <c r="Q297" s="72">
        <v>0</v>
      </c>
      <c r="R297" s="72">
        <v>1</v>
      </c>
      <c r="S297" s="72">
        <v>1</v>
      </c>
      <c r="T297" s="72">
        <v>0</v>
      </c>
      <c r="U297" s="72">
        <v>0</v>
      </c>
      <c r="V297" s="8"/>
      <c r="W297" s="13">
        <f t="shared" si="75"/>
        <v>0</v>
      </c>
      <c r="X297" s="13">
        <f t="shared" si="76"/>
        <v>0</v>
      </c>
      <c r="Y297" s="13">
        <f t="shared" si="77"/>
        <v>1</v>
      </c>
      <c r="Z297" s="12">
        <f t="shared" si="78"/>
        <v>0</v>
      </c>
      <c r="AA297" s="13">
        <f t="shared" si="79"/>
        <v>1</v>
      </c>
      <c r="AB297" s="7">
        <f t="shared" si="65"/>
        <v>2</v>
      </c>
      <c r="AC297" s="7"/>
      <c r="AD297" s="7">
        <f t="shared" si="66"/>
        <v>0</v>
      </c>
      <c r="AE297" s="7">
        <f t="shared" si="67"/>
        <v>1</v>
      </c>
      <c r="AF297" s="7">
        <f t="shared" si="68"/>
        <v>1</v>
      </c>
      <c r="AG297" s="7"/>
      <c r="AI297" s="139"/>
      <c r="AJ297" s="119">
        <f t="shared" si="69"/>
        <v>0</v>
      </c>
      <c r="AK297" s="119">
        <f t="shared" si="70"/>
        <v>0</v>
      </c>
      <c r="AL297" s="119">
        <f t="shared" si="71"/>
        <v>1</v>
      </c>
      <c r="AM297" s="119"/>
      <c r="AN297" s="115"/>
      <c r="AO297" s="119">
        <f t="shared" si="72"/>
        <v>1</v>
      </c>
      <c r="AP297" s="119">
        <f t="shared" si="73"/>
        <v>1</v>
      </c>
      <c r="AQ297" s="119">
        <f t="shared" si="74"/>
        <v>0</v>
      </c>
      <c r="AR297" s="139"/>
      <c r="AS297" s="139"/>
      <c r="AU297" s="139"/>
      <c r="AV297" s="139"/>
      <c r="AW297" s="139"/>
      <c r="AX297" s="139"/>
      <c r="AY297" s="139"/>
      <c r="BA297" s="139"/>
    </row>
    <row r="298" spans="1:64" ht="15" customHeight="1" x14ac:dyDescent="0.2">
      <c r="A298" s="8">
        <v>1123</v>
      </c>
      <c r="B298" s="29" t="s">
        <v>906</v>
      </c>
      <c r="C298" s="29">
        <v>10</v>
      </c>
      <c r="D298" s="8" t="s">
        <v>701</v>
      </c>
      <c r="E298" s="72">
        <v>1</v>
      </c>
      <c r="F298" s="72">
        <v>0</v>
      </c>
      <c r="G298" s="72">
        <v>1</v>
      </c>
      <c r="H298" s="72">
        <v>0</v>
      </c>
      <c r="I298" s="72">
        <v>1</v>
      </c>
      <c r="J298" s="72"/>
      <c r="K298" s="72">
        <v>1</v>
      </c>
      <c r="L298" s="72">
        <v>1</v>
      </c>
      <c r="M298" s="72">
        <v>0</v>
      </c>
      <c r="N298" s="72">
        <v>0</v>
      </c>
      <c r="O298" s="72">
        <v>0</v>
      </c>
      <c r="P298" s="72" t="s">
        <v>773</v>
      </c>
      <c r="Q298" s="72">
        <v>0</v>
      </c>
      <c r="R298" s="72">
        <v>1</v>
      </c>
      <c r="S298" s="72">
        <v>0</v>
      </c>
      <c r="T298" s="72">
        <v>0</v>
      </c>
      <c r="U298" s="72">
        <v>0</v>
      </c>
      <c r="V298" s="8"/>
      <c r="W298" s="13">
        <f t="shared" si="75"/>
        <v>1</v>
      </c>
      <c r="X298" s="13">
        <f t="shared" si="76"/>
        <v>1</v>
      </c>
      <c r="Y298" s="13">
        <f t="shared" si="77"/>
        <v>0</v>
      </c>
      <c r="Z298" s="12">
        <f t="shared" si="78"/>
        <v>0</v>
      </c>
      <c r="AA298" s="13">
        <f t="shared" si="79"/>
        <v>0</v>
      </c>
      <c r="AB298" s="7">
        <f t="shared" si="65"/>
        <v>2</v>
      </c>
      <c r="AC298" s="7"/>
      <c r="AD298" s="7">
        <f t="shared" si="66"/>
        <v>2</v>
      </c>
      <c r="AE298" s="7">
        <f t="shared" si="67"/>
        <v>0</v>
      </c>
      <c r="AF298" s="7">
        <f t="shared" si="68"/>
        <v>0</v>
      </c>
      <c r="AG298" s="7"/>
      <c r="AI298" s="139"/>
      <c r="AJ298" s="119">
        <f t="shared" si="69"/>
        <v>1</v>
      </c>
      <c r="AK298" s="119">
        <f t="shared" si="70"/>
        <v>2</v>
      </c>
      <c r="AL298" s="119">
        <f t="shared" si="71"/>
        <v>1</v>
      </c>
      <c r="AM298" s="119"/>
      <c r="AN298" s="115"/>
      <c r="AO298" s="119">
        <f t="shared" si="72"/>
        <v>1</v>
      </c>
      <c r="AP298" s="119">
        <f t="shared" si="73"/>
        <v>0</v>
      </c>
      <c r="AQ298" s="119">
        <f t="shared" si="74"/>
        <v>0</v>
      </c>
      <c r="AR298" s="139"/>
      <c r="AS298" s="139"/>
      <c r="AU298" s="139"/>
      <c r="AV298" s="139"/>
      <c r="AW298" s="139"/>
      <c r="AX298" s="139"/>
      <c r="AY298" s="139"/>
      <c r="BA298" s="139"/>
    </row>
    <row r="299" spans="1:64" ht="15" customHeight="1" x14ac:dyDescent="0.2">
      <c r="A299" s="8">
        <v>1065</v>
      </c>
      <c r="B299" s="29" t="s">
        <v>859</v>
      </c>
      <c r="C299" s="29">
        <v>8</v>
      </c>
      <c r="D299" s="8" t="s">
        <v>642</v>
      </c>
      <c r="E299" s="72">
        <v>0</v>
      </c>
      <c r="F299" s="72">
        <v>1</v>
      </c>
      <c r="G299" s="72">
        <v>0</v>
      </c>
      <c r="H299" s="72">
        <v>0</v>
      </c>
      <c r="I299" s="72">
        <v>0</v>
      </c>
      <c r="J299" s="72"/>
      <c r="K299" s="72">
        <v>0</v>
      </c>
      <c r="L299" s="72">
        <v>1</v>
      </c>
      <c r="M299" s="72">
        <v>0</v>
      </c>
      <c r="N299" s="72">
        <v>0</v>
      </c>
      <c r="O299" s="72">
        <v>1</v>
      </c>
      <c r="P299" s="72" t="s">
        <v>748</v>
      </c>
      <c r="Q299" s="72">
        <v>0</v>
      </c>
      <c r="R299" s="72">
        <v>1</v>
      </c>
      <c r="S299" s="72">
        <v>0</v>
      </c>
      <c r="T299" s="72">
        <v>0</v>
      </c>
      <c r="U299" s="72">
        <v>0</v>
      </c>
      <c r="V299" s="8"/>
      <c r="W299" s="13">
        <f t="shared" si="75"/>
        <v>0</v>
      </c>
      <c r="X299" s="13">
        <f t="shared" si="76"/>
        <v>1</v>
      </c>
      <c r="Y299" s="13">
        <f t="shared" si="77"/>
        <v>0</v>
      </c>
      <c r="Z299" s="12">
        <f t="shared" si="78"/>
        <v>0</v>
      </c>
      <c r="AA299" s="13">
        <f t="shared" si="79"/>
        <v>0</v>
      </c>
      <c r="AB299" s="7">
        <f t="shared" si="65"/>
        <v>1</v>
      </c>
      <c r="AC299" s="7"/>
      <c r="AD299" s="7">
        <f t="shared" si="66"/>
        <v>1</v>
      </c>
      <c r="AE299" s="7">
        <f t="shared" si="67"/>
        <v>0</v>
      </c>
      <c r="AF299" s="7">
        <f t="shared" si="68"/>
        <v>0</v>
      </c>
      <c r="AG299" s="7"/>
      <c r="AI299" s="139"/>
      <c r="AJ299" s="119">
        <f t="shared" si="69"/>
        <v>1</v>
      </c>
      <c r="AK299" s="119">
        <f t="shared" si="70"/>
        <v>1</v>
      </c>
      <c r="AL299" s="119">
        <f t="shared" si="71"/>
        <v>1</v>
      </c>
      <c r="AM299" s="119"/>
      <c r="AN299" s="115"/>
      <c r="AO299" s="119">
        <f t="shared" si="72"/>
        <v>0</v>
      </c>
      <c r="AP299" s="119">
        <f t="shared" si="73"/>
        <v>1</v>
      </c>
      <c r="AQ299" s="119">
        <f t="shared" si="74"/>
        <v>0</v>
      </c>
      <c r="AR299" s="139"/>
      <c r="AS299" s="139"/>
      <c r="AU299" s="139"/>
      <c r="AV299" s="139"/>
      <c r="AW299" s="139"/>
      <c r="AX299" s="139"/>
      <c r="AY299" s="139"/>
      <c r="AZ299" s="139"/>
      <c r="BA299" s="139"/>
      <c r="BD299" s="139"/>
      <c r="BE299" s="139"/>
      <c r="BF299" s="139"/>
      <c r="BG299" s="139"/>
      <c r="BH299" s="139"/>
      <c r="BI299" s="139"/>
      <c r="BJ299" s="139"/>
      <c r="BK299" s="139"/>
      <c r="BL299" s="139"/>
    </row>
    <row r="300" spans="1:64" ht="15" customHeight="1" x14ac:dyDescent="0.2">
      <c r="A300" s="8">
        <v>1093</v>
      </c>
      <c r="B300" s="29" t="s">
        <v>881</v>
      </c>
      <c r="C300" s="29">
        <v>8</v>
      </c>
      <c r="D300" s="8" t="s">
        <v>671</v>
      </c>
      <c r="E300" s="72">
        <v>0</v>
      </c>
      <c r="F300" s="72">
        <v>1</v>
      </c>
      <c r="G300" s="72">
        <v>1</v>
      </c>
      <c r="H300" s="72">
        <v>1</v>
      </c>
      <c r="I300" s="72">
        <v>0</v>
      </c>
      <c r="J300" s="72" t="s">
        <v>794</v>
      </c>
      <c r="K300" s="72">
        <v>0</v>
      </c>
      <c r="L300" s="72">
        <v>0</v>
      </c>
      <c r="M300" s="72">
        <v>0</v>
      </c>
      <c r="N300" s="72">
        <v>0</v>
      </c>
      <c r="O300" s="72">
        <v>1</v>
      </c>
      <c r="P300" s="72" t="s">
        <v>765</v>
      </c>
      <c r="Q300" s="72">
        <v>0</v>
      </c>
      <c r="R300" s="72">
        <v>1</v>
      </c>
      <c r="S300" s="72">
        <v>0</v>
      </c>
      <c r="T300" s="72">
        <v>0</v>
      </c>
      <c r="U300" s="72">
        <v>0</v>
      </c>
      <c r="V300" s="8"/>
      <c r="W300" s="13">
        <f t="shared" si="75"/>
        <v>0</v>
      </c>
      <c r="X300" s="13">
        <f t="shared" si="76"/>
        <v>1</v>
      </c>
      <c r="Y300" s="13">
        <f t="shared" si="77"/>
        <v>0</v>
      </c>
      <c r="Z300" s="12">
        <f t="shared" si="78"/>
        <v>0</v>
      </c>
      <c r="AA300" s="13">
        <f t="shared" si="79"/>
        <v>0</v>
      </c>
      <c r="AB300" s="7">
        <f t="shared" si="65"/>
        <v>1</v>
      </c>
      <c r="AC300" s="7"/>
      <c r="AD300" s="7">
        <f t="shared" si="66"/>
        <v>1</v>
      </c>
      <c r="AE300" s="7">
        <f t="shared" si="67"/>
        <v>0</v>
      </c>
      <c r="AF300" s="7">
        <f t="shared" si="68"/>
        <v>0</v>
      </c>
      <c r="AG300" s="7"/>
      <c r="AI300" s="139"/>
      <c r="AJ300" s="119">
        <f t="shared" si="69"/>
        <v>1</v>
      </c>
      <c r="AK300" s="119">
        <f t="shared" si="70"/>
        <v>0</v>
      </c>
      <c r="AL300" s="119">
        <f t="shared" si="71"/>
        <v>1</v>
      </c>
      <c r="AM300" s="119"/>
      <c r="AN300" s="115"/>
      <c r="AO300" s="119">
        <f t="shared" si="72"/>
        <v>1</v>
      </c>
      <c r="AP300" s="119">
        <f t="shared" si="73"/>
        <v>1</v>
      </c>
      <c r="AQ300" s="119">
        <f t="shared" si="74"/>
        <v>0</v>
      </c>
      <c r="AR300" s="139"/>
      <c r="AS300" s="139"/>
      <c r="AU300" s="139"/>
      <c r="AV300" s="139"/>
      <c r="AW300" s="139"/>
      <c r="AX300" s="139"/>
      <c r="AY300" s="139"/>
      <c r="BA300" s="139"/>
    </row>
    <row r="301" spans="1:64" ht="15" customHeight="1" x14ac:dyDescent="0.2">
      <c r="A301" s="8">
        <v>1036</v>
      </c>
      <c r="B301" s="29" t="s">
        <v>831</v>
      </c>
      <c r="C301" s="29">
        <v>8</v>
      </c>
      <c r="D301" s="72" t="s">
        <v>613</v>
      </c>
      <c r="E301" s="72">
        <v>0</v>
      </c>
      <c r="F301" s="72">
        <v>1</v>
      </c>
      <c r="G301" s="72">
        <v>0</v>
      </c>
      <c r="H301" s="72">
        <v>0</v>
      </c>
      <c r="I301" s="72">
        <v>0</v>
      </c>
      <c r="J301" s="72"/>
      <c r="K301" s="72">
        <v>0</v>
      </c>
      <c r="L301" s="72">
        <v>1</v>
      </c>
      <c r="M301" s="72">
        <v>0.5</v>
      </c>
      <c r="N301" s="72">
        <v>0</v>
      </c>
      <c r="O301" s="72">
        <v>1</v>
      </c>
      <c r="P301" s="72" t="s">
        <v>748</v>
      </c>
      <c r="Q301" s="72">
        <v>0</v>
      </c>
      <c r="R301" s="72">
        <v>0</v>
      </c>
      <c r="S301" s="72">
        <v>0</v>
      </c>
      <c r="T301" s="72">
        <v>0</v>
      </c>
      <c r="U301" s="72">
        <v>0</v>
      </c>
      <c r="W301" s="13">
        <f t="shared" si="75"/>
        <v>0</v>
      </c>
      <c r="X301" s="13">
        <f t="shared" si="76"/>
        <v>1</v>
      </c>
      <c r="Y301" s="13">
        <f t="shared" si="77"/>
        <v>0</v>
      </c>
      <c r="Z301" s="12">
        <f t="shared" si="78"/>
        <v>0</v>
      </c>
      <c r="AA301" s="13">
        <f t="shared" si="79"/>
        <v>0</v>
      </c>
      <c r="AB301" s="7">
        <f t="shared" si="65"/>
        <v>1</v>
      </c>
      <c r="AC301" s="7"/>
      <c r="AD301" s="7">
        <f t="shared" si="66"/>
        <v>1</v>
      </c>
      <c r="AE301" s="7">
        <f t="shared" si="67"/>
        <v>0</v>
      </c>
      <c r="AF301" s="7">
        <f t="shared" si="68"/>
        <v>0</v>
      </c>
      <c r="AG301" s="7"/>
      <c r="AI301" s="139"/>
      <c r="AJ301" s="119">
        <f t="shared" si="69"/>
        <v>1</v>
      </c>
      <c r="AK301" s="119">
        <f t="shared" si="70"/>
        <v>1</v>
      </c>
      <c r="AL301" s="119">
        <f t="shared" si="71"/>
        <v>0</v>
      </c>
      <c r="AM301" s="119"/>
      <c r="AN301" s="115"/>
      <c r="AO301" s="119">
        <f t="shared" si="72"/>
        <v>0</v>
      </c>
      <c r="AP301" s="119">
        <f t="shared" si="73"/>
        <v>1</v>
      </c>
      <c r="AQ301" s="119">
        <f t="shared" si="74"/>
        <v>0</v>
      </c>
      <c r="AR301" s="139"/>
      <c r="AS301" s="139"/>
      <c r="AU301" s="139"/>
      <c r="AV301" s="139"/>
      <c r="AW301" s="139"/>
      <c r="AX301" s="139"/>
      <c r="AY301" s="139"/>
      <c r="BA301" s="139"/>
    </row>
    <row r="302" spans="1:64" ht="15" customHeight="1" x14ac:dyDescent="0.2">
      <c r="A302" s="1" t="s">
        <v>135</v>
      </c>
      <c r="B302" s="29" t="s">
        <v>456</v>
      </c>
      <c r="C302" s="29">
        <v>11</v>
      </c>
      <c r="D302" s="4" t="s">
        <v>142</v>
      </c>
      <c r="E302" s="6">
        <v>0</v>
      </c>
      <c r="F302" s="6">
        <v>1</v>
      </c>
      <c r="G302" s="6">
        <v>0</v>
      </c>
      <c r="H302" s="6">
        <v>0</v>
      </c>
      <c r="I302" s="6">
        <v>0</v>
      </c>
      <c r="J302" s="3"/>
      <c r="K302" s="5">
        <v>0</v>
      </c>
      <c r="L302" s="5">
        <v>1</v>
      </c>
      <c r="M302" s="14">
        <v>0</v>
      </c>
      <c r="N302" s="14">
        <v>0</v>
      </c>
      <c r="O302" s="14">
        <v>0</v>
      </c>
      <c r="P302" s="8" t="s">
        <v>179</v>
      </c>
      <c r="Q302" s="5">
        <v>0</v>
      </c>
      <c r="R302" s="5">
        <v>1</v>
      </c>
      <c r="S302" s="5">
        <v>0</v>
      </c>
      <c r="T302" s="5">
        <v>1</v>
      </c>
      <c r="U302" s="5">
        <v>0</v>
      </c>
      <c r="V302" s="5"/>
      <c r="W302" s="13">
        <f t="shared" si="75"/>
        <v>0</v>
      </c>
      <c r="X302" s="13">
        <f t="shared" si="76"/>
        <v>1</v>
      </c>
      <c r="Y302" s="13">
        <f t="shared" si="77"/>
        <v>0</v>
      </c>
      <c r="Z302" s="12">
        <f t="shared" si="78"/>
        <v>0</v>
      </c>
      <c r="AA302" s="13">
        <f t="shared" si="79"/>
        <v>0</v>
      </c>
      <c r="AB302" s="7">
        <f t="shared" si="65"/>
        <v>1</v>
      </c>
      <c r="AC302" s="7"/>
      <c r="AD302" s="7">
        <f t="shared" si="66"/>
        <v>1</v>
      </c>
      <c r="AE302" s="7">
        <f t="shared" si="67"/>
        <v>0</v>
      </c>
      <c r="AF302" s="7">
        <f t="shared" si="68"/>
        <v>0</v>
      </c>
      <c r="AG302" s="7"/>
      <c r="AI302" s="139"/>
      <c r="AJ302" s="119">
        <f t="shared" si="69"/>
        <v>1</v>
      </c>
      <c r="AK302" s="119">
        <f t="shared" si="70"/>
        <v>1</v>
      </c>
      <c r="AL302" s="119">
        <f t="shared" si="71"/>
        <v>1</v>
      </c>
      <c r="AM302" s="119"/>
      <c r="AN302" s="115"/>
      <c r="AO302" s="119">
        <f t="shared" si="72"/>
        <v>0</v>
      </c>
      <c r="AP302" s="119">
        <f t="shared" si="73"/>
        <v>0</v>
      </c>
      <c r="AQ302" s="119">
        <f t="shared" si="74"/>
        <v>1</v>
      </c>
      <c r="AR302" s="139"/>
      <c r="AS302" s="139"/>
      <c r="AU302" s="139"/>
      <c r="AV302" s="139"/>
      <c r="AW302" s="139"/>
      <c r="AX302" s="139"/>
      <c r="AY302" s="139"/>
      <c r="BA302" s="139"/>
    </row>
    <row r="303" spans="1:64" ht="15" customHeight="1" x14ac:dyDescent="0.2">
      <c r="A303" s="11" t="s">
        <v>353</v>
      </c>
      <c r="B303" s="29" t="s">
        <v>533</v>
      </c>
      <c r="C303" s="29">
        <v>1</v>
      </c>
      <c r="D303" s="4" t="s">
        <v>373</v>
      </c>
      <c r="E303" s="8">
        <v>0</v>
      </c>
      <c r="F303" s="8">
        <v>0</v>
      </c>
      <c r="G303" s="8">
        <v>0</v>
      </c>
      <c r="H303" s="8">
        <v>0</v>
      </c>
      <c r="I303" s="8">
        <v>0</v>
      </c>
      <c r="J303" s="8"/>
      <c r="K303" s="8">
        <v>0</v>
      </c>
      <c r="L303" s="8">
        <v>0</v>
      </c>
      <c r="M303" s="8">
        <v>0</v>
      </c>
      <c r="N303" s="8">
        <v>0</v>
      </c>
      <c r="O303" s="8">
        <v>1</v>
      </c>
      <c r="P303" s="8"/>
      <c r="Q303" s="8">
        <v>0</v>
      </c>
      <c r="R303" s="8">
        <v>1</v>
      </c>
      <c r="S303" s="8">
        <v>0</v>
      </c>
      <c r="T303" s="8">
        <v>0</v>
      </c>
      <c r="U303" s="8">
        <v>0</v>
      </c>
      <c r="V303" s="8"/>
      <c r="W303" s="13">
        <f t="shared" si="75"/>
        <v>0</v>
      </c>
      <c r="X303" s="13">
        <f t="shared" si="76"/>
        <v>0</v>
      </c>
      <c r="Y303" s="13">
        <f t="shared" si="77"/>
        <v>0</v>
      </c>
      <c r="Z303" s="12">
        <f t="shared" si="78"/>
        <v>0</v>
      </c>
      <c r="AA303" s="13">
        <f t="shared" si="79"/>
        <v>0</v>
      </c>
      <c r="AB303" s="7">
        <f t="shared" si="65"/>
        <v>0</v>
      </c>
      <c r="AC303" s="7"/>
      <c r="AD303" s="7">
        <f t="shared" si="66"/>
        <v>0</v>
      </c>
      <c r="AE303" s="7">
        <f t="shared" si="67"/>
        <v>0</v>
      </c>
      <c r="AF303" s="7">
        <f t="shared" si="68"/>
        <v>0</v>
      </c>
      <c r="AG303" s="7"/>
      <c r="AI303" s="139"/>
      <c r="AJ303" s="119">
        <f t="shared" si="69"/>
        <v>0</v>
      </c>
      <c r="AK303" s="119">
        <f t="shared" si="70"/>
        <v>0</v>
      </c>
      <c r="AL303" s="119">
        <f t="shared" si="71"/>
        <v>1</v>
      </c>
      <c r="AM303" s="119"/>
      <c r="AN303" s="115"/>
      <c r="AO303" s="119">
        <f t="shared" si="72"/>
        <v>0</v>
      </c>
      <c r="AP303" s="119">
        <f t="shared" si="73"/>
        <v>1</v>
      </c>
      <c r="AQ303" s="119">
        <f t="shared" si="74"/>
        <v>0</v>
      </c>
      <c r="AR303" s="139"/>
      <c r="AS303" s="139"/>
      <c r="AU303" s="139"/>
      <c r="AV303" s="139"/>
      <c r="AW303" s="139"/>
      <c r="AX303" s="139"/>
      <c r="AY303" s="139"/>
      <c r="BA303" s="139"/>
    </row>
    <row r="304" spans="1:64" ht="15" customHeight="1" x14ac:dyDescent="0.2">
      <c r="A304" s="8">
        <v>1031</v>
      </c>
      <c r="B304" s="29" t="s">
        <v>826</v>
      </c>
      <c r="C304" s="29">
        <v>10</v>
      </c>
      <c r="D304" s="8" t="s">
        <v>608</v>
      </c>
      <c r="E304" s="72">
        <v>1</v>
      </c>
      <c r="F304" s="72">
        <v>1</v>
      </c>
      <c r="G304" s="72">
        <v>1</v>
      </c>
      <c r="H304" s="72">
        <v>1</v>
      </c>
      <c r="I304" s="72">
        <v>0</v>
      </c>
      <c r="J304" s="72"/>
      <c r="K304" s="72">
        <v>1</v>
      </c>
      <c r="L304" s="72">
        <v>1</v>
      </c>
      <c r="M304" s="72">
        <v>0.5</v>
      </c>
      <c r="N304" s="72">
        <v>0.5</v>
      </c>
      <c r="O304" s="72">
        <v>0.5</v>
      </c>
      <c r="P304" s="72"/>
      <c r="Q304" s="72">
        <v>1</v>
      </c>
      <c r="R304" s="72">
        <v>1</v>
      </c>
      <c r="S304" s="72">
        <v>0</v>
      </c>
      <c r="T304" s="72">
        <v>0</v>
      </c>
      <c r="U304" s="72">
        <v>1</v>
      </c>
      <c r="W304" s="13">
        <f t="shared" si="75"/>
        <v>1</v>
      </c>
      <c r="X304" s="13">
        <f t="shared" si="76"/>
        <v>1</v>
      </c>
      <c r="Y304" s="13">
        <f t="shared" si="77"/>
        <v>0.5</v>
      </c>
      <c r="Z304" s="12">
        <f t="shared" si="78"/>
        <v>0.5</v>
      </c>
      <c r="AA304" s="13">
        <f t="shared" si="79"/>
        <v>0.5</v>
      </c>
      <c r="AB304" s="7">
        <f t="shared" si="65"/>
        <v>3.5</v>
      </c>
      <c r="AC304" s="7"/>
      <c r="AD304" s="7">
        <f t="shared" si="66"/>
        <v>2</v>
      </c>
      <c r="AE304" s="7">
        <f t="shared" si="67"/>
        <v>1</v>
      </c>
      <c r="AF304" s="7">
        <f t="shared" si="68"/>
        <v>0.5</v>
      </c>
      <c r="AG304" s="7"/>
      <c r="AI304" s="139"/>
      <c r="AJ304" s="119">
        <f t="shared" si="69"/>
        <v>2</v>
      </c>
      <c r="AK304" s="119">
        <f t="shared" si="70"/>
        <v>2</v>
      </c>
      <c r="AL304" s="119">
        <f t="shared" si="71"/>
        <v>2</v>
      </c>
      <c r="AM304" s="119"/>
      <c r="AN304" s="115"/>
      <c r="AO304" s="119">
        <f t="shared" si="72"/>
        <v>1</v>
      </c>
      <c r="AP304" s="119">
        <f t="shared" si="73"/>
        <v>1</v>
      </c>
      <c r="AQ304" s="119">
        <f t="shared" si="74"/>
        <v>1</v>
      </c>
      <c r="AR304" s="139"/>
      <c r="AS304" s="139"/>
      <c r="AU304" s="139"/>
      <c r="AV304" s="139"/>
      <c r="AW304" s="139"/>
      <c r="AX304" s="139"/>
      <c r="AY304" s="139"/>
      <c r="BA304" s="139"/>
    </row>
    <row r="305" spans="1:64" ht="15" customHeight="1" x14ac:dyDescent="0.2">
      <c r="A305" s="8">
        <v>1139</v>
      </c>
      <c r="B305" s="29" t="s">
        <v>920</v>
      </c>
      <c r="C305" s="29">
        <v>9</v>
      </c>
      <c r="D305" s="8" t="s">
        <v>717</v>
      </c>
      <c r="E305" s="72">
        <v>1</v>
      </c>
      <c r="F305" s="72">
        <v>1</v>
      </c>
      <c r="G305" s="72">
        <v>1</v>
      </c>
      <c r="H305" s="72">
        <v>0</v>
      </c>
      <c r="I305" s="72">
        <v>0</v>
      </c>
      <c r="J305" s="72"/>
      <c r="K305" s="72">
        <v>1</v>
      </c>
      <c r="L305" s="72">
        <v>1</v>
      </c>
      <c r="M305" s="72">
        <v>0</v>
      </c>
      <c r="N305" s="72">
        <v>0</v>
      </c>
      <c r="O305" s="72">
        <v>0</v>
      </c>
      <c r="P305" s="72"/>
      <c r="Q305" s="72">
        <v>1</v>
      </c>
      <c r="R305" s="72">
        <v>1</v>
      </c>
      <c r="S305" s="72">
        <v>0</v>
      </c>
      <c r="T305" s="72">
        <v>0</v>
      </c>
      <c r="U305" s="72">
        <v>0</v>
      </c>
      <c r="V305" s="8"/>
      <c r="W305" s="13">
        <f t="shared" si="75"/>
        <v>1</v>
      </c>
      <c r="X305" s="13">
        <f t="shared" si="76"/>
        <v>1</v>
      </c>
      <c r="Y305" s="13">
        <f t="shared" si="77"/>
        <v>0</v>
      </c>
      <c r="Z305" s="12">
        <f t="shared" si="78"/>
        <v>0</v>
      </c>
      <c r="AA305" s="13">
        <f t="shared" si="79"/>
        <v>0</v>
      </c>
      <c r="AB305" s="7">
        <f t="shared" si="65"/>
        <v>2</v>
      </c>
      <c r="AC305" s="7"/>
      <c r="AD305" s="7">
        <f t="shared" si="66"/>
        <v>2</v>
      </c>
      <c r="AE305" s="7">
        <f t="shared" si="67"/>
        <v>0</v>
      </c>
      <c r="AF305" s="7">
        <f t="shared" si="68"/>
        <v>0</v>
      </c>
      <c r="AG305" s="7"/>
      <c r="AI305" s="139"/>
      <c r="AJ305" s="119">
        <f t="shared" si="69"/>
        <v>2</v>
      </c>
      <c r="AK305" s="119">
        <f t="shared" si="70"/>
        <v>2</v>
      </c>
      <c r="AL305" s="119">
        <f t="shared" si="71"/>
        <v>2</v>
      </c>
      <c r="AM305" s="119"/>
      <c r="AN305" s="115"/>
      <c r="AO305" s="119">
        <f t="shared" si="72"/>
        <v>0</v>
      </c>
      <c r="AP305" s="119">
        <f t="shared" si="73"/>
        <v>0</v>
      </c>
      <c r="AQ305" s="119">
        <f t="shared" si="74"/>
        <v>0</v>
      </c>
      <c r="AR305" s="139"/>
      <c r="AS305" s="139"/>
      <c r="AU305" s="139"/>
      <c r="AV305" s="139"/>
      <c r="AW305" s="139"/>
      <c r="AX305" s="139"/>
      <c r="AY305" s="139"/>
      <c r="BA305" s="139"/>
    </row>
    <row r="306" spans="1:64" ht="15" customHeight="1" x14ac:dyDescent="0.2">
      <c r="A306" s="1" t="s">
        <v>151</v>
      </c>
      <c r="B306" s="29" t="s">
        <v>461</v>
      </c>
      <c r="C306" s="29">
        <v>10</v>
      </c>
      <c r="D306" s="4" t="s">
        <v>159</v>
      </c>
      <c r="E306" s="6">
        <v>0</v>
      </c>
      <c r="F306" s="6">
        <v>1</v>
      </c>
      <c r="G306" s="6">
        <v>1</v>
      </c>
      <c r="H306" s="6">
        <v>0</v>
      </c>
      <c r="I306" s="6">
        <v>0</v>
      </c>
      <c r="J306" s="8" t="s">
        <v>267</v>
      </c>
      <c r="K306" s="9">
        <v>0</v>
      </c>
      <c r="L306" s="9">
        <v>0</v>
      </c>
      <c r="M306" s="16">
        <v>0</v>
      </c>
      <c r="N306" s="16">
        <v>0</v>
      </c>
      <c r="O306" s="16">
        <v>0</v>
      </c>
      <c r="P306" s="10" t="s">
        <v>220</v>
      </c>
      <c r="Q306" s="5">
        <v>0</v>
      </c>
      <c r="R306" s="5">
        <v>1</v>
      </c>
      <c r="S306" s="5">
        <v>0</v>
      </c>
      <c r="T306" s="5">
        <v>0</v>
      </c>
      <c r="U306" s="5">
        <v>0</v>
      </c>
      <c r="V306" s="5"/>
      <c r="W306" s="13">
        <f t="shared" si="75"/>
        <v>0</v>
      </c>
      <c r="X306" s="13">
        <f t="shared" si="76"/>
        <v>1</v>
      </c>
      <c r="Y306" s="13">
        <f t="shared" si="77"/>
        <v>0</v>
      </c>
      <c r="Z306" s="12">
        <f t="shared" si="78"/>
        <v>0</v>
      </c>
      <c r="AA306" s="13">
        <f t="shared" si="79"/>
        <v>0</v>
      </c>
      <c r="AB306" s="7">
        <f t="shared" si="65"/>
        <v>1</v>
      </c>
      <c r="AC306" s="7"/>
      <c r="AD306" s="7">
        <f t="shared" si="66"/>
        <v>1</v>
      </c>
      <c r="AE306" s="7">
        <f t="shared" si="67"/>
        <v>0</v>
      </c>
      <c r="AF306" s="7">
        <f t="shared" si="68"/>
        <v>0</v>
      </c>
      <c r="AG306" s="7"/>
      <c r="AI306" s="139"/>
      <c r="AJ306" s="119">
        <f t="shared" si="69"/>
        <v>1</v>
      </c>
      <c r="AK306" s="119">
        <f t="shared" si="70"/>
        <v>0</v>
      </c>
      <c r="AL306" s="119">
        <f t="shared" si="71"/>
        <v>1</v>
      </c>
      <c r="AM306" s="119"/>
      <c r="AN306" s="115"/>
      <c r="AO306" s="119">
        <f t="shared" si="72"/>
        <v>0</v>
      </c>
      <c r="AP306" s="119">
        <f t="shared" si="73"/>
        <v>0</v>
      </c>
      <c r="AQ306" s="119">
        <f t="shared" si="74"/>
        <v>0</v>
      </c>
      <c r="AR306" s="139"/>
      <c r="AS306" s="139"/>
      <c r="AU306" s="139"/>
      <c r="AV306" s="139"/>
      <c r="AW306" s="139"/>
      <c r="AX306" s="139"/>
      <c r="AY306" s="139"/>
      <c r="BA306" s="139"/>
    </row>
    <row r="307" spans="1:64" ht="15" customHeight="1" x14ac:dyDescent="0.2">
      <c r="A307" s="1" t="s">
        <v>265</v>
      </c>
      <c r="B307" s="29" t="s">
        <v>504</v>
      </c>
      <c r="C307" s="29">
        <v>1</v>
      </c>
      <c r="D307" s="4" t="s">
        <v>279</v>
      </c>
      <c r="E307" s="8">
        <v>0</v>
      </c>
      <c r="F307" s="8">
        <v>0</v>
      </c>
      <c r="G307" s="8">
        <v>0</v>
      </c>
      <c r="H307" s="8">
        <v>1</v>
      </c>
      <c r="I307" s="8">
        <v>0</v>
      </c>
      <c r="J307" s="8"/>
      <c r="K307" s="8">
        <v>0</v>
      </c>
      <c r="L307" s="8">
        <v>0</v>
      </c>
      <c r="M307" s="8">
        <v>0</v>
      </c>
      <c r="N307" s="8">
        <v>0</v>
      </c>
      <c r="O307" s="8">
        <v>0</v>
      </c>
      <c r="P307" s="8"/>
      <c r="Q307" s="8">
        <v>0</v>
      </c>
      <c r="R307" s="8">
        <v>1</v>
      </c>
      <c r="S307" s="8">
        <v>0</v>
      </c>
      <c r="T307" s="8">
        <v>0</v>
      </c>
      <c r="U307" s="8">
        <v>0</v>
      </c>
      <c r="V307" s="8"/>
      <c r="W307" s="13">
        <f t="shared" si="75"/>
        <v>0</v>
      </c>
      <c r="X307" s="13">
        <f t="shared" si="76"/>
        <v>0</v>
      </c>
      <c r="Y307" s="13">
        <f t="shared" si="77"/>
        <v>0</v>
      </c>
      <c r="Z307" s="12">
        <f t="shared" si="78"/>
        <v>0</v>
      </c>
      <c r="AA307" s="13">
        <f t="shared" si="79"/>
        <v>0</v>
      </c>
      <c r="AB307" s="7">
        <f t="shared" si="65"/>
        <v>0</v>
      </c>
      <c r="AC307" s="7"/>
      <c r="AD307" s="7">
        <f t="shared" si="66"/>
        <v>0</v>
      </c>
      <c r="AE307" s="7">
        <f t="shared" si="67"/>
        <v>0</v>
      </c>
      <c r="AF307" s="7">
        <f t="shared" si="68"/>
        <v>0</v>
      </c>
      <c r="AG307" s="7"/>
      <c r="AI307" s="139"/>
      <c r="AJ307" s="119">
        <f t="shared" si="69"/>
        <v>0</v>
      </c>
      <c r="AK307" s="119">
        <f t="shared" si="70"/>
        <v>0</v>
      </c>
      <c r="AL307" s="119">
        <f t="shared" si="71"/>
        <v>1</v>
      </c>
      <c r="AM307" s="119"/>
      <c r="AN307" s="115"/>
      <c r="AO307" s="119">
        <f t="shared" si="72"/>
        <v>1</v>
      </c>
      <c r="AP307" s="119">
        <f t="shared" si="73"/>
        <v>0</v>
      </c>
      <c r="AQ307" s="119">
        <f t="shared" si="74"/>
        <v>0</v>
      </c>
      <c r="AR307" s="139"/>
      <c r="AS307" s="139"/>
      <c r="AU307" s="139"/>
      <c r="AV307" s="139"/>
      <c r="AW307" s="139"/>
      <c r="AX307" s="139"/>
      <c r="AY307" s="139"/>
      <c r="AZ307" s="139"/>
      <c r="BA307" s="139"/>
      <c r="BD307" s="139"/>
      <c r="BE307" s="139"/>
      <c r="BF307" s="139"/>
      <c r="BG307" s="139"/>
      <c r="BH307" s="139"/>
      <c r="BI307" s="139"/>
      <c r="BJ307" s="139"/>
      <c r="BK307" s="139"/>
      <c r="BL307" s="139"/>
    </row>
    <row r="308" spans="1:64" ht="15" customHeight="1" x14ac:dyDescent="0.2">
      <c r="A308" s="11" t="s">
        <v>184</v>
      </c>
      <c r="B308" s="29" t="s">
        <v>475</v>
      </c>
      <c r="C308" s="29">
        <v>9</v>
      </c>
      <c r="D308" s="4" t="s">
        <v>196</v>
      </c>
      <c r="E308" s="6">
        <v>0</v>
      </c>
      <c r="F308" s="6">
        <v>1</v>
      </c>
      <c r="G308" s="6">
        <v>1</v>
      </c>
      <c r="H308" s="6">
        <v>0</v>
      </c>
      <c r="I308" s="6">
        <v>0</v>
      </c>
      <c r="J308" s="3"/>
      <c r="K308" s="5">
        <v>0</v>
      </c>
      <c r="L308" s="5">
        <v>1</v>
      </c>
      <c r="M308" s="14">
        <v>0.5</v>
      </c>
      <c r="N308" s="14">
        <v>0</v>
      </c>
      <c r="O308" s="14">
        <v>0.5</v>
      </c>
      <c r="P308" s="8" t="s">
        <v>240</v>
      </c>
      <c r="Q308" s="5">
        <v>0</v>
      </c>
      <c r="R308" s="5">
        <v>1</v>
      </c>
      <c r="S308" s="5">
        <v>0</v>
      </c>
      <c r="T308" s="5">
        <v>0</v>
      </c>
      <c r="U308" s="5">
        <v>0</v>
      </c>
      <c r="V308" s="5"/>
      <c r="W308" s="13">
        <f t="shared" si="75"/>
        <v>0</v>
      </c>
      <c r="X308" s="13">
        <f t="shared" si="76"/>
        <v>1</v>
      </c>
      <c r="Y308" s="13">
        <f t="shared" si="77"/>
        <v>0.5</v>
      </c>
      <c r="Z308" s="12">
        <f t="shared" si="78"/>
        <v>0</v>
      </c>
      <c r="AA308" s="13">
        <f t="shared" si="79"/>
        <v>0</v>
      </c>
      <c r="AB308" s="7">
        <f t="shared" si="65"/>
        <v>1.5</v>
      </c>
      <c r="AC308" s="7"/>
      <c r="AD308" s="7">
        <f t="shared" si="66"/>
        <v>1</v>
      </c>
      <c r="AE308" s="7">
        <f t="shared" si="67"/>
        <v>0</v>
      </c>
      <c r="AF308" s="7">
        <f t="shared" si="68"/>
        <v>0.5</v>
      </c>
      <c r="AG308" s="7"/>
      <c r="AI308" s="139"/>
      <c r="AJ308" s="119">
        <f t="shared" si="69"/>
        <v>1</v>
      </c>
      <c r="AK308" s="119">
        <f t="shared" si="70"/>
        <v>1</v>
      </c>
      <c r="AL308" s="119">
        <f t="shared" si="71"/>
        <v>1</v>
      </c>
      <c r="AM308" s="119"/>
      <c r="AN308" s="115"/>
      <c r="AO308" s="119">
        <f t="shared" si="72"/>
        <v>0</v>
      </c>
      <c r="AP308" s="119">
        <f t="shared" si="73"/>
        <v>0.5</v>
      </c>
      <c r="AQ308" s="119">
        <f t="shared" si="74"/>
        <v>0</v>
      </c>
      <c r="AR308" s="139"/>
      <c r="AS308" s="139"/>
      <c r="AU308" s="139"/>
      <c r="AV308" s="139"/>
      <c r="AW308" s="139"/>
      <c r="AX308" s="139"/>
      <c r="AY308" s="139"/>
      <c r="BA308" s="139"/>
    </row>
    <row r="309" spans="1:64" s="33" customFormat="1" ht="15" customHeight="1" x14ac:dyDescent="0.2">
      <c r="A309" s="152" t="s">
        <v>18</v>
      </c>
      <c r="B309" s="32" t="s">
        <v>407</v>
      </c>
      <c r="C309" s="32">
        <v>9</v>
      </c>
      <c r="D309" s="149" t="s">
        <v>19</v>
      </c>
      <c r="E309" s="34">
        <v>1</v>
      </c>
      <c r="F309" s="34">
        <v>0</v>
      </c>
      <c r="G309" s="34">
        <v>0</v>
      </c>
      <c r="H309" s="34">
        <v>0</v>
      </c>
      <c r="I309" s="34">
        <v>0</v>
      </c>
      <c r="J309" s="150"/>
      <c r="K309" s="90">
        <v>0</v>
      </c>
      <c r="L309" s="90">
        <v>1</v>
      </c>
      <c r="M309" s="151">
        <v>0</v>
      </c>
      <c r="N309" s="151">
        <v>0</v>
      </c>
      <c r="O309" s="151">
        <v>1</v>
      </c>
      <c r="P309" s="150"/>
      <c r="Q309" s="90">
        <v>1</v>
      </c>
      <c r="R309" s="90">
        <v>1</v>
      </c>
      <c r="S309" s="90">
        <v>1</v>
      </c>
      <c r="T309" s="90">
        <v>0</v>
      </c>
      <c r="U309" s="90">
        <v>0</v>
      </c>
      <c r="V309" s="90"/>
      <c r="W309" s="77">
        <f t="shared" si="75"/>
        <v>1</v>
      </c>
      <c r="X309" s="77">
        <f t="shared" si="76"/>
        <v>1</v>
      </c>
      <c r="Y309" s="77">
        <f t="shared" si="77"/>
        <v>0</v>
      </c>
      <c r="Z309" s="144">
        <f t="shared" si="78"/>
        <v>0</v>
      </c>
      <c r="AA309" s="77">
        <f t="shared" si="79"/>
        <v>0</v>
      </c>
      <c r="AB309" s="42">
        <f t="shared" si="65"/>
        <v>2</v>
      </c>
      <c r="AC309" s="42"/>
      <c r="AD309" s="42">
        <f t="shared" si="66"/>
        <v>2</v>
      </c>
      <c r="AE309" s="42">
        <f t="shared" si="67"/>
        <v>0</v>
      </c>
      <c r="AF309" s="42">
        <f t="shared" si="68"/>
        <v>0</v>
      </c>
      <c r="AG309" s="42"/>
      <c r="AI309" s="34"/>
      <c r="AJ309" s="119">
        <f t="shared" si="69"/>
        <v>1</v>
      </c>
      <c r="AK309" s="119">
        <f t="shared" si="70"/>
        <v>1</v>
      </c>
      <c r="AL309" s="119">
        <f t="shared" si="71"/>
        <v>2</v>
      </c>
      <c r="AM309" s="119"/>
      <c r="AN309" s="115"/>
      <c r="AO309" s="119">
        <f t="shared" si="72"/>
        <v>0</v>
      </c>
      <c r="AP309" s="119">
        <f t="shared" si="73"/>
        <v>1</v>
      </c>
      <c r="AQ309" s="119">
        <f t="shared" si="74"/>
        <v>0</v>
      </c>
      <c r="AR309" s="34"/>
      <c r="AS309" s="34"/>
      <c r="AU309" s="34"/>
      <c r="AV309" s="34"/>
      <c r="AW309" s="34"/>
      <c r="AX309" s="34"/>
      <c r="AY309" s="34"/>
      <c r="BA309" s="34"/>
    </row>
    <row r="310" spans="1:64" s="33" customFormat="1" ht="15" customHeight="1" x14ac:dyDescent="0.2">
      <c r="A310" s="31" t="s">
        <v>230</v>
      </c>
      <c r="B310" s="146" t="s">
        <v>407</v>
      </c>
      <c r="C310" s="146">
        <v>9</v>
      </c>
      <c r="D310" s="153" t="s">
        <v>242</v>
      </c>
      <c r="E310" s="90">
        <v>1</v>
      </c>
      <c r="F310" s="90">
        <v>1</v>
      </c>
      <c r="G310" s="90">
        <v>0</v>
      </c>
      <c r="H310" s="90">
        <v>1</v>
      </c>
      <c r="I310" s="90">
        <v>1</v>
      </c>
      <c r="J310" s="90"/>
      <c r="K310" s="90">
        <v>1</v>
      </c>
      <c r="L310" s="148">
        <v>1</v>
      </c>
      <c r="M310" s="154">
        <v>0.5</v>
      </c>
      <c r="N310" s="154">
        <v>0.5</v>
      </c>
      <c r="O310" s="154">
        <v>1</v>
      </c>
      <c r="P310" s="146"/>
      <c r="Q310" s="90">
        <v>1</v>
      </c>
      <c r="R310" s="90">
        <v>1</v>
      </c>
      <c r="S310" s="90">
        <v>0</v>
      </c>
      <c r="T310" s="90">
        <v>0</v>
      </c>
      <c r="U310" s="90">
        <v>0</v>
      </c>
      <c r="V310" s="90"/>
      <c r="W310" s="144">
        <f t="shared" si="75"/>
        <v>1</v>
      </c>
      <c r="X310" s="144">
        <f t="shared" si="76"/>
        <v>1</v>
      </c>
      <c r="Y310" s="144">
        <f t="shared" si="77"/>
        <v>0</v>
      </c>
      <c r="Z310" s="144">
        <f t="shared" si="78"/>
        <v>0.5</v>
      </c>
      <c r="AA310" s="144">
        <f t="shared" si="79"/>
        <v>1</v>
      </c>
      <c r="AB310" s="145">
        <f t="shared" si="65"/>
        <v>3.5</v>
      </c>
      <c r="AC310" s="145"/>
      <c r="AD310" s="42">
        <f t="shared" si="66"/>
        <v>2</v>
      </c>
      <c r="AE310" s="42">
        <f t="shared" si="67"/>
        <v>1.5</v>
      </c>
      <c r="AF310" s="42">
        <f t="shared" si="68"/>
        <v>0</v>
      </c>
      <c r="AG310" s="42"/>
      <c r="AI310" s="34"/>
      <c r="AJ310" s="119">
        <f t="shared" si="69"/>
        <v>2</v>
      </c>
      <c r="AK310" s="119">
        <f t="shared" si="70"/>
        <v>2</v>
      </c>
      <c r="AL310" s="119">
        <f t="shared" si="71"/>
        <v>2</v>
      </c>
      <c r="AM310" s="119"/>
      <c r="AN310" s="115"/>
      <c r="AO310" s="119">
        <f t="shared" si="72"/>
        <v>2</v>
      </c>
      <c r="AP310" s="119">
        <f t="shared" si="73"/>
        <v>1.5</v>
      </c>
      <c r="AQ310" s="119">
        <f t="shared" si="74"/>
        <v>0</v>
      </c>
      <c r="AR310" s="34"/>
      <c r="AS310" s="34"/>
      <c r="AU310" s="34"/>
      <c r="AV310" s="34"/>
      <c r="AW310" s="34"/>
      <c r="AX310" s="34"/>
      <c r="AY310" s="34"/>
      <c r="BA310" s="34"/>
    </row>
    <row r="311" spans="1:64" ht="15" customHeight="1" x14ac:dyDescent="0.2">
      <c r="A311" s="8">
        <v>1108</v>
      </c>
      <c r="B311" s="29" t="s">
        <v>893</v>
      </c>
      <c r="C311" s="29">
        <v>10</v>
      </c>
      <c r="D311" s="8" t="s">
        <v>686</v>
      </c>
      <c r="E311" s="72">
        <v>1</v>
      </c>
      <c r="F311" s="72">
        <v>1</v>
      </c>
      <c r="G311" s="72">
        <v>1</v>
      </c>
      <c r="H311" s="72">
        <v>0</v>
      </c>
      <c r="I311" s="72">
        <v>0</v>
      </c>
      <c r="J311" s="72"/>
      <c r="K311" s="72">
        <v>1</v>
      </c>
      <c r="L311" s="72">
        <v>1</v>
      </c>
      <c r="M311" s="72">
        <v>0.5</v>
      </c>
      <c r="N311" s="72">
        <v>0.5</v>
      </c>
      <c r="O311" s="72">
        <v>0.5</v>
      </c>
      <c r="P311" s="72"/>
      <c r="Q311" s="72">
        <v>1</v>
      </c>
      <c r="R311" s="72">
        <v>1</v>
      </c>
      <c r="S311" s="72">
        <v>0</v>
      </c>
      <c r="T311" s="72">
        <v>0</v>
      </c>
      <c r="U311" s="72">
        <v>0</v>
      </c>
      <c r="V311" s="8"/>
      <c r="W311" s="13">
        <f t="shared" si="75"/>
        <v>1</v>
      </c>
      <c r="X311" s="13">
        <f t="shared" si="76"/>
        <v>1</v>
      </c>
      <c r="Y311" s="13">
        <f t="shared" si="77"/>
        <v>0.5</v>
      </c>
      <c r="Z311" s="12">
        <f t="shared" si="78"/>
        <v>0</v>
      </c>
      <c r="AA311" s="13">
        <f t="shared" si="79"/>
        <v>0</v>
      </c>
      <c r="AB311" s="7">
        <f t="shared" si="65"/>
        <v>2.5</v>
      </c>
      <c r="AC311" s="7"/>
      <c r="AD311" s="7">
        <f t="shared" si="66"/>
        <v>2</v>
      </c>
      <c r="AE311" s="7">
        <f t="shared" si="67"/>
        <v>0</v>
      </c>
      <c r="AF311" s="7">
        <f t="shared" si="68"/>
        <v>0.5</v>
      </c>
      <c r="AG311" s="7"/>
      <c r="AI311" s="139"/>
      <c r="AJ311" s="119">
        <f t="shared" si="69"/>
        <v>2</v>
      </c>
      <c r="AK311" s="119">
        <f t="shared" si="70"/>
        <v>2</v>
      </c>
      <c r="AL311" s="119">
        <f t="shared" si="71"/>
        <v>2</v>
      </c>
      <c r="AM311" s="119"/>
      <c r="AN311" s="115"/>
      <c r="AO311" s="119">
        <f t="shared" si="72"/>
        <v>0</v>
      </c>
      <c r="AP311" s="119">
        <f t="shared" si="73"/>
        <v>1</v>
      </c>
      <c r="AQ311" s="119">
        <f t="shared" si="74"/>
        <v>0</v>
      </c>
      <c r="AR311" s="139"/>
      <c r="AS311" s="139"/>
      <c r="AU311" s="139"/>
      <c r="AV311" s="139"/>
      <c r="AW311" s="139"/>
      <c r="AX311" s="139"/>
      <c r="AY311" s="139"/>
      <c r="AZ311" s="139"/>
      <c r="BA311" s="139"/>
      <c r="BD311" s="139"/>
      <c r="BE311" s="139"/>
      <c r="BF311" s="139"/>
      <c r="BG311" s="139"/>
      <c r="BH311" s="139"/>
      <c r="BI311" s="139"/>
      <c r="BJ311" s="139"/>
      <c r="BK311" s="139"/>
      <c r="BL311" s="139"/>
    </row>
    <row r="312" spans="1:64" ht="15" customHeight="1" x14ac:dyDescent="0.2">
      <c r="A312" s="11" t="s">
        <v>280</v>
      </c>
      <c r="B312" s="29" t="s">
        <v>507</v>
      </c>
      <c r="C312" s="29">
        <v>2</v>
      </c>
      <c r="D312" s="4" t="s">
        <v>295</v>
      </c>
      <c r="E312" s="8">
        <v>0</v>
      </c>
      <c r="F312" s="8">
        <v>1</v>
      </c>
      <c r="G312" s="8">
        <v>1</v>
      </c>
      <c r="H312" s="8">
        <v>0</v>
      </c>
      <c r="I312" s="8">
        <v>0</v>
      </c>
      <c r="J312" s="8"/>
      <c r="K312" s="8">
        <v>0</v>
      </c>
      <c r="L312" s="8">
        <v>0</v>
      </c>
      <c r="M312" s="8">
        <v>0</v>
      </c>
      <c r="N312" s="8">
        <v>0</v>
      </c>
      <c r="O312" s="8">
        <v>0</v>
      </c>
      <c r="P312" s="8"/>
      <c r="Q312" s="8">
        <v>0</v>
      </c>
      <c r="R312" s="8">
        <v>1</v>
      </c>
      <c r="S312" s="8">
        <v>0</v>
      </c>
      <c r="T312" s="8">
        <v>0</v>
      </c>
      <c r="U312" s="8">
        <v>0</v>
      </c>
      <c r="V312" s="8"/>
      <c r="W312" s="13">
        <f t="shared" si="75"/>
        <v>0</v>
      </c>
      <c r="X312" s="13">
        <f t="shared" si="76"/>
        <v>1</v>
      </c>
      <c r="Y312" s="13">
        <f t="shared" si="77"/>
        <v>0</v>
      </c>
      <c r="Z312" s="12">
        <f t="shared" si="78"/>
        <v>0</v>
      </c>
      <c r="AA312" s="13">
        <f t="shared" si="79"/>
        <v>0</v>
      </c>
      <c r="AB312" s="7">
        <f t="shared" si="65"/>
        <v>1</v>
      </c>
      <c r="AC312" s="7"/>
      <c r="AD312" s="7">
        <f t="shared" si="66"/>
        <v>1</v>
      </c>
      <c r="AE312" s="7">
        <f t="shared" si="67"/>
        <v>0</v>
      </c>
      <c r="AF312" s="7">
        <f t="shared" si="68"/>
        <v>0</v>
      </c>
      <c r="AG312" s="7"/>
      <c r="AI312" s="139"/>
      <c r="AJ312" s="119">
        <f t="shared" si="69"/>
        <v>1</v>
      </c>
      <c r="AK312" s="119">
        <f t="shared" si="70"/>
        <v>0</v>
      </c>
      <c r="AL312" s="119">
        <f t="shared" si="71"/>
        <v>1</v>
      </c>
      <c r="AM312" s="119"/>
      <c r="AN312" s="115"/>
      <c r="AO312" s="119">
        <f t="shared" si="72"/>
        <v>0</v>
      </c>
      <c r="AP312" s="119">
        <f t="shared" si="73"/>
        <v>0</v>
      </c>
      <c r="AQ312" s="119">
        <f t="shared" si="74"/>
        <v>0</v>
      </c>
      <c r="AR312" s="139"/>
      <c r="AS312" s="139"/>
      <c r="AU312" s="139"/>
      <c r="AV312" s="139"/>
      <c r="AW312" s="139"/>
      <c r="AX312" s="139"/>
      <c r="AY312" s="139"/>
      <c r="BA312" s="139"/>
    </row>
    <row r="313" spans="1:64" s="55" customFormat="1" ht="15" customHeight="1" x14ac:dyDescent="0.2">
      <c r="A313" s="11" t="s">
        <v>77</v>
      </c>
      <c r="B313" s="29" t="s">
        <v>431</v>
      </c>
      <c r="C313" s="29">
        <v>9</v>
      </c>
      <c r="D313" s="4" t="s">
        <v>78</v>
      </c>
      <c r="E313" s="6">
        <v>0</v>
      </c>
      <c r="F313" s="6">
        <v>0</v>
      </c>
      <c r="G313" s="6">
        <v>1</v>
      </c>
      <c r="H313" s="6">
        <v>0</v>
      </c>
      <c r="I313" s="6">
        <v>0</v>
      </c>
      <c r="J313" s="3"/>
      <c r="K313" s="5">
        <v>0</v>
      </c>
      <c r="L313" s="5">
        <v>0</v>
      </c>
      <c r="M313" s="14">
        <v>0</v>
      </c>
      <c r="N313" s="14">
        <v>0</v>
      </c>
      <c r="O313" s="14">
        <v>1</v>
      </c>
      <c r="P313" s="3"/>
      <c r="Q313" s="5">
        <v>0</v>
      </c>
      <c r="R313" s="5">
        <v>1</v>
      </c>
      <c r="S313" s="5">
        <v>0</v>
      </c>
      <c r="T313" s="5">
        <v>0</v>
      </c>
      <c r="U313" s="5">
        <v>0</v>
      </c>
      <c r="V313" s="5"/>
      <c r="W313" s="13">
        <f t="shared" si="75"/>
        <v>0</v>
      </c>
      <c r="X313" s="13">
        <f t="shared" si="76"/>
        <v>0</v>
      </c>
      <c r="Y313" s="13">
        <f t="shared" si="77"/>
        <v>0</v>
      </c>
      <c r="Z313" s="12">
        <f t="shared" si="78"/>
        <v>0</v>
      </c>
      <c r="AA313" s="13">
        <f t="shared" si="79"/>
        <v>0</v>
      </c>
      <c r="AB313" s="7">
        <f t="shared" si="65"/>
        <v>0</v>
      </c>
      <c r="AC313" s="7"/>
      <c r="AD313" s="7">
        <f t="shared" si="66"/>
        <v>0</v>
      </c>
      <c r="AE313" s="7">
        <f t="shared" si="67"/>
        <v>0</v>
      </c>
      <c r="AF313" s="7">
        <f t="shared" si="68"/>
        <v>0</v>
      </c>
      <c r="AG313" s="7"/>
      <c r="AI313" s="137"/>
      <c r="AJ313" s="119">
        <f t="shared" si="69"/>
        <v>0</v>
      </c>
      <c r="AK313" s="119">
        <f t="shared" si="70"/>
        <v>0</v>
      </c>
      <c r="AL313" s="119">
        <f t="shared" si="71"/>
        <v>1</v>
      </c>
      <c r="AM313" s="119"/>
      <c r="AN313" s="115"/>
      <c r="AO313" s="119">
        <f t="shared" si="72"/>
        <v>0</v>
      </c>
      <c r="AP313" s="119">
        <f t="shared" si="73"/>
        <v>1</v>
      </c>
      <c r="AQ313" s="119">
        <f t="shared" si="74"/>
        <v>0</v>
      </c>
      <c r="AR313" s="137"/>
      <c r="AS313" s="137"/>
      <c r="AU313" s="137"/>
      <c r="AV313" s="137"/>
      <c r="AW313" s="137"/>
      <c r="AX313" s="137"/>
      <c r="AY313" s="137"/>
      <c r="BA313" s="137"/>
    </row>
    <row r="314" spans="1:64" s="55" customFormat="1" ht="15" customHeight="1" x14ac:dyDescent="0.2">
      <c r="A314" s="8">
        <v>1113</v>
      </c>
      <c r="B314" s="29" t="s">
        <v>898</v>
      </c>
      <c r="C314" s="29">
        <v>8</v>
      </c>
      <c r="D314" s="8" t="s">
        <v>691</v>
      </c>
      <c r="E314" s="72">
        <v>0</v>
      </c>
      <c r="F314" s="72">
        <v>1</v>
      </c>
      <c r="G314" s="72">
        <v>1</v>
      </c>
      <c r="H314" s="72">
        <v>0</v>
      </c>
      <c r="I314" s="72">
        <v>0</v>
      </c>
      <c r="J314" s="72"/>
      <c r="K314" s="72">
        <v>0</v>
      </c>
      <c r="L314" s="72">
        <v>0</v>
      </c>
      <c r="M314" s="72">
        <v>0</v>
      </c>
      <c r="N314" s="72">
        <v>0</v>
      </c>
      <c r="O314" s="72">
        <v>0</v>
      </c>
      <c r="P314" s="72" t="s">
        <v>772</v>
      </c>
      <c r="Q314" s="72">
        <v>0</v>
      </c>
      <c r="R314" s="72">
        <v>1</v>
      </c>
      <c r="S314" s="72">
        <v>0</v>
      </c>
      <c r="T314" s="72">
        <v>0</v>
      </c>
      <c r="U314" s="72">
        <v>1</v>
      </c>
      <c r="V314" s="8"/>
      <c r="W314" s="13">
        <f t="shared" si="75"/>
        <v>0</v>
      </c>
      <c r="X314" s="13">
        <f t="shared" si="76"/>
        <v>1</v>
      </c>
      <c r="Y314" s="13">
        <f t="shared" si="77"/>
        <v>0</v>
      </c>
      <c r="Z314" s="12">
        <f t="shared" si="78"/>
        <v>0</v>
      </c>
      <c r="AA314" s="13">
        <f t="shared" si="79"/>
        <v>0</v>
      </c>
      <c r="AB314" s="7">
        <f t="shared" si="65"/>
        <v>1</v>
      </c>
      <c r="AC314" s="7"/>
      <c r="AD314" s="7">
        <f t="shared" si="66"/>
        <v>1</v>
      </c>
      <c r="AE314" s="7">
        <f t="shared" si="67"/>
        <v>0</v>
      </c>
      <c r="AF314" s="7">
        <f t="shared" si="68"/>
        <v>0</v>
      </c>
      <c r="AG314" s="7"/>
      <c r="AI314" s="137"/>
      <c r="AJ314" s="119">
        <f t="shared" si="69"/>
        <v>1</v>
      </c>
      <c r="AK314" s="119">
        <f t="shared" si="70"/>
        <v>0</v>
      </c>
      <c r="AL314" s="119">
        <f t="shared" si="71"/>
        <v>1</v>
      </c>
      <c r="AM314" s="119"/>
      <c r="AN314" s="115"/>
      <c r="AO314" s="119">
        <f t="shared" si="72"/>
        <v>0</v>
      </c>
      <c r="AP314" s="119">
        <f t="shared" si="73"/>
        <v>0</v>
      </c>
      <c r="AQ314" s="119">
        <f t="shared" si="74"/>
        <v>1</v>
      </c>
      <c r="AR314" s="137"/>
      <c r="AS314" s="137"/>
      <c r="AU314" s="137"/>
      <c r="AV314" s="137"/>
      <c r="AW314" s="137"/>
      <c r="AX314" s="137"/>
      <c r="AY314" s="137"/>
      <c r="BA314" s="137"/>
    </row>
    <row r="315" spans="1:64" ht="15" customHeight="1" x14ac:dyDescent="0.2">
      <c r="A315" s="11" t="s">
        <v>954</v>
      </c>
      <c r="B315" s="29" t="s">
        <v>462</v>
      </c>
      <c r="C315" s="29">
        <v>9</v>
      </c>
      <c r="D315" s="4" t="s">
        <v>161</v>
      </c>
      <c r="E315" s="6">
        <v>0</v>
      </c>
      <c r="F315" s="6">
        <v>0</v>
      </c>
      <c r="G315" s="6">
        <v>0</v>
      </c>
      <c r="H315" s="6">
        <v>0</v>
      </c>
      <c r="I315" s="6">
        <v>0</v>
      </c>
      <c r="J315" s="3"/>
      <c r="K315" s="5">
        <v>0</v>
      </c>
      <c r="L315" s="5">
        <v>0</v>
      </c>
      <c r="M315" s="14">
        <v>0</v>
      </c>
      <c r="N315" s="14">
        <v>0</v>
      </c>
      <c r="O315" s="14">
        <v>0</v>
      </c>
      <c r="P315" s="8" t="s">
        <v>44</v>
      </c>
      <c r="Q315" s="5">
        <v>0</v>
      </c>
      <c r="R315" s="5">
        <v>0</v>
      </c>
      <c r="S315" s="5">
        <v>0</v>
      </c>
      <c r="T315" s="5">
        <v>0</v>
      </c>
      <c r="U315" s="5">
        <v>0</v>
      </c>
      <c r="V315" s="5"/>
      <c r="W315" s="13">
        <f t="shared" si="75"/>
        <v>0</v>
      </c>
      <c r="X315" s="13">
        <f t="shared" si="76"/>
        <v>0</v>
      </c>
      <c r="Y315" s="13">
        <f t="shared" si="77"/>
        <v>0</v>
      </c>
      <c r="Z315" s="12">
        <f t="shared" si="78"/>
        <v>0</v>
      </c>
      <c r="AA315" s="13">
        <f t="shared" si="79"/>
        <v>0</v>
      </c>
      <c r="AB315" s="7">
        <f t="shared" si="65"/>
        <v>0</v>
      </c>
      <c r="AC315" s="7"/>
      <c r="AD315" s="7">
        <f t="shared" si="66"/>
        <v>0</v>
      </c>
      <c r="AE315" s="7">
        <f t="shared" si="67"/>
        <v>0</v>
      </c>
      <c r="AF315" s="7">
        <f t="shared" si="68"/>
        <v>0</v>
      </c>
      <c r="AG315" s="7"/>
      <c r="AI315" s="139"/>
      <c r="AJ315" s="119">
        <f t="shared" si="69"/>
        <v>0</v>
      </c>
      <c r="AK315" s="119">
        <f t="shared" si="70"/>
        <v>0</v>
      </c>
      <c r="AL315" s="119">
        <f t="shared" si="71"/>
        <v>0</v>
      </c>
      <c r="AM315" s="119"/>
      <c r="AN315" s="115"/>
      <c r="AO315" s="119">
        <f t="shared" si="72"/>
        <v>0</v>
      </c>
      <c r="AP315" s="119">
        <f t="shared" si="73"/>
        <v>0</v>
      </c>
      <c r="AQ315" s="119">
        <f t="shared" si="74"/>
        <v>0</v>
      </c>
      <c r="AR315" s="139"/>
      <c r="AS315" s="139"/>
      <c r="AU315" s="139"/>
      <c r="AV315" s="139"/>
      <c r="AW315" s="139"/>
      <c r="AX315" s="139"/>
      <c r="AY315" s="139"/>
      <c r="BA315" s="139"/>
    </row>
    <row r="316" spans="1:64" ht="15" customHeight="1" x14ac:dyDescent="0.2">
      <c r="A316" s="1" t="s">
        <v>328</v>
      </c>
      <c r="B316" s="86" t="s">
        <v>526</v>
      </c>
      <c r="C316" s="86">
        <v>2</v>
      </c>
      <c r="D316" s="87" t="s">
        <v>351</v>
      </c>
      <c r="E316" s="5">
        <v>1</v>
      </c>
      <c r="F316" s="5">
        <v>0</v>
      </c>
      <c r="G316" s="5">
        <v>1</v>
      </c>
      <c r="H316" s="5">
        <v>1</v>
      </c>
      <c r="I316" s="5">
        <v>0</v>
      </c>
      <c r="J316" s="5"/>
      <c r="K316" s="5">
        <v>1</v>
      </c>
      <c r="L316" s="5">
        <v>1</v>
      </c>
      <c r="M316" s="5">
        <v>0</v>
      </c>
      <c r="N316" s="5">
        <v>1</v>
      </c>
      <c r="O316" s="5">
        <v>1</v>
      </c>
      <c r="P316" s="5"/>
      <c r="Q316" s="5">
        <v>1</v>
      </c>
      <c r="R316" s="5">
        <v>1</v>
      </c>
      <c r="S316" s="5">
        <v>1</v>
      </c>
      <c r="T316" s="5">
        <v>0</v>
      </c>
      <c r="U316" s="5">
        <v>0</v>
      </c>
      <c r="V316" s="5"/>
      <c r="W316" s="12">
        <f t="shared" si="75"/>
        <v>1</v>
      </c>
      <c r="X316" s="12">
        <f t="shared" si="76"/>
        <v>1</v>
      </c>
      <c r="Y316" s="12">
        <f t="shared" si="77"/>
        <v>1</v>
      </c>
      <c r="Z316" s="12">
        <f t="shared" si="78"/>
        <v>1</v>
      </c>
      <c r="AA316" s="12">
        <f t="shared" si="79"/>
        <v>0</v>
      </c>
      <c r="AB316" s="88">
        <f t="shared" si="65"/>
        <v>4</v>
      </c>
      <c r="AC316" s="88"/>
      <c r="AD316" s="7">
        <f t="shared" si="66"/>
        <v>2</v>
      </c>
      <c r="AE316" s="7">
        <f t="shared" si="67"/>
        <v>1</v>
      </c>
      <c r="AF316" s="7">
        <f t="shared" si="68"/>
        <v>1</v>
      </c>
      <c r="AG316" s="7"/>
      <c r="AI316" s="139"/>
      <c r="AJ316" s="119">
        <f t="shared" si="69"/>
        <v>1</v>
      </c>
      <c r="AK316" s="119">
        <f t="shared" si="70"/>
        <v>2</v>
      </c>
      <c r="AL316" s="119">
        <f t="shared" si="71"/>
        <v>2</v>
      </c>
      <c r="AM316" s="119"/>
      <c r="AN316" s="115"/>
      <c r="AO316" s="119">
        <f t="shared" si="72"/>
        <v>1</v>
      </c>
      <c r="AP316" s="119">
        <f t="shared" si="73"/>
        <v>2</v>
      </c>
      <c r="AQ316" s="119">
        <f t="shared" si="74"/>
        <v>0</v>
      </c>
      <c r="AR316" s="139"/>
      <c r="AS316" s="139"/>
      <c r="AU316" s="139"/>
      <c r="AV316" s="139"/>
      <c r="AW316" s="139"/>
      <c r="AX316" s="139"/>
      <c r="AY316" s="139"/>
      <c r="AZ316" s="139"/>
      <c r="BA316" s="139"/>
      <c r="BD316" s="139"/>
      <c r="BE316" s="139"/>
      <c r="BF316" s="139"/>
      <c r="BG316" s="139"/>
      <c r="BH316" s="139"/>
      <c r="BI316" s="139"/>
      <c r="BJ316" s="139"/>
      <c r="BK316" s="139"/>
      <c r="BL316" s="139"/>
    </row>
    <row r="317" spans="1:64" ht="15" customHeight="1" x14ac:dyDescent="0.2">
      <c r="A317" s="8">
        <v>1083</v>
      </c>
      <c r="B317" s="29" t="s">
        <v>873</v>
      </c>
      <c r="C317" s="29">
        <v>9</v>
      </c>
      <c r="D317" s="8" t="s">
        <v>660</v>
      </c>
      <c r="E317" s="72">
        <v>1</v>
      </c>
      <c r="F317" s="72">
        <v>1</v>
      </c>
      <c r="G317" s="72">
        <v>0</v>
      </c>
      <c r="H317" s="72">
        <v>0</v>
      </c>
      <c r="I317" s="72">
        <v>0</v>
      </c>
      <c r="J317" s="72"/>
      <c r="K317" s="72">
        <v>1</v>
      </c>
      <c r="L317" s="72">
        <v>1</v>
      </c>
      <c r="M317" s="72">
        <v>0.5</v>
      </c>
      <c r="N317" s="72">
        <v>0.5</v>
      </c>
      <c r="O317" s="72">
        <v>1</v>
      </c>
      <c r="P317" s="72"/>
      <c r="Q317" s="72">
        <v>1</v>
      </c>
      <c r="R317" s="72">
        <v>1</v>
      </c>
      <c r="S317" s="72">
        <v>1</v>
      </c>
      <c r="T317" s="72">
        <v>1</v>
      </c>
      <c r="U317" s="72">
        <v>0</v>
      </c>
      <c r="V317" s="8"/>
      <c r="W317" s="13">
        <f t="shared" si="75"/>
        <v>1</v>
      </c>
      <c r="X317" s="13">
        <f t="shared" si="76"/>
        <v>1</v>
      </c>
      <c r="Y317" s="13">
        <f t="shared" si="77"/>
        <v>0.5</v>
      </c>
      <c r="Z317" s="12">
        <f t="shared" si="78"/>
        <v>0.5</v>
      </c>
      <c r="AA317" s="13">
        <f t="shared" si="79"/>
        <v>0</v>
      </c>
      <c r="AB317" s="7">
        <f t="shared" si="65"/>
        <v>3</v>
      </c>
      <c r="AC317" s="7"/>
      <c r="AD317" s="7">
        <f t="shared" si="66"/>
        <v>2</v>
      </c>
      <c r="AE317" s="7">
        <f t="shared" si="67"/>
        <v>0.5</v>
      </c>
      <c r="AF317" s="7">
        <f t="shared" si="68"/>
        <v>0.5</v>
      </c>
      <c r="AG317" s="7"/>
      <c r="AI317" s="139"/>
      <c r="AJ317" s="119">
        <f t="shared" si="69"/>
        <v>2</v>
      </c>
      <c r="AK317" s="119">
        <f t="shared" si="70"/>
        <v>2</v>
      </c>
      <c r="AL317" s="119">
        <f t="shared" si="71"/>
        <v>2</v>
      </c>
      <c r="AM317" s="119"/>
      <c r="AN317" s="115"/>
      <c r="AO317" s="119">
        <f t="shared" si="72"/>
        <v>0</v>
      </c>
      <c r="AP317" s="119">
        <f t="shared" si="73"/>
        <v>1.5</v>
      </c>
      <c r="AQ317" s="119">
        <f t="shared" si="74"/>
        <v>1</v>
      </c>
      <c r="AR317" s="139"/>
      <c r="AS317" s="139"/>
      <c r="AU317" s="139"/>
      <c r="AV317" s="139"/>
      <c r="AW317" s="139"/>
      <c r="AX317" s="139"/>
      <c r="AY317" s="139"/>
      <c r="BA317" s="139"/>
    </row>
    <row r="318" spans="1:64" s="55" customFormat="1" ht="15" customHeight="1" x14ac:dyDescent="0.2">
      <c r="A318" s="8">
        <v>1097</v>
      </c>
      <c r="B318" s="29" t="s">
        <v>884</v>
      </c>
      <c r="C318" s="29">
        <v>10</v>
      </c>
      <c r="D318" s="8" t="s">
        <v>675</v>
      </c>
      <c r="E318" s="72">
        <v>1</v>
      </c>
      <c r="F318" s="72">
        <v>0</v>
      </c>
      <c r="G318" s="72">
        <v>1</v>
      </c>
      <c r="H318" s="72">
        <v>0</v>
      </c>
      <c r="I318" s="72">
        <v>1</v>
      </c>
      <c r="J318" s="72"/>
      <c r="K318" s="72">
        <v>0</v>
      </c>
      <c r="L318" s="72">
        <v>0</v>
      </c>
      <c r="M318" s="72">
        <v>0</v>
      </c>
      <c r="N318" s="72">
        <v>0</v>
      </c>
      <c r="O318" s="72">
        <v>0</v>
      </c>
      <c r="P318" s="72" t="s">
        <v>767</v>
      </c>
      <c r="Q318" s="72">
        <v>0</v>
      </c>
      <c r="R318" s="72">
        <v>1</v>
      </c>
      <c r="S318" s="72">
        <v>0</v>
      </c>
      <c r="T318" s="72">
        <v>0</v>
      </c>
      <c r="U318" s="72">
        <v>1</v>
      </c>
      <c r="V318" s="8"/>
      <c r="W318" s="13">
        <f t="shared" si="75"/>
        <v>0</v>
      </c>
      <c r="X318" s="13">
        <f t="shared" si="76"/>
        <v>0</v>
      </c>
      <c r="Y318" s="13">
        <f t="shared" si="77"/>
        <v>0</v>
      </c>
      <c r="Z318" s="12">
        <f t="shared" si="78"/>
        <v>0</v>
      </c>
      <c r="AA318" s="13">
        <f t="shared" si="79"/>
        <v>1</v>
      </c>
      <c r="AB318" s="7">
        <f t="shared" si="65"/>
        <v>1</v>
      </c>
      <c r="AC318" s="7"/>
      <c r="AD318" s="7">
        <f t="shared" si="66"/>
        <v>0</v>
      </c>
      <c r="AE318" s="7">
        <f t="shared" si="67"/>
        <v>1</v>
      </c>
      <c r="AF318" s="7">
        <f t="shared" si="68"/>
        <v>0</v>
      </c>
      <c r="AG318" s="7"/>
      <c r="AI318" s="137"/>
      <c r="AJ318" s="119">
        <f t="shared" si="69"/>
        <v>1</v>
      </c>
      <c r="AK318" s="119">
        <f t="shared" si="70"/>
        <v>0</v>
      </c>
      <c r="AL318" s="119">
        <f t="shared" si="71"/>
        <v>1</v>
      </c>
      <c r="AM318" s="119"/>
      <c r="AN318" s="115"/>
      <c r="AO318" s="119">
        <f t="shared" si="72"/>
        <v>1</v>
      </c>
      <c r="AP318" s="119">
        <f t="shared" si="73"/>
        <v>0</v>
      </c>
      <c r="AQ318" s="119">
        <f t="shared" si="74"/>
        <v>1</v>
      </c>
      <c r="AR318" s="137"/>
      <c r="AS318" s="137"/>
      <c r="AU318" s="137"/>
      <c r="AV318" s="137"/>
      <c r="AW318" s="137"/>
      <c r="AX318" s="137"/>
      <c r="AY318" s="137"/>
      <c r="BA318" s="137"/>
    </row>
    <row r="319" spans="1:64" s="55" customFormat="1" ht="15" customHeight="1" x14ac:dyDescent="0.2">
      <c r="A319" s="8">
        <v>1037</v>
      </c>
      <c r="B319" s="29" t="s">
        <v>832</v>
      </c>
      <c r="C319" s="29">
        <v>11</v>
      </c>
      <c r="D319" s="8" t="s">
        <v>614</v>
      </c>
      <c r="E319" s="72">
        <v>1</v>
      </c>
      <c r="F319" s="72">
        <v>1</v>
      </c>
      <c r="G319" s="72">
        <v>0</v>
      </c>
      <c r="H319" s="72">
        <v>0</v>
      </c>
      <c r="I319" s="72">
        <v>0</v>
      </c>
      <c r="J319" s="72"/>
      <c r="K319" s="72">
        <v>1</v>
      </c>
      <c r="L319" s="72">
        <v>1</v>
      </c>
      <c r="M319" s="72">
        <v>0.5</v>
      </c>
      <c r="N319" s="72">
        <v>1</v>
      </c>
      <c r="O319" s="72">
        <v>1</v>
      </c>
      <c r="P319" s="72" t="s">
        <v>748</v>
      </c>
      <c r="Q319" s="72">
        <v>1</v>
      </c>
      <c r="R319" s="72">
        <v>1</v>
      </c>
      <c r="S319" s="72">
        <v>1</v>
      </c>
      <c r="T319" s="72">
        <v>0</v>
      </c>
      <c r="U319" s="72">
        <v>0</v>
      </c>
      <c r="V319" s="54"/>
      <c r="W319" s="13">
        <f t="shared" si="75"/>
        <v>1</v>
      </c>
      <c r="X319" s="13">
        <f t="shared" si="76"/>
        <v>1</v>
      </c>
      <c r="Y319" s="13">
        <f t="shared" si="77"/>
        <v>0.5</v>
      </c>
      <c r="Z319" s="12">
        <f t="shared" si="78"/>
        <v>0</v>
      </c>
      <c r="AA319" s="13">
        <f t="shared" si="79"/>
        <v>0</v>
      </c>
      <c r="AB319" s="7">
        <f t="shared" si="65"/>
        <v>2.5</v>
      </c>
      <c r="AC319" s="7"/>
      <c r="AD319" s="7">
        <f t="shared" si="66"/>
        <v>2</v>
      </c>
      <c r="AE319" s="7">
        <f t="shared" si="67"/>
        <v>0</v>
      </c>
      <c r="AF319" s="7">
        <f t="shared" si="68"/>
        <v>0.5</v>
      </c>
      <c r="AG319" s="7"/>
      <c r="AI319" s="137"/>
      <c r="AJ319" s="119">
        <f t="shared" si="69"/>
        <v>2</v>
      </c>
      <c r="AK319" s="119">
        <f t="shared" si="70"/>
        <v>2</v>
      </c>
      <c r="AL319" s="119">
        <f t="shared" si="71"/>
        <v>2</v>
      </c>
      <c r="AM319" s="119"/>
      <c r="AN319" s="115"/>
      <c r="AO319" s="119">
        <f t="shared" si="72"/>
        <v>0</v>
      </c>
      <c r="AP319" s="119">
        <f t="shared" si="73"/>
        <v>2</v>
      </c>
      <c r="AQ319" s="119">
        <f t="shared" si="74"/>
        <v>0</v>
      </c>
      <c r="AR319" s="137"/>
      <c r="AS319" s="137"/>
      <c r="AU319" s="137"/>
      <c r="AV319" s="137"/>
      <c r="AW319" s="137"/>
      <c r="AX319" s="137"/>
      <c r="AY319" s="137"/>
      <c r="BA319" s="137"/>
    </row>
    <row r="320" spans="1:64" ht="15" customHeight="1" x14ac:dyDescent="0.2">
      <c r="A320" s="8">
        <v>1043</v>
      </c>
      <c r="B320" s="29" t="s">
        <v>838</v>
      </c>
      <c r="C320" s="29">
        <v>8</v>
      </c>
      <c r="D320" s="8" t="s">
        <v>620</v>
      </c>
      <c r="E320" s="72">
        <v>1</v>
      </c>
      <c r="F320" s="72">
        <v>1</v>
      </c>
      <c r="G320" s="72">
        <v>1</v>
      </c>
      <c r="H320" s="72">
        <v>1</v>
      </c>
      <c r="I320" s="72">
        <v>0</v>
      </c>
      <c r="J320" s="72"/>
      <c r="K320" s="72">
        <v>1</v>
      </c>
      <c r="L320" s="72">
        <v>1</v>
      </c>
      <c r="M320" s="72">
        <v>0.5</v>
      </c>
      <c r="N320" s="72">
        <v>0.5</v>
      </c>
      <c r="O320" s="72">
        <v>1</v>
      </c>
      <c r="P320" s="72"/>
      <c r="Q320" s="72">
        <v>1</v>
      </c>
      <c r="R320" s="72">
        <v>1</v>
      </c>
      <c r="S320" s="72">
        <v>1</v>
      </c>
      <c r="T320" s="72">
        <v>0</v>
      </c>
      <c r="U320" s="72">
        <v>0</v>
      </c>
      <c r="W320" s="13">
        <f t="shared" si="75"/>
        <v>1</v>
      </c>
      <c r="X320" s="13">
        <f t="shared" si="76"/>
        <v>1</v>
      </c>
      <c r="Y320" s="13">
        <f t="shared" si="77"/>
        <v>1</v>
      </c>
      <c r="Z320" s="12">
        <f t="shared" si="78"/>
        <v>0.5</v>
      </c>
      <c r="AA320" s="13">
        <f t="shared" si="79"/>
        <v>0</v>
      </c>
      <c r="AB320" s="7">
        <f t="shared" si="65"/>
        <v>3.5</v>
      </c>
      <c r="AC320" s="7"/>
      <c r="AD320" s="7">
        <f t="shared" si="66"/>
        <v>2</v>
      </c>
      <c r="AE320" s="7">
        <f t="shared" si="67"/>
        <v>0.5</v>
      </c>
      <c r="AF320" s="7">
        <f t="shared" si="68"/>
        <v>1</v>
      </c>
      <c r="AG320" s="7"/>
      <c r="AI320" s="139"/>
      <c r="AJ320" s="119">
        <f t="shared" si="69"/>
        <v>2</v>
      </c>
      <c r="AK320" s="119">
        <f t="shared" si="70"/>
        <v>2</v>
      </c>
      <c r="AL320" s="119">
        <f t="shared" si="71"/>
        <v>2</v>
      </c>
      <c r="AM320" s="119"/>
      <c r="AN320" s="115"/>
      <c r="AO320" s="119">
        <f t="shared" si="72"/>
        <v>1</v>
      </c>
      <c r="AP320" s="119">
        <f t="shared" si="73"/>
        <v>1.5</v>
      </c>
      <c r="AQ320" s="119">
        <f t="shared" si="74"/>
        <v>0</v>
      </c>
      <c r="AR320" s="139"/>
      <c r="AS320" s="139"/>
      <c r="AU320" s="139"/>
      <c r="AV320" s="139"/>
      <c r="AW320" s="139"/>
      <c r="AX320" s="139"/>
      <c r="AY320" s="139"/>
      <c r="BA320" s="139"/>
    </row>
    <row r="321" spans="1:64" s="90" customFormat="1" ht="15" customHeight="1" x14ac:dyDescent="0.2">
      <c r="A321" s="33">
        <v>1088</v>
      </c>
      <c r="B321" s="32" t="s">
        <v>878</v>
      </c>
      <c r="C321" s="32">
        <v>8</v>
      </c>
      <c r="D321" s="33" t="s">
        <v>665</v>
      </c>
      <c r="E321" s="74">
        <v>0</v>
      </c>
      <c r="F321" s="74">
        <v>1</v>
      </c>
      <c r="G321" s="74">
        <v>1</v>
      </c>
      <c r="H321" s="74">
        <v>0</v>
      </c>
      <c r="I321" s="74">
        <v>0</v>
      </c>
      <c r="J321" s="74"/>
      <c r="K321" s="74">
        <v>0</v>
      </c>
      <c r="L321" s="74">
        <v>1</v>
      </c>
      <c r="M321" s="74">
        <v>0.5</v>
      </c>
      <c r="N321" s="74">
        <v>0.5</v>
      </c>
      <c r="O321" s="74">
        <v>0</v>
      </c>
      <c r="P321" s="74"/>
      <c r="Q321" s="74">
        <v>0</v>
      </c>
      <c r="R321" s="74">
        <v>0</v>
      </c>
      <c r="S321" s="74">
        <v>0</v>
      </c>
      <c r="T321" s="74">
        <v>0</v>
      </c>
      <c r="U321" s="74">
        <v>0</v>
      </c>
      <c r="V321" s="33"/>
      <c r="W321" s="77">
        <f t="shared" si="75"/>
        <v>0</v>
      </c>
      <c r="X321" s="77">
        <f t="shared" si="76"/>
        <v>1</v>
      </c>
      <c r="Y321" s="77">
        <f t="shared" si="77"/>
        <v>0.5</v>
      </c>
      <c r="Z321" s="144">
        <f t="shared" si="78"/>
        <v>0</v>
      </c>
      <c r="AA321" s="77">
        <f t="shared" si="79"/>
        <v>0</v>
      </c>
      <c r="AB321" s="42">
        <f t="shared" si="65"/>
        <v>1.5</v>
      </c>
      <c r="AC321" s="42"/>
      <c r="AD321" s="42">
        <f t="shared" si="66"/>
        <v>1</v>
      </c>
      <c r="AE321" s="42">
        <f t="shared" si="67"/>
        <v>0</v>
      </c>
      <c r="AF321" s="42">
        <f t="shared" si="68"/>
        <v>0.5</v>
      </c>
      <c r="AG321" s="42"/>
      <c r="AI321" s="148"/>
      <c r="AJ321" s="119">
        <f t="shared" si="69"/>
        <v>1</v>
      </c>
      <c r="AK321" s="119">
        <f t="shared" si="70"/>
        <v>1</v>
      </c>
      <c r="AL321" s="119">
        <f t="shared" si="71"/>
        <v>0</v>
      </c>
      <c r="AM321" s="119"/>
      <c r="AN321" s="115"/>
      <c r="AO321" s="119">
        <f t="shared" si="72"/>
        <v>0</v>
      </c>
      <c r="AP321" s="119">
        <f t="shared" si="73"/>
        <v>0.5</v>
      </c>
      <c r="AQ321" s="119">
        <f t="shared" si="74"/>
        <v>0</v>
      </c>
      <c r="AR321" s="148"/>
      <c r="AS321" s="148"/>
      <c r="AU321" s="148"/>
      <c r="AV321" s="148"/>
      <c r="AW321" s="148"/>
      <c r="AX321" s="148"/>
      <c r="AY321" s="148"/>
      <c r="AZ321" s="148"/>
      <c r="BA321" s="148"/>
      <c r="BD321" s="148"/>
      <c r="BE321" s="148"/>
      <c r="BF321" s="148"/>
      <c r="BG321" s="148"/>
      <c r="BH321" s="148"/>
      <c r="BI321" s="148"/>
      <c r="BJ321" s="148"/>
      <c r="BK321" s="148"/>
      <c r="BL321" s="148"/>
    </row>
    <row r="322" spans="1:64" s="33" customFormat="1" ht="15" customHeight="1" x14ac:dyDescent="0.2">
      <c r="A322" s="33">
        <v>1089</v>
      </c>
      <c r="B322" s="32" t="s">
        <v>878</v>
      </c>
      <c r="C322" s="32">
        <v>8</v>
      </c>
      <c r="D322" s="33" t="s">
        <v>666</v>
      </c>
      <c r="E322" s="74">
        <v>0</v>
      </c>
      <c r="F322" s="74">
        <v>1</v>
      </c>
      <c r="G322" s="74">
        <v>1</v>
      </c>
      <c r="H322" s="74">
        <v>0</v>
      </c>
      <c r="I322" s="74">
        <v>0</v>
      </c>
      <c r="J322" s="74"/>
      <c r="K322" s="74">
        <v>0</v>
      </c>
      <c r="L322" s="74">
        <v>0</v>
      </c>
      <c r="M322" s="74">
        <v>0</v>
      </c>
      <c r="N322" s="74">
        <v>0</v>
      </c>
      <c r="O322" s="74">
        <v>0</v>
      </c>
      <c r="P322" s="74"/>
      <c r="Q322" s="74">
        <v>0</v>
      </c>
      <c r="R322" s="74">
        <v>0</v>
      </c>
      <c r="S322" s="74">
        <v>0</v>
      </c>
      <c r="T322" s="74">
        <v>0</v>
      </c>
      <c r="U322" s="74">
        <v>0</v>
      </c>
      <c r="W322" s="77">
        <f t="shared" si="75"/>
        <v>0</v>
      </c>
      <c r="X322" s="77">
        <f t="shared" si="76"/>
        <v>0</v>
      </c>
      <c r="Y322" s="77">
        <f t="shared" si="77"/>
        <v>0</v>
      </c>
      <c r="Z322" s="144">
        <f t="shared" si="78"/>
        <v>0</v>
      </c>
      <c r="AA322" s="77">
        <f t="shared" si="79"/>
        <v>0</v>
      </c>
      <c r="AB322" s="42">
        <f t="shared" si="65"/>
        <v>0</v>
      </c>
      <c r="AC322" s="42"/>
      <c r="AD322" s="42">
        <f t="shared" si="66"/>
        <v>0</v>
      </c>
      <c r="AE322" s="42">
        <f t="shared" si="67"/>
        <v>0</v>
      </c>
      <c r="AF322" s="42">
        <f t="shared" si="68"/>
        <v>0</v>
      </c>
      <c r="AG322" s="42"/>
      <c r="AI322" s="34"/>
      <c r="AJ322" s="119">
        <f t="shared" si="69"/>
        <v>1</v>
      </c>
      <c r="AK322" s="119">
        <f t="shared" si="70"/>
        <v>0</v>
      </c>
      <c r="AL322" s="119">
        <f t="shared" si="71"/>
        <v>0</v>
      </c>
      <c r="AM322" s="119"/>
      <c r="AN322" s="115"/>
      <c r="AO322" s="119">
        <f t="shared" si="72"/>
        <v>0</v>
      </c>
      <c r="AP322" s="119">
        <f t="shared" si="73"/>
        <v>0</v>
      </c>
      <c r="AQ322" s="119">
        <f t="shared" si="74"/>
        <v>0</v>
      </c>
      <c r="AR322" s="34"/>
      <c r="AS322" s="34"/>
      <c r="AU322" s="34"/>
      <c r="AV322" s="34"/>
      <c r="AW322" s="34"/>
      <c r="AX322" s="34"/>
      <c r="AY322" s="34"/>
      <c r="BA322" s="34"/>
    </row>
    <row r="323" spans="1:64" s="33" customFormat="1" ht="15" customHeight="1" x14ac:dyDescent="0.2">
      <c r="A323" s="33">
        <v>1124</v>
      </c>
      <c r="B323" s="32" t="s">
        <v>878</v>
      </c>
      <c r="C323" s="32">
        <v>8</v>
      </c>
      <c r="D323" s="33" t="s">
        <v>702</v>
      </c>
      <c r="E323" s="74">
        <v>1</v>
      </c>
      <c r="F323" s="74">
        <v>1</v>
      </c>
      <c r="G323" s="74">
        <v>1</v>
      </c>
      <c r="H323" s="74">
        <v>0</v>
      </c>
      <c r="I323" s="74">
        <v>0</v>
      </c>
      <c r="J323" s="74"/>
      <c r="K323" s="74">
        <v>1</v>
      </c>
      <c r="L323" s="74">
        <v>1</v>
      </c>
      <c r="M323" s="74">
        <v>0</v>
      </c>
      <c r="N323" s="74">
        <v>0.5</v>
      </c>
      <c r="O323" s="74">
        <v>1</v>
      </c>
      <c r="P323" s="74"/>
      <c r="Q323" s="74">
        <v>1</v>
      </c>
      <c r="R323" s="74">
        <v>1</v>
      </c>
      <c r="S323" s="74">
        <v>0</v>
      </c>
      <c r="T323" s="74">
        <v>1</v>
      </c>
      <c r="U323" s="74">
        <v>0</v>
      </c>
      <c r="W323" s="77">
        <f t="shared" si="75"/>
        <v>1</v>
      </c>
      <c r="X323" s="77">
        <f t="shared" si="76"/>
        <v>1</v>
      </c>
      <c r="Y323" s="77">
        <f t="shared" si="77"/>
        <v>0</v>
      </c>
      <c r="Z323" s="144">
        <f t="shared" si="78"/>
        <v>0.5</v>
      </c>
      <c r="AA323" s="77">
        <f t="shared" si="79"/>
        <v>0</v>
      </c>
      <c r="AB323" s="42">
        <f t="shared" ref="AB323:AB332" si="80">SUM(W323:AA323)</f>
        <v>2.5</v>
      </c>
      <c r="AC323" s="42"/>
      <c r="AD323" s="42">
        <f t="shared" ref="AD323:AD332" si="81">W323+X323</f>
        <v>2</v>
      </c>
      <c r="AE323" s="42">
        <f t="shared" ref="AE323:AE332" si="82">Z323+AA323</f>
        <v>0.5</v>
      </c>
      <c r="AF323" s="42">
        <f t="shared" ref="AF323:AF332" si="83">Y323</f>
        <v>0</v>
      </c>
      <c r="AG323" s="42"/>
      <c r="AI323" s="34"/>
      <c r="AJ323" s="119">
        <f t="shared" si="69"/>
        <v>2</v>
      </c>
      <c r="AK323" s="119">
        <f t="shared" si="70"/>
        <v>2</v>
      </c>
      <c r="AL323" s="119">
        <f t="shared" si="71"/>
        <v>2</v>
      </c>
      <c r="AM323" s="119"/>
      <c r="AN323" s="115"/>
      <c r="AO323" s="119">
        <f t="shared" si="72"/>
        <v>0</v>
      </c>
      <c r="AP323" s="119">
        <f t="shared" si="73"/>
        <v>1.5</v>
      </c>
      <c r="AQ323" s="119">
        <f t="shared" si="74"/>
        <v>1</v>
      </c>
      <c r="AR323" s="34"/>
      <c r="AS323" s="34"/>
      <c r="AU323" s="34"/>
      <c r="AV323" s="34"/>
      <c r="AW323" s="34"/>
      <c r="AX323" s="34"/>
      <c r="AY323" s="34"/>
      <c r="BA323" s="34"/>
    </row>
    <row r="324" spans="1:64" ht="15" customHeight="1" x14ac:dyDescent="0.2">
      <c r="A324" s="11" t="s">
        <v>201</v>
      </c>
      <c r="B324" s="29" t="s">
        <v>480</v>
      </c>
      <c r="C324" s="29">
        <v>9</v>
      </c>
      <c r="D324" s="4" t="s">
        <v>210</v>
      </c>
      <c r="E324" s="6">
        <v>0</v>
      </c>
      <c r="F324" s="6">
        <v>0</v>
      </c>
      <c r="G324" s="6">
        <v>0</v>
      </c>
      <c r="H324" s="6">
        <v>0</v>
      </c>
      <c r="I324" s="6">
        <v>0</v>
      </c>
      <c r="J324" s="8" t="s">
        <v>336</v>
      </c>
      <c r="K324" s="9">
        <v>0</v>
      </c>
      <c r="L324" s="9">
        <v>0</v>
      </c>
      <c r="M324" s="16">
        <v>0</v>
      </c>
      <c r="N324" s="16">
        <v>0</v>
      </c>
      <c r="O324" s="16">
        <v>0</v>
      </c>
      <c r="P324" s="10" t="s">
        <v>291</v>
      </c>
      <c r="Q324" s="5">
        <v>0</v>
      </c>
      <c r="R324" s="5">
        <v>0</v>
      </c>
      <c r="S324" s="5">
        <v>0</v>
      </c>
      <c r="T324" s="5">
        <v>0</v>
      </c>
      <c r="U324" s="5">
        <v>0</v>
      </c>
      <c r="V324" s="5"/>
      <c r="W324" s="13">
        <f t="shared" si="75"/>
        <v>0</v>
      </c>
      <c r="X324" s="13">
        <f t="shared" si="76"/>
        <v>0</v>
      </c>
      <c r="Y324" s="13">
        <f t="shared" si="77"/>
        <v>0</v>
      </c>
      <c r="Z324" s="12">
        <f t="shared" si="78"/>
        <v>0</v>
      </c>
      <c r="AA324" s="13">
        <f t="shared" si="79"/>
        <v>0</v>
      </c>
      <c r="AB324" s="7">
        <f t="shared" si="80"/>
        <v>0</v>
      </c>
      <c r="AC324" s="7"/>
      <c r="AD324" s="7">
        <f t="shared" si="81"/>
        <v>0</v>
      </c>
      <c r="AE324" s="7">
        <f t="shared" si="82"/>
        <v>0</v>
      </c>
      <c r="AF324" s="7">
        <f t="shared" si="83"/>
        <v>0</v>
      </c>
      <c r="AG324" s="7"/>
      <c r="AI324" s="139"/>
      <c r="AJ324" s="119">
        <f t="shared" ref="AJ324:AJ332" si="84">SUM(E324+F324)</f>
        <v>0</v>
      </c>
      <c r="AK324" s="119">
        <f t="shared" ref="AK324:AK332" si="85">SUM(K324:L324)</f>
        <v>0</v>
      </c>
      <c r="AL324" s="119">
        <f t="shared" ref="AL324:AL332" si="86">SUM(Q324:R324)</f>
        <v>0</v>
      </c>
      <c r="AM324" s="119"/>
      <c r="AN324" s="115"/>
      <c r="AO324" s="119">
        <f t="shared" ref="AO324:AO332" si="87">H324+I324</f>
        <v>0</v>
      </c>
      <c r="AP324" s="119">
        <f t="shared" ref="AP324:AP332" si="88">N324+O324</f>
        <v>0</v>
      </c>
      <c r="AQ324" s="119">
        <f t="shared" ref="AQ324:AQ332" si="89">T324+U324</f>
        <v>0</v>
      </c>
      <c r="AR324" s="139"/>
      <c r="AS324" s="139"/>
      <c r="AU324" s="139"/>
      <c r="AV324" s="139"/>
      <c r="AW324" s="139"/>
      <c r="AX324" s="139"/>
      <c r="AY324" s="139"/>
      <c r="BA324" s="139"/>
    </row>
    <row r="325" spans="1:64" ht="15" customHeight="1" x14ac:dyDescent="0.2">
      <c r="A325" s="1" t="s">
        <v>32</v>
      </c>
      <c r="B325" s="29" t="s">
        <v>412</v>
      </c>
      <c r="C325" s="29">
        <v>8</v>
      </c>
      <c r="D325" s="4" t="s">
        <v>33</v>
      </c>
      <c r="E325" s="6">
        <v>1</v>
      </c>
      <c r="F325" s="6">
        <v>1</v>
      </c>
      <c r="G325" s="6">
        <v>0</v>
      </c>
      <c r="H325" s="6">
        <v>0</v>
      </c>
      <c r="I325" s="6">
        <v>0</v>
      </c>
      <c r="J325" s="3"/>
      <c r="K325" s="5">
        <v>1</v>
      </c>
      <c r="L325" s="5">
        <v>1</v>
      </c>
      <c r="M325" s="14">
        <v>0</v>
      </c>
      <c r="N325" s="14">
        <v>0.5</v>
      </c>
      <c r="O325" s="14">
        <v>1</v>
      </c>
      <c r="P325" s="3"/>
      <c r="Q325" s="5">
        <v>1</v>
      </c>
      <c r="R325" s="5">
        <v>1</v>
      </c>
      <c r="S325" s="5">
        <v>0</v>
      </c>
      <c r="T325" s="5">
        <v>0</v>
      </c>
      <c r="U325" s="5">
        <v>0</v>
      </c>
      <c r="V325" s="5"/>
      <c r="W325" s="13">
        <f t="shared" si="75"/>
        <v>1</v>
      </c>
      <c r="X325" s="13">
        <f t="shared" si="76"/>
        <v>1</v>
      </c>
      <c r="Y325" s="13">
        <f t="shared" si="77"/>
        <v>0</v>
      </c>
      <c r="Z325" s="12">
        <f t="shared" si="78"/>
        <v>0</v>
      </c>
      <c r="AA325" s="13">
        <f t="shared" si="79"/>
        <v>0</v>
      </c>
      <c r="AB325" s="7">
        <f t="shared" si="80"/>
        <v>2</v>
      </c>
      <c r="AC325" s="7"/>
      <c r="AD325" s="7">
        <f t="shared" si="81"/>
        <v>2</v>
      </c>
      <c r="AE325" s="7">
        <f t="shared" si="82"/>
        <v>0</v>
      </c>
      <c r="AF325" s="7">
        <f t="shared" si="83"/>
        <v>0</v>
      </c>
      <c r="AG325" s="7"/>
      <c r="AI325" s="139"/>
      <c r="AJ325" s="119">
        <f t="shared" si="84"/>
        <v>2</v>
      </c>
      <c r="AK325" s="119">
        <f t="shared" si="85"/>
        <v>2</v>
      </c>
      <c r="AL325" s="119">
        <f t="shared" si="86"/>
        <v>2</v>
      </c>
      <c r="AM325" s="119"/>
      <c r="AN325" s="115"/>
      <c r="AO325" s="119">
        <f t="shared" si="87"/>
        <v>0</v>
      </c>
      <c r="AP325" s="119">
        <f t="shared" si="88"/>
        <v>1.5</v>
      </c>
      <c r="AQ325" s="119">
        <f t="shared" si="89"/>
        <v>0</v>
      </c>
      <c r="AR325" s="139"/>
      <c r="AS325" s="139"/>
      <c r="AU325" s="139"/>
      <c r="AV325" s="139"/>
      <c r="AW325" s="139"/>
      <c r="AX325" s="139"/>
      <c r="AY325" s="139"/>
      <c r="BA325" s="139"/>
    </row>
    <row r="326" spans="1:64" s="55" customFormat="1" ht="15" customHeight="1" x14ac:dyDescent="0.2">
      <c r="A326" s="11" t="s">
        <v>30</v>
      </c>
      <c r="B326" s="29" t="s">
        <v>411</v>
      </c>
      <c r="C326" s="29">
        <v>9</v>
      </c>
      <c r="D326" s="4" t="s">
        <v>31</v>
      </c>
      <c r="E326" s="6">
        <v>1</v>
      </c>
      <c r="F326" s="6">
        <v>1</v>
      </c>
      <c r="G326" s="6">
        <v>1</v>
      </c>
      <c r="H326" s="6">
        <v>0</v>
      </c>
      <c r="I326" s="6">
        <v>1</v>
      </c>
      <c r="J326" s="3"/>
      <c r="K326" s="5">
        <v>1</v>
      </c>
      <c r="L326" s="5">
        <v>1</v>
      </c>
      <c r="M326" s="14">
        <v>1</v>
      </c>
      <c r="N326" s="14">
        <v>1</v>
      </c>
      <c r="O326" s="14">
        <v>0</v>
      </c>
      <c r="P326" s="3"/>
      <c r="Q326" s="5">
        <v>1</v>
      </c>
      <c r="R326" s="5">
        <v>1</v>
      </c>
      <c r="S326" s="5">
        <v>0</v>
      </c>
      <c r="T326" s="5">
        <v>0</v>
      </c>
      <c r="U326" s="5">
        <v>1</v>
      </c>
      <c r="V326" s="5"/>
      <c r="W326" s="13">
        <f t="shared" si="75"/>
        <v>1</v>
      </c>
      <c r="X326" s="13">
        <f t="shared" si="76"/>
        <v>1</v>
      </c>
      <c r="Y326" s="13">
        <f t="shared" si="77"/>
        <v>1</v>
      </c>
      <c r="Z326" s="12">
        <f t="shared" si="78"/>
        <v>0</v>
      </c>
      <c r="AA326" s="13">
        <f t="shared" si="79"/>
        <v>1</v>
      </c>
      <c r="AB326" s="7">
        <f t="shared" si="80"/>
        <v>4</v>
      </c>
      <c r="AC326" s="7"/>
      <c r="AD326" s="7">
        <f t="shared" si="81"/>
        <v>2</v>
      </c>
      <c r="AE326" s="7">
        <f t="shared" si="82"/>
        <v>1</v>
      </c>
      <c r="AF326" s="7">
        <f t="shared" si="83"/>
        <v>1</v>
      </c>
      <c r="AG326" s="7"/>
      <c r="AI326" s="137"/>
      <c r="AJ326" s="119">
        <f t="shared" si="84"/>
        <v>2</v>
      </c>
      <c r="AK326" s="119">
        <f t="shared" si="85"/>
        <v>2</v>
      </c>
      <c r="AL326" s="119">
        <f t="shared" si="86"/>
        <v>2</v>
      </c>
      <c r="AM326" s="119"/>
      <c r="AN326" s="115"/>
      <c r="AO326" s="119">
        <f t="shared" si="87"/>
        <v>1</v>
      </c>
      <c r="AP326" s="119">
        <f t="shared" si="88"/>
        <v>1</v>
      </c>
      <c r="AQ326" s="119">
        <f t="shared" si="89"/>
        <v>1</v>
      </c>
      <c r="AR326" s="137"/>
      <c r="AS326" s="137"/>
      <c r="AU326" s="137"/>
      <c r="AV326" s="137"/>
      <c r="AW326" s="137"/>
      <c r="AX326" s="137"/>
      <c r="AY326" s="137"/>
      <c r="BA326" s="137"/>
    </row>
    <row r="327" spans="1:64" s="55" customFormat="1" ht="15" customHeight="1" x14ac:dyDescent="0.2">
      <c r="A327" s="8">
        <v>1050</v>
      </c>
      <c r="B327" s="29" t="s">
        <v>845</v>
      </c>
      <c r="C327" s="29">
        <v>8</v>
      </c>
      <c r="D327" s="8" t="s">
        <v>627</v>
      </c>
      <c r="E327" s="72">
        <v>0</v>
      </c>
      <c r="F327" s="72">
        <v>1</v>
      </c>
      <c r="G327" s="72">
        <v>1</v>
      </c>
      <c r="H327" s="72">
        <v>1</v>
      </c>
      <c r="I327" s="72">
        <v>0</v>
      </c>
      <c r="J327" s="72"/>
      <c r="K327" s="72">
        <v>0</v>
      </c>
      <c r="L327" s="72">
        <v>1</v>
      </c>
      <c r="M327" s="72">
        <v>0</v>
      </c>
      <c r="N327" s="72">
        <v>0</v>
      </c>
      <c r="O327" s="72">
        <v>1</v>
      </c>
      <c r="P327" s="72"/>
      <c r="Q327" s="72">
        <v>0</v>
      </c>
      <c r="R327" s="72">
        <v>1</v>
      </c>
      <c r="S327" s="72">
        <v>1</v>
      </c>
      <c r="T327" s="72">
        <v>1</v>
      </c>
      <c r="U327" s="72">
        <v>1</v>
      </c>
      <c r="V327" s="8"/>
      <c r="W327" s="13">
        <f t="shared" si="75"/>
        <v>0</v>
      </c>
      <c r="X327" s="13">
        <f t="shared" si="76"/>
        <v>1</v>
      </c>
      <c r="Y327" s="13">
        <f t="shared" si="77"/>
        <v>1</v>
      </c>
      <c r="Z327" s="12">
        <f t="shared" si="78"/>
        <v>1</v>
      </c>
      <c r="AA327" s="13">
        <f t="shared" si="79"/>
        <v>1</v>
      </c>
      <c r="AB327" s="7">
        <f t="shared" si="80"/>
        <v>4</v>
      </c>
      <c r="AC327" s="7"/>
      <c r="AD327" s="7">
        <f t="shared" si="81"/>
        <v>1</v>
      </c>
      <c r="AE327" s="7">
        <f t="shared" si="82"/>
        <v>2</v>
      </c>
      <c r="AF327" s="7">
        <f t="shared" si="83"/>
        <v>1</v>
      </c>
      <c r="AG327" s="7"/>
      <c r="AI327" s="137"/>
      <c r="AJ327" s="119">
        <f t="shared" si="84"/>
        <v>1</v>
      </c>
      <c r="AK327" s="119">
        <f t="shared" si="85"/>
        <v>1</v>
      </c>
      <c r="AL327" s="119">
        <f t="shared" si="86"/>
        <v>1</v>
      </c>
      <c r="AM327" s="119"/>
      <c r="AN327" s="115"/>
      <c r="AO327" s="119">
        <f t="shared" si="87"/>
        <v>1</v>
      </c>
      <c r="AP327" s="119">
        <f t="shared" si="88"/>
        <v>1</v>
      </c>
      <c r="AQ327" s="119">
        <f t="shared" si="89"/>
        <v>2</v>
      </c>
      <c r="AR327" s="137"/>
      <c r="AS327" s="137"/>
      <c r="AU327" s="137"/>
      <c r="AV327" s="137"/>
      <c r="AW327" s="137"/>
      <c r="AX327" s="137"/>
      <c r="AY327" s="137"/>
      <c r="BA327" s="137"/>
    </row>
    <row r="328" spans="1:64" s="55" customFormat="1" ht="15" customHeight="1" x14ac:dyDescent="0.2">
      <c r="A328" s="8">
        <v>1131</v>
      </c>
      <c r="B328" s="29" t="s">
        <v>912</v>
      </c>
      <c r="C328" s="29">
        <v>11</v>
      </c>
      <c r="D328" s="8" t="s">
        <v>709</v>
      </c>
      <c r="E328" s="72">
        <v>1</v>
      </c>
      <c r="F328" s="72">
        <v>1</v>
      </c>
      <c r="G328" s="72">
        <v>1</v>
      </c>
      <c r="H328" s="72">
        <v>1</v>
      </c>
      <c r="I328" s="72">
        <v>0</v>
      </c>
      <c r="J328" s="72"/>
      <c r="K328" s="72">
        <v>1</v>
      </c>
      <c r="L328" s="72">
        <v>1</v>
      </c>
      <c r="M328" s="72">
        <v>0</v>
      </c>
      <c r="N328" s="72">
        <v>0</v>
      </c>
      <c r="O328" s="72">
        <v>0</v>
      </c>
      <c r="P328" s="72"/>
      <c r="Q328" s="72">
        <v>1</v>
      </c>
      <c r="R328" s="72">
        <v>1</v>
      </c>
      <c r="S328" s="72">
        <v>1</v>
      </c>
      <c r="T328" s="72">
        <v>1</v>
      </c>
      <c r="U328" s="72">
        <v>0</v>
      </c>
      <c r="V328" s="8"/>
      <c r="W328" s="13">
        <f t="shared" si="75"/>
        <v>1</v>
      </c>
      <c r="X328" s="13">
        <f t="shared" si="76"/>
        <v>1</v>
      </c>
      <c r="Y328" s="13">
        <f t="shared" si="77"/>
        <v>1</v>
      </c>
      <c r="Z328" s="12">
        <f t="shared" si="78"/>
        <v>1</v>
      </c>
      <c r="AA328" s="13">
        <f t="shared" si="79"/>
        <v>0</v>
      </c>
      <c r="AB328" s="7">
        <f t="shared" si="80"/>
        <v>4</v>
      </c>
      <c r="AC328" s="7"/>
      <c r="AD328" s="7">
        <f t="shared" si="81"/>
        <v>2</v>
      </c>
      <c r="AE328" s="7">
        <f t="shared" si="82"/>
        <v>1</v>
      </c>
      <c r="AF328" s="7">
        <f t="shared" si="83"/>
        <v>1</v>
      </c>
      <c r="AG328" s="7"/>
      <c r="AI328" s="137"/>
      <c r="AJ328" s="119">
        <f t="shared" si="84"/>
        <v>2</v>
      </c>
      <c r="AK328" s="119">
        <f t="shared" si="85"/>
        <v>2</v>
      </c>
      <c r="AL328" s="119">
        <f t="shared" si="86"/>
        <v>2</v>
      </c>
      <c r="AM328" s="119"/>
      <c r="AN328" s="115"/>
      <c r="AO328" s="119">
        <f t="shared" si="87"/>
        <v>1</v>
      </c>
      <c r="AP328" s="119">
        <f t="shared" si="88"/>
        <v>0</v>
      </c>
      <c r="AQ328" s="119">
        <f t="shared" si="89"/>
        <v>1</v>
      </c>
      <c r="AR328" s="137"/>
      <c r="AS328" s="137"/>
      <c r="AU328" s="137"/>
      <c r="AV328" s="137"/>
      <c r="AW328" s="137"/>
      <c r="AX328" s="137"/>
      <c r="AY328" s="137"/>
      <c r="BA328" s="137"/>
    </row>
    <row r="329" spans="1:64" ht="15" customHeight="1" x14ac:dyDescent="0.2">
      <c r="A329" s="8">
        <v>1076</v>
      </c>
      <c r="B329" s="29" t="s">
        <v>868</v>
      </c>
      <c r="C329" s="29">
        <v>11</v>
      </c>
      <c r="D329" s="8" t="s">
        <v>653</v>
      </c>
      <c r="E329" s="72">
        <v>1</v>
      </c>
      <c r="F329" s="72">
        <v>1</v>
      </c>
      <c r="G329" s="72">
        <v>1</v>
      </c>
      <c r="H329" s="72">
        <v>0</v>
      </c>
      <c r="I329" s="72">
        <v>0</v>
      </c>
      <c r="J329" s="72" t="s">
        <v>545</v>
      </c>
      <c r="K329" s="72">
        <v>1</v>
      </c>
      <c r="L329" s="72">
        <v>1</v>
      </c>
      <c r="M329" s="72">
        <v>0.5</v>
      </c>
      <c r="N329" s="72">
        <v>0.5</v>
      </c>
      <c r="O329" s="72">
        <v>1</v>
      </c>
      <c r="P329" s="72"/>
      <c r="Q329" s="72">
        <v>0</v>
      </c>
      <c r="R329" s="72">
        <v>1</v>
      </c>
      <c r="S329" s="72">
        <v>1</v>
      </c>
      <c r="T329" s="72">
        <v>1</v>
      </c>
      <c r="U329" s="72">
        <v>0</v>
      </c>
      <c r="V329" s="8"/>
      <c r="W329" s="13">
        <f t="shared" si="75"/>
        <v>1</v>
      </c>
      <c r="X329" s="13">
        <f t="shared" si="76"/>
        <v>1</v>
      </c>
      <c r="Y329" s="13">
        <f t="shared" si="77"/>
        <v>1</v>
      </c>
      <c r="Z329" s="12">
        <f t="shared" si="78"/>
        <v>0.5</v>
      </c>
      <c r="AA329" s="13">
        <f t="shared" si="79"/>
        <v>0</v>
      </c>
      <c r="AB329" s="7">
        <f t="shared" si="80"/>
        <v>3.5</v>
      </c>
      <c r="AC329" s="7"/>
      <c r="AD329" s="7">
        <f t="shared" si="81"/>
        <v>2</v>
      </c>
      <c r="AE329" s="7">
        <f t="shared" si="82"/>
        <v>0.5</v>
      </c>
      <c r="AF329" s="7">
        <f t="shared" si="83"/>
        <v>1</v>
      </c>
      <c r="AG329" s="7"/>
      <c r="AI329" s="139"/>
      <c r="AJ329" s="119">
        <f t="shared" si="84"/>
        <v>2</v>
      </c>
      <c r="AK329" s="119">
        <f t="shared" si="85"/>
        <v>2</v>
      </c>
      <c r="AL329" s="119">
        <f t="shared" si="86"/>
        <v>1</v>
      </c>
      <c r="AM329" s="119"/>
      <c r="AN329" s="115"/>
      <c r="AO329" s="119">
        <f t="shared" si="87"/>
        <v>0</v>
      </c>
      <c r="AP329" s="119">
        <f t="shared" si="88"/>
        <v>1.5</v>
      </c>
      <c r="AQ329" s="119">
        <f t="shared" si="89"/>
        <v>1</v>
      </c>
      <c r="AR329" s="139"/>
      <c r="AS329" s="139"/>
      <c r="AU329" s="139"/>
      <c r="AV329" s="139"/>
      <c r="AW329" s="139"/>
      <c r="AX329" s="139"/>
      <c r="AY329" s="139"/>
      <c r="BA329" s="139"/>
    </row>
    <row r="330" spans="1:64" ht="15" customHeight="1" x14ac:dyDescent="0.2">
      <c r="A330" s="8">
        <v>1010</v>
      </c>
      <c r="B330" s="29" t="s">
        <v>807</v>
      </c>
      <c r="C330" s="29">
        <v>10</v>
      </c>
      <c r="D330" s="8" t="s">
        <v>587</v>
      </c>
      <c r="E330" s="72">
        <v>0</v>
      </c>
      <c r="F330" s="72">
        <v>1</v>
      </c>
      <c r="G330" s="72">
        <v>0</v>
      </c>
      <c r="H330" s="72">
        <v>0</v>
      </c>
      <c r="I330" s="72">
        <v>0</v>
      </c>
      <c r="J330" s="72"/>
      <c r="K330" s="72">
        <v>0</v>
      </c>
      <c r="L330" s="72">
        <v>0</v>
      </c>
      <c r="M330" s="72">
        <v>0</v>
      </c>
      <c r="N330" s="72">
        <v>0</v>
      </c>
      <c r="O330" s="72">
        <v>0</v>
      </c>
      <c r="P330" s="72" t="s">
        <v>743</v>
      </c>
      <c r="Q330" s="72">
        <v>0</v>
      </c>
      <c r="R330" s="72">
        <v>1</v>
      </c>
      <c r="S330" s="72">
        <v>0</v>
      </c>
      <c r="T330" s="72">
        <v>0</v>
      </c>
      <c r="U330" s="72">
        <v>0</v>
      </c>
      <c r="V330" s="72"/>
      <c r="W330" s="13">
        <f t="shared" si="75"/>
        <v>0</v>
      </c>
      <c r="X330" s="13">
        <f t="shared" si="76"/>
        <v>1</v>
      </c>
      <c r="Y330" s="13">
        <f t="shared" si="77"/>
        <v>0</v>
      </c>
      <c r="Z330" s="12">
        <f t="shared" si="78"/>
        <v>0</v>
      </c>
      <c r="AA330" s="13">
        <f t="shared" si="79"/>
        <v>0</v>
      </c>
      <c r="AB330" s="7">
        <f t="shared" si="80"/>
        <v>1</v>
      </c>
      <c r="AC330" s="7"/>
      <c r="AD330" s="7">
        <f t="shared" si="81"/>
        <v>1</v>
      </c>
      <c r="AE330" s="7">
        <f t="shared" si="82"/>
        <v>0</v>
      </c>
      <c r="AF330" s="7">
        <f t="shared" si="83"/>
        <v>0</v>
      </c>
      <c r="AG330" s="7"/>
      <c r="AI330" s="139"/>
      <c r="AJ330" s="119">
        <f t="shared" si="84"/>
        <v>1</v>
      </c>
      <c r="AK330" s="119">
        <f t="shared" si="85"/>
        <v>0</v>
      </c>
      <c r="AL330" s="119">
        <f t="shared" si="86"/>
        <v>1</v>
      </c>
      <c r="AM330" s="119"/>
      <c r="AN330" s="115"/>
      <c r="AO330" s="119">
        <f t="shared" si="87"/>
        <v>0</v>
      </c>
      <c r="AP330" s="119">
        <f t="shared" si="88"/>
        <v>0</v>
      </c>
      <c r="AQ330" s="119">
        <f t="shared" si="89"/>
        <v>0</v>
      </c>
      <c r="AR330" s="139"/>
      <c r="AS330" s="139"/>
      <c r="AU330" s="139"/>
      <c r="AV330" s="139"/>
      <c r="AW330" s="139"/>
      <c r="AX330" s="139"/>
      <c r="AY330" s="139"/>
      <c r="BA330" s="139"/>
    </row>
    <row r="331" spans="1:64" ht="15" customHeight="1" x14ac:dyDescent="0.2">
      <c r="A331" s="8">
        <v>1028</v>
      </c>
      <c r="B331" s="29" t="s">
        <v>823</v>
      </c>
      <c r="C331" s="29">
        <v>8</v>
      </c>
      <c r="D331" s="8" t="s">
        <v>605</v>
      </c>
      <c r="E331" s="72">
        <v>0</v>
      </c>
      <c r="F331" s="72">
        <v>0</v>
      </c>
      <c r="G331" s="72">
        <v>0</v>
      </c>
      <c r="H331" s="72">
        <v>0</v>
      </c>
      <c r="I331" s="72">
        <v>1</v>
      </c>
      <c r="J331" s="72" t="s">
        <v>62</v>
      </c>
      <c r="K331" s="72">
        <v>0</v>
      </c>
      <c r="L331" s="72">
        <v>0</v>
      </c>
      <c r="M331" s="72">
        <v>0</v>
      </c>
      <c r="N331" s="72">
        <v>0</v>
      </c>
      <c r="O331" s="72">
        <v>0</v>
      </c>
      <c r="P331" s="72" t="s">
        <v>744</v>
      </c>
      <c r="Q331" s="72">
        <v>0</v>
      </c>
      <c r="R331" s="72">
        <v>1</v>
      </c>
      <c r="S331" s="72">
        <v>1</v>
      </c>
      <c r="T331" s="72">
        <v>0</v>
      </c>
      <c r="U331" s="72">
        <v>0</v>
      </c>
      <c r="W331" s="13">
        <f t="shared" si="75"/>
        <v>0</v>
      </c>
      <c r="X331" s="13">
        <f t="shared" si="76"/>
        <v>0</v>
      </c>
      <c r="Y331" s="13">
        <f t="shared" si="77"/>
        <v>0</v>
      </c>
      <c r="Z331" s="12">
        <f t="shared" si="78"/>
        <v>0</v>
      </c>
      <c r="AA331" s="13">
        <f t="shared" si="79"/>
        <v>0</v>
      </c>
      <c r="AB331" s="7">
        <f t="shared" si="80"/>
        <v>0</v>
      </c>
      <c r="AC331" s="7"/>
      <c r="AD331" s="7">
        <f t="shared" si="81"/>
        <v>0</v>
      </c>
      <c r="AE331" s="7">
        <f t="shared" si="82"/>
        <v>0</v>
      </c>
      <c r="AF331" s="7">
        <f t="shared" si="83"/>
        <v>0</v>
      </c>
      <c r="AG331" s="7"/>
      <c r="AI331" s="139"/>
      <c r="AJ331" s="119">
        <f t="shared" si="84"/>
        <v>0</v>
      </c>
      <c r="AK331" s="119">
        <f t="shared" si="85"/>
        <v>0</v>
      </c>
      <c r="AL331" s="119">
        <f t="shared" si="86"/>
        <v>1</v>
      </c>
      <c r="AM331" s="119"/>
      <c r="AN331" s="115"/>
      <c r="AO331" s="119">
        <f t="shared" si="87"/>
        <v>1</v>
      </c>
      <c r="AP331" s="119">
        <f t="shared" si="88"/>
        <v>0</v>
      </c>
      <c r="AQ331" s="119">
        <f t="shared" si="89"/>
        <v>0</v>
      </c>
      <c r="AR331" s="139"/>
      <c r="AS331" s="139"/>
      <c r="AU331" s="139"/>
      <c r="AV331" s="139"/>
      <c r="AW331" s="139"/>
      <c r="AX331" s="139"/>
      <c r="AY331" s="139"/>
      <c r="BA331" s="139"/>
    </row>
    <row r="332" spans="1:64" ht="15" customHeight="1" x14ac:dyDescent="0.2">
      <c r="A332" s="8">
        <v>1112</v>
      </c>
      <c r="B332" s="29" t="s">
        <v>897</v>
      </c>
      <c r="C332" s="29">
        <v>11</v>
      </c>
      <c r="D332" s="8" t="s">
        <v>690</v>
      </c>
      <c r="E332" s="72">
        <v>0</v>
      </c>
      <c r="F332" s="72">
        <v>0</v>
      </c>
      <c r="G332" s="72">
        <v>1</v>
      </c>
      <c r="H332" s="72">
        <v>1</v>
      </c>
      <c r="I332" s="72">
        <v>0</v>
      </c>
      <c r="J332" s="72"/>
      <c r="K332" s="72">
        <v>0</v>
      </c>
      <c r="L332" s="72">
        <v>0</v>
      </c>
      <c r="M332" s="72">
        <v>0</v>
      </c>
      <c r="N332" s="72">
        <v>0</v>
      </c>
      <c r="O332" s="72">
        <v>0</v>
      </c>
      <c r="P332" s="72" t="s">
        <v>771</v>
      </c>
      <c r="Q332" s="72">
        <v>0</v>
      </c>
      <c r="R332" s="72">
        <v>1</v>
      </c>
      <c r="S332" s="72">
        <v>1</v>
      </c>
      <c r="T332" s="72">
        <v>1</v>
      </c>
      <c r="U332" s="72">
        <v>1</v>
      </c>
      <c r="V332" s="8"/>
      <c r="W332" s="13">
        <f t="shared" si="75"/>
        <v>0</v>
      </c>
      <c r="X332" s="13">
        <f t="shared" si="76"/>
        <v>0</v>
      </c>
      <c r="Y332" s="13">
        <f t="shared" si="77"/>
        <v>1</v>
      </c>
      <c r="Z332" s="12">
        <f t="shared" si="78"/>
        <v>1</v>
      </c>
      <c r="AA332" s="13">
        <f t="shared" si="79"/>
        <v>0</v>
      </c>
      <c r="AB332" s="7">
        <f t="shared" si="80"/>
        <v>2</v>
      </c>
      <c r="AC332" s="7"/>
      <c r="AD332" s="7">
        <f t="shared" si="81"/>
        <v>0</v>
      </c>
      <c r="AE332" s="7">
        <f t="shared" si="82"/>
        <v>1</v>
      </c>
      <c r="AF332" s="7">
        <f t="shared" si="83"/>
        <v>1</v>
      </c>
      <c r="AG332" s="7"/>
      <c r="AI332" s="139"/>
      <c r="AJ332" s="119">
        <f t="shared" si="84"/>
        <v>0</v>
      </c>
      <c r="AK332" s="119">
        <f t="shared" si="85"/>
        <v>0</v>
      </c>
      <c r="AL332" s="119">
        <f t="shared" si="86"/>
        <v>1</v>
      </c>
      <c r="AM332" s="119"/>
      <c r="AN332" s="115"/>
      <c r="AO332" s="119">
        <f t="shared" si="87"/>
        <v>1</v>
      </c>
      <c r="AP332" s="119">
        <f t="shared" si="88"/>
        <v>0</v>
      </c>
      <c r="AQ332" s="119">
        <f t="shared" si="89"/>
        <v>2</v>
      </c>
      <c r="AR332" s="139"/>
      <c r="AS332" s="139"/>
      <c r="AU332" s="139"/>
      <c r="AV332" s="139"/>
      <c r="AW332" s="139"/>
      <c r="AX332" s="139"/>
      <c r="AY332" s="139"/>
      <c r="BA332" s="139"/>
    </row>
    <row r="333" spans="1:64" ht="15" customHeight="1" x14ac:dyDescent="0.2">
      <c r="A333" s="11"/>
      <c r="B333" s="11"/>
      <c r="C333" s="11"/>
      <c r="D333" s="8"/>
      <c r="E333" s="8"/>
      <c r="F333" s="8"/>
      <c r="G333" s="8"/>
      <c r="H333" s="8"/>
      <c r="I333" s="8"/>
      <c r="J333" s="8"/>
      <c r="K333" s="8"/>
      <c r="L333" s="8"/>
      <c r="M333" s="15"/>
      <c r="N333" s="15"/>
      <c r="O333" s="15"/>
      <c r="P333" s="8"/>
      <c r="Q333" s="8"/>
      <c r="R333" s="8"/>
      <c r="S333" s="8"/>
      <c r="T333" s="8"/>
      <c r="U333" s="8"/>
      <c r="V333" s="8"/>
      <c r="W333" s="13"/>
      <c r="X333" s="13"/>
      <c r="Y333" s="13"/>
      <c r="Z333" s="12"/>
      <c r="AA333" s="13"/>
      <c r="AB333" s="7"/>
      <c r="AC333" s="7"/>
      <c r="AD333" s="7"/>
      <c r="AE333" s="7"/>
      <c r="AF333" s="7"/>
      <c r="AG333" s="7"/>
      <c r="AI333" s="139"/>
      <c r="AJ333" s="139"/>
      <c r="AK333" s="139"/>
      <c r="AL333" s="139"/>
      <c r="AM333" s="139"/>
      <c r="AO333" s="139"/>
      <c r="AP333" s="139"/>
      <c r="AQ333" s="139"/>
      <c r="AR333" s="139"/>
      <c r="AS333" s="139"/>
      <c r="AU333" s="139"/>
      <c r="AV333" s="139"/>
      <c r="AW333" s="139"/>
      <c r="AX333" s="139"/>
      <c r="AY333" s="139"/>
      <c r="BA333" s="139"/>
    </row>
    <row r="334" spans="1:64" ht="15" customHeight="1" x14ac:dyDescent="0.2">
      <c r="A334" s="11"/>
      <c r="B334" s="11"/>
      <c r="C334" s="11"/>
      <c r="D334" s="8"/>
      <c r="E334" s="8"/>
      <c r="F334" s="8"/>
      <c r="G334" s="8"/>
      <c r="H334" s="8"/>
      <c r="I334" s="8"/>
      <c r="J334" s="8"/>
      <c r="K334" s="8"/>
      <c r="L334" s="8"/>
      <c r="M334" s="15"/>
      <c r="N334" s="15"/>
      <c r="O334" s="15"/>
      <c r="P334" s="8"/>
      <c r="Q334" s="8"/>
      <c r="R334" s="8"/>
      <c r="S334" s="8"/>
      <c r="T334" s="8"/>
      <c r="U334" s="8"/>
      <c r="V334" s="8" t="s">
        <v>960</v>
      </c>
      <c r="W334" s="13">
        <f t="shared" ref="W334:AB334" si="90">AVERAGE(W3:W332)</f>
        <v>0.47575757575757577</v>
      </c>
      <c r="X334" s="13">
        <f t="shared" si="90"/>
        <v>0.75757575757575757</v>
      </c>
      <c r="Y334" s="13">
        <f t="shared" si="90"/>
        <v>0.26363636363636361</v>
      </c>
      <c r="Z334" s="13">
        <f t="shared" si="90"/>
        <v>0.15909090909090909</v>
      </c>
      <c r="AA334" s="13">
        <f t="shared" si="90"/>
        <v>0.22121212121212122</v>
      </c>
      <c r="AB334" s="13">
        <f t="shared" si="90"/>
        <v>1.8772727272727272</v>
      </c>
      <c r="AC334" s="13"/>
      <c r="AD334" s="13">
        <f>AVERAGE(AD3:AD332)</f>
        <v>1.2333333333333334</v>
      </c>
      <c r="AE334" s="13">
        <f>AVERAGE(AE3:AE332)</f>
        <v>0.38030303030303031</v>
      </c>
      <c r="AF334" s="13">
        <f>AVERAGE(AF3:AF332)</f>
        <v>0.26363636363636361</v>
      </c>
      <c r="AG334" s="7"/>
      <c r="AI334" s="139"/>
      <c r="AJ334" s="139"/>
      <c r="AK334" s="139"/>
      <c r="AL334" s="139"/>
      <c r="AM334" s="139"/>
      <c r="AO334" s="139"/>
      <c r="AP334" s="139"/>
      <c r="AQ334" s="139"/>
      <c r="AR334" s="139"/>
      <c r="AS334" s="139"/>
      <c r="AU334" s="139"/>
      <c r="AV334" s="139"/>
      <c r="AW334" s="139"/>
      <c r="AX334" s="139"/>
      <c r="AY334" s="139"/>
      <c r="BA334" s="139"/>
    </row>
    <row r="335" spans="1:64" ht="15" customHeight="1" x14ac:dyDescent="0.2">
      <c r="A335" s="54"/>
      <c r="B335" s="138"/>
      <c r="C335" s="138"/>
      <c r="E335" s="73"/>
      <c r="F335" s="73"/>
      <c r="G335" s="73"/>
      <c r="H335" s="73"/>
      <c r="I335" s="73"/>
      <c r="J335" s="73"/>
      <c r="K335" s="73"/>
      <c r="L335" s="73"/>
      <c r="M335" s="73"/>
      <c r="N335" s="73"/>
      <c r="O335" s="73"/>
      <c r="P335" s="73"/>
      <c r="Q335" s="73"/>
      <c r="R335" s="73"/>
      <c r="S335" s="73"/>
      <c r="T335" s="73"/>
      <c r="U335" s="73"/>
      <c r="AC335" s="139"/>
      <c r="AD335" s="139"/>
      <c r="AE335" s="139"/>
      <c r="AF335" s="139"/>
      <c r="AG335" s="139"/>
      <c r="AI335" s="139"/>
      <c r="AJ335" s="139"/>
      <c r="AK335" s="139"/>
      <c r="AL335" s="139"/>
      <c r="AM335" s="139"/>
      <c r="AO335" s="139"/>
      <c r="AP335" s="139"/>
      <c r="AQ335" s="139"/>
      <c r="AR335" s="139"/>
      <c r="AS335" s="139"/>
      <c r="AU335" s="139"/>
      <c r="AV335" s="139"/>
      <c r="AW335" s="139"/>
      <c r="AX335" s="139"/>
      <c r="AY335" s="139"/>
      <c r="BA335" s="139"/>
    </row>
    <row r="336" spans="1:64" ht="15" customHeight="1" x14ac:dyDescent="0.2">
      <c r="A336" s="54"/>
      <c r="B336" s="138"/>
      <c r="C336" s="138"/>
      <c r="E336" s="73"/>
      <c r="F336" s="73"/>
      <c r="G336" s="73"/>
      <c r="H336" s="73"/>
      <c r="I336" s="73"/>
      <c r="J336" s="73"/>
      <c r="K336" s="73"/>
      <c r="L336" s="73"/>
      <c r="M336" s="73"/>
      <c r="N336" s="73"/>
      <c r="O336" s="73"/>
      <c r="P336" s="73"/>
      <c r="Q336" s="73"/>
      <c r="R336" s="73"/>
      <c r="S336" s="73"/>
      <c r="T336" s="73"/>
      <c r="U336" s="73"/>
      <c r="AC336" s="139"/>
      <c r="AD336" s="139"/>
      <c r="AE336" s="139"/>
      <c r="AF336" s="139"/>
      <c r="AG336" s="139"/>
      <c r="AI336" s="139"/>
      <c r="AJ336" s="139"/>
      <c r="AK336" s="139"/>
      <c r="AL336" s="139"/>
      <c r="AM336" s="139"/>
      <c r="AO336" s="139"/>
      <c r="AP336" s="139"/>
      <c r="AQ336" s="139"/>
      <c r="AR336" s="139"/>
      <c r="AS336" s="139"/>
      <c r="AU336" s="139"/>
      <c r="AV336" s="139"/>
      <c r="AW336" s="139"/>
      <c r="AX336" s="139"/>
      <c r="AY336" s="139"/>
      <c r="BA336" s="139"/>
    </row>
    <row r="337" spans="1:64" ht="15" customHeight="1" x14ac:dyDescent="0.2">
      <c r="B337" s="138"/>
      <c r="C337" s="138"/>
      <c r="D337" s="140"/>
      <c r="J337" s="73"/>
      <c r="M337" s="54"/>
      <c r="N337" s="54"/>
      <c r="O337" s="54"/>
      <c r="AC337" s="133"/>
      <c r="AD337" s="133"/>
      <c r="AE337" s="133"/>
      <c r="AF337" s="133"/>
      <c r="AG337" s="133"/>
      <c r="AH337" s="133"/>
      <c r="AI337" s="133"/>
      <c r="AJ337" s="133"/>
      <c r="AK337" s="133"/>
      <c r="AL337" s="133"/>
      <c r="AM337" s="133"/>
      <c r="AN337" s="133"/>
      <c r="AO337" s="133"/>
      <c r="AP337" s="133"/>
      <c r="AQ337" s="133"/>
      <c r="AR337" s="133"/>
      <c r="AS337" s="133"/>
      <c r="AT337" s="133"/>
      <c r="AU337" s="133"/>
      <c r="AV337" s="133"/>
      <c r="AW337" s="133"/>
      <c r="AX337" s="133"/>
      <c r="AY337" s="139"/>
      <c r="AZ337" s="139"/>
      <c r="BA337" s="139"/>
      <c r="BD337" s="139"/>
      <c r="BE337" s="139"/>
      <c r="BF337" s="139"/>
      <c r="BG337" s="139"/>
      <c r="BH337" s="139"/>
      <c r="BI337" s="139"/>
      <c r="BJ337" s="139"/>
      <c r="BK337" s="139"/>
      <c r="BL337" s="139"/>
    </row>
    <row r="338" spans="1:64" ht="15" customHeight="1" x14ac:dyDescent="0.2">
      <c r="A338" s="54"/>
      <c r="B338" s="54"/>
      <c r="E338" s="73"/>
      <c r="F338" s="73"/>
      <c r="G338" s="73"/>
      <c r="H338" s="73"/>
      <c r="I338" s="73"/>
      <c r="J338" s="73"/>
      <c r="K338" s="73"/>
      <c r="L338" s="73"/>
      <c r="M338" s="73"/>
      <c r="N338" s="73"/>
      <c r="O338" s="73"/>
      <c r="P338" s="73"/>
      <c r="Q338" s="73"/>
      <c r="R338" s="73"/>
      <c r="S338" s="73"/>
      <c r="T338" s="73"/>
      <c r="U338" s="73"/>
      <c r="AC338" s="139"/>
      <c r="AD338" s="139"/>
      <c r="AE338" s="139"/>
      <c r="AF338" s="139"/>
      <c r="AG338" s="139"/>
      <c r="AI338" s="139"/>
      <c r="AJ338" s="139"/>
      <c r="AK338" s="139"/>
      <c r="AL338" s="139"/>
      <c r="AM338" s="139"/>
      <c r="AO338" s="139"/>
      <c r="AP338" s="139"/>
      <c r="AQ338" s="139"/>
      <c r="AR338" s="139"/>
      <c r="AS338" s="139"/>
      <c r="AU338" s="139"/>
      <c r="AV338" s="139"/>
      <c r="AW338" s="139"/>
      <c r="AX338" s="139"/>
      <c r="AY338" s="139"/>
      <c r="BA338" s="139"/>
    </row>
    <row r="340" spans="1:64" ht="15" customHeight="1" x14ac:dyDescent="0.2">
      <c r="W340" s="132"/>
    </row>
  </sheetData>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284"/>
  <sheetViews>
    <sheetView topLeftCell="H1" zoomScale="150" zoomScaleNormal="150" zoomScalePageLayoutView="150" workbookViewId="0">
      <pane ySplit="1" topLeftCell="A2" activePane="bottomLeft" state="frozen"/>
      <selection pane="bottomLeft" activeCell="AB3" sqref="AB3"/>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33" bestFit="1" customWidth="1"/>
    <col min="24" max="25" width="4.33203125" style="133" bestFit="1" customWidth="1"/>
    <col min="26" max="26" width="4.33203125" style="136" bestFit="1" customWidth="1"/>
    <col min="27" max="27" width="4.33203125" style="133" bestFit="1" customWidth="1"/>
    <col min="28" max="28" width="3.83203125" style="132" customWidth="1"/>
    <col min="29" max="33" width="4.33203125" style="54" bestFit="1" customWidth="1"/>
    <col min="34" max="34" width="3.33203125" style="54" customWidth="1"/>
    <col min="35" max="39" width="4.33203125" style="54" bestFit="1" customWidth="1"/>
    <col min="40" max="40" width="3.332031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91"/>
      <c r="W1" s="218" t="s">
        <v>393</v>
      </c>
      <c r="X1" s="218"/>
      <c r="Y1" s="218"/>
      <c r="Z1" s="218"/>
      <c r="AA1" s="218"/>
      <c r="AB1" s="20"/>
      <c r="AC1" s="20"/>
      <c r="AD1" s="20"/>
      <c r="AE1" s="20"/>
      <c r="AF1" s="20"/>
      <c r="AG1" s="20"/>
      <c r="AI1" s="219"/>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134"/>
      <c r="AJ2" s="134"/>
      <c r="AK2" s="134"/>
      <c r="AL2" s="134"/>
      <c r="AM2" s="134"/>
      <c r="AO2" s="134"/>
      <c r="AP2" s="134"/>
      <c r="AQ2" s="134"/>
      <c r="AR2" s="134"/>
      <c r="AS2" s="134"/>
      <c r="AU2" s="134"/>
      <c r="AV2" s="134"/>
      <c r="AW2" s="134"/>
      <c r="AX2" s="134"/>
      <c r="AY2" s="134"/>
    </row>
    <row r="3" spans="1:64" s="78" customFormat="1" ht="13.5" customHeight="1" x14ac:dyDescent="0.2">
      <c r="A3" s="33">
        <v>1015</v>
      </c>
      <c r="B3" s="32" t="s">
        <v>810</v>
      </c>
      <c r="C3" s="32">
        <v>8</v>
      </c>
      <c r="D3" s="33" t="s">
        <v>592</v>
      </c>
      <c r="E3" s="74">
        <v>0</v>
      </c>
      <c r="F3" s="74">
        <v>0</v>
      </c>
      <c r="G3" s="74">
        <v>1</v>
      </c>
      <c r="H3" s="74">
        <v>1</v>
      </c>
      <c r="I3" s="74">
        <v>1</v>
      </c>
      <c r="J3" s="74"/>
      <c r="K3" s="74">
        <v>0</v>
      </c>
      <c r="L3" s="74">
        <v>0</v>
      </c>
      <c r="M3" s="74">
        <v>0</v>
      </c>
      <c r="N3" s="74">
        <v>0</v>
      </c>
      <c r="O3" s="74">
        <v>0</v>
      </c>
      <c r="P3" s="74" t="s">
        <v>744</v>
      </c>
      <c r="Q3" s="74">
        <v>0</v>
      </c>
      <c r="R3" s="74">
        <v>0</v>
      </c>
      <c r="S3" s="74">
        <v>0</v>
      </c>
      <c r="T3" s="74">
        <v>0</v>
      </c>
      <c r="U3" s="74">
        <v>0</v>
      </c>
      <c r="V3" s="74"/>
      <c r="W3" s="77">
        <f t="shared" ref="W3:W32" si="0">IF(((E3+K3+Q3)=1.5),0.5,ROUND((E3+K3+Q3)/3,0))</f>
        <v>0</v>
      </c>
      <c r="X3" s="77">
        <f t="shared" ref="X3:X32" si="1">IF(((F3+L3+R3)=1.5),0.5,ROUND((F3+L3+R3)/3,0))</f>
        <v>0</v>
      </c>
      <c r="Y3" s="77">
        <f t="shared" ref="Y3:Y32" si="2">IF(((G3+M3+S3)=1.5),0.5,ROUND((G3+M3+S3)/3,0))</f>
        <v>0</v>
      </c>
      <c r="Z3" s="144">
        <f t="shared" ref="Z3:Z32" si="3">IF(((H3+N3+T3)=1.5),0.5,ROUND((H3+N3+T3)/3,0))</f>
        <v>0</v>
      </c>
      <c r="AA3" s="77">
        <f t="shared" ref="AA3:AA32" si="4">IF(((I3+O3+U3)=1.5),0.5,ROUND((I3+O3+U3)/3,0))</f>
        <v>0</v>
      </c>
      <c r="AB3" s="42">
        <f t="shared" ref="AB3:AB66" si="5">SUM(W3:AA3)</f>
        <v>0</v>
      </c>
      <c r="AC3" s="42"/>
      <c r="AD3" s="42">
        <f t="shared" ref="AD3:AD66" si="6">W3+X3</f>
        <v>0</v>
      </c>
      <c r="AE3" s="42">
        <f t="shared" ref="AE3:AE66" si="7">Z3+AA3</f>
        <v>0</v>
      </c>
      <c r="AF3" s="42">
        <f t="shared" ref="AF3:AF66" si="8">Y3</f>
        <v>0</v>
      </c>
      <c r="AG3" s="42"/>
      <c r="AI3" s="80"/>
      <c r="AJ3" s="80"/>
      <c r="AK3" s="80"/>
      <c r="AL3" s="80"/>
      <c r="AM3" s="80"/>
      <c r="AO3" s="80"/>
      <c r="AP3" s="80"/>
      <c r="AQ3" s="80"/>
      <c r="AR3" s="80"/>
      <c r="AS3" s="80"/>
      <c r="AU3" s="80"/>
      <c r="AV3" s="80"/>
      <c r="AW3" s="80"/>
      <c r="AX3" s="80"/>
      <c r="AY3" s="80"/>
      <c r="BA3" s="80"/>
    </row>
    <row r="4" spans="1:64" s="55" customFormat="1" ht="13.5" customHeight="1" x14ac:dyDescent="0.2">
      <c r="A4" s="8">
        <v>1038</v>
      </c>
      <c r="B4" s="29" t="s">
        <v>833</v>
      </c>
      <c r="C4" s="29">
        <v>11</v>
      </c>
      <c r="D4" s="8" t="s">
        <v>615</v>
      </c>
      <c r="E4" s="72">
        <v>0</v>
      </c>
      <c r="F4" s="72">
        <v>1</v>
      </c>
      <c r="G4" s="72">
        <v>0</v>
      </c>
      <c r="H4" s="72">
        <v>0</v>
      </c>
      <c r="I4" s="72">
        <v>0</v>
      </c>
      <c r="J4" s="72" t="s">
        <v>781</v>
      </c>
      <c r="K4" s="72">
        <v>0</v>
      </c>
      <c r="L4" s="72">
        <v>1</v>
      </c>
      <c r="M4" s="72">
        <v>0.5</v>
      </c>
      <c r="N4" s="72">
        <v>0</v>
      </c>
      <c r="O4" s="72">
        <v>1</v>
      </c>
      <c r="P4" s="72"/>
      <c r="Q4" s="72">
        <v>1</v>
      </c>
      <c r="R4" s="72">
        <v>1</v>
      </c>
      <c r="S4" s="72">
        <v>0</v>
      </c>
      <c r="T4" s="72">
        <v>0</v>
      </c>
      <c r="U4" s="72">
        <v>0</v>
      </c>
      <c r="V4" s="54"/>
      <c r="W4" s="13">
        <f t="shared" si="0"/>
        <v>0</v>
      </c>
      <c r="X4" s="13">
        <f t="shared" si="1"/>
        <v>1</v>
      </c>
      <c r="Y4" s="13">
        <f t="shared" si="2"/>
        <v>0</v>
      </c>
      <c r="Z4" s="12">
        <f t="shared" si="3"/>
        <v>0</v>
      </c>
      <c r="AA4" s="13">
        <f t="shared" si="4"/>
        <v>0</v>
      </c>
      <c r="AB4" s="7">
        <f t="shared" si="5"/>
        <v>1</v>
      </c>
      <c r="AC4" s="7"/>
      <c r="AD4" s="7">
        <f t="shared" si="6"/>
        <v>1</v>
      </c>
      <c r="AE4" s="7">
        <f t="shared" si="7"/>
        <v>0</v>
      </c>
      <c r="AF4" s="7">
        <f t="shared" si="8"/>
        <v>0</v>
      </c>
      <c r="AG4" s="88"/>
      <c r="AH4" s="54"/>
      <c r="AI4" s="139"/>
      <c r="AJ4" s="139"/>
      <c r="AK4" s="139"/>
      <c r="AL4" s="139"/>
      <c r="AM4" s="139"/>
      <c r="AN4" s="54"/>
      <c r="AO4" s="139"/>
      <c r="AP4" s="139"/>
      <c r="AQ4" s="139"/>
      <c r="AR4" s="139"/>
      <c r="AS4" s="139"/>
      <c r="AT4" s="54"/>
      <c r="AU4" s="139"/>
      <c r="AV4" s="139"/>
      <c r="AW4" s="139"/>
      <c r="AX4" s="139"/>
      <c r="AY4" s="139"/>
      <c r="AZ4" s="54"/>
      <c r="BA4" s="139"/>
      <c r="BB4" s="54"/>
      <c r="BC4" s="54"/>
      <c r="BD4" s="54"/>
      <c r="BE4" s="54"/>
      <c r="BF4" s="54"/>
      <c r="BG4" s="54"/>
      <c r="BH4" s="54"/>
      <c r="BI4" s="54"/>
      <c r="BJ4" s="54"/>
      <c r="BK4" s="54"/>
      <c r="BL4" s="54"/>
    </row>
    <row r="5" spans="1:64" ht="13.5" customHeight="1" x14ac:dyDescent="0.2">
      <c r="A5" s="8">
        <v>1138</v>
      </c>
      <c r="B5" s="29" t="s">
        <v>919</v>
      </c>
      <c r="C5" s="29">
        <v>11</v>
      </c>
      <c r="D5" s="8" t="s">
        <v>716</v>
      </c>
      <c r="E5" s="72">
        <v>0</v>
      </c>
      <c r="F5" s="72">
        <v>0</v>
      </c>
      <c r="G5" s="72">
        <v>0</v>
      </c>
      <c r="H5" s="72">
        <v>0</v>
      </c>
      <c r="I5" s="72">
        <v>0</v>
      </c>
      <c r="J5" s="72"/>
      <c r="K5" s="72">
        <v>0</v>
      </c>
      <c r="L5" s="72">
        <v>0</v>
      </c>
      <c r="M5" s="72">
        <v>0</v>
      </c>
      <c r="N5" s="72">
        <v>0</v>
      </c>
      <c r="O5" s="72">
        <v>0</v>
      </c>
      <c r="P5" s="72" t="s">
        <v>743</v>
      </c>
      <c r="Q5" s="72">
        <v>0</v>
      </c>
      <c r="R5" s="72">
        <v>1</v>
      </c>
      <c r="S5" s="72">
        <v>0</v>
      </c>
      <c r="T5" s="72">
        <v>0</v>
      </c>
      <c r="U5" s="72">
        <v>0</v>
      </c>
      <c r="V5" s="8"/>
      <c r="W5" s="13">
        <f t="shared" si="0"/>
        <v>0</v>
      </c>
      <c r="X5" s="13">
        <f t="shared" si="1"/>
        <v>0</v>
      </c>
      <c r="Y5" s="13">
        <f t="shared" si="2"/>
        <v>0</v>
      </c>
      <c r="Z5" s="12">
        <f t="shared" si="3"/>
        <v>0</v>
      </c>
      <c r="AA5" s="13">
        <f t="shared" si="4"/>
        <v>0</v>
      </c>
      <c r="AB5" s="7">
        <f t="shared" si="5"/>
        <v>0</v>
      </c>
      <c r="AC5" s="7"/>
      <c r="AD5" s="7">
        <f t="shared" si="6"/>
        <v>0</v>
      </c>
      <c r="AE5" s="7">
        <f t="shared" si="7"/>
        <v>0</v>
      </c>
      <c r="AF5" s="7">
        <f t="shared" si="8"/>
        <v>0</v>
      </c>
      <c r="AG5" s="7"/>
      <c r="AI5" s="139"/>
      <c r="AJ5" s="139"/>
      <c r="AK5" s="139"/>
      <c r="AL5" s="139"/>
      <c r="AM5" s="139"/>
      <c r="AO5" s="139"/>
      <c r="AP5" s="139"/>
      <c r="AQ5" s="139"/>
      <c r="AR5" s="139"/>
      <c r="AS5" s="139"/>
      <c r="AU5" s="139"/>
      <c r="AV5" s="139"/>
      <c r="AW5" s="139"/>
      <c r="AX5" s="139"/>
      <c r="AY5" s="139"/>
      <c r="BA5" s="139"/>
    </row>
    <row r="6" spans="1:64" ht="13.5" customHeight="1" x14ac:dyDescent="0.2">
      <c r="A6" s="11" t="s">
        <v>307</v>
      </c>
      <c r="B6" s="29" t="s">
        <v>518</v>
      </c>
      <c r="C6" s="29">
        <v>1</v>
      </c>
      <c r="D6" s="4" t="s">
        <v>323</v>
      </c>
      <c r="E6" s="8">
        <v>1</v>
      </c>
      <c r="F6" s="8">
        <v>1</v>
      </c>
      <c r="G6" s="8">
        <v>0</v>
      </c>
      <c r="H6" s="8">
        <v>0</v>
      </c>
      <c r="I6" s="8">
        <v>1</v>
      </c>
      <c r="J6" s="8"/>
      <c r="K6" s="8">
        <v>1</v>
      </c>
      <c r="L6" s="8">
        <v>1</v>
      </c>
      <c r="M6" s="17">
        <v>0.5</v>
      </c>
      <c r="N6" s="17">
        <v>0.5</v>
      </c>
      <c r="O6" s="8">
        <v>1</v>
      </c>
      <c r="P6" s="8"/>
      <c r="Q6" s="8">
        <v>1</v>
      </c>
      <c r="R6" s="8">
        <v>1</v>
      </c>
      <c r="S6" s="8">
        <v>1</v>
      </c>
      <c r="T6" s="8">
        <v>0</v>
      </c>
      <c r="U6" s="8">
        <v>1</v>
      </c>
      <c r="V6" s="8"/>
      <c r="W6" s="13">
        <f t="shared" si="0"/>
        <v>1</v>
      </c>
      <c r="X6" s="13">
        <f t="shared" si="1"/>
        <v>1</v>
      </c>
      <c r="Y6" s="13">
        <f t="shared" si="2"/>
        <v>0.5</v>
      </c>
      <c r="Z6" s="12">
        <f t="shared" si="3"/>
        <v>0</v>
      </c>
      <c r="AA6" s="13">
        <f t="shared" si="4"/>
        <v>1</v>
      </c>
      <c r="AB6" s="7">
        <f t="shared" si="5"/>
        <v>3.5</v>
      </c>
      <c r="AC6" s="7"/>
      <c r="AD6" s="7">
        <f t="shared" si="6"/>
        <v>2</v>
      </c>
      <c r="AE6" s="7">
        <f t="shared" si="7"/>
        <v>1</v>
      </c>
      <c r="AF6" s="7">
        <f t="shared" si="8"/>
        <v>0.5</v>
      </c>
      <c r="AG6" s="7"/>
      <c r="AI6" s="139"/>
      <c r="AJ6" s="139"/>
      <c r="AK6" s="139"/>
      <c r="AL6" s="139"/>
      <c r="AM6" s="139"/>
      <c r="AO6" s="139"/>
      <c r="AP6" s="139"/>
      <c r="AQ6" s="139"/>
      <c r="AR6" s="139"/>
      <c r="AS6" s="139"/>
      <c r="AU6" s="139"/>
      <c r="AV6" s="139"/>
      <c r="AW6" s="139"/>
      <c r="AX6" s="139"/>
      <c r="AY6" s="139"/>
      <c r="AZ6" s="139"/>
      <c r="BA6" s="139"/>
      <c r="BD6" s="139"/>
      <c r="BE6" s="139"/>
      <c r="BF6" s="139"/>
      <c r="BG6" s="139"/>
      <c r="BH6" s="139"/>
      <c r="BI6" s="139"/>
      <c r="BJ6" s="139"/>
      <c r="BK6" s="139"/>
      <c r="BL6" s="139"/>
    </row>
    <row r="7" spans="1:64" ht="13.5" customHeight="1" x14ac:dyDescent="0.2">
      <c r="A7" s="8">
        <v>1129</v>
      </c>
      <c r="B7" s="29" t="s">
        <v>910</v>
      </c>
      <c r="C7" s="29">
        <v>8</v>
      </c>
      <c r="D7" s="8" t="s">
        <v>707</v>
      </c>
      <c r="E7" s="72">
        <v>0</v>
      </c>
      <c r="F7" s="72">
        <v>0</v>
      </c>
      <c r="G7" s="72">
        <v>1</v>
      </c>
      <c r="H7" s="72">
        <v>0</v>
      </c>
      <c r="I7" s="72">
        <v>1</v>
      </c>
      <c r="J7" s="72"/>
      <c r="K7" s="72">
        <v>0</v>
      </c>
      <c r="L7" s="72">
        <v>0</v>
      </c>
      <c r="M7" s="72">
        <v>0</v>
      </c>
      <c r="N7" s="72">
        <v>0</v>
      </c>
      <c r="O7" s="72">
        <v>0</v>
      </c>
      <c r="P7" s="72" t="s">
        <v>744</v>
      </c>
      <c r="Q7" s="72">
        <v>0</v>
      </c>
      <c r="R7" s="72">
        <v>1</v>
      </c>
      <c r="S7" s="72">
        <v>0</v>
      </c>
      <c r="T7" s="72">
        <v>0</v>
      </c>
      <c r="U7" s="72">
        <v>0</v>
      </c>
      <c r="V7" s="8"/>
      <c r="W7" s="13">
        <f t="shared" si="0"/>
        <v>0</v>
      </c>
      <c r="X7" s="13">
        <f t="shared" si="1"/>
        <v>0</v>
      </c>
      <c r="Y7" s="13">
        <f t="shared" si="2"/>
        <v>0</v>
      </c>
      <c r="Z7" s="12">
        <f t="shared" si="3"/>
        <v>0</v>
      </c>
      <c r="AA7" s="13">
        <f t="shared" si="4"/>
        <v>0</v>
      </c>
      <c r="AB7" s="7">
        <f t="shared" si="5"/>
        <v>0</v>
      </c>
      <c r="AC7" s="7"/>
      <c r="AD7" s="7">
        <f t="shared" si="6"/>
        <v>0</v>
      </c>
      <c r="AE7" s="7">
        <f t="shared" si="7"/>
        <v>0</v>
      </c>
      <c r="AF7" s="7">
        <f t="shared" si="8"/>
        <v>0</v>
      </c>
      <c r="AG7" s="7"/>
      <c r="AI7" s="139"/>
      <c r="AJ7" s="139"/>
      <c r="AK7" s="139"/>
      <c r="AL7" s="139"/>
      <c r="AM7" s="139"/>
      <c r="AO7" s="139"/>
      <c r="AP7" s="139"/>
      <c r="AQ7" s="139"/>
      <c r="AR7" s="139"/>
      <c r="AS7" s="139"/>
      <c r="AU7" s="139"/>
      <c r="AV7" s="139"/>
      <c r="AW7" s="139"/>
      <c r="AX7" s="139"/>
      <c r="AY7" s="139"/>
      <c r="BA7" s="139"/>
    </row>
    <row r="8" spans="1:64" ht="13.5" customHeight="1" x14ac:dyDescent="0.2">
      <c r="A8" s="8">
        <v>1114</v>
      </c>
      <c r="B8" s="29" t="s">
        <v>899</v>
      </c>
      <c r="C8" s="29">
        <v>8</v>
      </c>
      <c r="D8" s="8" t="s">
        <v>692</v>
      </c>
      <c r="E8" s="72">
        <v>0</v>
      </c>
      <c r="F8" s="72">
        <v>1</v>
      </c>
      <c r="G8" s="72">
        <v>0</v>
      </c>
      <c r="H8" s="72">
        <v>0</v>
      </c>
      <c r="I8" s="72">
        <v>0</v>
      </c>
      <c r="J8" s="72" t="s">
        <v>795</v>
      </c>
      <c r="K8" s="72">
        <v>0</v>
      </c>
      <c r="L8" s="72">
        <v>1</v>
      </c>
      <c r="M8" s="72">
        <v>0</v>
      </c>
      <c r="N8" s="72">
        <v>0</v>
      </c>
      <c r="O8" s="72">
        <v>0</v>
      </c>
      <c r="P8" s="72"/>
      <c r="Q8" s="72">
        <v>1</v>
      </c>
      <c r="R8" s="72">
        <v>1</v>
      </c>
      <c r="S8" s="72">
        <v>0</v>
      </c>
      <c r="T8" s="72">
        <v>0</v>
      </c>
      <c r="U8" s="72">
        <v>1</v>
      </c>
      <c r="V8" s="8"/>
      <c r="W8" s="13">
        <f t="shared" si="0"/>
        <v>0</v>
      </c>
      <c r="X8" s="13">
        <f t="shared" si="1"/>
        <v>1</v>
      </c>
      <c r="Y8" s="13">
        <f t="shared" si="2"/>
        <v>0</v>
      </c>
      <c r="Z8" s="12">
        <f t="shared" si="3"/>
        <v>0</v>
      </c>
      <c r="AA8" s="13">
        <f t="shared" si="4"/>
        <v>0</v>
      </c>
      <c r="AB8" s="7">
        <f t="shared" si="5"/>
        <v>1</v>
      </c>
      <c r="AC8" s="7"/>
      <c r="AD8" s="7">
        <f t="shared" si="6"/>
        <v>1</v>
      </c>
      <c r="AE8" s="7">
        <f t="shared" si="7"/>
        <v>0</v>
      </c>
      <c r="AF8" s="7">
        <f t="shared" si="8"/>
        <v>0</v>
      </c>
      <c r="AG8" s="7"/>
      <c r="AI8" s="139"/>
      <c r="AJ8" s="139"/>
      <c r="AK8" s="139"/>
      <c r="AL8" s="139"/>
      <c r="AM8" s="139"/>
      <c r="AO8" s="139"/>
      <c r="AP8" s="139"/>
      <c r="AQ8" s="139"/>
      <c r="AR8" s="139"/>
      <c r="AS8" s="139"/>
      <c r="AU8" s="139"/>
      <c r="AV8" s="139"/>
      <c r="AW8" s="139"/>
      <c r="AX8" s="139"/>
      <c r="AY8" s="139"/>
      <c r="BA8" s="139"/>
    </row>
    <row r="9" spans="1:64" s="55" customFormat="1" ht="13.5" customHeight="1" x14ac:dyDescent="0.2">
      <c r="A9" s="1" t="s">
        <v>198</v>
      </c>
      <c r="B9" s="29" t="s">
        <v>479</v>
      </c>
      <c r="C9" s="29">
        <v>10</v>
      </c>
      <c r="D9" s="4" t="s">
        <v>208</v>
      </c>
      <c r="E9" s="6">
        <v>1</v>
      </c>
      <c r="F9" s="6">
        <v>1</v>
      </c>
      <c r="G9" s="6">
        <v>0</v>
      </c>
      <c r="H9" s="6">
        <v>0</v>
      </c>
      <c r="I9" s="6">
        <v>0</v>
      </c>
      <c r="J9" s="3"/>
      <c r="K9" s="5">
        <v>1</v>
      </c>
      <c r="L9" s="5">
        <v>1</v>
      </c>
      <c r="M9" s="14">
        <v>0</v>
      </c>
      <c r="N9" s="14">
        <v>0.5</v>
      </c>
      <c r="O9" s="14">
        <v>1</v>
      </c>
      <c r="P9" s="3"/>
      <c r="Q9" s="5">
        <v>1</v>
      </c>
      <c r="R9" s="5">
        <v>1</v>
      </c>
      <c r="S9" s="5">
        <v>0</v>
      </c>
      <c r="T9" s="5">
        <v>0</v>
      </c>
      <c r="U9" s="5">
        <v>0</v>
      </c>
      <c r="V9" s="5"/>
      <c r="W9" s="13">
        <f t="shared" si="0"/>
        <v>1</v>
      </c>
      <c r="X9" s="13">
        <f t="shared" si="1"/>
        <v>1</v>
      </c>
      <c r="Y9" s="13">
        <f t="shared" si="2"/>
        <v>0</v>
      </c>
      <c r="Z9" s="12">
        <f t="shared" si="3"/>
        <v>0</v>
      </c>
      <c r="AA9" s="13">
        <f t="shared" si="4"/>
        <v>0</v>
      </c>
      <c r="AB9" s="7">
        <f t="shared" si="5"/>
        <v>2</v>
      </c>
      <c r="AC9" s="7"/>
      <c r="AD9" s="7">
        <f t="shared" si="6"/>
        <v>2</v>
      </c>
      <c r="AE9" s="7">
        <f t="shared" si="7"/>
        <v>0</v>
      </c>
      <c r="AF9" s="7">
        <f t="shared" si="8"/>
        <v>0</v>
      </c>
      <c r="AG9" s="88"/>
      <c r="AH9" s="54"/>
      <c r="AI9" s="139"/>
      <c r="AJ9" s="139"/>
      <c r="AK9" s="139"/>
      <c r="AL9" s="139"/>
      <c r="AM9" s="139"/>
      <c r="AN9" s="54"/>
      <c r="AO9" s="139"/>
      <c r="AP9" s="139"/>
      <c r="AQ9" s="139"/>
      <c r="AR9" s="139"/>
      <c r="AS9" s="139"/>
      <c r="AT9" s="54"/>
      <c r="AU9" s="139"/>
      <c r="AV9" s="139"/>
      <c r="AW9" s="139"/>
      <c r="AX9" s="139"/>
      <c r="AY9" s="139"/>
      <c r="AZ9" s="54"/>
      <c r="BA9" s="139"/>
      <c r="BB9" s="54"/>
      <c r="BC9" s="54"/>
      <c r="BD9" s="54"/>
      <c r="BE9" s="54"/>
      <c r="BF9" s="54"/>
      <c r="BG9" s="54"/>
      <c r="BH9" s="54"/>
      <c r="BI9" s="54"/>
      <c r="BJ9" s="54"/>
      <c r="BK9" s="54"/>
      <c r="BL9" s="54"/>
    </row>
    <row r="10" spans="1:64" ht="13.5" customHeight="1" x14ac:dyDescent="0.2">
      <c r="A10" s="1" t="s">
        <v>103</v>
      </c>
      <c r="B10" s="29" t="s">
        <v>444</v>
      </c>
      <c r="C10" s="29">
        <v>8</v>
      </c>
      <c r="D10" s="4" t="s">
        <v>111</v>
      </c>
      <c r="E10" s="6">
        <v>0</v>
      </c>
      <c r="F10" s="6">
        <v>1</v>
      </c>
      <c r="G10" s="6">
        <v>0</v>
      </c>
      <c r="H10" s="6">
        <v>1</v>
      </c>
      <c r="I10" s="6">
        <v>1</v>
      </c>
      <c r="J10" s="8" t="s">
        <v>187</v>
      </c>
      <c r="K10" s="5">
        <v>1</v>
      </c>
      <c r="L10" s="5">
        <v>1</v>
      </c>
      <c r="M10" s="14">
        <v>0.5</v>
      </c>
      <c r="N10" s="14">
        <v>0</v>
      </c>
      <c r="O10" s="14">
        <v>1</v>
      </c>
      <c r="P10" s="3"/>
      <c r="Q10" s="5">
        <v>1</v>
      </c>
      <c r="R10" s="5">
        <v>0</v>
      </c>
      <c r="S10" s="5">
        <v>0</v>
      </c>
      <c r="T10" s="5">
        <v>0</v>
      </c>
      <c r="U10" s="5">
        <v>0</v>
      </c>
      <c r="V10" s="5"/>
      <c r="W10" s="13">
        <f t="shared" si="0"/>
        <v>1</v>
      </c>
      <c r="X10" s="13">
        <f t="shared" si="1"/>
        <v>1</v>
      </c>
      <c r="Y10" s="13">
        <f t="shared" si="2"/>
        <v>0</v>
      </c>
      <c r="Z10" s="12">
        <f t="shared" si="3"/>
        <v>0</v>
      </c>
      <c r="AA10" s="13">
        <f t="shared" si="4"/>
        <v>1</v>
      </c>
      <c r="AB10" s="7">
        <f t="shared" si="5"/>
        <v>3</v>
      </c>
      <c r="AC10" s="7"/>
      <c r="AD10" s="7">
        <f t="shared" si="6"/>
        <v>2</v>
      </c>
      <c r="AE10" s="7">
        <f t="shared" si="7"/>
        <v>1</v>
      </c>
      <c r="AF10" s="7">
        <f t="shared" si="8"/>
        <v>0</v>
      </c>
      <c r="AG10" s="7"/>
      <c r="AI10" s="139"/>
      <c r="AJ10" s="139"/>
      <c r="AK10" s="139"/>
      <c r="AL10" s="139"/>
      <c r="AM10" s="139"/>
      <c r="AO10" s="139"/>
      <c r="AP10" s="139"/>
      <c r="AQ10" s="139"/>
      <c r="AR10" s="139"/>
      <c r="AS10" s="139"/>
      <c r="AU10" s="139"/>
      <c r="AV10" s="139"/>
      <c r="AW10" s="139"/>
      <c r="AX10" s="139"/>
      <c r="AY10" s="139"/>
      <c r="BA10" s="139"/>
    </row>
    <row r="11" spans="1:64" ht="13.5" customHeight="1" x14ac:dyDescent="0.2">
      <c r="A11" s="8">
        <v>1159</v>
      </c>
      <c r="B11" s="29" t="s">
        <v>938</v>
      </c>
      <c r="C11" s="29">
        <v>11</v>
      </c>
      <c r="D11" s="8" t="s">
        <v>738</v>
      </c>
      <c r="E11" s="72">
        <v>0</v>
      </c>
      <c r="F11" s="72">
        <v>0</v>
      </c>
      <c r="G11" s="72">
        <v>0</v>
      </c>
      <c r="H11" s="72">
        <v>0</v>
      </c>
      <c r="I11" s="72">
        <v>1</v>
      </c>
      <c r="J11" s="72"/>
      <c r="K11" s="72">
        <v>0</v>
      </c>
      <c r="L11" s="72">
        <v>0</v>
      </c>
      <c r="M11" s="72">
        <v>0</v>
      </c>
      <c r="N11" s="72">
        <v>0</v>
      </c>
      <c r="O11" s="72">
        <v>0</v>
      </c>
      <c r="P11" s="72" t="s">
        <v>744</v>
      </c>
      <c r="Q11" s="72">
        <v>0</v>
      </c>
      <c r="R11" s="72">
        <v>1</v>
      </c>
      <c r="S11" s="72">
        <v>1</v>
      </c>
      <c r="T11" s="72">
        <v>0</v>
      </c>
      <c r="U11" s="72">
        <v>0</v>
      </c>
      <c r="V11" s="8"/>
      <c r="W11" s="13">
        <f t="shared" si="0"/>
        <v>0</v>
      </c>
      <c r="X11" s="13">
        <f t="shared" si="1"/>
        <v>0</v>
      </c>
      <c r="Y11" s="13">
        <f t="shared" si="2"/>
        <v>0</v>
      </c>
      <c r="Z11" s="12">
        <f t="shared" si="3"/>
        <v>0</v>
      </c>
      <c r="AA11" s="13">
        <f t="shared" si="4"/>
        <v>0</v>
      </c>
      <c r="AB11" s="7">
        <f t="shared" si="5"/>
        <v>0</v>
      </c>
      <c r="AC11" s="7"/>
      <c r="AD11" s="7">
        <f t="shared" si="6"/>
        <v>0</v>
      </c>
      <c r="AE11" s="7">
        <f t="shared" si="7"/>
        <v>0</v>
      </c>
      <c r="AF11" s="7">
        <f t="shared" si="8"/>
        <v>0</v>
      </c>
      <c r="AG11" s="7"/>
      <c r="AI11" s="139"/>
      <c r="AJ11" s="139"/>
      <c r="AK11" s="139"/>
      <c r="AL11" s="139"/>
      <c r="AM11" s="139"/>
      <c r="AO11" s="139"/>
      <c r="AP11" s="139"/>
      <c r="AQ11" s="139"/>
      <c r="AR11" s="139"/>
      <c r="AS11" s="139"/>
      <c r="AU11" s="139"/>
      <c r="AV11" s="139"/>
      <c r="AW11" s="139"/>
      <c r="AX11" s="139"/>
      <c r="AY11" s="139"/>
      <c r="BA11" s="139"/>
    </row>
    <row r="12" spans="1:64" ht="13.5" customHeight="1" x14ac:dyDescent="0.2">
      <c r="A12" s="8">
        <v>1073</v>
      </c>
      <c r="B12" s="29" t="s">
        <v>865</v>
      </c>
      <c r="C12" s="29">
        <v>8</v>
      </c>
      <c r="D12" s="8" t="s">
        <v>650</v>
      </c>
      <c r="E12" s="72">
        <v>0</v>
      </c>
      <c r="F12" s="72">
        <v>0</v>
      </c>
      <c r="G12" s="72">
        <v>1</v>
      </c>
      <c r="H12" s="72">
        <v>0</v>
      </c>
      <c r="I12" s="72">
        <v>0</v>
      </c>
      <c r="J12" s="72"/>
      <c r="K12" s="72">
        <v>0</v>
      </c>
      <c r="L12" s="72">
        <v>0</v>
      </c>
      <c r="M12" s="72">
        <v>0</v>
      </c>
      <c r="N12" s="72">
        <v>0</v>
      </c>
      <c r="O12" s="72">
        <v>0.5</v>
      </c>
      <c r="P12" s="72" t="s">
        <v>760</v>
      </c>
      <c r="Q12" s="72">
        <v>0</v>
      </c>
      <c r="R12" s="72">
        <v>0</v>
      </c>
      <c r="S12" s="72">
        <v>0</v>
      </c>
      <c r="T12" s="72">
        <v>0</v>
      </c>
      <c r="U12" s="72">
        <v>0</v>
      </c>
      <c r="V12" s="8"/>
      <c r="W12" s="13">
        <f t="shared" si="0"/>
        <v>0</v>
      </c>
      <c r="X12" s="13">
        <f t="shared" si="1"/>
        <v>0</v>
      </c>
      <c r="Y12" s="13">
        <f t="shared" si="2"/>
        <v>0</v>
      </c>
      <c r="Z12" s="12">
        <f t="shared" si="3"/>
        <v>0</v>
      </c>
      <c r="AA12" s="13">
        <f t="shared" si="4"/>
        <v>0</v>
      </c>
      <c r="AB12" s="7">
        <f t="shared" si="5"/>
        <v>0</v>
      </c>
      <c r="AC12" s="7"/>
      <c r="AD12" s="7">
        <f t="shared" si="6"/>
        <v>0</v>
      </c>
      <c r="AE12" s="7">
        <f t="shared" si="7"/>
        <v>0</v>
      </c>
      <c r="AF12" s="7">
        <f t="shared" si="8"/>
        <v>0</v>
      </c>
      <c r="AG12" s="7"/>
      <c r="AI12" s="139"/>
      <c r="AJ12" s="139"/>
      <c r="AK12" s="139"/>
      <c r="AL12" s="139"/>
      <c r="AM12" s="139"/>
      <c r="AO12" s="139"/>
      <c r="AP12" s="139"/>
      <c r="AQ12" s="139"/>
      <c r="AR12" s="139"/>
      <c r="AS12" s="139"/>
      <c r="AU12" s="139"/>
      <c r="AV12" s="139"/>
      <c r="AW12" s="139"/>
      <c r="AX12" s="139"/>
      <c r="AY12" s="139"/>
      <c r="BA12" s="139"/>
    </row>
    <row r="13" spans="1:64" ht="13.5" customHeight="1" x14ac:dyDescent="0.2">
      <c r="A13" s="11" t="s">
        <v>209</v>
      </c>
      <c r="B13" s="29" t="s">
        <v>484</v>
      </c>
      <c r="C13" s="29">
        <v>10</v>
      </c>
      <c r="D13" s="4" t="s">
        <v>219</v>
      </c>
      <c r="E13" s="6">
        <v>0</v>
      </c>
      <c r="F13" s="6">
        <v>1</v>
      </c>
      <c r="G13" s="6">
        <v>0</v>
      </c>
      <c r="H13" s="6">
        <v>1</v>
      </c>
      <c r="I13" s="6">
        <v>0</v>
      </c>
      <c r="J13" s="3"/>
      <c r="K13" s="5">
        <v>0</v>
      </c>
      <c r="L13" s="5">
        <v>1</v>
      </c>
      <c r="M13" s="14">
        <v>0</v>
      </c>
      <c r="N13" s="14">
        <v>0.5</v>
      </c>
      <c r="O13" s="14">
        <v>1</v>
      </c>
      <c r="P13" s="3"/>
      <c r="Q13" s="5">
        <v>0</v>
      </c>
      <c r="R13" s="5">
        <v>1</v>
      </c>
      <c r="S13" s="5">
        <v>0</v>
      </c>
      <c r="T13" s="5">
        <v>0</v>
      </c>
      <c r="U13" s="5">
        <v>0</v>
      </c>
      <c r="V13" s="5"/>
      <c r="W13" s="13">
        <f t="shared" si="0"/>
        <v>0</v>
      </c>
      <c r="X13" s="13">
        <f t="shared" si="1"/>
        <v>1</v>
      </c>
      <c r="Y13" s="13">
        <f t="shared" si="2"/>
        <v>0</v>
      </c>
      <c r="Z13" s="12">
        <f t="shared" si="3"/>
        <v>0.5</v>
      </c>
      <c r="AA13" s="13">
        <f t="shared" si="4"/>
        <v>0</v>
      </c>
      <c r="AB13" s="7">
        <f t="shared" si="5"/>
        <v>1.5</v>
      </c>
      <c r="AC13" s="7"/>
      <c r="AD13" s="7">
        <f t="shared" si="6"/>
        <v>1</v>
      </c>
      <c r="AE13" s="7">
        <f t="shared" si="7"/>
        <v>0.5</v>
      </c>
      <c r="AF13" s="7">
        <f t="shared" si="8"/>
        <v>0</v>
      </c>
      <c r="AG13" s="7"/>
      <c r="AI13" s="139"/>
      <c r="AJ13" s="139"/>
      <c r="AK13" s="139"/>
      <c r="AL13" s="139"/>
      <c r="AM13" s="139"/>
      <c r="AO13" s="139"/>
      <c r="AP13" s="139"/>
      <c r="AQ13" s="139"/>
      <c r="AR13" s="139"/>
      <c r="AS13" s="139"/>
      <c r="AU13" s="139"/>
      <c r="AV13" s="139"/>
      <c r="AW13" s="139"/>
      <c r="AX13" s="139"/>
      <c r="AY13" s="139"/>
      <c r="BA13" s="139"/>
    </row>
    <row r="14" spans="1:64" ht="13.5" customHeight="1" x14ac:dyDescent="0.2">
      <c r="A14" s="11" t="s">
        <v>957</v>
      </c>
      <c r="B14" s="29" t="s">
        <v>501</v>
      </c>
      <c r="C14" s="29">
        <v>9</v>
      </c>
      <c r="D14" s="4" t="s">
        <v>269</v>
      </c>
      <c r="E14" s="8">
        <v>1</v>
      </c>
      <c r="F14" s="8">
        <v>1</v>
      </c>
      <c r="G14" s="8">
        <v>0</v>
      </c>
      <c r="H14" s="8">
        <v>0</v>
      </c>
      <c r="I14" s="8">
        <v>0</v>
      </c>
      <c r="J14" s="8" t="s">
        <v>545</v>
      </c>
      <c r="K14" s="8">
        <v>1</v>
      </c>
      <c r="L14" s="8">
        <v>1</v>
      </c>
      <c r="M14" s="8">
        <v>1</v>
      </c>
      <c r="N14" s="17">
        <v>0.5</v>
      </c>
      <c r="O14" s="17">
        <v>0.5</v>
      </c>
      <c r="P14" s="8"/>
      <c r="Q14" s="8">
        <v>1</v>
      </c>
      <c r="R14" s="8">
        <v>1</v>
      </c>
      <c r="S14" s="8">
        <v>0</v>
      </c>
      <c r="T14" s="8">
        <v>0</v>
      </c>
      <c r="U14" s="8">
        <v>0</v>
      </c>
      <c r="V14" s="8"/>
      <c r="W14" s="13">
        <f t="shared" si="0"/>
        <v>1</v>
      </c>
      <c r="X14" s="13">
        <f t="shared" si="1"/>
        <v>1</v>
      </c>
      <c r="Y14" s="13">
        <f t="shared" si="2"/>
        <v>0</v>
      </c>
      <c r="Z14" s="12">
        <f t="shared" si="3"/>
        <v>0</v>
      </c>
      <c r="AA14" s="13">
        <f t="shared" si="4"/>
        <v>0</v>
      </c>
      <c r="AB14" s="7">
        <f t="shared" si="5"/>
        <v>2</v>
      </c>
      <c r="AC14" s="7"/>
      <c r="AD14" s="7">
        <f t="shared" si="6"/>
        <v>2</v>
      </c>
      <c r="AE14" s="7">
        <f t="shared" si="7"/>
        <v>0</v>
      </c>
      <c r="AF14" s="7">
        <f t="shared" si="8"/>
        <v>0</v>
      </c>
      <c r="AG14" s="7"/>
      <c r="AI14" s="139"/>
      <c r="AJ14" s="139"/>
      <c r="AK14" s="139"/>
      <c r="AL14" s="139"/>
      <c r="AM14" s="139"/>
      <c r="AO14" s="139"/>
      <c r="AP14" s="139"/>
      <c r="AQ14" s="139"/>
      <c r="AR14" s="139"/>
      <c r="AS14" s="139"/>
      <c r="AU14" s="139"/>
      <c r="AV14" s="139"/>
      <c r="AW14" s="139"/>
      <c r="AX14" s="139"/>
      <c r="AY14" s="139"/>
      <c r="AZ14" s="139"/>
      <c r="BA14" s="139"/>
      <c r="BD14" s="139"/>
      <c r="BE14" s="139"/>
      <c r="BF14" s="139"/>
      <c r="BG14" s="139"/>
      <c r="BH14" s="139"/>
      <c r="BI14" s="139"/>
      <c r="BJ14" s="139"/>
      <c r="BK14" s="139"/>
      <c r="BL14" s="139"/>
    </row>
    <row r="15" spans="1:64" ht="13.5" customHeight="1" x14ac:dyDescent="0.2">
      <c r="A15" s="11" t="s">
        <v>38</v>
      </c>
      <c r="B15" s="29" t="s">
        <v>415</v>
      </c>
      <c r="C15" s="29">
        <v>11</v>
      </c>
      <c r="D15" s="4" t="s">
        <v>39</v>
      </c>
      <c r="E15" s="6">
        <v>0</v>
      </c>
      <c r="F15" s="6">
        <v>1</v>
      </c>
      <c r="G15" s="6">
        <v>0.5</v>
      </c>
      <c r="H15" s="6">
        <v>0</v>
      </c>
      <c r="I15" s="6">
        <v>0</v>
      </c>
      <c r="J15" s="3"/>
      <c r="K15" s="5">
        <v>0</v>
      </c>
      <c r="L15" s="5">
        <v>1</v>
      </c>
      <c r="M15" s="14">
        <v>0</v>
      </c>
      <c r="N15" s="14">
        <v>1</v>
      </c>
      <c r="O15" s="14">
        <v>1</v>
      </c>
      <c r="P15" s="3"/>
      <c r="Q15" s="5">
        <v>0</v>
      </c>
      <c r="R15" s="5">
        <v>1</v>
      </c>
      <c r="S15" s="5">
        <v>1</v>
      </c>
      <c r="T15" s="5">
        <v>0</v>
      </c>
      <c r="U15" s="5">
        <v>1</v>
      </c>
      <c r="V15" s="5"/>
      <c r="W15" s="13">
        <f t="shared" si="0"/>
        <v>0</v>
      </c>
      <c r="X15" s="13">
        <f t="shared" si="1"/>
        <v>1</v>
      </c>
      <c r="Y15" s="13">
        <f t="shared" si="2"/>
        <v>0.5</v>
      </c>
      <c r="Z15" s="12">
        <f t="shared" si="3"/>
        <v>0</v>
      </c>
      <c r="AA15" s="13">
        <f t="shared" si="4"/>
        <v>1</v>
      </c>
      <c r="AB15" s="7">
        <f t="shared" si="5"/>
        <v>2.5</v>
      </c>
      <c r="AC15" s="7"/>
      <c r="AD15" s="7">
        <f t="shared" si="6"/>
        <v>1</v>
      </c>
      <c r="AE15" s="7">
        <f t="shared" si="7"/>
        <v>1</v>
      </c>
      <c r="AF15" s="7">
        <f t="shared" si="8"/>
        <v>0.5</v>
      </c>
      <c r="AG15" s="7"/>
      <c r="AI15" s="139"/>
      <c r="AJ15" s="139"/>
      <c r="AK15" s="139"/>
      <c r="AL15" s="139"/>
      <c r="AM15" s="139"/>
      <c r="AO15" s="139"/>
      <c r="AP15" s="139"/>
      <c r="AQ15" s="139"/>
      <c r="AR15" s="139"/>
      <c r="AS15" s="139"/>
      <c r="AU15" s="139"/>
      <c r="AV15" s="139"/>
      <c r="AW15" s="139"/>
      <c r="AX15" s="139"/>
      <c r="AY15" s="139"/>
      <c r="BA15" s="139"/>
    </row>
    <row r="16" spans="1:64" ht="13.5" customHeight="1" x14ac:dyDescent="0.2">
      <c r="A16" s="11" t="s">
        <v>60</v>
      </c>
      <c r="B16" s="29" t="s">
        <v>425</v>
      </c>
      <c r="C16" s="29">
        <v>11</v>
      </c>
      <c r="D16" s="4" t="s">
        <v>61</v>
      </c>
      <c r="E16" s="6">
        <v>0</v>
      </c>
      <c r="F16" s="6">
        <v>1</v>
      </c>
      <c r="G16" s="6">
        <v>0</v>
      </c>
      <c r="H16" s="6">
        <v>0</v>
      </c>
      <c r="I16" s="6">
        <v>0</v>
      </c>
      <c r="J16" s="8" t="s">
        <v>110</v>
      </c>
      <c r="K16" s="5">
        <v>0</v>
      </c>
      <c r="L16" s="5">
        <v>1</v>
      </c>
      <c r="M16" s="14">
        <v>0</v>
      </c>
      <c r="N16" s="14">
        <v>0.5</v>
      </c>
      <c r="O16" s="14">
        <v>1</v>
      </c>
      <c r="P16" s="8" t="s">
        <v>92</v>
      </c>
      <c r="Q16" s="5">
        <v>0</v>
      </c>
      <c r="R16" s="5">
        <v>1</v>
      </c>
      <c r="S16" s="5">
        <v>0</v>
      </c>
      <c r="T16" s="5">
        <v>0</v>
      </c>
      <c r="U16" s="5">
        <v>0</v>
      </c>
      <c r="V16" s="5"/>
      <c r="W16" s="13">
        <f t="shared" si="0"/>
        <v>0</v>
      </c>
      <c r="X16" s="13">
        <f t="shared" si="1"/>
        <v>1</v>
      </c>
      <c r="Y16" s="13">
        <f t="shared" si="2"/>
        <v>0</v>
      </c>
      <c r="Z16" s="12">
        <f t="shared" si="3"/>
        <v>0</v>
      </c>
      <c r="AA16" s="13">
        <f t="shared" si="4"/>
        <v>0</v>
      </c>
      <c r="AB16" s="7">
        <f t="shared" si="5"/>
        <v>1</v>
      </c>
      <c r="AC16" s="7"/>
      <c r="AD16" s="7">
        <f t="shared" si="6"/>
        <v>1</v>
      </c>
      <c r="AE16" s="7">
        <f t="shared" si="7"/>
        <v>0</v>
      </c>
      <c r="AF16" s="7">
        <f t="shared" si="8"/>
        <v>0</v>
      </c>
      <c r="AG16" s="7"/>
      <c r="AI16" s="139"/>
      <c r="AJ16" s="139"/>
      <c r="AK16" s="139"/>
      <c r="AL16" s="139"/>
      <c r="AM16" s="139"/>
      <c r="AO16" s="139"/>
      <c r="AP16" s="139"/>
      <c r="AQ16" s="139"/>
      <c r="AR16" s="139"/>
      <c r="AS16" s="139"/>
      <c r="AU16" s="139"/>
      <c r="AV16" s="139"/>
      <c r="AW16" s="139"/>
      <c r="AX16" s="139"/>
      <c r="AY16" s="139"/>
      <c r="BA16" s="139"/>
    </row>
    <row r="17" spans="1:64" ht="13.5" customHeight="1" x14ac:dyDescent="0.2">
      <c r="A17" s="11" t="s">
        <v>292</v>
      </c>
      <c r="B17" s="29" t="s">
        <v>512</v>
      </c>
      <c r="C17" s="29">
        <v>2</v>
      </c>
      <c r="D17" s="4" t="s">
        <v>310</v>
      </c>
      <c r="E17" s="8">
        <v>0</v>
      </c>
      <c r="F17" s="8">
        <v>1</v>
      </c>
      <c r="G17" s="8">
        <v>0</v>
      </c>
      <c r="H17" s="8">
        <v>0</v>
      </c>
      <c r="I17" s="8">
        <v>0</v>
      </c>
      <c r="J17" s="8"/>
      <c r="K17" s="8">
        <v>0</v>
      </c>
      <c r="L17" s="8">
        <v>0</v>
      </c>
      <c r="M17" s="8">
        <v>0</v>
      </c>
      <c r="N17" s="17">
        <v>0.5</v>
      </c>
      <c r="O17" s="8">
        <v>1</v>
      </c>
      <c r="P17" s="8"/>
      <c r="Q17" s="8">
        <v>0</v>
      </c>
      <c r="R17" s="8">
        <v>1</v>
      </c>
      <c r="S17" s="8">
        <v>1</v>
      </c>
      <c r="T17" s="8">
        <v>0</v>
      </c>
      <c r="U17" s="8">
        <v>0</v>
      </c>
      <c r="V17" s="8"/>
      <c r="W17" s="13">
        <f t="shared" si="0"/>
        <v>0</v>
      </c>
      <c r="X17" s="13">
        <f t="shared" si="1"/>
        <v>1</v>
      </c>
      <c r="Y17" s="13">
        <f t="shared" si="2"/>
        <v>0</v>
      </c>
      <c r="Z17" s="12">
        <f t="shared" si="3"/>
        <v>0</v>
      </c>
      <c r="AA17" s="13">
        <f t="shared" si="4"/>
        <v>0</v>
      </c>
      <c r="AB17" s="7">
        <f t="shared" si="5"/>
        <v>1</v>
      </c>
      <c r="AC17" s="7"/>
      <c r="AD17" s="7">
        <f t="shared" si="6"/>
        <v>1</v>
      </c>
      <c r="AE17" s="7">
        <f t="shared" si="7"/>
        <v>0</v>
      </c>
      <c r="AF17" s="7">
        <f t="shared" si="8"/>
        <v>0</v>
      </c>
      <c r="AG17" s="7"/>
      <c r="AI17" s="139"/>
      <c r="AJ17" s="139"/>
      <c r="AK17" s="139"/>
      <c r="AL17" s="139"/>
      <c r="AM17" s="139"/>
      <c r="AO17" s="139"/>
      <c r="AP17" s="139"/>
      <c r="AQ17" s="139"/>
      <c r="AR17" s="139"/>
      <c r="AS17" s="139"/>
      <c r="AU17" s="139"/>
      <c r="AV17" s="139"/>
      <c r="AW17" s="139"/>
      <c r="AX17" s="139"/>
      <c r="AY17" s="139"/>
      <c r="AZ17" s="139"/>
      <c r="BA17" s="139"/>
      <c r="BD17" s="139"/>
      <c r="BE17" s="139"/>
      <c r="BF17" s="139"/>
      <c r="BG17" s="139"/>
      <c r="BH17" s="139"/>
      <c r="BI17" s="139"/>
      <c r="BJ17" s="139"/>
      <c r="BK17" s="139"/>
      <c r="BL17" s="139"/>
    </row>
    <row r="18" spans="1:64" s="90" customFormat="1" ht="13.5" customHeight="1" x14ac:dyDescent="0.2">
      <c r="A18" s="90">
        <v>1008</v>
      </c>
      <c r="B18" s="146" t="s">
        <v>805</v>
      </c>
      <c r="C18" s="146">
        <v>8</v>
      </c>
      <c r="D18" s="90" t="s">
        <v>585</v>
      </c>
      <c r="E18" s="147">
        <v>0</v>
      </c>
      <c r="F18" s="147">
        <v>1</v>
      </c>
      <c r="G18" s="147">
        <v>0</v>
      </c>
      <c r="H18" s="147">
        <v>0</v>
      </c>
      <c r="I18" s="147">
        <v>0</v>
      </c>
      <c r="J18" s="147"/>
      <c r="K18" s="147">
        <v>0</v>
      </c>
      <c r="L18" s="147">
        <v>0</v>
      </c>
      <c r="M18" s="147">
        <v>0</v>
      </c>
      <c r="N18" s="147">
        <v>0</v>
      </c>
      <c r="O18" s="147">
        <v>0</v>
      </c>
      <c r="P18" s="147" t="s">
        <v>743</v>
      </c>
      <c r="Q18" s="147">
        <v>1</v>
      </c>
      <c r="R18" s="147">
        <v>1</v>
      </c>
      <c r="S18" s="147">
        <v>0</v>
      </c>
      <c r="T18" s="147">
        <v>0</v>
      </c>
      <c r="U18" s="147">
        <v>0</v>
      </c>
      <c r="V18" s="147"/>
      <c r="W18" s="144">
        <f t="shared" si="0"/>
        <v>0</v>
      </c>
      <c r="X18" s="144">
        <f t="shared" si="1"/>
        <v>1</v>
      </c>
      <c r="Y18" s="144">
        <f t="shared" si="2"/>
        <v>0</v>
      </c>
      <c r="Z18" s="144">
        <f t="shared" si="3"/>
        <v>0</v>
      </c>
      <c r="AA18" s="144">
        <f t="shared" si="4"/>
        <v>0</v>
      </c>
      <c r="AB18" s="145">
        <f t="shared" si="5"/>
        <v>1</v>
      </c>
      <c r="AC18" s="145"/>
      <c r="AD18" s="145">
        <f t="shared" si="6"/>
        <v>1</v>
      </c>
      <c r="AE18" s="145">
        <f t="shared" si="7"/>
        <v>0</v>
      </c>
      <c r="AF18" s="145">
        <f t="shared" si="8"/>
        <v>0</v>
      </c>
      <c r="AG18" s="145"/>
      <c r="AI18" s="148"/>
      <c r="AJ18" s="148"/>
      <c r="AK18" s="148"/>
      <c r="AL18" s="148"/>
      <c r="AM18" s="148"/>
      <c r="AO18" s="148"/>
      <c r="AP18" s="148"/>
      <c r="AQ18" s="148"/>
      <c r="AR18" s="148"/>
      <c r="AS18" s="148"/>
      <c r="AU18" s="148"/>
      <c r="AV18" s="148"/>
      <c r="AW18" s="148"/>
      <c r="AX18" s="148"/>
      <c r="AY18" s="148"/>
      <c r="BA18" s="148"/>
    </row>
    <row r="19" spans="1:64" ht="13.5" customHeight="1" x14ac:dyDescent="0.2">
      <c r="A19" s="1" t="s">
        <v>305</v>
      </c>
      <c r="B19" s="29" t="s">
        <v>517</v>
      </c>
      <c r="C19" s="29">
        <v>2</v>
      </c>
      <c r="D19" s="4" t="s">
        <v>320</v>
      </c>
      <c r="E19" s="8">
        <v>0</v>
      </c>
      <c r="F19" s="8">
        <v>1</v>
      </c>
      <c r="G19" s="8">
        <v>1</v>
      </c>
      <c r="H19" s="8">
        <v>1</v>
      </c>
      <c r="I19" s="8">
        <v>1</v>
      </c>
      <c r="J19" s="8"/>
      <c r="K19" s="8">
        <v>0</v>
      </c>
      <c r="L19" s="8">
        <v>1</v>
      </c>
      <c r="M19" s="17">
        <v>0.5</v>
      </c>
      <c r="N19" s="17">
        <v>0.5</v>
      </c>
      <c r="O19" s="8">
        <v>1</v>
      </c>
      <c r="P19" s="8"/>
      <c r="Q19" s="8">
        <v>0</v>
      </c>
      <c r="R19" s="8">
        <v>1</v>
      </c>
      <c r="S19" s="8">
        <v>1</v>
      </c>
      <c r="T19" s="8">
        <v>0</v>
      </c>
      <c r="U19" s="8">
        <v>1</v>
      </c>
      <c r="V19" s="8"/>
      <c r="W19" s="13">
        <f t="shared" si="0"/>
        <v>0</v>
      </c>
      <c r="X19" s="13">
        <f t="shared" si="1"/>
        <v>1</v>
      </c>
      <c r="Y19" s="13">
        <f t="shared" si="2"/>
        <v>1</v>
      </c>
      <c r="Z19" s="12">
        <f t="shared" si="3"/>
        <v>0.5</v>
      </c>
      <c r="AA19" s="13">
        <f t="shared" si="4"/>
        <v>1</v>
      </c>
      <c r="AB19" s="7">
        <f t="shared" si="5"/>
        <v>3.5</v>
      </c>
      <c r="AC19" s="7"/>
      <c r="AD19" s="7">
        <f t="shared" si="6"/>
        <v>1</v>
      </c>
      <c r="AE19" s="7">
        <f t="shared" si="7"/>
        <v>1.5</v>
      </c>
      <c r="AF19" s="7">
        <f t="shared" si="8"/>
        <v>1</v>
      </c>
      <c r="AG19" s="7"/>
      <c r="AI19" s="139"/>
      <c r="AJ19" s="139"/>
      <c r="AK19" s="139"/>
      <c r="AL19" s="139"/>
      <c r="AM19" s="139"/>
      <c r="AO19" s="139"/>
      <c r="AP19" s="139"/>
      <c r="AQ19" s="139"/>
      <c r="AR19" s="139"/>
      <c r="AS19" s="139"/>
      <c r="AU19" s="139"/>
      <c r="AV19" s="139"/>
      <c r="AW19" s="139"/>
      <c r="AX19" s="139"/>
      <c r="AY19" s="139"/>
      <c r="AZ19" s="139"/>
      <c r="BA19" s="139"/>
      <c r="BD19" s="139"/>
      <c r="BE19" s="139"/>
      <c r="BF19" s="139"/>
      <c r="BG19" s="139"/>
      <c r="BH19" s="139"/>
      <c r="BI19" s="139"/>
      <c r="BJ19" s="139"/>
      <c r="BK19" s="139"/>
      <c r="BL19" s="139"/>
    </row>
    <row r="20" spans="1:64" ht="13.5" customHeight="1" x14ac:dyDescent="0.2">
      <c r="A20" s="11" t="s">
        <v>114</v>
      </c>
      <c r="B20" s="29" t="s">
        <v>449</v>
      </c>
      <c r="C20" s="29">
        <v>10</v>
      </c>
      <c r="D20" s="4" t="s">
        <v>121</v>
      </c>
      <c r="E20" s="6">
        <v>1</v>
      </c>
      <c r="F20" s="6">
        <v>1</v>
      </c>
      <c r="G20" s="6">
        <v>1</v>
      </c>
      <c r="H20" s="6">
        <v>0</v>
      </c>
      <c r="I20" s="6">
        <v>0</v>
      </c>
      <c r="J20" s="3"/>
      <c r="K20" s="5">
        <v>1</v>
      </c>
      <c r="L20" s="5">
        <v>1</v>
      </c>
      <c r="M20" s="14">
        <v>0.5</v>
      </c>
      <c r="N20" s="14">
        <v>0</v>
      </c>
      <c r="O20" s="14">
        <v>0</v>
      </c>
      <c r="P20" s="3"/>
      <c r="Q20" s="5">
        <v>1</v>
      </c>
      <c r="R20" s="5">
        <v>1</v>
      </c>
      <c r="S20" s="5">
        <v>0</v>
      </c>
      <c r="T20" s="5">
        <v>0</v>
      </c>
      <c r="U20" s="5">
        <v>0</v>
      </c>
      <c r="V20" s="5"/>
      <c r="W20" s="13">
        <f t="shared" si="0"/>
        <v>1</v>
      </c>
      <c r="X20" s="13">
        <f t="shared" si="1"/>
        <v>1</v>
      </c>
      <c r="Y20" s="13">
        <f t="shared" si="2"/>
        <v>0.5</v>
      </c>
      <c r="Z20" s="12">
        <f t="shared" si="3"/>
        <v>0</v>
      </c>
      <c r="AA20" s="13">
        <f t="shared" si="4"/>
        <v>0</v>
      </c>
      <c r="AB20" s="7">
        <f t="shared" si="5"/>
        <v>2.5</v>
      </c>
      <c r="AC20" s="7"/>
      <c r="AD20" s="7">
        <f t="shared" si="6"/>
        <v>2</v>
      </c>
      <c r="AE20" s="7">
        <f t="shared" si="7"/>
        <v>0</v>
      </c>
      <c r="AF20" s="7">
        <f t="shared" si="8"/>
        <v>0.5</v>
      </c>
      <c r="AG20" s="7"/>
      <c r="AI20" s="139"/>
      <c r="AJ20" s="139"/>
      <c r="AK20" s="139"/>
      <c r="AL20" s="139"/>
      <c r="AM20" s="139"/>
      <c r="AO20" s="139"/>
      <c r="AP20" s="139"/>
      <c r="AQ20" s="139"/>
      <c r="AR20" s="139"/>
      <c r="AS20" s="139"/>
      <c r="AU20" s="139"/>
      <c r="AV20" s="139"/>
      <c r="AW20" s="139"/>
      <c r="AX20" s="139"/>
      <c r="AY20" s="139"/>
      <c r="BA20" s="139"/>
    </row>
    <row r="21" spans="1:64" s="78" customFormat="1" ht="13.5" customHeight="1" x14ac:dyDescent="0.2">
      <c r="A21" s="33">
        <v>1122</v>
      </c>
      <c r="B21" s="32" t="s">
        <v>887</v>
      </c>
      <c r="C21" s="32">
        <v>10</v>
      </c>
      <c r="D21" s="33" t="s">
        <v>700</v>
      </c>
      <c r="E21" s="74">
        <v>1</v>
      </c>
      <c r="F21" s="74">
        <v>1</v>
      </c>
      <c r="G21" s="74">
        <v>0</v>
      </c>
      <c r="H21" s="74">
        <v>0</v>
      </c>
      <c r="I21" s="74">
        <v>0</v>
      </c>
      <c r="J21" s="74"/>
      <c r="K21" s="74">
        <v>1</v>
      </c>
      <c r="L21" s="74">
        <v>1</v>
      </c>
      <c r="M21" s="74">
        <v>0</v>
      </c>
      <c r="N21" s="74">
        <v>0</v>
      </c>
      <c r="O21" s="74">
        <v>0.5</v>
      </c>
      <c r="P21" s="74"/>
      <c r="Q21" s="74">
        <v>1</v>
      </c>
      <c r="R21" s="74">
        <v>1</v>
      </c>
      <c r="S21" s="74">
        <v>1</v>
      </c>
      <c r="T21" s="74">
        <v>1</v>
      </c>
      <c r="U21" s="74">
        <v>0</v>
      </c>
      <c r="V21" s="33"/>
      <c r="W21" s="77">
        <f t="shared" si="0"/>
        <v>1</v>
      </c>
      <c r="X21" s="77">
        <f t="shared" si="1"/>
        <v>1</v>
      </c>
      <c r="Y21" s="77">
        <f t="shared" si="2"/>
        <v>0</v>
      </c>
      <c r="Z21" s="144">
        <f t="shared" si="3"/>
        <v>0</v>
      </c>
      <c r="AA21" s="77">
        <f t="shared" si="4"/>
        <v>0</v>
      </c>
      <c r="AB21" s="42">
        <f t="shared" si="5"/>
        <v>2</v>
      </c>
      <c r="AC21" s="42"/>
      <c r="AD21" s="42">
        <f t="shared" si="6"/>
        <v>2</v>
      </c>
      <c r="AE21" s="42">
        <f t="shared" si="7"/>
        <v>0</v>
      </c>
      <c r="AF21" s="42">
        <f t="shared" si="8"/>
        <v>0</v>
      </c>
      <c r="AG21" s="42"/>
      <c r="AI21" s="80"/>
      <c r="AJ21" s="80"/>
      <c r="AK21" s="80"/>
      <c r="AL21" s="80"/>
      <c r="AM21" s="80"/>
      <c r="AO21" s="80"/>
      <c r="AP21" s="80"/>
      <c r="AQ21" s="80"/>
      <c r="AR21" s="80"/>
      <c r="AS21" s="80"/>
      <c r="AU21" s="80"/>
      <c r="AV21" s="80"/>
      <c r="AW21" s="80"/>
      <c r="AX21" s="80"/>
      <c r="AY21" s="80"/>
      <c r="BA21" s="80"/>
    </row>
    <row r="22" spans="1:64" ht="13.5" customHeight="1" x14ac:dyDescent="0.2">
      <c r="A22" s="8">
        <v>1040</v>
      </c>
      <c r="B22" s="29" t="s">
        <v>835</v>
      </c>
      <c r="C22" s="29">
        <v>8</v>
      </c>
      <c r="D22" s="8" t="s">
        <v>617</v>
      </c>
      <c r="E22" s="72">
        <v>0</v>
      </c>
      <c r="F22" s="72">
        <v>0</v>
      </c>
      <c r="G22" s="72">
        <v>0</v>
      </c>
      <c r="H22" s="72">
        <v>0</v>
      </c>
      <c r="I22" s="72">
        <v>0</v>
      </c>
      <c r="J22" s="72" t="s">
        <v>782</v>
      </c>
      <c r="K22" s="72">
        <v>1</v>
      </c>
      <c r="L22" s="72">
        <v>1</v>
      </c>
      <c r="M22" s="72">
        <v>0</v>
      </c>
      <c r="N22" s="72">
        <v>0</v>
      </c>
      <c r="O22" s="72">
        <v>1</v>
      </c>
      <c r="P22" s="72"/>
      <c r="Q22" s="72">
        <v>1</v>
      </c>
      <c r="R22" s="72">
        <v>1</v>
      </c>
      <c r="S22" s="72">
        <v>0</v>
      </c>
      <c r="T22" s="72">
        <v>0</v>
      </c>
      <c r="U22" s="72">
        <v>0</v>
      </c>
      <c r="W22" s="13">
        <f t="shared" si="0"/>
        <v>1</v>
      </c>
      <c r="X22" s="13">
        <f t="shared" si="1"/>
        <v>1</v>
      </c>
      <c r="Y22" s="13">
        <f t="shared" si="2"/>
        <v>0</v>
      </c>
      <c r="Z22" s="12">
        <f t="shared" si="3"/>
        <v>0</v>
      </c>
      <c r="AA22" s="13">
        <f t="shared" si="4"/>
        <v>0</v>
      </c>
      <c r="AB22" s="7">
        <f t="shared" si="5"/>
        <v>2</v>
      </c>
      <c r="AC22" s="7"/>
      <c r="AD22" s="7">
        <f t="shared" si="6"/>
        <v>2</v>
      </c>
      <c r="AE22" s="7">
        <f t="shared" si="7"/>
        <v>0</v>
      </c>
      <c r="AF22" s="7">
        <f t="shared" si="8"/>
        <v>0</v>
      </c>
      <c r="AG22" s="7"/>
      <c r="AI22" s="139"/>
      <c r="AJ22" s="139"/>
      <c r="AK22" s="139"/>
      <c r="AL22" s="139"/>
      <c r="AM22" s="139"/>
      <c r="AO22" s="139"/>
      <c r="AP22" s="139"/>
      <c r="AQ22" s="139"/>
      <c r="AR22" s="139"/>
      <c r="AS22" s="139"/>
      <c r="AU22" s="139"/>
      <c r="AV22" s="139"/>
      <c r="AW22" s="139"/>
      <c r="AX22" s="139"/>
      <c r="AY22" s="139"/>
      <c r="BA22" s="139"/>
    </row>
    <row r="23" spans="1:64" s="55" customFormat="1" ht="13.5" customHeight="1" x14ac:dyDescent="0.2">
      <c r="A23" s="8">
        <v>1052</v>
      </c>
      <c r="B23" s="29" t="s">
        <v>847</v>
      </c>
      <c r="C23" s="29">
        <v>11</v>
      </c>
      <c r="D23" s="8" t="s">
        <v>629</v>
      </c>
      <c r="E23" s="72">
        <v>0</v>
      </c>
      <c r="F23" s="72">
        <v>0</v>
      </c>
      <c r="G23" s="72">
        <v>0</v>
      </c>
      <c r="H23" s="72">
        <v>0</v>
      </c>
      <c r="I23" s="72">
        <v>0</v>
      </c>
      <c r="J23" s="72"/>
      <c r="K23" s="72">
        <v>0</v>
      </c>
      <c r="L23" s="72">
        <v>1</v>
      </c>
      <c r="M23" s="72">
        <v>0</v>
      </c>
      <c r="N23" s="72">
        <v>0</v>
      </c>
      <c r="O23" s="72">
        <v>1</v>
      </c>
      <c r="P23" s="72"/>
      <c r="Q23" s="72">
        <v>1</v>
      </c>
      <c r="R23" s="72">
        <v>1</v>
      </c>
      <c r="S23" s="72">
        <v>0</v>
      </c>
      <c r="T23" s="72">
        <v>0</v>
      </c>
      <c r="U23" s="72">
        <v>0</v>
      </c>
      <c r="V23" s="8"/>
      <c r="W23" s="13">
        <f t="shared" si="0"/>
        <v>0</v>
      </c>
      <c r="X23" s="13">
        <f t="shared" si="1"/>
        <v>1</v>
      </c>
      <c r="Y23" s="13">
        <f t="shared" si="2"/>
        <v>0</v>
      </c>
      <c r="Z23" s="12">
        <f t="shared" si="3"/>
        <v>0</v>
      </c>
      <c r="AA23" s="13">
        <f t="shared" si="4"/>
        <v>0</v>
      </c>
      <c r="AB23" s="7">
        <f t="shared" si="5"/>
        <v>1</v>
      </c>
      <c r="AC23" s="7"/>
      <c r="AD23" s="7">
        <f t="shared" si="6"/>
        <v>1</v>
      </c>
      <c r="AE23" s="7">
        <f t="shared" si="7"/>
        <v>0</v>
      </c>
      <c r="AF23" s="7">
        <f t="shared" si="8"/>
        <v>0</v>
      </c>
      <c r="AG23" s="88"/>
      <c r="AH23" s="54"/>
      <c r="AI23" s="139"/>
      <c r="AJ23" s="139"/>
      <c r="AK23" s="139"/>
      <c r="AL23" s="139"/>
      <c r="AM23" s="139"/>
      <c r="AN23" s="54"/>
      <c r="AO23" s="139"/>
      <c r="AP23" s="139"/>
      <c r="AQ23" s="139"/>
      <c r="AR23" s="139"/>
      <c r="AS23" s="139"/>
      <c r="AT23" s="54"/>
      <c r="AU23" s="139"/>
      <c r="AV23" s="139"/>
      <c r="AW23" s="139"/>
      <c r="AX23" s="139"/>
      <c r="AY23" s="139"/>
      <c r="AZ23" s="54"/>
      <c r="BA23" s="139"/>
      <c r="BB23" s="54"/>
      <c r="BC23" s="54"/>
      <c r="BD23" s="54"/>
      <c r="BE23" s="54"/>
      <c r="BF23" s="54"/>
      <c r="BG23" s="54"/>
      <c r="BH23" s="54"/>
      <c r="BI23" s="54"/>
      <c r="BJ23" s="54"/>
      <c r="BK23" s="54"/>
      <c r="BL23" s="54"/>
    </row>
    <row r="24" spans="1:64" s="55" customFormat="1" ht="13.5" customHeight="1" x14ac:dyDescent="0.2">
      <c r="A24" s="11" t="s">
        <v>180</v>
      </c>
      <c r="B24" s="29" t="s">
        <v>473</v>
      </c>
      <c r="C24" s="29">
        <v>8</v>
      </c>
      <c r="D24" s="4" t="s">
        <v>191</v>
      </c>
      <c r="E24" s="6">
        <v>1</v>
      </c>
      <c r="F24" s="6">
        <v>1</v>
      </c>
      <c r="G24" s="6">
        <v>1</v>
      </c>
      <c r="H24" s="6">
        <v>0</v>
      </c>
      <c r="I24" s="6">
        <v>0</v>
      </c>
      <c r="J24" s="3"/>
      <c r="K24" s="5">
        <v>1</v>
      </c>
      <c r="L24" s="5">
        <v>1</v>
      </c>
      <c r="M24" s="14">
        <v>0</v>
      </c>
      <c r="N24" s="14">
        <v>0</v>
      </c>
      <c r="O24" s="14">
        <v>0.5</v>
      </c>
      <c r="P24" s="3"/>
      <c r="Q24" s="5">
        <v>1</v>
      </c>
      <c r="R24" s="5">
        <v>1</v>
      </c>
      <c r="S24" s="5">
        <v>0</v>
      </c>
      <c r="T24" s="5">
        <v>0</v>
      </c>
      <c r="U24" s="5">
        <v>0</v>
      </c>
      <c r="V24" s="5"/>
      <c r="W24" s="13">
        <f t="shared" si="0"/>
        <v>1</v>
      </c>
      <c r="X24" s="13">
        <f t="shared" si="1"/>
        <v>1</v>
      </c>
      <c r="Y24" s="13">
        <f t="shared" si="2"/>
        <v>0</v>
      </c>
      <c r="Z24" s="12">
        <f t="shared" si="3"/>
        <v>0</v>
      </c>
      <c r="AA24" s="13">
        <f t="shared" si="4"/>
        <v>0</v>
      </c>
      <c r="AB24" s="7">
        <f t="shared" si="5"/>
        <v>2</v>
      </c>
      <c r="AC24" s="7"/>
      <c r="AD24" s="7">
        <f t="shared" si="6"/>
        <v>2</v>
      </c>
      <c r="AE24" s="7">
        <f t="shared" si="7"/>
        <v>0</v>
      </c>
      <c r="AF24" s="7">
        <f t="shared" si="8"/>
        <v>0</v>
      </c>
      <c r="AG24" s="88"/>
      <c r="AH24" s="54"/>
      <c r="AI24" s="139"/>
      <c r="AJ24" s="139"/>
      <c r="AK24" s="139"/>
      <c r="AL24" s="139"/>
      <c r="AM24" s="139"/>
      <c r="AN24" s="54"/>
      <c r="AO24" s="139"/>
      <c r="AP24" s="139"/>
      <c r="AQ24" s="139"/>
      <c r="AR24" s="139"/>
      <c r="AS24" s="139"/>
      <c r="AT24" s="54"/>
      <c r="AU24" s="139"/>
      <c r="AV24" s="139"/>
      <c r="AW24" s="139"/>
      <c r="AX24" s="139"/>
      <c r="AY24" s="139"/>
      <c r="AZ24" s="54"/>
      <c r="BA24" s="139"/>
      <c r="BB24" s="54"/>
      <c r="BC24" s="54"/>
      <c r="BD24" s="54"/>
      <c r="BE24" s="54"/>
      <c r="BF24" s="54"/>
      <c r="BG24" s="54"/>
      <c r="BH24" s="54"/>
      <c r="BI24" s="54"/>
      <c r="BJ24" s="54"/>
      <c r="BK24" s="54"/>
      <c r="BL24" s="54"/>
    </row>
    <row r="25" spans="1:64" ht="13.5" customHeight="1" x14ac:dyDescent="0.2">
      <c r="A25" s="1" t="s">
        <v>203</v>
      </c>
      <c r="B25" s="29" t="s">
        <v>481</v>
      </c>
      <c r="C25" s="29">
        <v>8</v>
      </c>
      <c r="D25" s="4" t="s">
        <v>212</v>
      </c>
      <c r="E25" s="6">
        <v>1</v>
      </c>
      <c r="F25" s="6">
        <v>1</v>
      </c>
      <c r="G25" s="6">
        <v>0</v>
      </c>
      <c r="H25" s="6">
        <v>0</v>
      </c>
      <c r="I25" s="6">
        <v>0</v>
      </c>
      <c r="J25" s="8" t="s">
        <v>341</v>
      </c>
      <c r="K25" s="5">
        <v>1</v>
      </c>
      <c r="L25" s="5">
        <v>1</v>
      </c>
      <c r="M25" s="14">
        <v>0.5</v>
      </c>
      <c r="N25" s="14">
        <v>1</v>
      </c>
      <c r="O25" s="14">
        <v>1</v>
      </c>
      <c r="P25" s="3"/>
      <c r="Q25" s="5">
        <v>1</v>
      </c>
      <c r="R25" s="5">
        <v>1</v>
      </c>
      <c r="S25" s="5">
        <v>0</v>
      </c>
      <c r="T25" s="5">
        <v>0</v>
      </c>
      <c r="U25" s="5">
        <v>0</v>
      </c>
      <c r="V25" s="5"/>
      <c r="W25" s="13">
        <f t="shared" si="0"/>
        <v>1</v>
      </c>
      <c r="X25" s="13">
        <f t="shared" si="1"/>
        <v>1</v>
      </c>
      <c r="Y25" s="13">
        <f t="shared" si="2"/>
        <v>0</v>
      </c>
      <c r="Z25" s="12">
        <f t="shared" si="3"/>
        <v>0</v>
      </c>
      <c r="AA25" s="13">
        <f t="shared" si="4"/>
        <v>0</v>
      </c>
      <c r="AB25" s="7">
        <f t="shared" si="5"/>
        <v>2</v>
      </c>
      <c r="AC25" s="7"/>
      <c r="AD25" s="7">
        <f t="shared" si="6"/>
        <v>2</v>
      </c>
      <c r="AE25" s="7">
        <f t="shared" si="7"/>
        <v>0</v>
      </c>
      <c r="AF25" s="7">
        <f t="shared" si="8"/>
        <v>0</v>
      </c>
      <c r="AG25" s="7"/>
      <c r="AI25" s="139"/>
      <c r="AJ25" s="139"/>
      <c r="AK25" s="139"/>
      <c r="AL25" s="139"/>
      <c r="AM25" s="139"/>
      <c r="AO25" s="139"/>
      <c r="AP25" s="139"/>
      <c r="AQ25" s="139"/>
      <c r="AR25" s="139"/>
      <c r="AS25" s="139"/>
      <c r="AU25" s="139"/>
      <c r="AV25" s="139"/>
      <c r="AW25" s="139"/>
      <c r="AX25" s="139"/>
      <c r="AY25" s="139"/>
      <c r="BA25" s="139"/>
    </row>
    <row r="26" spans="1:64" s="78" customFormat="1" ht="13.5" customHeight="1" x14ac:dyDescent="0.2">
      <c r="A26" s="33">
        <v>1153</v>
      </c>
      <c r="B26" s="32" t="s">
        <v>934</v>
      </c>
      <c r="C26" s="32">
        <v>9</v>
      </c>
      <c r="D26" s="33" t="s">
        <v>732</v>
      </c>
      <c r="E26" s="74">
        <v>0</v>
      </c>
      <c r="F26" s="74">
        <v>0</v>
      </c>
      <c r="G26" s="74">
        <v>1</v>
      </c>
      <c r="H26" s="74">
        <v>0</v>
      </c>
      <c r="I26" s="74">
        <v>0</v>
      </c>
      <c r="J26" s="74"/>
      <c r="K26" s="74">
        <v>0</v>
      </c>
      <c r="L26" s="74">
        <v>0</v>
      </c>
      <c r="M26" s="74">
        <v>0</v>
      </c>
      <c r="N26" s="74">
        <v>0</v>
      </c>
      <c r="O26" s="74">
        <v>0</v>
      </c>
      <c r="P26" s="74" t="s">
        <v>743</v>
      </c>
      <c r="Q26" s="74">
        <v>0</v>
      </c>
      <c r="R26" s="74">
        <v>0</v>
      </c>
      <c r="S26" s="74">
        <v>0</v>
      </c>
      <c r="T26" s="74">
        <v>0</v>
      </c>
      <c r="U26" s="74">
        <v>0</v>
      </c>
      <c r="V26" s="33"/>
      <c r="W26" s="77">
        <f t="shared" si="0"/>
        <v>0</v>
      </c>
      <c r="X26" s="77">
        <f t="shared" si="1"/>
        <v>0</v>
      </c>
      <c r="Y26" s="77">
        <f t="shared" si="2"/>
        <v>0</v>
      </c>
      <c r="Z26" s="144">
        <f t="shared" si="3"/>
        <v>0</v>
      </c>
      <c r="AA26" s="77">
        <f t="shared" si="4"/>
        <v>0</v>
      </c>
      <c r="AB26" s="42">
        <f t="shared" si="5"/>
        <v>0</v>
      </c>
      <c r="AC26" s="42"/>
      <c r="AD26" s="42">
        <f t="shared" si="6"/>
        <v>0</v>
      </c>
      <c r="AE26" s="42">
        <f t="shared" si="7"/>
        <v>0</v>
      </c>
      <c r="AF26" s="42">
        <f t="shared" si="8"/>
        <v>0</v>
      </c>
      <c r="AG26" s="42"/>
      <c r="AI26" s="80"/>
      <c r="AJ26" s="80"/>
      <c r="AK26" s="80"/>
      <c r="AL26" s="80"/>
      <c r="AM26" s="80"/>
      <c r="AO26" s="80"/>
      <c r="AP26" s="80"/>
      <c r="AQ26" s="80"/>
      <c r="AR26" s="80"/>
      <c r="AS26" s="80"/>
      <c r="AU26" s="80"/>
      <c r="AV26" s="80"/>
      <c r="AW26" s="80"/>
      <c r="AX26" s="80"/>
      <c r="AY26" s="80"/>
      <c r="BA26" s="80"/>
    </row>
    <row r="27" spans="1:64" s="78" customFormat="1" ht="13.5" customHeight="1" x14ac:dyDescent="0.2">
      <c r="A27" s="31" t="s">
        <v>118</v>
      </c>
      <c r="B27" s="32" t="s">
        <v>442</v>
      </c>
      <c r="C27" s="32">
        <v>9</v>
      </c>
      <c r="D27" s="149" t="s">
        <v>126</v>
      </c>
      <c r="E27" s="34">
        <v>1</v>
      </c>
      <c r="F27" s="34">
        <v>1</v>
      </c>
      <c r="G27" s="34">
        <v>0</v>
      </c>
      <c r="H27" s="34">
        <v>0</v>
      </c>
      <c r="I27" s="34">
        <v>0</v>
      </c>
      <c r="J27" s="150"/>
      <c r="K27" s="90">
        <v>1</v>
      </c>
      <c r="L27" s="90">
        <v>1</v>
      </c>
      <c r="M27" s="151">
        <v>0</v>
      </c>
      <c r="N27" s="151">
        <v>0</v>
      </c>
      <c r="O27" s="151">
        <v>0</v>
      </c>
      <c r="P27" s="150"/>
      <c r="Q27" s="90">
        <v>1</v>
      </c>
      <c r="R27" s="90">
        <v>1</v>
      </c>
      <c r="S27" s="90">
        <v>0</v>
      </c>
      <c r="T27" s="90">
        <v>0</v>
      </c>
      <c r="U27" s="90">
        <v>0</v>
      </c>
      <c r="V27" s="90"/>
      <c r="W27" s="77">
        <f t="shared" si="0"/>
        <v>1</v>
      </c>
      <c r="X27" s="77">
        <f t="shared" si="1"/>
        <v>1</v>
      </c>
      <c r="Y27" s="77">
        <f t="shared" si="2"/>
        <v>0</v>
      </c>
      <c r="Z27" s="144">
        <f t="shared" si="3"/>
        <v>0</v>
      </c>
      <c r="AA27" s="77">
        <f t="shared" si="4"/>
        <v>0</v>
      </c>
      <c r="AB27" s="42">
        <f t="shared" si="5"/>
        <v>2</v>
      </c>
      <c r="AC27" s="42"/>
      <c r="AD27" s="42">
        <f t="shared" si="6"/>
        <v>2</v>
      </c>
      <c r="AE27" s="42">
        <f t="shared" si="7"/>
        <v>0</v>
      </c>
      <c r="AF27" s="42">
        <f t="shared" si="8"/>
        <v>0</v>
      </c>
      <c r="AG27" s="42"/>
      <c r="AI27" s="80"/>
      <c r="AJ27" s="80"/>
      <c r="AK27" s="80"/>
      <c r="AL27" s="80"/>
      <c r="AM27" s="80"/>
      <c r="AO27" s="80"/>
      <c r="AP27" s="80"/>
      <c r="AQ27" s="80"/>
      <c r="AR27" s="80"/>
      <c r="AS27" s="80"/>
      <c r="AU27" s="80"/>
      <c r="AV27" s="80"/>
      <c r="AW27" s="80"/>
      <c r="AX27" s="80"/>
      <c r="AY27" s="80"/>
      <c r="BA27" s="80"/>
    </row>
    <row r="28" spans="1:64" ht="13.5" customHeight="1" x14ac:dyDescent="0.2">
      <c r="A28" s="8">
        <v>1162</v>
      </c>
      <c r="B28" s="29" t="s">
        <v>940</v>
      </c>
      <c r="C28" s="29">
        <v>9</v>
      </c>
      <c r="D28" s="8" t="s">
        <v>741</v>
      </c>
      <c r="E28" s="72">
        <v>0</v>
      </c>
      <c r="F28" s="72">
        <v>0</v>
      </c>
      <c r="G28" s="72">
        <v>0</v>
      </c>
      <c r="H28" s="72">
        <v>0</v>
      </c>
      <c r="I28" s="72">
        <v>0</v>
      </c>
      <c r="J28" s="72"/>
      <c r="K28" s="72">
        <v>0</v>
      </c>
      <c r="L28" s="72">
        <v>0</v>
      </c>
      <c r="M28" s="72">
        <v>0</v>
      </c>
      <c r="N28" s="72">
        <v>0</v>
      </c>
      <c r="O28" s="72">
        <v>0</v>
      </c>
      <c r="P28" s="72" t="s">
        <v>744</v>
      </c>
      <c r="Q28" s="72">
        <v>0</v>
      </c>
      <c r="R28" s="72">
        <v>1</v>
      </c>
      <c r="S28" s="72">
        <v>0</v>
      </c>
      <c r="T28" s="72">
        <v>0</v>
      </c>
      <c r="U28" s="72">
        <v>0</v>
      </c>
      <c r="V28" s="8"/>
      <c r="W28" s="13">
        <f t="shared" si="0"/>
        <v>0</v>
      </c>
      <c r="X28" s="13">
        <f t="shared" si="1"/>
        <v>0</v>
      </c>
      <c r="Y28" s="13">
        <f t="shared" si="2"/>
        <v>0</v>
      </c>
      <c r="Z28" s="12">
        <f t="shared" si="3"/>
        <v>0</v>
      </c>
      <c r="AA28" s="13">
        <f t="shared" si="4"/>
        <v>0</v>
      </c>
      <c r="AB28" s="7">
        <f t="shared" si="5"/>
        <v>0</v>
      </c>
      <c r="AC28" s="7"/>
      <c r="AD28" s="7">
        <f t="shared" si="6"/>
        <v>0</v>
      </c>
      <c r="AE28" s="7">
        <f t="shared" si="7"/>
        <v>0</v>
      </c>
      <c r="AF28" s="7">
        <f t="shared" si="8"/>
        <v>0</v>
      </c>
      <c r="AG28" s="7"/>
      <c r="AI28" s="139"/>
      <c r="AJ28" s="139"/>
      <c r="AK28" s="139"/>
      <c r="AL28" s="139"/>
      <c r="AM28" s="139"/>
      <c r="AO28" s="139"/>
      <c r="AP28" s="139"/>
      <c r="AQ28" s="139"/>
      <c r="AR28" s="139"/>
      <c r="AS28" s="139"/>
      <c r="AU28" s="139"/>
      <c r="AV28" s="139"/>
      <c r="AW28" s="139"/>
      <c r="AX28" s="139"/>
      <c r="AY28" s="139"/>
      <c r="BA28" s="139"/>
    </row>
    <row r="29" spans="1:64" ht="13.5" customHeight="1" x14ac:dyDescent="0.2">
      <c r="A29" s="8">
        <v>1161</v>
      </c>
      <c r="B29" s="29" t="s">
        <v>939</v>
      </c>
      <c r="C29" s="29">
        <v>10</v>
      </c>
      <c r="D29" s="8" t="s">
        <v>740</v>
      </c>
      <c r="E29" s="72">
        <v>0</v>
      </c>
      <c r="F29" s="72">
        <v>1</v>
      </c>
      <c r="G29" s="72">
        <v>0</v>
      </c>
      <c r="H29" s="72">
        <v>0</v>
      </c>
      <c r="I29" s="72">
        <v>0</v>
      </c>
      <c r="J29" s="72"/>
      <c r="K29" s="72">
        <v>0</v>
      </c>
      <c r="L29" s="72">
        <v>0</v>
      </c>
      <c r="M29" s="72">
        <v>0</v>
      </c>
      <c r="N29" s="72">
        <v>0</v>
      </c>
      <c r="O29" s="72">
        <v>0</v>
      </c>
      <c r="P29" s="72" t="s">
        <v>744</v>
      </c>
      <c r="Q29" s="72">
        <v>0</v>
      </c>
      <c r="R29" s="72">
        <v>1</v>
      </c>
      <c r="S29" s="72">
        <v>0</v>
      </c>
      <c r="T29" s="72">
        <v>0</v>
      </c>
      <c r="U29" s="72">
        <v>0</v>
      </c>
      <c r="V29" s="8"/>
      <c r="W29" s="13">
        <f t="shared" si="0"/>
        <v>0</v>
      </c>
      <c r="X29" s="13">
        <f t="shared" si="1"/>
        <v>1</v>
      </c>
      <c r="Y29" s="13">
        <f t="shared" si="2"/>
        <v>0</v>
      </c>
      <c r="Z29" s="12">
        <f t="shared" si="3"/>
        <v>0</v>
      </c>
      <c r="AA29" s="13">
        <f t="shared" si="4"/>
        <v>0</v>
      </c>
      <c r="AB29" s="7">
        <f t="shared" si="5"/>
        <v>1</v>
      </c>
      <c r="AC29" s="7"/>
      <c r="AD29" s="7">
        <f t="shared" si="6"/>
        <v>1</v>
      </c>
      <c r="AE29" s="7">
        <f t="shared" si="7"/>
        <v>0</v>
      </c>
      <c r="AF29" s="7">
        <f t="shared" si="8"/>
        <v>0</v>
      </c>
      <c r="AG29" s="7"/>
      <c r="AI29" s="139"/>
      <c r="AJ29" s="139"/>
      <c r="AK29" s="139"/>
      <c r="AL29" s="139"/>
      <c r="AM29" s="139"/>
      <c r="AO29" s="139"/>
      <c r="AP29" s="139"/>
      <c r="AQ29" s="139"/>
      <c r="AR29" s="139"/>
      <c r="AS29" s="139"/>
      <c r="AU29" s="139"/>
      <c r="AV29" s="139"/>
      <c r="AW29" s="139"/>
      <c r="AX29" s="139"/>
      <c r="AY29" s="139"/>
      <c r="BA29" s="139"/>
    </row>
    <row r="30" spans="1:64" ht="13.5" customHeight="1" x14ac:dyDescent="0.2">
      <c r="A30" s="8">
        <v>1134</v>
      </c>
      <c r="B30" s="29" t="s">
        <v>915</v>
      </c>
      <c r="C30" s="29">
        <v>11</v>
      </c>
      <c r="D30" s="8" t="s">
        <v>712</v>
      </c>
      <c r="E30" s="72">
        <v>0</v>
      </c>
      <c r="F30" s="72">
        <v>0</v>
      </c>
      <c r="G30" s="72">
        <v>1</v>
      </c>
      <c r="H30" s="72">
        <v>0</v>
      </c>
      <c r="I30" s="72">
        <v>0</v>
      </c>
      <c r="J30" s="72"/>
      <c r="K30" s="72">
        <v>1</v>
      </c>
      <c r="L30" s="72">
        <v>1</v>
      </c>
      <c r="M30" s="72">
        <v>0</v>
      </c>
      <c r="N30" s="72">
        <v>0</v>
      </c>
      <c r="O30" s="72">
        <v>1</v>
      </c>
      <c r="P30" s="72"/>
      <c r="Q30" s="72">
        <v>1</v>
      </c>
      <c r="R30" s="72">
        <v>1</v>
      </c>
      <c r="S30" s="72">
        <v>1</v>
      </c>
      <c r="T30" s="72">
        <v>1</v>
      </c>
      <c r="U30" s="72">
        <v>0</v>
      </c>
      <c r="V30" s="8"/>
      <c r="W30" s="13">
        <f t="shared" si="0"/>
        <v>1</v>
      </c>
      <c r="X30" s="13">
        <f t="shared" si="1"/>
        <v>1</v>
      </c>
      <c r="Y30" s="13">
        <f t="shared" si="2"/>
        <v>1</v>
      </c>
      <c r="Z30" s="12">
        <f t="shared" si="3"/>
        <v>0</v>
      </c>
      <c r="AA30" s="13">
        <f t="shared" si="4"/>
        <v>0</v>
      </c>
      <c r="AB30" s="7">
        <f t="shared" si="5"/>
        <v>3</v>
      </c>
      <c r="AC30" s="7"/>
      <c r="AD30" s="7">
        <f t="shared" si="6"/>
        <v>2</v>
      </c>
      <c r="AE30" s="7">
        <f t="shared" si="7"/>
        <v>0</v>
      </c>
      <c r="AF30" s="7">
        <f t="shared" si="8"/>
        <v>1</v>
      </c>
      <c r="AG30" s="7"/>
      <c r="AI30" s="139"/>
      <c r="AJ30" s="139"/>
      <c r="AK30" s="139"/>
      <c r="AL30" s="139"/>
      <c r="AM30" s="139"/>
      <c r="AO30" s="139"/>
      <c r="AP30" s="139"/>
      <c r="AQ30" s="139"/>
      <c r="AR30" s="139"/>
      <c r="AS30" s="139"/>
      <c r="AU30" s="139"/>
      <c r="AV30" s="139"/>
      <c r="AW30" s="139"/>
      <c r="AX30" s="139"/>
      <c r="AY30" s="139"/>
      <c r="BA30" s="139"/>
    </row>
    <row r="31" spans="1:64" ht="13.5" customHeight="1" x14ac:dyDescent="0.2">
      <c r="A31" s="11" t="s">
        <v>165</v>
      </c>
      <c r="B31" s="29" t="s">
        <v>467</v>
      </c>
      <c r="C31" s="29">
        <v>11</v>
      </c>
      <c r="D31" s="4" t="s">
        <v>175</v>
      </c>
      <c r="E31" s="6">
        <v>1</v>
      </c>
      <c r="F31" s="6">
        <v>1</v>
      </c>
      <c r="G31" s="6">
        <v>0</v>
      </c>
      <c r="H31" s="6">
        <v>0</v>
      </c>
      <c r="I31" s="6">
        <v>0</v>
      </c>
      <c r="J31" s="3"/>
      <c r="K31" s="5">
        <v>0</v>
      </c>
      <c r="L31" s="5">
        <v>0</v>
      </c>
      <c r="M31" s="14">
        <v>0</v>
      </c>
      <c r="N31" s="14">
        <v>0</v>
      </c>
      <c r="O31" s="14">
        <v>0</v>
      </c>
      <c r="P31" s="8" t="s">
        <v>44</v>
      </c>
      <c r="Q31" s="5">
        <v>1</v>
      </c>
      <c r="R31" s="5">
        <v>1</v>
      </c>
      <c r="S31" s="5">
        <v>1</v>
      </c>
      <c r="T31" s="5">
        <v>0</v>
      </c>
      <c r="U31" s="5">
        <v>0</v>
      </c>
      <c r="V31" s="5"/>
      <c r="W31" s="13">
        <f t="shared" si="0"/>
        <v>1</v>
      </c>
      <c r="X31" s="13">
        <f t="shared" si="1"/>
        <v>1</v>
      </c>
      <c r="Y31" s="13">
        <f t="shared" si="2"/>
        <v>0</v>
      </c>
      <c r="Z31" s="12">
        <f t="shared" si="3"/>
        <v>0</v>
      </c>
      <c r="AA31" s="13">
        <f t="shared" si="4"/>
        <v>0</v>
      </c>
      <c r="AB31" s="7">
        <f t="shared" si="5"/>
        <v>2</v>
      </c>
      <c r="AC31" s="7"/>
      <c r="AD31" s="7">
        <f t="shared" si="6"/>
        <v>2</v>
      </c>
      <c r="AE31" s="7">
        <f t="shared" si="7"/>
        <v>0</v>
      </c>
      <c r="AF31" s="7">
        <f t="shared" si="8"/>
        <v>0</v>
      </c>
      <c r="AG31" s="7"/>
      <c r="AI31" s="139"/>
      <c r="AJ31" s="139"/>
      <c r="AK31" s="139"/>
      <c r="AL31" s="139"/>
      <c r="AM31" s="139"/>
      <c r="AO31" s="139"/>
      <c r="AP31" s="139"/>
      <c r="AQ31" s="139"/>
      <c r="AR31" s="139"/>
      <c r="AS31" s="139"/>
      <c r="AU31" s="139"/>
      <c r="AV31" s="139"/>
      <c r="AW31" s="139"/>
      <c r="AX31" s="139"/>
      <c r="AY31" s="139"/>
      <c r="BA31" s="139"/>
    </row>
    <row r="32" spans="1:64" ht="13.5" customHeight="1" x14ac:dyDescent="0.2">
      <c r="A32" s="11" t="s">
        <v>34</v>
      </c>
      <c r="B32" s="29" t="s">
        <v>413</v>
      </c>
      <c r="C32" s="29">
        <v>10</v>
      </c>
      <c r="D32" s="4" t="s">
        <v>35</v>
      </c>
      <c r="E32" s="6">
        <v>1</v>
      </c>
      <c r="F32" s="6">
        <v>1</v>
      </c>
      <c r="G32" s="6">
        <v>0</v>
      </c>
      <c r="H32" s="6">
        <v>0</v>
      </c>
      <c r="I32" s="6">
        <v>0</v>
      </c>
      <c r="J32" s="3"/>
      <c r="K32" s="5">
        <v>1</v>
      </c>
      <c r="L32" s="5">
        <v>1</v>
      </c>
      <c r="M32" s="14">
        <v>0</v>
      </c>
      <c r="N32" s="14">
        <v>0.5</v>
      </c>
      <c r="O32" s="14">
        <v>1</v>
      </c>
      <c r="P32" s="3"/>
      <c r="Q32" s="5">
        <v>0</v>
      </c>
      <c r="R32" s="5">
        <v>1</v>
      </c>
      <c r="S32" s="5">
        <v>0</v>
      </c>
      <c r="T32" s="5">
        <v>0</v>
      </c>
      <c r="U32" s="5">
        <v>0</v>
      </c>
      <c r="V32" s="5"/>
      <c r="W32" s="13">
        <f t="shared" si="0"/>
        <v>1</v>
      </c>
      <c r="X32" s="13">
        <f t="shared" si="1"/>
        <v>1</v>
      </c>
      <c r="Y32" s="13">
        <f t="shared" si="2"/>
        <v>0</v>
      </c>
      <c r="Z32" s="12">
        <f t="shared" si="3"/>
        <v>0</v>
      </c>
      <c r="AA32" s="13">
        <f t="shared" si="4"/>
        <v>0</v>
      </c>
      <c r="AB32" s="7">
        <f t="shared" si="5"/>
        <v>2</v>
      </c>
      <c r="AC32" s="7"/>
      <c r="AD32" s="7">
        <f t="shared" si="6"/>
        <v>2</v>
      </c>
      <c r="AE32" s="7">
        <f t="shared" si="7"/>
        <v>0</v>
      </c>
      <c r="AF32" s="7">
        <f t="shared" si="8"/>
        <v>0</v>
      </c>
      <c r="AG32" s="7"/>
      <c r="AI32" s="139"/>
      <c r="AJ32" s="139"/>
      <c r="AK32" s="139"/>
      <c r="AL32" s="139"/>
      <c r="AM32" s="139"/>
      <c r="AO32" s="139"/>
      <c r="AP32" s="139"/>
      <c r="AQ32" s="139"/>
      <c r="AR32" s="139"/>
      <c r="AS32" s="139"/>
      <c r="AU32" s="139"/>
      <c r="AV32" s="139"/>
      <c r="AW32" s="139"/>
      <c r="AX32" s="139"/>
      <c r="AY32" s="139"/>
      <c r="BA32" s="139"/>
    </row>
    <row r="33" spans="1:64" s="78" customFormat="1" ht="13.5" customHeight="1" x14ac:dyDescent="0.2">
      <c r="A33" s="31" t="s">
        <v>3</v>
      </c>
      <c r="B33" s="32" t="s">
        <v>400</v>
      </c>
      <c r="C33" s="32">
        <v>3</v>
      </c>
      <c r="D33" s="149" t="s">
        <v>9</v>
      </c>
      <c r="E33" s="34">
        <v>1</v>
      </c>
      <c r="F33" s="34">
        <v>0</v>
      </c>
      <c r="G33" s="34">
        <v>0</v>
      </c>
      <c r="H33" s="34">
        <v>0</v>
      </c>
      <c r="I33" s="34">
        <v>0</v>
      </c>
      <c r="J33" s="150"/>
      <c r="K33" s="90">
        <v>1</v>
      </c>
      <c r="L33" s="90">
        <v>1</v>
      </c>
      <c r="M33" s="151">
        <v>0</v>
      </c>
      <c r="N33" s="151">
        <v>0</v>
      </c>
      <c r="O33" s="151">
        <v>0.5</v>
      </c>
      <c r="P33" s="33"/>
      <c r="Q33" s="90">
        <v>1</v>
      </c>
      <c r="R33" s="90">
        <v>1</v>
      </c>
      <c r="S33" s="90">
        <v>1</v>
      </c>
      <c r="T33" s="90">
        <v>1</v>
      </c>
      <c r="U33" s="90">
        <v>0</v>
      </c>
      <c r="V33" s="90"/>
      <c r="W33" s="77">
        <f>IF((($E33+$K33+$Q33)=1.5),0.5,ROUND(($E33+$K33+$Q33)/3,0))</f>
        <v>1</v>
      </c>
      <c r="X33" s="77">
        <f>IF((($F33+$L33+$R33)=1.5),0.5,ROUND(($F33+$L33+$R33)/3,0))</f>
        <v>1</v>
      </c>
      <c r="Y33" s="77">
        <f>IF((($G33+$M33+$S33)=1.5),0.5,ROUND(($G33+$M33+$S33)/3,0))</f>
        <v>0</v>
      </c>
      <c r="Z33" s="144">
        <f>IF((($H33+$N33+$T33)=1.5),0.5,ROUND(($H33+$N33+$T33)/3,0))</f>
        <v>0</v>
      </c>
      <c r="AA33" s="77">
        <f>IF((($I33+$O33+$U33)=1.5),0.5,ROUND(($I33+$O33+$U33)/3,0))</f>
        <v>0</v>
      </c>
      <c r="AB33" s="42">
        <f t="shared" si="5"/>
        <v>2</v>
      </c>
      <c r="AC33" s="42"/>
      <c r="AD33" s="42">
        <f t="shared" si="6"/>
        <v>2</v>
      </c>
      <c r="AE33" s="42">
        <f t="shared" si="7"/>
        <v>0</v>
      </c>
      <c r="AF33" s="42">
        <f t="shared" si="8"/>
        <v>0</v>
      </c>
      <c r="AG33" s="42"/>
      <c r="AI33" s="80"/>
      <c r="AJ33" s="80"/>
      <c r="AK33" s="80"/>
      <c r="AL33" s="80"/>
      <c r="AM33" s="80"/>
      <c r="AO33" s="80"/>
      <c r="AP33" s="80"/>
      <c r="AQ33" s="80"/>
      <c r="AR33" s="80"/>
      <c r="AS33" s="80"/>
      <c r="AU33" s="80"/>
      <c r="AV33" s="80"/>
      <c r="AW33" s="80"/>
      <c r="AX33" s="80"/>
      <c r="AY33" s="80"/>
      <c r="BA33" s="80"/>
    </row>
    <row r="34" spans="1:64" s="78" customFormat="1" ht="13.5" customHeight="1" x14ac:dyDescent="0.2">
      <c r="A34" s="31" t="s">
        <v>326</v>
      </c>
      <c r="B34" s="32" t="s">
        <v>525</v>
      </c>
      <c r="C34" s="32">
        <v>2</v>
      </c>
      <c r="D34" s="149" t="s">
        <v>348</v>
      </c>
      <c r="E34" s="33">
        <v>1</v>
      </c>
      <c r="F34" s="33">
        <v>1</v>
      </c>
      <c r="G34" s="33">
        <v>0</v>
      </c>
      <c r="H34" s="33">
        <v>0</v>
      </c>
      <c r="I34" s="33">
        <v>0</v>
      </c>
      <c r="J34" s="33"/>
      <c r="K34" s="33">
        <v>1</v>
      </c>
      <c r="L34" s="33">
        <v>1</v>
      </c>
      <c r="M34" s="33">
        <v>0</v>
      </c>
      <c r="N34" s="33">
        <v>0</v>
      </c>
      <c r="O34" s="33">
        <v>1</v>
      </c>
      <c r="P34" s="33"/>
      <c r="Q34" s="33">
        <v>1</v>
      </c>
      <c r="R34" s="33">
        <v>1</v>
      </c>
      <c r="S34" s="33">
        <v>1</v>
      </c>
      <c r="T34" s="33">
        <v>0</v>
      </c>
      <c r="U34" s="33">
        <v>0</v>
      </c>
      <c r="V34" s="33"/>
      <c r="W34" s="77">
        <f t="shared" ref="W34:W97" si="9">IF(((E34+K34+Q34)=1.5),0.5,ROUND((E34+K34+Q34)/3,0))</f>
        <v>1</v>
      </c>
      <c r="X34" s="77">
        <f t="shared" ref="X34:X97" si="10">IF(((F34+L34+R34)=1.5),0.5,ROUND((F34+L34+R34)/3,0))</f>
        <v>1</v>
      </c>
      <c r="Y34" s="77">
        <f t="shared" ref="Y34:Y97" si="11">IF(((G34+M34+S34)=1.5),0.5,ROUND((G34+M34+S34)/3,0))</f>
        <v>0</v>
      </c>
      <c r="Z34" s="144">
        <f t="shared" ref="Z34:Z97" si="12">IF(((H34+N34+T34)=1.5),0.5,ROUND((H34+N34+T34)/3,0))</f>
        <v>0</v>
      </c>
      <c r="AA34" s="77">
        <f t="shared" ref="AA34:AA97" si="13">IF(((I34+O34+U34)=1.5),0.5,ROUND((I34+O34+U34)/3,0))</f>
        <v>0</v>
      </c>
      <c r="AB34" s="42">
        <f t="shared" si="5"/>
        <v>2</v>
      </c>
      <c r="AC34" s="42"/>
      <c r="AD34" s="42">
        <f t="shared" si="6"/>
        <v>2</v>
      </c>
      <c r="AE34" s="42">
        <f t="shared" si="7"/>
        <v>0</v>
      </c>
      <c r="AF34" s="42">
        <f t="shared" si="8"/>
        <v>0</v>
      </c>
      <c r="AG34" s="145"/>
      <c r="AI34" s="80"/>
      <c r="AJ34" s="80"/>
      <c r="AK34" s="80"/>
      <c r="AL34" s="80"/>
      <c r="AM34" s="80"/>
      <c r="AO34" s="80"/>
      <c r="AP34" s="80"/>
      <c r="AQ34" s="80"/>
      <c r="AR34" s="80"/>
      <c r="AS34" s="80"/>
      <c r="AU34" s="80"/>
      <c r="AV34" s="80"/>
      <c r="AW34" s="80"/>
      <c r="AX34" s="80"/>
      <c r="AY34" s="80"/>
      <c r="AZ34" s="80"/>
      <c r="BA34" s="80"/>
      <c r="BD34" s="80"/>
      <c r="BE34" s="80"/>
      <c r="BF34" s="80"/>
      <c r="BG34" s="80"/>
      <c r="BH34" s="80"/>
      <c r="BI34" s="80"/>
      <c r="BJ34" s="80"/>
      <c r="BK34" s="80"/>
      <c r="BL34" s="80"/>
    </row>
    <row r="35" spans="1:64" ht="13.5" customHeight="1" x14ac:dyDescent="0.2">
      <c r="A35" s="8">
        <v>1032</v>
      </c>
      <c r="B35" s="29" t="s">
        <v>827</v>
      </c>
      <c r="C35" s="29">
        <v>8</v>
      </c>
      <c r="D35" s="8" t="s">
        <v>609</v>
      </c>
      <c r="E35" s="72">
        <v>0</v>
      </c>
      <c r="F35" s="72">
        <v>1</v>
      </c>
      <c r="G35" s="72">
        <v>1</v>
      </c>
      <c r="H35" s="72">
        <v>0</v>
      </c>
      <c r="I35" s="72">
        <v>0</v>
      </c>
      <c r="J35" s="72"/>
      <c r="K35" s="72">
        <v>0</v>
      </c>
      <c r="L35" s="72">
        <v>0</v>
      </c>
      <c r="M35" s="72">
        <v>0</v>
      </c>
      <c r="N35" s="72">
        <v>0</v>
      </c>
      <c r="O35" s="72">
        <v>0</v>
      </c>
      <c r="P35" s="72" t="s">
        <v>746</v>
      </c>
      <c r="Q35" s="72">
        <v>0</v>
      </c>
      <c r="R35" s="72">
        <v>1</v>
      </c>
      <c r="S35" s="72">
        <v>0</v>
      </c>
      <c r="T35" s="72">
        <v>0</v>
      </c>
      <c r="U35" s="72">
        <v>0</v>
      </c>
      <c r="W35" s="13">
        <f t="shared" si="9"/>
        <v>0</v>
      </c>
      <c r="X35" s="13">
        <f t="shared" si="10"/>
        <v>1</v>
      </c>
      <c r="Y35" s="13">
        <f t="shared" si="11"/>
        <v>0</v>
      </c>
      <c r="Z35" s="12">
        <f t="shared" si="12"/>
        <v>0</v>
      </c>
      <c r="AA35" s="13">
        <f t="shared" si="13"/>
        <v>0</v>
      </c>
      <c r="AB35" s="7">
        <f t="shared" si="5"/>
        <v>1</v>
      </c>
      <c r="AC35" s="7"/>
      <c r="AD35" s="7">
        <f t="shared" si="6"/>
        <v>1</v>
      </c>
      <c r="AE35" s="7">
        <f t="shared" si="7"/>
        <v>0</v>
      </c>
      <c r="AF35" s="7">
        <f t="shared" si="8"/>
        <v>0</v>
      </c>
      <c r="AG35" s="7"/>
      <c r="AI35" s="139"/>
      <c r="AJ35" s="139"/>
      <c r="AK35" s="139"/>
      <c r="AL35" s="139"/>
      <c r="AM35" s="139"/>
      <c r="AO35" s="139"/>
      <c r="AP35" s="139"/>
      <c r="AQ35" s="139"/>
      <c r="AR35" s="139"/>
      <c r="AS35" s="139"/>
      <c r="AU35" s="139"/>
      <c r="AV35" s="139"/>
      <c r="AW35" s="139"/>
      <c r="AX35" s="139"/>
      <c r="AY35" s="139"/>
      <c r="BA35" s="139"/>
    </row>
    <row r="36" spans="1:64" s="78" customFormat="1" ht="13.5" customHeight="1" x14ac:dyDescent="0.2">
      <c r="A36" s="152" t="s">
        <v>289</v>
      </c>
      <c r="B36" s="32" t="s">
        <v>440</v>
      </c>
      <c r="C36" s="32">
        <v>1</v>
      </c>
      <c r="D36" s="149" t="s">
        <v>308</v>
      </c>
      <c r="E36" s="33">
        <v>1</v>
      </c>
      <c r="F36" s="33">
        <v>1</v>
      </c>
      <c r="G36" s="33">
        <v>0</v>
      </c>
      <c r="H36" s="33">
        <v>1</v>
      </c>
      <c r="I36" s="33">
        <v>0</v>
      </c>
      <c r="J36" s="33"/>
      <c r="K36" s="33">
        <v>1</v>
      </c>
      <c r="L36" s="33">
        <v>1</v>
      </c>
      <c r="M36" s="33">
        <v>0</v>
      </c>
      <c r="N36" s="33">
        <v>0</v>
      </c>
      <c r="O36" s="33">
        <v>1</v>
      </c>
      <c r="P36" s="33"/>
      <c r="Q36" s="33">
        <v>1</v>
      </c>
      <c r="R36" s="33">
        <v>1</v>
      </c>
      <c r="S36" s="33">
        <v>1</v>
      </c>
      <c r="T36" s="33">
        <v>0</v>
      </c>
      <c r="U36" s="33">
        <v>0</v>
      </c>
      <c r="V36" s="33"/>
      <c r="W36" s="77">
        <f t="shared" si="9"/>
        <v>1</v>
      </c>
      <c r="X36" s="77">
        <f t="shared" si="10"/>
        <v>1</v>
      </c>
      <c r="Y36" s="77">
        <f t="shared" si="11"/>
        <v>0</v>
      </c>
      <c r="Z36" s="144">
        <f t="shared" si="12"/>
        <v>0</v>
      </c>
      <c r="AA36" s="77">
        <f t="shared" si="13"/>
        <v>0</v>
      </c>
      <c r="AB36" s="42">
        <f t="shared" si="5"/>
        <v>2</v>
      </c>
      <c r="AC36" s="42"/>
      <c r="AD36" s="42">
        <f t="shared" si="6"/>
        <v>2</v>
      </c>
      <c r="AE36" s="42">
        <f t="shared" si="7"/>
        <v>0</v>
      </c>
      <c r="AF36" s="42">
        <f t="shared" si="8"/>
        <v>0</v>
      </c>
      <c r="AG36" s="42"/>
      <c r="AI36" s="80"/>
      <c r="AJ36" s="80"/>
      <c r="AK36" s="80"/>
      <c r="AL36" s="80"/>
      <c r="AM36" s="80"/>
      <c r="AO36" s="80"/>
      <c r="AP36" s="80"/>
      <c r="AQ36" s="80"/>
      <c r="AR36" s="80"/>
      <c r="AS36" s="80"/>
      <c r="AU36" s="80"/>
      <c r="AV36" s="80"/>
      <c r="AW36" s="80"/>
      <c r="AX36" s="80"/>
      <c r="AY36" s="80"/>
      <c r="AZ36" s="80"/>
      <c r="BA36" s="80"/>
      <c r="BD36" s="80"/>
      <c r="BE36" s="80"/>
      <c r="BF36" s="80"/>
      <c r="BG36" s="80"/>
      <c r="BH36" s="80"/>
      <c r="BI36" s="80"/>
      <c r="BJ36" s="80"/>
      <c r="BK36" s="80"/>
      <c r="BL36" s="80"/>
    </row>
    <row r="37" spans="1:64" ht="13.5" customHeight="1" x14ac:dyDescent="0.2">
      <c r="A37" s="8">
        <v>1035</v>
      </c>
      <c r="B37" s="29" t="s">
        <v>830</v>
      </c>
      <c r="C37" s="29">
        <v>9</v>
      </c>
      <c r="D37" s="72" t="s">
        <v>612</v>
      </c>
      <c r="E37" s="72">
        <v>1</v>
      </c>
      <c r="F37" s="72">
        <v>1</v>
      </c>
      <c r="G37" s="72">
        <v>1</v>
      </c>
      <c r="H37" s="72">
        <v>0</v>
      </c>
      <c r="I37" s="72">
        <v>0</v>
      </c>
      <c r="J37" s="72"/>
      <c r="K37" s="72">
        <v>1</v>
      </c>
      <c r="L37" s="72">
        <v>1</v>
      </c>
      <c r="M37" s="72">
        <v>0.5</v>
      </c>
      <c r="N37" s="72">
        <v>0.5</v>
      </c>
      <c r="O37" s="72">
        <v>1</v>
      </c>
      <c r="P37" s="72"/>
      <c r="Q37" s="72">
        <v>1</v>
      </c>
      <c r="R37" s="72">
        <v>1</v>
      </c>
      <c r="S37" s="72">
        <v>0</v>
      </c>
      <c r="T37" s="72">
        <v>0</v>
      </c>
      <c r="U37" s="72">
        <v>0</v>
      </c>
      <c r="W37" s="13">
        <f t="shared" si="9"/>
        <v>1</v>
      </c>
      <c r="X37" s="13">
        <f t="shared" si="10"/>
        <v>1</v>
      </c>
      <c r="Y37" s="13">
        <f t="shared" si="11"/>
        <v>0.5</v>
      </c>
      <c r="Z37" s="12">
        <f t="shared" si="12"/>
        <v>0</v>
      </c>
      <c r="AA37" s="13">
        <f t="shared" si="13"/>
        <v>0</v>
      </c>
      <c r="AB37" s="7">
        <f t="shared" si="5"/>
        <v>2.5</v>
      </c>
      <c r="AC37" s="7"/>
      <c r="AD37" s="7">
        <f t="shared" si="6"/>
        <v>2</v>
      </c>
      <c r="AE37" s="7">
        <f t="shared" si="7"/>
        <v>0</v>
      </c>
      <c r="AF37" s="7">
        <f t="shared" si="8"/>
        <v>0.5</v>
      </c>
      <c r="AG37" s="7"/>
      <c r="AI37" s="139"/>
      <c r="AJ37" s="139"/>
      <c r="AK37" s="139"/>
      <c r="AL37" s="139"/>
      <c r="AM37" s="139"/>
      <c r="AO37" s="139"/>
      <c r="AP37" s="139"/>
      <c r="AQ37" s="139"/>
      <c r="AR37" s="139"/>
      <c r="AS37" s="139"/>
      <c r="AU37" s="139"/>
      <c r="AV37" s="139"/>
      <c r="AW37" s="139"/>
      <c r="AX37" s="139"/>
      <c r="AY37" s="139"/>
      <c r="BA37" s="139"/>
    </row>
    <row r="38" spans="1:64" ht="13.5" customHeight="1" x14ac:dyDescent="0.2">
      <c r="A38" s="8">
        <v>1054</v>
      </c>
      <c r="B38" s="29" t="s">
        <v>849</v>
      </c>
      <c r="C38" s="29">
        <v>11</v>
      </c>
      <c r="D38" s="8" t="s">
        <v>631</v>
      </c>
      <c r="E38" s="72">
        <v>0</v>
      </c>
      <c r="F38" s="72">
        <v>1</v>
      </c>
      <c r="G38" s="72">
        <v>1</v>
      </c>
      <c r="H38" s="72">
        <v>1</v>
      </c>
      <c r="I38" s="72">
        <v>0</v>
      </c>
      <c r="J38" s="72" t="s">
        <v>785</v>
      </c>
      <c r="K38" s="72">
        <v>0</v>
      </c>
      <c r="L38" s="72">
        <v>1</v>
      </c>
      <c r="M38" s="72">
        <v>0</v>
      </c>
      <c r="N38" s="72">
        <v>0</v>
      </c>
      <c r="O38" s="72">
        <v>0</v>
      </c>
      <c r="P38" s="72"/>
      <c r="Q38" s="72">
        <v>0</v>
      </c>
      <c r="R38" s="72">
        <v>1</v>
      </c>
      <c r="S38" s="72">
        <v>1</v>
      </c>
      <c r="T38" s="72">
        <v>0</v>
      </c>
      <c r="U38" s="72">
        <v>0</v>
      </c>
      <c r="V38" s="8"/>
      <c r="W38" s="13">
        <f t="shared" si="9"/>
        <v>0</v>
      </c>
      <c r="X38" s="13">
        <f t="shared" si="10"/>
        <v>1</v>
      </c>
      <c r="Y38" s="13">
        <f t="shared" si="11"/>
        <v>1</v>
      </c>
      <c r="Z38" s="12">
        <f t="shared" si="12"/>
        <v>0</v>
      </c>
      <c r="AA38" s="13">
        <f t="shared" si="13"/>
        <v>0</v>
      </c>
      <c r="AB38" s="7">
        <f t="shared" si="5"/>
        <v>2</v>
      </c>
      <c r="AC38" s="7"/>
      <c r="AD38" s="7">
        <f t="shared" si="6"/>
        <v>1</v>
      </c>
      <c r="AE38" s="7">
        <f t="shared" si="7"/>
        <v>0</v>
      </c>
      <c r="AF38" s="7">
        <f t="shared" si="8"/>
        <v>1</v>
      </c>
      <c r="AG38" s="7"/>
      <c r="AI38" s="139"/>
      <c r="AJ38" s="139"/>
      <c r="AK38" s="139"/>
      <c r="AL38" s="139"/>
      <c r="AM38" s="139"/>
      <c r="AO38" s="139"/>
      <c r="AP38" s="139"/>
      <c r="AQ38" s="139"/>
      <c r="AR38" s="139"/>
      <c r="AS38" s="139"/>
      <c r="AU38" s="139"/>
      <c r="AV38" s="139"/>
      <c r="AW38" s="139"/>
      <c r="AX38" s="139"/>
      <c r="AY38" s="139"/>
      <c r="BA38" s="139"/>
    </row>
    <row r="39" spans="1:64" s="55" customFormat="1" ht="13.5" customHeight="1" x14ac:dyDescent="0.2">
      <c r="A39" s="8">
        <v>1060</v>
      </c>
      <c r="B39" s="29" t="s">
        <v>854</v>
      </c>
      <c r="C39" s="29">
        <v>11</v>
      </c>
      <c r="D39" s="8" t="s">
        <v>637</v>
      </c>
      <c r="E39" s="72">
        <v>0</v>
      </c>
      <c r="F39" s="72">
        <v>0</v>
      </c>
      <c r="G39" s="72">
        <v>0</v>
      </c>
      <c r="H39" s="72">
        <v>0</v>
      </c>
      <c r="I39" s="72">
        <v>0</v>
      </c>
      <c r="J39" s="72"/>
      <c r="K39" s="72">
        <v>0</v>
      </c>
      <c r="L39" s="72">
        <v>1</v>
      </c>
      <c r="M39" s="72">
        <v>0</v>
      </c>
      <c r="N39" s="72">
        <v>0</v>
      </c>
      <c r="O39" s="72">
        <v>1</v>
      </c>
      <c r="P39" s="72" t="s">
        <v>757</v>
      </c>
      <c r="Q39" s="72">
        <v>0</v>
      </c>
      <c r="R39" s="72">
        <v>0</v>
      </c>
      <c r="S39" s="72">
        <v>0</v>
      </c>
      <c r="T39" s="72">
        <v>0</v>
      </c>
      <c r="U39" s="72">
        <v>0</v>
      </c>
      <c r="V39" s="8"/>
      <c r="W39" s="13">
        <f t="shared" si="9"/>
        <v>0</v>
      </c>
      <c r="X39" s="13">
        <f t="shared" si="10"/>
        <v>0</v>
      </c>
      <c r="Y39" s="13">
        <f t="shared" si="11"/>
        <v>0</v>
      </c>
      <c r="Z39" s="12">
        <f t="shared" si="12"/>
        <v>0</v>
      </c>
      <c r="AA39" s="13">
        <f t="shared" si="13"/>
        <v>0</v>
      </c>
      <c r="AB39" s="7">
        <f t="shared" si="5"/>
        <v>0</v>
      </c>
      <c r="AC39" s="7"/>
      <c r="AD39" s="7">
        <f t="shared" si="6"/>
        <v>0</v>
      </c>
      <c r="AE39" s="7">
        <f t="shared" si="7"/>
        <v>0</v>
      </c>
      <c r="AF39" s="7">
        <f t="shared" si="8"/>
        <v>0</v>
      </c>
      <c r="AG39" s="88"/>
      <c r="AH39" s="54"/>
      <c r="AI39" s="139"/>
      <c r="AJ39" s="139"/>
      <c r="AK39" s="139"/>
      <c r="AL39" s="139"/>
      <c r="AM39" s="139"/>
      <c r="AN39" s="54"/>
      <c r="AO39" s="139"/>
      <c r="AP39" s="139"/>
      <c r="AQ39" s="139"/>
      <c r="AR39" s="139"/>
      <c r="AS39" s="139"/>
      <c r="AT39" s="54"/>
      <c r="AU39" s="139"/>
      <c r="AV39" s="139"/>
      <c r="AW39" s="139"/>
      <c r="AX39" s="139"/>
      <c r="AY39" s="139"/>
      <c r="AZ39" s="54"/>
      <c r="BA39" s="139"/>
      <c r="BB39" s="54"/>
      <c r="BC39" s="54"/>
      <c r="BD39" s="54"/>
      <c r="BE39" s="54"/>
      <c r="BF39" s="54"/>
      <c r="BG39" s="54"/>
      <c r="BH39" s="54"/>
      <c r="BI39" s="54"/>
      <c r="BJ39" s="54"/>
      <c r="BK39" s="54"/>
      <c r="BL39" s="54"/>
    </row>
    <row r="40" spans="1:64" s="78" customFormat="1" ht="13.5" customHeight="1" x14ac:dyDescent="0.2">
      <c r="A40" s="33">
        <v>1081</v>
      </c>
      <c r="B40" s="32" t="s">
        <v>871</v>
      </c>
      <c r="C40" s="32">
        <v>8</v>
      </c>
      <c r="D40" s="33" t="s">
        <v>658</v>
      </c>
      <c r="E40" s="74">
        <v>1</v>
      </c>
      <c r="F40" s="74">
        <v>0</v>
      </c>
      <c r="G40" s="74">
        <v>1</v>
      </c>
      <c r="H40" s="74">
        <v>0</v>
      </c>
      <c r="I40" s="74">
        <v>1</v>
      </c>
      <c r="J40" s="74" t="s">
        <v>792</v>
      </c>
      <c r="K40" s="74">
        <v>1</v>
      </c>
      <c r="L40" s="74">
        <v>1</v>
      </c>
      <c r="M40" s="74">
        <v>0</v>
      </c>
      <c r="N40" s="74">
        <v>0</v>
      </c>
      <c r="O40" s="74">
        <v>1</v>
      </c>
      <c r="P40" s="74"/>
      <c r="Q40" s="74">
        <v>1</v>
      </c>
      <c r="R40" s="74">
        <v>1</v>
      </c>
      <c r="S40" s="74">
        <v>1</v>
      </c>
      <c r="T40" s="74">
        <v>1</v>
      </c>
      <c r="U40" s="74">
        <v>0</v>
      </c>
      <c r="V40" s="33"/>
      <c r="W40" s="77">
        <f t="shared" si="9"/>
        <v>1</v>
      </c>
      <c r="X40" s="77">
        <f t="shared" si="10"/>
        <v>1</v>
      </c>
      <c r="Y40" s="77">
        <f t="shared" si="11"/>
        <v>1</v>
      </c>
      <c r="Z40" s="144">
        <f t="shared" si="12"/>
        <v>0</v>
      </c>
      <c r="AA40" s="77">
        <f t="shared" si="13"/>
        <v>1</v>
      </c>
      <c r="AB40" s="42">
        <f t="shared" si="5"/>
        <v>4</v>
      </c>
      <c r="AC40" s="42"/>
      <c r="AD40" s="42">
        <f t="shared" si="6"/>
        <v>2</v>
      </c>
      <c r="AE40" s="42">
        <f t="shared" si="7"/>
        <v>1</v>
      </c>
      <c r="AF40" s="42">
        <f t="shared" si="8"/>
        <v>1</v>
      </c>
      <c r="AG40" s="42"/>
      <c r="AI40" s="80"/>
      <c r="AJ40" s="80"/>
      <c r="AK40" s="80"/>
      <c r="AL40" s="80"/>
      <c r="AM40" s="80"/>
      <c r="AO40" s="80"/>
      <c r="AP40" s="80"/>
      <c r="AQ40" s="80"/>
      <c r="AR40" s="80"/>
      <c r="AS40" s="80"/>
      <c r="AU40" s="80"/>
      <c r="AV40" s="80"/>
      <c r="AW40" s="80"/>
      <c r="AX40" s="80"/>
      <c r="AY40" s="80"/>
      <c r="BA40" s="80"/>
    </row>
    <row r="41" spans="1:64" s="78" customFormat="1" ht="13.5" customHeight="1" x14ac:dyDescent="0.2">
      <c r="A41" s="31" t="s">
        <v>93</v>
      </c>
      <c r="B41" s="32" t="s">
        <v>439</v>
      </c>
      <c r="C41" s="32">
        <v>8</v>
      </c>
      <c r="D41" s="149" t="s">
        <v>100</v>
      </c>
      <c r="E41" s="34">
        <v>0</v>
      </c>
      <c r="F41" s="34">
        <v>0</v>
      </c>
      <c r="G41" s="34">
        <v>1</v>
      </c>
      <c r="H41" s="34">
        <v>0</v>
      </c>
      <c r="I41" s="34">
        <v>0</v>
      </c>
      <c r="J41" s="150"/>
      <c r="K41" s="90">
        <v>0</v>
      </c>
      <c r="L41" s="90">
        <v>1</v>
      </c>
      <c r="M41" s="151">
        <v>0.5</v>
      </c>
      <c r="N41" s="151">
        <v>0.5</v>
      </c>
      <c r="O41" s="151">
        <v>1</v>
      </c>
      <c r="P41" s="150"/>
      <c r="Q41" s="90">
        <v>0</v>
      </c>
      <c r="R41" s="90">
        <v>1</v>
      </c>
      <c r="S41" s="90">
        <v>0</v>
      </c>
      <c r="T41" s="90">
        <v>0</v>
      </c>
      <c r="U41" s="90">
        <v>0</v>
      </c>
      <c r="V41" s="90"/>
      <c r="W41" s="77">
        <f t="shared" si="9"/>
        <v>0</v>
      </c>
      <c r="X41" s="77">
        <f t="shared" si="10"/>
        <v>1</v>
      </c>
      <c r="Y41" s="77">
        <f t="shared" si="11"/>
        <v>0.5</v>
      </c>
      <c r="Z41" s="144">
        <f t="shared" si="12"/>
        <v>0</v>
      </c>
      <c r="AA41" s="77">
        <f t="shared" si="13"/>
        <v>0</v>
      </c>
      <c r="AB41" s="42">
        <f t="shared" si="5"/>
        <v>1.5</v>
      </c>
      <c r="AC41" s="42"/>
      <c r="AD41" s="42">
        <f t="shared" si="6"/>
        <v>1</v>
      </c>
      <c r="AE41" s="42">
        <f t="shared" si="7"/>
        <v>0</v>
      </c>
      <c r="AF41" s="42">
        <f t="shared" si="8"/>
        <v>0.5</v>
      </c>
      <c r="AG41" s="42"/>
      <c r="AI41" s="80"/>
      <c r="AJ41" s="80"/>
      <c r="AK41" s="80"/>
      <c r="AL41" s="80"/>
      <c r="AM41" s="80"/>
      <c r="AO41" s="80"/>
      <c r="AP41" s="80"/>
      <c r="AQ41" s="80"/>
      <c r="AR41" s="80"/>
      <c r="AS41" s="80"/>
      <c r="AU41" s="80"/>
      <c r="AV41" s="80"/>
      <c r="AW41" s="80"/>
      <c r="AX41" s="80"/>
      <c r="AY41" s="80"/>
      <c r="BA41" s="80"/>
    </row>
    <row r="42" spans="1:64" s="55" customFormat="1" ht="13.5" customHeight="1" x14ac:dyDescent="0.2">
      <c r="A42" s="8">
        <v>1150</v>
      </c>
      <c r="B42" s="29" t="s">
        <v>931</v>
      </c>
      <c r="C42" s="29">
        <v>11</v>
      </c>
      <c r="D42" s="8" t="s">
        <v>729</v>
      </c>
      <c r="E42" s="72">
        <v>0</v>
      </c>
      <c r="F42" s="72">
        <v>0</v>
      </c>
      <c r="G42" s="72">
        <v>1</v>
      </c>
      <c r="H42" s="72">
        <v>1</v>
      </c>
      <c r="I42" s="72">
        <v>0</v>
      </c>
      <c r="J42" s="72"/>
      <c r="K42" s="72">
        <v>0</v>
      </c>
      <c r="L42" s="72">
        <v>0</v>
      </c>
      <c r="M42" s="72">
        <v>0</v>
      </c>
      <c r="N42" s="72">
        <v>0</v>
      </c>
      <c r="O42" s="72">
        <v>0</v>
      </c>
      <c r="P42" s="72" t="s">
        <v>744</v>
      </c>
      <c r="Q42" s="72">
        <v>0</v>
      </c>
      <c r="R42" s="72">
        <v>1</v>
      </c>
      <c r="S42" s="72">
        <v>0</v>
      </c>
      <c r="T42" s="72">
        <v>0</v>
      </c>
      <c r="U42" s="72">
        <v>0</v>
      </c>
      <c r="V42" s="8"/>
      <c r="W42" s="13">
        <f t="shared" si="9"/>
        <v>0</v>
      </c>
      <c r="X42" s="13">
        <f t="shared" si="10"/>
        <v>0</v>
      </c>
      <c r="Y42" s="13">
        <f t="shared" si="11"/>
        <v>0</v>
      </c>
      <c r="Z42" s="12">
        <f t="shared" si="12"/>
        <v>0</v>
      </c>
      <c r="AA42" s="13">
        <f t="shared" si="13"/>
        <v>0</v>
      </c>
      <c r="AB42" s="7">
        <f t="shared" si="5"/>
        <v>0</v>
      </c>
      <c r="AC42" s="7"/>
      <c r="AD42" s="7">
        <f t="shared" si="6"/>
        <v>0</v>
      </c>
      <c r="AE42" s="7">
        <f t="shared" si="7"/>
        <v>0</v>
      </c>
      <c r="AF42" s="7">
        <f t="shared" si="8"/>
        <v>0</v>
      </c>
      <c r="AG42" s="7"/>
      <c r="AI42" s="137"/>
      <c r="AJ42" s="137"/>
      <c r="AK42" s="137"/>
      <c r="AL42" s="137"/>
      <c r="AM42" s="137"/>
      <c r="AO42" s="137"/>
      <c r="AP42" s="137"/>
      <c r="AQ42" s="137"/>
      <c r="AR42" s="137"/>
      <c r="AS42" s="137"/>
      <c r="AU42" s="137"/>
      <c r="AV42" s="137"/>
      <c r="AW42" s="137"/>
      <c r="AX42" s="137"/>
      <c r="AY42" s="137"/>
      <c r="BA42" s="137"/>
    </row>
    <row r="43" spans="1:64" ht="13.5" customHeight="1" x14ac:dyDescent="0.2">
      <c r="A43" s="8">
        <v>1071</v>
      </c>
      <c r="B43" s="29" t="s">
        <v>863</v>
      </c>
      <c r="C43" s="29">
        <v>10</v>
      </c>
      <c r="D43" s="8" t="s">
        <v>648</v>
      </c>
      <c r="E43" s="72">
        <v>0</v>
      </c>
      <c r="F43" s="72">
        <v>0</v>
      </c>
      <c r="G43" s="72">
        <v>0</v>
      </c>
      <c r="H43" s="72">
        <v>0</v>
      </c>
      <c r="I43" s="72">
        <v>1</v>
      </c>
      <c r="J43" s="72" t="s">
        <v>789</v>
      </c>
      <c r="K43" s="72">
        <v>0</v>
      </c>
      <c r="L43" s="72">
        <v>0</v>
      </c>
      <c r="M43" s="72">
        <v>0</v>
      </c>
      <c r="N43" s="72">
        <v>0</v>
      </c>
      <c r="O43" s="72">
        <v>0</v>
      </c>
      <c r="P43" s="72" t="s">
        <v>756</v>
      </c>
      <c r="Q43" s="72">
        <v>0</v>
      </c>
      <c r="R43" s="72">
        <v>1</v>
      </c>
      <c r="S43" s="72">
        <v>0</v>
      </c>
      <c r="T43" s="72">
        <v>0</v>
      </c>
      <c r="U43" s="72">
        <v>0</v>
      </c>
      <c r="V43" s="8"/>
      <c r="W43" s="13">
        <f t="shared" si="9"/>
        <v>0</v>
      </c>
      <c r="X43" s="13">
        <f t="shared" si="10"/>
        <v>0</v>
      </c>
      <c r="Y43" s="13">
        <f t="shared" si="11"/>
        <v>0</v>
      </c>
      <c r="Z43" s="12">
        <f t="shared" si="12"/>
        <v>0</v>
      </c>
      <c r="AA43" s="13">
        <f t="shared" si="13"/>
        <v>0</v>
      </c>
      <c r="AB43" s="7">
        <f t="shared" si="5"/>
        <v>0</v>
      </c>
      <c r="AC43" s="7"/>
      <c r="AD43" s="7">
        <f t="shared" si="6"/>
        <v>0</v>
      </c>
      <c r="AE43" s="7">
        <f t="shared" si="7"/>
        <v>0</v>
      </c>
      <c r="AF43" s="7">
        <f t="shared" si="8"/>
        <v>0</v>
      </c>
      <c r="AG43" s="7"/>
      <c r="AI43" s="139"/>
      <c r="AJ43" s="139"/>
      <c r="AK43" s="139"/>
      <c r="AL43" s="139"/>
      <c r="AM43" s="139"/>
      <c r="AO43" s="139"/>
      <c r="AP43" s="139"/>
      <c r="AQ43" s="139"/>
      <c r="AR43" s="139"/>
      <c r="AS43" s="139"/>
      <c r="AU43" s="139"/>
      <c r="AV43" s="139"/>
      <c r="AW43" s="139"/>
      <c r="AX43" s="139"/>
      <c r="AY43" s="139"/>
      <c r="BA43" s="139"/>
    </row>
    <row r="44" spans="1:64" ht="13.5" customHeight="1" x14ac:dyDescent="0.2">
      <c r="A44" s="8">
        <v>1151</v>
      </c>
      <c r="B44" s="29" t="s">
        <v>932</v>
      </c>
      <c r="C44" s="29">
        <v>10</v>
      </c>
      <c r="D44" s="8" t="s">
        <v>730</v>
      </c>
      <c r="E44" s="72">
        <v>0</v>
      </c>
      <c r="F44" s="72">
        <v>0</v>
      </c>
      <c r="G44" s="72">
        <v>0</v>
      </c>
      <c r="H44" s="72">
        <v>0</v>
      </c>
      <c r="I44" s="72">
        <v>0</v>
      </c>
      <c r="J44" s="72"/>
      <c r="K44" s="72">
        <v>0</v>
      </c>
      <c r="L44" s="72">
        <v>0</v>
      </c>
      <c r="M44" s="72">
        <v>0</v>
      </c>
      <c r="N44" s="72">
        <v>0</v>
      </c>
      <c r="O44" s="72">
        <v>0</v>
      </c>
      <c r="P44" s="72" t="s">
        <v>743</v>
      </c>
      <c r="Q44" s="72">
        <v>0</v>
      </c>
      <c r="R44" s="72">
        <v>1</v>
      </c>
      <c r="S44" s="72">
        <v>0</v>
      </c>
      <c r="T44" s="72">
        <v>0</v>
      </c>
      <c r="U44" s="72">
        <v>0</v>
      </c>
      <c r="V44" s="8"/>
      <c r="W44" s="13">
        <f t="shared" si="9"/>
        <v>0</v>
      </c>
      <c r="X44" s="13">
        <f t="shared" si="10"/>
        <v>0</v>
      </c>
      <c r="Y44" s="13">
        <f t="shared" si="11"/>
        <v>0</v>
      </c>
      <c r="Z44" s="12">
        <f t="shared" si="12"/>
        <v>0</v>
      </c>
      <c r="AA44" s="13">
        <f t="shared" si="13"/>
        <v>0</v>
      </c>
      <c r="AB44" s="7">
        <f t="shared" si="5"/>
        <v>0</v>
      </c>
      <c r="AC44" s="7"/>
      <c r="AD44" s="7">
        <f t="shared" si="6"/>
        <v>0</v>
      </c>
      <c r="AE44" s="7">
        <f t="shared" si="7"/>
        <v>0</v>
      </c>
      <c r="AF44" s="7">
        <f t="shared" si="8"/>
        <v>0</v>
      </c>
      <c r="AG44" s="7"/>
      <c r="AI44" s="139"/>
      <c r="AJ44" s="139"/>
      <c r="AK44" s="139"/>
      <c r="AL44" s="139"/>
      <c r="AM44" s="139"/>
      <c r="AO44" s="139"/>
      <c r="AP44" s="139"/>
      <c r="AQ44" s="139"/>
      <c r="AR44" s="139"/>
      <c r="AS44" s="139"/>
      <c r="AU44" s="139"/>
      <c r="AV44" s="139"/>
      <c r="AW44" s="139"/>
      <c r="AX44" s="139"/>
      <c r="AY44" s="139"/>
      <c r="AZ44" s="139"/>
      <c r="BA44" s="139"/>
      <c r="BD44" s="139"/>
      <c r="BE44" s="139"/>
      <c r="BF44" s="139"/>
      <c r="BG44" s="139"/>
      <c r="BH44" s="139"/>
      <c r="BI44" s="139"/>
      <c r="BJ44" s="139"/>
      <c r="BK44" s="139"/>
      <c r="BL44" s="139"/>
    </row>
    <row r="45" spans="1:64" ht="13.5" customHeight="1" x14ac:dyDescent="0.2">
      <c r="A45" s="11" t="s">
        <v>302</v>
      </c>
      <c r="B45" s="29" t="s">
        <v>516</v>
      </c>
      <c r="C45" s="29">
        <v>2</v>
      </c>
      <c r="D45" s="4" t="s">
        <v>318</v>
      </c>
      <c r="E45" s="8">
        <v>0</v>
      </c>
      <c r="F45" s="8">
        <v>0</v>
      </c>
      <c r="G45" s="8">
        <v>0</v>
      </c>
      <c r="H45" s="8">
        <v>0</v>
      </c>
      <c r="I45" s="8">
        <v>0</v>
      </c>
      <c r="J45" s="8"/>
      <c r="K45" s="8">
        <v>0</v>
      </c>
      <c r="L45" s="8">
        <v>0</v>
      </c>
      <c r="M45" s="8">
        <v>0</v>
      </c>
      <c r="N45" s="8">
        <v>0</v>
      </c>
      <c r="O45" s="8">
        <v>1</v>
      </c>
      <c r="P45" s="8"/>
      <c r="Q45" s="8">
        <v>0</v>
      </c>
      <c r="R45" s="8">
        <v>1</v>
      </c>
      <c r="S45" s="8">
        <v>0</v>
      </c>
      <c r="T45" s="8">
        <v>0</v>
      </c>
      <c r="U45" s="8">
        <v>0</v>
      </c>
      <c r="V45" s="8" t="s">
        <v>542</v>
      </c>
      <c r="W45" s="13">
        <f t="shared" si="9"/>
        <v>0</v>
      </c>
      <c r="X45" s="13">
        <f t="shared" si="10"/>
        <v>0</v>
      </c>
      <c r="Y45" s="13">
        <f t="shared" si="11"/>
        <v>0</v>
      </c>
      <c r="Z45" s="12">
        <f t="shared" si="12"/>
        <v>0</v>
      </c>
      <c r="AA45" s="13">
        <f t="shared" si="13"/>
        <v>0</v>
      </c>
      <c r="AB45" s="7">
        <f t="shared" si="5"/>
        <v>0</v>
      </c>
      <c r="AC45" s="7"/>
      <c r="AD45" s="7">
        <f t="shared" si="6"/>
        <v>0</v>
      </c>
      <c r="AE45" s="7">
        <f t="shared" si="7"/>
        <v>0</v>
      </c>
      <c r="AF45" s="7">
        <f t="shared" si="8"/>
        <v>0</v>
      </c>
      <c r="AG45" s="7"/>
      <c r="AI45" s="139"/>
      <c r="AJ45" s="139"/>
      <c r="AK45" s="139"/>
      <c r="AL45" s="139"/>
      <c r="AM45" s="139"/>
      <c r="AO45" s="139"/>
      <c r="AP45" s="139"/>
      <c r="AQ45" s="139"/>
      <c r="AR45" s="139"/>
      <c r="AS45" s="139"/>
      <c r="AU45" s="139"/>
      <c r="AV45" s="139"/>
      <c r="AW45" s="139"/>
      <c r="AX45" s="139"/>
      <c r="AY45" s="139"/>
      <c r="BA45" s="139"/>
    </row>
    <row r="46" spans="1:64" ht="13.5" customHeight="1" x14ac:dyDescent="0.2">
      <c r="A46" s="1" t="s">
        <v>248</v>
      </c>
      <c r="B46" s="29" t="s">
        <v>499</v>
      </c>
      <c r="C46" s="29">
        <v>10</v>
      </c>
      <c r="D46" s="4" t="s">
        <v>261</v>
      </c>
      <c r="E46" s="8">
        <v>1</v>
      </c>
      <c r="F46" s="8">
        <v>1</v>
      </c>
      <c r="G46" s="8">
        <v>0</v>
      </c>
      <c r="H46" s="8">
        <v>0</v>
      </c>
      <c r="I46" s="8">
        <v>0</v>
      </c>
      <c r="J46" s="8" t="s">
        <v>547</v>
      </c>
      <c r="K46" s="8">
        <v>1</v>
      </c>
      <c r="L46" s="8">
        <v>1</v>
      </c>
      <c r="M46" s="8">
        <v>0</v>
      </c>
      <c r="N46" s="8">
        <v>0</v>
      </c>
      <c r="O46" s="8">
        <v>1</v>
      </c>
      <c r="P46" s="8"/>
      <c r="Q46" s="8">
        <v>1</v>
      </c>
      <c r="R46" s="8">
        <v>1</v>
      </c>
      <c r="S46" s="8">
        <v>0</v>
      </c>
      <c r="T46" s="8">
        <v>0</v>
      </c>
      <c r="U46" s="8">
        <v>0</v>
      </c>
      <c r="V46" s="8"/>
      <c r="W46" s="13">
        <f t="shared" si="9"/>
        <v>1</v>
      </c>
      <c r="X46" s="13">
        <f t="shared" si="10"/>
        <v>1</v>
      </c>
      <c r="Y46" s="13">
        <f t="shared" si="11"/>
        <v>0</v>
      </c>
      <c r="Z46" s="12">
        <f t="shared" si="12"/>
        <v>0</v>
      </c>
      <c r="AA46" s="13">
        <f t="shared" si="13"/>
        <v>0</v>
      </c>
      <c r="AB46" s="7">
        <f t="shared" si="5"/>
        <v>2</v>
      </c>
      <c r="AC46" s="7"/>
      <c r="AD46" s="7">
        <f t="shared" si="6"/>
        <v>2</v>
      </c>
      <c r="AE46" s="7">
        <f t="shared" si="7"/>
        <v>0</v>
      </c>
      <c r="AF46" s="7">
        <f t="shared" si="8"/>
        <v>0</v>
      </c>
      <c r="AG46" s="7"/>
      <c r="AI46" s="139"/>
      <c r="AJ46" s="139"/>
      <c r="AK46" s="139"/>
      <c r="AL46" s="139"/>
      <c r="AM46" s="139"/>
      <c r="AO46" s="139"/>
      <c r="AP46" s="139"/>
      <c r="AQ46" s="139"/>
      <c r="AR46" s="139"/>
      <c r="AS46" s="139"/>
      <c r="AU46" s="139"/>
      <c r="AV46" s="139"/>
      <c r="AW46" s="139"/>
      <c r="AX46" s="139"/>
      <c r="AY46" s="139"/>
      <c r="AZ46" s="139"/>
      <c r="BA46" s="139"/>
      <c r="BD46" s="139"/>
      <c r="BE46" s="139"/>
      <c r="BF46" s="139"/>
      <c r="BG46" s="139"/>
      <c r="BH46" s="139"/>
      <c r="BI46" s="139"/>
      <c r="BJ46" s="139"/>
      <c r="BK46" s="139"/>
      <c r="BL46" s="139"/>
    </row>
    <row r="47" spans="1:64" ht="13.5" customHeight="1" x14ac:dyDescent="0.2">
      <c r="A47" s="1" t="s">
        <v>958</v>
      </c>
      <c r="B47" s="29" t="s">
        <v>508</v>
      </c>
      <c r="C47" s="29">
        <v>2</v>
      </c>
      <c r="D47" s="4" t="s">
        <v>297</v>
      </c>
      <c r="E47" s="8">
        <v>0</v>
      </c>
      <c r="F47" s="8">
        <v>0</v>
      </c>
      <c r="G47" s="8">
        <v>0</v>
      </c>
      <c r="H47" s="8">
        <v>0</v>
      </c>
      <c r="I47" s="8">
        <v>0</v>
      </c>
      <c r="J47" s="8"/>
      <c r="K47" s="8">
        <v>0</v>
      </c>
      <c r="L47" s="8">
        <v>1</v>
      </c>
      <c r="M47" s="8">
        <v>0</v>
      </c>
      <c r="N47" s="8">
        <v>0</v>
      </c>
      <c r="O47" s="8">
        <v>1</v>
      </c>
      <c r="P47" s="8"/>
      <c r="Q47" s="8">
        <v>0</v>
      </c>
      <c r="R47" s="8">
        <v>1</v>
      </c>
      <c r="S47" s="8">
        <v>0</v>
      </c>
      <c r="T47" s="8">
        <v>0</v>
      </c>
      <c r="U47" s="8">
        <v>0</v>
      </c>
      <c r="V47" s="8"/>
      <c r="W47" s="13">
        <f t="shared" si="9"/>
        <v>0</v>
      </c>
      <c r="X47" s="13">
        <f t="shared" si="10"/>
        <v>1</v>
      </c>
      <c r="Y47" s="13">
        <f t="shared" si="11"/>
        <v>0</v>
      </c>
      <c r="Z47" s="12">
        <f t="shared" si="12"/>
        <v>0</v>
      </c>
      <c r="AA47" s="13">
        <f t="shared" si="13"/>
        <v>0</v>
      </c>
      <c r="AB47" s="7">
        <f t="shared" si="5"/>
        <v>1</v>
      </c>
      <c r="AC47" s="7"/>
      <c r="AD47" s="7">
        <f t="shared" si="6"/>
        <v>1</v>
      </c>
      <c r="AE47" s="7">
        <f t="shared" si="7"/>
        <v>0</v>
      </c>
      <c r="AF47" s="7">
        <f t="shared" si="8"/>
        <v>0</v>
      </c>
      <c r="AG47" s="7"/>
      <c r="AI47" s="139"/>
      <c r="AJ47" s="139"/>
      <c r="AK47" s="139"/>
      <c r="AL47" s="139"/>
      <c r="AM47" s="139"/>
      <c r="AO47" s="139"/>
      <c r="AP47" s="139"/>
      <c r="AQ47" s="139"/>
      <c r="AR47" s="139"/>
      <c r="AS47" s="139"/>
      <c r="AU47" s="139"/>
      <c r="AV47" s="139"/>
      <c r="AW47" s="139"/>
      <c r="AX47" s="139"/>
      <c r="AY47" s="139"/>
      <c r="AZ47" s="139"/>
      <c r="BA47" s="139"/>
      <c r="BD47" s="139"/>
      <c r="BE47" s="139"/>
      <c r="BF47" s="139"/>
      <c r="BG47" s="139"/>
      <c r="BH47" s="139"/>
      <c r="BI47" s="139"/>
      <c r="BJ47" s="139"/>
      <c r="BK47" s="139"/>
      <c r="BL47" s="139"/>
    </row>
    <row r="48" spans="1:64" ht="13.5" customHeight="1" x14ac:dyDescent="0.2">
      <c r="A48" s="8">
        <v>1110</v>
      </c>
      <c r="B48" s="29" t="s">
        <v>895</v>
      </c>
      <c r="C48" s="29">
        <v>11</v>
      </c>
      <c r="D48" s="8" t="s">
        <v>688</v>
      </c>
      <c r="E48" s="72">
        <v>0</v>
      </c>
      <c r="F48" s="72">
        <v>0</v>
      </c>
      <c r="G48" s="72">
        <v>1</v>
      </c>
      <c r="H48" s="72">
        <v>0</v>
      </c>
      <c r="I48" s="72">
        <v>1</v>
      </c>
      <c r="J48" s="72"/>
      <c r="K48" s="72">
        <v>0</v>
      </c>
      <c r="L48" s="72">
        <v>0</v>
      </c>
      <c r="M48" s="72">
        <v>0</v>
      </c>
      <c r="N48" s="72">
        <v>0</v>
      </c>
      <c r="O48" s="72">
        <v>1</v>
      </c>
      <c r="P48" s="72" t="s">
        <v>769</v>
      </c>
      <c r="Q48" s="72">
        <v>0</v>
      </c>
      <c r="R48" s="72">
        <v>1</v>
      </c>
      <c r="S48" s="72">
        <v>0</v>
      </c>
      <c r="T48" s="72">
        <v>0</v>
      </c>
      <c r="U48" s="72">
        <v>0</v>
      </c>
      <c r="V48" s="8"/>
      <c r="W48" s="13">
        <f t="shared" si="9"/>
        <v>0</v>
      </c>
      <c r="X48" s="13">
        <f t="shared" si="10"/>
        <v>0</v>
      </c>
      <c r="Y48" s="13">
        <f t="shared" si="11"/>
        <v>0</v>
      </c>
      <c r="Z48" s="12">
        <f t="shared" si="12"/>
        <v>0</v>
      </c>
      <c r="AA48" s="13">
        <f t="shared" si="13"/>
        <v>1</v>
      </c>
      <c r="AB48" s="7">
        <f t="shared" si="5"/>
        <v>1</v>
      </c>
      <c r="AC48" s="7"/>
      <c r="AD48" s="7">
        <f t="shared" si="6"/>
        <v>0</v>
      </c>
      <c r="AE48" s="7">
        <f t="shared" si="7"/>
        <v>1</v>
      </c>
      <c r="AF48" s="7">
        <f t="shared" si="8"/>
        <v>0</v>
      </c>
      <c r="AG48" s="7"/>
      <c r="AI48" s="139"/>
      <c r="AJ48" s="139"/>
      <c r="AK48" s="139"/>
      <c r="AL48" s="139"/>
      <c r="AM48" s="139"/>
      <c r="AO48" s="139"/>
      <c r="AP48" s="139"/>
      <c r="AQ48" s="139"/>
      <c r="AR48" s="139"/>
      <c r="AS48" s="139"/>
      <c r="AU48" s="139"/>
      <c r="AV48" s="139"/>
      <c r="AW48" s="139"/>
      <c r="AX48" s="139"/>
      <c r="AY48" s="139"/>
      <c r="AZ48" s="139"/>
      <c r="BA48" s="139"/>
      <c r="BD48" s="139"/>
      <c r="BE48" s="139"/>
      <c r="BF48" s="139"/>
      <c r="BG48" s="139"/>
      <c r="BH48" s="139"/>
      <c r="BI48" s="139"/>
      <c r="BJ48" s="139"/>
      <c r="BK48" s="139"/>
      <c r="BL48" s="139"/>
    </row>
    <row r="49" spans="1:64" s="55" customFormat="1" ht="13.5" customHeight="1" x14ac:dyDescent="0.2">
      <c r="A49" s="8">
        <v>1024</v>
      </c>
      <c r="B49" s="29" t="s">
        <v>819</v>
      </c>
      <c r="C49" s="29">
        <v>11</v>
      </c>
      <c r="D49" s="8" t="s">
        <v>601</v>
      </c>
      <c r="E49" s="72">
        <v>0</v>
      </c>
      <c r="F49" s="72">
        <v>0</v>
      </c>
      <c r="G49" s="72">
        <v>0</v>
      </c>
      <c r="H49" s="72">
        <v>0</v>
      </c>
      <c r="I49" s="72">
        <v>1</v>
      </c>
      <c r="J49" s="72"/>
      <c r="K49" s="72">
        <v>0</v>
      </c>
      <c r="L49" s="72">
        <v>0</v>
      </c>
      <c r="M49" s="72">
        <v>0</v>
      </c>
      <c r="N49" s="72">
        <v>0</v>
      </c>
      <c r="O49" s="72">
        <v>0</v>
      </c>
      <c r="P49" s="72" t="s">
        <v>744</v>
      </c>
      <c r="Q49" s="72">
        <v>0</v>
      </c>
      <c r="R49" s="72">
        <v>0</v>
      </c>
      <c r="S49" s="72">
        <v>0</v>
      </c>
      <c r="T49" s="72">
        <v>0</v>
      </c>
      <c r="U49" s="72">
        <v>0</v>
      </c>
      <c r="V49" s="72"/>
      <c r="W49" s="13">
        <f t="shared" si="9"/>
        <v>0</v>
      </c>
      <c r="X49" s="13">
        <f t="shared" si="10"/>
        <v>0</v>
      </c>
      <c r="Y49" s="13">
        <f t="shared" si="11"/>
        <v>0</v>
      </c>
      <c r="Z49" s="12">
        <f t="shared" si="12"/>
        <v>0</v>
      </c>
      <c r="AA49" s="13">
        <f t="shared" si="13"/>
        <v>0</v>
      </c>
      <c r="AB49" s="7">
        <f t="shared" si="5"/>
        <v>0</v>
      </c>
      <c r="AC49" s="7"/>
      <c r="AD49" s="7">
        <f t="shared" si="6"/>
        <v>0</v>
      </c>
      <c r="AE49" s="7">
        <f t="shared" si="7"/>
        <v>0</v>
      </c>
      <c r="AF49" s="7">
        <f t="shared" si="8"/>
        <v>0</v>
      </c>
      <c r="AG49" s="88"/>
      <c r="AH49" s="54"/>
      <c r="AI49" s="139"/>
      <c r="AJ49" s="139"/>
      <c r="AK49" s="139"/>
      <c r="AL49" s="139"/>
      <c r="AM49" s="139"/>
      <c r="AN49" s="54"/>
      <c r="AO49" s="139"/>
      <c r="AP49" s="139"/>
      <c r="AQ49" s="139"/>
      <c r="AR49" s="139"/>
      <c r="AS49" s="139"/>
      <c r="AT49" s="54"/>
      <c r="AU49" s="139"/>
      <c r="AV49" s="139"/>
      <c r="AW49" s="139"/>
      <c r="AX49" s="139"/>
      <c r="AY49" s="139"/>
      <c r="AZ49" s="54"/>
      <c r="BA49" s="139"/>
      <c r="BB49" s="54"/>
      <c r="BC49" s="54"/>
      <c r="BD49" s="54"/>
      <c r="BE49" s="54"/>
      <c r="BF49" s="54"/>
      <c r="BG49" s="54"/>
      <c r="BH49" s="54"/>
      <c r="BI49" s="54"/>
      <c r="BJ49" s="54"/>
      <c r="BK49" s="54"/>
      <c r="BL49" s="54"/>
    </row>
    <row r="50" spans="1:64" ht="13.5" customHeight="1" x14ac:dyDescent="0.2">
      <c r="A50" s="8">
        <v>1011</v>
      </c>
      <c r="B50" s="29" t="s">
        <v>808</v>
      </c>
      <c r="C50" s="29">
        <v>11</v>
      </c>
      <c r="D50" s="8" t="s">
        <v>588</v>
      </c>
      <c r="E50" s="72">
        <v>0</v>
      </c>
      <c r="F50" s="72">
        <v>1</v>
      </c>
      <c r="G50" s="72">
        <v>0</v>
      </c>
      <c r="H50" s="72">
        <v>0</v>
      </c>
      <c r="I50" s="72">
        <v>0</v>
      </c>
      <c r="J50" s="72"/>
      <c r="K50" s="72">
        <v>0</v>
      </c>
      <c r="L50" s="72">
        <v>0</v>
      </c>
      <c r="M50" s="72">
        <v>0</v>
      </c>
      <c r="N50" s="72">
        <v>0</v>
      </c>
      <c r="O50" s="72">
        <v>0</v>
      </c>
      <c r="P50" s="72" t="s">
        <v>743</v>
      </c>
      <c r="Q50" s="72">
        <v>0</v>
      </c>
      <c r="R50" s="72">
        <v>1</v>
      </c>
      <c r="S50" s="72">
        <v>0</v>
      </c>
      <c r="T50" s="72">
        <v>0</v>
      </c>
      <c r="U50" s="72">
        <v>0</v>
      </c>
      <c r="V50" s="72"/>
      <c r="W50" s="13">
        <f t="shared" si="9"/>
        <v>0</v>
      </c>
      <c r="X50" s="13">
        <f t="shared" si="10"/>
        <v>1</v>
      </c>
      <c r="Y50" s="13">
        <f t="shared" si="11"/>
        <v>0</v>
      </c>
      <c r="Z50" s="12">
        <f t="shared" si="12"/>
        <v>0</v>
      </c>
      <c r="AA50" s="13">
        <f t="shared" si="13"/>
        <v>0</v>
      </c>
      <c r="AB50" s="7">
        <f t="shared" si="5"/>
        <v>1</v>
      </c>
      <c r="AC50" s="7"/>
      <c r="AD50" s="7">
        <f t="shared" si="6"/>
        <v>1</v>
      </c>
      <c r="AE50" s="7">
        <f t="shared" si="7"/>
        <v>0</v>
      </c>
      <c r="AF50" s="7">
        <f t="shared" si="8"/>
        <v>0</v>
      </c>
      <c r="AG50" s="7"/>
      <c r="AI50" s="139"/>
      <c r="AJ50" s="139"/>
      <c r="AK50" s="139"/>
      <c r="AL50" s="139"/>
      <c r="AM50" s="139"/>
      <c r="AO50" s="139"/>
      <c r="AP50" s="139"/>
      <c r="AQ50" s="139"/>
      <c r="AR50" s="139"/>
      <c r="AS50" s="139"/>
      <c r="AU50" s="139"/>
      <c r="AV50" s="139"/>
      <c r="AW50" s="139"/>
      <c r="AX50" s="139"/>
      <c r="AY50" s="139"/>
      <c r="BA50" s="139"/>
    </row>
    <row r="51" spans="1:64" s="78" customFormat="1" ht="13.5" customHeight="1" x14ac:dyDescent="0.2">
      <c r="A51" s="31" t="s">
        <v>335</v>
      </c>
      <c r="B51" s="32" t="s">
        <v>528</v>
      </c>
      <c r="C51" s="32">
        <v>2</v>
      </c>
      <c r="D51" s="149" t="s">
        <v>359</v>
      </c>
      <c r="E51" s="33">
        <v>0</v>
      </c>
      <c r="F51" s="33">
        <v>1</v>
      </c>
      <c r="G51" s="33">
        <v>1</v>
      </c>
      <c r="H51" s="33">
        <v>0</v>
      </c>
      <c r="I51" s="33">
        <v>1</v>
      </c>
      <c r="J51" s="33"/>
      <c r="K51" s="33">
        <v>0</v>
      </c>
      <c r="L51" s="33">
        <v>0</v>
      </c>
      <c r="M51" s="33">
        <v>0</v>
      </c>
      <c r="N51" s="33">
        <v>0</v>
      </c>
      <c r="O51" s="33">
        <v>0</v>
      </c>
      <c r="P51" s="33"/>
      <c r="Q51" s="33">
        <v>0</v>
      </c>
      <c r="R51" s="33">
        <v>1</v>
      </c>
      <c r="S51" s="33">
        <v>1</v>
      </c>
      <c r="T51" s="33">
        <v>0</v>
      </c>
      <c r="U51" s="33">
        <v>0</v>
      </c>
      <c r="V51" s="33"/>
      <c r="W51" s="77">
        <f t="shared" si="9"/>
        <v>0</v>
      </c>
      <c r="X51" s="77">
        <f t="shared" si="10"/>
        <v>1</v>
      </c>
      <c r="Y51" s="77">
        <f t="shared" si="11"/>
        <v>1</v>
      </c>
      <c r="Z51" s="144">
        <f t="shared" si="12"/>
        <v>0</v>
      </c>
      <c r="AA51" s="77">
        <f t="shared" si="13"/>
        <v>0</v>
      </c>
      <c r="AB51" s="42">
        <f t="shared" si="5"/>
        <v>2</v>
      </c>
      <c r="AC51" s="42"/>
      <c r="AD51" s="42">
        <f t="shared" si="6"/>
        <v>1</v>
      </c>
      <c r="AE51" s="42">
        <f t="shared" si="7"/>
        <v>0</v>
      </c>
      <c r="AF51" s="42">
        <f t="shared" si="8"/>
        <v>1</v>
      </c>
      <c r="AG51" s="42"/>
      <c r="AI51" s="80"/>
      <c r="AJ51" s="80"/>
      <c r="AK51" s="80"/>
      <c r="AL51" s="80"/>
      <c r="AM51" s="80"/>
      <c r="AO51" s="80"/>
      <c r="AP51" s="80"/>
      <c r="AQ51" s="80"/>
      <c r="AR51" s="80"/>
      <c r="AS51" s="80"/>
      <c r="AU51" s="80"/>
      <c r="AV51" s="80"/>
      <c r="AW51" s="80"/>
      <c r="AX51" s="80"/>
      <c r="AY51" s="80"/>
      <c r="AZ51" s="80"/>
      <c r="BA51" s="80"/>
      <c r="BD51" s="80"/>
      <c r="BE51" s="80"/>
      <c r="BF51" s="80"/>
      <c r="BG51" s="80"/>
      <c r="BH51" s="80"/>
      <c r="BI51" s="80"/>
      <c r="BJ51" s="80"/>
      <c r="BK51" s="80"/>
      <c r="BL51" s="80"/>
    </row>
    <row r="52" spans="1:64" s="55" customFormat="1" ht="13.5" customHeight="1" x14ac:dyDescent="0.2">
      <c r="A52" s="8">
        <v>1055</v>
      </c>
      <c r="B52" s="29" t="s">
        <v>850</v>
      </c>
      <c r="C52" s="29">
        <v>10</v>
      </c>
      <c r="D52" s="8" t="s">
        <v>632</v>
      </c>
      <c r="E52" s="72">
        <v>0</v>
      </c>
      <c r="F52" s="72">
        <v>0</v>
      </c>
      <c r="G52" s="72">
        <v>0</v>
      </c>
      <c r="H52" s="72">
        <v>0</v>
      </c>
      <c r="I52" s="72">
        <v>1</v>
      </c>
      <c r="J52" s="72"/>
      <c r="K52" s="72">
        <v>0</v>
      </c>
      <c r="L52" s="72">
        <v>1</v>
      </c>
      <c r="M52" s="72">
        <v>0</v>
      </c>
      <c r="N52" s="72">
        <v>0</v>
      </c>
      <c r="O52" s="72">
        <v>1</v>
      </c>
      <c r="P52" s="72"/>
      <c r="Q52" s="72">
        <v>0</v>
      </c>
      <c r="R52" s="72">
        <v>1</v>
      </c>
      <c r="S52" s="72">
        <v>1</v>
      </c>
      <c r="T52" s="72">
        <v>0</v>
      </c>
      <c r="U52" s="72">
        <v>0</v>
      </c>
      <c r="V52" s="8"/>
      <c r="W52" s="13">
        <f t="shared" si="9"/>
        <v>0</v>
      </c>
      <c r="X52" s="13">
        <f t="shared" si="10"/>
        <v>1</v>
      </c>
      <c r="Y52" s="13">
        <f t="shared" si="11"/>
        <v>0</v>
      </c>
      <c r="Z52" s="12">
        <f t="shared" si="12"/>
        <v>0</v>
      </c>
      <c r="AA52" s="13">
        <f t="shared" si="13"/>
        <v>1</v>
      </c>
      <c r="AB52" s="7">
        <f t="shared" si="5"/>
        <v>2</v>
      </c>
      <c r="AC52" s="7"/>
      <c r="AD52" s="7">
        <f t="shared" si="6"/>
        <v>1</v>
      </c>
      <c r="AE52" s="7">
        <f t="shared" si="7"/>
        <v>1</v>
      </c>
      <c r="AF52" s="7">
        <f t="shared" si="8"/>
        <v>0</v>
      </c>
      <c r="AG52" s="7"/>
      <c r="AI52" s="137"/>
      <c r="AJ52" s="137"/>
      <c r="AK52" s="137"/>
      <c r="AL52" s="137"/>
      <c r="AM52" s="137"/>
      <c r="AO52" s="137"/>
      <c r="AP52" s="137"/>
      <c r="AQ52" s="137"/>
      <c r="AR52" s="137"/>
      <c r="AS52" s="137"/>
      <c r="AU52" s="137"/>
      <c r="AV52" s="137"/>
      <c r="AW52" s="137"/>
      <c r="AX52" s="137"/>
      <c r="AY52" s="137"/>
      <c r="AZ52" s="137"/>
      <c r="BA52" s="137"/>
      <c r="BD52" s="137"/>
      <c r="BE52" s="137"/>
      <c r="BF52" s="137"/>
      <c r="BG52" s="137"/>
      <c r="BH52" s="137"/>
      <c r="BI52" s="137"/>
      <c r="BJ52" s="137"/>
      <c r="BK52" s="137"/>
      <c r="BL52" s="137"/>
    </row>
    <row r="53" spans="1:64" ht="13.5" customHeight="1" x14ac:dyDescent="0.2">
      <c r="A53" s="8">
        <v>1051</v>
      </c>
      <c r="B53" s="29" t="s">
        <v>846</v>
      </c>
      <c r="C53" s="29">
        <v>9</v>
      </c>
      <c r="D53" s="8" t="s">
        <v>628</v>
      </c>
      <c r="E53" s="72">
        <v>0</v>
      </c>
      <c r="F53" s="72">
        <v>0</v>
      </c>
      <c r="G53" s="72">
        <v>1</v>
      </c>
      <c r="H53" s="72">
        <v>1</v>
      </c>
      <c r="I53" s="72">
        <v>0</v>
      </c>
      <c r="J53" s="72"/>
      <c r="K53" s="72">
        <v>0</v>
      </c>
      <c r="L53" s="72">
        <v>1</v>
      </c>
      <c r="M53" s="72">
        <v>0</v>
      </c>
      <c r="N53" s="72">
        <v>0</v>
      </c>
      <c r="O53" s="72">
        <v>0</v>
      </c>
      <c r="P53" s="72" t="s">
        <v>753</v>
      </c>
      <c r="Q53" s="72">
        <v>0</v>
      </c>
      <c r="R53" s="72">
        <v>1</v>
      </c>
      <c r="S53" s="72">
        <v>1</v>
      </c>
      <c r="T53" s="72">
        <v>1</v>
      </c>
      <c r="U53" s="72">
        <v>0</v>
      </c>
      <c r="V53" s="8"/>
      <c r="W53" s="13">
        <f t="shared" si="9"/>
        <v>0</v>
      </c>
      <c r="X53" s="13">
        <f t="shared" si="10"/>
        <v>1</v>
      </c>
      <c r="Y53" s="13">
        <f t="shared" si="11"/>
        <v>1</v>
      </c>
      <c r="Z53" s="12">
        <f t="shared" si="12"/>
        <v>1</v>
      </c>
      <c r="AA53" s="13">
        <f t="shared" si="13"/>
        <v>0</v>
      </c>
      <c r="AB53" s="7">
        <f t="shared" si="5"/>
        <v>3</v>
      </c>
      <c r="AC53" s="7"/>
      <c r="AD53" s="7">
        <f t="shared" si="6"/>
        <v>1</v>
      </c>
      <c r="AE53" s="7">
        <f t="shared" si="7"/>
        <v>1</v>
      </c>
      <c r="AF53" s="7">
        <f t="shared" si="8"/>
        <v>1</v>
      </c>
      <c r="AG53" s="7"/>
      <c r="AI53" s="139"/>
      <c r="AJ53" s="139"/>
      <c r="AK53" s="139"/>
      <c r="AL53" s="139"/>
      <c r="AM53" s="139"/>
      <c r="AO53" s="139"/>
      <c r="AP53" s="139"/>
      <c r="AQ53" s="139"/>
      <c r="AR53" s="139"/>
      <c r="AS53" s="139"/>
      <c r="AU53" s="139"/>
      <c r="AV53" s="139"/>
      <c r="AW53" s="139"/>
      <c r="AX53" s="139"/>
      <c r="AY53" s="139"/>
      <c r="BA53" s="139"/>
    </row>
    <row r="54" spans="1:64" ht="13.5" customHeight="1" x14ac:dyDescent="0.2">
      <c r="A54" s="8">
        <v>1048</v>
      </c>
      <c r="B54" s="29" t="s">
        <v>843</v>
      </c>
      <c r="C54" s="29">
        <v>9</v>
      </c>
      <c r="D54" s="8" t="s">
        <v>625</v>
      </c>
      <c r="E54" s="72">
        <v>0</v>
      </c>
      <c r="F54" s="72">
        <v>0</v>
      </c>
      <c r="G54" s="72">
        <v>1</v>
      </c>
      <c r="H54" s="72">
        <v>1</v>
      </c>
      <c r="I54" s="72">
        <v>0</v>
      </c>
      <c r="J54" s="72" t="s">
        <v>784</v>
      </c>
      <c r="K54" s="72">
        <v>0</v>
      </c>
      <c r="L54" s="72">
        <v>1</v>
      </c>
      <c r="M54" s="72">
        <v>0</v>
      </c>
      <c r="N54" s="72">
        <v>0</v>
      </c>
      <c r="O54" s="72">
        <v>1</v>
      </c>
      <c r="P54" s="72" t="s">
        <v>752</v>
      </c>
      <c r="Q54" s="72">
        <v>0</v>
      </c>
      <c r="R54" s="72">
        <v>1</v>
      </c>
      <c r="S54" s="72">
        <v>1</v>
      </c>
      <c r="T54" s="72">
        <v>0</v>
      </c>
      <c r="U54" s="72">
        <v>0</v>
      </c>
      <c r="V54" s="8"/>
      <c r="W54" s="13">
        <f t="shared" si="9"/>
        <v>0</v>
      </c>
      <c r="X54" s="13">
        <f t="shared" si="10"/>
        <v>1</v>
      </c>
      <c r="Y54" s="13">
        <f t="shared" si="11"/>
        <v>1</v>
      </c>
      <c r="Z54" s="12">
        <f t="shared" si="12"/>
        <v>0</v>
      </c>
      <c r="AA54" s="13">
        <f t="shared" si="13"/>
        <v>0</v>
      </c>
      <c r="AB54" s="7">
        <f t="shared" si="5"/>
        <v>2</v>
      </c>
      <c r="AC54" s="7"/>
      <c r="AD54" s="7">
        <f t="shared" si="6"/>
        <v>1</v>
      </c>
      <c r="AE54" s="7">
        <f t="shared" si="7"/>
        <v>0</v>
      </c>
      <c r="AF54" s="7">
        <f t="shared" si="8"/>
        <v>1</v>
      </c>
      <c r="AG54" s="7"/>
      <c r="AI54" s="139"/>
      <c r="AJ54" s="139"/>
      <c r="AK54" s="139"/>
      <c r="AL54" s="139"/>
      <c r="AM54" s="139"/>
      <c r="AO54" s="139"/>
      <c r="AP54" s="139"/>
      <c r="AQ54" s="139"/>
      <c r="AR54" s="139"/>
      <c r="AS54" s="139"/>
      <c r="AU54" s="139"/>
      <c r="AV54" s="139"/>
      <c r="AW54" s="139"/>
      <c r="AX54" s="139"/>
      <c r="AY54" s="139"/>
      <c r="BA54" s="139"/>
    </row>
    <row r="55" spans="1:64" ht="13.5" customHeight="1" x14ac:dyDescent="0.2">
      <c r="A55" s="8">
        <v>1006</v>
      </c>
      <c r="B55" s="29" t="s">
        <v>804</v>
      </c>
      <c r="C55" s="29">
        <v>8</v>
      </c>
      <c r="D55" s="8" t="s">
        <v>583</v>
      </c>
      <c r="E55" s="72">
        <v>1</v>
      </c>
      <c r="F55" s="72">
        <v>0</v>
      </c>
      <c r="G55" s="72">
        <v>0</v>
      </c>
      <c r="H55" s="72">
        <v>0</v>
      </c>
      <c r="I55" s="72">
        <v>1</v>
      </c>
      <c r="J55" s="72" t="s">
        <v>778</v>
      </c>
      <c r="K55" s="72">
        <v>0</v>
      </c>
      <c r="L55" s="72">
        <v>0</v>
      </c>
      <c r="M55" s="72">
        <v>0</v>
      </c>
      <c r="N55" s="72">
        <v>0</v>
      </c>
      <c r="O55" s="72">
        <v>0</v>
      </c>
      <c r="P55" s="72" t="s">
        <v>743</v>
      </c>
      <c r="Q55" s="72">
        <v>0</v>
      </c>
      <c r="R55" s="72">
        <v>1</v>
      </c>
      <c r="S55" s="72">
        <v>0</v>
      </c>
      <c r="T55" s="72">
        <v>0</v>
      </c>
      <c r="U55" s="72">
        <v>1</v>
      </c>
      <c r="V55" s="72"/>
      <c r="W55" s="13">
        <f t="shared" si="9"/>
        <v>0</v>
      </c>
      <c r="X55" s="13">
        <f t="shared" si="10"/>
        <v>0</v>
      </c>
      <c r="Y55" s="13">
        <f t="shared" si="11"/>
        <v>0</v>
      </c>
      <c r="Z55" s="12">
        <f t="shared" si="12"/>
        <v>0</v>
      </c>
      <c r="AA55" s="13">
        <f t="shared" si="13"/>
        <v>1</v>
      </c>
      <c r="AB55" s="7">
        <f t="shared" si="5"/>
        <v>1</v>
      </c>
      <c r="AC55" s="7"/>
      <c r="AD55" s="7">
        <f t="shared" si="6"/>
        <v>0</v>
      </c>
      <c r="AE55" s="7">
        <f t="shared" si="7"/>
        <v>1</v>
      </c>
      <c r="AF55" s="7">
        <f t="shared" si="8"/>
        <v>0</v>
      </c>
      <c r="AG55" s="7"/>
      <c r="AI55" s="139"/>
      <c r="AJ55" s="139"/>
      <c r="AK55" s="139"/>
      <c r="AL55" s="139"/>
      <c r="AM55" s="139"/>
      <c r="AO55" s="139"/>
      <c r="AP55" s="139"/>
      <c r="AQ55" s="139"/>
      <c r="AR55" s="139"/>
      <c r="AS55" s="139"/>
      <c r="AU55" s="139"/>
      <c r="AV55" s="139"/>
      <c r="AW55" s="139"/>
      <c r="AX55" s="139"/>
      <c r="AY55" s="139"/>
      <c r="BA55" s="139"/>
    </row>
    <row r="56" spans="1:64" ht="13.5" customHeight="1" x14ac:dyDescent="0.2">
      <c r="A56" s="11" t="s">
        <v>149</v>
      </c>
      <c r="B56" s="29" t="s">
        <v>460</v>
      </c>
      <c r="C56" s="29">
        <v>8</v>
      </c>
      <c r="D56" s="4" t="s">
        <v>157</v>
      </c>
      <c r="E56" s="6">
        <v>1</v>
      </c>
      <c r="F56" s="6">
        <v>1</v>
      </c>
      <c r="G56" s="6">
        <v>1</v>
      </c>
      <c r="H56" s="6">
        <v>0</v>
      </c>
      <c r="I56" s="6">
        <v>0</v>
      </c>
      <c r="J56" s="3"/>
      <c r="K56" s="5">
        <v>1</v>
      </c>
      <c r="L56" s="5">
        <v>1</v>
      </c>
      <c r="M56" s="14">
        <v>0.5</v>
      </c>
      <c r="N56" s="14">
        <v>0.5</v>
      </c>
      <c r="O56" s="14">
        <v>1</v>
      </c>
      <c r="P56" s="3"/>
      <c r="Q56" s="5">
        <v>1</v>
      </c>
      <c r="R56" s="5">
        <v>1</v>
      </c>
      <c r="S56" s="5">
        <v>1</v>
      </c>
      <c r="T56" s="5">
        <v>0</v>
      </c>
      <c r="U56" s="5">
        <v>0</v>
      </c>
      <c r="V56" s="5"/>
      <c r="W56" s="13">
        <f t="shared" si="9"/>
        <v>1</v>
      </c>
      <c r="X56" s="13">
        <f t="shared" si="10"/>
        <v>1</v>
      </c>
      <c r="Y56" s="13">
        <f t="shared" si="11"/>
        <v>1</v>
      </c>
      <c r="Z56" s="12">
        <f t="shared" si="12"/>
        <v>0</v>
      </c>
      <c r="AA56" s="13">
        <f t="shared" si="13"/>
        <v>0</v>
      </c>
      <c r="AB56" s="7">
        <f t="shared" si="5"/>
        <v>3</v>
      </c>
      <c r="AC56" s="7"/>
      <c r="AD56" s="7">
        <f t="shared" si="6"/>
        <v>2</v>
      </c>
      <c r="AE56" s="7">
        <f t="shared" si="7"/>
        <v>0</v>
      </c>
      <c r="AF56" s="7">
        <f t="shared" si="8"/>
        <v>1</v>
      </c>
      <c r="AG56" s="7"/>
      <c r="AI56" s="139"/>
      <c r="AJ56" s="139"/>
      <c r="AK56" s="139"/>
      <c r="AL56" s="139"/>
      <c r="AM56" s="139"/>
      <c r="AO56" s="139"/>
      <c r="AP56" s="139"/>
      <c r="AQ56" s="139"/>
      <c r="AR56" s="139"/>
      <c r="AS56" s="139"/>
      <c r="AU56" s="139"/>
      <c r="AV56" s="139"/>
      <c r="AW56" s="139"/>
      <c r="AX56" s="139"/>
      <c r="AY56" s="139"/>
      <c r="BA56" s="139"/>
    </row>
    <row r="57" spans="1:64" ht="13.5" customHeight="1" x14ac:dyDescent="0.2">
      <c r="A57" s="8">
        <v>1152</v>
      </c>
      <c r="B57" s="29" t="s">
        <v>933</v>
      </c>
      <c r="C57" s="29">
        <v>10</v>
      </c>
      <c r="D57" s="8" t="s">
        <v>731</v>
      </c>
      <c r="E57" s="72">
        <v>0</v>
      </c>
      <c r="F57" s="72">
        <v>0</v>
      </c>
      <c r="G57" s="72">
        <v>0</v>
      </c>
      <c r="H57" s="72">
        <v>0</v>
      </c>
      <c r="I57" s="72">
        <v>0</v>
      </c>
      <c r="J57" s="72"/>
      <c r="K57" s="72">
        <v>0</v>
      </c>
      <c r="L57" s="72">
        <v>0</v>
      </c>
      <c r="M57" s="72">
        <v>0</v>
      </c>
      <c r="N57" s="72">
        <v>0</v>
      </c>
      <c r="O57" s="72">
        <v>0</v>
      </c>
      <c r="P57" s="72" t="s">
        <v>744</v>
      </c>
      <c r="Q57" s="72">
        <v>0</v>
      </c>
      <c r="R57" s="72">
        <v>1</v>
      </c>
      <c r="S57" s="72">
        <v>0</v>
      </c>
      <c r="T57" s="72">
        <v>0</v>
      </c>
      <c r="U57" s="72">
        <v>0</v>
      </c>
      <c r="V57" s="8"/>
      <c r="W57" s="13">
        <f t="shared" si="9"/>
        <v>0</v>
      </c>
      <c r="X57" s="13">
        <f t="shared" si="10"/>
        <v>0</v>
      </c>
      <c r="Y57" s="13">
        <f t="shared" si="11"/>
        <v>0</v>
      </c>
      <c r="Z57" s="12">
        <f t="shared" si="12"/>
        <v>0</v>
      </c>
      <c r="AA57" s="13">
        <f t="shared" si="13"/>
        <v>0</v>
      </c>
      <c r="AB57" s="7">
        <f t="shared" si="5"/>
        <v>0</v>
      </c>
      <c r="AC57" s="7"/>
      <c r="AD57" s="7">
        <f t="shared" si="6"/>
        <v>0</v>
      </c>
      <c r="AE57" s="7">
        <f t="shared" si="7"/>
        <v>0</v>
      </c>
      <c r="AF57" s="7">
        <f t="shared" si="8"/>
        <v>0</v>
      </c>
      <c r="AG57" s="7"/>
      <c r="AI57" s="139"/>
      <c r="AJ57" s="139"/>
      <c r="AK57" s="139"/>
      <c r="AL57" s="139"/>
      <c r="AM57" s="139"/>
      <c r="AO57" s="139"/>
      <c r="AP57" s="139"/>
      <c r="AQ57" s="139"/>
      <c r="AR57" s="139"/>
      <c r="AS57" s="139"/>
      <c r="AU57" s="139"/>
      <c r="AV57" s="139"/>
      <c r="AW57" s="139"/>
      <c r="AX57" s="139"/>
      <c r="AY57" s="139"/>
      <c r="BA57" s="139"/>
    </row>
    <row r="58" spans="1:64" ht="13.5" customHeight="1" x14ac:dyDescent="0.2">
      <c r="A58" s="8">
        <v>1026</v>
      </c>
      <c r="B58" s="29" t="s">
        <v>821</v>
      </c>
      <c r="C58" s="29">
        <v>9</v>
      </c>
      <c r="D58" s="8" t="s">
        <v>603</v>
      </c>
      <c r="E58" s="72">
        <v>0</v>
      </c>
      <c r="F58" s="72">
        <v>1</v>
      </c>
      <c r="G58" s="72">
        <v>0</v>
      </c>
      <c r="H58" s="72">
        <v>0</v>
      </c>
      <c r="I58" s="72">
        <v>0</v>
      </c>
      <c r="J58" s="72"/>
      <c r="K58" s="72">
        <v>0</v>
      </c>
      <c r="L58" s="72">
        <v>0</v>
      </c>
      <c r="M58" s="72">
        <v>0</v>
      </c>
      <c r="N58" s="72">
        <v>0</v>
      </c>
      <c r="O58" s="72">
        <v>0</v>
      </c>
      <c r="P58" s="72" t="s">
        <v>746</v>
      </c>
      <c r="Q58" s="72">
        <v>1</v>
      </c>
      <c r="R58" s="72">
        <v>1</v>
      </c>
      <c r="S58" s="72">
        <v>1</v>
      </c>
      <c r="T58" s="72">
        <v>0</v>
      </c>
      <c r="U58" s="72">
        <v>0</v>
      </c>
      <c r="W58" s="13">
        <f t="shared" si="9"/>
        <v>0</v>
      </c>
      <c r="X58" s="13">
        <f t="shared" si="10"/>
        <v>1</v>
      </c>
      <c r="Y58" s="13">
        <f t="shared" si="11"/>
        <v>0</v>
      </c>
      <c r="Z58" s="12">
        <f t="shared" si="12"/>
        <v>0</v>
      </c>
      <c r="AA58" s="13">
        <f t="shared" si="13"/>
        <v>0</v>
      </c>
      <c r="AB58" s="7">
        <f t="shared" si="5"/>
        <v>1</v>
      </c>
      <c r="AC58" s="7"/>
      <c r="AD58" s="7">
        <f t="shared" si="6"/>
        <v>1</v>
      </c>
      <c r="AE58" s="7">
        <f t="shared" si="7"/>
        <v>0</v>
      </c>
      <c r="AF58" s="7">
        <f t="shared" si="8"/>
        <v>0</v>
      </c>
      <c r="AG58" s="7"/>
      <c r="AI58" s="139"/>
      <c r="AJ58" s="139"/>
      <c r="AK58" s="139"/>
      <c r="AL58" s="139"/>
      <c r="AM58" s="139"/>
      <c r="AO58" s="139"/>
      <c r="AP58" s="139"/>
      <c r="AQ58" s="139"/>
      <c r="AR58" s="139"/>
      <c r="AS58" s="139"/>
      <c r="AU58" s="139"/>
      <c r="AV58" s="139"/>
      <c r="AW58" s="139"/>
      <c r="AX58" s="139"/>
      <c r="AY58" s="139"/>
      <c r="BA58" s="139"/>
    </row>
    <row r="59" spans="1:64" ht="13.5" customHeight="1" x14ac:dyDescent="0.2">
      <c r="A59" s="1" t="s">
        <v>182</v>
      </c>
      <c r="B59" s="29" t="s">
        <v>474</v>
      </c>
      <c r="C59" s="29">
        <v>11</v>
      </c>
      <c r="D59" s="4" t="s">
        <v>193</v>
      </c>
      <c r="E59" s="6">
        <v>1</v>
      </c>
      <c r="F59" s="6">
        <v>1</v>
      </c>
      <c r="G59" s="6">
        <v>1</v>
      </c>
      <c r="H59" s="6">
        <v>1</v>
      </c>
      <c r="I59" s="6">
        <v>0</v>
      </c>
      <c r="J59" s="3"/>
      <c r="K59" s="5">
        <v>1</v>
      </c>
      <c r="L59" s="5">
        <v>1</v>
      </c>
      <c r="M59" s="14">
        <v>0</v>
      </c>
      <c r="N59" s="14">
        <v>0</v>
      </c>
      <c r="O59" s="14">
        <v>0</v>
      </c>
      <c r="P59" s="3"/>
      <c r="Q59" s="5">
        <v>1</v>
      </c>
      <c r="R59" s="5">
        <v>1</v>
      </c>
      <c r="S59" s="5">
        <v>0</v>
      </c>
      <c r="T59" s="5">
        <v>0</v>
      </c>
      <c r="U59" s="5">
        <v>0</v>
      </c>
      <c r="V59" s="5"/>
      <c r="W59" s="13">
        <f t="shared" si="9"/>
        <v>1</v>
      </c>
      <c r="X59" s="13">
        <f t="shared" si="10"/>
        <v>1</v>
      </c>
      <c r="Y59" s="13">
        <f t="shared" si="11"/>
        <v>0</v>
      </c>
      <c r="Z59" s="12">
        <f t="shared" si="12"/>
        <v>0</v>
      </c>
      <c r="AA59" s="13">
        <f t="shared" si="13"/>
        <v>0</v>
      </c>
      <c r="AB59" s="7">
        <f t="shared" si="5"/>
        <v>2</v>
      </c>
      <c r="AC59" s="7"/>
      <c r="AD59" s="7">
        <f t="shared" si="6"/>
        <v>2</v>
      </c>
      <c r="AE59" s="7">
        <f t="shared" si="7"/>
        <v>0</v>
      </c>
      <c r="AF59" s="7">
        <f t="shared" si="8"/>
        <v>0</v>
      </c>
      <c r="AG59" s="7"/>
      <c r="AI59" s="139"/>
      <c r="AJ59" s="139"/>
      <c r="AK59" s="139"/>
      <c r="AL59" s="139"/>
      <c r="AM59" s="139"/>
      <c r="AO59" s="139"/>
      <c r="AP59" s="139"/>
      <c r="AQ59" s="139"/>
      <c r="AR59" s="139"/>
      <c r="AS59" s="139"/>
      <c r="AU59" s="139"/>
      <c r="AV59" s="139"/>
      <c r="AW59" s="139"/>
      <c r="AX59" s="139"/>
      <c r="AY59" s="139"/>
      <c r="BA59" s="139"/>
    </row>
    <row r="60" spans="1:64" s="83" customFormat="1" ht="13.5" customHeight="1" x14ac:dyDescent="0.2">
      <c r="A60" s="11" t="s">
        <v>956</v>
      </c>
      <c r="B60" s="29" t="s">
        <v>492</v>
      </c>
      <c r="C60" s="29">
        <v>10</v>
      </c>
      <c r="D60" s="4" t="s">
        <v>246</v>
      </c>
      <c r="E60" s="8">
        <v>0</v>
      </c>
      <c r="F60" s="8">
        <v>0</v>
      </c>
      <c r="G60" s="8">
        <v>0</v>
      </c>
      <c r="H60" s="8">
        <v>0</v>
      </c>
      <c r="I60" s="8">
        <v>0</v>
      </c>
      <c r="J60" s="8"/>
      <c r="K60" s="8">
        <v>0</v>
      </c>
      <c r="L60" s="6">
        <v>1</v>
      </c>
      <c r="M60" s="17">
        <v>0</v>
      </c>
      <c r="N60" s="17">
        <v>0</v>
      </c>
      <c r="O60" s="17">
        <v>1</v>
      </c>
      <c r="P60" s="3"/>
      <c r="Q60" s="8">
        <v>0</v>
      </c>
      <c r="R60" s="8">
        <v>1</v>
      </c>
      <c r="S60" s="8">
        <v>0</v>
      </c>
      <c r="T60" s="8">
        <v>0</v>
      </c>
      <c r="U60" s="8">
        <v>0</v>
      </c>
      <c r="V60" s="8"/>
      <c r="W60" s="13">
        <f t="shared" si="9"/>
        <v>0</v>
      </c>
      <c r="X60" s="13">
        <f t="shared" si="10"/>
        <v>1</v>
      </c>
      <c r="Y60" s="13">
        <f t="shared" si="11"/>
        <v>0</v>
      </c>
      <c r="Z60" s="12">
        <f t="shared" si="12"/>
        <v>0</v>
      </c>
      <c r="AA60" s="13">
        <f t="shared" si="13"/>
        <v>0</v>
      </c>
      <c r="AB60" s="7">
        <f t="shared" si="5"/>
        <v>1</v>
      </c>
      <c r="AC60" s="7"/>
      <c r="AD60" s="7">
        <f t="shared" si="6"/>
        <v>1</v>
      </c>
      <c r="AE60" s="7">
        <f t="shared" si="7"/>
        <v>0</v>
      </c>
      <c r="AF60" s="7">
        <f t="shared" si="8"/>
        <v>0</v>
      </c>
      <c r="AG60" s="7"/>
      <c r="AI60" s="85"/>
      <c r="AJ60" s="85"/>
      <c r="AK60" s="85"/>
      <c r="AL60" s="85"/>
      <c r="AM60" s="85"/>
      <c r="AO60" s="85"/>
      <c r="AP60" s="85"/>
      <c r="AQ60" s="85"/>
      <c r="AR60" s="85"/>
      <c r="AS60" s="85"/>
      <c r="AU60" s="85"/>
      <c r="AV60" s="85"/>
      <c r="AW60" s="85"/>
      <c r="AX60" s="85"/>
      <c r="AY60" s="85"/>
      <c r="AZ60" s="85"/>
      <c r="BA60" s="85"/>
      <c r="BD60" s="85"/>
      <c r="BE60" s="85"/>
      <c r="BF60" s="85"/>
      <c r="BG60" s="85"/>
      <c r="BH60" s="85"/>
      <c r="BI60" s="85"/>
      <c r="BJ60" s="85"/>
      <c r="BK60" s="85"/>
      <c r="BL60" s="85"/>
    </row>
    <row r="61" spans="1:64" ht="13.5" customHeight="1" x14ac:dyDescent="0.2">
      <c r="A61" s="1" t="s">
        <v>45</v>
      </c>
      <c r="B61" s="29" t="s">
        <v>418</v>
      </c>
      <c r="C61" s="29">
        <v>1</v>
      </c>
      <c r="D61" s="4" t="s">
        <v>46</v>
      </c>
      <c r="E61" s="6">
        <v>1</v>
      </c>
      <c r="F61" s="6">
        <v>1</v>
      </c>
      <c r="G61" s="6">
        <v>0</v>
      </c>
      <c r="H61" s="6">
        <v>1</v>
      </c>
      <c r="I61" s="6">
        <v>0</v>
      </c>
      <c r="J61" s="3"/>
      <c r="K61" s="5">
        <v>1</v>
      </c>
      <c r="L61" s="5">
        <v>1</v>
      </c>
      <c r="M61" s="14">
        <v>0.5</v>
      </c>
      <c r="N61" s="14">
        <v>0.5</v>
      </c>
      <c r="O61" s="14">
        <v>1</v>
      </c>
      <c r="P61" s="3"/>
      <c r="Q61" s="5">
        <v>1</v>
      </c>
      <c r="R61" s="5">
        <v>1</v>
      </c>
      <c r="S61" s="5">
        <v>0</v>
      </c>
      <c r="T61" s="5">
        <v>0</v>
      </c>
      <c r="U61" s="5">
        <v>0</v>
      </c>
      <c r="V61" s="5"/>
      <c r="W61" s="13">
        <f t="shared" si="9"/>
        <v>1</v>
      </c>
      <c r="X61" s="13">
        <f t="shared" si="10"/>
        <v>1</v>
      </c>
      <c r="Y61" s="13">
        <f t="shared" si="11"/>
        <v>0</v>
      </c>
      <c r="Z61" s="12">
        <f t="shared" si="12"/>
        <v>0.5</v>
      </c>
      <c r="AA61" s="13">
        <f t="shared" si="13"/>
        <v>0</v>
      </c>
      <c r="AB61" s="7">
        <f t="shared" si="5"/>
        <v>2.5</v>
      </c>
      <c r="AC61" s="7"/>
      <c r="AD61" s="7">
        <f t="shared" si="6"/>
        <v>2</v>
      </c>
      <c r="AE61" s="7">
        <f t="shared" si="7"/>
        <v>0.5</v>
      </c>
      <c r="AF61" s="7">
        <f t="shared" si="8"/>
        <v>0</v>
      </c>
      <c r="AG61" s="7"/>
      <c r="AI61" s="139"/>
      <c r="AJ61" s="139"/>
      <c r="AK61" s="139"/>
      <c r="AL61" s="139"/>
      <c r="AM61" s="139"/>
      <c r="AO61" s="139"/>
      <c r="AP61" s="139"/>
      <c r="AQ61" s="139"/>
      <c r="AR61" s="139"/>
      <c r="AS61" s="139"/>
      <c r="AU61" s="139"/>
      <c r="AV61" s="139"/>
      <c r="AW61" s="139"/>
      <c r="AX61" s="139"/>
      <c r="AY61" s="139"/>
      <c r="BA61" s="139"/>
    </row>
    <row r="62" spans="1:64" ht="13.5" customHeight="1" x14ac:dyDescent="0.2">
      <c r="A62" s="8">
        <v>1117</v>
      </c>
      <c r="B62" s="29" t="s">
        <v>902</v>
      </c>
      <c r="C62" s="29">
        <v>11</v>
      </c>
      <c r="D62" s="8" t="s">
        <v>695</v>
      </c>
      <c r="E62" s="72">
        <v>1</v>
      </c>
      <c r="F62" s="72">
        <v>0</v>
      </c>
      <c r="G62" s="72">
        <v>1</v>
      </c>
      <c r="H62" s="72">
        <v>0</v>
      </c>
      <c r="I62" s="72">
        <v>0</v>
      </c>
      <c r="J62" s="72"/>
      <c r="K62" s="72">
        <v>1</v>
      </c>
      <c r="L62" s="72">
        <v>1</v>
      </c>
      <c r="M62" s="72">
        <v>0</v>
      </c>
      <c r="N62" s="72">
        <v>0</v>
      </c>
      <c r="O62" s="72">
        <v>0</v>
      </c>
      <c r="P62" s="72"/>
      <c r="Q62" s="72">
        <v>0</v>
      </c>
      <c r="R62" s="72">
        <v>1</v>
      </c>
      <c r="S62" s="72">
        <v>0</v>
      </c>
      <c r="T62" s="72">
        <v>0</v>
      </c>
      <c r="U62" s="72">
        <v>0</v>
      </c>
      <c r="V62" s="8"/>
      <c r="W62" s="13">
        <f t="shared" si="9"/>
        <v>1</v>
      </c>
      <c r="X62" s="13">
        <f t="shared" si="10"/>
        <v>1</v>
      </c>
      <c r="Y62" s="13">
        <f t="shared" si="11"/>
        <v>0</v>
      </c>
      <c r="Z62" s="12">
        <f t="shared" si="12"/>
        <v>0</v>
      </c>
      <c r="AA62" s="13">
        <f t="shared" si="13"/>
        <v>0</v>
      </c>
      <c r="AB62" s="7">
        <f t="shared" si="5"/>
        <v>2</v>
      </c>
      <c r="AC62" s="7"/>
      <c r="AD62" s="7">
        <f t="shared" si="6"/>
        <v>2</v>
      </c>
      <c r="AE62" s="7">
        <f t="shared" si="7"/>
        <v>0</v>
      </c>
      <c r="AF62" s="7">
        <f t="shared" si="8"/>
        <v>0</v>
      </c>
      <c r="AG62" s="7"/>
      <c r="AI62" s="139"/>
      <c r="AJ62" s="139"/>
      <c r="AK62" s="139"/>
      <c r="AL62" s="139"/>
      <c r="AM62" s="139"/>
      <c r="AO62" s="139"/>
      <c r="AP62" s="139"/>
      <c r="AQ62" s="139"/>
      <c r="AR62" s="139"/>
      <c r="AS62" s="139"/>
      <c r="AU62" s="139"/>
      <c r="AV62" s="139"/>
      <c r="AW62" s="139"/>
      <c r="AX62" s="139"/>
      <c r="AY62" s="139"/>
      <c r="BA62" s="139"/>
    </row>
    <row r="63" spans="1:64" s="78" customFormat="1" ht="13.5" customHeight="1" x14ac:dyDescent="0.2">
      <c r="A63" s="31" t="s">
        <v>145</v>
      </c>
      <c r="B63" s="32" t="s">
        <v>459</v>
      </c>
      <c r="C63" s="32">
        <v>9</v>
      </c>
      <c r="D63" s="149" t="s">
        <v>152</v>
      </c>
      <c r="E63" s="34">
        <v>0</v>
      </c>
      <c r="F63" s="34">
        <v>0</v>
      </c>
      <c r="G63" s="34">
        <v>0</v>
      </c>
      <c r="H63" s="34">
        <v>0</v>
      </c>
      <c r="I63" s="34">
        <v>0</v>
      </c>
      <c r="J63" s="33" t="s">
        <v>252</v>
      </c>
      <c r="K63" s="90">
        <v>0</v>
      </c>
      <c r="L63" s="90">
        <v>0</v>
      </c>
      <c r="M63" s="151">
        <v>0</v>
      </c>
      <c r="N63" s="151">
        <v>0</v>
      </c>
      <c r="O63" s="151">
        <v>0</v>
      </c>
      <c r="P63" s="33" t="s">
        <v>200</v>
      </c>
      <c r="Q63" s="90">
        <v>0</v>
      </c>
      <c r="R63" s="90">
        <v>1</v>
      </c>
      <c r="S63" s="90">
        <v>0</v>
      </c>
      <c r="T63" s="90">
        <v>0</v>
      </c>
      <c r="U63" s="90">
        <v>0</v>
      </c>
      <c r="V63" s="90"/>
      <c r="W63" s="77">
        <f t="shared" si="9"/>
        <v>0</v>
      </c>
      <c r="X63" s="77">
        <f t="shared" si="10"/>
        <v>0</v>
      </c>
      <c r="Y63" s="77">
        <f t="shared" si="11"/>
        <v>0</v>
      </c>
      <c r="Z63" s="144">
        <f t="shared" si="12"/>
        <v>0</v>
      </c>
      <c r="AA63" s="77">
        <f t="shared" si="13"/>
        <v>0</v>
      </c>
      <c r="AB63" s="42">
        <f t="shared" si="5"/>
        <v>0</v>
      </c>
      <c r="AC63" s="42"/>
      <c r="AD63" s="42">
        <f t="shared" si="6"/>
        <v>0</v>
      </c>
      <c r="AE63" s="42">
        <f t="shared" si="7"/>
        <v>0</v>
      </c>
      <c r="AF63" s="42">
        <f t="shared" si="8"/>
        <v>0</v>
      </c>
      <c r="AG63" s="42"/>
      <c r="AI63" s="80"/>
      <c r="AJ63" s="80"/>
      <c r="AK63" s="80"/>
      <c r="AL63" s="80"/>
      <c r="AM63" s="80"/>
      <c r="AO63" s="80"/>
      <c r="AP63" s="80"/>
      <c r="AQ63" s="80"/>
      <c r="AR63" s="80"/>
      <c r="AS63" s="80"/>
      <c r="AU63" s="80"/>
      <c r="AV63" s="80"/>
      <c r="AW63" s="80"/>
      <c r="AX63" s="80"/>
      <c r="AY63" s="80"/>
      <c r="BA63" s="80"/>
    </row>
    <row r="64" spans="1:64" s="55" customFormat="1" ht="13.5" customHeight="1" x14ac:dyDescent="0.2">
      <c r="A64" s="8">
        <v>1132</v>
      </c>
      <c r="B64" s="29" t="s">
        <v>913</v>
      </c>
      <c r="C64" s="29">
        <v>8</v>
      </c>
      <c r="D64" s="8" t="s">
        <v>710</v>
      </c>
      <c r="E64" s="72">
        <v>0</v>
      </c>
      <c r="F64" s="72">
        <v>0</v>
      </c>
      <c r="G64" s="72">
        <v>1</v>
      </c>
      <c r="H64" s="72">
        <v>1</v>
      </c>
      <c r="I64" s="72">
        <v>0</v>
      </c>
      <c r="J64" s="72"/>
      <c r="K64" s="72">
        <v>1</v>
      </c>
      <c r="L64" s="72">
        <v>1</v>
      </c>
      <c r="M64" s="72">
        <v>0.5</v>
      </c>
      <c r="N64" s="72">
        <v>0.5</v>
      </c>
      <c r="O64" s="72">
        <v>0.5</v>
      </c>
      <c r="P64" s="72"/>
      <c r="Q64" s="72">
        <v>1</v>
      </c>
      <c r="R64" s="72">
        <v>1</v>
      </c>
      <c r="S64" s="72">
        <v>0</v>
      </c>
      <c r="T64" s="72">
        <v>0</v>
      </c>
      <c r="U64" s="72">
        <v>0</v>
      </c>
      <c r="V64" s="8"/>
      <c r="W64" s="13">
        <f t="shared" si="9"/>
        <v>1</v>
      </c>
      <c r="X64" s="13">
        <f t="shared" si="10"/>
        <v>1</v>
      </c>
      <c r="Y64" s="13">
        <f t="shared" si="11"/>
        <v>0.5</v>
      </c>
      <c r="Z64" s="12">
        <f t="shared" si="12"/>
        <v>0.5</v>
      </c>
      <c r="AA64" s="13">
        <f t="shared" si="13"/>
        <v>0</v>
      </c>
      <c r="AB64" s="7">
        <f t="shared" si="5"/>
        <v>3</v>
      </c>
      <c r="AC64" s="7"/>
      <c r="AD64" s="7">
        <f t="shared" si="6"/>
        <v>2</v>
      </c>
      <c r="AE64" s="7">
        <f t="shared" si="7"/>
        <v>0.5</v>
      </c>
      <c r="AF64" s="7">
        <f t="shared" si="8"/>
        <v>0.5</v>
      </c>
      <c r="AG64" s="7"/>
      <c r="AI64" s="137"/>
      <c r="AJ64" s="137"/>
      <c r="AK64" s="137"/>
      <c r="AL64" s="137"/>
      <c r="AM64" s="137"/>
      <c r="AO64" s="137"/>
      <c r="AP64" s="137"/>
      <c r="AQ64" s="137"/>
      <c r="AR64" s="137"/>
      <c r="AS64" s="137"/>
      <c r="AU64" s="137"/>
      <c r="AV64" s="137"/>
      <c r="AW64" s="137"/>
      <c r="AX64" s="137"/>
      <c r="AY64" s="137"/>
      <c r="BA64" s="137"/>
    </row>
    <row r="65" spans="1:64" ht="13.5" customHeight="1" x14ac:dyDescent="0.2">
      <c r="A65" s="8">
        <v>1126</v>
      </c>
      <c r="B65" s="29" t="s">
        <v>907</v>
      </c>
      <c r="C65" s="29">
        <v>11</v>
      </c>
      <c r="D65" s="8" t="s">
        <v>704</v>
      </c>
      <c r="E65" s="72">
        <v>0</v>
      </c>
      <c r="F65" s="72">
        <v>0</v>
      </c>
      <c r="G65" s="72">
        <v>0</v>
      </c>
      <c r="H65" s="72">
        <v>0</v>
      </c>
      <c r="I65" s="72">
        <v>1</v>
      </c>
      <c r="J65" s="72"/>
      <c r="K65" s="72">
        <v>0</v>
      </c>
      <c r="L65" s="72">
        <v>0</v>
      </c>
      <c r="M65" s="72">
        <v>0</v>
      </c>
      <c r="N65" s="72">
        <v>0</v>
      </c>
      <c r="O65" s="72">
        <v>0</v>
      </c>
      <c r="P65" s="72" t="s">
        <v>744</v>
      </c>
      <c r="Q65" s="72">
        <v>0</v>
      </c>
      <c r="R65" s="72">
        <v>1</v>
      </c>
      <c r="S65" s="72">
        <v>0</v>
      </c>
      <c r="T65" s="72">
        <v>0</v>
      </c>
      <c r="U65" s="72">
        <v>1</v>
      </c>
      <c r="V65" s="8"/>
      <c r="W65" s="13">
        <f t="shared" si="9"/>
        <v>0</v>
      </c>
      <c r="X65" s="13">
        <f t="shared" si="10"/>
        <v>0</v>
      </c>
      <c r="Y65" s="13">
        <f t="shared" si="11"/>
        <v>0</v>
      </c>
      <c r="Z65" s="12">
        <f t="shared" si="12"/>
        <v>0</v>
      </c>
      <c r="AA65" s="13">
        <f t="shared" si="13"/>
        <v>1</v>
      </c>
      <c r="AB65" s="7">
        <f t="shared" si="5"/>
        <v>1</v>
      </c>
      <c r="AC65" s="7"/>
      <c r="AD65" s="7">
        <f t="shared" si="6"/>
        <v>0</v>
      </c>
      <c r="AE65" s="7">
        <f t="shared" si="7"/>
        <v>1</v>
      </c>
      <c r="AF65" s="7">
        <f t="shared" si="8"/>
        <v>0</v>
      </c>
      <c r="AG65" s="7"/>
      <c r="AI65" s="139"/>
      <c r="AJ65" s="139"/>
      <c r="AK65" s="139"/>
      <c r="AL65" s="139"/>
      <c r="AM65" s="139"/>
      <c r="AO65" s="139"/>
      <c r="AP65" s="139"/>
      <c r="AQ65" s="139"/>
      <c r="AR65" s="139"/>
      <c r="AS65" s="139"/>
      <c r="AU65" s="139"/>
      <c r="AV65" s="139"/>
      <c r="AW65" s="139"/>
      <c r="AX65" s="139"/>
      <c r="AY65" s="139"/>
      <c r="BA65" s="139"/>
    </row>
    <row r="66" spans="1:64" ht="13.5" customHeight="1" x14ac:dyDescent="0.2">
      <c r="A66" s="8">
        <v>1103</v>
      </c>
      <c r="B66" s="29" t="s">
        <v>889</v>
      </c>
      <c r="C66" s="29">
        <v>11</v>
      </c>
      <c r="D66" s="8" t="s">
        <v>681</v>
      </c>
      <c r="E66" s="72">
        <v>1</v>
      </c>
      <c r="F66" s="72">
        <v>1</v>
      </c>
      <c r="G66" s="72">
        <v>0</v>
      </c>
      <c r="H66" s="72">
        <v>0</v>
      </c>
      <c r="I66" s="72">
        <v>0</v>
      </c>
      <c r="J66" s="72"/>
      <c r="K66" s="72">
        <v>1</v>
      </c>
      <c r="L66" s="72">
        <v>1</v>
      </c>
      <c r="M66" s="72">
        <v>0</v>
      </c>
      <c r="N66" s="72">
        <v>0</v>
      </c>
      <c r="O66" s="72">
        <v>0.5</v>
      </c>
      <c r="P66" s="72"/>
      <c r="Q66" s="8">
        <v>1</v>
      </c>
      <c r="R66" s="8">
        <v>1</v>
      </c>
      <c r="S66" s="8">
        <v>1</v>
      </c>
      <c r="T66" s="8">
        <v>1</v>
      </c>
      <c r="U66" s="8">
        <v>1</v>
      </c>
      <c r="V66" s="8"/>
      <c r="W66" s="13">
        <f t="shared" si="9"/>
        <v>1</v>
      </c>
      <c r="X66" s="13">
        <f t="shared" si="10"/>
        <v>1</v>
      </c>
      <c r="Y66" s="13">
        <f t="shared" si="11"/>
        <v>0</v>
      </c>
      <c r="Z66" s="12">
        <f t="shared" si="12"/>
        <v>0</v>
      </c>
      <c r="AA66" s="13">
        <f t="shared" si="13"/>
        <v>0.5</v>
      </c>
      <c r="AB66" s="7">
        <f t="shared" si="5"/>
        <v>2.5</v>
      </c>
      <c r="AC66" s="7"/>
      <c r="AD66" s="7">
        <f t="shared" si="6"/>
        <v>2</v>
      </c>
      <c r="AE66" s="7">
        <f t="shared" si="7"/>
        <v>0.5</v>
      </c>
      <c r="AF66" s="7">
        <f t="shared" si="8"/>
        <v>0</v>
      </c>
      <c r="AG66" s="7"/>
      <c r="AI66" s="139"/>
      <c r="AJ66" s="139"/>
      <c r="AK66" s="139"/>
      <c r="AL66" s="139"/>
      <c r="AM66" s="139"/>
      <c r="AO66" s="139"/>
      <c r="AP66" s="139"/>
      <c r="AQ66" s="139"/>
      <c r="AR66" s="139"/>
      <c r="AS66" s="139"/>
      <c r="AU66" s="139"/>
      <c r="AV66" s="139"/>
      <c r="AW66" s="139"/>
      <c r="AX66" s="139"/>
      <c r="AY66" s="139"/>
      <c r="BA66" s="139"/>
    </row>
    <row r="67" spans="1:64" ht="13.5" customHeight="1" x14ac:dyDescent="0.2">
      <c r="A67" s="1" t="s">
        <v>79</v>
      </c>
      <c r="B67" s="29" t="s">
        <v>432</v>
      </c>
      <c r="C67" s="29">
        <v>11</v>
      </c>
      <c r="D67" s="4" t="s">
        <v>80</v>
      </c>
      <c r="E67" s="6">
        <v>1</v>
      </c>
      <c r="F67" s="6">
        <v>1</v>
      </c>
      <c r="G67" s="6">
        <v>1</v>
      </c>
      <c r="H67" s="6">
        <v>1</v>
      </c>
      <c r="I67" s="6">
        <v>0</v>
      </c>
      <c r="J67" s="3"/>
      <c r="K67" s="5">
        <v>1</v>
      </c>
      <c r="L67" s="5">
        <v>1</v>
      </c>
      <c r="M67" s="14">
        <v>0.5</v>
      </c>
      <c r="N67" s="14">
        <v>0</v>
      </c>
      <c r="O67" s="14">
        <v>1</v>
      </c>
      <c r="P67" s="3"/>
      <c r="Q67" s="5">
        <v>1</v>
      </c>
      <c r="R67" s="5">
        <v>1</v>
      </c>
      <c r="S67" s="5">
        <v>0</v>
      </c>
      <c r="T67" s="5">
        <v>0</v>
      </c>
      <c r="U67" s="5">
        <v>0</v>
      </c>
      <c r="V67" s="5"/>
      <c r="W67" s="13">
        <f t="shared" si="9"/>
        <v>1</v>
      </c>
      <c r="X67" s="13">
        <f t="shared" si="10"/>
        <v>1</v>
      </c>
      <c r="Y67" s="13">
        <f t="shared" si="11"/>
        <v>0.5</v>
      </c>
      <c r="Z67" s="12">
        <f t="shared" si="12"/>
        <v>0</v>
      </c>
      <c r="AA67" s="13">
        <f t="shared" si="13"/>
        <v>0</v>
      </c>
      <c r="AB67" s="7">
        <f t="shared" ref="AB67:AB130" si="14">SUM(W67:AA67)</f>
        <v>2.5</v>
      </c>
      <c r="AC67" s="7"/>
      <c r="AD67" s="7">
        <f t="shared" ref="AD67:AD130" si="15">W67+X67</f>
        <v>2</v>
      </c>
      <c r="AE67" s="7">
        <f t="shared" ref="AE67:AE130" si="16">Z67+AA67</f>
        <v>0</v>
      </c>
      <c r="AF67" s="7">
        <f t="shared" ref="AF67:AF130" si="17">Y67</f>
        <v>0.5</v>
      </c>
      <c r="AG67" s="7"/>
      <c r="AI67" s="139"/>
      <c r="AJ67" s="139"/>
      <c r="AK67" s="139"/>
      <c r="AL67" s="139"/>
      <c r="AM67" s="139"/>
      <c r="AO67" s="139"/>
      <c r="AP67" s="139"/>
      <c r="AQ67" s="139"/>
      <c r="AR67" s="139"/>
      <c r="AS67" s="139"/>
      <c r="AU67" s="139"/>
      <c r="AV67" s="139"/>
      <c r="AW67" s="139"/>
      <c r="AX67" s="139"/>
      <c r="AY67" s="139"/>
      <c r="BA67" s="139"/>
    </row>
    <row r="68" spans="1:64" ht="13.5" customHeight="1" x14ac:dyDescent="0.2">
      <c r="A68" s="8">
        <v>1009</v>
      </c>
      <c r="B68" s="29" t="s">
        <v>806</v>
      </c>
      <c r="C68" s="29">
        <v>8</v>
      </c>
      <c r="D68" s="8" t="s">
        <v>586</v>
      </c>
      <c r="E68" s="72">
        <v>1</v>
      </c>
      <c r="F68" s="72">
        <v>1</v>
      </c>
      <c r="G68" s="72">
        <v>1</v>
      </c>
      <c r="H68" s="72">
        <v>1</v>
      </c>
      <c r="I68" s="72">
        <v>0</v>
      </c>
      <c r="J68" s="72"/>
      <c r="K68" s="72">
        <v>1</v>
      </c>
      <c r="L68" s="72">
        <v>1</v>
      </c>
      <c r="M68" s="72">
        <v>0</v>
      </c>
      <c r="N68" s="72">
        <v>0</v>
      </c>
      <c r="O68" s="72">
        <v>0</v>
      </c>
      <c r="P68" s="72" t="s">
        <v>745</v>
      </c>
      <c r="Q68" s="72">
        <v>1</v>
      </c>
      <c r="R68" s="72">
        <v>1</v>
      </c>
      <c r="S68" s="72">
        <v>1</v>
      </c>
      <c r="T68" s="72">
        <v>0</v>
      </c>
      <c r="U68" s="72">
        <v>0</v>
      </c>
      <c r="V68" s="72"/>
      <c r="W68" s="13">
        <f t="shared" si="9"/>
        <v>1</v>
      </c>
      <c r="X68" s="13">
        <f t="shared" si="10"/>
        <v>1</v>
      </c>
      <c r="Y68" s="13">
        <f t="shared" si="11"/>
        <v>1</v>
      </c>
      <c r="Z68" s="12">
        <f t="shared" si="12"/>
        <v>0</v>
      </c>
      <c r="AA68" s="13">
        <f t="shared" si="13"/>
        <v>0</v>
      </c>
      <c r="AB68" s="7">
        <f t="shared" si="14"/>
        <v>3</v>
      </c>
      <c r="AC68" s="7"/>
      <c r="AD68" s="7">
        <f t="shared" si="15"/>
        <v>2</v>
      </c>
      <c r="AE68" s="7">
        <f t="shared" si="16"/>
        <v>0</v>
      </c>
      <c r="AF68" s="7">
        <f t="shared" si="17"/>
        <v>1</v>
      </c>
      <c r="AG68" s="7"/>
      <c r="AI68" s="139"/>
      <c r="AJ68" s="139"/>
      <c r="AK68" s="139"/>
      <c r="AL68" s="139"/>
      <c r="AM68" s="139"/>
      <c r="AO68" s="139"/>
      <c r="AP68" s="139"/>
      <c r="AQ68" s="139"/>
      <c r="AR68" s="139"/>
      <c r="AS68" s="139"/>
      <c r="AU68" s="139"/>
      <c r="AV68" s="139"/>
      <c r="AW68" s="139"/>
      <c r="AX68" s="139"/>
      <c r="AY68" s="139"/>
      <c r="BA68" s="139"/>
    </row>
    <row r="69" spans="1:64" ht="13.5" customHeight="1" x14ac:dyDescent="0.2">
      <c r="A69" s="8">
        <v>1140</v>
      </c>
      <c r="B69" s="29" t="s">
        <v>921</v>
      </c>
      <c r="C69" s="29">
        <v>8</v>
      </c>
      <c r="D69" s="8" t="s">
        <v>718</v>
      </c>
      <c r="E69" s="72">
        <v>0</v>
      </c>
      <c r="F69" s="72">
        <v>1</v>
      </c>
      <c r="G69" s="72">
        <v>1</v>
      </c>
      <c r="H69" s="72">
        <v>1</v>
      </c>
      <c r="I69" s="72">
        <v>0</v>
      </c>
      <c r="J69" s="72"/>
      <c r="K69" s="72">
        <v>0</v>
      </c>
      <c r="L69" s="72">
        <v>0</v>
      </c>
      <c r="M69" s="72">
        <v>0</v>
      </c>
      <c r="N69" s="72">
        <v>0</v>
      </c>
      <c r="O69" s="72">
        <v>0</v>
      </c>
      <c r="P69" s="72" t="s">
        <v>744</v>
      </c>
      <c r="Q69" s="72">
        <v>0</v>
      </c>
      <c r="R69" s="72">
        <v>1</v>
      </c>
      <c r="S69" s="72">
        <v>0</v>
      </c>
      <c r="T69" s="72">
        <v>0</v>
      </c>
      <c r="U69" s="72">
        <v>0</v>
      </c>
      <c r="V69" s="8"/>
      <c r="W69" s="13">
        <f t="shared" si="9"/>
        <v>0</v>
      </c>
      <c r="X69" s="13">
        <f t="shared" si="10"/>
        <v>1</v>
      </c>
      <c r="Y69" s="13">
        <f t="shared" si="11"/>
        <v>0</v>
      </c>
      <c r="Z69" s="12">
        <f t="shared" si="12"/>
        <v>0</v>
      </c>
      <c r="AA69" s="13">
        <f t="shared" si="13"/>
        <v>0</v>
      </c>
      <c r="AB69" s="7">
        <f t="shared" si="14"/>
        <v>1</v>
      </c>
      <c r="AC69" s="7"/>
      <c r="AD69" s="7">
        <f t="shared" si="15"/>
        <v>1</v>
      </c>
      <c r="AE69" s="7">
        <f t="shared" si="16"/>
        <v>0</v>
      </c>
      <c r="AF69" s="7">
        <f t="shared" si="17"/>
        <v>0</v>
      </c>
      <c r="AG69" s="7"/>
      <c r="AI69" s="139"/>
      <c r="AJ69" s="139"/>
      <c r="AK69" s="139"/>
      <c r="AL69" s="139"/>
      <c r="AM69" s="139"/>
      <c r="AO69" s="139"/>
      <c r="AP69" s="139"/>
      <c r="AQ69" s="139"/>
      <c r="AR69" s="139"/>
      <c r="AS69" s="139"/>
      <c r="AU69" s="139"/>
      <c r="AV69" s="139"/>
      <c r="AW69" s="139"/>
      <c r="AX69" s="139"/>
      <c r="AY69" s="139"/>
      <c r="BA69" s="139"/>
    </row>
    <row r="70" spans="1:64" ht="13.5" customHeight="1" x14ac:dyDescent="0.2">
      <c r="A70" s="11" t="s">
        <v>97</v>
      </c>
      <c r="B70" s="29" t="s">
        <v>441</v>
      </c>
      <c r="C70" s="29">
        <v>8</v>
      </c>
      <c r="D70" s="4" t="s">
        <v>104</v>
      </c>
      <c r="E70" s="6">
        <v>1</v>
      </c>
      <c r="F70" s="6">
        <v>1</v>
      </c>
      <c r="G70" s="6">
        <v>0</v>
      </c>
      <c r="H70" s="6">
        <v>1</v>
      </c>
      <c r="I70" s="6">
        <v>0</v>
      </c>
      <c r="J70" s="3"/>
      <c r="K70" s="5">
        <v>1</v>
      </c>
      <c r="L70" s="5">
        <v>1</v>
      </c>
      <c r="M70" s="14">
        <v>0.5</v>
      </c>
      <c r="N70" s="14">
        <v>0.5</v>
      </c>
      <c r="O70" s="14">
        <v>1</v>
      </c>
      <c r="P70" s="3"/>
      <c r="Q70" s="5">
        <v>1</v>
      </c>
      <c r="R70" s="5">
        <v>1</v>
      </c>
      <c r="S70" s="5">
        <v>0</v>
      </c>
      <c r="T70" s="5">
        <v>0</v>
      </c>
      <c r="U70" s="5">
        <v>0</v>
      </c>
      <c r="V70" s="5"/>
      <c r="W70" s="13">
        <f t="shared" si="9"/>
        <v>1</v>
      </c>
      <c r="X70" s="13">
        <f t="shared" si="10"/>
        <v>1</v>
      </c>
      <c r="Y70" s="13">
        <f t="shared" si="11"/>
        <v>0</v>
      </c>
      <c r="Z70" s="12">
        <f t="shared" si="12"/>
        <v>0.5</v>
      </c>
      <c r="AA70" s="13">
        <f t="shared" si="13"/>
        <v>0</v>
      </c>
      <c r="AB70" s="7">
        <f t="shared" si="14"/>
        <v>2.5</v>
      </c>
      <c r="AC70" s="7"/>
      <c r="AD70" s="7">
        <f t="shared" si="15"/>
        <v>2</v>
      </c>
      <c r="AE70" s="7">
        <f t="shared" si="16"/>
        <v>0.5</v>
      </c>
      <c r="AF70" s="7">
        <f t="shared" si="17"/>
        <v>0</v>
      </c>
      <c r="AG70" s="7"/>
      <c r="AI70" s="139"/>
      <c r="AJ70" s="139"/>
      <c r="AK70" s="139"/>
      <c r="AL70" s="139"/>
      <c r="AM70" s="139"/>
      <c r="AO70" s="139"/>
      <c r="AP70" s="139"/>
      <c r="AQ70" s="139"/>
      <c r="AR70" s="139"/>
      <c r="AS70" s="139"/>
      <c r="AU70" s="139"/>
      <c r="AV70" s="139"/>
      <c r="AW70" s="139"/>
      <c r="AX70" s="139"/>
      <c r="AY70" s="139"/>
      <c r="BA70" s="139"/>
    </row>
    <row r="71" spans="1:64" ht="13.5" customHeight="1" x14ac:dyDescent="0.2">
      <c r="A71" s="11" t="s">
        <v>322</v>
      </c>
      <c r="B71" s="29" t="s">
        <v>524</v>
      </c>
      <c r="C71" s="29">
        <v>2</v>
      </c>
      <c r="D71" s="4" t="s">
        <v>344</v>
      </c>
      <c r="E71" s="8">
        <v>1</v>
      </c>
      <c r="F71" s="8">
        <v>0</v>
      </c>
      <c r="G71" s="8">
        <v>0</v>
      </c>
      <c r="H71" s="8">
        <v>0</v>
      </c>
      <c r="I71" s="8">
        <v>1</v>
      </c>
      <c r="J71" s="8"/>
      <c r="K71" s="8">
        <v>1</v>
      </c>
      <c r="L71" s="8">
        <v>1</v>
      </c>
      <c r="M71" s="8">
        <v>0</v>
      </c>
      <c r="N71" s="8">
        <v>0</v>
      </c>
      <c r="O71" s="8">
        <v>1</v>
      </c>
      <c r="P71" s="8"/>
      <c r="Q71" s="8">
        <v>1</v>
      </c>
      <c r="R71" s="8">
        <v>1</v>
      </c>
      <c r="S71" s="8">
        <v>0</v>
      </c>
      <c r="T71" s="8">
        <v>0</v>
      </c>
      <c r="U71" s="8">
        <v>0</v>
      </c>
      <c r="V71" s="8"/>
      <c r="W71" s="13">
        <f t="shared" si="9"/>
        <v>1</v>
      </c>
      <c r="X71" s="13">
        <f t="shared" si="10"/>
        <v>1</v>
      </c>
      <c r="Y71" s="13">
        <f t="shared" si="11"/>
        <v>0</v>
      </c>
      <c r="Z71" s="12">
        <f t="shared" si="12"/>
        <v>0</v>
      </c>
      <c r="AA71" s="13">
        <f t="shared" si="13"/>
        <v>1</v>
      </c>
      <c r="AB71" s="7">
        <f t="shared" si="14"/>
        <v>3</v>
      </c>
      <c r="AC71" s="7"/>
      <c r="AD71" s="7">
        <f t="shared" si="15"/>
        <v>2</v>
      </c>
      <c r="AE71" s="7">
        <f t="shared" si="16"/>
        <v>1</v>
      </c>
      <c r="AF71" s="7">
        <f t="shared" si="17"/>
        <v>0</v>
      </c>
      <c r="AG71" s="7"/>
      <c r="AI71" s="139"/>
      <c r="AJ71" s="139"/>
      <c r="AK71" s="139"/>
      <c r="AL71" s="139"/>
      <c r="AM71" s="139"/>
      <c r="AO71" s="139"/>
      <c r="AP71" s="139"/>
      <c r="AQ71" s="139"/>
      <c r="AR71" s="139"/>
      <c r="AS71" s="139"/>
      <c r="AU71" s="139"/>
      <c r="AV71" s="139"/>
      <c r="AW71" s="139"/>
      <c r="AX71" s="139"/>
      <c r="AY71" s="139"/>
      <c r="BA71" s="139"/>
    </row>
    <row r="72" spans="1:64" s="78" customFormat="1" ht="13.5" customHeight="1" x14ac:dyDescent="0.2">
      <c r="A72" s="31" t="s">
        <v>276</v>
      </c>
      <c r="B72" s="32" t="s">
        <v>502</v>
      </c>
      <c r="C72" s="32">
        <v>1</v>
      </c>
      <c r="D72" s="149" t="s">
        <v>290</v>
      </c>
      <c r="E72" s="33">
        <v>0</v>
      </c>
      <c r="F72" s="33">
        <v>1</v>
      </c>
      <c r="G72" s="33">
        <v>1</v>
      </c>
      <c r="H72" s="33">
        <v>0</v>
      </c>
      <c r="I72" s="33">
        <v>0</v>
      </c>
      <c r="J72" s="33"/>
      <c r="K72" s="33">
        <v>0</v>
      </c>
      <c r="L72" s="33">
        <v>0</v>
      </c>
      <c r="M72" s="33">
        <v>0</v>
      </c>
      <c r="N72" s="33">
        <v>0</v>
      </c>
      <c r="O72" s="33">
        <v>0</v>
      </c>
      <c r="P72" s="33"/>
      <c r="Q72" s="33">
        <v>0</v>
      </c>
      <c r="R72" s="33">
        <v>1</v>
      </c>
      <c r="S72" s="33">
        <v>0</v>
      </c>
      <c r="T72" s="33">
        <v>0</v>
      </c>
      <c r="U72" s="33">
        <v>0</v>
      </c>
      <c r="V72" s="33"/>
      <c r="W72" s="77">
        <f t="shared" si="9"/>
        <v>0</v>
      </c>
      <c r="X72" s="77">
        <f t="shared" si="10"/>
        <v>1</v>
      </c>
      <c r="Y72" s="77">
        <f t="shared" si="11"/>
        <v>0</v>
      </c>
      <c r="Z72" s="144">
        <f t="shared" si="12"/>
        <v>0</v>
      </c>
      <c r="AA72" s="77">
        <f t="shared" si="13"/>
        <v>0</v>
      </c>
      <c r="AB72" s="42">
        <f t="shared" si="14"/>
        <v>1</v>
      </c>
      <c r="AC72" s="42"/>
      <c r="AD72" s="42">
        <f t="shared" si="15"/>
        <v>1</v>
      </c>
      <c r="AE72" s="42">
        <f t="shared" si="16"/>
        <v>0</v>
      </c>
      <c r="AF72" s="42">
        <f t="shared" si="17"/>
        <v>0</v>
      </c>
      <c r="AG72" s="42"/>
      <c r="AI72" s="80"/>
      <c r="AJ72" s="80"/>
      <c r="AK72" s="80"/>
      <c r="AL72" s="80"/>
      <c r="AM72" s="80"/>
      <c r="AO72" s="80"/>
      <c r="AP72" s="80"/>
      <c r="AQ72" s="80"/>
      <c r="AR72" s="80"/>
      <c r="AS72" s="80"/>
      <c r="AU72" s="80"/>
      <c r="AV72" s="80"/>
      <c r="AW72" s="80"/>
      <c r="AX72" s="80"/>
      <c r="AY72" s="80"/>
      <c r="AZ72" s="80"/>
      <c r="BA72" s="80"/>
      <c r="BD72" s="80"/>
      <c r="BE72" s="80"/>
      <c r="BF72" s="80"/>
      <c r="BG72" s="80"/>
      <c r="BH72" s="80"/>
      <c r="BI72" s="80"/>
      <c r="BJ72" s="80"/>
      <c r="BK72" s="80"/>
      <c r="BL72" s="80"/>
    </row>
    <row r="73" spans="1:64" s="55" customFormat="1" ht="13.5" customHeight="1" x14ac:dyDescent="0.2">
      <c r="A73" s="11" t="s">
        <v>16</v>
      </c>
      <c r="B73" s="29" t="s">
        <v>406</v>
      </c>
      <c r="C73" s="29">
        <v>2</v>
      </c>
      <c r="D73" s="4" t="s">
        <v>17</v>
      </c>
      <c r="E73" s="6">
        <v>0</v>
      </c>
      <c r="F73" s="6">
        <v>0</v>
      </c>
      <c r="G73" s="6">
        <v>1</v>
      </c>
      <c r="H73" s="6">
        <v>1</v>
      </c>
      <c r="I73" s="6">
        <v>0</v>
      </c>
      <c r="J73" s="3"/>
      <c r="K73" s="5">
        <v>0</v>
      </c>
      <c r="L73" s="5">
        <v>0</v>
      </c>
      <c r="M73" s="14">
        <v>1</v>
      </c>
      <c r="N73" s="14">
        <v>1</v>
      </c>
      <c r="O73" s="14">
        <v>0</v>
      </c>
      <c r="P73" s="3"/>
      <c r="Q73" s="5">
        <v>0</v>
      </c>
      <c r="R73" s="5">
        <v>1</v>
      </c>
      <c r="S73" s="5">
        <v>0</v>
      </c>
      <c r="T73" s="5">
        <v>0</v>
      </c>
      <c r="U73" s="5">
        <v>1</v>
      </c>
      <c r="V73" s="5"/>
      <c r="W73" s="13">
        <f t="shared" si="9"/>
        <v>0</v>
      </c>
      <c r="X73" s="13">
        <f t="shared" si="10"/>
        <v>0</v>
      </c>
      <c r="Y73" s="13">
        <f t="shared" si="11"/>
        <v>1</v>
      </c>
      <c r="Z73" s="12">
        <f t="shared" si="12"/>
        <v>1</v>
      </c>
      <c r="AA73" s="13">
        <f t="shared" si="13"/>
        <v>0</v>
      </c>
      <c r="AB73" s="7">
        <f t="shared" si="14"/>
        <v>2</v>
      </c>
      <c r="AC73" s="7"/>
      <c r="AD73" s="7">
        <f t="shared" si="15"/>
        <v>0</v>
      </c>
      <c r="AE73" s="7">
        <f t="shared" si="16"/>
        <v>1</v>
      </c>
      <c r="AF73" s="7">
        <f t="shared" si="17"/>
        <v>1</v>
      </c>
      <c r="AG73" s="7"/>
      <c r="AI73" s="137"/>
      <c r="AJ73" s="137"/>
      <c r="AK73" s="137"/>
      <c r="AL73" s="137"/>
      <c r="AM73" s="137"/>
      <c r="AO73" s="137"/>
      <c r="AP73" s="137"/>
      <c r="AQ73" s="137"/>
      <c r="AR73" s="137"/>
      <c r="AS73" s="137"/>
      <c r="AU73" s="137"/>
      <c r="AV73" s="137"/>
      <c r="AW73" s="137"/>
      <c r="AX73" s="137"/>
      <c r="AY73" s="137"/>
      <c r="AZ73" s="137"/>
      <c r="BA73" s="137"/>
      <c r="BD73" s="137"/>
      <c r="BE73" s="137"/>
      <c r="BF73" s="137"/>
      <c r="BG73" s="137"/>
      <c r="BH73" s="137"/>
      <c r="BI73" s="137"/>
      <c r="BJ73" s="137"/>
      <c r="BK73" s="137"/>
      <c r="BL73" s="137"/>
    </row>
    <row r="74" spans="1:64" ht="13.5" customHeight="1" x14ac:dyDescent="0.2">
      <c r="A74" s="11" t="s">
        <v>250</v>
      </c>
      <c r="B74" s="29" t="s">
        <v>500</v>
      </c>
      <c r="C74" s="29">
        <v>8</v>
      </c>
      <c r="D74" s="4" t="s">
        <v>264</v>
      </c>
      <c r="E74" s="8">
        <v>1</v>
      </c>
      <c r="F74" s="8">
        <v>1</v>
      </c>
      <c r="G74" s="8">
        <v>0</v>
      </c>
      <c r="H74" s="8">
        <v>0</v>
      </c>
      <c r="I74" s="8">
        <v>0</v>
      </c>
      <c r="J74" s="8"/>
      <c r="K74" s="8">
        <v>0</v>
      </c>
      <c r="L74" s="8">
        <v>0</v>
      </c>
      <c r="M74" s="8">
        <v>0</v>
      </c>
      <c r="N74" s="8">
        <v>0</v>
      </c>
      <c r="O74" s="8">
        <v>0</v>
      </c>
      <c r="P74" s="8"/>
      <c r="Q74" s="8">
        <v>0</v>
      </c>
      <c r="R74" s="8">
        <v>1</v>
      </c>
      <c r="S74" s="8">
        <v>0</v>
      </c>
      <c r="T74" s="8">
        <v>0</v>
      </c>
      <c r="U74" s="8">
        <v>1</v>
      </c>
      <c r="V74" s="8"/>
      <c r="W74" s="13">
        <f t="shared" si="9"/>
        <v>0</v>
      </c>
      <c r="X74" s="13">
        <f t="shared" si="10"/>
        <v>1</v>
      </c>
      <c r="Y74" s="13">
        <f t="shared" si="11"/>
        <v>0</v>
      </c>
      <c r="Z74" s="12">
        <f t="shared" si="12"/>
        <v>0</v>
      </c>
      <c r="AA74" s="13">
        <f t="shared" si="13"/>
        <v>0</v>
      </c>
      <c r="AB74" s="7">
        <f t="shared" si="14"/>
        <v>1</v>
      </c>
      <c r="AC74" s="7"/>
      <c r="AD74" s="7">
        <f t="shared" si="15"/>
        <v>1</v>
      </c>
      <c r="AE74" s="7">
        <f t="shared" si="16"/>
        <v>0</v>
      </c>
      <c r="AF74" s="7">
        <f t="shared" si="17"/>
        <v>0</v>
      </c>
      <c r="AG74" s="7"/>
      <c r="AI74" s="139"/>
      <c r="AJ74" s="139"/>
      <c r="AK74" s="139"/>
      <c r="AL74" s="139"/>
      <c r="AM74" s="139"/>
      <c r="AO74" s="139"/>
      <c r="AP74" s="139"/>
      <c r="AQ74" s="139"/>
      <c r="AR74" s="139"/>
      <c r="AS74" s="139"/>
      <c r="AU74" s="139"/>
      <c r="AV74" s="139"/>
      <c r="AW74" s="139"/>
      <c r="AX74" s="139"/>
      <c r="AY74" s="139"/>
      <c r="BA74" s="139"/>
    </row>
    <row r="75" spans="1:64" ht="13.5" customHeight="1" x14ac:dyDescent="0.2">
      <c r="A75" s="8">
        <v>1147</v>
      </c>
      <c r="B75" s="29" t="s">
        <v>928</v>
      </c>
      <c r="C75" s="29">
        <v>11</v>
      </c>
      <c r="D75" s="8" t="s">
        <v>725</v>
      </c>
      <c r="E75" s="72">
        <v>0</v>
      </c>
      <c r="F75" s="72">
        <v>1</v>
      </c>
      <c r="G75" s="72">
        <v>0</v>
      </c>
      <c r="H75" s="72">
        <v>0</v>
      </c>
      <c r="I75" s="72">
        <v>0</v>
      </c>
      <c r="J75" s="72"/>
      <c r="K75" s="72">
        <v>0</v>
      </c>
      <c r="L75" s="72">
        <v>0</v>
      </c>
      <c r="M75" s="72">
        <v>0</v>
      </c>
      <c r="N75" s="72">
        <v>0</v>
      </c>
      <c r="O75" s="72">
        <v>0</v>
      </c>
      <c r="P75" s="72" t="s">
        <v>744</v>
      </c>
      <c r="Q75" s="72">
        <v>0</v>
      </c>
      <c r="R75" s="72">
        <v>1</v>
      </c>
      <c r="S75" s="72">
        <v>0</v>
      </c>
      <c r="T75" s="72">
        <v>0</v>
      </c>
      <c r="U75" s="72">
        <v>0</v>
      </c>
      <c r="V75" s="8"/>
      <c r="W75" s="13">
        <f t="shared" si="9"/>
        <v>0</v>
      </c>
      <c r="X75" s="13">
        <f t="shared" si="10"/>
        <v>1</v>
      </c>
      <c r="Y75" s="13">
        <f t="shared" si="11"/>
        <v>0</v>
      </c>
      <c r="Z75" s="12">
        <f t="shared" si="12"/>
        <v>0</v>
      </c>
      <c r="AA75" s="13">
        <f t="shared" si="13"/>
        <v>0</v>
      </c>
      <c r="AB75" s="7">
        <f t="shared" si="14"/>
        <v>1</v>
      </c>
      <c r="AC75" s="7"/>
      <c r="AD75" s="7">
        <f t="shared" si="15"/>
        <v>1</v>
      </c>
      <c r="AE75" s="7">
        <f t="shared" si="16"/>
        <v>0</v>
      </c>
      <c r="AF75" s="7">
        <f t="shared" si="17"/>
        <v>0</v>
      </c>
      <c r="AG75" s="7"/>
      <c r="AI75" s="139"/>
      <c r="AJ75" s="139"/>
      <c r="AK75" s="139"/>
      <c r="AL75" s="139"/>
      <c r="AM75" s="139"/>
      <c r="AO75" s="139"/>
      <c r="AP75" s="139"/>
      <c r="AQ75" s="139"/>
      <c r="AR75" s="139"/>
      <c r="AS75" s="139"/>
      <c r="AU75" s="139"/>
      <c r="AV75" s="139"/>
      <c r="AW75" s="139"/>
      <c r="AX75" s="139"/>
      <c r="AY75" s="139"/>
      <c r="AZ75" s="139"/>
      <c r="BA75" s="139"/>
      <c r="BD75" s="139"/>
      <c r="BE75" s="139"/>
      <c r="BF75" s="139"/>
      <c r="BG75" s="139"/>
      <c r="BH75" s="139"/>
      <c r="BI75" s="139"/>
      <c r="BJ75" s="139"/>
      <c r="BK75" s="139"/>
      <c r="BL75" s="139"/>
    </row>
    <row r="76" spans="1:64" ht="13.5" customHeight="1" x14ac:dyDescent="0.2">
      <c r="A76" s="1" t="s">
        <v>238</v>
      </c>
      <c r="B76" s="29" t="s">
        <v>495</v>
      </c>
      <c r="C76" s="29">
        <v>10</v>
      </c>
      <c r="D76" s="4" t="s">
        <v>254</v>
      </c>
      <c r="E76" s="8">
        <v>1</v>
      </c>
      <c r="F76" s="8">
        <v>1</v>
      </c>
      <c r="G76" s="8">
        <v>0</v>
      </c>
      <c r="H76" s="8">
        <v>0</v>
      </c>
      <c r="I76" s="8">
        <v>0</v>
      </c>
      <c r="J76" s="8"/>
      <c r="K76" s="8">
        <v>1</v>
      </c>
      <c r="L76" s="6">
        <v>1</v>
      </c>
      <c r="M76" s="17">
        <v>0</v>
      </c>
      <c r="N76" s="17">
        <v>0.5</v>
      </c>
      <c r="O76" s="17">
        <v>1</v>
      </c>
      <c r="P76" s="3"/>
      <c r="Q76" s="8">
        <v>1</v>
      </c>
      <c r="R76" s="8">
        <v>1</v>
      </c>
      <c r="S76" s="8">
        <v>1</v>
      </c>
      <c r="T76" s="8">
        <v>0</v>
      </c>
      <c r="U76" s="8">
        <v>0</v>
      </c>
      <c r="V76" s="8"/>
      <c r="W76" s="13">
        <f t="shared" si="9"/>
        <v>1</v>
      </c>
      <c r="X76" s="13">
        <f t="shared" si="10"/>
        <v>1</v>
      </c>
      <c r="Y76" s="13">
        <f t="shared" si="11"/>
        <v>0</v>
      </c>
      <c r="Z76" s="12">
        <f t="shared" si="12"/>
        <v>0</v>
      </c>
      <c r="AA76" s="13">
        <f t="shared" si="13"/>
        <v>0</v>
      </c>
      <c r="AB76" s="7">
        <f t="shared" si="14"/>
        <v>2</v>
      </c>
      <c r="AC76" s="7"/>
      <c r="AD76" s="7">
        <f t="shared" si="15"/>
        <v>2</v>
      </c>
      <c r="AE76" s="7">
        <f t="shared" si="16"/>
        <v>0</v>
      </c>
      <c r="AF76" s="7">
        <f t="shared" si="17"/>
        <v>0</v>
      </c>
      <c r="AG76" s="7"/>
      <c r="AI76" s="139"/>
      <c r="AJ76" s="139"/>
      <c r="AK76" s="139"/>
      <c r="AL76" s="139"/>
      <c r="AM76" s="139"/>
      <c r="AO76" s="139"/>
      <c r="AP76" s="139"/>
      <c r="AQ76" s="139"/>
      <c r="AR76" s="139"/>
      <c r="AS76" s="139"/>
      <c r="AU76" s="139"/>
      <c r="AV76" s="139"/>
      <c r="AW76" s="139"/>
      <c r="AX76" s="139"/>
      <c r="AY76" s="139"/>
      <c r="BA76" s="139"/>
    </row>
    <row r="77" spans="1:64" ht="13.5" customHeight="1" x14ac:dyDescent="0.2">
      <c r="A77" s="8">
        <v>1046</v>
      </c>
      <c r="B77" s="29" t="s">
        <v>841</v>
      </c>
      <c r="C77" s="29">
        <v>8</v>
      </c>
      <c r="D77" s="8" t="s">
        <v>623</v>
      </c>
      <c r="E77" s="72">
        <v>0</v>
      </c>
      <c r="F77" s="72">
        <v>1</v>
      </c>
      <c r="G77" s="72">
        <v>1</v>
      </c>
      <c r="H77" s="72">
        <v>1</v>
      </c>
      <c r="I77" s="72">
        <v>1</v>
      </c>
      <c r="J77" s="72"/>
      <c r="K77" s="72">
        <v>0</v>
      </c>
      <c r="L77" s="72">
        <v>1</v>
      </c>
      <c r="M77" s="72">
        <v>1</v>
      </c>
      <c r="N77" s="72">
        <v>1</v>
      </c>
      <c r="O77" s="72">
        <v>1</v>
      </c>
      <c r="P77" s="72" t="s">
        <v>748</v>
      </c>
      <c r="Q77" s="72">
        <v>0</v>
      </c>
      <c r="R77" s="72">
        <v>1</v>
      </c>
      <c r="S77" s="72">
        <v>1</v>
      </c>
      <c r="T77" s="72">
        <v>0</v>
      </c>
      <c r="U77" s="72">
        <v>0</v>
      </c>
      <c r="V77" s="8"/>
      <c r="W77" s="13">
        <f t="shared" si="9"/>
        <v>0</v>
      </c>
      <c r="X77" s="13">
        <f t="shared" si="10"/>
        <v>1</v>
      </c>
      <c r="Y77" s="13">
        <f t="shared" si="11"/>
        <v>1</v>
      </c>
      <c r="Z77" s="12">
        <f t="shared" si="12"/>
        <v>1</v>
      </c>
      <c r="AA77" s="13">
        <f t="shared" si="13"/>
        <v>1</v>
      </c>
      <c r="AB77" s="7">
        <f t="shared" si="14"/>
        <v>4</v>
      </c>
      <c r="AC77" s="7"/>
      <c r="AD77" s="7">
        <f t="shared" si="15"/>
        <v>1</v>
      </c>
      <c r="AE77" s="7">
        <f t="shared" si="16"/>
        <v>2</v>
      </c>
      <c r="AF77" s="7">
        <f t="shared" si="17"/>
        <v>1</v>
      </c>
      <c r="AG77" s="7"/>
      <c r="AI77" s="139"/>
      <c r="AJ77" s="139"/>
      <c r="AK77" s="139"/>
      <c r="AL77" s="139"/>
      <c r="AM77" s="139"/>
      <c r="AO77" s="139"/>
      <c r="AP77" s="139"/>
      <c r="AQ77" s="139"/>
      <c r="AR77" s="139"/>
      <c r="AS77" s="139"/>
      <c r="AU77" s="139"/>
      <c r="AV77" s="139"/>
      <c r="AW77" s="139"/>
      <c r="AX77" s="139"/>
      <c r="AY77" s="139"/>
      <c r="AZ77" s="139"/>
      <c r="BA77" s="139"/>
      <c r="BD77" s="139"/>
      <c r="BE77" s="139"/>
      <c r="BF77" s="139"/>
      <c r="BG77" s="139"/>
      <c r="BH77" s="139"/>
      <c r="BI77" s="139"/>
      <c r="BJ77" s="139"/>
      <c r="BK77" s="139"/>
      <c r="BL77" s="139"/>
    </row>
    <row r="78" spans="1:64" ht="13.5" customHeight="1" x14ac:dyDescent="0.2">
      <c r="A78" s="8">
        <v>1107</v>
      </c>
      <c r="B78" s="29" t="s">
        <v>892</v>
      </c>
      <c r="C78" s="29">
        <v>11</v>
      </c>
      <c r="D78" s="8" t="s">
        <v>685</v>
      </c>
      <c r="E78" s="72">
        <v>0</v>
      </c>
      <c r="F78" s="72">
        <v>1</v>
      </c>
      <c r="G78" s="72">
        <v>0</v>
      </c>
      <c r="H78" s="72">
        <v>1</v>
      </c>
      <c r="I78" s="72">
        <v>0</v>
      </c>
      <c r="J78" s="72"/>
      <c r="K78" s="72">
        <v>0</v>
      </c>
      <c r="L78" s="72">
        <v>0</v>
      </c>
      <c r="M78" s="72">
        <v>0</v>
      </c>
      <c r="N78" s="72">
        <v>0</v>
      </c>
      <c r="O78" s="72">
        <v>0.5</v>
      </c>
      <c r="P78" s="72" t="s">
        <v>769</v>
      </c>
      <c r="Q78" s="8">
        <v>0</v>
      </c>
      <c r="R78" s="8">
        <v>1</v>
      </c>
      <c r="S78" s="8">
        <v>0</v>
      </c>
      <c r="T78" s="8">
        <v>0</v>
      </c>
      <c r="U78" s="8">
        <v>0</v>
      </c>
      <c r="V78" s="8"/>
      <c r="W78" s="13">
        <f t="shared" si="9"/>
        <v>0</v>
      </c>
      <c r="X78" s="13">
        <f t="shared" si="10"/>
        <v>1</v>
      </c>
      <c r="Y78" s="13">
        <f t="shared" si="11"/>
        <v>0</v>
      </c>
      <c r="Z78" s="12">
        <f t="shared" si="12"/>
        <v>0</v>
      </c>
      <c r="AA78" s="13">
        <f t="shared" si="13"/>
        <v>0</v>
      </c>
      <c r="AB78" s="7">
        <f t="shared" si="14"/>
        <v>1</v>
      </c>
      <c r="AC78" s="7"/>
      <c r="AD78" s="7">
        <f t="shared" si="15"/>
        <v>1</v>
      </c>
      <c r="AE78" s="7">
        <f t="shared" si="16"/>
        <v>0</v>
      </c>
      <c r="AF78" s="7">
        <f t="shared" si="17"/>
        <v>0</v>
      </c>
      <c r="AG78" s="7"/>
      <c r="AI78" s="139"/>
      <c r="AJ78" s="139"/>
      <c r="AK78" s="139"/>
      <c r="AL78" s="139"/>
      <c r="AM78" s="139"/>
      <c r="AO78" s="139"/>
      <c r="AP78" s="139"/>
      <c r="AQ78" s="139"/>
      <c r="AR78" s="139"/>
      <c r="AS78" s="139"/>
      <c r="AU78" s="139"/>
      <c r="AV78" s="139"/>
      <c r="AW78" s="139"/>
      <c r="AX78" s="139"/>
      <c r="AY78" s="139"/>
      <c r="BA78" s="139"/>
    </row>
    <row r="79" spans="1:64" s="55" customFormat="1" ht="13.5" customHeight="1" x14ac:dyDescent="0.2">
      <c r="A79" s="8">
        <v>1130</v>
      </c>
      <c r="B79" s="29" t="s">
        <v>911</v>
      </c>
      <c r="C79" s="29">
        <v>10</v>
      </c>
      <c r="D79" s="8" t="s">
        <v>708</v>
      </c>
      <c r="E79" s="72">
        <v>1</v>
      </c>
      <c r="F79" s="72">
        <v>1</v>
      </c>
      <c r="G79" s="72">
        <v>0</v>
      </c>
      <c r="H79" s="72">
        <v>0</v>
      </c>
      <c r="I79" s="72">
        <v>0</v>
      </c>
      <c r="J79" s="72"/>
      <c r="K79" s="72">
        <v>1</v>
      </c>
      <c r="L79" s="72">
        <v>1</v>
      </c>
      <c r="M79" s="72">
        <v>0</v>
      </c>
      <c r="N79" s="72">
        <v>0</v>
      </c>
      <c r="O79" s="72">
        <v>0</v>
      </c>
      <c r="P79" s="72"/>
      <c r="Q79" s="72">
        <v>1</v>
      </c>
      <c r="R79" s="72">
        <v>1</v>
      </c>
      <c r="S79" s="72">
        <v>1</v>
      </c>
      <c r="T79" s="72">
        <v>1</v>
      </c>
      <c r="U79" s="72">
        <v>0</v>
      </c>
      <c r="V79" s="8"/>
      <c r="W79" s="13">
        <f t="shared" si="9"/>
        <v>1</v>
      </c>
      <c r="X79" s="13">
        <f t="shared" si="10"/>
        <v>1</v>
      </c>
      <c r="Y79" s="13">
        <f t="shared" si="11"/>
        <v>0</v>
      </c>
      <c r="Z79" s="12">
        <f t="shared" si="12"/>
        <v>0</v>
      </c>
      <c r="AA79" s="13">
        <f t="shared" si="13"/>
        <v>0</v>
      </c>
      <c r="AB79" s="7">
        <f t="shared" si="14"/>
        <v>2</v>
      </c>
      <c r="AC79" s="7"/>
      <c r="AD79" s="7">
        <f t="shared" si="15"/>
        <v>2</v>
      </c>
      <c r="AE79" s="7">
        <f t="shared" si="16"/>
        <v>0</v>
      </c>
      <c r="AF79" s="7">
        <f t="shared" si="17"/>
        <v>0</v>
      </c>
      <c r="AG79" s="88"/>
      <c r="AH79" s="54"/>
      <c r="AI79" s="139"/>
      <c r="AJ79" s="139"/>
      <c r="AK79" s="139"/>
      <c r="AL79" s="139"/>
      <c r="AM79" s="139"/>
      <c r="AN79" s="54"/>
      <c r="AO79" s="139"/>
      <c r="AP79" s="139"/>
      <c r="AQ79" s="139"/>
      <c r="AR79" s="139"/>
      <c r="AS79" s="139"/>
      <c r="AT79" s="54"/>
      <c r="AU79" s="139"/>
      <c r="AV79" s="139"/>
      <c r="AW79" s="139"/>
      <c r="AX79" s="139"/>
      <c r="AY79" s="139"/>
      <c r="AZ79" s="54"/>
      <c r="BA79" s="139"/>
      <c r="BB79" s="54"/>
      <c r="BC79" s="54"/>
      <c r="BD79" s="54"/>
      <c r="BE79" s="54"/>
      <c r="BF79" s="54"/>
      <c r="BG79" s="54"/>
      <c r="BH79" s="54"/>
      <c r="BI79" s="54"/>
      <c r="BJ79" s="54"/>
      <c r="BK79" s="54"/>
      <c r="BL79" s="54"/>
    </row>
    <row r="80" spans="1:64" ht="13.5" customHeight="1" x14ac:dyDescent="0.2">
      <c r="A80" s="11" t="s">
        <v>174</v>
      </c>
      <c r="B80" s="29" t="s">
        <v>471</v>
      </c>
      <c r="C80" s="29">
        <v>11</v>
      </c>
      <c r="D80" s="4" t="s">
        <v>185</v>
      </c>
      <c r="E80" s="6">
        <v>0</v>
      </c>
      <c r="F80" s="6">
        <v>0</v>
      </c>
      <c r="G80" s="6">
        <v>0</v>
      </c>
      <c r="H80" s="6">
        <v>0</v>
      </c>
      <c r="I80" s="6">
        <v>0</v>
      </c>
      <c r="J80" s="3"/>
      <c r="K80" s="5">
        <v>0</v>
      </c>
      <c r="L80" s="5">
        <v>0</v>
      </c>
      <c r="M80" s="14">
        <v>0</v>
      </c>
      <c r="N80" s="14">
        <v>0</v>
      </c>
      <c r="O80" s="14">
        <v>1</v>
      </c>
      <c r="P80" s="8" t="s">
        <v>240</v>
      </c>
      <c r="Q80" s="5">
        <v>0</v>
      </c>
      <c r="R80" s="5">
        <v>1</v>
      </c>
      <c r="S80" s="5">
        <v>0</v>
      </c>
      <c r="T80" s="5">
        <v>0</v>
      </c>
      <c r="U80" s="5">
        <v>0</v>
      </c>
      <c r="V80" s="5"/>
      <c r="W80" s="13">
        <f t="shared" si="9"/>
        <v>0</v>
      </c>
      <c r="X80" s="13">
        <f t="shared" si="10"/>
        <v>0</v>
      </c>
      <c r="Y80" s="13">
        <f t="shared" si="11"/>
        <v>0</v>
      </c>
      <c r="Z80" s="12">
        <f t="shared" si="12"/>
        <v>0</v>
      </c>
      <c r="AA80" s="13">
        <f t="shared" si="13"/>
        <v>0</v>
      </c>
      <c r="AB80" s="7">
        <f t="shared" si="14"/>
        <v>0</v>
      </c>
      <c r="AC80" s="7"/>
      <c r="AD80" s="7">
        <f t="shared" si="15"/>
        <v>0</v>
      </c>
      <c r="AE80" s="7">
        <f t="shared" si="16"/>
        <v>0</v>
      </c>
      <c r="AF80" s="7">
        <f t="shared" si="17"/>
        <v>0</v>
      </c>
      <c r="AG80" s="7"/>
      <c r="AI80" s="139"/>
      <c r="AJ80" s="139"/>
      <c r="AK80" s="139"/>
      <c r="AL80" s="139"/>
      <c r="AM80" s="139"/>
      <c r="AO80" s="139"/>
      <c r="AP80" s="139"/>
      <c r="AQ80" s="139"/>
      <c r="AR80" s="139"/>
      <c r="AS80" s="139"/>
      <c r="AU80" s="139"/>
      <c r="AV80" s="139"/>
      <c r="AW80" s="139"/>
      <c r="AX80" s="139"/>
      <c r="AY80" s="139"/>
      <c r="BA80" s="139"/>
    </row>
    <row r="81" spans="1:64" ht="13.5" customHeight="1" x14ac:dyDescent="0.2">
      <c r="A81" s="8">
        <v>1145</v>
      </c>
      <c r="B81" s="29" t="s">
        <v>926</v>
      </c>
      <c r="C81" s="29">
        <v>8</v>
      </c>
      <c r="D81" s="8" t="s">
        <v>723</v>
      </c>
      <c r="E81" s="72">
        <v>0</v>
      </c>
      <c r="F81" s="72">
        <v>0</v>
      </c>
      <c r="G81" s="72">
        <v>0</v>
      </c>
      <c r="H81" s="72">
        <v>0</v>
      </c>
      <c r="I81" s="72">
        <v>0</v>
      </c>
      <c r="J81" s="72"/>
      <c r="K81" s="72">
        <v>0</v>
      </c>
      <c r="L81" s="72">
        <v>0</v>
      </c>
      <c r="M81" s="72">
        <v>0</v>
      </c>
      <c r="N81" s="72">
        <v>0</v>
      </c>
      <c r="O81" s="72">
        <v>0</v>
      </c>
      <c r="P81" s="72" t="s">
        <v>743</v>
      </c>
      <c r="Q81" s="72">
        <v>0</v>
      </c>
      <c r="R81" s="72">
        <v>1</v>
      </c>
      <c r="S81" s="72">
        <v>0</v>
      </c>
      <c r="T81" s="72">
        <v>0</v>
      </c>
      <c r="U81" s="72">
        <v>0</v>
      </c>
      <c r="V81" s="8"/>
      <c r="W81" s="13">
        <f t="shared" si="9"/>
        <v>0</v>
      </c>
      <c r="X81" s="13">
        <f t="shared" si="10"/>
        <v>0</v>
      </c>
      <c r="Y81" s="13">
        <f t="shared" si="11"/>
        <v>0</v>
      </c>
      <c r="Z81" s="12">
        <f t="shared" si="12"/>
        <v>0</v>
      </c>
      <c r="AA81" s="13">
        <f t="shared" si="13"/>
        <v>0</v>
      </c>
      <c r="AB81" s="7">
        <f t="shared" si="14"/>
        <v>0</v>
      </c>
      <c r="AC81" s="7"/>
      <c r="AD81" s="7">
        <f t="shared" si="15"/>
        <v>0</v>
      </c>
      <c r="AE81" s="7">
        <f t="shared" si="16"/>
        <v>0</v>
      </c>
      <c r="AF81" s="7">
        <f t="shared" si="17"/>
        <v>0</v>
      </c>
      <c r="AG81" s="7"/>
      <c r="AI81" s="139"/>
      <c r="AJ81" s="139"/>
      <c r="AK81" s="139"/>
      <c r="AL81" s="139"/>
      <c r="AM81" s="139"/>
      <c r="AO81" s="139"/>
      <c r="AP81" s="139"/>
      <c r="AQ81" s="139"/>
      <c r="AR81" s="139"/>
      <c r="AS81" s="139"/>
      <c r="AU81" s="139"/>
      <c r="AV81" s="139"/>
      <c r="AW81" s="139"/>
      <c r="AX81" s="139"/>
      <c r="AY81" s="139"/>
      <c r="BA81" s="139"/>
    </row>
    <row r="82" spans="1:64" s="78" customFormat="1" ht="13.5" customHeight="1" x14ac:dyDescent="0.2">
      <c r="A82" s="33">
        <v>1095</v>
      </c>
      <c r="B82" s="32" t="s">
        <v>882</v>
      </c>
      <c r="C82" s="32">
        <v>11</v>
      </c>
      <c r="D82" s="33" t="s">
        <v>673</v>
      </c>
      <c r="E82" s="74">
        <v>0</v>
      </c>
      <c r="F82" s="74">
        <v>0</v>
      </c>
      <c r="G82" s="74">
        <v>0</v>
      </c>
      <c r="H82" s="74">
        <v>0</v>
      </c>
      <c r="I82" s="74">
        <v>0</v>
      </c>
      <c r="J82" s="74" t="s">
        <v>770</v>
      </c>
      <c r="K82" s="74">
        <v>1</v>
      </c>
      <c r="L82" s="74">
        <v>1</v>
      </c>
      <c r="M82" s="74">
        <v>0</v>
      </c>
      <c r="N82" s="74">
        <v>0</v>
      </c>
      <c r="O82" s="74">
        <v>0.5</v>
      </c>
      <c r="P82" s="74" t="s">
        <v>766</v>
      </c>
      <c r="Q82" s="74">
        <v>0</v>
      </c>
      <c r="R82" s="74">
        <v>0</v>
      </c>
      <c r="S82" s="74">
        <v>0</v>
      </c>
      <c r="T82" s="74">
        <v>0</v>
      </c>
      <c r="U82" s="74">
        <v>0</v>
      </c>
      <c r="V82" s="33"/>
      <c r="W82" s="77">
        <f t="shared" si="9"/>
        <v>0</v>
      </c>
      <c r="X82" s="77">
        <f t="shared" si="10"/>
        <v>0</v>
      </c>
      <c r="Y82" s="77">
        <f t="shared" si="11"/>
        <v>0</v>
      </c>
      <c r="Z82" s="144">
        <f t="shared" si="12"/>
        <v>0</v>
      </c>
      <c r="AA82" s="77">
        <f t="shared" si="13"/>
        <v>0</v>
      </c>
      <c r="AB82" s="42">
        <f t="shared" si="14"/>
        <v>0</v>
      </c>
      <c r="AC82" s="42"/>
      <c r="AD82" s="42">
        <f t="shared" si="15"/>
        <v>0</v>
      </c>
      <c r="AE82" s="42">
        <f t="shared" si="16"/>
        <v>0</v>
      </c>
      <c r="AF82" s="42">
        <f t="shared" si="17"/>
        <v>0</v>
      </c>
      <c r="AG82" s="42"/>
      <c r="AI82" s="80"/>
      <c r="AJ82" s="80"/>
      <c r="AK82" s="80"/>
      <c r="AL82" s="80"/>
      <c r="AM82" s="80"/>
      <c r="AO82" s="80"/>
      <c r="AP82" s="80"/>
      <c r="AQ82" s="80"/>
      <c r="AR82" s="80"/>
      <c r="AS82" s="80"/>
      <c r="AU82" s="80"/>
      <c r="AV82" s="80"/>
      <c r="AW82" s="80"/>
      <c r="AX82" s="80"/>
      <c r="AY82" s="80"/>
      <c r="BA82" s="80"/>
    </row>
    <row r="83" spans="1:64" s="55" customFormat="1" ht="13.5" customHeight="1" x14ac:dyDescent="0.2">
      <c r="A83" s="8">
        <v>1034</v>
      </c>
      <c r="B83" s="29" t="s">
        <v>829</v>
      </c>
      <c r="C83" s="29">
        <v>9</v>
      </c>
      <c r="D83" s="8" t="s">
        <v>611</v>
      </c>
      <c r="E83" s="72">
        <v>0</v>
      </c>
      <c r="F83" s="72">
        <v>1</v>
      </c>
      <c r="G83" s="72">
        <v>1</v>
      </c>
      <c r="H83" s="72">
        <v>1</v>
      </c>
      <c r="I83" s="72">
        <v>1</v>
      </c>
      <c r="J83" s="72"/>
      <c r="K83" s="72">
        <v>1</v>
      </c>
      <c r="L83" s="72">
        <v>1</v>
      </c>
      <c r="M83" s="72">
        <v>0.5</v>
      </c>
      <c r="N83" s="72">
        <v>0.5</v>
      </c>
      <c r="O83" s="72">
        <v>0.5</v>
      </c>
      <c r="P83" s="72"/>
      <c r="Q83" s="72">
        <v>1</v>
      </c>
      <c r="R83" s="72">
        <v>1</v>
      </c>
      <c r="S83" s="72">
        <v>1</v>
      </c>
      <c r="T83" s="72">
        <v>1</v>
      </c>
      <c r="U83" s="72">
        <v>1</v>
      </c>
      <c r="V83" s="54"/>
      <c r="W83" s="13">
        <f t="shared" si="9"/>
        <v>1</v>
      </c>
      <c r="X83" s="13">
        <f t="shared" si="10"/>
        <v>1</v>
      </c>
      <c r="Y83" s="13">
        <f t="shared" si="11"/>
        <v>1</v>
      </c>
      <c r="Z83" s="12">
        <f t="shared" si="12"/>
        <v>1</v>
      </c>
      <c r="AA83" s="13">
        <f t="shared" si="13"/>
        <v>1</v>
      </c>
      <c r="AB83" s="7">
        <f t="shared" si="14"/>
        <v>5</v>
      </c>
      <c r="AC83" s="7"/>
      <c r="AD83" s="7">
        <f t="shared" si="15"/>
        <v>2</v>
      </c>
      <c r="AE83" s="7">
        <f t="shared" si="16"/>
        <v>2</v>
      </c>
      <c r="AF83" s="7">
        <f t="shared" si="17"/>
        <v>1</v>
      </c>
      <c r="AG83" s="7"/>
      <c r="AI83" s="137"/>
      <c r="AJ83" s="137"/>
      <c r="AK83" s="137"/>
      <c r="AL83" s="137"/>
      <c r="AM83" s="137"/>
      <c r="AO83" s="137"/>
      <c r="AP83" s="137"/>
      <c r="AQ83" s="137"/>
      <c r="AR83" s="137"/>
      <c r="AS83" s="137"/>
      <c r="AU83" s="137"/>
      <c r="AV83" s="137"/>
      <c r="AW83" s="137"/>
      <c r="AX83" s="137"/>
      <c r="AY83" s="137"/>
      <c r="BA83" s="137"/>
    </row>
    <row r="84" spans="1:64" ht="13.5" customHeight="1" x14ac:dyDescent="0.2">
      <c r="A84" s="8">
        <v>1133</v>
      </c>
      <c r="B84" s="29" t="s">
        <v>914</v>
      </c>
      <c r="C84" s="29">
        <v>8</v>
      </c>
      <c r="D84" s="8" t="s">
        <v>711</v>
      </c>
      <c r="E84" s="72">
        <v>0</v>
      </c>
      <c r="F84" s="72">
        <v>0</v>
      </c>
      <c r="G84" s="72">
        <v>0</v>
      </c>
      <c r="H84" s="72">
        <v>0</v>
      </c>
      <c r="I84" s="72">
        <v>0</v>
      </c>
      <c r="J84" s="72"/>
      <c r="K84" s="72">
        <v>0</v>
      </c>
      <c r="L84" s="72">
        <v>0</v>
      </c>
      <c r="M84" s="72">
        <v>0</v>
      </c>
      <c r="N84" s="72">
        <v>0</v>
      </c>
      <c r="O84" s="72">
        <v>0</v>
      </c>
      <c r="P84" s="72" t="s">
        <v>743</v>
      </c>
      <c r="Q84" s="72">
        <v>0</v>
      </c>
      <c r="R84" s="72">
        <v>1</v>
      </c>
      <c r="S84" s="72">
        <v>0</v>
      </c>
      <c r="T84" s="72">
        <v>0</v>
      </c>
      <c r="U84" s="72">
        <v>0</v>
      </c>
      <c r="V84" s="8"/>
      <c r="W84" s="13">
        <f t="shared" si="9"/>
        <v>0</v>
      </c>
      <c r="X84" s="13">
        <f t="shared" si="10"/>
        <v>0</v>
      </c>
      <c r="Y84" s="13">
        <f t="shared" si="11"/>
        <v>0</v>
      </c>
      <c r="Z84" s="12">
        <f t="shared" si="12"/>
        <v>0</v>
      </c>
      <c r="AA84" s="13">
        <f t="shared" si="13"/>
        <v>0</v>
      </c>
      <c r="AB84" s="7">
        <f t="shared" si="14"/>
        <v>0</v>
      </c>
      <c r="AC84" s="7"/>
      <c r="AD84" s="7">
        <f t="shared" si="15"/>
        <v>0</v>
      </c>
      <c r="AE84" s="7">
        <f t="shared" si="16"/>
        <v>0</v>
      </c>
      <c r="AF84" s="7">
        <f t="shared" si="17"/>
        <v>0</v>
      </c>
      <c r="AG84" s="7"/>
      <c r="AI84" s="139"/>
      <c r="AJ84" s="139"/>
      <c r="AK84" s="139"/>
      <c r="AL84" s="139"/>
      <c r="AM84" s="139"/>
      <c r="AO84" s="139"/>
      <c r="AP84" s="139"/>
      <c r="AQ84" s="139"/>
      <c r="AR84" s="139"/>
      <c r="AS84" s="139"/>
      <c r="AU84" s="139"/>
      <c r="AV84" s="139"/>
      <c r="AW84" s="139"/>
      <c r="AX84" s="139"/>
      <c r="AY84" s="139"/>
      <c r="BA84" s="139"/>
    </row>
    <row r="85" spans="1:64" s="55" customFormat="1" ht="13.5" customHeight="1" x14ac:dyDescent="0.2">
      <c r="A85" s="1" t="s">
        <v>158</v>
      </c>
      <c r="B85" s="29" t="s">
        <v>464</v>
      </c>
      <c r="C85" s="29">
        <v>10</v>
      </c>
      <c r="D85" s="4" t="s">
        <v>168</v>
      </c>
      <c r="E85" s="6">
        <v>1</v>
      </c>
      <c r="F85" s="6">
        <v>1</v>
      </c>
      <c r="G85" s="6">
        <v>0</v>
      </c>
      <c r="H85" s="6">
        <v>0</v>
      </c>
      <c r="I85" s="6">
        <v>0</v>
      </c>
      <c r="J85" s="3"/>
      <c r="K85" s="5">
        <v>1</v>
      </c>
      <c r="L85" s="5">
        <v>1</v>
      </c>
      <c r="M85" s="14">
        <v>0.5</v>
      </c>
      <c r="N85" s="14">
        <v>0.5</v>
      </c>
      <c r="O85" s="14">
        <v>1</v>
      </c>
      <c r="P85" s="3"/>
      <c r="Q85" s="5">
        <v>1</v>
      </c>
      <c r="R85" s="5">
        <v>1</v>
      </c>
      <c r="S85" s="5">
        <v>1</v>
      </c>
      <c r="T85" s="5">
        <v>0</v>
      </c>
      <c r="U85" s="5">
        <v>0</v>
      </c>
      <c r="V85" s="5"/>
      <c r="W85" s="13">
        <f t="shared" si="9"/>
        <v>1</v>
      </c>
      <c r="X85" s="13">
        <f t="shared" si="10"/>
        <v>1</v>
      </c>
      <c r="Y85" s="13">
        <f t="shared" si="11"/>
        <v>0.5</v>
      </c>
      <c r="Z85" s="12">
        <f t="shared" si="12"/>
        <v>0</v>
      </c>
      <c r="AA85" s="13">
        <f t="shared" si="13"/>
        <v>0</v>
      </c>
      <c r="AB85" s="7">
        <f t="shared" si="14"/>
        <v>2.5</v>
      </c>
      <c r="AC85" s="7"/>
      <c r="AD85" s="7">
        <f t="shared" si="15"/>
        <v>2</v>
      </c>
      <c r="AE85" s="7">
        <f t="shared" si="16"/>
        <v>0</v>
      </c>
      <c r="AF85" s="7">
        <f t="shared" si="17"/>
        <v>0.5</v>
      </c>
      <c r="AG85" s="88"/>
      <c r="AH85" s="54"/>
      <c r="AI85" s="139"/>
      <c r="AJ85" s="139"/>
      <c r="AK85" s="139"/>
      <c r="AL85" s="139"/>
      <c r="AM85" s="139"/>
      <c r="AN85" s="54"/>
      <c r="AO85" s="139"/>
      <c r="AP85" s="139"/>
      <c r="AQ85" s="139"/>
      <c r="AR85" s="139"/>
      <c r="AS85" s="139"/>
      <c r="AT85" s="54"/>
      <c r="AU85" s="139"/>
      <c r="AV85" s="139"/>
      <c r="AW85" s="139"/>
      <c r="AX85" s="139"/>
      <c r="AY85" s="139"/>
      <c r="AZ85" s="54"/>
      <c r="BA85" s="139"/>
      <c r="BB85" s="54"/>
      <c r="BC85" s="54"/>
      <c r="BD85" s="54"/>
      <c r="BE85" s="54"/>
      <c r="BF85" s="54"/>
      <c r="BG85" s="54"/>
      <c r="BH85" s="54"/>
      <c r="BI85" s="54"/>
      <c r="BJ85" s="54"/>
      <c r="BK85" s="54"/>
      <c r="BL85" s="54"/>
    </row>
    <row r="86" spans="1:64" ht="13.5" customHeight="1" x14ac:dyDescent="0.2">
      <c r="A86" s="8">
        <v>1039</v>
      </c>
      <c r="B86" s="29" t="s">
        <v>834</v>
      </c>
      <c r="C86" s="29">
        <v>8</v>
      </c>
      <c r="D86" s="8" t="s">
        <v>616</v>
      </c>
      <c r="E86" s="72">
        <v>0</v>
      </c>
      <c r="F86" s="72">
        <v>1</v>
      </c>
      <c r="G86" s="72">
        <v>1</v>
      </c>
      <c r="H86" s="72">
        <v>1</v>
      </c>
      <c r="I86" s="72">
        <v>0</v>
      </c>
      <c r="J86" s="72"/>
      <c r="K86" s="72">
        <v>0</v>
      </c>
      <c r="L86" s="72">
        <v>0</v>
      </c>
      <c r="M86" s="72">
        <v>1</v>
      </c>
      <c r="N86" s="72">
        <v>1</v>
      </c>
      <c r="O86" s="72">
        <v>0</v>
      </c>
      <c r="P86" s="72"/>
      <c r="Q86" s="72">
        <v>0</v>
      </c>
      <c r="R86" s="72">
        <v>0</v>
      </c>
      <c r="S86" s="72">
        <v>0</v>
      </c>
      <c r="T86" s="72">
        <v>0</v>
      </c>
      <c r="U86" s="72">
        <v>0</v>
      </c>
      <c r="W86" s="13">
        <f t="shared" si="9"/>
        <v>0</v>
      </c>
      <c r="X86" s="13">
        <f t="shared" si="10"/>
        <v>0</v>
      </c>
      <c r="Y86" s="13">
        <f t="shared" si="11"/>
        <v>1</v>
      </c>
      <c r="Z86" s="12">
        <f t="shared" si="12"/>
        <v>1</v>
      </c>
      <c r="AA86" s="13">
        <f t="shared" si="13"/>
        <v>0</v>
      </c>
      <c r="AB86" s="7">
        <f t="shared" si="14"/>
        <v>2</v>
      </c>
      <c r="AC86" s="7"/>
      <c r="AD86" s="7">
        <f t="shared" si="15"/>
        <v>0</v>
      </c>
      <c r="AE86" s="7">
        <f t="shared" si="16"/>
        <v>1</v>
      </c>
      <c r="AF86" s="7">
        <f t="shared" si="17"/>
        <v>1</v>
      </c>
      <c r="AG86" s="7"/>
      <c r="AI86" s="139"/>
      <c r="AJ86" s="139"/>
      <c r="AK86" s="139"/>
      <c r="AL86" s="139"/>
      <c r="AM86" s="139"/>
      <c r="AO86" s="139"/>
      <c r="AP86" s="139"/>
      <c r="AQ86" s="139"/>
      <c r="AR86" s="139"/>
      <c r="AS86" s="139"/>
      <c r="AU86" s="139"/>
      <c r="AV86" s="139"/>
      <c r="AW86" s="139"/>
      <c r="AX86" s="139"/>
      <c r="AY86" s="139"/>
      <c r="BA86" s="139"/>
    </row>
    <row r="87" spans="1:64" ht="13.5" customHeight="1" x14ac:dyDescent="0.2">
      <c r="A87" s="11" t="s">
        <v>47</v>
      </c>
      <c r="B87" s="29" t="s">
        <v>419</v>
      </c>
      <c r="C87" s="29">
        <v>11</v>
      </c>
      <c r="D87" s="4" t="s">
        <v>48</v>
      </c>
      <c r="E87" s="6">
        <v>1</v>
      </c>
      <c r="F87" s="6">
        <v>1</v>
      </c>
      <c r="G87" s="6">
        <v>0</v>
      </c>
      <c r="H87" s="6">
        <v>0</v>
      </c>
      <c r="I87" s="6">
        <v>0</v>
      </c>
      <c r="J87" s="3"/>
      <c r="K87" s="5">
        <v>1</v>
      </c>
      <c r="L87" s="5">
        <v>1</v>
      </c>
      <c r="M87" s="14">
        <v>0</v>
      </c>
      <c r="N87" s="14">
        <v>0.5</v>
      </c>
      <c r="O87" s="14">
        <v>1</v>
      </c>
      <c r="P87" s="3"/>
      <c r="Q87" s="5">
        <v>1</v>
      </c>
      <c r="R87" s="5">
        <v>1</v>
      </c>
      <c r="S87" s="5">
        <v>0</v>
      </c>
      <c r="T87" s="5">
        <v>0</v>
      </c>
      <c r="U87" s="5">
        <v>0</v>
      </c>
      <c r="V87" s="5"/>
      <c r="W87" s="13">
        <f t="shared" si="9"/>
        <v>1</v>
      </c>
      <c r="X87" s="13">
        <f t="shared" si="10"/>
        <v>1</v>
      </c>
      <c r="Y87" s="13">
        <f t="shared" si="11"/>
        <v>0</v>
      </c>
      <c r="Z87" s="12">
        <f t="shared" si="12"/>
        <v>0</v>
      </c>
      <c r="AA87" s="13">
        <f t="shared" si="13"/>
        <v>0</v>
      </c>
      <c r="AB87" s="7">
        <f t="shared" si="14"/>
        <v>2</v>
      </c>
      <c r="AC87" s="7"/>
      <c r="AD87" s="7">
        <f t="shared" si="15"/>
        <v>2</v>
      </c>
      <c r="AE87" s="7">
        <f t="shared" si="16"/>
        <v>0</v>
      </c>
      <c r="AF87" s="7">
        <f t="shared" si="17"/>
        <v>0</v>
      </c>
      <c r="AG87" s="7"/>
      <c r="AI87" s="139"/>
      <c r="AJ87" s="139"/>
      <c r="AK87" s="139"/>
      <c r="AL87" s="139"/>
      <c r="AM87" s="139"/>
      <c r="AO87" s="139"/>
      <c r="AP87" s="139"/>
      <c r="AQ87" s="139"/>
      <c r="AR87" s="139"/>
      <c r="AS87" s="139"/>
      <c r="AU87" s="139"/>
      <c r="AV87" s="139"/>
      <c r="AW87" s="139"/>
      <c r="AX87" s="139"/>
      <c r="AY87" s="139"/>
      <c r="BA87" s="139"/>
    </row>
    <row r="88" spans="1:64" s="78" customFormat="1" ht="13.5" customHeight="1" x14ac:dyDescent="0.2">
      <c r="A88" s="31" t="s">
        <v>342</v>
      </c>
      <c r="B88" s="32" t="s">
        <v>529</v>
      </c>
      <c r="C88" s="32">
        <v>2</v>
      </c>
      <c r="D88" s="149" t="s">
        <v>365</v>
      </c>
      <c r="E88" s="33">
        <v>1</v>
      </c>
      <c r="F88" s="33">
        <v>1</v>
      </c>
      <c r="G88" s="33">
        <v>0</v>
      </c>
      <c r="H88" s="33">
        <v>0</v>
      </c>
      <c r="I88" s="33">
        <v>1</v>
      </c>
      <c r="J88" s="33"/>
      <c r="K88" s="33">
        <v>1</v>
      </c>
      <c r="L88" s="33">
        <v>1</v>
      </c>
      <c r="M88" s="33">
        <v>0</v>
      </c>
      <c r="N88" s="33">
        <v>0</v>
      </c>
      <c r="O88" s="33">
        <v>1</v>
      </c>
      <c r="P88" s="33"/>
      <c r="Q88" s="33">
        <v>1</v>
      </c>
      <c r="R88" s="33">
        <v>1</v>
      </c>
      <c r="S88" s="33">
        <v>0</v>
      </c>
      <c r="T88" s="33">
        <v>0</v>
      </c>
      <c r="U88" s="33">
        <v>1</v>
      </c>
      <c r="V88" s="33"/>
      <c r="W88" s="77">
        <f t="shared" si="9"/>
        <v>1</v>
      </c>
      <c r="X88" s="77">
        <f t="shared" si="10"/>
        <v>1</v>
      </c>
      <c r="Y88" s="77">
        <f t="shared" si="11"/>
        <v>0</v>
      </c>
      <c r="Z88" s="144">
        <f t="shared" si="12"/>
        <v>0</v>
      </c>
      <c r="AA88" s="77">
        <f t="shared" si="13"/>
        <v>1</v>
      </c>
      <c r="AB88" s="42">
        <f t="shared" si="14"/>
        <v>3</v>
      </c>
      <c r="AC88" s="42"/>
      <c r="AD88" s="42">
        <f t="shared" si="15"/>
        <v>2</v>
      </c>
      <c r="AE88" s="42">
        <f t="shared" si="16"/>
        <v>1</v>
      </c>
      <c r="AF88" s="42">
        <f t="shared" si="17"/>
        <v>0</v>
      </c>
      <c r="AG88" s="42"/>
      <c r="AI88" s="80"/>
      <c r="AJ88" s="80"/>
      <c r="AK88" s="80"/>
      <c r="AL88" s="80"/>
      <c r="AM88" s="80"/>
      <c r="AO88" s="80"/>
      <c r="AP88" s="80"/>
      <c r="AQ88" s="80"/>
      <c r="AR88" s="80"/>
      <c r="AS88" s="80"/>
      <c r="AU88" s="80"/>
      <c r="AV88" s="80"/>
      <c r="AW88" s="80"/>
      <c r="AX88" s="80"/>
      <c r="AY88" s="80"/>
      <c r="AZ88" s="80"/>
      <c r="BA88" s="80"/>
      <c r="BD88" s="80"/>
      <c r="BE88" s="80"/>
      <c r="BF88" s="80"/>
      <c r="BG88" s="80"/>
      <c r="BH88" s="80"/>
      <c r="BI88" s="80"/>
      <c r="BJ88" s="80"/>
      <c r="BK88" s="80"/>
      <c r="BL88" s="80"/>
    </row>
    <row r="89" spans="1:64" s="80" customFormat="1" ht="13.5" customHeight="1" x14ac:dyDescent="0.2">
      <c r="A89" s="33">
        <v>1102</v>
      </c>
      <c r="B89" s="32" t="s">
        <v>888</v>
      </c>
      <c r="C89" s="32">
        <v>8</v>
      </c>
      <c r="D89" s="33" t="s">
        <v>680</v>
      </c>
      <c r="E89" s="74">
        <v>0</v>
      </c>
      <c r="F89" s="74">
        <v>0</v>
      </c>
      <c r="G89" s="74">
        <v>0</v>
      </c>
      <c r="H89" s="74">
        <v>0</v>
      </c>
      <c r="I89" s="74">
        <v>0</v>
      </c>
      <c r="J89" s="74"/>
      <c r="K89" s="74">
        <v>1</v>
      </c>
      <c r="L89" s="74">
        <v>1</v>
      </c>
      <c r="M89" s="74">
        <v>0.5</v>
      </c>
      <c r="N89" s="74">
        <v>0.5</v>
      </c>
      <c r="O89" s="74">
        <v>0.5</v>
      </c>
      <c r="P89" s="74"/>
      <c r="Q89" s="74">
        <v>0</v>
      </c>
      <c r="R89" s="74">
        <v>1</v>
      </c>
      <c r="S89" s="74">
        <v>0</v>
      </c>
      <c r="T89" s="74">
        <v>0</v>
      </c>
      <c r="U89" s="74">
        <v>0</v>
      </c>
      <c r="V89" s="33"/>
      <c r="W89" s="77">
        <f t="shared" si="9"/>
        <v>0</v>
      </c>
      <c r="X89" s="77">
        <f t="shared" si="10"/>
        <v>1</v>
      </c>
      <c r="Y89" s="77">
        <f t="shared" si="11"/>
        <v>0</v>
      </c>
      <c r="Z89" s="144">
        <f t="shared" si="12"/>
        <v>0</v>
      </c>
      <c r="AA89" s="77">
        <f t="shared" si="13"/>
        <v>0</v>
      </c>
      <c r="AB89" s="42">
        <f t="shared" si="14"/>
        <v>1</v>
      </c>
      <c r="AC89" s="42"/>
      <c r="AD89" s="42">
        <f t="shared" si="15"/>
        <v>1</v>
      </c>
      <c r="AE89" s="42">
        <f t="shared" si="16"/>
        <v>0</v>
      </c>
      <c r="AF89" s="42">
        <f t="shared" si="17"/>
        <v>0</v>
      </c>
      <c r="AG89" s="42"/>
      <c r="AH89" s="78"/>
      <c r="AN89" s="78"/>
      <c r="AT89" s="78"/>
      <c r="AZ89" s="78"/>
      <c r="BB89" s="78"/>
      <c r="BC89" s="78"/>
      <c r="BD89" s="78"/>
      <c r="BE89" s="78"/>
      <c r="BF89" s="78"/>
      <c r="BG89" s="78"/>
      <c r="BH89" s="78"/>
      <c r="BI89" s="78"/>
      <c r="BJ89" s="78"/>
      <c r="BK89" s="78"/>
      <c r="BL89" s="78"/>
    </row>
    <row r="90" spans="1:64" s="137" customFormat="1" ht="13.5" customHeight="1" x14ac:dyDescent="0.2">
      <c r="A90" s="1" t="s">
        <v>207</v>
      </c>
      <c r="B90" s="29" t="s">
        <v>483</v>
      </c>
      <c r="C90" s="29">
        <v>29</v>
      </c>
      <c r="D90" s="4" t="s">
        <v>216</v>
      </c>
      <c r="E90" s="6">
        <v>0</v>
      </c>
      <c r="F90" s="6">
        <v>1</v>
      </c>
      <c r="G90" s="6">
        <v>0</v>
      </c>
      <c r="H90" s="6">
        <v>0</v>
      </c>
      <c r="I90" s="6">
        <v>0</v>
      </c>
      <c r="J90" s="3"/>
      <c r="K90" s="9">
        <v>0</v>
      </c>
      <c r="L90" s="9">
        <v>0</v>
      </c>
      <c r="M90" s="16">
        <v>0</v>
      </c>
      <c r="N90" s="16">
        <v>0</v>
      </c>
      <c r="O90" s="16">
        <v>0</v>
      </c>
      <c r="P90" s="10" t="s">
        <v>301</v>
      </c>
      <c r="Q90" s="5">
        <v>0</v>
      </c>
      <c r="R90" s="5">
        <v>1</v>
      </c>
      <c r="S90" s="5">
        <v>0</v>
      </c>
      <c r="T90" s="5">
        <v>0</v>
      </c>
      <c r="U90" s="5">
        <v>0</v>
      </c>
      <c r="V90" s="5"/>
      <c r="W90" s="13">
        <f t="shared" si="9"/>
        <v>0</v>
      </c>
      <c r="X90" s="13">
        <f t="shared" si="10"/>
        <v>1</v>
      </c>
      <c r="Y90" s="13">
        <f t="shared" si="11"/>
        <v>0</v>
      </c>
      <c r="Z90" s="12">
        <f t="shared" si="12"/>
        <v>0</v>
      </c>
      <c r="AA90" s="13">
        <f t="shared" si="13"/>
        <v>0</v>
      </c>
      <c r="AB90" s="7">
        <f t="shared" si="14"/>
        <v>1</v>
      </c>
      <c r="AC90" s="7"/>
      <c r="AD90" s="7">
        <f t="shared" si="15"/>
        <v>1</v>
      </c>
      <c r="AE90" s="7">
        <f t="shared" si="16"/>
        <v>0</v>
      </c>
      <c r="AF90" s="7">
        <f t="shared" si="17"/>
        <v>0</v>
      </c>
      <c r="AG90" s="7"/>
      <c r="AH90" s="55"/>
      <c r="AN90" s="55"/>
      <c r="AT90" s="55"/>
      <c r="AZ90" s="55"/>
      <c r="BB90" s="55"/>
      <c r="BC90" s="55"/>
      <c r="BD90" s="55"/>
      <c r="BE90" s="55"/>
      <c r="BF90" s="55"/>
      <c r="BG90" s="55"/>
      <c r="BH90" s="55"/>
      <c r="BI90" s="55"/>
      <c r="BJ90" s="55"/>
      <c r="BK90" s="55"/>
      <c r="BL90" s="55"/>
    </row>
    <row r="91" spans="1:64" s="80" customFormat="1" ht="13.5" customHeight="1" x14ac:dyDescent="0.2">
      <c r="A91" s="31" t="s">
        <v>155</v>
      </c>
      <c r="B91" s="32" t="s">
        <v>463</v>
      </c>
      <c r="C91" s="32">
        <v>11</v>
      </c>
      <c r="D91" s="149" t="s">
        <v>166</v>
      </c>
      <c r="E91" s="34">
        <v>0</v>
      </c>
      <c r="F91" s="34">
        <v>1</v>
      </c>
      <c r="G91" s="34">
        <v>0</v>
      </c>
      <c r="H91" s="34">
        <v>0</v>
      </c>
      <c r="I91" s="34">
        <v>0</v>
      </c>
      <c r="J91" s="150"/>
      <c r="K91" s="90">
        <v>0</v>
      </c>
      <c r="L91" s="90">
        <v>1</v>
      </c>
      <c r="M91" s="151">
        <v>0</v>
      </c>
      <c r="N91" s="151">
        <v>0</v>
      </c>
      <c r="O91" s="151">
        <v>0</v>
      </c>
      <c r="P91" s="150"/>
      <c r="Q91" s="90">
        <v>0</v>
      </c>
      <c r="R91" s="90">
        <v>0</v>
      </c>
      <c r="S91" s="90">
        <v>0</v>
      </c>
      <c r="T91" s="90">
        <v>0</v>
      </c>
      <c r="U91" s="90">
        <v>0</v>
      </c>
      <c r="V91" s="90"/>
      <c r="W91" s="77">
        <f t="shared" si="9"/>
        <v>0</v>
      </c>
      <c r="X91" s="77">
        <f t="shared" si="10"/>
        <v>1</v>
      </c>
      <c r="Y91" s="77">
        <f t="shared" si="11"/>
        <v>0</v>
      </c>
      <c r="Z91" s="144">
        <f t="shared" si="12"/>
        <v>0</v>
      </c>
      <c r="AA91" s="77">
        <f t="shared" si="13"/>
        <v>0</v>
      </c>
      <c r="AB91" s="42">
        <f t="shared" si="14"/>
        <v>1</v>
      </c>
      <c r="AC91" s="42"/>
      <c r="AD91" s="42">
        <f t="shared" si="15"/>
        <v>1</v>
      </c>
      <c r="AE91" s="42">
        <f t="shared" si="16"/>
        <v>0</v>
      </c>
      <c r="AF91" s="42">
        <f t="shared" si="17"/>
        <v>0</v>
      </c>
      <c r="AG91" s="42"/>
      <c r="AH91" s="78"/>
      <c r="AN91" s="78"/>
      <c r="AT91" s="78"/>
      <c r="AZ91" s="78"/>
      <c r="BB91" s="78"/>
      <c r="BC91" s="78"/>
      <c r="BD91" s="78"/>
      <c r="BE91" s="78"/>
      <c r="BF91" s="78"/>
      <c r="BG91" s="78"/>
      <c r="BH91" s="78"/>
      <c r="BI91" s="78"/>
      <c r="BJ91" s="78"/>
      <c r="BK91" s="78"/>
      <c r="BL91" s="78"/>
    </row>
    <row r="92" spans="1:64" s="137" customFormat="1" ht="13.5" customHeight="1" x14ac:dyDescent="0.2">
      <c r="A92" s="1" t="s">
        <v>299</v>
      </c>
      <c r="B92" s="29" t="s">
        <v>515</v>
      </c>
      <c r="C92" s="29">
        <v>2</v>
      </c>
      <c r="D92" s="4" t="s">
        <v>316</v>
      </c>
      <c r="E92" s="8">
        <v>1</v>
      </c>
      <c r="F92" s="8">
        <v>1</v>
      </c>
      <c r="G92" s="8">
        <v>0</v>
      </c>
      <c r="H92" s="8">
        <v>0</v>
      </c>
      <c r="I92" s="8">
        <v>1</v>
      </c>
      <c r="J92" s="8"/>
      <c r="K92" s="8">
        <v>1</v>
      </c>
      <c r="L92" s="8">
        <v>1</v>
      </c>
      <c r="M92" s="8">
        <v>0</v>
      </c>
      <c r="N92" s="8">
        <v>0</v>
      </c>
      <c r="O92" s="8">
        <v>1</v>
      </c>
      <c r="P92" s="8"/>
      <c r="Q92" s="8">
        <v>1</v>
      </c>
      <c r="R92" s="8">
        <v>1</v>
      </c>
      <c r="S92" s="8">
        <v>0</v>
      </c>
      <c r="T92" s="8">
        <v>0</v>
      </c>
      <c r="U92" s="8">
        <v>1</v>
      </c>
      <c r="V92" s="8"/>
      <c r="W92" s="13">
        <f t="shared" si="9"/>
        <v>1</v>
      </c>
      <c r="X92" s="13">
        <f t="shared" si="10"/>
        <v>1</v>
      </c>
      <c r="Y92" s="13">
        <f t="shared" si="11"/>
        <v>0</v>
      </c>
      <c r="Z92" s="12">
        <f t="shared" si="12"/>
        <v>0</v>
      </c>
      <c r="AA92" s="13">
        <f t="shared" si="13"/>
        <v>1</v>
      </c>
      <c r="AB92" s="7">
        <f t="shared" si="14"/>
        <v>3</v>
      </c>
      <c r="AC92" s="7"/>
      <c r="AD92" s="7">
        <f t="shared" si="15"/>
        <v>2</v>
      </c>
      <c r="AE92" s="7">
        <f t="shared" si="16"/>
        <v>1</v>
      </c>
      <c r="AF92" s="7">
        <f t="shared" si="17"/>
        <v>0</v>
      </c>
      <c r="AG92" s="7"/>
      <c r="AH92" s="55"/>
      <c r="AN92" s="55"/>
      <c r="AT92" s="55"/>
      <c r="AZ92" s="55"/>
      <c r="BB92" s="55"/>
      <c r="BC92" s="55"/>
      <c r="BD92" s="55"/>
      <c r="BE92" s="55"/>
      <c r="BF92" s="55"/>
      <c r="BG92" s="55"/>
      <c r="BH92" s="55"/>
      <c r="BI92" s="55"/>
      <c r="BJ92" s="55"/>
      <c r="BK92" s="55"/>
      <c r="BL92" s="55"/>
    </row>
    <row r="93" spans="1:64" s="139" customFormat="1" ht="13.5" customHeight="1" x14ac:dyDescent="0.2">
      <c r="A93" s="11" t="s">
        <v>101</v>
      </c>
      <c r="B93" s="86" t="s">
        <v>443</v>
      </c>
      <c r="C93" s="86">
        <v>9</v>
      </c>
      <c r="D93" s="87" t="s">
        <v>108</v>
      </c>
      <c r="E93" s="2">
        <v>1</v>
      </c>
      <c r="F93" s="2">
        <v>1</v>
      </c>
      <c r="G93" s="2">
        <v>1</v>
      </c>
      <c r="H93" s="2">
        <v>1</v>
      </c>
      <c r="I93" s="2">
        <v>0</v>
      </c>
      <c r="J93" s="86"/>
      <c r="K93" s="5">
        <v>1</v>
      </c>
      <c r="L93" s="5">
        <v>1</v>
      </c>
      <c r="M93" s="14">
        <v>0.5</v>
      </c>
      <c r="N93" s="14">
        <v>0.5</v>
      </c>
      <c r="O93" s="14">
        <v>1</v>
      </c>
      <c r="P93" s="86"/>
      <c r="Q93" s="5">
        <v>1</v>
      </c>
      <c r="R93" s="5">
        <v>1</v>
      </c>
      <c r="S93" s="5">
        <v>1</v>
      </c>
      <c r="T93" s="5">
        <v>1</v>
      </c>
      <c r="U93" s="5">
        <v>0</v>
      </c>
      <c r="V93" s="5"/>
      <c r="W93" s="12">
        <f t="shared" si="9"/>
        <v>1</v>
      </c>
      <c r="X93" s="12">
        <f t="shared" si="10"/>
        <v>1</v>
      </c>
      <c r="Y93" s="12">
        <f t="shared" si="11"/>
        <v>1</v>
      </c>
      <c r="Z93" s="12">
        <f t="shared" si="12"/>
        <v>1</v>
      </c>
      <c r="AA93" s="12">
        <f t="shared" si="13"/>
        <v>0</v>
      </c>
      <c r="AB93" s="88">
        <f t="shared" si="14"/>
        <v>4</v>
      </c>
      <c r="AC93" s="88"/>
      <c r="AD93" s="7">
        <f t="shared" si="15"/>
        <v>2</v>
      </c>
      <c r="AE93" s="7">
        <f t="shared" si="16"/>
        <v>1</v>
      </c>
      <c r="AF93" s="7">
        <f t="shared" si="17"/>
        <v>1</v>
      </c>
      <c r="AG93" s="7"/>
      <c r="AH93" s="54"/>
      <c r="AN93" s="54"/>
      <c r="AT93" s="54"/>
      <c r="BB93" s="54"/>
      <c r="BC93" s="54"/>
    </row>
    <row r="94" spans="1:64" s="80" customFormat="1" ht="13.5" customHeight="1" x14ac:dyDescent="0.2">
      <c r="A94" s="152" t="s">
        <v>253</v>
      </c>
      <c r="B94" s="32" t="s">
        <v>451</v>
      </c>
      <c r="C94" s="32">
        <v>11</v>
      </c>
      <c r="D94" s="149" t="s">
        <v>266</v>
      </c>
      <c r="E94" s="33">
        <v>1</v>
      </c>
      <c r="F94" s="33">
        <v>0</v>
      </c>
      <c r="G94" s="33">
        <v>0</v>
      </c>
      <c r="H94" s="33">
        <v>1</v>
      </c>
      <c r="I94" s="33">
        <v>0</v>
      </c>
      <c r="J94" s="33"/>
      <c r="K94" s="33">
        <v>1</v>
      </c>
      <c r="L94" s="33">
        <v>0</v>
      </c>
      <c r="M94" s="33">
        <v>0</v>
      </c>
      <c r="N94" s="33">
        <v>0</v>
      </c>
      <c r="O94" s="155">
        <v>0.5</v>
      </c>
      <c r="P94" s="33"/>
      <c r="Q94" s="33">
        <v>1</v>
      </c>
      <c r="R94" s="33">
        <v>0</v>
      </c>
      <c r="S94" s="33">
        <v>1</v>
      </c>
      <c r="T94" s="33">
        <v>1</v>
      </c>
      <c r="U94" s="33">
        <v>0</v>
      </c>
      <c r="V94" s="33"/>
      <c r="W94" s="77">
        <f t="shared" si="9"/>
        <v>1</v>
      </c>
      <c r="X94" s="77">
        <f t="shared" si="10"/>
        <v>0</v>
      </c>
      <c r="Y94" s="77">
        <f t="shared" si="11"/>
        <v>0</v>
      </c>
      <c r="Z94" s="144">
        <f t="shared" si="12"/>
        <v>1</v>
      </c>
      <c r="AA94" s="77">
        <f t="shared" si="13"/>
        <v>0</v>
      </c>
      <c r="AB94" s="42">
        <f t="shared" si="14"/>
        <v>2</v>
      </c>
      <c r="AC94" s="42"/>
      <c r="AD94" s="42">
        <f t="shared" si="15"/>
        <v>1</v>
      </c>
      <c r="AE94" s="42">
        <f t="shared" si="16"/>
        <v>1</v>
      </c>
      <c r="AF94" s="42">
        <f t="shared" si="17"/>
        <v>0</v>
      </c>
      <c r="AG94" s="42"/>
      <c r="AH94" s="78"/>
      <c r="AN94" s="78"/>
      <c r="AT94" s="78"/>
      <c r="AZ94" s="78"/>
      <c r="BB94" s="78"/>
      <c r="BC94" s="78"/>
      <c r="BD94" s="78"/>
      <c r="BE94" s="78"/>
      <c r="BF94" s="78"/>
      <c r="BG94" s="78"/>
      <c r="BH94" s="78"/>
      <c r="BI94" s="78"/>
      <c r="BJ94" s="78"/>
      <c r="BK94" s="78"/>
      <c r="BL94" s="78"/>
    </row>
    <row r="95" spans="1:64" s="137" customFormat="1" ht="13.5" customHeight="1" x14ac:dyDescent="0.2">
      <c r="A95" s="11" t="s">
        <v>296</v>
      </c>
      <c r="B95" s="29" t="s">
        <v>514</v>
      </c>
      <c r="C95" s="29">
        <v>1</v>
      </c>
      <c r="D95" s="4" t="s">
        <v>314</v>
      </c>
      <c r="E95" s="8">
        <v>0</v>
      </c>
      <c r="F95" s="8">
        <v>1</v>
      </c>
      <c r="G95" s="8">
        <v>1</v>
      </c>
      <c r="H95" s="8">
        <v>0</v>
      </c>
      <c r="I95" s="8">
        <v>0</v>
      </c>
      <c r="J95" s="8" t="s">
        <v>548</v>
      </c>
      <c r="K95" s="8">
        <v>0</v>
      </c>
      <c r="L95" s="8">
        <v>0</v>
      </c>
      <c r="M95" s="8">
        <v>0</v>
      </c>
      <c r="N95" s="8">
        <v>0</v>
      </c>
      <c r="O95" s="8">
        <v>0</v>
      </c>
      <c r="P95" s="8"/>
      <c r="Q95" s="8">
        <v>0</v>
      </c>
      <c r="R95" s="8">
        <v>1</v>
      </c>
      <c r="S95" s="8">
        <v>0</v>
      </c>
      <c r="T95" s="8">
        <v>0</v>
      </c>
      <c r="U95" s="8">
        <v>0</v>
      </c>
      <c r="V95" s="8"/>
      <c r="W95" s="13">
        <f t="shared" si="9"/>
        <v>0</v>
      </c>
      <c r="X95" s="13">
        <f t="shared" si="10"/>
        <v>1</v>
      </c>
      <c r="Y95" s="13">
        <f t="shared" si="11"/>
        <v>0</v>
      </c>
      <c r="Z95" s="12">
        <f t="shared" si="12"/>
        <v>0</v>
      </c>
      <c r="AA95" s="13">
        <f t="shared" si="13"/>
        <v>0</v>
      </c>
      <c r="AB95" s="7">
        <f t="shared" si="14"/>
        <v>1</v>
      </c>
      <c r="AC95" s="7"/>
      <c r="AD95" s="7">
        <f t="shared" si="15"/>
        <v>1</v>
      </c>
      <c r="AE95" s="7">
        <f t="shared" si="16"/>
        <v>0</v>
      </c>
      <c r="AF95" s="7">
        <f t="shared" si="17"/>
        <v>0</v>
      </c>
      <c r="AG95" s="7"/>
      <c r="AH95" s="55"/>
      <c r="AN95" s="55"/>
      <c r="AT95" s="55"/>
      <c r="BB95" s="55"/>
      <c r="BC95" s="55"/>
    </row>
    <row r="96" spans="1:64" s="139" customFormat="1" ht="13.5" customHeight="1" x14ac:dyDescent="0.2">
      <c r="A96" s="8">
        <v>1070</v>
      </c>
      <c r="B96" s="29" t="s">
        <v>862</v>
      </c>
      <c r="C96" s="29">
        <v>11</v>
      </c>
      <c r="D96" s="8" t="s">
        <v>647</v>
      </c>
      <c r="E96" s="72">
        <v>1</v>
      </c>
      <c r="F96" s="72">
        <v>1</v>
      </c>
      <c r="G96" s="72">
        <v>1</v>
      </c>
      <c r="H96" s="72">
        <v>0</v>
      </c>
      <c r="I96" s="72">
        <v>0</v>
      </c>
      <c r="J96" s="72" t="s">
        <v>788</v>
      </c>
      <c r="K96" s="72">
        <v>1</v>
      </c>
      <c r="L96" s="72">
        <v>1</v>
      </c>
      <c r="M96" s="72">
        <v>0.5</v>
      </c>
      <c r="N96" s="72">
        <v>0.5</v>
      </c>
      <c r="O96" s="72">
        <v>0.5</v>
      </c>
      <c r="P96" s="72"/>
      <c r="Q96" s="72">
        <v>1</v>
      </c>
      <c r="R96" s="72">
        <v>1</v>
      </c>
      <c r="S96" s="72">
        <v>0</v>
      </c>
      <c r="T96" s="72">
        <v>0</v>
      </c>
      <c r="U96" s="72">
        <v>0</v>
      </c>
      <c r="V96" s="8"/>
      <c r="W96" s="13">
        <f t="shared" si="9"/>
        <v>1</v>
      </c>
      <c r="X96" s="13">
        <f t="shared" si="10"/>
        <v>1</v>
      </c>
      <c r="Y96" s="13">
        <f t="shared" si="11"/>
        <v>0.5</v>
      </c>
      <c r="Z96" s="12">
        <f t="shared" si="12"/>
        <v>0</v>
      </c>
      <c r="AA96" s="13">
        <f t="shared" si="13"/>
        <v>0</v>
      </c>
      <c r="AB96" s="7">
        <f t="shared" si="14"/>
        <v>2.5</v>
      </c>
      <c r="AC96" s="7"/>
      <c r="AD96" s="7">
        <f t="shared" si="15"/>
        <v>2</v>
      </c>
      <c r="AE96" s="7">
        <f t="shared" si="16"/>
        <v>0</v>
      </c>
      <c r="AF96" s="7">
        <f t="shared" si="17"/>
        <v>0.5</v>
      </c>
      <c r="AG96" s="7"/>
      <c r="AH96" s="54"/>
      <c r="AN96" s="54"/>
      <c r="AT96" s="54"/>
      <c r="BB96" s="54"/>
      <c r="BC96" s="54"/>
    </row>
    <row r="97" spans="1:64" s="139" customFormat="1" ht="13.5" customHeight="1" x14ac:dyDescent="0.2">
      <c r="A97" s="8">
        <v>1025</v>
      </c>
      <c r="B97" s="29" t="s">
        <v>820</v>
      </c>
      <c r="C97" s="29">
        <v>11</v>
      </c>
      <c r="D97" s="8" t="s">
        <v>602</v>
      </c>
      <c r="E97" s="72">
        <v>1</v>
      </c>
      <c r="F97" s="72">
        <v>1</v>
      </c>
      <c r="G97" s="72">
        <v>0</v>
      </c>
      <c r="H97" s="72">
        <v>0</v>
      </c>
      <c r="I97" s="72">
        <v>0</v>
      </c>
      <c r="J97" s="72"/>
      <c r="K97" s="72">
        <v>1</v>
      </c>
      <c r="L97" s="72">
        <v>1</v>
      </c>
      <c r="M97" s="72">
        <v>0.5</v>
      </c>
      <c r="N97" s="72">
        <v>0.5</v>
      </c>
      <c r="O97" s="72">
        <v>1</v>
      </c>
      <c r="P97" s="72"/>
      <c r="Q97" s="72">
        <v>1</v>
      </c>
      <c r="R97" s="72">
        <v>1</v>
      </c>
      <c r="S97" s="72">
        <v>1</v>
      </c>
      <c r="T97" s="72">
        <v>1</v>
      </c>
      <c r="U97" s="72">
        <v>0</v>
      </c>
      <c r="V97" s="54"/>
      <c r="W97" s="13">
        <f t="shared" si="9"/>
        <v>1</v>
      </c>
      <c r="X97" s="13">
        <f t="shared" si="10"/>
        <v>1</v>
      </c>
      <c r="Y97" s="13">
        <f t="shared" si="11"/>
        <v>0.5</v>
      </c>
      <c r="Z97" s="12">
        <f t="shared" si="12"/>
        <v>0.5</v>
      </c>
      <c r="AA97" s="13">
        <f t="shared" si="13"/>
        <v>0</v>
      </c>
      <c r="AB97" s="7">
        <f t="shared" si="14"/>
        <v>3</v>
      </c>
      <c r="AC97" s="7"/>
      <c r="AD97" s="7">
        <f t="shared" si="15"/>
        <v>2</v>
      </c>
      <c r="AE97" s="7">
        <f t="shared" si="16"/>
        <v>0.5</v>
      </c>
      <c r="AF97" s="7">
        <f t="shared" si="17"/>
        <v>0.5</v>
      </c>
      <c r="AG97" s="7"/>
      <c r="AH97" s="54"/>
      <c r="AN97" s="54"/>
      <c r="AT97" s="54"/>
      <c r="AZ97" s="54"/>
      <c r="BB97" s="54"/>
      <c r="BC97" s="54"/>
      <c r="BD97" s="54"/>
      <c r="BE97" s="54"/>
      <c r="BF97" s="54"/>
      <c r="BG97" s="54"/>
      <c r="BH97" s="54"/>
      <c r="BI97" s="54"/>
      <c r="BJ97" s="54"/>
      <c r="BK97" s="54"/>
      <c r="BL97" s="54"/>
    </row>
    <row r="98" spans="1:64" s="139" customFormat="1" ht="13.5" customHeight="1" x14ac:dyDescent="0.2">
      <c r="A98" s="8">
        <v>1069</v>
      </c>
      <c r="B98" s="29" t="s">
        <v>861</v>
      </c>
      <c r="C98" s="29">
        <v>8</v>
      </c>
      <c r="D98" s="8" t="s">
        <v>646</v>
      </c>
      <c r="E98" s="72">
        <v>0</v>
      </c>
      <c r="F98" s="72">
        <v>0</v>
      </c>
      <c r="G98" s="72">
        <v>0</v>
      </c>
      <c r="H98" s="72">
        <v>0</v>
      </c>
      <c r="I98" s="72">
        <v>1</v>
      </c>
      <c r="J98" s="72"/>
      <c r="K98" s="72">
        <v>0</v>
      </c>
      <c r="L98" s="72">
        <v>0</v>
      </c>
      <c r="M98" s="72">
        <v>0</v>
      </c>
      <c r="N98" s="72">
        <v>0</v>
      </c>
      <c r="O98" s="72">
        <v>0.5</v>
      </c>
      <c r="P98" s="72"/>
      <c r="Q98" s="72">
        <v>0</v>
      </c>
      <c r="R98" s="72">
        <v>1</v>
      </c>
      <c r="S98" s="72">
        <v>0</v>
      </c>
      <c r="T98" s="72">
        <v>0</v>
      </c>
      <c r="U98" s="72">
        <v>0</v>
      </c>
      <c r="V98" s="8"/>
      <c r="W98" s="13">
        <f t="shared" ref="W98:W161" si="18">IF(((E98+K98+Q98)=1.5),0.5,ROUND((E98+K98+Q98)/3,0))</f>
        <v>0</v>
      </c>
      <c r="X98" s="13">
        <f t="shared" ref="X98:X161" si="19">IF(((F98+L98+R98)=1.5),0.5,ROUND((F98+L98+R98)/3,0))</f>
        <v>0</v>
      </c>
      <c r="Y98" s="13">
        <f t="shared" ref="Y98:Y161" si="20">IF(((G98+M98+S98)=1.5),0.5,ROUND((G98+M98+S98)/3,0))</f>
        <v>0</v>
      </c>
      <c r="Z98" s="12">
        <f t="shared" ref="Z98:Z161" si="21">IF(((H98+N98+T98)=1.5),0.5,ROUND((H98+N98+T98)/3,0))</f>
        <v>0</v>
      </c>
      <c r="AA98" s="13">
        <f t="shared" ref="AA98:AA161" si="22">IF(((I98+O98+U98)=1.5),0.5,ROUND((I98+O98+U98)/3,0))</f>
        <v>0.5</v>
      </c>
      <c r="AB98" s="7">
        <f t="shared" si="14"/>
        <v>0.5</v>
      </c>
      <c r="AC98" s="7"/>
      <c r="AD98" s="7">
        <f t="shared" si="15"/>
        <v>0</v>
      </c>
      <c r="AE98" s="7">
        <f t="shared" si="16"/>
        <v>0.5</v>
      </c>
      <c r="AF98" s="7">
        <f t="shared" si="17"/>
        <v>0</v>
      </c>
      <c r="AG98" s="7"/>
      <c r="AH98" s="54"/>
      <c r="AN98" s="54"/>
      <c r="AT98" s="54"/>
      <c r="AZ98" s="54"/>
      <c r="BB98" s="54"/>
      <c r="BC98" s="54"/>
      <c r="BD98" s="54"/>
      <c r="BE98" s="54"/>
      <c r="BF98" s="54"/>
      <c r="BG98" s="54"/>
      <c r="BH98" s="54"/>
      <c r="BI98" s="54"/>
      <c r="BJ98" s="54"/>
      <c r="BK98" s="54"/>
      <c r="BL98" s="54"/>
    </row>
    <row r="99" spans="1:64" s="80" customFormat="1" ht="13.5" customHeight="1" x14ac:dyDescent="0.2">
      <c r="A99" s="152" t="s">
        <v>90</v>
      </c>
      <c r="B99" s="32" t="s">
        <v>438</v>
      </c>
      <c r="C99" s="32">
        <v>11</v>
      </c>
      <c r="D99" s="149" t="s">
        <v>98</v>
      </c>
      <c r="E99" s="34">
        <v>1</v>
      </c>
      <c r="F99" s="34">
        <v>1</v>
      </c>
      <c r="G99" s="34">
        <v>1</v>
      </c>
      <c r="H99" s="34">
        <v>1</v>
      </c>
      <c r="I99" s="34">
        <v>0</v>
      </c>
      <c r="J99" s="150"/>
      <c r="K99" s="90">
        <v>1</v>
      </c>
      <c r="L99" s="90">
        <v>1</v>
      </c>
      <c r="M99" s="151">
        <v>0.5</v>
      </c>
      <c r="N99" s="151">
        <v>0.5</v>
      </c>
      <c r="O99" s="151">
        <v>0</v>
      </c>
      <c r="P99" s="150"/>
      <c r="Q99" s="90">
        <v>1</v>
      </c>
      <c r="R99" s="90">
        <v>1</v>
      </c>
      <c r="S99" s="90">
        <v>0</v>
      </c>
      <c r="T99" s="90">
        <v>0</v>
      </c>
      <c r="U99" s="90">
        <v>0</v>
      </c>
      <c r="V99" s="90"/>
      <c r="W99" s="77">
        <f t="shared" si="18"/>
        <v>1</v>
      </c>
      <c r="X99" s="77">
        <f t="shared" si="19"/>
        <v>1</v>
      </c>
      <c r="Y99" s="77">
        <f t="shared" si="20"/>
        <v>0.5</v>
      </c>
      <c r="Z99" s="144">
        <f t="shared" si="21"/>
        <v>0.5</v>
      </c>
      <c r="AA99" s="77">
        <f t="shared" si="22"/>
        <v>0</v>
      </c>
      <c r="AB99" s="42">
        <f t="shared" si="14"/>
        <v>3</v>
      </c>
      <c r="AC99" s="42"/>
      <c r="AD99" s="42">
        <f t="shared" si="15"/>
        <v>2</v>
      </c>
      <c r="AE99" s="42">
        <f t="shared" si="16"/>
        <v>0.5</v>
      </c>
      <c r="AF99" s="42">
        <f t="shared" si="17"/>
        <v>0.5</v>
      </c>
      <c r="AG99" s="42"/>
      <c r="AH99" s="78"/>
      <c r="AN99" s="78"/>
      <c r="AT99" s="78"/>
      <c r="AZ99" s="78"/>
      <c r="BB99" s="78"/>
      <c r="BC99" s="78"/>
      <c r="BD99" s="78"/>
      <c r="BE99" s="78"/>
      <c r="BF99" s="78"/>
      <c r="BG99" s="78"/>
      <c r="BH99" s="78"/>
      <c r="BI99" s="78"/>
      <c r="BJ99" s="78"/>
      <c r="BK99" s="78"/>
      <c r="BL99" s="78"/>
    </row>
    <row r="100" spans="1:64" s="137" customFormat="1" ht="13.5" customHeight="1" x14ac:dyDescent="0.2">
      <c r="A100" s="8">
        <v>1049</v>
      </c>
      <c r="B100" s="29" t="s">
        <v>844</v>
      </c>
      <c r="C100" s="29">
        <v>10</v>
      </c>
      <c r="D100" s="8" t="s">
        <v>626</v>
      </c>
      <c r="E100" s="72">
        <v>1</v>
      </c>
      <c r="F100" s="72">
        <v>1</v>
      </c>
      <c r="G100" s="72">
        <v>0</v>
      </c>
      <c r="H100" s="72">
        <v>0</v>
      </c>
      <c r="I100" s="72">
        <v>0</v>
      </c>
      <c r="J100" s="72"/>
      <c r="K100" s="72">
        <v>0</v>
      </c>
      <c r="L100" s="72">
        <v>1</v>
      </c>
      <c r="M100" s="72">
        <v>0</v>
      </c>
      <c r="N100" s="72">
        <v>0</v>
      </c>
      <c r="O100" s="72">
        <v>1</v>
      </c>
      <c r="P100" s="72"/>
      <c r="Q100" s="72">
        <v>1</v>
      </c>
      <c r="R100" s="72">
        <v>1</v>
      </c>
      <c r="S100" s="72">
        <v>1</v>
      </c>
      <c r="T100" s="72">
        <v>0</v>
      </c>
      <c r="U100" s="72">
        <v>0</v>
      </c>
      <c r="V100" s="8"/>
      <c r="W100" s="13">
        <f t="shared" si="18"/>
        <v>1</v>
      </c>
      <c r="X100" s="13">
        <f t="shared" si="19"/>
        <v>1</v>
      </c>
      <c r="Y100" s="13">
        <f t="shared" si="20"/>
        <v>0</v>
      </c>
      <c r="Z100" s="12">
        <f t="shared" si="21"/>
        <v>0</v>
      </c>
      <c r="AA100" s="13">
        <f t="shared" si="22"/>
        <v>0</v>
      </c>
      <c r="AB100" s="7">
        <f t="shared" si="14"/>
        <v>2</v>
      </c>
      <c r="AC100" s="7"/>
      <c r="AD100" s="7">
        <f t="shared" si="15"/>
        <v>2</v>
      </c>
      <c r="AE100" s="7">
        <f t="shared" si="16"/>
        <v>0</v>
      </c>
      <c r="AF100" s="7">
        <f t="shared" si="17"/>
        <v>0</v>
      </c>
      <c r="AG100" s="7"/>
      <c r="AH100" s="55"/>
      <c r="AN100" s="55"/>
      <c r="AT100" s="55"/>
      <c r="AZ100" s="55"/>
      <c r="BB100" s="55"/>
      <c r="BC100" s="55"/>
      <c r="BD100" s="55"/>
      <c r="BE100" s="55"/>
      <c r="BF100" s="55"/>
      <c r="BG100" s="55"/>
      <c r="BH100" s="55"/>
      <c r="BI100" s="55"/>
      <c r="BJ100" s="55"/>
      <c r="BK100" s="55"/>
      <c r="BL100" s="55"/>
    </row>
    <row r="101" spans="1:64" s="137" customFormat="1" ht="13.5" customHeight="1" x14ac:dyDescent="0.2">
      <c r="A101" s="11" t="s">
        <v>287</v>
      </c>
      <c r="B101" s="29" t="s">
        <v>511</v>
      </c>
      <c r="C101" s="29">
        <v>2</v>
      </c>
      <c r="D101" s="4" t="s">
        <v>306</v>
      </c>
      <c r="E101" s="8">
        <v>1</v>
      </c>
      <c r="F101" s="8">
        <v>0</v>
      </c>
      <c r="G101" s="8">
        <v>0</v>
      </c>
      <c r="H101" s="8">
        <v>0</v>
      </c>
      <c r="I101" s="8">
        <v>1</v>
      </c>
      <c r="J101" s="8"/>
      <c r="K101" s="8">
        <v>1</v>
      </c>
      <c r="L101" s="8">
        <v>1</v>
      </c>
      <c r="M101" s="17">
        <v>0.5</v>
      </c>
      <c r="N101" s="17">
        <v>0.5</v>
      </c>
      <c r="O101" s="8">
        <v>1</v>
      </c>
      <c r="P101" s="8"/>
      <c r="Q101" s="8">
        <v>1</v>
      </c>
      <c r="R101" s="8">
        <v>1</v>
      </c>
      <c r="S101" s="8">
        <v>0</v>
      </c>
      <c r="T101" s="8">
        <v>0</v>
      </c>
      <c r="U101" s="8">
        <v>1</v>
      </c>
      <c r="V101" s="8"/>
      <c r="W101" s="13">
        <f t="shared" si="18"/>
        <v>1</v>
      </c>
      <c r="X101" s="13">
        <f t="shared" si="19"/>
        <v>1</v>
      </c>
      <c r="Y101" s="13">
        <f t="shared" si="20"/>
        <v>0</v>
      </c>
      <c r="Z101" s="12">
        <f t="shared" si="21"/>
        <v>0</v>
      </c>
      <c r="AA101" s="13">
        <f t="shared" si="22"/>
        <v>1</v>
      </c>
      <c r="AB101" s="7">
        <f t="shared" si="14"/>
        <v>3</v>
      </c>
      <c r="AC101" s="7"/>
      <c r="AD101" s="7">
        <f t="shared" si="15"/>
        <v>2</v>
      </c>
      <c r="AE101" s="7">
        <f t="shared" si="16"/>
        <v>1</v>
      </c>
      <c r="AF101" s="7">
        <f t="shared" si="17"/>
        <v>0</v>
      </c>
      <c r="AG101" s="88"/>
      <c r="AH101" s="55"/>
      <c r="AN101" s="55"/>
      <c r="AT101" s="55"/>
      <c r="AZ101" s="55"/>
      <c r="BB101" s="55"/>
      <c r="BC101" s="55"/>
      <c r="BD101" s="55"/>
      <c r="BE101" s="55"/>
      <c r="BF101" s="55"/>
      <c r="BG101" s="55"/>
      <c r="BH101" s="55"/>
      <c r="BI101" s="55"/>
      <c r="BJ101" s="55"/>
      <c r="BK101" s="55"/>
      <c r="BL101" s="55"/>
    </row>
    <row r="102" spans="1:64" s="139" customFormat="1" ht="13.5" customHeight="1" x14ac:dyDescent="0.2">
      <c r="A102" s="11" t="s">
        <v>7</v>
      </c>
      <c r="B102" s="29" t="s">
        <v>404</v>
      </c>
      <c r="C102" s="29">
        <v>8</v>
      </c>
      <c r="D102" s="4" t="s">
        <v>13</v>
      </c>
      <c r="E102" s="6">
        <v>0</v>
      </c>
      <c r="F102" s="6">
        <v>0</v>
      </c>
      <c r="G102" s="6">
        <v>0</v>
      </c>
      <c r="H102" s="6">
        <v>0</v>
      </c>
      <c r="I102" s="6">
        <v>1</v>
      </c>
      <c r="J102" s="3"/>
      <c r="K102" s="5">
        <v>0</v>
      </c>
      <c r="L102" s="5">
        <v>1</v>
      </c>
      <c r="M102" s="14">
        <v>0</v>
      </c>
      <c r="N102" s="14">
        <v>0</v>
      </c>
      <c r="O102" s="14">
        <v>0</v>
      </c>
      <c r="P102" s="3"/>
      <c r="Q102" s="5">
        <v>1</v>
      </c>
      <c r="R102" s="5">
        <v>1</v>
      </c>
      <c r="S102" s="5">
        <v>1</v>
      </c>
      <c r="T102" s="5">
        <v>0</v>
      </c>
      <c r="U102" s="5">
        <v>0</v>
      </c>
      <c r="V102" s="5"/>
      <c r="W102" s="13">
        <f t="shared" si="18"/>
        <v>0</v>
      </c>
      <c r="X102" s="13">
        <f t="shared" si="19"/>
        <v>1</v>
      </c>
      <c r="Y102" s="13">
        <f t="shared" si="20"/>
        <v>0</v>
      </c>
      <c r="Z102" s="12">
        <f t="shared" si="21"/>
        <v>0</v>
      </c>
      <c r="AA102" s="13">
        <f t="shared" si="22"/>
        <v>0</v>
      </c>
      <c r="AB102" s="7">
        <f t="shared" si="14"/>
        <v>1</v>
      </c>
      <c r="AC102" s="7"/>
      <c r="AD102" s="7">
        <f t="shared" si="15"/>
        <v>1</v>
      </c>
      <c r="AE102" s="7">
        <f t="shared" si="16"/>
        <v>0</v>
      </c>
      <c r="AF102" s="7">
        <f t="shared" si="17"/>
        <v>0</v>
      </c>
      <c r="AG102" s="7"/>
      <c r="AH102" s="54"/>
      <c r="AN102" s="54"/>
      <c r="AT102" s="54"/>
      <c r="BB102" s="54"/>
      <c r="BC102" s="54"/>
    </row>
    <row r="103" spans="1:64" s="139" customFormat="1" ht="13.5" customHeight="1" x14ac:dyDescent="0.2">
      <c r="A103" s="11" t="s">
        <v>315</v>
      </c>
      <c r="B103" s="29" t="s">
        <v>521</v>
      </c>
      <c r="C103" s="29">
        <v>1</v>
      </c>
      <c r="D103" s="4" t="s">
        <v>331</v>
      </c>
      <c r="E103" s="8">
        <v>0</v>
      </c>
      <c r="F103" s="8">
        <v>0</v>
      </c>
      <c r="G103" s="8">
        <v>0</v>
      </c>
      <c r="H103" s="8">
        <v>0</v>
      </c>
      <c r="I103" s="8">
        <v>0</v>
      </c>
      <c r="J103" s="8"/>
      <c r="K103" s="8">
        <v>0</v>
      </c>
      <c r="L103" s="8">
        <v>1</v>
      </c>
      <c r="M103" s="8">
        <v>0</v>
      </c>
      <c r="N103" s="8">
        <v>0</v>
      </c>
      <c r="O103" s="8">
        <v>0</v>
      </c>
      <c r="P103" s="8"/>
      <c r="Q103" s="8">
        <v>0</v>
      </c>
      <c r="R103" s="8">
        <v>0</v>
      </c>
      <c r="S103" s="8">
        <v>0</v>
      </c>
      <c r="T103" s="8">
        <v>0</v>
      </c>
      <c r="U103" s="8">
        <v>0</v>
      </c>
      <c r="V103" s="8" t="s">
        <v>543</v>
      </c>
      <c r="W103" s="13">
        <f t="shared" si="18"/>
        <v>0</v>
      </c>
      <c r="X103" s="13">
        <f t="shared" si="19"/>
        <v>0</v>
      </c>
      <c r="Y103" s="13">
        <f t="shared" si="20"/>
        <v>0</v>
      </c>
      <c r="Z103" s="12">
        <f t="shared" si="21"/>
        <v>0</v>
      </c>
      <c r="AA103" s="13">
        <f t="shared" si="22"/>
        <v>0</v>
      </c>
      <c r="AB103" s="7">
        <f t="shared" si="14"/>
        <v>0</v>
      </c>
      <c r="AC103" s="7"/>
      <c r="AD103" s="7">
        <f t="shared" si="15"/>
        <v>0</v>
      </c>
      <c r="AE103" s="7">
        <f t="shared" si="16"/>
        <v>0</v>
      </c>
      <c r="AF103" s="7">
        <f t="shared" si="17"/>
        <v>0</v>
      </c>
      <c r="AG103" s="7"/>
      <c r="AH103" s="54"/>
      <c r="AN103" s="54"/>
      <c r="AT103" s="54"/>
      <c r="AZ103" s="54"/>
      <c r="BB103" s="54"/>
      <c r="BC103" s="54"/>
      <c r="BD103" s="54"/>
      <c r="BE103" s="54"/>
      <c r="BF103" s="54"/>
      <c r="BG103" s="54"/>
      <c r="BH103" s="54"/>
      <c r="BI103" s="54"/>
      <c r="BJ103" s="54"/>
      <c r="BK103" s="54"/>
      <c r="BL103" s="54"/>
    </row>
    <row r="104" spans="1:64" s="137" customFormat="1" ht="13.5" customHeight="1" x14ac:dyDescent="0.2">
      <c r="A104" s="1" t="s">
        <v>215</v>
      </c>
      <c r="B104" s="86" t="s">
        <v>487</v>
      </c>
      <c r="C104" s="86">
        <v>8</v>
      </c>
      <c r="D104" s="87" t="s">
        <v>227</v>
      </c>
      <c r="E104" s="5">
        <v>1</v>
      </c>
      <c r="F104" s="5">
        <v>1</v>
      </c>
      <c r="G104" s="5">
        <v>1</v>
      </c>
      <c r="H104" s="5">
        <v>0</v>
      </c>
      <c r="I104" s="5">
        <v>1</v>
      </c>
      <c r="J104" s="5"/>
      <c r="K104" s="5">
        <v>1</v>
      </c>
      <c r="L104" s="2">
        <v>1</v>
      </c>
      <c r="M104" s="89">
        <v>0.5</v>
      </c>
      <c r="N104" s="89">
        <v>0.5</v>
      </c>
      <c r="O104" s="89">
        <v>0.5</v>
      </c>
      <c r="P104" s="86"/>
      <c r="Q104" s="5">
        <v>1</v>
      </c>
      <c r="R104" s="5">
        <v>1</v>
      </c>
      <c r="S104" s="5">
        <v>0</v>
      </c>
      <c r="T104" s="5">
        <v>0</v>
      </c>
      <c r="U104" s="5">
        <v>1</v>
      </c>
      <c r="V104" s="5"/>
      <c r="W104" s="12">
        <f t="shared" si="18"/>
        <v>1</v>
      </c>
      <c r="X104" s="12">
        <f t="shared" si="19"/>
        <v>1</v>
      </c>
      <c r="Y104" s="12">
        <f t="shared" si="20"/>
        <v>0.5</v>
      </c>
      <c r="Z104" s="12">
        <f t="shared" si="21"/>
        <v>0</v>
      </c>
      <c r="AA104" s="12">
        <f t="shared" si="22"/>
        <v>1</v>
      </c>
      <c r="AB104" s="88">
        <f t="shared" si="14"/>
        <v>3.5</v>
      </c>
      <c r="AC104" s="88"/>
      <c r="AD104" s="7">
        <f t="shared" si="15"/>
        <v>2</v>
      </c>
      <c r="AE104" s="7">
        <f t="shared" si="16"/>
        <v>1</v>
      </c>
      <c r="AF104" s="7">
        <f t="shared" si="17"/>
        <v>0.5</v>
      </c>
      <c r="AG104" s="88"/>
      <c r="AH104" s="54"/>
      <c r="AI104" s="139"/>
      <c r="AJ104" s="139"/>
      <c r="AK104" s="139"/>
      <c r="AL104" s="139"/>
      <c r="AM104" s="139"/>
      <c r="AN104" s="54"/>
      <c r="AO104" s="139"/>
      <c r="AP104" s="139"/>
      <c r="AQ104" s="139"/>
      <c r="AR104" s="139"/>
      <c r="AS104" s="139"/>
      <c r="AT104" s="54"/>
      <c r="AU104" s="139"/>
      <c r="AV104" s="139"/>
      <c r="AW104" s="139"/>
      <c r="AX104" s="139"/>
      <c r="AY104" s="139"/>
      <c r="AZ104" s="139"/>
      <c r="BA104" s="139"/>
      <c r="BB104" s="54"/>
      <c r="BC104" s="54"/>
      <c r="BD104" s="139"/>
      <c r="BE104" s="139"/>
      <c r="BF104" s="139"/>
      <c r="BG104" s="139"/>
      <c r="BH104" s="139"/>
      <c r="BI104" s="139"/>
      <c r="BJ104" s="139"/>
      <c r="BK104" s="139"/>
      <c r="BL104" s="139"/>
    </row>
    <row r="105" spans="1:64" s="85" customFormat="1" ht="13.5" customHeight="1" x14ac:dyDescent="0.2">
      <c r="A105" s="8">
        <v>1022</v>
      </c>
      <c r="B105" s="29" t="s">
        <v>817</v>
      </c>
      <c r="C105" s="29">
        <v>10</v>
      </c>
      <c r="D105" s="8" t="s">
        <v>599</v>
      </c>
      <c r="E105" s="72">
        <v>1</v>
      </c>
      <c r="F105" s="72">
        <v>1</v>
      </c>
      <c r="G105" s="72">
        <v>1</v>
      </c>
      <c r="H105" s="72">
        <v>0</v>
      </c>
      <c r="I105" s="72">
        <v>1</v>
      </c>
      <c r="J105" s="72"/>
      <c r="K105" s="72">
        <v>1</v>
      </c>
      <c r="L105" s="72">
        <v>1</v>
      </c>
      <c r="M105" s="72">
        <v>0.5</v>
      </c>
      <c r="N105" s="72">
        <v>0.5</v>
      </c>
      <c r="O105" s="72">
        <v>0.5</v>
      </c>
      <c r="P105" s="72"/>
      <c r="Q105" s="72">
        <v>1</v>
      </c>
      <c r="R105" s="72">
        <v>1</v>
      </c>
      <c r="S105" s="72">
        <v>1</v>
      </c>
      <c r="T105" s="72">
        <v>0</v>
      </c>
      <c r="U105" s="72">
        <v>0</v>
      </c>
      <c r="V105" s="72"/>
      <c r="W105" s="13">
        <f t="shared" si="18"/>
        <v>1</v>
      </c>
      <c r="X105" s="13">
        <f t="shared" si="19"/>
        <v>1</v>
      </c>
      <c r="Y105" s="13">
        <f t="shared" si="20"/>
        <v>1</v>
      </c>
      <c r="Z105" s="12">
        <f t="shared" si="21"/>
        <v>0</v>
      </c>
      <c r="AA105" s="13">
        <f t="shared" si="22"/>
        <v>0.5</v>
      </c>
      <c r="AB105" s="7">
        <f t="shared" si="14"/>
        <v>3.5</v>
      </c>
      <c r="AC105" s="7"/>
      <c r="AD105" s="7">
        <f t="shared" si="15"/>
        <v>2</v>
      </c>
      <c r="AE105" s="7">
        <f t="shared" si="16"/>
        <v>0.5</v>
      </c>
      <c r="AF105" s="7">
        <f t="shared" si="17"/>
        <v>1</v>
      </c>
      <c r="AG105" s="7"/>
      <c r="AH105" s="83"/>
      <c r="AN105" s="83"/>
      <c r="AT105" s="83"/>
      <c r="AZ105" s="83"/>
      <c r="BB105" s="83"/>
      <c r="BC105" s="83"/>
      <c r="BD105" s="83"/>
      <c r="BE105" s="83"/>
      <c r="BF105" s="83"/>
      <c r="BG105" s="83"/>
      <c r="BH105" s="83"/>
      <c r="BI105" s="83"/>
      <c r="BJ105" s="83"/>
      <c r="BK105" s="83"/>
      <c r="BL105" s="83"/>
    </row>
    <row r="106" spans="1:64" s="139" customFormat="1" ht="13.5" customHeight="1" x14ac:dyDescent="0.2">
      <c r="A106" s="1" t="s">
        <v>68</v>
      </c>
      <c r="B106" s="29" t="s">
        <v>428</v>
      </c>
      <c r="C106" s="29">
        <v>10</v>
      </c>
      <c r="D106" s="4" t="s">
        <v>69</v>
      </c>
      <c r="E106" s="6">
        <v>0</v>
      </c>
      <c r="F106" s="6">
        <v>0</v>
      </c>
      <c r="G106" s="6">
        <v>0</v>
      </c>
      <c r="H106" s="6">
        <v>0</v>
      </c>
      <c r="I106" s="6">
        <v>0</v>
      </c>
      <c r="J106" s="8" t="s">
        <v>122</v>
      </c>
      <c r="K106" s="5">
        <v>0</v>
      </c>
      <c r="L106" s="5">
        <v>1</v>
      </c>
      <c r="M106" s="14">
        <v>0</v>
      </c>
      <c r="N106" s="14">
        <v>0.5</v>
      </c>
      <c r="O106" s="14">
        <v>1</v>
      </c>
      <c r="P106" s="3"/>
      <c r="Q106" s="5">
        <v>0</v>
      </c>
      <c r="R106" s="5">
        <v>1</v>
      </c>
      <c r="S106" s="5">
        <v>0</v>
      </c>
      <c r="T106" s="5">
        <v>0</v>
      </c>
      <c r="U106" s="5">
        <v>0</v>
      </c>
      <c r="V106" s="5"/>
      <c r="W106" s="13">
        <f t="shared" si="18"/>
        <v>0</v>
      </c>
      <c r="X106" s="13">
        <f t="shared" si="19"/>
        <v>1</v>
      </c>
      <c r="Y106" s="13">
        <f t="shared" si="20"/>
        <v>0</v>
      </c>
      <c r="Z106" s="12">
        <f t="shared" si="21"/>
        <v>0</v>
      </c>
      <c r="AA106" s="13">
        <f t="shared" si="22"/>
        <v>0</v>
      </c>
      <c r="AB106" s="7">
        <f t="shared" si="14"/>
        <v>1</v>
      </c>
      <c r="AC106" s="7"/>
      <c r="AD106" s="7">
        <f t="shared" si="15"/>
        <v>1</v>
      </c>
      <c r="AE106" s="7">
        <f t="shared" si="16"/>
        <v>0</v>
      </c>
      <c r="AF106" s="7">
        <f t="shared" si="17"/>
        <v>0</v>
      </c>
      <c r="AG106" s="7"/>
      <c r="AH106" s="54"/>
      <c r="AN106" s="54"/>
      <c r="AT106" s="54"/>
      <c r="AZ106" s="54"/>
      <c r="BB106" s="54"/>
      <c r="BC106" s="54"/>
      <c r="BD106" s="54"/>
      <c r="BE106" s="54"/>
      <c r="BF106" s="54"/>
      <c r="BG106" s="54"/>
      <c r="BH106" s="54"/>
      <c r="BI106" s="54"/>
      <c r="BJ106" s="54"/>
      <c r="BK106" s="54"/>
      <c r="BL106" s="54"/>
    </row>
    <row r="107" spans="1:64" s="139" customFormat="1" ht="13.5" customHeight="1" x14ac:dyDescent="0.2">
      <c r="A107" s="11" t="s">
        <v>137</v>
      </c>
      <c r="B107" s="29" t="s">
        <v>457</v>
      </c>
      <c r="C107" s="29">
        <v>10</v>
      </c>
      <c r="D107" s="4" t="s">
        <v>144</v>
      </c>
      <c r="E107" s="6">
        <v>1</v>
      </c>
      <c r="F107" s="6">
        <v>1</v>
      </c>
      <c r="G107" s="6">
        <v>0</v>
      </c>
      <c r="H107" s="6">
        <v>1</v>
      </c>
      <c r="I107" s="6">
        <v>0</v>
      </c>
      <c r="J107" s="3"/>
      <c r="K107" s="5">
        <v>1</v>
      </c>
      <c r="L107" s="5">
        <v>1</v>
      </c>
      <c r="M107" s="14">
        <v>0.5</v>
      </c>
      <c r="N107" s="14">
        <v>0.5</v>
      </c>
      <c r="O107" s="14">
        <v>0.5</v>
      </c>
      <c r="P107" s="3"/>
      <c r="Q107" s="5">
        <v>1</v>
      </c>
      <c r="R107" s="5">
        <v>1</v>
      </c>
      <c r="S107" s="5">
        <v>0</v>
      </c>
      <c r="T107" s="5">
        <v>0</v>
      </c>
      <c r="U107" s="5">
        <v>0</v>
      </c>
      <c r="V107" s="5"/>
      <c r="W107" s="13">
        <f t="shared" si="18"/>
        <v>1</v>
      </c>
      <c r="X107" s="13">
        <f t="shared" si="19"/>
        <v>1</v>
      </c>
      <c r="Y107" s="13">
        <f t="shared" si="20"/>
        <v>0</v>
      </c>
      <c r="Z107" s="12">
        <f t="shared" si="21"/>
        <v>0.5</v>
      </c>
      <c r="AA107" s="13">
        <f t="shared" si="22"/>
        <v>0</v>
      </c>
      <c r="AB107" s="7">
        <f t="shared" si="14"/>
        <v>2.5</v>
      </c>
      <c r="AC107" s="7"/>
      <c r="AD107" s="7">
        <f t="shared" si="15"/>
        <v>2</v>
      </c>
      <c r="AE107" s="7">
        <f t="shared" si="16"/>
        <v>0.5</v>
      </c>
      <c r="AF107" s="7">
        <f t="shared" si="17"/>
        <v>0</v>
      </c>
      <c r="AG107" s="7"/>
      <c r="AH107" s="54"/>
      <c r="AN107" s="54"/>
      <c r="AT107" s="54"/>
      <c r="AZ107" s="54"/>
      <c r="BB107" s="54"/>
      <c r="BC107" s="54"/>
      <c r="BD107" s="54"/>
      <c r="BE107" s="54"/>
      <c r="BF107" s="54"/>
      <c r="BG107" s="54"/>
      <c r="BH107" s="54"/>
      <c r="BI107" s="54"/>
      <c r="BJ107" s="54"/>
      <c r="BK107" s="54"/>
      <c r="BL107" s="54"/>
    </row>
    <row r="108" spans="1:64" s="139" customFormat="1" ht="13.5" customHeight="1" x14ac:dyDescent="0.2">
      <c r="A108" s="1" t="s">
        <v>192</v>
      </c>
      <c r="B108" s="29" t="s">
        <v>477</v>
      </c>
      <c r="C108" s="29">
        <v>9</v>
      </c>
      <c r="D108" s="4" t="s">
        <v>204</v>
      </c>
      <c r="E108" s="6">
        <v>0</v>
      </c>
      <c r="F108" s="6">
        <v>1</v>
      </c>
      <c r="G108" s="6">
        <v>1</v>
      </c>
      <c r="H108" s="6">
        <v>0</v>
      </c>
      <c r="I108" s="6">
        <v>0</v>
      </c>
      <c r="J108" s="8" t="s">
        <v>321</v>
      </c>
      <c r="K108" s="9">
        <v>1</v>
      </c>
      <c r="L108" s="9">
        <v>0</v>
      </c>
      <c r="M108" s="16">
        <v>0.5</v>
      </c>
      <c r="N108" s="16">
        <v>0.5</v>
      </c>
      <c r="O108" s="16">
        <v>0</v>
      </c>
      <c r="P108" s="10" t="s">
        <v>284</v>
      </c>
      <c r="Q108" s="5">
        <v>0</v>
      </c>
      <c r="R108" s="5">
        <v>1</v>
      </c>
      <c r="S108" s="5">
        <v>0</v>
      </c>
      <c r="T108" s="5">
        <v>0</v>
      </c>
      <c r="U108" s="5">
        <v>0</v>
      </c>
      <c r="V108" s="5"/>
      <c r="W108" s="13">
        <f t="shared" si="18"/>
        <v>0</v>
      </c>
      <c r="X108" s="13">
        <f t="shared" si="19"/>
        <v>1</v>
      </c>
      <c r="Y108" s="13">
        <f t="shared" si="20"/>
        <v>0.5</v>
      </c>
      <c r="Z108" s="12">
        <f t="shared" si="21"/>
        <v>0</v>
      </c>
      <c r="AA108" s="13">
        <f t="shared" si="22"/>
        <v>0</v>
      </c>
      <c r="AB108" s="7">
        <f t="shared" si="14"/>
        <v>1.5</v>
      </c>
      <c r="AC108" s="7"/>
      <c r="AD108" s="7">
        <f t="shared" si="15"/>
        <v>1</v>
      </c>
      <c r="AE108" s="7">
        <f t="shared" si="16"/>
        <v>0</v>
      </c>
      <c r="AF108" s="7">
        <f t="shared" si="17"/>
        <v>0.5</v>
      </c>
      <c r="AG108" s="7"/>
      <c r="AH108" s="54"/>
      <c r="AN108" s="54"/>
      <c r="AT108" s="54"/>
      <c r="AZ108" s="54"/>
      <c r="BB108" s="54"/>
      <c r="BC108" s="54"/>
      <c r="BD108" s="54"/>
      <c r="BE108" s="54"/>
      <c r="BF108" s="54"/>
      <c r="BG108" s="54"/>
      <c r="BH108" s="54"/>
      <c r="BI108" s="54"/>
      <c r="BJ108" s="54"/>
      <c r="BK108" s="54"/>
      <c r="BL108" s="54"/>
    </row>
    <row r="109" spans="1:64" s="139" customFormat="1" ht="13.5" customHeight="1" x14ac:dyDescent="0.2">
      <c r="A109" s="8">
        <v>1062</v>
      </c>
      <c r="B109" s="29" t="s">
        <v>856</v>
      </c>
      <c r="C109" s="29">
        <v>9</v>
      </c>
      <c r="D109" s="8" t="s">
        <v>639</v>
      </c>
      <c r="E109" s="72">
        <v>0</v>
      </c>
      <c r="F109" s="72">
        <v>1</v>
      </c>
      <c r="G109" s="72">
        <v>0</v>
      </c>
      <c r="H109" s="72">
        <v>0</v>
      </c>
      <c r="I109" s="72">
        <v>0</v>
      </c>
      <c r="J109" s="72"/>
      <c r="K109" s="72">
        <v>0</v>
      </c>
      <c r="L109" s="72">
        <v>1</v>
      </c>
      <c r="M109" s="72">
        <v>0</v>
      </c>
      <c r="N109" s="72">
        <v>0</v>
      </c>
      <c r="O109" s="72">
        <v>0</v>
      </c>
      <c r="P109" s="72" t="s">
        <v>748</v>
      </c>
      <c r="Q109" s="72">
        <v>0</v>
      </c>
      <c r="R109" s="72">
        <v>1</v>
      </c>
      <c r="S109" s="72">
        <v>0</v>
      </c>
      <c r="T109" s="72">
        <v>0</v>
      </c>
      <c r="U109" s="72">
        <v>0</v>
      </c>
      <c r="V109" s="8"/>
      <c r="W109" s="13">
        <f t="shared" si="18"/>
        <v>0</v>
      </c>
      <c r="X109" s="13">
        <f t="shared" si="19"/>
        <v>1</v>
      </c>
      <c r="Y109" s="13">
        <f t="shared" si="20"/>
        <v>0</v>
      </c>
      <c r="Z109" s="12">
        <f t="shared" si="21"/>
        <v>0</v>
      </c>
      <c r="AA109" s="13">
        <f t="shared" si="22"/>
        <v>0</v>
      </c>
      <c r="AB109" s="7">
        <f t="shared" si="14"/>
        <v>1</v>
      </c>
      <c r="AC109" s="7"/>
      <c r="AD109" s="7">
        <f t="shared" si="15"/>
        <v>1</v>
      </c>
      <c r="AE109" s="7">
        <f t="shared" si="16"/>
        <v>0</v>
      </c>
      <c r="AF109" s="7">
        <f t="shared" si="17"/>
        <v>0</v>
      </c>
      <c r="AG109" s="7"/>
      <c r="AH109" s="54"/>
      <c r="AN109" s="54"/>
      <c r="AT109" s="54"/>
      <c r="AZ109" s="54"/>
      <c r="BB109" s="54"/>
      <c r="BC109" s="54"/>
      <c r="BD109" s="54"/>
      <c r="BE109" s="54"/>
      <c r="BF109" s="54"/>
      <c r="BG109" s="54"/>
      <c r="BH109" s="54"/>
      <c r="BI109" s="54"/>
      <c r="BJ109" s="54"/>
      <c r="BK109" s="54"/>
      <c r="BL109" s="54"/>
    </row>
    <row r="110" spans="1:64" s="139" customFormat="1" ht="13.5" customHeight="1" x14ac:dyDescent="0.2">
      <c r="A110" s="8">
        <v>1041</v>
      </c>
      <c r="B110" s="29" t="s">
        <v>836</v>
      </c>
      <c r="C110" s="29">
        <v>11</v>
      </c>
      <c r="D110" s="8" t="s">
        <v>618</v>
      </c>
      <c r="E110" s="72">
        <v>0</v>
      </c>
      <c r="F110" s="72">
        <v>0</v>
      </c>
      <c r="G110" s="72">
        <v>1</v>
      </c>
      <c r="H110" s="72">
        <v>0</v>
      </c>
      <c r="I110" s="72">
        <v>0</v>
      </c>
      <c r="J110" s="72" t="s">
        <v>783</v>
      </c>
      <c r="K110" s="72">
        <v>0</v>
      </c>
      <c r="L110" s="72">
        <v>1</v>
      </c>
      <c r="M110" s="72">
        <v>0</v>
      </c>
      <c r="N110" s="72">
        <v>0</v>
      </c>
      <c r="O110" s="72">
        <v>1</v>
      </c>
      <c r="P110" s="72" t="s">
        <v>748</v>
      </c>
      <c r="Q110" s="72">
        <v>1</v>
      </c>
      <c r="R110" s="72">
        <v>1</v>
      </c>
      <c r="S110" s="72">
        <v>0</v>
      </c>
      <c r="T110" s="72">
        <v>0</v>
      </c>
      <c r="U110" s="72">
        <v>0</v>
      </c>
      <c r="V110" s="54"/>
      <c r="W110" s="13">
        <f t="shared" si="18"/>
        <v>0</v>
      </c>
      <c r="X110" s="13">
        <f t="shared" si="19"/>
        <v>1</v>
      </c>
      <c r="Y110" s="13">
        <f t="shared" si="20"/>
        <v>0</v>
      </c>
      <c r="Z110" s="12">
        <f t="shared" si="21"/>
        <v>0</v>
      </c>
      <c r="AA110" s="13">
        <f t="shared" si="22"/>
        <v>0</v>
      </c>
      <c r="AB110" s="7">
        <f t="shared" si="14"/>
        <v>1</v>
      </c>
      <c r="AC110" s="7"/>
      <c r="AD110" s="7">
        <f t="shared" si="15"/>
        <v>1</v>
      </c>
      <c r="AE110" s="7">
        <f t="shared" si="16"/>
        <v>0</v>
      </c>
      <c r="AF110" s="7">
        <f t="shared" si="17"/>
        <v>0</v>
      </c>
      <c r="AG110" s="7"/>
      <c r="AH110" s="54"/>
      <c r="AN110" s="54"/>
      <c r="AT110" s="54"/>
      <c r="AZ110" s="54"/>
      <c r="BB110" s="54"/>
      <c r="BC110" s="54"/>
      <c r="BD110" s="54"/>
      <c r="BE110" s="54"/>
      <c r="BF110" s="54"/>
      <c r="BG110" s="54"/>
      <c r="BH110" s="54"/>
      <c r="BI110" s="54"/>
      <c r="BJ110" s="54"/>
      <c r="BK110" s="54"/>
      <c r="BL110" s="54"/>
    </row>
    <row r="111" spans="1:64" s="139" customFormat="1" ht="13.5" customHeight="1" x14ac:dyDescent="0.2">
      <c r="A111" s="11" t="s">
        <v>226</v>
      </c>
      <c r="B111" s="29" t="s">
        <v>489</v>
      </c>
      <c r="C111" s="29">
        <v>8</v>
      </c>
      <c r="D111" s="4" t="s">
        <v>237</v>
      </c>
      <c r="E111" s="8">
        <v>1</v>
      </c>
      <c r="F111" s="8">
        <v>1</v>
      </c>
      <c r="G111" s="8">
        <v>1</v>
      </c>
      <c r="H111" s="8">
        <v>1</v>
      </c>
      <c r="I111" s="8">
        <v>0</v>
      </c>
      <c r="J111" s="8" t="s">
        <v>545</v>
      </c>
      <c r="K111" s="8">
        <v>1</v>
      </c>
      <c r="L111" s="6">
        <v>1</v>
      </c>
      <c r="M111" s="17">
        <v>0.5</v>
      </c>
      <c r="N111" s="17">
        <v>0.5</v>
      </c>
      <c r="O111" s="17">
        <v>0</v>
      </c>
      <c r="P111" s="8" t="s">
        <v>352</v>
      </c>
      <c r="Q111" s="8">
        <v>1</v>
      </c>
      <c r="R111" s="8">
        <v>1</v>
      </c>
      <c r="S111" s="8">
        <v>0</v>
      </c>
      <c r="T111" s="8">
        <v>0</v>
      </c>
      <c r="U111" s="8">
        <v>0</v>
      </c>
      <c r="V111" s="8"/>
      <c r="W111" s="13">
        <f t="shared" si="18"/>
        <v>1</v>
      </c>
      <c r="X111" s="13">
        <f t="shared" si="19"/>
        <v>1</v>
      </c>
      <c r="Y111" s="13">
        <f t="shared" si="20"/>
        <v>0.5</v>
      </c>
      <c r="Z111" s="12">
        <f t="shared" si="21"/>
        <v>0.5</v>
      </c>
      <c r="AA111" s="13">
        <f t="shared" si="22"/>
        <v>0</v>
      </c>
      <c r="AB111" s="7">
        <f t="shared" si="14"/>
        <v>3</v>
      </c>
      <c r="AC111" s="7"/>
      <c r="AD111" s="7">
        <f t="shared" si="15"/>
        <v>2</v>
      </c>
      <c r="AE111" s="7">
        <f t="shared" si="16"/>
        <v>0.5</v>
      </c>
      <c r="AF111" s="7">
        <f t="shared" si="17"/>
        <v>0.5</v>
      </c>
      <c r="AG111" s="7"/>
      <c r="AH111" s="54"/>
      <c r="AN111" s="54"/>
      <c r="AT111" s="54"/>
      <c r="AZ111" s="54"/>
      <c r="BB111" s="54"/>
      <c r="BC111" s="54"/>
      <c r="BD111" s="54"/>
      <c r="BE111" s="54"/>
      <c r="BF111" s="54"/>
      <c r="BG111" s="54"/>
      <c r="BH111" s="54"/>
      <c r="BI111" s="54"/>
      <c r="BJ111" s="54"/>
      <c r="BK111" s="54"/>
      <c r="BL111" s="54"/>
    </row>
    <row r="112" spans="1:64" s="139" customFormat="1" ht="13.5" customHeight="1" x14ac:dyDescent="0.2">
      <c r="A112" s="8">
        <v>1109</v>
      </c>
      <c r="B112" s="29" t="s">
        <v>894</v>
      </c>
      <c r="C112" s="29">
        <v>10</v>
      </c>
      <c r="D112" s="8" t="s">
        <v>687</v>
      </c>
      <c r="E112" s="72">
        <v>0</v>
      </c>
      <c r="F112" s="72">
        <v>1</v>
      </c>
      <c r="G112" s="72">
        <v>0</v>
      </c>
      <c r="H112" s="72">
        <v>0</v>
      </c>
      <c r="I112" s="72">
        <v>0</v>
      </c>
      <c r="J112" s="72"/>
      <c r="K112" s="72">
        <v>0</v>
      </c>
      <c r="L112" s="72">
        <v>0</v>
      </c>
      <c r="M112" s="72">
        <v>0</v>
      </c>
      <c r="N112" s="72">
        <v>0</v>
      </c>
      <c r="O112" s="72">
        <v>1</v>
      </c>
      <c r="P112" s="72" t="s">
        <v>769</v>
      </c>
      <c r="Q112" s="72">
        <v>0</v>
      </c>
      <c r="R112" s="72">
        <v>1</v>
      </c>
      <c r="S112" s="72">
        <v>0</v>
      </c>
      <c r="T112" s="72">
        <v>0</v>
      </c>
      <c r="U112" s="72">
        <v>0</v>
      </c>
      <c r="V112" s="8"/>
      <c r="W112" s="13">
        <f t="shared" si="18"/>
        <v>0</v>
      </c>
      <c r="X112" s="13">
        <f t="shared" si="19"/>
        <v>1</v>
      </c>
      <c r="Y112" s="13">
        <f t="shared" si="20"/>
        <v>0</v>
      </c>
      <c r="Z112" s="12">
        <f t="shared" si="21"/>
        <v>0</v>
      </c>
      <c r="AA112" s="13">
        <f t="shared" si="22"/>
        <v>0</v>
      </c>
      <c r="AB112" s="7">
        <f t="shared" si="14"/>
        <v>1</v>
      </c>
      <c r="AC112" s="7"/>
      <c r="AD112" s="7">
        <f t="shared" si="15"/>
        <v>1</v>
      </c>
      <c r="AE112" s="7">
        <f t="shared" si="16"/>
        <v>0</v>
      </c>
      <c r="AF112" s="7">
        <f t="shared" si="17"/>
        <v>0</v>
      </c>
      <c r="AG112" s="7"/>
      <c r="AH112" s="54"/>
      <c r="AN112" s="54"/>
      <c r="AT112" s="54"/>
      <c r="AZ112" s="54"/>
      <c r="BB112" s="54"/>
      <c r="BC112" s="54"/>
      <c r="BD112" s="54"/>
      <c r="BE112" s="54"/>
      <c r="BF112" s="54"/>
      <c r="BG112" s="54"/>
      <c r="BH112" s="54"/>
      <c r="BI112" s="54"/>
      <c r="BJ112" s="54"/>
      <c r="BK112" s="54"/>
      <c r="BL112" s="54"/>
    </row>
    <row r="113" spans="1:64" s="139" customFormat="1" ht="13.5" customHeight="1" x14ac:dyDescent="0.2">
      <c r="A113" s="1" t="s">
        <v>4</v>
      </c>
      <c r="B113" s="86" t="s">
        <v>401</v>
      </c>
      <c r="C113" s="86">
        <v>11</v>
      </c>
      <c r="D113" s="87" t="s">
        <v>10</v>
      </c>
      <c r="E113" s="2">
        <v>1</v>
      </c>
      <c r="F113" s="2">
        <v>0</v>
      </c>
      <c r="G113" s="2">
        <v>0</v>
      </c>
      <c r="H113" s="2">
        <v>0</v>
      </c>
      <c r="I113" s="2">
        <v>0</v>
      </c>
      <c r="J113" s="86"/>
      <c r="K113" s="5">
        <v>1</v>
      </c>
      <c r="L113" s="5">
        <v>0</v>
      </c>
      <c r="M113" s="14">
        <v>1</v>
      </c>
      <c r="N113" s="14">
        <v>1</v>
      </c>
      <c r="O113" s="14">
        <v>1</v>
      </c>
      <c r="P113" s="86"/>
      <c r="Q113" s="5">
        <v>1</v>
      </c>
      <c r="R113" s="5">
        <v>0</v>
      </c>
      <c r="S113" s="5">
        <v>1</v>
      </c>
      <c r="T113" s="5">
        <v>1</v>
      </c>
      <c r="U113" s="5">
        <v>1</v>
      </c>
      <c r="V113" s="5"/>
      <c r="W113" s="12">
        <f t="shared" si="18"/>
        <v>1</v>
      </c>
      <c r="X113" s="12">
        <f t="shared" si="19"/>
        <v>0</v>
      </c>
      <c r="Y113" s="12">
        <f t="shared" si="20"/>
        <v>1</v>
      </c>
      <c r="Z113" s="12">
        <f t="shared" si="21"/>
        <v>1</v>
      </c>
      <c r="AA113" s="12">
        <f t="shared" si="22"/>
        <v>1</v>
      </c>
      <c r="AB113" s="88">
        <f t="shared" si="14"/>
        <v>4</v>
      </c>
      <c r="AC113" s="88"/>
      <c r="AD113" s="7">
        <f t="shared" si="15"/>
        <v>1</v>
      </c>
      <c r="AE113" s="7">
        <f t="shared" si="16"/>
        <v>2</v>
      </c>
      <c r="AF113" s="7">
        <f t="shared" si="17"/>
        <v>1</v>
      </c>
      <c r="AG113" s="7"/>
      <c r="AH113" s="54"/>
      <c r="AN113" s="54"/>
      <c r="AT113" s="54"/>
      <c r="AZ113" s="54"/>
      <c r="BB113" s="54"/>
      <c r="BC113" s="54"/>
      <c r="BD113" s="54"/>
      <c r="BE113" s="54"/>
      <c r="BF113" s="54"/>
      <c r="BG113" s="54"/>
      <c r="BH113" s="54"/>
      <c r="BI113" s="54"/>
      <c r="BJ113" s="54"/>
      <c r="BK113" s="54"/>
      <c r="BL113" s="54"/>
    </row>
    <row r="114" spans="1:64" s="137" customFormat="1" ht="13.5" customHeight="1" x14ac:dyDescent="0.2">
      <c r="A114" s="8">
        <v>1111</v>
      </c>
      <c r="B114" s="29" t="s">
        <v>896</v>
      </c>
      <c r="C114" s="29">
        <v>8</v>
      </c>
      <c r="D114" s="8" t="s">
        <v>689</v>
      </c>
      <c r="E114" s="72">
        <v>1</v>
      </c>
      <c r="F114" s="72">
        <v>1</v>
      </c>
      <c r="G114" s="72">
        <v>1</v>
      </c>
      <c r="H114" s="72">
        <v>1</v>
      </c>
      <c r="I114" s="72">
        <v>1</v>
      </c>
      <c r="J114" s="72"/>
      <c r="K114" s="72">
        <v>1</v>
      </c>
      <c r="L114" s="72">
        <v>1</v>
      </c>
      <c r="M114" s="72">
        <v>0</v>
      </c>
      <c r="N114" s="72">
        <v>0</v>
      </c>
      <c r="O114" s="72">
        <v>0.5</v>
      </c>
      <c r="P114" s="72"/>
      <c r="Q114" s="72">
        <v>1</v>
      </c>
      <c r="R114" s="72">
        <v>1</v>
      </c>
      <c r="S114" s="72">
        <v>1</v>
      </c>
      <c r="T114" s="72">
        <v>1</v>
      </c>
      <c r="U114" s="72">
        <v>1</v>
      </c>
      <c r="V114" s="8"/>
      <c r="W114" s="13">
        <f t="shared" si="18"/>
        <v>1</v>
      </c>
      <c r="X114" s="13">
        <f t="shared" si="19"/>
        <v>1</v>
      </c>
      <c r="Y114" s="13">
        <f t="shared" si="20"/>
        <v>1</v>
      </c>
      <c r="Z114" s="12">
        <f t="shared" si="21"/>
        <v>1</v>
      </c>
      <c r="AA114" s="13">
        <f t="shared" si="22"/>
        <v>1</v>
      </c>
      <c r="AB114" s="7">
        <f t="shared" si="14"/>
        <v>5</v>
      </c>
      <c r="AC114" s="7"/>
      <c r="AD114" s="7">
        <f t="shared" si="15"/>
        <v>2</v>
      </c>
      <c r="AE114" s="7">
        <f t="shared" si="16"/>
        <v>2</v>
      </c>
      <c r="AF114" s="7">
        <f t="shared" si="17"/>
        <v>1</v>
      </c>
      <c r="AG114" s="7"/>
      <c r="AH114" s="55"/>
      <c r="AN114" s="55"/>
      <c r="AT114" s="55"/>
      <c r="BB114" s="55"/>
      <c r="BC114" s="55"/>
    </row>
    <row r="115" spans="1:64" s="139" customFormat="1" ht="13.5" customHeight="1" x14ac:dyDescent="0.2">
      <c r="A115" s="8">
        <v>1044</v>
      </c>
      <c r="B115" s="29" t="s">
        <v>839</v>
      </c>
      <c r="C115" s="29">
        <v>10</v>
      </c>
      <c r="D115" s="8" t="s">
        <v>621</v>
      </c>
      <c r="E115" s="72">
        <v>1</v>
      </c>
      <c r="F115" s="72">
        <v>1</v>
      </c>
      <c r="G115" s="72">
        <v>1</v>
      </c>
      <c r="H115" s="72">
        <v>0</v>
      </c>
      <c r="I115" s="72">
        <v>0</v>
      </c>
      <c r="J115" s="72"/>
      <c r="K115" s="72">
        <v>1</v>
      </c>
      <c r="L115" s="72">
        <v>1</v>
      </c>
      <c r="M115" s="72">
        <v>0</v>
      </c>
      <c r="N115" s="72">
        <v>0</v>
      </c>
      <c r="O115" s="72">
        <v>0</v>
      </c>
      <c r="P115" s="72" t="s">
        <v>749</v>
      </c>
      <c r="Q115" s="72">
        <v>1</v>
      </c>
      <c r="R115" s="72">
        <v>1</v>
      </c>
      <c r="S115" s="72">
        <v>0</v>
      </c>
      <c r="T115" s="72">
        <v>0</v>
      </c>
      <c r="U115" s="72">
        <v>0</v>
      </c>
      <c r="V115" s="8"/>
      <c r="W115" s="13">
        <f t="shared" si="18"/>
        <v>1</v>
      </c>
      <c r="X115" s="13">
        <f t="shared" si="19"/>
        <v>1</v>
      </c>
      <c r="Y115" s="13">
        <f t="shared" si="20"/>
        <v>0</v>
      </c>
      <c r="Z115" s="12">
        <f t="shared" si="21"/>
        <v>0</v>
      </c>
      <c r="AA115" s="13">
        <f t="shared" si="22"/>
        <v>0</v>
      </c>
      <c r="AB115" s="7">
        <f t="shared" si="14"/>
        <v>2</v>
      </c>
      <c r="AC115" s="7"/>
      <c r="AD115" s="7">
        <f t="shared" si="15"/>
        <v>2</v>
      </c>
      <c r="AE115" s="7">
        <f t="shared" si="16"/>
        <v>0</v>
      </c>
      <c r="AF115" s="7">
        <f t="shared" si="17"/>
        <v>0</v>
      </c>
      <c r="AG115" s="7"/>
      <c r="AH115" s="54"/>
      <c r="AN115" s="54"/>
      <c r="AT115" s="54"/>
      <c r="AZ115" s="54"/>
      <c r="BB115" s="54"/>
      <c r="BC115" s="54"/>
      <c r="BD115" s="54"/>
      <c r="BE115" s="54"/>
      <c r="BF115" s="54"/>
      <c r="BG115" s="54"/>
      <c r="BH115" s="54"/>
      <c r="BI115" s="54"/>
      <c r="BJ115" s="54"/>
      <c r="BK115" s="54"/>
      <c r="BL115" s="54"/>
    </row>
    <row r="116" spans="1:64" s="137" customFormat="1" ht="13.5" customHeight="1" x14ac:dyDescent="0.2">
      <c r="A116" s="1" t="s">
        <v>63</v>
      </c>
      <c r="B116" s="29" t="s">
        <v>426</v>
      </c>
      <c r="C116" s="29">
        <v>11</v>
      </c>
      <c r="D116" s="4" t="s">
        <v>64</v>
      </c>
      <c r="E116" s="6">
        <v>0</v>
      </c>
      <c r="F116" s="6">
        <v>1</v>
      </c>
      <c r="G116" s="6">
        <v>0</v>
      </c>
      <c r="H116" s="6">
        <v>1</v>
      </c>
      <c r="I116" s="6">
        <v>1</v>
      </c>
      <c r="J116" s="3"/>
      <c r="K116" s="5">
        <v>0</v>
      </c>
      <c r="L116" s="5">
        <v>1</v>
      </c>
      <c r="M116" s="14">
        <v>0.5</v>
      </c>
      <c r="N116" s="14">
        <v>0.5</v>
      </c>
      <c r="O116" s="14">
        <v>1</v>
      </c>
      <c r="P116" s="3"/>
      <c r="Q116" s="5">
        <v>0</v>
      </c>
      <c r="R116" s="5">
        <v>1</v>
      </c>
      <c r="S116" s="5">
        <v>0</v>
      </c>
      <c r="T116" s="5">
        <v>0</v>
      </c>
      <c r="U116" s="5">
        <v>0</v>
      </c>
      <c r="V116" s="5"/>
      <c r="W116" s="13">
        <f t="shared" si="18"/>
        <v>0</v>
      </c>
      <c r="X116" s="13">
        <f t="shared" si="19"/>
        <v>1</v>
      </c>
      <c r="Y116" s="13">
        <f t="shared" si="20"/>
        <v>0</v>
      </c>
      <c r="Z116" s="12">
        <f t="shared" si="21"/>
        <v>0.5</v>
      </c>
      <c r="AA116" s="13">
        <f t="shared" si="22"/>
        <v>1</v>
      </c>
      <c r="AB116" s="7">
        <f t="shared" si="14"/>
        <v>2.5</v>
      </c>
      <c r="AC116" s="7"/>
      <c r="AD116" s="7">
        <f t="shared" si="15"/>
        <v>1</v>
      </c>
      <c r="AE116" s="7">
        <f t="shared" si="16"/>
        <v>1.5</v>
      </c>
      <c r="AF116" s="7">
        <f t="shared" si="17"/>
        <v>0</v>
      </c>
      <c r="AG116" s="7"/>
      <c r="AH116" s="55"/>
      <c r="AN116" s="55"/>
      <c r="AT116" s="55"/>
      <c r="AZ116" s="55"/>
      <c r="BB116" s="55"/>
      <c r="BC116" s="55"/>
      <c r="BD116" s="55"/>
      <c r="BE116" s="55"/>
      <c r="BF116" s="55"/>
      <c r="BG116" s="55"/>
      <c r="BH116" s="55"/>
      <c r="BI116" s="55"/>
      <c r="BJ116" s="55"/>
      <c r="BK116" s="55"/>
      <c r="BL116" s="55"/>
    </row>
    <row r="117" spans="1:64" s="139" customFormat="1" ht="13.5" customHeight="1" x14ac:dyDescent="0.2">
      <c r="A117" s="11" t="s">
        <v>169</v>
      </c>
      <c r="B117" s="29" t="s">
        <v>469</v>
      </c>
      <c r="C117" s="29">
        <v>10</v>
      </c>
      <c r="D117" s="4" t="s">
        <v>181</v>
      </c>
      <c r="E117" s="6">
        <v>0</v>
      </c>
      <c r="F117" s="6">
        <v>1</v>
      </c>
      <c r="G117" s="6">
        <v>0</v>
      </c>
      <c r="H117" s="6">
        <v>0</v>
      </c>
      <c r="I117" s="6">
        <v>0</v>
      </c>
      <c r="J117" s="3"/>
      <c r="K117" s="5">
        <v>0</v>
      </c>
      <c r="L117" s="5">
        <v>1</v>
      </c>
      <c r="M117" s="14">
        <v>0.5</v>
      </c>
      <c r="N117" s="14">
        <v>0.5</v>
      </c>
      <c r="O117" s="14">
        <v>0.5</v>
      </c>
      <c r="P117" s="3"/>
      <c r="Q117" s="5">
        <v>0</v>
      </c>
      <c r="R117" s="5">
        <v>1</v>
      </c>
      <c r="S117" s="5">
        <v>0</v>
      </c>
      <c r="T117" s="5">
        <v>0</v>
      </c>
      <c r="U117" s="5">
        <v>0</v>
      </c>
      <c r="V117" s="5"/>
      <c r="W117" s="13">
        <f t="shared" si="18"/>
        <v>0</v>
      </c>
      <c r="X117" s="13">
        <f t="shared" si="19"/>
        <v>1</v>
      </c>
      <c r="Y117" s="13">
        <f t="shared" si="20"/>
        <v>0</v>
      </c>
      <c r="Z117" s="12">
        <f t="shared" si="21"/>
        <v>0</v>
      </c>
      <c r="AA117" s="13">
        <f t="shared" si="22"/>
        <v>0</v>
      </c>
      <c r="AB117" s="7">
        <f t="shared" si="14"/>
        <v>1</v>
      </c>
      <c r="AC117" s="7"/>
      <c r="AD117" s="7">
        <f t="shared" si="15"/>
        <v>1</v>
      </c>
      <c r="AE117" s="7">
        <f t="shared" si="16"/>
        <v>0</v>
      </c>
      <c r="AF117" s="7">
        <f t="shared" si="17"/>
        <v>0</v>
      </c>
      <c r="AG117" s="7"/>
      <c r="AH117" s="54"/>
      <c r="AN117" s="54"/>
      <c r="AT117" s="54"/>
      <c r="AZ117" s="54"/>
      <c r="BB117" s="54"/>
      <c r="BC117" s="54"/>
      <c r="BD117" s="54"/>
      <c r="BE117" s="54"/>
      <c r="BF117" s="54"/>
      <c r="BG117" s="54"/>
      <c r="BH117" s="54"/>
      <c r="BI117" s="54"/>
      <c r="BJ117" s="54"/>
      <c r="BK117" s="54"/>
      <c r="BL117" s="54"/>
    </row>
    <row r="118" spans="1:64" s="137" customFormat="1" ht="13.5" customHeight="1" x14ac:dyDescent="0.2">
      <c r="A118" s="11" t="s">
        <v>132</v>
      </c>
      <c r="B118" s="86" t="s">
        <v>455</v>
      </c>
      <c r="C118" s="86">
        <v>11</v>
      </c>
      <c r="D118" s="87" t="s">
        <v>140</v>
      </c>
      <c r="E118" s="2">
        <v>1</v>
      </c>
      <c r="F118" s="2">
        <v>1</v>
      </c>
      <c r="G118" s="2">
        <v>1</v>
      </c>
      <c r="H118" s="2">
        <v>0</v>
      </c>
      <c r="I118" s="2">
        <v>1</v>
      </c>
      <c r="J118" s="5"/>
      <c r="K118" s="5">
        <v>1</v>
      </c>
      <c r="L118" s="5">
        <v>1</v>
      </c>
      <c r="M118" s="14">
        <v>0.5</v>
      </c>
      <c r="N118" s="14">
        <v>0.5</v>
      </c>
      <c r="O118" s="14">
        <v>0.5</v>
      </c>
      <c r="P118" s="86"/>
      <c r="Q118" s="5">
        <v>1</v>
      </c>
      <c r="R118" s="5">
        <v>1</v>
      </c>
      <c r="S118" s="5">
        <v>0</v>
      </c>
      <c r="T118" s="5">
        <v>1</v>
      </c>
      <c r="U118" s="5">
        <v>1</v>
      </c>
      <c r="V118" s="5"/>
      <c r="W118" s="12">
        <f t="shared" si="18"/>
        <v>1</v>
      </c>
      <c r="X118" s="12">
        <f t="shared" si="19"/>
        <v>1</v>
      </c>
      <c r="Y118" s="12">
        <f t="shared" si="20"/>
        <v>0.5</v>
      </c>
      <c r="Z118" s="12">
        <f t="shared" si="21"/>
        <v>0.5</v>
      </c>
      <c r="AA118" s="12">
        <f t="shared" si="22"/>
        <v>1</v>
      </c>
      <c r="AB118" s="88">
        <f t="shared" si="14"/>
        <v>4</v>
      </c>
      <c r="AC118" s="88"/>
      <c r="AD118" s="7">
        <f t="shared" si="15"/>
        <v>2</v>
      </c>
      <c r="AE118" s="7">
        <f t="shared" si="16"/>
        <v>1.5</v>
      </c>
      <c r="AF118" s="7">
        <f t="shared" si="17"/>
        <v>0.5</v>
      </c>
      <c r="AG118" s="88"/>
      <c r="AH118" s="54"/>
      <c r="AI118" s="139"/>
      <c r="AJ118" s="139"/>
      <c r="AK118" s="139"/>
      <c r="AL118" s="139"/>
      <c r="AM118" s="139"/>
      <c r="AN118" s="54"/>
      <c r="AO118" s="139"/>
      <c r="AP118" s="139"/>
      <c r="AQ118" s="139"/>
      <c r="AR118" s="139"/>
      <c r="AS118" s="139"/>
      <c r="AT118" s="54"/>
      <c r="AU118" s="139"/>
      <c r="AV118" s="139"/>
      <c r="AW118" s="139"/>
      <c r="AX118" s="139"/>
      <c r="AY118" s="139"/>
      <c r="AZ118" s="54"/>
      <c r="BA118" s="139"/>
      <c r="BB118" s="54"/>
      <c r="BC118" s="54"/>
      <c r="BD118" s="54"/>
      <c r="BE118" s="54"/>
      <c r="BF118" s="54"/>
      <c r="BG118" s="54"/>
      <c r="BH118" s="54"/>
      <c r="BI118" s="54"/>
      <c r="BJ118" s="54"/>
      <c r="BK118" s="54"/>
      <c r="BL118" s="54"/>
    </row>
    <row r="119" spans="1:64" s="85" customFormat="1" ht="13.5" customHeight="1" x14ac:dyDescent="0.2">
      <c r="A119" s="11" t="s">
        <v>268</v>
      </c>
      <c r="B119" s="29" t="s">
        <v>505</v>
      </c>
      <c r="C119" s="29">
        <v>2</v>
      </c>
      <c r="D119" s="4" t="s">
        <v>281</v>
      </c>
      <c r="E119" s="8">
        <v>0</v>
      </c>
      <c r="F119" s="8">
        <v>0</v>
      </c>
      <c r="G119" s="8">
        <v>1</v>
      </c>
      <c r="H119" s="8">
        <v>0</v>
      </c>
      <c r="I119" s="8">
        <v>0</v>
      </c>
      <c r="J119" s="8"/>
      <c r="K119" s="8">
        <v>0</v>
      </c>
      <c r="L119" s="8">
        <v>0</v>
      </c>
      <c r="M119" s="8">
        <v>0</v>
      </c>
      <c r="N119" s="8">
        <v>0</v>
      </c>
      <c r="O119" s="8">
        <v>0</v>
      </c>
      <c r="P119" s="8"/>
      <c r="Q119" s="8">
        <v>0</v>
      </c>
      <c r="R119" s="8">
        <v>1</v>
      </c>
      <c r="S119" s="8">
        <v>0</v>
      </c>
      <c r="T119" s="8">
        <v>0</v>
      </c>
      <c r="U119" s="8">
        <v>0</v>
      </c>
      <c r="V119" s="8"/>
      <c r="W119" s="13">
        <f t="shared" si="18"/>
        <v>0</v>
      </c>
      <c r="X119" s="13">
        <f t="shared" si="19"/>
        <v>0</v>
      </c>
      <c r="Y119" s="13">
        <f t="shared" si="20"/>
        <v>0</v>
      </c>
      <c r="Z119" s="12">
        <f t="shared" si="21"/>
        <v>0</v>
      </c>
      <c r="AA119" s="13">
        <f t="shared" si="22"/>
        <v>0</v>
      </c>
      <c r="AB119" s="7">
        <f t="shared" si="14"/>
        <v>0</v>
      </c>
      <c r="AC119" s="7"/>
      <c r="AD119" s="7">
        <f t="shared" si="15"/>
        <v>0</v>
      </c>
      <c r="AE119" s="7">
        <f t="shared" si="16"/>
        <v>0</v>
      </c>
      <c r="AF119" s="7">
        <f t="shared" si="17"/>
        <v>0</v>
      </c>
      <c r="AG119" s="7"/>
      <c r="AH119" s="83"/>
      <c r="AN119" s="83"/>
      <c r="AT119" s="83"/>
      <c r="AZ119" s="83"/>
      <c r="BB119" s="83"/>
      <c r="BC119" s="83"/>
      <c r="BD119" s="83"/>
      <c r="BE119" s="83"/>
      <c r="BF119" s="83"/>
      <c r="BG119" s="83"/>
      <c r="BH119" s="83"/>
      <c r="BI119" s="83"/>
      <c r="BJ119" s="83"/>
      <c r="BK119" s="83"/>
      <c r="BL119" s="83"/>
    </row>
    <row r="120" spans="1:64" s="137" customFormat="1" ht="13.5" customHeight="1" x14ac:dyDescent="0.2">
      <c r="A120" s="11" t="s">
        <v>71</v>
      </c>
      <c r="B120" s="29" t="s">
        <v>429</v>
      </c>
      <c r="C120" s="29">
        <v>11</v>
      </c>
      <c r="D120" s="4" t="s">
        <v>73</v>
      </c>
      <c r="E120" s="6">
        <v>0</v>
      </c>
      <c r="F120" s="6">
        <v>1</v>
      </c>
      <c r="G120" s="6">
        <v>1</v>
      </c>
      <c r="H120" s="6">
        <v>1</v>
      </c>
      <c r="I120" s="6">
        <v>0</v>
      </c>
      <c r="J120" s="3"/>
      <c r="K120" s="5">
        <v>0</v>
      </c>
      <c r="L120" s="5">
        <v>0</v>
      </c>
      <c r="M120" s="14">
        <v>0.5</v>
      </c>
      <c r="N120" s="14">
        <v>0</v>
      </c>
      <c r="O120" s="14">
        <v>1</v>
      </c>
      <c r="P120" s="3"/>
      <c r="Q120" s="5">
        <v>0</v>
      </c>
      <c r="R120" s="5">
        <v>1</v>
      </c>
      <c r="S120" s="5">
        <v>1</v>
      </c>
      <c r="T120" s="5">
        <v>0</v>
      </c>
      <c r="U120" s="5">
        <v>0</v>
      </c>
      <c r="V120" s="5"/>
      <c r="W120" s="13">
        <f t="shared" si="18"/>
        <v>0</v>
      </c>
      <c r="X120" s="13">
        <f t="shared" si="19"/>
        <v>1</v>
      </c>
      <c r="Y120" s="13">
        <f t="shared" si="20"/>
        <v>1</v>
      </c>
      <c r="Z120" s="12">
        <f t="shared" si="21"/>
        <v>0</v>
      </c>
      <c r="AA120" s="13">
        <f t="shared" si="22"/>
        <v>0</v>
      </c>
      <c r="AB120" s="7">
        <f t="shared" si="14"/>
        <v>2</v>
      </c>
      <c r="AC120" s="7"/>
      <c r="AD120" s="7">
        <f t="shared" si="15"/>
        <v>1</v>
      </c>
      <c r="AE120" s="7">
        <f t="shared" si="16"/>
        <v>0</v>
      </c>
      <c r="AF120" s="7">
        <f t="shared" si="17"/>
        <v>1</v>
      </c>
      <c r="AG120" s="88"/>
      <c r="AH120" s="54"/>
      <c r="AI120" s="139"/>
      <c r="AJ120" s="139"/>
      <c r="AK120" s="139"/>
      <c r="AL120" s="139"/>
      <c r="AM120" s="139"/>
      <c r="AN120" s="54"/>
      <c r="AO120" s="139"/>
      <c r="AP120" s="139"/>
      <c r="AQ120" s="139"/>
      <c r="AR120" s="139"/>
      <c r="AS120" s="139"/>
      <c r="AT120" s="54"/>
      <c r="AU120" s="139"/>
      <c r="AV120" s="139"/>
      <c r="AW120" s="139"/>
      <c r="AX120" s="139"/>
      <c r="AY120" s="139"/>
      <c r="AZ120" s="139"/>
      <c r="BA120" s="139"/>
      <c r="BB120" s="54"/>
      <c r="BC120" s="54"/>
      <c r="BD120" s="139"/>
      <c r="BE120" s="139"/>
      <c r="BF120" s="139"/>
      <c r="BG120" s="139"/>
      <c r="BH120" s="139"/>
      <c r="BI120" s="139"/>
      <c r="BJ120" s="139"/>
      <c r="BK120" s="139"/>
      <c r="BL120" s="139"/>
    </row>
    <row r="121" spans="1:64" s="139" customFormat="1" ht="13.5" customHeight="1" x14ac:dyDescent="0.2">
      <c r="A121" s="11" t="s">
        <v>262</v>
      </c>
      <c r="B121" s="29" t="s">
        <v>503</v>
      </c>
      <c r="C121" s="29">
        <v>2</v>
      </c>
      <c r="D121" s="4" t="s">
        <v>277</v>
      </c>
      <c r="E121" s="8">
        <v>0</v>
      </c>
      <c r="F121" s="8">
        <v>1</v>
      </c>
      <c r="G121" s="8">
        <v>1</v>
      </c>
      <c r="H121" s="8">
        <v>0</v>
      </c>
      <c r="I121" s="8">
        <v>0</v>
      </c>
      <c r="J121" s="8"/>
      <c r="K121" s="8">
        <v>0</v>
      </c>
      <c r="L121" s="8">
        <v>1</v>
      </c>
      <c r="M121" s="8">
        <v>0</v>
      </c>
      <c r="N121" s="8">
        <v>0</v>
      </c>
      <c r="O121" s="8">
        <v>0</v>
      </c>
      <c r="P121" s="8"/>
      <c r="Q121" s="8">
        <v>1</v>
      </c>
      <c r="R121" s="8">
        <v>1</v>
      </c>
      <c r="S121" s="8">
        <v>1</v>
      </c>
      <c r="T121" s="8">
        <v>1</v>
      </c>
      <c r="U121" s="8">
        <v>0</v>
      </c>
      <c r="V121" s="8"/>
      <c r="W121" s="13">
        <f t="shared" si="18"/>
        <v>0</v>
      </c>
      <c r="X121" s="13">
        <f t="shared" si="19"/>
        <v>1</v>
      </c>
      <c r="Y121" s="13">
        <f t="shared" si="20"/>
        <v>1</v>
      </c>
      <c r="Z121" s="12">
        <f t="shared" si="21"/>
        <v>0</v>
      </c>
      <c r="AA121" s="13">
        <f t="shared" si="22"/>
        <v>0</v>
      </c>
      <c r="AB121" s="7">
        <f t="shared" si="14"/>
        <v>2</v>
      </c>
      <c r="AC121" s="7"/>
      <c r="AD121" s="7">
        <f t="shared" si="15"/>
        <v>1</v>
      </c>
      <c r="AE121" s="7">
        <f t="shared" si="16"/>
        <v>0</v>
      </c>
      <c r="AF121" s="7">
        <f t="shared" si="17"/>
        <v>1</v>
      </c>
      <c r="AG121" s="7"/>
      <c r="AH121" s="54"/>
      <c r="AN121" s="54"/>
      <c r="AT121" s="54"/>
      <c r="AZ121" s="54"/>
      <c r="BB121" s="54"/>
      <c r="BC121" s="54"/>
      <c r="BD121" s="54"/>
      <c r="BE121" s="54"/>
      <c r="BF121" s="54"/>
      <c r="BG121" s="54"/>
      <c r="BH121" s="54"/>
      <c r="BI121" s="54"/>
      <c r="BJ121" s="54"/>
      <c r="BK121" s="54"/>
      <c r="BL121" s="54"/>
    </row>
    <row r="122" spans="1:64" s="139" customFormat="1" ht="13.5" customHeight="1" x14ac:dyDescent="0.2">
      <c r="A122" s="8">
        <v>1096</v>
      </c>
      <c r="B122" s="29" t="s">
        <v>883</v>
      </c>
      <c r="C122" s="29">
        <v>11</v>
      </c>
      <c r="D122" s="8" t="s">
        <v>674</v>
      </c>
      <c r="E122" s="72">
        <v>1</v>
      </c>
      <c r="F122" s="72">
        <v>1</v>
      </c>
      <c r="G122" s="72">
        <v>0</v>
      </c>
      <c r="H122" s="72">
        <v>0</v>
      </c>
      <c r="I122" s="72">
        <v>0</v>
      </c>
      <c r="J122" s="72"/>
      <c r="K122" s="72">
        <v>1</v>
      </c>
      <c r="L122" s="72">
        <v>1</v>
      </c>
      <c r="M122" s="72">
        <v>0</v>
      </c>
      <c r="N122" s="72">
        <v>0.5</v>
      </c>
      <c r="O122" s="72">
        <v>1</v>
      </c>
      <c r="P122" s="72"/>
      <c r="Q122" s="72">
        <v>1</v>
      </c>
      <c r="R122" s="72">
        <v>1</v>
      </c>
      <c r="S122" s="72">
        <v>0</v>
      </c>
      <c r="T122" s="72">
        <v>0</v>
      </c>
      <c r="U122" s="72">
        <v>0</v>
      </c>
      <c r="V122" s="8"/>
      <c r="W122" s="13">
        <f t="shared" si="18"/>
        <v>1</v>
      </c>
      <c r="X122" s="13">
        <f t="shared" si="19"/>
        <v>1</v>
      </c>
      <c r="Y122" s="13">
        <f t="shared" si="20"/>
        <v>0</v>
      </c>
      <c r="Z122" s="12">
        <f t="shared" si="21"/>
        <v>0</v>
      </c>
      <c r="AA122" s="13">
        <f t="shared" si="22"/>
        <v>0</v>
      </c>
      <c r="AB122" s="7">
        <f t="shared" si="14"/>
        <v>2</v>
      </c>
      <c r="AC122" s="7"/>
      <c r="AD122" s="7">
        <f t="shared" si="15"/>
        <v>2</v>
      </c>
      <c r="AE122" s="7">
        <f t="shared" si="16"/>
        <v>0</v>
      </c>
      <c r="AF122" s="7">
        <f t="shared" si="17"/>
        <v>0</v>
      </c>
      <c r="AG122" s="7"/>
      <c r="AH122" s="54"/>
      <c r="AN122" s="54"/>
      <c r="AT122" s="54"/>
      <c r="BB122" s="54"/>
      <c r="BC122" s="54"/>
    </row>
    <row r="123" spans="1:64" s="139" customFormat="1" ht="13.5" customHeight="1" x14ac:dyDescent="0.2">
      <c r="A123" s="8">
        <v>1005</v>
      </c>
      <c r="B123" s="29" t="s">
        <v>803</v>
      </c>
      <c r="C123" s="29">
        <v>11</v>
      </c>
      <c r="D123" s="8" t="s">
        <v>582</v>
      </c>
      <c r="E123" s="72">
        <v>1</v>
      </c>
      <c r="F123" s="72">
        <v>1</v>
      </c>
      <c r="G123" s="72">
        <v>1</v>
      </c>
      <c r="H123" s="72">
        <v>0</v>
      </c>
      <c r="I123" s="72">
        <v>0</v>
      </c>
      <c r="J123" s="72"/>
      <c r="K123" s="72">
        <v>1</v>
      </c>
      <c r="L123" s="72">
        <v>1</v>
      </c>
      <c r="M123" s="72">
        <v>0</v>
      </c>
      <c r="N123" s="72">
        <v>0.5</v>
      </c>
      <c r="O123" s="72">
        <v>0.5</v>
      </c>
      <c r="P123" s="72"/>
      <c r="Q123" s="72">
        <v>1</v>
      </c>
      <c r="R123" s="72">
        <v>1</v>
      </c>
      <c r="S123" s="72">
        <v>1</v>
      </c>
      <c r="T123" s="72">
        <v>1</v>
      </c>
      <c r="U123" s="72">
        <v>0</v>
      </c>
      <c r="V123" s="72"/>
      <c r="W123" s="13">
        <f t="shared" si="18"/>
        <v>1</v>
      </c>
      <c r="X123" s="13">
        <f t="shared" si="19"/>
        <v>1</v>
      </c>
      <c r="Y123" s="13">
        <f t="shared" si="20"/>
        <v>1</v>
      </c>
      <c r="Z123" s="12">
        <f t="shared" si="21"/>
        <v>0.5</v>
      </c>
      <c r="AA123" s="13">
        <f t="shared" si="22"/>
        <v>0</v>
      </c>
      <c r="AB123" s="7">
        <f t="shared" si="14"/>
        <v>3.5</v>
      </c>
      <c r="AC123" s="7"/>
      <c r="AD123" s="7">
        <f t="shared" si="15"/>
        <v>2</v>
      </c>
      <c r="AE123" s="7">
        <f t="shared" si="16"/>
        <v>0.5</v>
      </c>
      <c r="AF123" s="7">
        <f t="shared" si="17"/>
        <v>1</v>
      </c>
      <c r="AG123" s="7"/>
      <c r="AH123" s="54"/>
      <c r="AN123" s="54"/>
      <c r="AT123" s="54"/>
      <c r="AZ123" s="54"/>
      <c r="BB123" s="54"/>
      <c r="BC123" s="54"/>
      <c r="BD123" s="54"/>
      <c r="BE123" s="54"/>
      <c r="BF123" s="54"/>
      <c r="BG123" s="54"/>
      <c r="BH123" s="54"/>
      <c r="BI123" s="54"/>
      <c r="BJ123" s="54"/>
      <c r="BK123" s="54"/>
      <c r="BL123" s="54"/>
    </row>
    <row r="124" spans="1:64" s="139" customFormat="1" ht="13.5" customHeight="1" x14ac:dyDescent="0.2">
      <c r="A124" s="11" t="s">
        <v>42</v>
      </c>
      <c r="B124" s="29" t="s">
        <v>417</v>
      </c>
      <c r="C124" s="29">
        <v>10</v>
      </c>
      <c r="D124" s="4" t="s">
        <v>43</v>
      </c>
      <c r="E124" s="6">
        <v>0</v>
      </c>
      <c r="F124" s="6">
        <v>0</v>
      </c>
      <c r="G124" s="6">
        <v>0</v>
      </c>
      <c r="H124" s="6">
        <v>0</v>
      </c>
      <c r="I124" s="6">
        <v>0</v>
      </c>
      <c r="J124" s="3"/>
      <c r="K124" s="5">
        <v>0</v>
      </c>
      <c r="L124" s="5">
        <v>1</v>
      </c>
      <c r="M124" s="14">
        <v>0</v>
      </c>
      <c r="N124" s="14">
        <v>0</v>
      </c>
      <c r="O124" s="14">
        <v>1</v>
      </c>
      <c r="P124" s="8" t="s">
        <v>72</v>
      </c>
      <c r="Q124" s="5">
        <v>0</v>
      </c>
      <c r="R124" s="5">
        <v>1</v>
      </c>
      <c r="S124" s="5">
        <v>0</v>
      </c>
      <c r="T124" s="5">
        <v>0</v>
      </c>
      <c r="U124" s="5">
        <v>0</v>
      </c>
      <c r="V124" s="5"/>
      <c r="W124" s="13">
        <f t="shared" si="18"/>
        <v>0</v>
      </c>
      <c r="X124" s="13">
        <f t="shared" si="19"/>
        <v>1</v>
      </c>
      <c r="Y124" s="13">
        <f t="shared" si="20"/>
        <v>0</v>
      </c>
      <c r="Z124" s="12">
        <f t="shared" si="21"/>
        <v>0</v>
      </c>
      <c r="AA124" s="13">
        <f t="shared" si="22"/>
        <v>0</v>
      </c>
      <c r="AB124" s="7">
        <f t="shared" si="14"/>
        <v>1</v>
      </c>
      <c r="AC124" s="7"/>
      <c r="AD124" s="7">
        <f t="shared" si="15"/>
        <v>1</v>
      </c>
      <c r="AE124" s="7">
        <f t="shared" si="16"/>
        <v>0</v>
      </c>
      <c r="AF124" s="7">
        <f t="shared" si="17"/>
        <v>0</v>
      </c>
      <c r="AG124" s="7"/>
      <c r="AH124" s="54"/>
      <c r="AN124" s="54"/>
      <c r="AT124" s="54"/>
      <c r="AZ124" s="54"/>
      <c r="BB124" s="54"/>
      <c r="BC124" s="54"/>
      <c r="BD124" s="54"/>
      <c r="BE124" s="54"/>
      <c r="BF124" s="54"/>
      <c r="BG124" s="54"/>
      <c r="BH124" s="54"/>
      <c r="BI124" s="54"/>
      <c r="BJ124" s="54"/>
      <c r="BK124" s="54"/>
      <c r="BL124" s="54"/>
    </row>
    <row r="125" spans="1:64" s="139" customFormat="1" ht="13.5" customHeight="1" x14ac:dyDescent="0.2">
      <c r="A125" s="1" t="s">
        <v>350</v>
      </c>
      <c r="B125" s="29" t="s">
        <v>532</v>
      </c>
      <c r="C125" s="29">
        <v>2</v>
      </c>
      <c r="D125" s="4" t="s">
        <v>371</v>
      </c>
      <c r="E125" s="8">
        <v>0</v>
      </c>
      <c r="F125" s="8">
        <v>0</v>
      </c>
      <c r="G125" s="8">
        <v>0</v>
      </c>
      <c r="H125" s="8">
        <v>0</v>
      </c>
      <c r="I125" s="8">
        <v>0</v>
      </c>
      <c r="J125" s="8"/>
      <c r="K125" s="8">
        <v>0</v>
      </c>
      <c r="L125" s="8">
        <v>0</v>
      </c>
      <c r="M125" s="8">
        <v>0</v>
      </c>
      <c r="N125" s="8">
        <v>0</v>
      </c>
      <c r="O125" s="8">
        <v>0</v>
      </c>
      <c r="P125" s="8"/>
      <c r="Q125" s="8">
        <v>0</v>
      </c>
      <c r="R125" s="8">
        <v>1</v>
      </c>
      <c r="S125" s="8">
        <v>0</v>
      </c>
      <c r="T125" s="8">
        <v>0</v>
      </c>
      <c r="U125" s="8">
        <v>0</v>
      </c>
      <c r="V125" s="8"/>
      <c r="W125" s="13">
        <f t="shared" si="18"/>
        <v>0</v>
      </c>
      <c r="X125" s="13">
        <f t="shared" si="19"/>
        <v>0</v>
      </c>
      <c r="Y125" s="13">
        <f t="shared" si="20"/>
        <v>0</v>
      </c>
      <c r="Z125" s="12">
        <f t="shared" si="21"/>
        <v>0</v>
      </c>
      <c r="AA125" s="13">
        <f t="shared" si="22"/>
        <v>0</v>
      </c>
      <c r="AB125" s="7">
        <f t="shared" si="14"/>
        <v>0</v>
      </c>
      <c r="AC125" s="7"/>
      <c r="AD125" s="7">
        <f t="shared" si="15"/>
        <v>0</v>
      </c>
      <c r="AE125" s="7">
        <f t="shared" si="16"/>
        <v>0</v>
      </c>
      <c r="AF125" s="7">
        <f t="shared" si="17"/>
        <v>0</v>
      </c>
      <c r="AG125" s="7"/>
      <c r="AH125" s="54"/>
      <c r="AN125" s="54"/>
      <c r="AT125" s="54"/>
      <c r="AZ125" s="54"/>
      <c r="BB125" s="54"/>
      <c r="BC125" s="54"/>
      <c r="BD125" s="54"/>
      <c r="BE125" s="54"/>
      <c r="BF125" s="54"/>
      <c r="BG125" s="54"/>
      <c r="BH125" s="54"/>
      <c r="BI125" s="54"/>
      <c r="BJ125" s="54"/>
      <c r="BK125" s="54"/>
      <c r="BL125" s="54"/>
    </row>
    <row r="126" spans="1:64" s="139" customFormat="1" ht="13.5" customHeight="1" x14ac:dyDescent="0.2">
      <c r="A126" s="8">
        <v>1156</v>
      </c>
      <c r="B126" s="29" t="s">
        <v>936</v>
      </c>
      <c r="C126" s="29">
        <v>10</v>
      </c>
      <c r="D126" s="8" t="s">
        <v>735</v>
      </c>
      <c r="E126" s="72">
        <v>0</v>
      </c>
      <c r="F126" s="72">
        <v>0</v>
      </c>
      <c r="G126" s="72">
        <v>0</v>
      </c>
      <c r="H126" s="72">
        <v>0</v>
      </c>
      <c r="I126" s="72">
        <v>0</v>
      </c>
      <c r="J126" s="72"/>
      <c r="K126" s="72">
        <v>0</v>
      </c>
      <c r="L126" s="72">
        <v>0</v>
      </c>
      <c r="M126" s="72">
        <v>0</v>
      </c>
      <c r="N126" s="72">
        <v>0</v>
      </c>
      <c r="O126" s="72">
        <v>0</v>
      </c>
      <c r="P126" s="72" t="s">
        <v>744</v>
      </c>
      <c r="Q126" s="72">
        <v>0</v>
      </c>
      <c r="R126" s="72">
        <v>1</v>
      </c>
      <c r="S126" s="72">
        <v>0</v>
      </c>
      <c r="T126" s="72">
        <v>0</v>
      </c>
      <c r="U126" s="72">
        <v>0</v>
      </c>
      <c r="V126" s="8"/>
      <c r="W126" s="13">
        <f t="shared" si="18"/>
        <v>0</v>
      </c>
      <c r="X126" s="13">
        <f t="shared" si="19"/>
        <v>0</v>
      </c>
      <c r="Y126" s="13">
        <f t="shared" si="20"/>
        <v>0</v>
      </c>
      <c r="Z126" s="12">
        <f t="shared" si="21"/>
        <v>0</v>
      </c>
      <c r="AA126" s="13">
        <f t="shared" si="22"/>
        <v>0</v>
      </c>
      <c r="AB126" s="7">
        <f t="shared" si="14"/>
        <v>0</v>
      </c>
      <c r="AC126" s="7"/>
      <c r="AD126" s="7">
        <f t="shared" si="15"/>
        <v>0</v>
      </c>
      <c r="AE126" s="7">
        <f t="shared" si="16"/>
        <v>0</v>
      </c>
      <c r="AF126" s="7">
        <f t="shared" si="17"/>
        <v>0</v>
      </c>
      <c r="AG126" s="7"/>
      <c r="AH126" s="54"/>
      <c r="AN126" s="54"/>
      <c r="AT126" s="54"/>
      <c r="BB126" s="54"/>
      <c r="BC126" s="54"/>
    </row>
    <row r="127" spans="1:64" s="139" customFormat="1" ht="13.5" customHeight="1" x14ac:dyDescent="0.2">
      <c r="A127" s="11" t="s">
        <v>105</v>
      </c>
      <c r="B127" s="29" t="s">
        <v>445</v>
      </c>
      <c r="C127" s="29">
        <v>10</v>
      </c>
      <c r="D127" s="4" t="s">
        <v>113</v>
      </c>
      <c r="E127" s="6">
        <v>1</v>
      </c>
      <c r="F127" s="6">
        <v>1</v>
      </c>
      <c r="G127" s="6">
        <v>1</v>
      </c>
      <c r="H127" s="6">
        <v>1</v>
      </c>
      <c r="I127" s="6">
        <v>0</v>
      </c>
      <c r="J127" s="3"/>
      <c r="K127" s="5">
        <v>1</v>
      </c>
      <c r="L127" s="5">
        <v>1</v>
      </c>
      <c r="M127" s="14">
        <v>0</v>
      </c>
      <c r="N127" s="14">
        <v>0</v>
      </c>
      <c r="O127" s="14">
        <v>0</v>
      </c>
      <c r="P127" s="3"/>
      <c r="Q127" s="5">
        <v>1</v>
      </c>
      <c r="R127" s="5">
        <v>1</v>
      </c>
      <c r="S127" s="5">
        <v>0</v>
      </c>
      <c r="T127" s="5">
        <v>0</v>
      </c>
      <c r="U127" s="5">
        <v>0</v>
      </c>
      <c r="V127" s="5"/>
      <c r="W127" s="13">
        <f t="shared" si="18"/>
        <v>1</v>
      </c>
      <c r="X127" s="13">
        <f t="shared" si="19"/>
        <v>1</v>
      </c>
      <c r="Y127" s="13">
        <f t="shared" si="20"/>
        <v>0</v>
      </c>
      <c r="Z127" s="12">
        <f t="shared" si="21"/>
        <v>0</v>
      </c>
      <c r="AA127" s="13">
        <f t="shared" si="22"/>
        <v>0</v>
      </c>
      <c r="AB127" s="7">
        <f t="shared" si="14"/>
        <v>2</v>
      </c>
      <c r="AC127" s="7"/>
      <c r="AD127" s="7">
        <f t="shared" si="15"/>
        <v>2</v>
      </c>
      <c r="AE127" s="7">
        <f t="shared" si="16"/>
        <v>0</v>
      </c>
      <c r="AF127" s="7">
        <f t="shared" si="17"/>
        <v>0</v>
      </c>
      <c r="AG127" s="7"/>
      <c r="AH127" s="54"/>
      <c r="AN127" s="54"/>
      <c r="AT127" s="54"/>
      <c r="AZ127" s="54"/>
      <c r="BB127" s="54"/>
      <c r="BC127" s="54"/>
      <c r="BD127" s="54"/>
      <c r="BE127" s="54"/>
      <c r="BF127" s="54"/>
      <c r="BG127" s="54"/>
      <c r="BH127" s="54"/>
      <c r="BI127" s="54"/>
      <c r="BJ127" s="54"/>
      <c r="BK127" s="54"/>
      <c r="BL127" s="54"/>
    </row>
    <row r="128" spans="1:64" s="139" customFormat="1" ht="13.5" customHeight="1" x14ac:dyDescent="0.2">
      <c r="A128" s="8">
        <v>1059</v>
      </c>
      <c r="B128" s="29" t="s">
        <v>853</v>
      </c>
      <c r="C128" s="29">
        <v>11</v>
      </c>
      <c r="D128" s="8" t="s">
        <v>636</v>
      </c>
      <c r="E128" s="72">
        <v>0</v>
      </c>
      <c r="F128" s="72">
        <v>1</v>
      </c>
      <c r="G128" s="72">
        <v>1</v>
      </c>
      <c r="H128" s="72">
        <v>0</v>
      </c>
      <c r="I128" s="72">
        <v>0</v>
      </c>
      <c r="J128" s="72"/>
      <c r="K128" s="72">
        <v>0</v>
      </c>
      <c r="L128" s="72">
        <v>0</v>
      </c>
      <c r="M128" s="72">
        <v>0</v>
      </c>
      <c r="N128" s="72">
        <v>0</v>
      </c>
      <c r="O128" s="72">
        <v>0</v>
      </c>
      <c r="P128" s="72" t="s">
        <v>756</v>
      </c>
      <c r="Q128" s="72">
        <v>0</v>
      </c>
      <c r="R128" s="72">
        <v>1</v>
      </c>
      <c r="S128" s="72">
        <v>1</v>
      </c>
      <c r="T128" s="72">
        <v>0</v>
      </c>
      <c r="U128" s="72">
        <v>0</v>
      </c>
      <c r="V128" s="8"/>
      <c r="W128" s="13">
        <f t="shared" si="18"/>
        <v>0</v>
      </c>
      <c r="X128" s="13">
        <f t="shared" si="19"/>
        <v>1</v>
      </c>
      <c r="Y128" s="13">
        <f t="shared" si="20"/>
        <v>1</v>
      </c>
      <c r="Z128" s="12">
        <f t="shared" si="21"/>
        <v>0</v>
      </c>
      <c r="AA128" s="13">
        <f t="shared" si="22"/>
        <v>0</v>
      </c>
      <c r="AB128" s="7">
        <f t="shared" si="14"/>
        <v>2</v>
      </c>
      <c r="AC128" s="7"/>
      <c r="AD128" s="7">
        <f t="shared" si="15"/>
        <v>1</v>
      </c>
      <c r="AE128" s="7">
        <f t="shared" si="16"/>
        <v>0</v>
      </c>
      <c r="AF128" s="7">
        <f t="shared" si="17"/>
        <v>1</v>
      </c>
      <c r="AG128" s="7"/>
      <c r="AH128" s="54"/>
      <c r="AN128" s="54"/>
      <c r="AT128" s="54"/>
      <c r="AZ128" s="54"/>
      <c r="BB128" s="54"/>
      <c r="BC128" s="54"/>
      <c r="BD128" s="54"/>
      <c r="BE128" s="54"/>
      <c r="BF128" s="54"/>
      <c r="BG128" s="54"/>
      <c r="BH128" s="54"/>
      <c r="BI128" s="54"/>
      <c r="BJ128" s="54"/>
      <c r="BK128" s="54"/>
      <c r="BL128" s="54"/>
    </row>
    <row r="129" spans="1:64" s="137" customFormat="1" ht="13.5" customHeight="1" x14ac:dyDescent="0.2">
      <c r="A129" s="8">
        <v>1086</v>
      </c>
      <c r="B129" s="29" t="s">
        <v>876</v>
      </c>
      <c r="C129" s="29">
        <v>9</v>
      </c>
      <c r="D129" s="8" t="s">
        <v>663</v>
      </c>
      <c r="E129" s="72">
        <v>0</v>
      </c>
      <c r="F129" s="72">
        <v>1</v>
      </c>
      <c r="G129" s="72">
        <v>0</v>
      </c>
      <c r="H129" s="72">
        <v>0</v>
      </c>
      <c r="I129" s="72">
        <v>0</v>
      </c>
      <c r="J129" s="72"/>
      <c r="K129" s="72">
        <v>0</v>
      </c>
      <c r="L129" s="72">
        <v>0</v>
      </c>
      <c r="M129" s="72">
        <v>0</v>
      </c>
      <c r="N129" s="72">
        <v>0</v>
      </c>
      <c r="O129" s="72">
        <v>1</v>
      </c>
      <c r="P129" s="72" t="s">
        <v>748</v>
      </c>
      <c r="Q129" s="72">
        <v>0</v>
      </c>
      <c r="R129" s="72">
        <v>0</v>
      </c>
      <c r="S129" s="72">
        <v>0</v>
      </c>
      <c r="T129" s="72">
        <v>0</v>
      </c>
      <c r="U129" s="72">
        <v>0</v>
      </c>
      <c r="V129" s="8"/>
      <c r="W129" s="13">
        <f t="shared" si="18"/>
        <v>0</v>
      </c>
      <c r="X129" s="13">
        <f t="shared" si="19"/>
        <v>0</v>
      </c>
      <c r="Y129" s="13">
        <f t="shared" si="20"/>
        <v>0</v>
      </c>
      <c r="Z129" s="12">
        <f t="shared" si="21"/>
        <v>0</v>
      </c>
      <c r="AA129" s="13">
        <f t="shared" si="22"/>
        <v>0</v>
      </c>
      <c r="AB129" s="7">
        <f t="shared" si="14"/>
        <v>0</v>
      </c>
      <c r="AC129" s="7"/>
      <c r="AD129" s="7">
        <f t="shared" si="15"/>
        <v>0</v>
      </c>
      <c r="AE129" s="7">
        <f t="shared" si="16"/>
        <v>0</v>
      </c>
      <c r="AF129" s="7">
        <f t="shared" si="17"/>
        <v>0</v>
      </c>
      <c r="AG129" s="88"/>
      <c r="AH129" s="55"/>
      <c r="AN129" s="55"/>
      <c r="AT129" s="55"/>
      <c r="BB129" s="55"/>
      <c r="BC129" s="55"/>
    </row>
    <row r="130" spans="1:64" s="139" customFormat="1" ht="13.5" customHeight="1" x14ac:dyDescent="0.2">
      <c r="A130" s="8">
        <v>1077</v>
      </c>
      <c r="B130" s="29" t="s">
        <v>869</v>
      </c>
      <c r="C130" s="29">
        <v>9</v>
      </c>
      <c r="D130" s="8" t="s">
        <v>654</v>
      </c>
      <c r="E130" s="72">
        <v>1</v>
      </c>
      <c r="F130" s="72">
        <v>1</v>
      </c>
      <c r="G130" s="72">
        <v>1</v>
      </c>
      <c r="H130" s="72">
        <v>0</v>
      </c>
      <c r="I130" s="72">
        <v>0</v>
      </c>
      <c r="J130" s="72"/>
      <c r="K130" s="72">
        <v>1</v>
      </c>
      <c r="L130" s="72">
        <v>1</v>
      </c>
      <c r="M130" s="72">
        <v>0.5</v>
      </c>
      <c r="N130" s="72">
        <v>0.5</v>
      </c>
      <c r="O130" s="72">
        <v>1</v>
      </c>
      <c r="P130" s="72"/>
      <c r="Q130" s="72">
        <v>1</v>
      </c>
      <c r="R130" s="72">
        <v>1</v>
      </c>
      <c r="S130" s="72">
        <v>0</v>
      </c>
      <c r="T130" s="72">
        <v>0</v>
      </c>
      <c r="U130" s="72">
        <v>0</v>
      </c>
      <c r="V130" s="8"/>
      <c r="W130" s="13">
        <f t="shared" si="18"/>
        <v>1</v>
      </c>
      <c r="X130" s="13">
        <f t="shared" si="19"/>
        <v>1</v>
      </c>
      <c r="Y130" s="13">
        <f t="shared" si="20"/>
        <v>0.5</v>
      </c>
      <c r="Z130" s="12">
        <f t="shared" si="21"/>
        <v>0</v>
      </c>
      <c r="AA130" s="13">
        <f t="shared" si="22"/>
        <v>0</v>
      </c>
      <c r="AB130" s="7">
        <f t="shared" si="14"/>
        <v>2.5</v>
      </c>
      <c r="AC130" s="7"/>
      <c r="AD130" s="7">
        <f t="shared" si="15"/>
        <v>2</v>
      </c>
      <c r="AE130" s="7">
        <f t="shared" si="16"/>
        <v>0</v>
      </c>
      <c r="AF130" s="7">
        <f t="shared" si="17"/>
        <v>0.5</v>
      </c>
      <c r="AG130" s="7"/>
      <c r="AH130" s="54"/>
      <c r="AN130" s="54"/>
      <c r="AT130" s="54"/>
      <c r="AZ130" s="54"/>
      <c r="BB130" s="54"/>
      <c r="BC130" s="54"/>
      <c r="BD130" s="54"/>
      <c r="BE130" s="54"/>
      <c r="BF130" s="54"/>
      <c r="BG130" s="54"/>
      <c r="BH130" s="54"/>
      <c r="BI130" s="54"/>
      <c r="BJ130" s="54"/>
      <c r="BK130" s="54"/>
      <c r="BL130" s="54"/>
    </row>
    <row r="131" spans="1:64" s="139" customFormat="1" ht="13.5" customHeight="1" x14ac:dyDescent="0.2">
      <c r="A131" s="8">
        <v>1118</v>
      </c>
      <c r="B131" s="29" t="s">
        <v>903</v>
      </c>
      <c r="C131" s="29">
        <v>10</v>
      </c>
      <c r="D131" s="8" t="s">
        <v>696</v>
      </c>
      <c r="E131" s="72">
        <v>1</v>
      </c>
      <c r="F131" s="72">
        <v>1</v>
      </c>
      <c r="G131" s="72">
        <v>0</v>
      </c>
      <c r="H131" s="72">
        <v>0</v>
      </c>
      <c r="I131" s="72">
        <v>1</v>
      </c>
      <c r="J131" s="72"/>
      <c r="K131" s="72">
        <v>1</v>
      </c>
      <c r="L131" s="72">
        <v>1</v>
      </c>
      <c r="M131" s="72">
        <v>0</v>
      </c>
      <c r="N131" s="72">
        <v>0</v>
      </c>
      <c r="O131" s="72">
        <v>0.5</v>
      </c>
      <c r="P131" s="72"/>
      <c r="Q131" s="72">
        <v>1</v>
      </c>
      <c r="R131" s="72">
        <v>1</v>
      </c>
      <c r="S131" s="72">
        <v>1</v>
      </c>
      <c r="T131" s="72">
        <v>1</v>
      </c>
      <c r="U131" s="72">
        <v>0</v>
      </c>
      <c r="V131" s="8"/>
      <c r="W131" s="13">
        <f t="shared" si="18"/>
        <v>1</v>
      </c>
      <c r="X131" s="13">
        <f t="shared" si="19"/>
        <v>1</v>
      </c>
      <c r="Y131" s="13">
        <f t="shared" si="20"/>
        <v>0</v>
      </c>
      <c r="Z131" s="12">
        <f t="shared" si="21"/>
        <v>0</v>
      </c>
      <c r="AA131" s="13">
        <f t="shared" si="22"/>
        <v>0.5</v>
      </c>
      <c r="AB131" s="7">
        <f t="shared" ref="AB131:AB194" si="23">SUM(W131:AA131)</f>
        <v>2.5</v>
      </c>
      <c r="AC131" s="7"/>
      <c r="AD131" s="7">
        <f t="shared" ref="AD131:AD194" si="24">W131+X131</f>
        <v>2</v>
      </c>
      <c r="AE131" s="7">
        <f t="shared" ref="AE131:AE194" si="25">Z131+AA131</f>
        <v>0.5</v>
      </c>
      <c r="AF131" s="7">
        <f t="shared" ref="AF131:AF194" si="26">Y131</f>
        <v>0</v>
      </c>
      <c r="AG131" s="7"/>
      <c r="AH131" s="54"/>
      <c r="AN131" s="54"/>
      <c r="AT131" s="54"/>
      <c r="AZ131" s="54"/>
      <c r="BB131" s="54"/>
      <c r="BC131" s="54"/>
      <c r="BD131" s="54"/>
      <c r="BE131" s="54"/>
      <c r="BF131" s="54"/>
      <c r="BG131" s="54"/>
      <c r="BH131" s="54"/>
      <c r="BI131" s="54"/>
      <c r="BJ131" s="54"/>
      <c r="BK131" s="54"/>
      <c r="BL131" s="54"/>
    </row>
    <row r="132" spans="1:64" s="139" customFormat="1" ht="13.5" customHeight="1" x14ac:dyDescent="0.2">
      <c r="A132" s="1" t="s">
        <v>107</v>
      </c>
      <c r="B132" s="29" t="s">
        <v>446</v>
      </c>
      <c r="C132" s="29">
        <v>9</v>
      </c>
      <c r="D132" s="4" t="s">
        <v>115</v>
      </c>
      <c r="E132" s="6">
        <v>0</v>
      </c>
      <c r="F132" s="6">
        <v>1</v>
      </c>
      <c r="G132" s="6">
        <v>0</v>
      </c>
      <c r="H132" s="6">
        <v>0</v>
      </c>
      <c r="I132" s="6">
        <v>0</v>
      </c>
      <c r="J132" s="3"/>
      <c r="K132" s="5">
        <v>1</v>
      </c>
      <c r="L132" s="5">
        <v>0</v>
      </c>
      <c r="M132" s="14">
        <v>0.5</v>
      </c>
      <c r="N132" s="14">
        <v>0.5</v>
      </c>
      <c r="O132" s="14">
        <v>0</v>
      </c>
      <c r="P132" s="3"/>
      <c r="Q132" s="5">
        <v>0</v>
      </c>
      <c r="R132" s="5">
        <v>0</v>
      </c>
      <c r="S132" s="5">
        <v>0</v>
      </c>
      <c r="T132" s="5">
        <v>0</v>
      </c>
      <c r="U132" s="5">
        <v>0</v>
      </c>
      <c r="V132" s="5"/>
      <c r="W132" s="13">
        <f t="shared" si="18"/>
        <v>0</v>
      </c>
      <c r="X132" s="13">
        <f t="shared" si="19"/>
        <v>0</v>
      </c>
      <c r="Y132" s="13">
        <f t="shared" si="20"/>
        <v>0</v>
      </c>
      <c r="Z132" s="12">
        <f t="shared" si="21"/>
        <v>0</v>
      </c>
      <c r="AA132" s="13">
        <f t="shared" si="22"/>
        <v>0</v>
      </c>
      <c r="AB132" s="7">
        <f t="shared" si="23"/>
        <v>0</v>
      </c>
      <c r="AC132" s="7"/>
      <c r="AD132" s="7">
        <f t="shared" si="24"/>
        <v>0</v>
      </c>
      <c r="AE132" s="7">
        <f t="shared" si="25"/>
        <v>0</v>
      </c>
      <c r="AF132" s="7">
        <f t="shared" si="26"/>
        <v>0</v>
      </c>
      <c r="AG132" s="7"/>
      <c r="AH132" s="54"/>
      <c r="AN132" s="54"/>
      <c r="AT132" s="54"/>
      <c r="AZ132" s="54"/>
      <c r="BB132" s="54"/>
      <c r="BC132" s="54"/>
      <c r="BD132" s="54"/>
      <c r="BE132" s="54"/>
      <c r="BF132" s="54"/>
      <c r="BG132" s="54"/>
      <c r="BH132" s="54"/>
      <c r="BI132" s="54"/>
      <c r="BJ132" s="54"/>
      <c r="BK132" s="54"/>
      <c r="BL132" s="54"/>
    </row>
    <row r="133" spans="1:64" s="80" customFormat="1" ht="13.5" customHeight="1" x14ac:dyDescent="0.2">
      <c r="A133" s="152" t="s">
        <v>223</v>
      </c>
      <c r="B133" s="32" t="s">
        <v>430</v>
      </c>
      <c r="C133" s="32">
        <v>9</v>
      </c>
      <c r="D133" s="149" t="s">
        <v>235</v>
      </c>
      <c r="E133" s="33">
        <v>0</v>
      </c>
      <c r="F133" s="33">
        <v>1</v>
      </c>
      <c r="G133" s="33">
        <v>0</v>
      </c>
      <c r="H133" s="33">
        <v>0</v>
      </c>
      <c r="I133" s="33">
        <v>1</v>
      </c>
      <c r="J133" s="33"/>
      <c r="K133" s="33">
        <v>0</v>
      </c>
      <c r="L133" s="34">
        <v>1</v>
      </c>
      <c r="M133" s="155">
        <v>0</v>
      </c>
      <c r="N133" s="155">
        <v>0</v>
      </c>
      <c r="O133" s="155">
        <v>1</v>
      </c>
      <c r="P133" s="33" t="s">
        <v>349</v>
      </c>
      <c r="Q133" s="33">
        <v>0</v>
      </c>
      <c r="R133" s="33">
        <v>1</v>
      </c>
      <c r="S133" s="33">
        <v>1</v>
      </c>
      <c r="T133" s="33">
        <v>0</v>
      </c>
      <c r="U133" s="33">
        <v>0</v>
      </c>
      <c r="V133" s="33"/>
      <c r="W133" s="77">
        <f t="shared" si="18"/>
        <v>0</v>
      </c>
      <c r="X133" s="77">
        <f t="shared" si="19"/>
        <v>1</v>
      </c>
      <c r="Y133" s="77">
        <f t="shared" si="20"/>
        <v>0</v>
      </c>
      <c r="Z133" s="144">
        <f t="shared" si="21"/>
        <v>0</v>
      </c>
      <c r="AA133" s="77">
        <f t="shared" si="22"/>
        <v>1</v>
      </c>
      <c r="AB133" s="42">
        <f t="shared" si="23"/>
        <v>2</v>
      </c>
      <c r="AC133" s="42"/>
      <c r="AD133" s="42">
        <f t="shared" si="24"/>
        <v>1</v>
      </c>
      <c r="AE133" s="42">
        <f t="shared" si="25"/>
        <v>1</v>
      </c>
      <c r="AF133" s="42">
        <f t="shared" si="26"/>
        <v>0</v>
      </c>
      <c r="AG133" s="42"/>
      <c r="AH133" s="78"/>
      <c r="AN133" s="78"/>
      <c r="AT133" s="78"/>
      <c r="AZ133" s="78"/>
      <c r="BB133" s="78"/>
      <c r="BC133" s="78"/>
      <c r="BD133" s="78"/>
      <c r="BE133" s="78"/>
      <c r="BF133" s="78"/>
      <c r="BG133" s="78"/>
      <c r="BH133" s="78"/>
      <c r="BI133" s="78"/>
      <c r="BJ133" s="78"/>
      <c r="BK133" s="78"/>
      <c r="BL133" s="78"/>
    </row>
    <row r="134" spans="1:64" s="137" customFormat="1" ht="13.5" customHeight="1" x14ac:dyDescent="0.2">
      <c r="A134" s="8">
        <v>1116</v>
      </c>
      <c r="B134" s="29" t="s">
        <v>901</v>
      </c>
      <c r="C134" s="29">
        <v>9</v>
      </c>
      <c r="D134" s="8" t="s">
        <v>694</v>
      </c>
      <c r="E134" s="72">
        <v>0</v>
      </c>
      <c r="F134" s="72">
        <v>0</v>
      </c>
      <c r="G134" s="72">
        <v>0</v>
      </c>
      <c r="H134" s="72">
        <v>0</v>
      </c>
      <c r="I134" s="72">
        <v>0</v>
      </c>
      <c r="J134" s="72" t="s">
        <v>797</v>
      </c>
      <c r="K134" s="72">
        <v>0</v>
      </c>
      <c r="L134" s="72">
        <v>0</v>
      </c>
      <c r="M134" s="72">
        <v>0</v>
      </c>
      <c r="N134" s="72">
        <v>0</v>
      </c>
      <c r="O134" s="72">
        <v>0</v>
      </c>
      <c r="P134" s="72" t="s">
        <v>744</v>
      </c>
      <c r="Q134" s="72">
        <v>0</v>
      </c>
      <c r="R134" s="72">
        <v>1</v>
      </c>
      <c r="S134" s="72">
        <v>0</v>
      </c>
      <c r="T134" s="72">
        <v>0</v>
      </c>
      <c r="U134" s="72">
        <v>0</v>
      </c>
      <c r="V134" s="8"/>
      <c r="W134" s="13">
        <f t="shared" si="18"/>
        <v>0</v>
      </c>
      <c r="X134" s="13">
        <f t="shared" si="19"/>
        <v>0</v>
      </c>
      <c r="Y134" s="13">
        <f t="shared" si="20"/>
        <v>0</v>
      </c>
      <c r="Z134" s="12">
        <f t="shared" si="21"/>
        <v>0</v>
      </c>
      <c r="AA134" s="13">
        <f t="shared" si="22"/>
        <v>0</v>
      </c>
      <c r="AB134" s="7">
        <f t="shared" si="23"/>
        <v>0</v>
      </c>
      <c r="AC134" s="7"/>
      <c r="AD134" s="7">
        <f t="shared" si="24"/>
        <v>0</v>
      </c>
      <c r="AE134" s="7">
        <f t="shared" si="25"/>
        <v>0</v>
      </c>
      <c r="AF134" s="7">
        <f t="shared" si="26"/>
        <v>0</v>
      </c>
      <c r="AG134" s="51"/>
      <c r="AH134" s="55"/>
      <c r="AN134" s="55"/>
      <c r="AT134" s="55"/>
      <c r="AZ134" s="55"/>
      <c r="BB134" s="55"/>
      <c r="BC134" s="55"/>
      <c r="BD134" s="55"/>
      <c r="BE134" s="55"/>
      <c r="BF134" s="55"/>
      <c r="BG134" s="55"/>
      <c r="BH134" s="55"/>
      <c r="BI134" s="55"/>
      <c r="BJ134" s="55"/>
      <c r="BK134" s="55"/>
      <c r="BL134" s="55"/>
    </row>
    <row r="135" spans="1:64" ht="15" customHeight="1" x14ac:dyDescent="0.2">
      <c r="A135" s="1" t="s">
        <v>6</v>
      </c>
      <c r="B135" s="86" t="s">
        <v>403</v>
      </c>
      <c r="C135" s="86">
        <v>9</v>
      </c>
      <c r="D135" s="87" t="s">
        <v>12</v>
      </c>
      <c r="E135" s="2">
        <v>1</v>
      </c>
      <c r="F135" s="2">
        <v>1</v>
      </c>
      <c r="G135" s="2">
        <v>0</v>
      </c>
      <c r="H135" s="2">
        <v>1</v>
      </c>
      <c r="I135" s="2">
        <v>1</v>
      </c>
      <c r="J135" s="86"/>
      <c r="K135" s="5">
        <v>1</v>
      </c>
      <c r="L135" s="5">
        <v>1</v>
      </c>
      <c r="M135" s="14">
        <v>0.5</v>
      </c>
      <c r="N135" s="14">
        <v>0.5</v>
      </c>
      <c r="O135" s="14">
        <v>1</v>
      </c>
      <c r="P135" s="86"/>
      <c r="Q135" s="5">
        <v>0</v>
      </c>
      <c r="R135" s="5">
        <v>1</v>
      </c>
      <c r="S135" s="5">
        <v>1</v>
      </c>
      <c r="T135" s="5">
        <v>1</v>
      </c>
      <c r="U135" s="5">
        <v>1</v>
      </c>
      <c r="V135" s="5"/>
      <c r="W135" s="12">
        <f t="shared" si="18"/>
        <v>1</v>
      </c>
      <c r="X135" s="12">
        <f t="shared" si="19"/>
        <v>1</v>
      </c>
      <c r="Y135" s="12">
        <f t="shared" si="20"/>
        <v>0.5</v>
      </c>
      <c r="Z135" s="12">
        <f t="shared" si="21"/>
        <v>1</v>
      </c>
      <c r="AA135" s="12">
        <f t="shared" si="22"/>
        <v>1</v>
      </c>
      <c r="AB135" s="88">
        <f t="shared" si="23"/>
        <v>4.5</v>
      </c>
      <c r="AC135" s="88"/>
      <c r="AD135" s="7">
        <f t="shared" si="24"/>
        <v>2</v>
      </c>
      <c r="AE135" s="7">
        <f t="shared" si="25"/>
        <v>2</v>
      </c>
      <c r="AF135" s="7">
        <f t="shared" si="26"/>
        <v>0.5</v>
      </c>
      <c r="AG135" s="7"/>
      <c r="AI135" s="139"/>
      <c r="AJ135" s="139"/>
      <c r="AK135" s="139"/>
      <c r="AL135" s="139"/>
      <c r="AM135" s="139"/>
      <c r="AO135" s="139"/>
      <c r="AP135" s="139"/>
      <c r="AQ135" s="139"/>
      <c r="AR135" s="139"/>
      <c r="AS135" s="139"/>
      <c r="AU135" s="139"/>
      <c r="AV135" s="139"/>
      <c r="AW135" s="139"/>
      <c r="AX135" s="139"/>
      <c r="AY135" s="139"/>
      <c r="BA135" s="139"/>
    </row>
    <row r="136" spans="1:64" s="83" customFormat="1" ht="15" customHeight="1" x14ac:dyDescent="0.2">
      <c r="A136" s="8">
        <v>1135</v>
      </c>
      <c r="B136" s="29" t="s">
        <v>916</v>
      </c>
      <c r="C136" s="29">
        <v>10</v>
      </c>
      <c r="D136" s="8" t="s">
        <v>713</v>
      </c>
      <c r="E136" s="72">
        <v>0</v>
      </c>
      <c r="F136" s="72">
        <v>0</v>
      </c>
      <c r="G136" s="72">
        <v>0</v>
      </c>
      <c r="H136" s="72">
        <v>0</v>
      </c>
      <c r="I136" s="72">
        <v>0</v>
      </c>
      <c r="J136" s="72"/>
      <c r="K136" s="72">
        <v>1</v>
      </c>
      <c r="L136" s="72">
        <v>1</v>
      </c>
      <c r="M136" s="72">
        <v>0</v>
      </c>
      <c r="N136" s="72">
        <v>0</v>
      </c>
      <c r="O136" s="72">
        <v>0</v>
      </c>
      <c r="P136" s="72" t="s">
        <v>744</v>
      </c>
      <c r="Q136" s="72">
        <v>1</v>
      </c>
      <c r="R136" s="72">
        <v>1</v>
      </c>
      <c r="S136" s="72">
        <v>0</v>
      </c>
      <c r="T136" s="72">
        <v>1</v>
      </c>
      <c r="U136" s="72">
        <v>0</v>
      </c>
      <c r="V136" s="8"/>
      <c r="W136" s="13">
        <f t="shared" si="18"/>
        <v>1</v>
      </c>
      <c r="X136" s="13">
        <f t="shared" si="19"/>
        <v>1</v>
      </c>
      <c r="Y136" s="13">
        <f t="shared" si="20"/>
        <v>0</v>
      </c>
      <c r="Z136" s="12">
        <f t="shared" si="21"/>
        <v>0</v>
      </c>
      <c r="AA136" s="13">
        <f t="shared" si="22"/>
        <v>0</v>
      </c>
      <c r="AB136" s="7">
        <f t="shared" si="23"/>
        <v>2</v>
      </c>
      <c r="AC136" s="7"/>
      <c r="AD136" s="7">
        <f t="shared" si="24"/>
        <v>2</v>
      </c>
      <c r="AE136" s="7">
        <f t="shared" si="25"/>
        <v>0</v>
      </c>
      <c r="AF136" s="7">
        <f t="shared" si="26"/>
        <v>0</v>
      </c>
      <c r="AG136" s="7"/>
      <c r="AI136" s="85"/>
      <c r="AJ136" s="85"/>
      <c r="AK136" s="85"/>
      <c r="AL136" s="85"/>
      <c r="AM136" s="85"/>
      <c r="AO136" s="85"/>
      <c r="AP136" s="85"/>
      <c r="AQ136" s="85"/>
      <c r="AR136" s="85"/>
      <c r="AS136" s="85"/>
      <c r="AU136" s="85"/>
      <c r="AV136" s="85"/>
      <c r="AW136" s="85"/>
      <c r="AX136" s="85"/>
      <c r="AY136" s="85"/>
      <c r="BA136" s="85"/>
    </row>
    <row r="137" spans="1:64" ht="15" customHeight="1" x14ac:dyDescent="0.2">
      <c r="A137" s="8">
        <v>1078</v>
      </c>
      <c r="B137" s="29" t="s">
        <v>870</v>
      </c>
      <c r="C137" s="29">
        <v>8</v>
      </c>
      <c r="D137" s="8" t="s">
        <v>655</v>
      </c>
      <c r="E137" s="72">
        <v>0</v>
      </c>
      <c r="F137" s="72">
        <v>1</v>
      </c>
      <c r="G137" s="72">
        <v>1</v>
      </c>
      <c r="H137" s="72">
        <v>0</v>
      </c>
      <c r="I137" s="72">
        <v>0</v>
      </c>
      <c r="J137" s="72"/>
      <c r="K137" s="72">
        <v>0</v>
      </c>
      <c r="L137" s="72">
        <v>0</v>
      </c>
      <c r="M137" s="72">
        <v>0</v>
      </c>
      <c r="N137" s="72">
        <v>0</v>
      </c>
      <c r="O137" s="72">
        <v>0</v>
      </c>
      <c r="P137" s="72" t="s">
        <v>748</v>
      </c>
      <c r="Q137" s="72">
        <v>0</v>
      </c>
      <c r="R137" s="72">
        <v>1</v>
      </c>
      <c r="S137" s="72">
        <v>0</v>
      </c>
      <c r="T137" s="72">
        <v>0</v>
      </c>
      <c r="U137" s="72">
        <v>0</v>
      </c>
      <c r="V137" s="8"/>
      <c r="W137" s="13">
        <f t="shared" si="18"/>
        <v>0</v>
      </c>
      <c r="X137" s="13">
        <f t="shared" si="19"/>
        <v>1</v>
      </c>
      <c r="Y137" s="13">
        <f t="shared" si="20"/>
        <v>0</v>
      </c>
      <c r="Z137" s="12">
        <f t="shared" si="21"/>
        <v>0</v>
      </c>
      <c r="AA137" s="13">
        <f t="shared" si="22"/>
        <v>0</v>
      </c>
      <c r="AB137" s="7">
        <f t="shared" si="23"/>
        <v>1</v>
      </c>
      <c r="AC137" s="7"/>
      <c r="AD137" s="7">
        <f t="shared" si="24"/>
        <v>1</v>
      </c>
      <c r="AE137" s="7">
        <f t="shared" si="25"/>
        <v>0</v>
      </c>
      <c r="AF137" s="7">
        <f t="shared" si="26"/>
        <v>0</v>
      </c>
      <c r="AG137" s="7"/>
      <c r="AI137" s="139"/>
      <c r="AJ137" s="139"/>
      <c r="AK137" s="139"/>
      <c r="AL137" s="139"/>
      <c r="AM137" s="139"/>
      <c r="AO137" s="139"/>
      <c r="AP137" s="139"/>
      <c r="AQ137" s="139"/>
      <c r="AR137" s="139"/>
      <c r="AS137" s="139"/>
      <c r="AU137" s="139"/>
      <c r="AV137" s="139"/>
      <c r="AW137" s="139"/>
      <c r="AX137" s="139"/>
      <c r="AY137" s="139"/>
      <c r="BA137" s="139"/>
    </row>
    <row r="138" spans="1:64" ht="15" customHeight="1" x14ac:dyDescent="0.2">
      <c r="A138" s="8">
        <v>1001</v>
      </c>
      <c r="B138" s="29" t="s">
        <v>799</v>
      </c>
      <c r="C138" s="29">
        <v>10</v>
      </c>
      <c r="D138" s="8" t="s">
        <v>578</v>
      </c>
      <c r="E138" s="72">
        <v>1</v>
      </c>
      <c r="F138" s="72">
        <v>1</v>
      </c>
      <c r="G138" s="72">
        <v>0</v>
      </c>
      <c r="H138" s="72">
        <v>1</v>
      </c>
      <c r="I138" s="72">
        <v>0</v>
      </c>
      <c r="J138" s="72"/>
      <c r="K138" s="72">
        <v>0</v>
      </c>
      <c r="L138" s="72">
        <v>0</v>
      </c>
      <c r="M138" s="72">
        <v>0</v>
      </c>
      <c r="N138" s="72">
        <v>0</v>
      </c>
      <c r="O138" s="72">
        <v>0</v>
      </c>
      <c r="P138" s="72" t="s">
        <v>743</v>
      </c>
      <c r="Q138" s="72">
        <v>1</v>
      </c>
      <c r="R138" s="72">
        <v>1</v>
      </c>
      <c r="S138" s="72">
        <v>1</v>
      </c>
      <c r="T138" s="72">
        <v>1</v>
      </c>
      <c r="U138" s="72">
        <v>0</v>
      </c>
      <c r="V138" s="72"/>
      <c r="W138" s="13">
        <f t="shared" si="18"/>
        <v>1</v>
      </c>
      <c r="X138" s="13">
        <f t="shared" si="19"/>
        <v>1</v>
      </c>
      <c r="Y138" s="13">
        <f t="shared" si="20"/>
        <v>0</v>
      </c>
      <c r="Z138" s="12">
        <f t="shared" si="21"/>
        <v>1</v>
      </c>
      <c r="AA138" s="13">
        <f t="shared" si="22"/>
        <v>0</v>
      </c>
      <c r="AB138" s="7">
        <f t="shared" si="23"/>
        <v>3</v>
      </c>
      <c r="AC138" s="7"/>
      <c r="AD138" s="7">
        <f t="shared" si="24"/>
        <v>2</v>
      </c>
      <c r="AE138" s="7">
        <f t="shared" si="25"/>
        <v>1</v>
      </c>
      <c r="AF138" s="7">
        <f t="shared" si="26"/>
        <v>0</v>
      </c>
      <c r="AG138" s="7"/>
      <c r="AI138" s="139"/>
      <c r="AJ138" s="139"/>
      <c r="AK138" s="139"/>
      <c r="AL138" s="139"/>
      <c r="AM138" s="139"/>
      <c r="AO138" s="139"/>
      <c r="AP138" s="139"/>
      <c r="AQ138" s="139"/>
      <c r="AR138" s="139"/>
      <c r="AS138" s="139"/>
      <c r="AU138" s="139"/>
      <c r="AV138" s="139"/>
      <c r="AW138" s="139"/>
      <c r="AX138" s="139"/>
      <c r="AY138" s="139"/>
      <c r="BA138" s="139"/>
    </row>
    <row r="139" spans="1:64" ht="15" customHeight="1" x14ac:dyDescent="0.2">
      <c r="A139" s="1" t="s">
        <v>83</v>
      </c>
      <c r="B139" s="29" t="s">
        <v>434</v>
      </c>
      <c r="C139" s="29">
        <v>8</v>
      </c>
      <c r="D139" s="4" t="s">
        <v>84</v>
      </c>
      <c r="E139" s="6">
        <v>1</v>
      </c>
      <c r="F139" s="6">
        <v>1</v>
      </c>
      <c r="G139" s="6">
        <v>0</v>
      </c>
      <c r="H139" s="6">
        <v>1</v>
      </c>
      <c r="I139" s="6">
        <v>0</v>
      </c>
      <c r="J139" s="3"/>
      <c r="K139" s="5">
        <v>1</v>
      </c>
      <c r="L139" s="5">
        <v>1</v>
      </c>
      <c r="M139" s="14">
        <v>0.5</v>
      </c>
      <c r="N139" s="14">
        <v>0.5</v>
      </c>
      <c r="O139" s="14">
        <v>0</v>
      </c>
      <c r="P139" s="3"/>
      <c r="Q139" s="5">
        <v>1</v>
      </c>
      <c r="R139" s="5">
        <v>1</v>
      </c>
      <c r="S139" s="5">
        <v>1</v>
      </c>
      <c r="T139" s="5">
        <v>1</v>
      </c>
      <c r="U139" s="5">
        <v>0</v>
      </c>
      <c r="V139" s="5"/>
      <c r="W139" s="13">
        <f t="shared" si="18"/>
        <v>1</v>
      </c>
      <c r="X139" s="13">
        <f t="shared" si="19"/>
        <v>1</v>
      </c>
      <c r="Y139" s="13">
        <f t="shared" si="20"/>
        <v>0.5</v>
      </c>
      <c r="Z139" s="12">
        <f t="shared" si="21"/>
        <v>1</v>
      </c>
      <c r="AA139" s="13">
        <f t="shared" si="22"/>
        <v>0</v>
      </c>
      <c r="AB139" s="7">
        <f t="shared" si="23"/>
        <v>3.5</v>
      </c>
      <c r="AC139" s="7"/>
      <c r="AD139" s="7">
        <f t="shared" si="24"/>
        <v>2</v>
      </c>
      <c r="AE139" s="7">
        <f t="shared" si="25"/>
        <v>1</v>
      </c>
      <c r="AF139" s="7">
        <f t="shared" si="26"/>
        <v>0.5</v>
      </c>
      <c r="AG139" s="7"/>
      <c r="AI139" s="139"/>
      <c r="AJ139" s="139"/>
      <c r="AK139" s="139"/>
      <c r="AL139" s="139"/>
      <c r="AM139" s="139"/>
      <c r="AO139" s="139"/>
      <c r="AP139" s="139"/>
      <c r="AQ139" s="139"/>
      <c r="AR139" s="139"/>
      <c r="AS139" s="139"/>
      <c r="AU139" s="139"/>
      <c r="AV139" s="139"/>
      <c r="AW139" s="139"/>
      <c r="AX139" s="139"/>
      <c r="AY139" s="139"/>
      <c r="BA139" s="139"/>
    </row>
    <row r="140" spans="1:64" ht="15" customHeight="1" x14ac:dyDescent="0.2">
      <c r="A140" s="1" t="s">
        <v>211</v>
      </c>
      <c r="B140" s="29" t="s">
        <v>485</v>
      </c>
      <c r="C140" s="29">
        <v>9</v>
      </c>
      <c r="D140" s="4" t="s">
        <v>222</v>
      </c>
      <c r="E140" s="8">
        <v>1</v>
      </c>
      <c r="F140" s="8">
        <v>0</v>
      </c>
      <c r="G140" s="8">
        <v>0</v>
      </c>
      <c r="H140" s="8">
        <v>0</v>
      </c>
      <c r="I140" s="8">
        <v>1</v>
      </c>
      <c r="J140" s="8"/>
      <c r="K140" s="5">
        <v>1</v>
      </c>
      <c r="L140" s="5">
        <v>0</v>
      </c>
      <c r="M140" s="14">
        <v>0</v>
      </c>
      <c r="N140" s="14">
        <v>0.5</v>
      </c>
      <c r="O140" s="14">
        <v>1</v>
      </c>
      <c r="P140" s="3"/>
      <c r="Q140" s="8">
        <v>1</v>
      </c>
      <c r="R140" s="8">
        <v>1</v>
      </c>
      <c r="S140" s="8">
        <v>0</v>
      </c>
      <c r="T140" s="8">
        <v>0</v>
      </c>
      <c r="U140" s="8">
        <v>0</v>
      </c>
      <c r="V140" s="8"/>
      <c r="W140" s="13">
        <f t="shared" si="18"/>
        <v>1</v>
      </c>
      <c r="X140" s="13">
        <f t="shared" si="19"/>
        <v>0</v>
      </c>
      <c r="Y140" s="13">
        <f t="shared" si="20"/>
        <v>0</v>
      </c>
      <c r="Z140" s="12">
        <f t="shared" si="21"/>
        <v>0</v>
      </c>
      <c r="AA140" s="13">
        <f t="shared" si="22"/>
        <v>1</v>
      </c>
      <c r="AB140" s="7">
        <f t="shared" si="23"/>
        <v>2</v>
      </c>
      <c r="AC140" s="7"/>
      <c r="AD140" s="7">
        <f t="shared" si="24"/>
        <v>1</v>
      </c>
      <c r="AE140" s="7">
        <f t="shared" si="25"/>
        <v>1</v>
      </c>
      <c r="AF140" s="7">
        <f t="shared" si="26"/>
        <v>0</v>
      </c>
      <c r="AG140" s="7"/>
      <c r="AI140" s="139"/>
      <c r="AJ140" s="139"/>
      <c r="AK140" s="139"/>
      <c r="AL140" s="139"/>
      <c r="AM140" s="139"/>
      <c r="AO140" s="139"/>
      <c r="AP140" s="139"/>
      <c r="AQ140" s="139"/>
      <c r="AR140" s="139"/>
      <c r="AS140" s="139"/>
      <c r="AU140" s="139"/>
      <c r="AV140" s="139"/>
      <c r="AW140" s="139"/>
      <c r="AX140" s="139"/>
      <c r="AY140" s="139"/>
      <c r="BA140" s="139"/>
    </row>
    <row r="141" spans="1:64" ht="15" customHeight="1" x14ac:dyDescent="0.2">
      <c r="A141" s="1" t="s">
        <v>23</v>
      </c>
      <c r="B141" s="29" t="s">
        <v>409</v>
      </c>
      <c r="C141" s="29">
        <v>10</v>
      </c>
      <c r="D141" s="4" t="s">
        <v>24</v>
      </c>
      <c r="E141" s="6">
        <v>1</v>
      </c>
      <c r="F141" s="6">
        <v>1</v>
      </c>
      <c r="G141" s="6">
        <v>0</v>
      </c>
      <c r="H141" s="6">
        <v>0</v>
      </c>
      <c r="I141" s="6">
        <v>0</v>
      </c>
      <c r="J141" s="3"/>
      <c r="K141" s="5">
        <v>1</v>
      </c>
      <c r="L141" s="5">
        <v>1</v>
      </c>
      <c r="M141" s="14">
        <v>0</v>
      </c>
      <c r="N141" s="14">
        <v>0</v>
      </c>
      <c r="O141" s="14">
        <v>0</v>
      </c>
      <c r="P141" s="3"/>
      <c r="Q141" s="5">
        <v>1</v>
      </c>
      <c r="R141" s="5">
        <v>1</v>
      </c>
      <c r="S141" s="5">
        <v>0</v>
      </c>
      <c r="T141" s="5">
        <v>0</v>
      </c>
      <c r="U141" s="5">
        <v>0</v>
      </c>
      <c r="V141" s="5"/>
      <c r="W141" s="13">
        <f t="shared" si="18"/>
        <v>1</v>
      </c>
      <c r="X141" s="13">
        <f t="shared" si="19"/>
        <v>1</v>
      </c>
      <c r="Y141" s="13">
        <f t="shared" si="20"/>
        <v>0</v>
      </c>
      <c r="Z141" s="12">
        <f t="shared" si="21"/>
        <v>0</v>
      </c>
      <c r="AA141" s="13">
        <f t="shared" si="22"/>
        <v>0</v>
      </c>
      <c r="AB141" s="7">
        <f t="shared" si="23"/>
        <v>2</v>
      </c>
      <c r="AC141" s="7"/>
      <c r="AD141" s="7">
        <f t="shared" si="24"/>
        <v>2</v>
      </c>
      <c r="AE141" s="7">
        <f t="shared" si="25"/>
        <v>0</v>
      </c>
      <c r="AF141" s="7">
        <f t="shared" si="26"/>
        <v>0</v>
      </c>
      <c r="AG141" s="7"/>
      <c r="AH141" s="133"/>
      <c r="AI141" s="139"/>
      <c r="AJ141" s="139"/>
      <c r="AK141" s="139"/>
      <c r="AL141" s="139"/>
      <c r="AM141" s="139"/>
      <c r="AN141" s="133"/>
      <c r="AO141" s="139"/>
      <c r="AP141" s="139"/>
      <c r="AQ141" s="139"/>
      <c r="AR141" s="139"/>
      <c r="AS141" s="139"/>
      <c r="AT141" s="133"/>
      <c r="AU141" s="139"/>
      <c r="AV141" s="139"/>
      <c r="AW141" s="139"/>
      <c r="AX141" s="139"/>
      <c r="AY141" s="139"/>
      <c r="BA141" s="139"/>
    </row>
    <row r="142" spans="1:64" ht="15" customHeight="1" x14ac:dyDescent="0.2">
      <c r="A142" s="8">
        <v>1137</v>
      </c>
      <c r="B142" s="29" t="s">
        <v>918</v>
      </c>
      <c r="C142" s="29">
        <v>9</v>
      </c>
      <c r="D142" s="8" t="s">
        <v>715</v>
      </c>
      <c r="E142" s="72">
        <v>1</v>
      </c>
      <c r="F142" s="72">
        <v>1</v>
      </c>
      <c r="G142" s="72">
        <v>0</v>
      </c>
      <c r="H142" s="72">
        <v>0</v>
      </c>
      <c r="I142" s="72">
        <v>0</v>
      </c>
      <c r="J142" s="72"/>
      <c r="K142" s="72">
        <v>1</v>
      </c>
      <c r="L142" s="72">
        <v>1</v>
      </c>
      <c r="M142" s="72">
        <v>0</v>
      </c>
      <c r="N142" s="72">
        <v>0.5</v>
      </c>
      <c r="O142" s="72">
        <v>0.5</v>
      </c>
      <c r="P142" s="72"/>
      <c r="Q142" s="72">
        <v>1</v>
      </c>
      <c r="R142" s="72">
        <v>1</v>
      </c>
      <c r="S142" s="72">
        <v>1</v>
      </c>
      <c r="T142" s="72">
        <v>1</v>
      </c>
      <c r="U142" s="72">
        <v>0</v>
      </c>
      <c r="V142" s="8"/>
      <c r="W142" s="13">
        <f t="shared" si="18"/>
        <v>1</v>
      </c>
      <c r="X142" s="13">
        <f t="shared" si="19"/>
        <v>1</v>
      </c>
      <c r="Y142" s="13">
        <f t="shared" si="20"/>
        <v>0</v>
      </c>
      <c r="Z142" s="12">
        <f t="shared" si="21"/>
        <v>0.5</v>
      </c>
      <c r="AA142" s="13">
        <f t="shared" si="22"/>
        <v>0</v>
      </c>
      <c r="AB142" s="7">
        <f t="shared" si="23"/>
        <v>2.5</v>
      </c>
      <c r="AC142" s="7"/>
      <c r="AD142" s="7">
        <f t="shared" si="24"/>
        <v>2</v>
      </c>
      <c r="AE142" s="7">
        <f t="shared" si="25"/>
        <v>0.5</v>
      </c>
      <c r="AF142" s="7">
        <f t="shared" si="26"/>
        <v>0</v>
      </c>
      <c r="AG142" s="7"/>
      <c r="AI142" s="139"/>
      <c r="AJ142" s="139"/>
      <c r="AK142" s="139"/>
      <c r="AL142" s="139"/>
      <c r="AM142" s="139"/>
      <c r="AO142" s="139"/>
      <c r="AP142" s="139"/>
      <c r="AQ142" s="139"/>
      <c r="AR142" s="139"/>
      <c r="AS142" s="139"/>
      <c r="AU142" s="139"/>
      <c r="AV142" s="139"/>
      <c r="AW142" s="139"/>
      <c r="AX142" s="139"/>
      <c r="AY142" s="139"/>
      <c r="BA142" s="139"/>
    </row>
    <row r="143" spans="1:64" ht="15" customHeight="1" x14ac:dyDescent="0.2">
      <c r="A143" s="8">
        <v>1163</v>
      </c>
      <c r="B143" s="29" t="s">
        <v>941</v>
      </c>
      <c r="C143" s="29">
        <v>11</v>
      </c>
      <c r="D143" s="8" t="s">
        <v>742</v>
      </c>
      <c r="E143" s="72">
        <v>0</v>
      </c>
      <c r="F143" s="72">
        <v>0</v>
      </c>
      <c r="G143" s="72">
        <v>0</v>
      </c>
      <c r="H143" s="72">
        <v>0</v>
      </c>
      <c r="I143" s="72">
        <v>1</v>
      </c>
      <c r="J143" s="72"/>
      <c r="K143" s="72">
        <v>0</v>
      </c>
      <c r="L143" s="72">
        <v>0</v>
      </c>
      <c r="M143" s="72">
        <v>0</v>
      </c>
      <c r="N143" s="72">
        <v>0</v>
      </c>
      <c r="O143" s="72">
        <v>0</v>
      </c>
      <c r="P143" s="72" t="s">
        <v>743</v>
      </c>
      <c r="Q143" s="72">
        <v>0</v>
      </c>
      <c r="R143" s="72">
        <v>1</v>
      </c>
      <c r="S143" s="72">
        <v>0</v>
      </c>
      <c r="T143" s="72">
        <v>0</v>
      </c>
      <c r="U143" s="72">
        <v>0</v>
      </c>
      <c r="V143" s="8"/>
      <c r="W143" s="13">
        <f t="shared" si="18"/>
        <v>0</v>
      </c>
      <c r="X143" s="13">
        <f t="shared" si="19"/>
        <v>0</v>
      </c>
      <c r="Y143" s="13">
        <f t="shared" si="20"/>
        <v>0</v>
      </c>
      <c r="Z143" s="12">
        <f t="shared" si="21"/>
        <v>0</v>
      </c>
      <c r="AA143" s="13">
        <f t="shared" si="22"/>
        <v>0</v>
      </c>
      <c r="AB143" s="7">
        <f t="shared" si="23"/>
        <v>0</v>
      </c>
      <c r="AC143" s="7"/>
      <c r="AD143" s="7">
        <f t="shared" si="24"/>
        <v>0</v>
      </c>
      <c r="AE143" s="7">
        <f t="shared" si="25"/>
        <v>0</v>
      </c>
      <c r="AF143" s="7">
        <f t="shared" si="26"/>
        <v>0</v>
      </c>
      <c r="AG143" s="7"/>
      <c r="AI143" s="139"/>
      <c r="AJ143" s="139"/>
      <c r="AK143" s="139"/>
      <c r="AL143" s="139"/>
      <c r="AM143" s="139"/>
      <c r="AO143" s="139"/>
      <c r="AP143" s="139"/>
      <c r="AQ143" s="139"/>
      <c r="AR143" s="139"/>
      <c r="AS143" s="139"/>
      <c r="AU143" s="139"/>
      <c r="AV143" s="139"/>
      <c r="AW143" s="139"/>
      <c r="AX143" s="139"/>
      <c r="AY143" s="139"/>
      <c r="BA143" s="139"/>
    </row>
    <row r="144" spans="1:64" ht="15" customHeight="1" x14ac:dyDescent="0.2">
      <c r="A144" s="8">
        <v>1063</v>
      </c>
      <c r="B144" s="29" t="s">
        <v>857</v>
      </c>
      <c r="C144" s="29">
        <v>11</v>
      </c>
      <c r="D144" s="8" t="s">
        <v>640</v>
      </c>
      <c r="E144" s="72">
        <v>1</v>
      </c>
      <c r="F144" s="72">
        <v>1</v>
      </c>
      <c r="G144" s="72">
        <v>1</v>
      </c>
      <c r="H144" s="72">
        <v>1</v>
      </c>
      <c r="I144" s="72">
        <v>1</v>
      </c>
      <c r="J144" s="72"/>
      <c r="K144" s="72">
        <v>1</v>
      </c>
      <c r="L144" s="72">
        <v>0</v>
      </c>
      <c r="M144" s="72">
        <v>0</v>
      </c>
      <c r="N144" s="72">
        <v>0</v>
      </c>
      <c r="O144" s="72">
        <v>0.5</v>
      </c>
      <c r="P144" s="72"/>
      <c r="Q144" s="72">
        <v>1</v>
      </c>
      <c r="R144" s="72">
        <v>1</v>
      </c>
      <c r="S144" s="72">
        <v>1</v>
      </c>
      <c r="T144" s="72">
        <v>1</v>
      </c>
      <c r="U144" s="72">
        <v>0</v>
      </c>
      <c r="V144" s="8"/>
      <c r="W144" s="13">
        <f t="shared" si="18"/>
        <v>1</v>
      </c>
      <c r="X144" s="13">
        <f t="shared" si="19"/>
        <v>1</v>
      </c>
      <c r="Y144" s="13">
        <f t="shared" si="20"/>
        <v>1</v>
      </c>
      <c r="Z144" s="12">
        <f t="shared" si="21"/>
        <v>1</v>
      </c>
      <c r="AA144" s="13">
        <f t="shared" si="22"/>
        <v>0.5</v>
      </c>
      <c r="AB144" s="7">
        <f t="shared" si="23"/>
        <v>4.5</v>
      </c>
      <c r="AC144" s="7"/>
      <c r="AD144" s="7">
        <f t="shared" si="24"/>
        <v>2</v>
      </c>
      <c r="AE144" s="7">
        <f t="shared" si="25"/>
        <v>1.5</v>
      </c>
      <c r="AF144" s="7">
        <f t="shared" si="26"/>
        <v>1</v>
      </c>
      <c r="AG144" s="7"/>
      <c r="AI144" s="139"/>
      <c r="AJ144" s="139"/>
      <c r="AK144" s="139"/>
      <c r="AL144" s="139"/>
      <c r="AM144" s="139"/>
      <c r="AO144" s="139"/>
      <c r="AP144" s="139"/>
      <c r="AQ144" s="139"/>
      <c r="AR144" s="139"/>
      <c r="AS144" s="139"/>
      <c r="AU144" s="139"/>
      <c r="AV144" s="139"/>
      <c r="AW144" s="139"/>
      <c r="AX144" s="139"/>
      <c r="AY144" s="139"/>
      <c r="BA144" s="139"/>
    </row>
    <row r="145" spans="1:64" ht="15" customHeight="1" x14ac:dyDescent="0.2">
      <c r="A145" s="8">
        <v>1105</v>
      </c>
      <c r="B145" s="29" t="s">
        <v>891</v>
      </c>
      <c r="C145" s="29">
        <v>8</v>
      </c>
      <c r="D145" s="8" t="s">
        <v>683</v>
      </c>
      <c r="E145" s="72">
        <v>1</v>
      </c>
      <c r="F145" s="72">
        <v>1</v>
      </c>
      <c r="G145" s="72">
        <v>0</v>
      </c>
      <c r="H145" s="72">
        <v>0</v>
      </c>
      <c r="I145" s="72">
        <v>0</v>
      </c>
      <c r="J145" s="72"/>
      <c r="K145" s="72">
        <v>1</v>
      </c>
      <c r="L145" s="72">
        <v>1</v>
      </c>
      <c r="M145" s="72">
        <v>0</v>
      </c>
      <c r="N145" s="72">
        <v>0.5</v>
      </c>
      <c r="O145" s="72">
        <v>1</v>
      </c>
      <c r="P145" s="72"/>
      <c r="Q145" s="8">
        <v>1</v>
      </c>
      <c r="R145" s="8">
        <v>1</v>
      </c>
      <c r="S145" s="8">
        <v>1</v>
      </c>
      <c r="T145" s="8">
        <v>1</v>
      </c>
      <c r="U145" s="8">
        <v>0</v>
      </c>
      <c r="V145" s="8"/>
      <c r="W145" s="13">
        <f t="shared" si="18"/>
        <v>1</v>
      </c>
      <c r="X145" s="13">
        <f t="shared" si="19"/>
        <v>1</v>
      </c>
      <c r="Y145" s="13">
        <f t="shared" si="20"/>
        <v>0</v>
      </c>
      <c r="Z145" s="12">
        <f t="shared" si="21"/>
        <v>0.5</v>
      </c>
      <c r="AA145" s="13">
        <f t="shared" si="22"/>
        <v>0</v>
      </c>
      <c r="AB145" s="7">
        <f t="shared" si="23"/>
        <v>2.5</v>
      </c>
      <c r="AC145" s="7"/>
      <c r="AD145" s="7">
        <f t="shared" si="24"/>
        <v>2</v>
      </c>
      <c r="AE145" s="7">
        <f t="shared" si="25"/>
        <v>0.5</v>
      </c>
      <c r="AF145" s="7">
        <f t="shared" si="26"/>
        <v>0</v>
      </c>
      <c r="AG145" s="7"/>
      <c r="AI145" s="139"/>
      <c r="AJ145" s="139"/>
      <c r="AK145" s="139"/>
      <c r="AL145" s="139"/>
      <c r="AM145" s="139"/>
      <c r="AO145" s="139"/>
      <c r="AP145" s="139"/>
      <c r="AQ145" s="139"/>
      <c r="AR145" s="139"/>
      <c r="AS145" s="139"/>
      <c r="AU145" s="139"/>
      <c r="AV145" s="139"/>
      <c r="AW145" s="139"/>
      <c r="AX145" s="139"/>
      <c r="AY145" s="139"/>
      <c r="BA145" s="139"/>
    </row>
    <row r="146" spans="1:64" ht="15" customHeight="1" x14ac:dyDescent="0.2">
      <c r="A146" s="8">
        <v>1003</v>
      </c>
      <c r="B146" s="29" t="s">
        <v>801</v>
      </c>
      <c r="C146" s="29">
        <v>8</v>
      </c>
      <c r="D146" s="8" t="s">
        <v>580</v>
      </c>
      <c r="E146" s="72">
        <v>1</v>
      </c>
      <c r="F146" s="72">
        <v>0</v>
      </c>
      <c r="G146" s="72">
        <v>1</v>
      </c>
      <c r="H146" s="72">
        <v>0</v>
      </c>
      <c r="I146" s="72">
        <v>0</v>
      </c>
      <c r="J146" s="72"/>
      <c r="K146" s="72">
        <v>1</v>
      </c>
      <c r="L146" s="72">
        <v>1</v>
      </c>
      <c r="M146" s="72">
        <v>0</v>
      </c>
      <c r="N146" s="72">
        <v>0.5</v>
      </c>
      <c r="O146" s="72">
        <v>0.5</v>
      </c>
      <c r="P146" s="72"/>
      <c r="Q146" s="72">
        <v>1</v>
      </c>
      <c r="R146" s="72">
        <v>1</v>
      </c>
      <c r="S146" s="72">
        <v>0</v>
      </c>
      <c r="T146" s="72">
        <v>0</v>
      </c>
      <c r="U146" s="72">
        <v>0</v>
      </c>
      <c r="V146" s="72"/>
      <c r="W146" s="13">
        <f t="shared" si="18"/>
        <v>1</v>
      </c>
      <c r="X146" s="13">
        <f t="shared" si="19"/>
        <v>1</v>
      </c>
      <c r="Y146" s="13">
        <f t="shared" si="20"/>
        <v>0</v>
      </c>
      <c r="Z146" s="12">
        <f t="shared" si="21"/>
        <v>0</v>
      </c>
      <c r="AA146" s="13">
        <f t="shared" si="22"/>
        <v>0</v>
      </c>
      <c r="AB146" s="7">
        <f t="shared" si="23"/>
        <v>2</v>
      </c>
      <c r="AC146" s="7"/>
      <c r="AD146" s="7">
        <f t="shared" si="24"/>
        <v>2</v>
      </c>
      <c r="AE146" s="7">
        <f t="shared" si="25"/>
        <v>0</v>
      </c>
      <c r="AF146" s="7">
        <f t="shared" si="26"/>
        <v>0</v>
      </c>
      <c r="AG146" s="7"/>
      <c r="AI146" s="139"/>
      <c r="AJ146" s="139"/>
      <c r="AK146" s="139"/>
      <c r="AL146" s="139"/>
      <c r="AM146" s="139"/>
      <c r="AO146" s="139"/>
      <c r="AP146" s="139"/>
      <c r="AQ146" s="139"/>
      <c r="AR146" s="139"/>
      <c r="AS146" s="139"/>
      <c r="AU146" s="139"/>
      <c r="AV146" s="139"/>
      <c r="AW146" s="139"/>
      <c r="AX146" s="139"/>
      <c r="AY146" s="139"/>
      <c r="BA146" s="139"/>
    </row>
    <row r="147" spans="1:64" ht="15" customHeight="1" x14ac:dyDescent="0.2">
      <c r="A147" s="8">
        <v>1143</v>
      </c>
      <c r="B147" s="29" t="s">
        <v>924</v>
      </c>
      <c r="C147" s="29">
        <v>8</v>
      </c>
      <c r="D147" s="8" t="s">
        <v>721</v>
      </c>
      <c r="E147" s="72">
        <v>1</v>
      </c>
      <c r="F147" s="72">
        <v>1</v>
      </c>
      <c r="G147" s="72">
        <v>1</v>
      </c>
      <c r="H147" s="72">
        <v>1</v>
      </c>
      <c r="I147" s="72">
        <v>0</v>
      </c>
      <c r="J147" s="72"/>
      <c r="K147" s="72">
        <v>1</v>
      </c>
      <c r="L147" s="72">
        <v>1</v>
      </c>
      <c r="M147" s="72">
        <v>0</v>
      </c>
      <c r="N147" s="72">
        <v>0.5</v>
      </c>
      <c r="O147" s="72">
        <v>0.5</v>
      </c>
      <c r="P147" s="72"/>
      <c r="Q147" s="72">
        <v>1</v>
      </c>
      <c r="R147" s="72">
        <v>1</v>
      </c>
      <c r="S147" s="72">
        <v>0</v>
      </c>
      <c r="T147" s="72">
        <v>0</v>
      </c>
      <c r="U147" s="72">
        <v>0</v>
      </c>
      <c r="V147" s="8"/>
      <c r="W147" s="13">
        <f t="shared" si="18"/>
        <v>1</v>
      </c>
      <c r="X147" s="13">
        <f t="shared" si="19"/>
        <v>1</v>
      </c>
      <c r="Y147" s="13">
        <f t="shared" si="20"/>
        <v>0</v>
      </c>
      <c r="Z147" s="12">
        <f t="shared" si="21"/>
        <v>0.5</v>
      </c>
      <c r="AA147" s="13">
        <f t="shared" si="22"/>
        <v>0</v>
      </c>
      <c r="AB147" s="7">
        <f t="shared" si="23"/>
        <v>2.5</v>
      </c>
      <c r="AC147" s="7"/>
      <c r="AD147" s="7">
        <f t="shared" si="24"/>
        <v>2</v>
      </c>
      <c r="AE147" s="7">
        <f t="shared" si="25"/>
        <v>0.5</v>
      </c>
      <c r="AF147" s="7">
        <f t="shared" si="26"/>
        <v>0</v>
      </c>
      <c r="AG147" s="7"/>
      <c r="AI147" s="139"/>
      <c r="AJ147" s="139"/>
      <c r="AK147" s="139"/>
      <c r="AL147" s="139"/>
      <c r="AM147" s="139"/>
      <c r="AO147" s="139"/>
      <c r="AP147" s="139"/>
      <c r="AQ147" s="139"/>
      <c r="AR147" s="139"/>
      <c r="AS147" s="139"/>
      <c r="AU147" s="139"/>
      <c r="AV147" s="139"/>
      <c r="AW147" s="139"/>
      <c r="AX147" s="139"/>
      <c r="AY147" s="139"/>
      <c r="BA147" s="139"/>
    </row>
    <row r="148" spans="1:64" s="33" customFormat="1" ht="15" customHeight="1" x14ac:dyDescent="0.2">
      <c r="A148" s="152" t="s">
        <v>88</v>
      </c>
      <c r="B148" s="146" t="s">
        <v>424</v>
      </c>
      <c r="C148" s="146">
        <v>11</v>
      </c>
      <c r="D148" s="153" t="s">
        <v>94</v>
      </c>
      <c r="E148" s="148">
        <v>1</v>
      </c>
      <c r="F148" s="148">
        <v>1</v>
      </c>
      <c r="G148" s="148">
        <v>1</v>
      </c>
      <c r="H148" s="148">
        <v>0</v>
      </c>
      <c r="I148" s="148">
        <v>1</v>
      </c>
      <c r="J148" s="90" t="s">
        <v>156</v>
      </c>
      <c r="K148" s="90">
        <v>1</v>
      </c>
      <c r="L148" s="90">
        <v>1</v>
      </c>
      <c r="M148" s="151">
        <v>0</v>
      </c>
      <c r="N148" s="151">
        <v>0.5</v>
      </c>
      <c r="O148" s="151">
        <v>0</v>
      </c>
      <c r="P148" s="146"/>
      <c r="Q148" s="90">
        <v>1</v>
      </c>
      <c r="R148" s="90">
        <v>1</v>
      </c>
      <c r="S148" s="90">
        <v>0</v>
      </c>
      <c r="T148" s="90">
        <v>0</v>
      </c>
      <c r="U148" s="90">
        <v>0</v>
      </c>
      <c r="V148" s="90"/>
      <c r="W148" s="144">
        <f t="shared" si="18"/>
        <v>1</v>
      </c>
      <c r="X148" s="144">
        <f t="shared" si="19"/>
        <v>1</v>
      </c>
      <c r="Y148" s="144">
        <f t="shared" si="20"/>
        <v>0</v>
      </c>
      <c r="Z148" s="144">
        <f t="shared" si="21"/>
        <v>0</v>
      </c>
      <c r="AA148" s="144">
        <f t="shared" si="22"/>
        <v>0</v>
      </c>
      <c r="AB148" s="145">
        <f t="shared" si="23"/>
        <v>2</v>
      </c>
      <c r="AC148" s="145"/>
      <c r="AD148" s="42">
        <f t="shared" si="24"/>
        <v>2</v>
      </c>
      <c r="AE148" s="42">
        <f t="shared" si="25"/>
        <v>0</v>
      </c>
      <c r="AF148" s="42">
        <f t="shared" si="26"/>
        <v>0</v>
      </c>
      <c r="AG148" s="42"/>
      <c r="AH148" s="78"/>
      <c r="AI148" s="80"/>
      <c r="AJ148" s="80"/>
      <c r="AK148" s="80"/>
      <c r="AL148" s="80"/>
      <c r="AM148" s="80"/>
      <c r="AN148" s="78"/>
      <c r="AO148" s="80"/>
      <c r="AP148" s="80"/>
      <c r="AQ148" s="80"/>
      <c r="AR148" s="80"/>
      <c r="AS148" s="80"/>
      <c r="AT148" s="78"/>
      <c r="AU148" s="80"/>
      <c r="AV148" s="80"/>
      <c r="AW148" s="80"/>
      <c r="AX148" s="80"/>
      <c r="AY148" s="80"/>
      <c r="AZ148" s="78"/>
      <c r="BA148" s="34"/>
      <c r="BD148" s="78"/>
      <c r="BE148" s="78"/>
      <c r="BF148" s="78"/>
      <c r="BG148" s="78"/>
      <c r="BH148" s="78"/>
      <c r="BI148" s="78"/>
      <c r="BJ148" s="78"/>
      <c r="BK148" s="78"/>
      <c r="BL148" s="78"/>
    </row>
    <row r="149" spans="1:64" s="55" customFormat="1" ht="15" customHeight="1" x14ac:dyDescent="0.2">
      <c r="A149" s="8">
        <v>1127</v>
      </c>
      <c r="B149" s="29" t="s">
        <v>908</v>
      </c>
      <c r="C149" s="29">
        <v>10</v>
      </c>
      <c r="D149" s="8" t="s">
        <v>705</v>
      </c>
      <c r="E149" s="72">
        <v>1</v>
      </c>
      <c r="F149" s="72">
        <v>1</v>
      </c>
      <c r="G149" s="72">
        <v>1</v>
      </c>
      <c r="H149" s="72">
        <v>0</v>
      </c>
      <c r="I149" s="72">
        <v>0</v>
      </c>
      <c r="J149" s="72"/>
      <c r="K149" s="72">
        <v>1</v>
      </c>
      <c r="L149" s="72">
        <v>1</v>
      </c>
      <c r="M149" s="72">
        <v>0</v>
      </c>
      <c r="N149" s="72">
        <v>0</v>
      </c>
      <c r="O149" s="72">
        <v>0</v>
      </c>
      <c r="P149" s="72"/>
      <c r="Q149" s="72">
        <v>1</v>
      </c>
      <c r="R149" s="72">
        <v>1</v>
      </c>
      <c r="S149" s="72">
        <v>1</v>
      </c>
      <c r="T149" s="72">
        <v>1</v>
      </c>
      <c r="U149" s="72">
        <v>0</v>
      </c>
      <c r="V149" s="8"/>
      <c r="W149" s="13">
        <f t="shared" si="18"/>
        <v>1</v>
      </c>
      <c r="X149" s="13">
        <f t="shared" si="19"/>
        <v>1</v>
      </c>
      <c r="Y149" s="13">
        <f t="shared" si="20"/>
        <v>1</v>
      </c>
      <c r="Z149" s="12">
        <f t="shared" si="21"/>
        <v>0</v>
      </c>
      <c r="AA149" s="13">
        <f t="shared" si="22"/>
        <v>0</v>
      </c>
      <c r="AB149" s="7">
        <f t="shared" si="23"/>
        <v>3</v>
      </c>
      <c r="AC149" s="7"/>
      <c r="AD149" s="7">
        <f t="shared" si="24"/>
        <v>2</v>
      </c>
      <c r="AE149" s="7">
        <f t="shared" si="25"/>
        <v>0</v>
      </c>
      <c r="AF149" s="7">
        <f t="shared" si="26"/>
        <v>1</v>
      </c>
      <c r="AG149" s="7"/>
      <c r="AI149" s="137"/>
      <c r="AJ149" s="137"/>
      <c r="AK149" s="137"/>
      <c r="AL149" s="137"/>
      <c r="AM149" s="137"/>
      <c r="AO149" s="137"/>
      <c r="AP149" s="137"/>
      <c r="AQ149" s="137"/>
      <c r="AR149" s="137"/>
      <c r="AS149" s="137"/>
      <c r="AU149" s="137"/>
      <c r="AV149" s="137"/>
      <c r="AW149" s="137"/>
      <c r="AX149" s="137"/>
      <c r="AY149" s="137"/>
      <c r="BA149" s="137"/>
    </row>
    <row r="150" spans="1:64" ht="15" customHeight="1" x14ac:dyDescent="0.2">
      <c r="A150" s="8">
        <v>1002</v>
      </c>
      <c r="B150" s="29" t="s">
        <v>800</v>
      </c>
      <c r="C150" s="29">
        <v>10</v>
      </c>
      <c r="D150" s="8" t="s">
        <v>579</v>
      </c>
      <c r="E150" s="72">
        <v>0</v>
      </c>
      <c r="F150" s="72">
        <v>0</v>
      </c>
      <c r="G150" s="72">
        <v>1</v>
      </c>
      <c r="H150" s="72">
        <v>1</v>
      </c>
      <c r="I150" s="72">
        <v>0</v>
      </c>
      <c r="J150" s="72"/>
      <c r="K150" s="72">
        <v>0</v>
      </c>
      <c r="L150" s="72">
        <v>0</v>
      </c>
      <c r="M150" s="72">
        <v>0</v>
      </c>
      <c r="N150" s="72">
        <v>0</v>
      </c>
      <c r="O150" s="72">
        <v>0</v>
      </c>
      <c r="P150" s="72" t="s">
        <v>744</v>
      </c>
      <c r="Q150" s="72">
        <v>0</v>
      </c>
      <c r="R150" s="72">
        <v>1</v>
      </c>
      <c r="S150" s="72">
        <v>1</v>
      </c>
      <c r="T150" s="72">
        <v>0</v>
      </c>
      <c r="U150" s="72">
        <v>0</v>
      </c>
      <c r="V150" s="72"/>
      <c r="W150" s="13">
        <f t="shared" si="18"/>
        <v>0</v>
      </c>
      <c r="X150" s="13">
        <f t="shared" si="19"/>
        <v>0</v>
      </c>
      <c r="Y150" s="13">
        <f t="shared" si="20"/>
        <v>1</v>
      </c>
      <c r="Z150" s="12">
        <f t="shared" si="21"/>
        <v>0</v>
      </c>
      <c r="AA150" s="13">
        <f t="shared" si="22"/>
        <v>0</v>
      </c>
      <c r="AB150" s="7">
        <f t="shared" si="23"/>
        <v>1</v>
      </c>
      <c r="AC150" s="7"/>
      <c r="AD150" s="7">
        <f t="shared" si="24"/>
        <v>0</v>
      </c>
      <c r="AE150" s="7">
        <f t="shared" si="25"/>
        <v>0</v>
      </c>
      <c r="AF150" s="7">
        <f t="shared" si="26"/>
        <v>1</v>
      </c>
      <c r="AG150" s="7"/>
      <c r="AI150" s="139"/>
      <c r="AJ150" s="139"/>
      <c r="AK150" s="139"/>
      <c r="AL150" s="139"/>
      <c r="AM150" s="139"/>
      <c r="AO150" s="139"/>
      <c r="AP150" s="139"/>
      <c r="AQ150" s="139"/>
      <c r="AR150" s="139"/>
      <c r="AS150" s="139"/>
      <c r="AU150" s="139"/>
      <c r="AV150" s="139"/>
      <c r="AW150" s="139"/>
      <c r="AX150" s="139"/>
      <c r="AY150" s="139"/>
      <c r="BA150" s="139"/>
    </row>
    <row r="151" spans="1:64" ht="15" customHeight="1" x14ac:dyDescent="0.2">
      <c r="A151" s="8">
        <v>1016</v>
      </c>
      <c r="B151" s="29" t="s">
        <v>811</v>
      </c>
      <c r="C151" s="29">
        <v>9</v>
      </c>
      <c r="D151" s="8" t="s">
        <v>593</v>
      </c>
      <c r="E151" s="72">
        <v>1</v>
      </c>
      <c r="F151" s="72">
        <v>1</v>
      </c>
      <c r="G151" s="72">
        <v>0</v>
      </c>
      <c r="H151" s="72">
        <v>0</v>
      </c>
      <c r="I151" s="72">
        <v>1</v>
      </c>
      <c r="J151" s="72" t="s">
        <v>779</v>
      </c>
      <c r="K151" s="72">
        <v>1</v>
      </c>
      <c r="L151" s="72">
        <v>1</v>
      </c>
      <c r="M151" s="72">
        <v>0</v>
      </c>
      <c r="N151" s="72">
        <v>0.5</v>
      </c>
      <c r="O151" s="72">
        <v>0.5</v>
      </c>
      <c r="P151" s="72"/>
      <c r="Q151" s="72">
        <v>1</v>
      </c>
      <c r="R151" s="72">
        <v>1</v>
      </c>
      <c r="S151" s="72">
        <v>0</v>
      </c>
      <c r="T151" s="72">
        <v>0</v>
      </c>
      <c r="U151" s="72">
        <v>1</v>
      </c>
      <c r="V151" s="72"/>
      <c r="W151" s="13">
        <f t="shared" si="18"/>
        <v>1</v>
      </c>
      <c r="X151" s="13">
        <f t="shared" si="19"/>
        <v>1</v>
      </c>
      <c r="Y151" s="13">
        <f t="shared" si="20"/>
        <v>0</v>
      </c>
      <c r="Z151" s="12">
        <f t="shared" si="21"/>
        <v>0</v>
      </c>
      <c r="AA151" s="13">
        <f t="shared" si="22"/>
        <v>1</v>
      </c>
      <c r="AB151" s="7">
        <f t="shared" si="23"/>
        <v>3</v>
      </c>
      <c r="AC151" s="7"/>
      <c r="AD151" s="7">
        <f t="shared" si="24"/>
        <v>2</v>
      </c>
      <c r="AE151" s="7">
        <f t="shared" si="25"/>
        <v>1</v>
      </c>
      <c r="AF151" s="7">
        <f t="shared" si="26"/>
        <v>0</v>
      </c>
      <c r="AG151" s="7"/>
      <c r="AI151" s="139"/>
      <c r="AJ151" s="139"/>
      <c r="AK151" s="139"/>
      <c r="AL151" s="139"/>
      <c r="AM151" s="139"/>
      <c r="AO151" s="139"/>
      <c r="AP151" s="139"/>
      <c r="AQ151" s="139"/>
      <c r="AR151" s="139"/>
      <c r="AS151" s="139"/>
      <c r="AU151" s="139"/>
      <c r="AV151" s="139"/>
      <c r="AW151" s="139"/>
      <c r="AX151" s="139"/>
      <c r="AY151" s="139"/>
      <c r="BA151" s="139"/>
    </row>
    <row r="152" spans="1:64" ht="15" customHeight="1" x14ac:dyDescent="0.2">
      <c r="A152" s="11" t="s">
        <v>109</v>
      </c>
      <c r="B152" s="29" t="s">
        <v>447</v>
      </c>
      <c r="C152" s="29">
        <v>11</v>
      </c>
      <c r="D152" s="4" t="s">
        <v>117</v>
      </c>
      <c r="E152" s="6">
        <v>1</v>
      </c>
      <c r="F152" s="6">
        <v>1</v>
      </c>
      <c r="G152" s="6">
        <v>1</v>
      </c>
      <c r="H152" s="6">
        <v>1</v>
      </c>
      <c r="I152" s="6">
        <v>0</v>
      </c>
      <c r="J152" s="3"/>
      <c r="K152" s="5">
        <v>1</v>
      </c>
      <c r="L152" s="5">
        <v>1</v>
      </c>
      <c r="M152" s="14">
        <v>0.5</v>
      </c>
      <c r="N152" s="14">
        <v>1</v>
      </c>
      <c r="O152" s="14">
        <v>0.5</v>
      </c>
      <c r="P152" s="3"/>
      <c r="Q152" s="5">
        <v>1</v>
      </c>
      <c r="R152" s="5">
        <v>1</v>
      </c>
      <c r="S152" s="5">
        <v>0</v>
      </c>
      <c r="T152" s="5">
        <v>0</v>
      </c>
      <c r="U152" s="5">
        <v>0</v>
      </c>
      <c r="V152" s="5"/>
      <c r="W152" s="13">
        <f t="shared" si="18"/>
        <v>1</v>
      </c>
      <c r="X152" s="13">
        <f t="shared" si="19"/>
        <v>1</v>
      </c>
      <c r="Y152" s="13">
        <f t="shared" si="20"/>
        <v>0.5</v>
      </c>
      <c r="Z152" s="12">
        <f t="shared" si="21"/>
        <v>1</v>
      </c>
      <c r="AA152" s="13">
        <f t="shared" si="22"/>
        <v>0</v>
      </c>
      <c r="AB152" s="7">
        <f t="shared" si="23"/>
        <v>3.5</v>
      </c>
      <c r="AC152" s="7"/>
      <c r="AD152" s="7">
        <f t="shared" si="24"/>
        <v>2</v>
      </c>
      <c r="AE152" s="7">
        <f t="shared" si="25"/>
        <v>1</v>
      </c>
      <c r="AF152" s="7">
        <f t="shared" si="26"/>
        <v>0.5</v>
      </c>
      <c r="AG152" s="7"/>
      <c r="AI152" s="139"/>
      <c r="AJ152" s="139"/>
      <c r="AK152" s="139"/>
      <c r="AL152" s="139"/>
      <c r="AM152" s="139"/>
      <c r="AO152" s="139"/>
      <c r="AP152" s="139"/>
      <c r="AQ152" s="139"/>
      <c r="AR152" s="139"/>
      <c r="AS152" s="139"/>
      <c r="AU152" s="139"/>
      <c r="AV152" s="139"/>
      <c r="AW152" s="139"/>
      <c r="AX152" s="139"/>
      <c r="AY152" s="139"/>
      <c r="BA152" s="139"/>
    </row>
    <row r="153" spans="1:64" ht="15" customHeight="1" x14ac:dyDescent="0.2">
      <c r="A153" s="1" t="s">
        <v>345</v>
      </c>
      <c r="B153" s="29" t="s">
        <v>530</v>
      </c>
      <c r="C153" s="29">
        <v>2</v>
      </c>
      <c r="D153" s="4" t="s">
        <v>367</v>
      </c>
      <c r="E153" s="8">
        <v>0</v>
      </c>
      <c r="F153" s="8">
        <v>1</v>
      </c>
      <c r="G153" s="8">
        <v>0</v>
      </c>
      <c r="H153" s="8">
        <v>0</v>
      </c>
      <c r="I153" s="8">
        <v>1</v>
      </c>
      <c r="J153" s="8"/>
      <c r="K153" s="8">
        <v>0</v>
      </c>
      <c r="L153" s="8">
        <v>0</v>
      </c>
      <c r="M153" s="8">
        <v>0</v>
      </c>
      <c r="N153" s="8">
        <v>0</v>
      </c>
      <c r="O153" s="8">
        <v>0</v>
      </c>
      <c r="P153" s="8"/>
      <c r="Q153" s="8">
        <v>0</v>
      </c>
      <c r="R153" s="8">
        <v>1</v>
      </c>
      <c r="S153" s="8">
        <v>0</v>
      </c>
      <c r="T153" s="8">
        <v>0</v>
      </c>
      <c r="U153" s="8">
        <v>0</v>
      </c>
      <c r="V153" s="8"/>
      <c r="W153" s="13">
        <f t="shared" si="18"/>
        <v>0</v>
      </c>
      <c r="X153" s="13">
        <f t="shared" si="19"/>
        <v>1</v>
      </c>
      <c r="Y153" s="13">
        <f t="shared" si="20"/>
        <v>0</v>
      </c>
      <c r="Z153" s="12">
        <f t="shared" si="21"/>
        <v>0</v>
      </c>
      <c r="AA153" s="13">
        <f t="shared" si="22"/>
        <v>0</v>
      </c>
      <c r="AB153" s="7">
        <f t="shared" si="23"/>
        <v>1</v>
      </c>
      <c r="AC153" s="7"/>
      <c r="AD153" s="7">
        <f t="shared" si="24"/>
        <v>1</v>
      </c>
      <c r="AE153" s="7">
        <f t="shared" si="25"/>
        <v>0</v>
      </c>
      <c r="AF153" s="7">
        <f t="shared" si="26"/>
        <v>0</v>
      </c>
      <c r="AG153" s="7"/>
      <c r="AI153" s="139"/>
      <c r="AJ153" s="139"/>
      <c r="AK153" s="139"/>
      <c r="AL153" s="139"/>
      <c r="AM153" s="139"/>
      <c r="AO153" s="139"/>
      <c r="AP153" s="139"/>
      <c r="AQ153" s="139"/>
      <c r="AR153" s="139"/>
      <c r="AS153" s="139"/>
      <c r="AU153" s="139"/>
      <c r="AV153" s="139"/>
      <c r="AW153" s="139"/>
      <c r="AX153" s="139"/>
      <c r="AY153" s="139"/>
      <c r="BA153" s="139"/>
    </row>
    <row r="154" spans="1:64" ht="15" customHeight="1" x14ac:dyDescent="0.2">
      <c r="A154" s="1" t="s">
        <v>36</v>
      </c>
      <c r="B154" s="29" t="s">
        <v>414</v>
      </c>
      <c r="C154" s="29">
        <v>10</v>
      </c>
      <c r="D154" s="4" t="s">
        <v>37</v>
      </c>
      <c r="E154" s="6">
        <v>0</v>
      </c>
      <c r="F154" s="6">
        <v>1</v>
      </c>
      <c r="G154" s="6">
        <v>1</v>
      </c>
      <c r="H154" s="6">
        <v>1</v>
      </c>
      <c r="I154" s="6">
        <v>0</v>
      </c>
      <c r="J154" s="8" t="s">
        <v>76</v>
      </c>
      <c r="K154" s="5">
        <v>0</v>
      </c>
      <c r="L154" s="5">
        <v>0</v>
      </c>
      <c r="M154" s="14">
        <v>0</v>
      </c>
      <c r="N154" s="14">
        <v>0</v>
      </c>
      <c r="O154" s="14">
        <v>1</v>
      </c>
      <c r="P154" s="8" t="s">
        <v>65</v>
      </c>
      <c r="Q154" s="5">
        <v>0</v>
      </c>
      <c r="R154" s="5">
        <v>1</v>
      </c>
      <c r="S154" s="5">
        <v>1</v>
      </c>
      <c r="T154" s="5">
        <v>0</v>
      </c>
      <c r="U154" s="5">
        <v>0</v>
      </c>
      <c r="V154" s="5"/>
      <c r="W154" s="13">
        <f t="shared" si="18"/>
        <v>0</v>
      </c>
      <c r="X154" s="13">
        <f t="shared" si="19"/>
        <v>1</v>
      </c>
      <c r="Y154" s="13">
        <f t="shared" si="20"/>
        <v>1</v>
      </c>
      <c r="Z154" s="12">
        <f t="shared" si="21"/>
        <v>0</v>
      </c>
      <c r="AA154" s="13">
        <f t="shared" si="22"/>
        <v>0</v>
      </c>
      <c r="AB154" s="7">
        <f t="shared" si="23"/>
        <v>2</v>
      </c>
      <c r="AC154" s="7"/>
      <c r="AD154" s="7">
        <f t="shared" si="24"/>
        <v>1</v>
      </c>
      <c r="AE154" s="7">
        <f t="shared" si="25"/>
        <v>0</v>
      </c>
      <c r="AF154" s="7">
        <f t="shared" si="26"/>
        <v>1</v>
      </c>
      <c r="AG154" s="7"/>
      <c r="AI154" s="139"/>
      <c r="AJ154" s="139"/>
      <c r="AK154" s="139"/>
      <c r="AL154" s="139"/>
      <c r="AM154" s="139"/>
      <c r="AO154" s="139"/>
      <c r="AP154" s="139"/>
      <c r="AQ154" s="139"/>
      <c r="AR154" s="139"/>
      <c r="AS154" s="139"/>
      <c r="AU154" s="139"/>
      <c r="AV154" s="139"/>
      <c r="AW154" s="139"/>
      <c r="AX154" s="139"/>
      <c r="AY154" s="139"/>
      <c r="AZ154" s="139"/>
      <c r="BA154" s="139"/>
      <c r="BD154" s="139"/>
      <c r="BE154" s="139"/>
      <c r="BF154" s="139"/>
      <c r="BG154" s="139"/>
      <c r="BH154" s="139"/>
      <c r="BI154" s="139"/>
      <c r="BJ154" s="139"/>
      <c r="BK154" s="139"/>
      <c r="BL154" s="139"/>
    </row>
    <row r="155" spans="1:64" ht="15" customHeight="1" x14ac:dyDescent="0.2">
      <c r="A155" s="11" t="s">
        <v>205</v>
      </c>
      <c r="B155" s="29" t="s">
        <v>482</v>
      </c>
      <c r="C155" s="29">
        <v>10</v>
      </c>
      <c r="D155" s="4" t="s">
        <v>214</v>
      </c>
      <c r="E155" s="6">
        <v>1</v>
      </c>
      <c r="F155" s="6">
        <v>1</v>
      </c>
      <c r="G155" s="6">
        <v>0</v>
      </c>
      <c r="H155" s="6">
        <v>1</v>
      </c>
      <c r="I155" s="6">
        <v>0</v>
      </c>
      <c r="J155" s="3"/>
      <c r="K155" s="5">
        <v>1</v>
      </c>
      <c r="L155" s="5">
        <v>0</v>
      </c>
      <c r="M155" s="14">
        <v>0.5</v>
      </c>
      <c r="N155" s="14">
        <v>0.5</v>
      </c>
      <c r="O155" s="14">
        <v>1</v>
      </c>
      <c r="P155" s="8" t="s">
        <v>298</v>
      </c>
      <c r="Q155" s="5">
        <v>1</v>
      </c>
      <c r="R155" s="5">
        <v>1</v>
      </c>
      <c r="S155" s="5">
        <v>0</v>
      </c>
      <c r="T155" s="5">
        <v>0</v>
      </c>
      <c r="U155" s="5">
        <v>0</v>
      </c>
      <c r="V155" s="5"/>
      <c r="W155" s="13">
        <f t="shared" si="18"/>
        <v>1</v>
      </c>
      <c r="X155" s="13">
        <f t="shared" si="19"/>
        <v>1</v>
      </c>
      <c r="Y155" s="13">
        <f t="shared" si="20"/>
        <v>0</v>
      </c>
      <c r="Z155" s="12">
        <f t="shared" si="21"/>
        <v>0.5</v>
      </c>
      <c r="AA155" s="13">
        <f t="shared" si="22"/>
        <v>0</v>
      </c>
      <c r="AB155" s="7">
        <f t="shared" si="23"/>
        <v>2.5</v>
      </c>
      <c r="AC155" s="7"/>
      <c r="AD155" s="7">
        <f t="shared" si="24"/>
        <v>2</v>
      </c>
      <c r="AE155" s="7">
        <f t="shared" si="25"/>
        <v>0.5</v>
      </c>
      <c r="AF155" s="7">
        <f t="shared" si="26"/>
        <v>0</v>
      </c>
      <c r="AG155" s="7"/>
      <c r="AI155" s="139"/>
      <c r="AJ155" s="139"/>
      <c r="AK155" s="139"/>
      <c r="AL155" s="139"/>
      <c r="AM155" s="139"/>
      <c r="AO155" s="139"/>
      <c r="AP155" s="139"/>
      <c r="AQ155" s="139"/>
      <c r="AR155" s="139"/>
      <c r="AS155" s="139"/>
      <c r="AU155" s="139"/>
      <c r="AV155" s="139"/>
      <c r="AW155" s="139"/>
      <c r="AX155" s="139"/>
      <c r="AY155" s="139"/>
      <c r="BA155" s="139"/>
    </row>
    <row r="156" spans="1:64" ht="15" customHeight="1" x14ac:dyDescent="0.2">
      <c r="A156" s="11" t="s">
        <v>347</v>
      </c>
      <c r="B156" s="29" t="s">
        <v>531</v>
      </c>
      <c r="C156" s="29">
        <v>2</v>
      </c>
      <c r="D156" s="4" t="s">
        <v>369</v>
      </c>
      <c r="E156" s="8">
        <v>0</v>
      </c>
      <c r="F156" s="8">
        <v>0</v>
      </c>
      <c r="G156" s="8">
        <v>0</v>
      </c>
      <c r="H156" s="8">
        <v>0</v>
      </c>
      <c r="I156" s="8">
        <v>1</v>
      </c>
      <c r="J156" s="8" t="s">
        <v>551</v>
      </c>
      <c r="K156" s="8">
        <v>0</v>
      </c>
      <c r="L156" s="8">
        <v>0</v>
      </c>
      <c r="M156" s="8">
        <v>0</v>
      </c>
      <c r="N156" s="8">
        <v>0</v>
      </c>
      <c r="O156" s="8">
        <v>0</v>
      </c>
      <c r="P156" s="8"/>
      <c r="Q156" s="8">
        <v>0</v>
      </c>
      <c r="R156" s="8">
        <v>1</v>
      </c>
      <c r="S156" s="8">
        <v>0</v>
      </c>
      <c r="T156" s="8">
        <v>0</v>
      </c>
      <c r="U156" s="8">
        <v>0</v>
      </c>
      <c r="V156" s="8" t="s">
        <v>543</v>
      </c>
      <c r="W156" s="13">
        <f t="shared" si="18"/>
        <v>0</v>
      </c>
      <c r="X156" s="13">
        <f t="shared" si="19"/>
        <v>0</v>
      </c>
      <c r="Y156" s="13">
        <f t="shared" si="20"/>
        <v>0</v>
      </c>
      <c r="Z156" s="12">
        <f t="shared" si="21"/>
        <v>0</v>
      </c>
      <c r="AA156" s="13">
        <f t="shared" si="22"/>
        <v>0</v>
      </c>
      <c r="AB156" s="7">
        <f t="shared" si="23"/>
        <v>0</v>
      </c>
      <c r="AC156" s="7"/>
      <c r="AD156" s="7">
        <f t="shared" si="24"/>
        <v>0</v>
      </c>
      <c r="AE156" s="7">
        <f t="shared" si="25"/>
        <v>0</v>
      </c>
      <c r="AF156" s="7">
        <f t="shared" si="26"/>
        <v>0</v>
      </c>
      <c r="AG156" s="7"/>
      <c r="AI156" s="139"/>
      <c r="AJ156" s="139"/>
      <c r="AK156" s="139"/>
      <c r="AL156" s="139"/>
      <c r="AM156" s="139"/>
      <c r="AO156" s="139"/>
      <c r="AP156" s="139"/>
      <c r="AQ156" s="139"/>
      <c r="AR156" s="139"/>
      <c r="AS156" s="139"/>
      <c r="AU156" s="139"/>
      <c r="AV156" s="139"/>
      <c r="AW156" s="139"/>
      <c r="AX156" s="139"/>
      <c r="AY156" s="139"/>
      <c r="BA156" s="139"/>
    </row>
    <row r="157" spans="1:64" ht="15" customHeight="1" x14ac:dyDescent="0.2">
      <c r="A157" s="1" t="s">
        <v>309</v>
      </c>
      <c r="B157" s="29" t="s">
        <v>519</v>
      </c>
      <c r="C157" s="29">
        <v>1</v>
      </c>
      <c r="D157" s="4" t="s">
        <v>325</v>
      </c>
      <c r="E157" s="8">
        <v>0</v>
      </c>
      <c r="F157" s="8">
        <v>1</v>
      </c>
      <c r="G157" s="8">
        <v>0</v>
      </c>
      <c r="H157" s="8">
        <v>0</v>
      </c>
      <c r="I157" s="8">
        <v>0</v>
      </c>
      <c r="J157" s="8"/>
      <c r="K157" s="8">
        <v>0</v>
      </c>
      <c r="L157" s="8">
        <v>1</v>
      </c>
      <c r="M157" s="8">
        <v>0</v>
      </c>
      <c r="N157" s="8">
        <v>0</v>
      </c>
      <c r="O157" s="8">
        <v>0</v>
      </c>
      <c r="P157" s="8"/>
      <c r="Q157" s="8">
        <v>0</v>
      </c>
      <c r="R157" s="8">
        <v>1</v>
      </c>
      <c r="S157" s="8">
        <v>0</v>
      </c>
      <c r="T157" s="8">
        <v>0</v>
      </c>
      <c r="U157" s="8">
        <v>0</v>
      </c>
      <c r="V157" s="8"/>
      <c r="W157" s="13">
        <f t="shared" si="18"/>
        <v>0</v>
      </c>
      <c r="X157" s="13">
        <f t="shared" si="19"/>
        <v>1</v>
      </c>
      <c r="Y157" s="13">
        <f t="shared" si="20"/>
        <v>0</v>
      </c>
      <c r="Z157" s="12">
        <f t="shared" si="21"/>
        <v>0</v>
      </c>
      <c r="AA157" s="13">
        <f t="shared" si="22"/>
        <v>0</v>
      </c>
      <c r="AB157" s="7">
        <f t="shared" si="23"/>
        <v>1</v>
      </c>
      <c r="AC157" s="7"/>
      <c r="AD157" s="7">
        <f t="shared" si="24"/>
        <v>1</v>
      </c>
      <c r="AE157" s="7">
        <f t="shared" si="25"/>
        <v>0</v>
      </c>
      <c r="AF157" s="7">
        <f t="shared" si="26"/>
        <v>0</v>
      </c>
      <c r="AG157" s="7"/>
      <c r="AI157" s="139"/>
      <c r="AJ157" s="139"/>
      <c r="AK157" s="139"/>
      <c r="AL157" s="139"/>
      <c r="AM157" s="139"/>
      <c r="AO157" s="139"/>
      <c r="AP157" s="139"/>
      <c r="AQ157" s="139"/>
      <c r="AR157" s="139"/>
      <c r="AS157" s="139"/>
      <c r="AU157" s="139"/>
      <c r="AV157" s="139"/>
      <c r="AW157" s="139"/>
      <c r="AX157" s="139"/>
      <c r="AY157" s="139"/>
      <c r="AZ157" s="139"/>
      <c r="BA157" s="139"/>
      <c r="BD157" s="139"/>
      <c r="BE157" s="139"/>
      <c r="BF157" s="139"/>
      <c r="BG157" s="139"/>
      <c r="BH157" s="139"/>
      <c r="BI157" s="139"/>
      <c r="BJ157" s="139"/>
      <c r="BK157" s="139"/>
      <c r="BL157" s="139"/>
    </row>
    <row r="158" spans="1:64" s="78" customFormat="1" ht="15" customHeight="1" x14ac:dyDescent="0.2">
      <c r="A158" s="31" t="s">
        <v>141</v>
      </c>
      <c r="B158" s="32" t="s">
        <v>458</v>
      </c>
      <c r="C158" s="32">
        <v>11</v>
      </c>
      <c r="D158" s="149" t="s">
        <v>148</v>
      </c>
      <c r="E158" s="34">
        <v>0</v>
      </c>
      <c r="F158" s="34">
        <v>0</v>
      </c>
      <c r="G158" s="34">
        <v>0</v>
      </c>
      <c r="H158" s="34">
        <v>0</v>
      </c>
      <c r="I158" s="34">
        <v>0</v>
      </c>
      <c r="J158" s="150"/>
      <c r="K158" s="90">
        <v>0</v>
      </c>
      <c r="L158" s="90">
        <v>1</v>
      </c>
      <c r="M158" s="151">
        <v>0</v>
      </c>
      <c r="N158" s="151">
        <v>0</v>
      </c>
      <c r="O158" s="151">
        <v>0</v>
      </c>
      <c r="P158" s="33" t="s">
        <v>194</v>
      </c>
      <c r="Q158" s="90">
        <v>0</v>
      </c>
      <c r="R158" s="90">
        <v>0</v>
      </c>
      <c r="S158" s="90">
        <v>0</v>
      </c>
      <c r="T158" s="90">
        <v>0</v>
      </c>
      <c r="U158" s="90">
        <v>0</v>
      </c>
      <c r="V158" s="90"/>
      <c r="W158" s="77">
        <f t="shared" si="18"/>
        <v>0</v>
      </c>
      <c r="X158" s="77">
        <f t="shared" si="19"/>
        <v>0</v>
      </c>
      <c r="Y158" s="77">
        <f t="shared" si="20"/>
        <v>0</v>
      </c>
      <c r="Z158" s="144">
        <f t="shared" si="21"/>
        <v>0</v>
      </c>
      <c r="AA158" s="77">
        <f t="shared" si="22"/>
        <v>0</v>
      </c>
      <c r="AB158" s="42">
        <f t="shared" si="23"/>
        <v>0</v>
      </c>
      <c r="AC158" s="42"/>
      <c r="AD158" s="42">
        <f t="shared" si="24"/>
        <v>0</v>
      </c>
      <c r="AE158" s="42">
        <f t="shared" si="25"/>
        <v>0</v>
      </c>
      <c r="AF158" s="42">
        <f t="shared" si="26"/>
        <v>0</v>
      </c>
      <c r="AG158" s="42"/>
      <c r="AI158" s="80"/>
      <c r="AJ158" s="80"/>
      <c r="AK158" s="80"/>
      <c r="AL158" s="80"/>
      <c r="AM158" s="80"/>
      <c r="AO158" s="80"/>
      <c r="AP158" s="80"/>
      <c r="AQ158" s="80"/>
      <c r="AR158" s="80"/>
      <c r="AS158" s="80"/>
      <c r="AU158" s="80"/>
      <c r="AV158" s="80"/>
      <c r="AW158" s="80"/>
      <c r="AX158" s="80"/>
      <c r="AY158" s="80"/>
      <c r="BA158" s="80"/>
    </row>
    <row r="159" spans="1:64" s="55" customFormat="1" ht="15" customHeight="1" x14ac:dyDescent="0.2">
      <c r="A159" s="11" t="s">
        <v>5</v>
      </c>
      <c r="B159" s="29" t="s">
        <v>402</v>
      </c>
      <c r="C159" s="29">
        <v>9</v>
      </c>
      <c r="D159" s="4" t="s">
        <v>11</v>
      </c>
      <c r="E159" s="6">
        <v>1</v>
      </c>
      <c r="F159" s="6">
        <v>1</v>
      </c>
      <c r="G159" s="6">
        <v>0</v>
      </c>
      <c r="H159" s="6">
        <v>0</v>
      </c>
      <c r="I159" s="6">
        <v>1</v>
      </c>
      <c r="J159" s="3"/>
      <c r="K159" s="5">
        <v>1</v>
      </c>
      <c r="L159" s="5">
        <v>1</v>
      </c>
      <c r="M159" s="14">
        <v>1</v>
      </c>
      <c r="N159" s="14">
        <v>1</v>
      </c>
      <c r="O159" s="14">
        <v>1</v>
      </c>
      <c r="P159" s="3"/>
      <c r="Q159" s="5">
        <v>1</v>
      </c>
      <c r="R159" s="5">
        <v>1</v>
      </c>
      <c r="S159" s="5">
        <v>0</v>
      </c>
      <c r="T159" s="5">
        <v>1</v>
      </c>
      <c r="U159" s="5">
        <v>1</v>
      </c>
      <c r="V159" s="5"/>
      <c r="W159" s="13">
        <f t="shared" si="18"/>
        <v>1</v>
      </c>
      <c r="X159" s="13">
        <f t="shared" si="19"/>
        <v>1</v>
      </c>
      <c r="Y159" s="13">
        <f t="shared" si="20"/>
        <v>0</v>
      </c>
      <c r="Z159" s="12">
        <f t="shared" si="21"/>
        <v>1</v>
      </c>
      <c r="AA159" s="13">
        <f t="shared" si="22"/>
        <v>1</v>
      </c>
      <c r="AB159" s="7">
        <f t="shared" si="23"/>
        <v>4</v>
      </c>
      <c r="AC159" s="7"/>
      <c r="AD159" s="7">
        <f t="shared" si="24"/>
        <v>2</v>
      </c>
      <c r="AE159" s="7">
        <f t="shared" si="25"/>
        <v>2</v>
      </c>
      <c r="AF159" s="7">
        <f t="shared" si="26"/>
        <v>0</v>
      </c>
      <c r="AG159" s="7"/>
      <c r="AI159" s="137"/>
      <c r="AJ159" s="137"/>
      <c r="AK159" s="137"/>
      <c r="AL159" s="137"/>
      <c r="AM159" s="137"/>
      <c r="AO159" s="137"/>
      <c r="AP159" s="137"/>
      <c r="AQ159" s="137"/>
      <c r="AR159" s="137"/>
      <c r="AS159" s="137"/>
      <c r="AU159" s="137"/>
      <c r="AV159" s="137"/>
      <c r="AW159" s="137"/>
      <c r="AX159" s="137"/>
      <c r="AY159" s="137"/>
      <c r="BA159" s="137"/>
    </row>
    <row r="160" spans="1:64" ht="15" customHeight="1" x14ac:dyDescent="0.2">
      <c r="A160" s="8">
        <v>1033</v>
      </c>
      <c r="B160" s="29" t="s">
        <v>828</v>
      </c>
      <c r="C160" s="29">
        <v>10</v>
      </c>
      <c r="D160" s="8" t="s">
        <v>610</v>
      </c>
      <c r="E160" s="72">
        <v>1</v>
      </c>
      <c r="F160" s="72">
        <v>1</v>
      </c>
      <c r="G160" s="72">
        <v>0</v>
      </c>
      <c r="H160" s="72">
        <v>0</v>
      </c>
      <c r="I160" s="72">
        <v>1</v>
      </c>
      <c r="J160" s="72"/>
      <c r="K160" s="72">
        <v>1</v>
      </c>
      <c r="L160" s="72">
        <v>1</v>
      </c>
      <c r="M160" s="72">
        <v>0.5</v>
      </c>
      <c r="N160" s="72">
        <v>0</v>
      </c>
      <c r="O160" s="72">
        <v>0</v>
      </c>
      <c r="P160" s="72"/>
      <c r="Q160" s="72">
        <v>1</v>
      </c>
      <c r="R160" s="72">
        <v>1</v>
      </c>
      <c r="S160" s="72">
        <v>0</v>
      </c>
      <c r="T160" s="72">
        <v>0</v>
      </c>
      <c r="U160" s="72">
        <v>1</v>
      </c>
      <c r="W160" s="13">
        <f t="shared" si="18"/>
        <v>1</v>
      </c>
      <c r="X160" s="13">
        <f t="shared" si="19"/>
        <v>1</v>
      </c>
      <c r="Y160" s="13">
        <f t="shared" si="20"/>
        <v>0</v>
      </c>
      <c r="Z160" s="12">
        <f t="shared" si="21"/>
        <v>0</v>
      </c>
      <c r="AA160" s="13">
        <f t="shared" si="22"/>
        <v>1</v>
      </c>
      <c r="AB160" s="7">
        <f t="shared" si="23"/>
        <v>3</v>
      </c>
      <c r="AC160" s="7"/>
      <c r="AD160" s="7">
        <f t="shared" si="24"/>
        <v>2</v>
      </c>
      <c r="AE160" s="7">
        <f t="shared" si="25"/>
        <v>1</v>
      </c>
      <c r="AF160" s="7">
        <f t="shared" si="26"/>
        <v>0</v>
      </c>
      <c r="AG160" s="7"/>
      <c r="AI160" s="139"/>
      <c r="AJ160" s="139"/>
      <c r="AK160" s="139"/>
      <c r="AL160" s="139"/>
      <c r="AM160" s="139"/>
      <c r="AO160" s="139"/>
      <c r="AP160" s="139"/>
      <c r="AQ160" s="139"/>
      <c r="AR160" s="139"/>
      <c r="AS160" s="139"/>
      <c r="AU160" s="139"/>
      <c r="AV160" s="139"/>
      <c r="AW160" s="139"/>
      <c r="AX160" s="139"/>
      <c r="AY160" s="139"/>
      <c r="BA160" s="139"/>
    </row>
    <row r="161" spans="1:64" ht="15" customHeight="1" x14ac:dyDescent="0.2">
      <c r="A161" s="1" t="s">
        <v>232</v>
      </c>
      <c r="B161" s="29" t="s">
        <v>491</v>
      </c>
      <c r="C161" s="29">
        <v>11</v>
      </c>
      <c r="D161" s="4" t="s">
        <v>244</v>
      </c>
      <c r="E161" s="8">
        <v>1</v>
      </c>
      <c r="F161" s="8">
        <v>1</v>
      </c>
      <c r="G161" s="8">
        <v>0</v>
      </c>
      <c r="H161" s="8">
        <v>0</v>
      </c>
      <c r="I161" s="8">
        <v>1</v>
      </c>
      <c r="J161" s="8"/>
      <c r="K161" s="8">
        <v>1</v>
      </c>
      <c r="L161" s="6">
        <v>1</v>
      </c>
      <c r="M161" s="17">
        <v>0.5</v>
      </c>
      <c r="N161" s="17">
        <v>0.5</v>
      </c>
      <c r="O161" s="17">
        <v>0.5</v>
      </c>
      <c r="P161" s="3"/>
      <c r="Q161" s="8">
        <v>1</v>
      </c>
      <c r="R161" s="8">
        <v>1</v>
      </c>
      <c r="S161" s="8">
        <v>0</v>
      </c>
      <c r="T161" s="8">
        <v>0</v>
      </c>
      <c r="U161" s="8">
        <v>0</v>
      </c>
      <c r="V161" s="8"/>
      <c r="W161" s="13">
        <f t="shared" si="18"/>
        <v>1</v>
      </c>
      <c r="X161" s="13">
        <f t="shared" si="19"/>
        <v>1</v>
      </c>
      <c r="Y161" s="13">
        <f t="shared" si="20"/>
        <v>0</v>
      </c>
      <c r="Z161" s="12">
        <f t="shared" si="21"/>
        <v>0</v>
      </c>
      <c r="AA161" s="13">
        <f t="shared" si="22"/>
        <v>0.5</v>
      </c>
      <c r="AB161" s="7">
        <f t="shared" si="23"/>
        <v>2.5</v>
      </c>
      <c r="AC161" s="7"/>
      <c r="AD161" s="7">
        <f t="shared" si="24"/>
        <v>2</v>
      </c>
      <c r="AE161" s="7">
        <f t="shared" si="25"/>
        <v>0.5</v>
      </c>
      <c r="AF161" s="7">
        <f t="shared" si="26"/>
        <v>0</v>
      </c>
      <c r="AG161" s="7"/>
      <c r="AI161" s="139"/>
      <c r="AJ161" s="139"/>
      <c r="AK161" s="139"/>
      <c r="AL161" s="139"/>
      <c r="AM161" s="139"/>
      <c r="AO161" s="139"/>
      <c r="AP161" s="139"/>
      <c r="AQ161" s="139"/>
      <c r="AR161" s="139"/>
      <c r="AS161" s="139"/>
      <c r="AU161" s="139"/>
      <c r="AV161" s="139"/>
      <c r="AW161" s="139"/>
      <c r="AX161" s="139"/>
      <c r="AY161" s="139"/>
      <c r="BA161" s="139"/>
    </row>
    <row r="162" spans="1:64" ht="15" customHeight="1" x14ac:dyDescent="0.2">
      <c r="A162" s="1" t="s">
        <v>171</v>
      </c>
      <c r="B162" s="29" t="s">
        <v>470</v>
      </c>
      <c r="C162" s="29">
        <v>10</v>
      </c>
      <c r="D162" s="4" t="s">
        <v>183</v>
      </c>
      <c r="E162" s="6">
        <v>1</v>
      </c>
      <c r="F162" s="6">
        <v>1</v>
      </c>
      <c r="G162" s="6">
        <v>0</v>
      </c>
      <c r="H162" s="6">
        <v>0</v>
      </c>
      <c r="I162" s="6">
        <v>1</v>
      </c>
      <c r="J162" s="3"/>
      <c r="K162" s="5">
        <v>1</v>
      </c>
      <c r="L162" s="5">
        <v>1</v>
      </c>
      <c r="M162" s="14">
        <v>0</v>
      </c>
      <c r="N162" s="14">
        <v>0.5</v>
      </c>
      <c r="O162" s="14">
        <v>1</v>
      </c>
      <c r="P162" s="3"/>
      <c r="Q162" s="5">
        <v>1</v>
      </c>
      <c r="R162" s="5">
        <v>1</v>
      </c>
      <c r="S162" s="5">
        <v>0</v>
      </c>
      <c r="T162" s="5">
        <v>0</v>
      </c>
      <c r="U162" s="5">
        <v>0</v>
      </c>
      <c r="V162" s="5"/>
      <c r="W162" s="13">
        <f t="shared" ref="W162:W225" si="27">IF(((E162+K162+Q162)=1.5),0.5,ROUND((E162+K162+Q162)/3,0))</f>
        <v>1</v>
      </c>
      <c r="X162" s="13">
        <f t="shared" ref="X162:X225" si="28">IF(((F162+L162+R162)=1.5),0.5,ROUND((F162+L162+R162)/3,0))</f>
        <v>1</v>
      </c>
      <c r="Y162" s="13">
        <f t="shared" ref="Y162:Y225" si="29">IF(((G162+M162+S162)=1.5),0.5,ROUND((G162+M162+S162)/3,0))</f>
        <v>0</v>
      </c>
      <c r="Z162" s="12">
        <f t="shared" ref="Z162:Z225" si="30">IF(((H162+N162+T162)=1.5),0.5,ROUND((H162+N162+T162)/3,0))</f>
        <v>0</v>
      </c>
      <c r="AA162" s="13">
        <f t="shared" ref="AA162:AA225" si="31">IF(((I162+O162+U162)=1.5),0.5,ROUND((I162+O162+U162)/3,0))</f>
        <v>1</v>
      </c>
      <c r="AB162" s="7">
        <f t="shared" si="23"/>
        <v>3</v>
      </c>
      <c r="AC162" s="7"/>
      <c r="AD162" s="7">
        <f t="shared" si="24"/>
        <v>2</v>
      </c>
      <c r="AE162" s="7">
        <f t="shared" si="25"/>
        <v>1</v>
      </c>
      <c r="AF162" s="7">
        <f t="shared" si="26"/>
        <v>0</v>
      </c>
      <c r="AG162" s="7"/>
      <c r="AI162" s="139"/>
      <c r="AJ162" s="139"/>
      <c r="AK162" s="139"/>
      <c r="AL162" s="139"/>
      <c r="AM162" s="139"/>
      <c r="AO162" s="139"/>
      <c r="AP162" s="139"/>
      <c r="AQ162" s="139"/>
      <c r="AR162" s="139"/>
      <c r="AS162" s="139"/>
      <c r="AU162" s="139"/>
      <c r="AV162" s="139"/>
      <c r="AW162" s="139"/>
      <c r="AX162" s="139"/>
      <c r="AY162" s="139"/>
      <c r="BA162" s="139"/>
    </row>
    <row r="163" spans="1:64" ht="15" customHeight="1" x14ac:dyDescent="0.2">
      <c r="A163" s="1" t="s">
        <v>28</v>
      </c>
      <c r="B163" s="29" t="s">
        <v>410</v>
      </c>
      <c r="C163" s="29">
        <v>4</v>
      </c>
      <c r="D163" s="4" t="s">
        <v>29</v>
      </c>
      <c r="E163" s="6">
        <v>0</v>
      </c>
      <c r="F163" s="6">
        <v>0</v>
      </c>
      <c r="G163" s="6">
        <v>0</v>
      </c>
      <c r="H163" s="6">
        <v>1</v>
      </c>
      <c r="I163" s="6">
        <v>0</v>
      </c>
      <c r="J163" s="8" t="s">
        <v>62</v>
      </c>
      <c r="K163" s="5">
        <v>0</v>
      </c>
      <c r="L163" s="5">
        <v>0</v>
      </c>
      <c r="M163" s="14">
        <v>0</v>
      </c>
      <c r="N163" s="14">
        <v>0</v>
      </c>
      <c r="O163" s="14">
        <v>0</v>
      </c>
      <c r="P163" s="8" t="s">
        <v>44</v>
      </c>
      <c r="Q163" s="5">
        <v>0</v>
      </c>
      <c r="R163" s="5">
        <v>0</v>
      </c>
      <c r="S163" s="5">
        <v>0</v>
      </c>
      <c r="T163" s="5">
        <v>0</v>
      </c>
      <c r="U163" s="5">
        <v>0</v>
      </c>
      <c r="V163" s="5"/>
      <c r="W163" s="13">
        <f t="shared" si="27"/>
        <v>0</v>
      </c>
      <c r="X163" s="13">
        <f t="shared" si="28"/>
        <v>0</v>
      </c>
      <c r="Y163" s="13">
        <f t="shared" si="29"/>
        <v>0</v>
      </c>
      <c r="Z163" s="12">
        <f t="shared" si="30"/>
        <v>0</v>
      </c>
      <c r="AA163" s="13">
        <f t="shared" si="31"/>
        <v>0</v>
      </c>
      <c r="AB163" s="7">
        <f t="shared" si="23"/>
        <v>0</v>
      </c>
      <c r="AC163" s="7"/>
      <c r="AD163" s="7">
        <f t="shared" si="24"/>
        <v>0</v>
      </c>
      <c r="AE163" s="7">
        <f t="shared" si="25"/>
        <v>0</v>
      </c>
      <c r="AF163" s="7">
        <f t="shared" si="26"/>
        <v>0</v>
      </c>
      <c r="AG163" s="7"/>
      <c r="AI163" s="139"/>
      <c r="AJ163" s="139"/>
      <c r="AK163" s="139"/>
      <c r="AL163" s="139"/>
      <c r="AM163" s="139"/>
      <c r="AO163" s="139"/>
      <c r="AP163" s="139"/>
      <c r="AQ163" s="139"/>
      <c r="AR163" s="139"/>
      <c r="AS163" s="139"/>
      <c r="AU163" s="139"/>
      <c r="AV163" s="139"/>
      <c r="AW163" s="139"/>
      <c r="AX163" s="139"/>
      <c r="AY163" s="139"/>
      <c r="BA163" s="139"/>
    </row>
    <row r="164" spans="1:64" ht="15" customHeight="1" x14ac:dyDescent="0.2">
      <c r="A164" s="8">
        <v>1074</v>
      </c>
      <c r="B164" s="29" t="s">
        <v>866</v>
      </c>
      <c r="C164" s="29">
        <v>11</v>
      </c>
      <c r="D164" s="8" t="s">
        <v>651</v>
      </c>
      <c r="E164" s="72">
        <v>0</v>
      </c>
      <c r="F164" s="72">
        <v>0</v>
      </c>
      <c r="G164" s="72">
        <v>1</v>
      </c>
      <c r="H164" s="72">
        <v>0</v>
      </c>
      <c r="I164" s="72">
        <v>0</v>
      </c>
      <c r="J164" s="72"/>
      <c r="K164" s="72">
        <v>0</v>
      </c>
      <c r="L164" s="72">
        <v>0</v>
      </c>
      <c r="M164" s="72">
        <v>0</v>
      </c>
      <c r="N164" s="72">
        <v>0</v>
      </c>
      <c r="O164" s="72">
        <v>0</v>
      </c>
      <c r="P164" s="72"/>
      <c r="Q164" s="72">
        <v>0</v>
      </c>
      <c r="R164" s="72">
        <v>1</v>
      </c>
      <c r="S164" s="72">
        <v>0</v>
      </c>
      <c r="T164" s="72">
        <v>0</v>
      </c>
      <c r="U164" s="72">
        <v>0</v>
      </c>
      <c r="V164" s="8"/>
      <c r="W164" s="13">
        <f t="shared" si="27"/>
        <v>0</v>
      </c>
      <c r="X164" s="13">
        <f t="shared" si="28"/>
        <v>0</v>
      </c>
      <c r="Y164" s="13">
        <f t="shared" si="29"/>
        <v>0</v>
      </c>
      <c r="Z164" s="12">
        <f t="shared" si="30"/>
        <v>0</v>
      </c>
      <c r="AA164" s="13">
        <f t="shared" si="31"/>
        <v>0</v>
      </c>
      <c r="AB164" s="7">
        <f t="shared" si="23"/>
        <v>0</v>
      </c>
      <c r="AC164" s="7"/>
      <c r="AD164" s="7">
        <f t="shared" si="24"/>
        <v>0</v>
      </c>
      <c r="AE164" s="7">
        <f t="shared" si="25"/>
        <v>0</v>
      </c>
      <c r="AF164" s="7">
        <f t="shared" si="26"/>
        <v>0</v>
      </c>
      <c r="AG164" s="7"/>
      <c r="AI164" s="139"/>
      <c r="AJ164" s="139"/>
      <c r="AK164" s="139"/>
      <c r="AL164" s="139"/>
      <c r="AM164" s="139"/>
      <c r="AO164" s="139"/>
      <c r="AP164" s="139"/>
      <c r="AQ164" s="139"/>
      <c r="AR164" s="139"/>
      <c r="AS164" s="139"/>
      <c r="AU164" s="139"/>
      <c r="AV164" s="139"/>
      <c r="AW164" s="139"/>
      <c r="AX164" s="139"/>
      <c r="AY164" s="139"/>
      <c r="BA164" s="139"/>
    </row>
    <row r="165" spans="1:64" s="55" customFormat="1" ht="15" customHeight="1" x14ac:dyDescent="0.2">
      <c r="A165" s="1" t="s">
        <v>176</v>
      </c>
      <c r="B165" s="29" t="s">
        <v>472</v>
      </c>
      <c r="C165" s="29">
        <v>10</v>
      </c>
      <c r="D165" s="4" t="s">
        <v>189</v>
      </c>
      <c r="E165" s="6">
        <v>0</v>
      </c>
      <c r="F165" s="6">
        <v>1</v>
      </c>
      <c r="G165" s="6">
        <v>0</v>
      </c>
      <c r="H165" s="6">
        <v>0</v>
      </c>
      <c r="I165" s="6">
        <v>1</v>
      </c>
      <c r="J165" s="8" t="s">
        <v>303</v>
      </c>
      <c r="K165" s="5">
        <v>0</v>
      </c>
      <c r="L165" s="5">
        <v>1</v>
      </c>
      <c r="M165" s="14">
        <v>0.5</v>
      </c>
      <c r="N165" s="14">
        <v>0.5</v>
      </c>
      <c r="O165" s="14">
        <v>1</v>
      </c>
      <c r="P165" s="8" t="s">
        <v>263</v>
      </c>
      <c r="Q165" s="5">
        <v>0</v>
      </c>
      <c r="R165" s="5">
        <v>1</v>
      </c>
      <c r="S165" s="5">
        <v>0</v>
      </c>
      <c r="T165" s="5">
        <v>0</v>
      </c>
      <c r="U165" s="5">
        <v>0</v>
      </c>
      <c r="V165" s="5"/>
      <c r="W165" s="13">
        <f t="shared" si="27"/>
        <v>0</v>
      </c>
      <c r="X165" s="13">
        <f t="shared" si="28"/>
        <v>1</v>
      </c>
      <c r="Y165" s="13">
        <f t="shared" si="29"/>
        <v>0</v>
      </c>
      <c r="Z165" s="12">
        <f t="shared" si="30"/>
        <v>0</v>
      </c>
      <c r="AA165" s="13">
        <f t="shared" si="31"/>
        <v>1</v>
      </c>
      <c r="AB165" s="7">
        <f t="shared" si="23"/>
        <v>2</v>
      </c>
      <c r="AC165" s="7"/>
      <c r="AD165" s="7">
        <f t="shared" si="24"/>
        <v>1</v>
      </c>
      <c r="AE165" s="7">
        <f t="shared" si="25"/>
        <v>1</v>
      </c>
      <c r="AF165" s="7">
        <f t="shared" si="26"/>
        <v>0</v>
      </c>
      <c r="AG165" s="7"/>
      <c r="AI165" s="137"/>
      <c r="AJ165" s="137"/>
      <c r="AK165" s="137"/>
      <c r="AL165" s="137"/>
      <c r="AM165" s="137"/>
      <c r="AO165" s="137"/>
      <c r="AP165" s="137"/>
      <c r="AQ165" s="137"/>
      <c r="AR165" s="137"/>
      <c r="AS165" s="137"/>
      <c r="AU165" s="137"/>
      <c r="AV165" s="137"/>
      <c r="AW165" s="137"/>
      <c r="AX165" s="137"/>
      <c r="AY165" s="137"/>
      <c r="BA165" s="137"/>
    </row>
    <row r="166" spans="1:64" s="33" customFormat="1" ht="15" customHeight="1" x14ac:dyDescent="0.2">
      <c r="A166" s="33">
        <v>1058</v>
      </c>
      <c r="B166" s="32" t="s">
        <v>852</v>
      </c>
      <c r="C166" s="32">
        <v>8</v>
      </c>
      <c r="D166" s="33" t="s">
        <v>635</v>
      </c>
      <c r="E166" s="74">
        <v>0</v>
      </c>
      <c r="F166" s="74">
        <v>1</v>
      </c>
      <c r="G166" s="74">
        <v>1</v>
      </c>
      <c r="H166" s="74">
        <v>1</v>
      </c>
      <c r="I166" s="74">
        <v>0</v>
      </c>
      <c r="J166" s="74"/>
      <c r="K166" s="74">
        <v>0</v>
      </c>
      <c r="L166" s="74">
        <v>0</v>
      </c>
      <c r="M166" s="74">
        <v>0</v>
      </c>
      <c r="N166" s="74">
        <v>0</v>
      </c>
      <c r="O166" s="74">
        <v>0</v>
      </c>
      <c r="P166" s="74" t="s">
        <v>755</v>
      </c>
      <c r="Q166" s="74">
        <v>0</v>
      </c>
      <c r="R166" s="74">
        <v>1</v>
      </c>
      <c r="S166" s="74">
        <v>0</v>
      </c>
      <c r="T166" s="74">
        <v>0</v>
      </c>
      <c r="U166" s="74">
        <v>1</v>
      </c>
      <c r="W166" s="77">
        <f t="shared" si="27"/>
        <v>0</v>
      </c>
      <c r="X166" s="77">
        <f t="shared" si="28"/>
        <v>1</v>
      </c>
      <c r="Y166" s="77">
        <f t="shared" si="29"/>
        <v>0</v>
      </c>
      <c r="Z166" s="144">
        <f t="shared" si="30"/>
        <v>0</v>
      </c>
      <c r="AA166" s="77">
        <f t="shared" si="31"/>
        <v>0</v>
      </c>
      <c r="AB166" s="42">
        <f t="shared" si="23"/>
        <v>1</v>
      </c>
      <c r="AC166" s="42"/>
      <c r="AD166" s="42">
        <f t="shared" si="24"/>
        <v>1</v>
      </c>
      <c r="AE166" s="42">
        <f t="shared" si="25"/>
        <v>0</v>
      </c>
      <c r="AF166" s="42">
        <f t="shared" si="26"/>
        <v>0</v>
      </c>
      <c r="AG166" s="42"/>
      <c r="AI166" s="34"/>
      <c r="AJ166" s="34"/>
      <c r="AK166" s="34"/>
      <c r="AL166" s="34"/>
      <c r="AM166" s="34"/>
      <c r="AO166" s="34"/>
      <c r="AP166" s="34"/>
      <c r="AQ166" s="34"/>
      <c r="AR166" s="34"/>
      <c r="AS166" s="34"/>
      <c r="AU166" s="34"/>
      <c r="AV166" s="34"/>
      <c r="AW166" s="34"/>
      <c r="AX166" s="34"/>
      <c r="AY166" s="34"/>
      <c r="BA166" s="34"/>
    </row>
    <row r="167" spans="1:64" s="55" customFormat="1" ht="15" customHeight="1" x14ac:dyDescent="0.2">
      <c r="A167" s="8">
        <v>1075</v>
      </c>
      <c r="B167" s="29" t="s">
        <v>867</v>
      </c>
      <c r="C167" s="29">
        <v>9</v>
      </c>
      <c r="D167" s="8" t="s">
        <v>652</v>
      </c>
      <c r="E167" s="72">
        <v>1</v>
      </c>
      <c r="F167" s="72">
        <v>1</v>
      </c>
      <c r="G167" s="72">
        <v>0</v>
      </c>
      <c r="H167" s="72">
        <v>0</v>
      </c>
      <c r="I167" s="72">
        <v>1</v>
      </c>
      <c r="J167" s="72" t="s">
        <v>790</v>
      </c>
      <c r="K167" s="72">
        <v>1</v>
      </c>
      <c r="L167" s="72">
        <v>1</v>
      </c>
      <c r="M167" s="72">
        <v>0.5</v>
      </c>
      <c r="N167" s="72">
        <v>0.5</v>
      </c>
      <c r="O167" s="72">
        <v>1</v>
      </c>
      <c r="P167" s="72"/>
      <c r="Q167" s="72">
        <v>1</v>
      </c>
      <c r="R167" s="72">
        <v>1</v>
      </c>
      <c r="S167" s="72">
        <v>1</v>
      </c>
      <c r="T167" s="72">
        <v>1</v>
      </c>
      <c r="U167" s="72">
        <v>1</v>
      </c>
      <c r="V167" s="8"/>
      <c r="W167" s="13">
        <f t="shared" si="27"/>
        <v>1</v>
      </c>
      <c r="X167" s="13">
        <f t="shared" si="28"/>
        <v>1</v>
      </c>
      <c r="Y167" s="13">
        <f t="shared" si="29"/>
        <v>0.5</v>
      </c>
      <c r="Z167" s="12">
        <f t="shared" si="30"/>
        <v>0.5</v>
      </c>
      <c r="AA167" s="13">
        <f t="shared" si="31"/>
        <v>1</v>
      </c>
      <c r="AB167" s="7">
        <f t="shared" si="23"/>
        <v>4</v>
      </c>
      <c r="AC167" s="7"/>
      <c r="AD167" s="7">
        <f t="shared" si="24"/>
        <v>2</v>
      </c>
      <c r="AE167" s="7">
        <f t="shared" si="25"/>
        <v>1.5</v>
      </c>
      <c r="AF167" s="7">
        <f t="shared" si="26"/>
        <v>0.5</v>
      </c>
      <c r="AG167" s="7"/>
      <c r="AI167" s="137"/>
      <c r="AJ167" s="137"/>
      <c r="AK167" s="137"/>
      <c r="AL167" s="137"/>
      <c r="AM167" s="137"/>
      <c r="AO167" s="137"/>
      <c r="AP167" s="137"/>
      <c r="AQ167" s="137"/>
      <c r="AR167" s="137"/>
      <c r="AS167" s="137"/>
      <c r="AU167" s="137"/>
      <c r="AV167" s="137"/>
      <c r="AW167" s="137"/>
      <c r="AX167" s="137"/>
      <c r="AY167" s="137"/>
      <c r="BA167" s="137"/>
    </row>
    <row r="168" spans="1:64" s="55" customFormat="1" ht="15" customHeight="1" x14ac:dyDescent="0.2">
      <c r="A168" s="1" t="s">
        <v>294</v>
      </c>
      <c r="B168" s="29" t="s">
        <v>513</v>
      </c>
      <c r="C168" s="29">
        <v>2</v>
      </c>
      <c r="D168" s="4" t="s">
        <v>312</v>
      </c>
      <c r="E168" s="8">
        <v>0</v>
      </c>
      <c r="F168" s="8">
        <v>1</v>
      </c>
      <c r="G168" s="8">
        <v>1</v>
      </c>
      <c r="H168" s="8">
        <v>0</v>
      </c>
      <c r="I168" s="8">
        <v>1</v>
      </c>
      <c r="J168" s="8"/>
      <c r="K168" s="8">
        <v>0</v>
      </c>
      <c r="L168" s="8">
        <v>0</v>
      </c>
      <c r="M168" s="8">
        <v>0</v>
      </c>
      <c r="N168" s="8">
        <v>0</v>
      </c>
      <c r="O168" s="8">
        <v>1</v>
      </c>
      <c r="P168" s="8"/>
      <c r="Q168" s="8">
        <v>0</v>
      </c>
      <c r="R168" s="8">
        <v>1</v>
      </c>
      <c r="S168" s="8">
        <v>0</v>
      </c>
      <c r="T168" s="8">
        <v>0</v>
      </c>
      <c r="U168" s="8">
        <v>1</v>
      </c>
      <c r="V168" s="8"/>
      <c r="W168" s="13">
        <f t="shared" si="27"/>
        <v>0</v>
      </c>
      <c r="X168" s="13">
        <f t="shared" si="28"/>
        <v>1</v>
      </c>
      <c r="Y168" s="13">
        <f t="shared" si="29"/>
        <v>0</v>
      </c>
      <c r="Z168" s="12">
        <f t="shared" si="30"/>
        <v>0</v>
      </c>
      <c r="AA168" s="13">
        <f t="shared" si="31"/>
        <v>1</v>
      </c>
      <c r="AB168" s="7">
        <f t="shared" si="23"/>
        <v>2</v>
      </c>
      <c r="AC168" s="7"/>
      <c r="AD168" s="7">
        <f t="shared" si="24"/>
        <v>1</v>
      </c>
      <c r="AE168" s="7">
        <f t="shared" si="25"/>
        <v>1</v>
      </c>
      <c r="AF168" s="7">
        <f t="shared" si="26"/>
        <v>0</v>
      </c>
      <c r="AG168" s="7"/>
      <c r="AI168" s="137"/>
      <c r="AJ168" s="137"/>
      <c r="AK168" s="137"/>
      <c r="AL168" s="137"/>
      <c r="AM168" s="137"/>
      <c r="AO168" s="137"/>
      <c r="AP168" s="137"/>
      <c r="AQ168" s="137"/>
      <c r="AR168" s="137"/>
      <c r="AS168" s="137"/>
      <c r="AU168" s="137"/>
      <c r="AV168" s="137"/>
      <c r="AW168" s="137"/>
      <c r="AX168" s="137"/>
      <c r="AY168" s="137"/>
      <c r="BA168" s="137"/>
    </row>
    <row r="169" spans="1:64" ht="15" customHeight="1" x14ac:dyDescent="0.2">
      <c r="A169" s="8">
        <v>1020</v>
      </c>
      <c r="B169" s="29" t="s">
        <v>815</v>
      </c>
      <c r="C169" s="29">
        <v>8</v>
      </c>
      <c r="D169" s="8" t="s">
        <v>597</v>
      </c>
      <c r="E169" s="72">
        <v>0</v>
      </c>
      <c r="F169" s="72">
        <v>1</v>
      </c>
      <c r="G169" s="72">
        <v>1</v>
      </c>
      <c r="H169" s="72">
        <v>1</v>
      </c>
      <c r="I169" s="72">
        <v>0</v>
      </c>
      <c r="J169" s="72"/>
      <c r="K169" s="72">
        <v>0</v>
      </c>
      <c r="L169" s="72">
        <v>0</v>
      </c>
      <c r="M169" s="72">
        <v>0</v>
      </c>
      <c r="N169" s="72">
        <v>0</v>
      </c>
      <c r="O169" s="72">
        <v>0</v>
      </c>
      <c r="P169" s="72" t="s">
        <v>746</v>
      </c>
      <c r="Q169" s="72">
        <v>1</v>
      </c>
      <c r="R169" s="72">
        <v>1</v>
      </c>
      <c r="S169" s="72">
        <v>0</v>
      </c>
      <c r="T169" s="72">
        <v>0</v>
      </c>
      <c r="U169" s="72">
        <v>0</v>
      </c>
      <c r="V169" s="72"/>
      <c r="W169" s="13">
        <f t="shared" si="27"/>
        <v>0</v>
      </c>
      <c r="X169" s="13">
        <f t="shared" si="28"/>
        <v>1</v>
      </c>
      <c r="Y169" s="13">
        <f t="shared" si="29"/>
        <v>0</v>
      </c>
      <c r="Z169" s="12">
        <f t="shared" si="30"/>
        <v>0</v>
      </c>
      <c r="AA169" s="13">
        <f t="shared" si="31"/>
        <v>0</v>
      </c>
      <c r="AB169" s="7">
        <f t="shared" si="23"/>
        <v>1</v>
      </c>
      <c r="AC169" s="7"/>
      <c r="AD169" s="7">
        <f t="shared" si="24"/>
        <v>1</v>
      </c>
      <c r="AE169" s="7">
        <f t="shared" si="25"/>
        <v>0</v>
      </c>
      <c r="AF169" s="7">
        <f t="shared" si="26"/>
        <v>0</v>
      </c>
      <c r="AG169" s="7"/>
      <c r="AI169" s="139"/>
      <c r="AJ169" s="139"/>
      <c r="AK169" s="139"/>
      <c r="AL169" s="139"/>
      <c r="AM169" s="139"/>
      <c r="AO169" s="139"/>
      <c r="AP169" s="139"/>
      <c r="AQ169" s="139"/>
      <c r="AR169" s="139"/>
      <c r="AS169" s="139"/>
      <c r="AU169" s="139"/>
      <c r="AV169" s="139"/>
      <c r="AW169" s="139"/>
      <c r="AX169" s="139"/>
      <c r="AY169" s="139"/>
      <c r="BA169" s="139"/>
    </row>
    <row r="170" spans="1:64" ht="15" customHeight="1" x14ac:dyDescent="0.2">
      <c r="A170" s="8">
        <v>1098</v>
      </c>
      <c r="B170" s="29" t="s">
        <v>885</v>
      </c>
      <c r="C170" s="29">
        <v>2</v>
      </c>
      <c r="D170" s="8" t="s">
        <v>676</v>
      </c>
      <c r="E170" s="72">
        <v>1</v>
      </c>
      <c r="F170" s="72">
        <v>1</v>
      </c>
      <c r="G170" s="72">
        <v>1</v>
      </c>
      <c r="H170" s="72">
        <v>1</v>
      </c>
      <c r="I170" s="72">
        <v>0</v>
      </c>
      <c r="J170" s="72"/>
      <c r="K170" s="72">
        <v>1</v>
      </c>
      <c r="L170" s="72">
        <v>1</v>
      </c>
      <c r="M170" s="72">
        <v>0.5</v>
      </c>
      <c r="N170" s="72">
        <v>0.5</v>
      </c>
      <c r="O170" s="72">
        <v>0.5</v>
      </c>
      <c r="P170" s="72"/>
      <c r="Q170" s="72">
        <v>1</v>
      </c>
      <c r="R170" s="72">
        <v>1</v>
      </c>
      <c r="S170" s="72">
        <v>1</v>
      </c>
      <c r="T170" s="72">
        <v>1</v>
      </c>
      <c r="U170" s="72">
        <v>0</v>
      </c>
      <c r="V170" s="8"/>
      <c r="W170" s="13">
        <f t="shared" si="27"/>
        <v>1</v>
      </c>
      <c r="X170" s="13">
        <f t="shared" si="28"/>
        <v>1</v>
      </c>
      <c r="Y170" s="13">
        <f t="shared" si="29"/>
        <v>1</v>
      </c>
      <c r="Z170" s="12">
        <f t="shared" si="30"/>
        <v>1</v>
      </c>
      <c r="AA170" s="13">
        <f t="shared" si="31"/>
        <v>0</v>
      </c>
      <c r="AB170" s="7">
        <f t="shared" si="23"/>
        <v>4</v>
      </c>
      <c r="AC170" s="7"/>
      <c r="AD170" s="7">
        <f t="shared" si="24"/>
        <v>2</v>
      </c>
      <c r="AE170" s="7">
        <f t="shared" si="25"/>
        <v>1</v>
      </c>
      <c r="AF170" s="7">
        <f t="shared" si="26"/>
        <v>1</v>
      </c>
      <c r="AG170" s="7"/>
      <c r="AI170" s="139"/>
      <c r="AJ170" s="139"/>
      <c r="AK170" s="139"/>
      <c r="AL170" s="139"/>
      <c r="AM170" s="139"/>
      <c r="AO170" s="139"/>
      <c r="AP170" s="139"/>
      <c r="AQ170" s="139"/>
      <c r="AR170" s="139"/>
      <c r="AS170" s="139"/>
      <c r="AU170" s="139"/>
      <c r="AV170" s="139"/>
      <c r="AW170" s="139"/>
      <c r="AX170" s="139"/>
      <c r="AY170" s="139"/>
      <c r="AZ170" s="139"/>
      <c r="BA170" s="139"/>
      <c r="BD170" s="139"/>
      <c r="BE170" s="139"/>
      <c r="BF170" s="139"/>
      <c r="BG170" s="139"/>
      <c r="BH170" s="139"/>
      <c r="BI170" s="139"/>
      <c r="BJ170" s="139"/>
      <c r="BK170" s="139"/>
      <c r="BL170" s="139"/>
    </row>
    <row r="171" spans="1:64" s="33" customFormat="1" ht="15" customHeight="1" x14ac:dyDescent="0.2">
      <c r="A171" s="33">
        <v>1068</v>
      </c>
      <c r="B171" s="32" t="s">
        <v>860</v>
      </c>
      <c r="C171" s="32">
        <v>9</v>
      </c>
      <c r="D171" s="33" t="s">
        <v>645</v>
      </c>
      <c r="E171" s="74">
        <v>1</v>
      </c>
      <c r="F171" s="74">
        <v>1</v>
      </c>
      <c r="G171" s="74">
        <v>1</v>
      </c>
      <c r="H171" s="74">
        <v>0</v>
      </c>
      <c r="I171" s="74">
        <v>0</v>
      </c>
      <c r="J171" s="74" t="s">
        <v>787</v>
      </c>
      <c r="K171" s="74">
        <v>1</v>
      </c>
      <c r="L171" s="74">
        <v>1</v>
      </c>
      <c r="M171" s="74">
        <v>0</v>
      </c>
      <c r="N171" s="74">
        <v>0</v>
      </c>
      <c r="O171" s="74">
        <v>0.5</v>
      </c>
      <c r="P171" s="74" t="s">
        <v>759</v>
      </c>
      <c r="Q171" s="74">
        <v>1</v>
      </c>
      <c r="R171" s="74">
        <v>1</v>
      </c>
      <c r="S171" s="74">
        <v>1</v>
      </c>
      <c r="T171" s="74">
        <v>1</v>
      </c>
      <c r="U171" s="74">
        <v>1</v>
      </c>
      <c r="W171" s="77">
        <f t="shared" si="27"/>
        <v>1</v>
      </c>
      <c r="X171" s="77">
        <f t="shared" si="28"/>
        <v>1</v>
      </c>
      <c r="Y171" s="77">
        <f t="shared" si="29"/>
        <v>1</v>
      </c>
      <c r="Z171" s="144">
        <f t="shared" si="30"/>
        <v>0</v>
      </c>
      <c r="AA171" s="77">
        <f t="shared" si="31"/>
        <v>0.5</v>
      </c>
      <c r="AB171" s="42">
        <f t="shared" si="23"/>
        <v>3.5</v>
      </c>
      <c r="AC171" s="42"/>
      <c r="AD171" s="42">
        <f t="shared" si="24"/>
        <v>2</v>
      </c>
      <c r="AE171" s="42">
        <f t="shared" si="25"/>
        <v>0.5</v>
      </c>
      <c r="AF171" s="42">
        <f t="shared" si="26"/>
        <v>1</v>
      </c>
      <c r="AG171" s="42"/>
      <c r="AI171" s="34"/>
      <c r="AJ171" s="34"/>
      <c r="AK171" s="34"/>
      <c r="AL171" s="34"/>
      <c r="AM171" s="34"/>
      <c r="AO171" s="34"/>
      <c r="AP171" s="34"/>
      <c r="AQ171" s="34"/>
      <c r="AR171" s="34"/>
      <c r="AS171" s="34"/>
      <c r="AU171" s="34"/>
      <c r="AV171" s="34"/>
      <c r="AW171" s="34"/>
      <c r="AX171" s="34"/>
      <c r="AY171" s="34"/>
      <c r="BA171" s="34"/>
    </row>
    <row r="172" spans="1:64" s="55" customFormat="1" ht="15" customHeight="1" x14ac:dyDescent="0.2">
      <c r="A172" s="8">
        <v>1018</v>
      </c>
      <c r="B172" s="29" t="s">
        <v>813</v>
      </c>
      <c r="C172" s="29">
        <v>8</v>
      </c>
      <c r="D172" s="8" t="s">
        <v>595</v>
      </c>
      <c r="E172" s="72">
        <v>1</v>
      </c>
      <c r="F172" s="72">
        <v>1</v>
      </c>
      <c r="G172" s="72">
        <v>1</v>
      </c>
      <c r="H172" s="72">
        <v>1</v>
      </c>
      <c r="I172" s="72">
        <v>0</v>
      </c>
      <c r="J172" s="72" t="s">
        <v>780</v>
      </c>
      <c r="K172" s="72">
        <v>1</v>
      </c>
      <c r="L172" s="72">
        <v>1</v>
      </c>
      <c r="M172" s="72">
        <v>0.5</v>
      </c>
      <c r="N172" s="72">
        <v>0.5</v>
      </c>
      <c r="O172" s="72">
        <v>0.5</v>
      </c>
      <c r="P172" s="72"/>
      <c r="Q172" s="72">
        <v>1</v>
      </c>
      <c r="R172" s="72">
        <v>1</v>
      </c>
      <c r="S172" s="72">
        <v>1</v>
      </c>
      <c r="T172" s="72">
        <v>0</v>
      </c>
      <c r="U172" s="72">
        <v>0</v>
      </c>
      <c r="V172" s="72"/>
      <c r="W172" s="13">
        <f t="shared" si="27"/>
        <v>1</v>
      </c>
      <c r="X172" s="13">
        <f t="shared" si="28"/>
        <v>1</v>
      </c>
      <c r="Y172" s="13">
        <f t="shared" si="29"/>
        <v>1</v>
      </c>
      <c r="Z172" s="12">
        <f t="shared" si="30"/>
        <v>0.5</v>
      </c>
      <c r="AA172" s="13">
        <f t="shared" si="31"/>
        <v>0</v>
      </c>
      <c r="AB172" s="7">
        <f t="shared" si="23"/>
        <v>3.5</v>
      </c>
      <c r="AC172" s="7"/>
      <c r="AD172" s="7">
        <f t="shared" si="24"/>
        <v>2</v>
      </c>
      <c r="AE172" s="7">
        <f t="shared" si="25"/>
        <v>0.5</v>
      </c>
      <c r="AF172" s="7">
        <f t="shared" si="26"/>
        <v>1</v>
      </c>
      <c r="AG172" s="7"/>
      <c r="AI172" s="137"/>
      <c r="AJ172" s="137"/>
      <c r="AK172" s="137"/>
      <c r="AL172" s="137"/>
      <c r="AM172" s="137"/>
      <c r="AO172" s="137"/>
      <c r="AP172" s="137"/>
      <c r="AQ172" s="137"/>
      <c r="AR172" s="137"/>
      <c r="AS172" s="137"/>
      <c r="AU172" s="137"/>
      <c r="AV172" s="137"/>
      <c r="AW172" s="137"/>
      <c r="AX172" s="137"/>
      <c r="AY172" s="137"/>
      <c r="BA172" s="137"/>
    </row>
    <row r="173" spans="1:64" s="55" customFormat="1" ht="15" customHeight="1" x14ac:dyDescent="0.2">
      <c r="A173" s="1" t="s">
        <v>162</v>
      </c>
      <c r="B173" s="29" t="s">
        <v>466</v>
      </c>
      <c r="C173" s="29">
        <v>8</v>
      </c>
      <c r="D173" s="4" t="s">
        <v>172</v>
      </c>
      <c r="E173" s="6">
        <v>0</v>
      </c>
      <c r="F173" s="6">
        <v>1</v>
      </c>
      <c r="G173" s="6">
        <v>0</v>
      </c>
      <c r="H173" s="6">
        <v>0</v>
      </c>
      <c r="I173" s="6">
        <v>1</v>
      </c>
      <c r="J173" s="3"/>
      <c r="K173" s="5">
        <v>0</v>
      </c>
      <c r="L173" s="5">
        <v>0</v>
      </c>
      <c r="M173" s="14">
        <v>0</v>
      </c>
      <c r="N173" s="14">
        <v>0</v>
      </c>
      <c r="O173" s="14">
        <v>0</v>
      </c>
      <c r="P173" s="8" t="s">
        <v>240</v>
      </c>
      <c r="Q173" s="5">
        <v>0</v>
      </c>
      <c r="R173" s="5">
        <v>1</v>
      </c>
      <c r="S173" s="5">
        <v>0</v>
      </c>
      <c r="T173" s="5">
        <v>0</v>
      </c>
      <c r="U173" s="5">
        <v>0</v>
      </c>
      <c r="V173" s="5"/>
      <c r="W173" s="13">
        <f t="shared" si="27"/>
        <v>0</v>
      </c>
      <c r="X173" s="13">
        <f t="shared" si="28"/>
        <v>1</v>
      </c>
      <c r="Y173" s="13">
        <f t="shared" si="29"/>
        <v>0</v>
      </c>
      <c r="Z173" s="12">
        <f t="shared" si="30"/>
        <v>0</v>
      </c>
      <c r="AA173" s="13">
        <f t="shared" si="31"/>
        <v>0</v>
      </c>
      <c r="AB173" s="7">
        <f t="shared" si="23"/>
        <v>1</v>
      </c>
      <c r="AC173" s="7"/>
      <c r="AD173" s="7">
        <f t="shared" si="24"/>
        <v>1</v>
      </c>
      <c r="AE173" s="7">
        <f t="shared" si="25"/>
        <v>0</v>
      </c>
      <c r="AF173" s="7">
        <f t="shared" si="26"/>
        <v>0</v>
      </c>
      <c r="AG173" s="7"/>
      <c r="AI173" s="137"/>
      <c r="AJ173" s="137"/>
      <c r="AK173" s="137"/>
      <c r="AL173" s="137"/>
      <c r="AM173" s="137"/>
      <c r="AO173" s="137"/>
      <c r="AP173" s="137"/>
      <c r="AQ173" s="137"/>
      <c r="AR173" s="137"/>
      <c r="AS173" s="137"/>
      <c r="AU173" s="137"/>
      <c r="AV173" s="137"/>
      <c r="AW173" s="137"/>
      <c r="AX173" s="137"/>
      <c r="AY173" s="137"/>
      <c r="BA173" s="137"/>
    </row>
    <row r="174" spans="1:64" ht="15" customHeight="1" x14ac:dyDescent="0.2">
      <c r="A174" s="11" t="s">
        <v>951</v>
      </c>
      <c r="B174" s="29" t="s">
        <v>435</v>
      </c>
      <c r="C174" s="29">
        <v>10</v>
      </c>
      <c r="D174" s="4" t="s">
        <v>87</v>
      </c>
      <c r="E174" s="6">
        <v>0</v>
      </c>
      <c r="F174" s="6">
        <v>1</v>
      </c>
      <c r="G174" s="6">
        <v>0</v>
      </c>
      <c r="H174" s="6">
        <v>1</v>
      </c>
      <c r="I174" s="6">
        <v>0</v>
      </c>
      <c r="J174" s="3"/>
      <c r="K174" s="5">
        <v>0</v>
      </c>
      <c r="L174" s="5">
        <v>1</v>
      </c>
      <c r="M174" s="14">
        <v>1</v>
      </c>
      <c r="N174" s="14">
        <v>1</v>
      </c>
      <c r="O174" s="14">
        <v>1</v>
      </c>
      <c r="P174" s="3"/>
      <c r="Q174" s="5">
        <v>1</v>
      </c>
      <c r="R174" s="5">
        <v>1</v>
      </c>
      <c r="S174" s="5">
        <v>1</v>
      </c>
      <c r="T174" s="5">
        <v>0</v>
      </c>
      <c r="U174" s="5">
        <v>0</v>
      </c>
      <c r="V174" s="5"/>
      <c r="W174" s="13">
        <f t="shared" si="27"/>
        <v>0</v>
      </c>
      <c r="X174" s="13">
        <f t="shared" si="28"/>
        <v>1</v>
      </c>
      <c r="Y174" s="13">
        <f t="shared" si="29"/>
        <v>1</v>
      </c>
      <c r="Z174" s="12">
        <f t="shared" si="30"/>
        <v>1</v>
      </c>
      <c r="AA174" s="13">
        <f t="shared" si="31"/>
        <v>0</v>
      </c>
      <c r="AB174" s="7">
        <f t="shared" si="23"/>
        <v>3</v>
      </c>
      <c r="AC174" s="7"/>
      <c r="AD174" s="7">
        <f t="shared" si="24"/>
        <v>1</v>
      </c>
      <c r="AE174" s="7">
        <f t="shared" si="25"/>
        <v>1</v>
      </c>
      <c r="AF174" s="7">
        <f t="shared" si="26"/>
        <v>1</v>
      </c>
      <c r="AG174" s="7"/>
      <c r="AI174" s="139"/>
      <c r="AJ174" s="139"/>
      <c r="AK174" s="139"/>
      <c r="AL174" s="139"/>
      <c r="AM174" s="139"/>
      <c r="AO174" s="139"/>
      <c r="AP174" s="139"/>
      <c r="AQ174" s="139"/>
      <c r="AR174" s="139"/>
      <c r="AS174" s="139"/>
      <c r="AU174" s="139"/>
      <c r="AV174" s="139"/>
      <c r="AW174" s="139"/>
      <c r="AX174" s="139"/>
      <c r="AY174" s="139"/>
      <c r="BA174" s="139"/>
    </row>
    <row r="175" spans="1:64" ht="15" customHeight="1" x14ac:dyDescent="0.2">
      <c r="A175" s="1" t="s">
        <v>228</v>
      </c>
      <c r="B175" s="29" t="s">
        <v>490</v>
      </c>
      <c r="C175" s="29">
        <v>9</v>
      </c>
      <c r="D175" s="4" t="s">
        <v>239</v>
      </c>
      <c r="E175" s="8">
        <v>0</v>
      </c>
      <c r="F175" s="8">
        <v>0</v>
      </c>
      <c r="G175" s="8">
        <v>0</v>
      </c>
      <c r="H175" s="8">
        <v>0</v>
      </c>
      <c r="I175" s="8">
        <v>0</v>
      </c>
      <c r="J175" s="8"/>
      <c r="K175" s="8">
        <v>0</v>
      </c>
      <c r="L175" s="6">
        <v>0</v>
      </c>
      <c r="M175" s="17">
        <v>0</v>
      </c>
      <c r="N175" s="17">
        <v>0</v>
      </c>
      <c r="O175" s="17">
        <v>0</v>
      </c>
      <c r="P175" s="8" t="s">
        <v>355</v>
      </c>
      <c r="Q175" s="8">
        <v>0</v>
      </c>
      <c r="R175" s="8">
        <v>0</v>
      </c>
      <c r="S175" s="8">
        <v>0</v>
      </c>
      <c r="T175" s="8">
        <v>0</v>
      </c>
      <c r="U175" s="8">
        <v>0</v>
      </c>
      <c r="V175" s="8"/>
      <c r="W175" s="13">
        <f t="shared" si="27"/>
        <v>0</v>
      </c>
      <c r="X175" s="13">
        <f t="shared" si="28"/>
        <v>0</v>
      </c>
      <c r="Y175" s="13">
        <f t="shared" si="29"/>
        <v>0</v>
      </c>
      <c r="Z175" s="12">
        <f t="shared" si="30"/>
        <v>0</v>
      </c>
      <c r="AA175" s="13">
        <f t="shared" si="31"/>
        <v>0</v>
      </c>
      <c r="AB175" s="7">
        <f t="shared" si="23"/>
        <v>0</v>
      </c>
      <c r="AC175" s="7"/>
      <c r="AD175" s="7">
        <f t="shared" si="24"/>
        <v>0</v>
      </c>
      <c r="AE175" s="7">
        <f t="shared" si="25"/>
        <v>0</v>
      </c>
      <c r="AF175" s="7">
        <f t="shared" si="26"/>
        <v>0</v>
      </c>
      <c r="AG175" s="7"/>
      <c r="AI175" s="139"/>
      <c r="AJ175" s="139"/>
      <c r="AK175" s="139"/>
      <c r="AL175" s="139"/>
      <c r="AM175" s="139"/>
      <c r="AO175" s="139"/>
      <c r="AP175" s="139"/>
      <c r="AQ175" s="139"/>
      <c r="AR175" s="139"/>
      <c r="AS175" s="139"/>
      <c r="AU175" s="139"/>
      <c r="AV175" s="139"/>
      <c r="AW175" s="139"/>
      <c r="AX175" s="139"/>
      <c r="AY175" s="139"/>
      <c r="BA175" s="139"/>
    </row>
    <row r="176" spans="1:64" ht="15" customHeight="1" x14ac:dyDescent="0.2">
      <c r="A176" s="8">
        <v>1027</v>
      </c>
      <c r="B176" s="29" t="s">
        <v>822</v>
      </c>
      <c r="C176" s="29">
        <v>11</v>
      </c>
      <c r="D176" s="8" t="s">
        <v>604</v>
      </c>
      <c r="E176" s="72">
        <v>0</v>
      </c>
      <c r="F176" s="72">
        <v>0</v>
      </c>
      <c r="G176" s="72">
        <v>1</v>
      </c>
      <c r="H176" s="72">
        <v>0</v>
      </c>
      <c r="I176" s="72">
        <v>0</v>
      </c>
      <c r="J176" s="72"/>
      <c r="K176" s="72">
        <v>0</v>
      </c>
      <c r="L176" s="72">
        <v>0</v>
      </c>
      <c r="M176" s="72">
        <v>0</v>
      </c>
      <c r="N176" s="72">
        <v>0</v>
      </c>
      <c r="O176" s="72">
        <v>0</v>
      </c>
      <c r="P176" s="72" t="s">
        <v>746</v>
      </c>
      <c r="Q176" s="72">
        <v>0</v>
      </c>
      <c r="R176" s="72">
        <v>0</v>
      </c>
      <c r="S176" s="72">
        <v>0</v>
      </c>
      <c r="T176" s="72">
        <v>0</v>
      </c>
      <c r="U176" s="72">
        <v>0</v>
      </c>
      <c r="W176" s="13">
        <f t="shared" si="27"/>
        <v>0</v>
      </c>
      <c r="X176" s="13">
        <f t="shared" si="28"/>
        <v>0</v>
      </c>
      <c r="Y176" s="13">
        <f t="shared" si="29"/>
        <v>0</v>
      </c>
      <c r="Z176" s="12">
        <f t="shared" si="30"/>
        <v>0</v>
      </c>
      <c r="AA176" s="13">
        <f t="shared" si="31"/>
        <v>0</v>
      </c>
      <c r="AB176" s="7">
        <f t="shared" si="23"/>
        <v>0</v>
      </c>
      <c r="AC176" s="7"/>
      <c r="AD176" s="7">
        <f t="shared" si="24"/>
        <v>0</v>
      </c>
      <c r="AE176" s="7">
        <f t="shared" si="25"/>
        <v>0</v>
      </c>
      <c r="AF176" s="7">
        <f t="shared" si="26"/>
        <v>0</v>
      </c>
      <c r="AG176" s="7"/>
      <c r="AI176" s="139"/>
      <c r="AJ176" s="139"/>
      <c r="AK176" s="139"/>
      <c r="AL176" s="139"/>
      <c r="AM176" s="139"/>
      <c r="AO176" s="139"/>
      <c r="AP176" s="139"/>
      <c r="AQ176" s="139"/>
      <c r="AR176" s="139"/>
      <c r="AS176" s="139"/>
      <c r="AU176" s="139"/>
      <c r="AV176" s="139"/>
      <c r="AW176" s="139"/>
      <c r="AX176" s="139"/>
      <c r="AY176" s="139"/>
      <c r="BA176" s="139"/>
    </row>
    <row r="177" spans="1:64" ht="15" customHeight="1" x14ac:dyDescent="0.2">
      <c r="A177" s="11" t="s">
        <v>56</v>
      </c>
      <c r="B177" s="86" t="s">
        <v>423</v>
      </c>
      <c r="C177" s="86">
        <v>10</v>
      </c>
      <c r="D177" s="87" t="s">
        <v>57</v>
      </c>
      <c r="E177" s="2">
        <v>1</v>
      </c>
      <c r="F177" s="2">
        <v>1</v>
      </c>
      <c r="G177" s="2">
        <v>1</v>
      </c>
      <c r="H177" s="2">
        <v>1</v>
      </c>
      <c r="I177" s="2">
        <v>0</v>
      </c>
      <c r="J177" s="86"/>
      <c r="K177" s="5">
        <v>1</v>
      </c>
      <c r="L177" s="5">
        <v>1</v>
      </c>
      <c r="M177" s="14">
        <v>1</v>
      </c>
      <c r="N177" s="14">
        <v>0.5</v>
      </c>
      <c r="O177" s="14">
        <v>0.5</v>
      </c>
      <c r="P177" s="86"/>
      <c r="Q177" s="5">
        <v>1</v>
      </c>
      <c r="R177" s="5">
        <v>1</v>
      </c>
      <c r="S177" s="5">
        <v>1</v>
      </c>
      <c r="T177" s="5">
        <v>1</v>
      </c>
      <c r="U177" s="5">
        <v>0</v>
      </c>
      <c r="V177" s="5"/>
      <c r="W177" s="12">
        <f t="shared" si="27"/>
        <v>1</v>
      </c>
      <c r="X177" s="12">
        <f t="shared" si="28"/>
        <v>1</v>
      </c>
      <c r="Y177" s="12">
        <f t="shared" si="29"/>
        <v>1</v>
      </c>
      <c r="Z177" s="12">
        <f t="shared" si="30"/>
        <v>1</v>
      </c>
      <c r="AA177" s="12">
        <f t="shared" si="31"/>
        <v>0</v>
      </c>
      <c r="AB177" s="88">
        <f t="shared" si="23"/>
        <v>4</v>
      </c>
      <c r="AC177" s="88"/>
      <c r="AD177" s="7">
        <f t="shared" si="24"/>
        <v>2</v>
      </c>
      <c r="AE177" s="7">
        <f t="shared" si="25"/>
        <v>1</v>
      </c>
      <c r="AF177" s="7">
        <f t="shared" si="26"/>
        <v>1</v>
      </c>
      <c r="AG177" s="7"/>
      <c r="AI177" s="139"/>
      <c r="AJ177" s="139"/>
      <c r="AK177" s="139"/>
      <c r="AL177" s="139"/>
      <c r="AM177" s="139"/>
      <c r="AO177" s="139"/>
      <c r="AP177" s="139"/>
      <c r="AQ177" s="139"/>
      <c r="AR177" s="139"/>
      <c r="AS177" s="139"/>
      <c r="AU177" s="139"/>
      <c r="AV177" s="139"/>
      <c r="AW177" s="139"/>
      <c r="AX177" s="139"/>
      <c r="AY177" s="139"/>
      <c r="BA177" s="139"/>
    </row>
    <row r="178" spans="1:64" s="55" customFormat="1" ht="15" customHeight="1" x14ac:dyDescent="0.2">
      <c r="A178" s="1" t="s">
        <v>40</v>
      </c>
      <c r="B178" s="29" t="s">
        <v>416</v>
      </c>
      <c r="C178" s="29">
        <v>8</v>
      </c>
      <c r="D178" s="4" t="s">
        <v>41</v>
      </c>
      <c r="E178" s="6">
        <v>1</v>
      </c>
      <c r="F178" s="6">
        <v>0</v>
      </c>
      <c r="G178" s="6">
        <v>1</v>
      </c>
      <c r="H178" s="6">
        <v>1</v>
      </c>
      <c r="I178" s="6">
        <v>1</v>
      </c>
      <c r="J178" s="3"/>
      <c r="K178" s="5">
        <v>0</v>
      </c>
      <c r="L178" s="5">
        <v>1</v>
      </c>
      <c r="M178" s="14">
        <v>0</v>
      </c>
      <c r="N178" s="14">
        <v>0</v>
      </c>
      <c r="O178" s="14">
        <v>0</v>
      </c>
      <c r="P178" s="8" t="s">
        <v>70</v>
      </c>
      <c r="Q178" s="5">
        <v>0</v>
      </c>
      <c r="R178" s="5">
        <v>0</v>
      </c>
      <c r="S178" s="5">
        <v>0</v>
      </c>
      <c r="T178" s="5">
        <v>0</v>
      </c>
      <c r="U178" s="5">
        <v>0</v>
      </c>
      <c r="V178" s="5"/>
      <c r="W178" s="13">
        <f t="shared" si="27"/>
        <v>0</v>
      </c>
      <c r="X178" s="13">
        <f t="shared" si="28"/>
        <v>0</v>
      </c>
      <c r="Y178" s="13">
        <f t="shared" si="29"/>
        <v>0</v>
      </c>
      <c r="Z178" s="12">
        <f t="shared" si="30"/>
        <v>0</v>
      </c>
      <c r="AA178" s="13">
        <f t="shared" si="31"/>
        <v>0</v>
      </c>
      <c r="AB178" s="7">
        <f t="shared" si="23"/>
        <v>0</v>
      </c>
      <c r="AC178" s="7"/>
      <c r="AD178" s="7">
        <f t="shared" si="24"/>
        <v>0</v>
      </c>
      <c r="AE178" s="7">
        <f t="shared" si="25"/>
        <v>0</v>
      </c>
      <c r="AF178" s="7">
        <f t="shared" si="26"/>
        <v>0</v>
      </c>
      <c r="AG178" s="7"/>
      <c r="AI178" s="137"/>
      <c r="AJ178" s="137"/>
      <c r="AK178" s="137"/>
      <c r="AL178" s="137"/>
      <c r="AM178" s="137"/>
      <c r="AO178" s="137"/>
      <c r="AP178" s="137"/>
      <c r="AQ178" s="137"/>
      <c r="AR178" s="137"/>
      <c r="AS178" s="137"/>
      <c r="AU178" s="137"/>
      <c r="AV178" s="137"/>
      <c r="AW178" s="137"/>
      <c r="AX178" s="137"/>
      <c r="AY178" s="137"/>
      <c r="BA178" s="137"/>
    </row>
    <row r="179" spans="1:64" s="55" customFormat="1" ht="15" customHeight="1" x14ac:dyDescent="0.2">
      <c r="A179" s="8">
        <v>1053</v>
      </c>
      <c r="B179" s="29" t="s">
        <v>848</v>
      </c>
      <c r="C179" s="29">
        <v>11</v>
      </c>
      <c r="D179" s="8" t="s">
        <v>630</v>
      </c>
      <c r="E179" s="72">
        <v>0</v>
      </c>
      <c r="F179" s="72">
        <v>0</v>
      </c>
      <c r="G179" s="72">
        <v>0</v>
      </c>
      <c r="H179" s="72">
        <v>0</v>
      </c>
      <c r="I179" s="72">
        <v>0</v>
      </c>
      <c r="J179" s="72"/>
      <c r="K179" s="72">
        <v>0</v>
      </c>
      <c r="L179" s="72">
        <v>0</v>
      </c>
      <c r="M179" s="72">
        <v>0</v>
      </c>
      <c r="N179" s="72">
        <v>0</v>
      </c>
      <c r="O179" s="72">
        <v>1</v>
      </c>
      <c r="P179" s="72" t="s">
        <v>754</v>
      </c>
      <c r="Q179" s="72">
        <v>0</v>
      </c>
      <c r="R179" s="72">
        <v>0</v>
      </c>
      <c r="S179" s="72">
        <v>0</v>
      </c>
      <c r="T179" s="72">
        <v>0</v>
      </c>
      <c r="U179" s="72">
        <v>0</v>
      </c>
      <c r="V179" s="8"/>
      <c r="W179" s="13">
        <f t="shared" si="27"/>
        <v>0</v>
      </c>
      <c r="X179" s="13">
        <f t="shared" si="28"/>
        <v>0</v>
      </c>
      <c r="Y179" s="13">
        <f t="shared" si="29"/>
        <v>0</v>
      </c>
      <c r="Z179" s="12">
        <f t="shared" si="30"/>
        <v>0</v>
      </c>
      <c r="AA179" s="13">
        <f t="shared" si="31"/>
        <v>0</v>
      </c>
      <c r="AB179" s="7">
        <f t="shared" si="23"/>
        <v>0</v>
      </c>
      <c r="AC179" s="7"/>
      <c r="AD179" s="7">
        <f t="shared" si="24"/>
        <v>0</v>
      </c>
      <c r="AE179" s="7">
        <f t="shared" si="25"/>
        <v>0</v>
      </c>
      <c r="AF179" s="7">
        <f t="shared" si="26"/>
        <v>0</v>
      </c>
      <c r="AG179" s="7"/>
      <c r="AI179" s="137"/>
      <c r="AJ179" s="137"/>
      <c r="AK179" s="137"/>
      <c r="AL179" s="137"/>
      <c r="AM179" s="137"/>
      <c r="AO179" s="137"/>
      <c r="AP179" s="137"/>
      <c r="AQ179" s="137"/>
      <c r="AR179" s="137"/>
      <c r="AS179" s="137"/>
      <c r="AU179" s="137"/>
      <c r="AV179" s="137"/>
      <c r="AW179" s="137"/>
      <c r="AX179" s="137"/>
      <c r="AY179" s="137"/>
      <c r="BA179" s="137"/>
    </row>
    <row r="180" spans="1:64" s="33" customFormat="1" ht="15" customHeight="1" x14ac:dyDescent="0.2">
      <c r="A180" s="152" t="s">
        <v>366</v>
      </c>
      <c r="B180" s="32" t="s">
        <v>539</v>
      </c>
      <c r="C180" s="32">
        <v>2</v>
      </c>
      <c r="D180" s="149" t="s">
        <v>389</v>
      </c>
      <c r="E180" s="33">
        <v>1</v>
      </c>
      <c r="F180" s="33">
        <v>1</v>
      </c>
      <c r="G180" s="33">
        <v>0</v>
      </c>
      <c r="H180" s="33">
        <v>1</v>
      </c>
      <c r="I180" s="33">
        <v>0</v>
      </c>
      <c r="K180" s="33">
        <v>1</v>
      </c>
      <c r="L180" s="33">
        <v>1</v>
      </c>
      <c r="M180" s="155">
        <v>0.5</v>
      </c>
      <c r="N180" s="155">
        <v>0.5</v>
      </c>
      <c r="O180" s="33">
        <v>1</v>
      </c>
      <c r="Q180" s="33">
        <v>1</v>
      </c>
      <c r="R180" s="33">
        <v>1</v>
      </c>
      <c r="S180" s="33">
        <v>1</v>
      </c>
      <c r="T180" s="33">
        <v>0</v>
      </c>
      <c r="U180" s="33">
        <v>1</v>
      </c>
      <c r="W180" s="77">
        <f t="shared" si="27"/>
        <v>1</v>
      </c>
      <c r="X180" s="77">
        <f t="shared" si="28"/>
        <v>1</v>
      </c>
      <c r="Y180" s="77">
        <f t="shared" si="29"/>
        <v>0.5</v>
      </c>
      <c r="Z180" s="144">
        <f t="shared" si="30"/>
        <v>0.5</v>
      </c>
      <c r="AA180" s="77">
        <f t="shared" si="31"/>
        <v>1</v>
      </c>
      <c r="AB180" s="42">
        <f t="shared" si="23"/>
        <v>4</v>
      </c>
      <c r="AC180" s="42"/>
      <c r="AD180" s="42">
        <f t="shared" si="24"/>
        <v>2</v>
      </c>
      <c r="AE180" s="42">
        <f t="shared" si="25"/>
        <v>1.5</v>
      </c>
      <c r="AF180" s="42">
        <f t="shared" si="26"/>
        <v>0.5</v>
      </c>
      <c r="AG180" s="42"/>
      <c r="AI180" s="34"/>
      <c r="AJ180" s="34"/>
      <c r="AK180" s="34"/>
      <c r="AL180" s="34"/>
      <c r="AM180" s="34"/>
      <c r="AO180" s="34"/>
      <c r="AP180" s="34"/>
      <c r="AQ180" s="34"/>
      <c r="AR180" s="34"/>
      <c r="AS180" s="34"/>
      <c r="AU180" s="34"/>
      <c r="AV180" s="34"/>
      <c r="AW180" s="34"/>
      <c r="AX180" s="34"/>
      <c r="AY180" s="34"/>
      <c r="BA180" s="34"/>
    </row>
    <row r="181" spans="1:64" s="78" customFormat="1" ht="15" customHeight="1" x14ac:dyDescent="0.2">
      <c r="A181" s="31" t="s">
        <v>221</v>
      </c>
      <c r="B181" s="32" t="s">
        <v>488</v>
      </c>
      <c r="C181" s="32">
        <v>11</v>
      </c>
      <c r="D181" s="149" t="s">
        <v>233</v>
      </c>
      <c r="E181" s="33">
        <v>0</v>
      </c>
      <c r="F181" s="33">
        <v>1</v>
      </c>
      <c r="G181" s="33">
        <v>0</v>
      </c>
      <c r="H181" s="33">
        <v>0</v>
      </c>
      <c r="I181" s="33">
        <v>0</v>
      </c>
      <c r="J181" s="33"/>
      <c r="K181" s="33">
        <v>0</v>
      </c>
      <c r="L181" s="34">
        <v>0</v>
      </c>
      <c r="M181" s="155">
        <v>0.5</v>
      </c>
      <c r="N181" s="155">
        <v>0.5</v>
      </c>
      <c r="O181" s="155">
        <v>0.5</v>
      </c>
      <c r="P181" s="33" t="s">
        <v>343</v>
      </c>
      <c r="Q181" s="33">
        <v>0</v>
      </c>
      <c r="R181" s="33">
        <v>1</v>
      </c>
      <c r="S181" s="33">
        <v>0</v>
      </c>
      <c r="T181" s="33">
        <v>1</v>
      </c>
      <c r="U181" s="33">
        <v>0</v>
      </c>
      <c r="V181" s="33"/>
      <c r="W181" s="77">
        <f t="shared" si="27"/>
        <v>0</v>
      </c>
      <c r="X181" s="77">
        <f t="shared" si="28"/>
        <v>1</v>
      </c>
      <c r="Y181" s="77">
        <f t="shared" si="29"/>
        <v>0</v>
      </c>
      <c r="Z181" s="144">
        <f t="shared" si="30"/>
        <v>0.5</v>
      </c>
      <c r="AA181" s="77">
        <f t="shared" si="31"/>
        <v>0</v>
      </c>
      <c r="AB181" s="42">
        <f t="shared" si="23"/>
        <v>1.5</v>
      </c>
      <c r="AC181" s="42"/>
      <c r="AD181" s="42">
        <f t="shared" si="24"/>
        <v>1</v>
      </c>
      <c r="AE181" s="42">
        <f t="shared" si="25"/>
        <v>0.5</v>
      </c>
      <c r="AF181" s="42">
        <f t="shared" si="26"/>
        <v>0</v>
      </c>
      <c r="AG181" s="42"/>
      <c r="AI181" s="80"/>
      <c r="AJ181" s="80"/>
      <c r="AK181" s="80"/>
      <c r="AL181" s="80"/>
      <c r="AM181" s="80"/>
      <c r="AO181" s="80"/>
      <c r="AP181" s="80"/>
      <c r="AQ181" s="80"/>
      <c r="AR181" s="80"/>
      <c r="AS181" s="80"/>
      <c r="AU181" s="80"/>
      <c r="AV181" s="80"/>
      <c r="AW181" s="80"/>
      <c r="AX181" s="80"/>
      <c r="AY181" s="80"/>
      <c r="BA181" s="80"/>
    </row>
    <row r="182" spans="1:64" s="55" customFormat="1" ht="15" customHeight="1" x14ac:dyDescent="0.2">
      <c r="A182" s="11" t="s">
        <v>236</v>
      </c>
      <c r="B182" s="29" t="s">
        <v>494</v>
      </c>
      <c r="C182" s="29">
        <v>10</v>
      </c>
      <c r="D182" s="4" t="s">
        <v>251</v>
      </c>
      <c r="E182" s="8">
        <v>0</v>
      </c>
      <c r="F182" s="8">
        <v>1</v>
      </c>
      <c r="G182" s="8">
        <v>0</v>
      </c>
      <c r="H182" s="8">
        <v>0</v>
      </c>
      <c r="I182" s="8">
        <v>0</v>
      </c>
      <c r="J182" s="8"/>
      <c r="K182" s="8">
        <v>0</v>
      </c>
      <c r="L182" s="6">
        <v>1</v>
      </c>
      <c r="M182" s="17">
        <v>0</v>
      </c>
      <c r="N182" s="17">
        <v>0</v>
      </c>
      <c r="O182" s="17">
        <v>0.5</v>
      </c>
      <c r="P182" s="8" t="s">
        <v>363</v>
      </c>
      <c r="Q182" s="8">
        <v>0</v>
      </c>
      <c r="R182" s="8">
        <v>1</v>
      </c>
      <c r="S182" s="8">
        <v>0</v>
      </c>
      <c r="T182" s="8">
        <v>0</v>
      </c>
      <c r="U182" s="8">
        <v>0</v>
      </c>
      <c r="V182" s="8" t="s">
        <v>541</v>
      </c>
      <c r="W182" s="13">
        <f t="shared" si="27"/>
        <v>0</v>
      </c>
      <c r="X182" s="13">
        <f t="shared" si="28"/>
        <v>1</v>
      </c>
      <c r="Y182" s="13">
        <f t="shared" si="29"/>
        <v>0</v>
      </c>
      <c r="Z182" s="12">
        <f t="shared" si="30"/>
        <v>0</v>
      </c>
      <c r="AA182" s="13">
        <f t="shared" si="31"/>
        <v>0</v>
      </c>
      <c r="AB182" s="7">
        <f t="shared" si="23"/>
        <v>1</v>
      </c>
      <c r="AC182" s="7"/>
      <c r="AD182" s="7">
        <f t="shared" si="24"/>
        <v>1</v>
      </c>
      <c r="AE182" s="7">
        <f t="shared" si="25"/>
        <v>0</v>
      </c>
      <c r="AF182" s="7">
        <f t="shared" si="26"/>
        <v>0</v>
      </c>
      <c r="AG182" s="7"/>
      <c r="AI182" s="137"/>
      <c r="AJ182" s="137"/>
      <c r="AK182" s="137"/>
      <c r="AL182" s="137"/>
      <c r="AM182" s="137"/>
      <c r="AO182" s="137"/>
      <c r="AP182" s="137"/>
      <c r="AQ182" s="137"/>
      <c r="AR182" s="137"/>
      <c r="AS182" s="137"/>
      <c r="AU182" s="137"/>
      <c r="AV182" s="137"/>
      <c r="AW182" s="137"/>
      <c r="AX182" s="137"/>
      <c r="AY182" s="137"/>
      <c r="BA182" s="137"/>
    </row>
    <row r="183" spans="1:64" s="55" customFormat="1" ht="15" customHeight="1" x14ac:dyDescent="0.2">
      <c r="A183" s="8">
        <v>1119</v>
      </c>
      <c r="B183" s="29" t="s">
        <v>904</v>
      </c>
      <c r="C183" s="29">
        <v>9</v>
      </c>
      <c r="D183" s="8" t="s">
        <v>697</v>
      </c>
      <c r="E183" s="72">
        <v>1</v>
      </c>
      <c r="F183" s="72">
        <v>1</v>
      </c>
      <c r="G183" s="72">
        <v>1</v>
      </c>
      <c r="H183" s="72">
        <v>0</v>
      </c>
      <c r="I183" s="72">
        <v>1</v>
      </c>
      <c r="J183" s="72"/>
      <c r="K183" s="72">
        <v>1</v>
      </c>
      <c r="L183" s="72">
        <v>1</v>
      </c>
      <c r="M183" s="72">
        <v>0</v>
      </c>
      <c r="N183" s="72">
        <v>0</v>
      </c>
      <c r="O183" s="72">
        <v>0.5</v>
      </c>
      <c r="P183" s="72"/>
      <c r="Q183" s="72">
        <v>1</v>
      </c>
      <c r="R183" s="72">
        <v>1</v>
      </c>
      <c r="S183" s="72">
        <v>1</v>
      </c>
      <c r="T183" s="72">
        <v>1</v>
      </c>
      <c r="U183" s="72">
        <v>1</v>
      </c>
      <c r="V183" s="8"/>
      <c r="W183" s="13">
        <f t="shared" si="27"/>
        <v>1</v>
      </c>
      <c r="X183" s="13">
        <f t="shared" si="28"/>
        <v>1</v>
      </c>
      <c r="Y183" s="13">
        <f t="shared" si="29"/>
        <v>1</v>
      </c>
      <c r="Z183" s="12">
        <f t="shared" si="30"/>
        <v>0</v>
      </c>
      <c r="AA183" s="13">
        <f t="shared" si="31"/>
        <v>1</v>
      </c>
      <c r="AB183" s="7">
        <f t="shared" si="23"/>
        <v>4</v>
      </c>
      <c r="AC183" s="7"/>
      <c r="AD183" s="7">
        <f t="shared" si="24"/>
        <v>2</v>
      </c>
      <c r="AE183" s="7">
        <f t="shared" si="25"/>
        <v>1</v>
      </c>
      <c r="AF183" s="7">
        <f t="shared" si="26"/>
        <v>1</v>
      </c>
      <c r="AG183" s="7"/>
      <c r="AI183" s="137"/>
      <c r="AJ183" s="137"/>
      <c r="AK183" s="137"/>
      <c r="AL183" s="137"/>
      <c r="AM183" s="137"/>
      <c r="AO183" s="137"/>
      <c r="AP183" s="137"/>
      <c r="AQ183" s="137"/>
      <c r="AR183" s="137"/>
      <c r="AS183" s="137"/>
      <c r="AU183" s="137"/>
      <c r="AV183" s="137"/>
      <c r="AW183" s="137"/>
      <c r="AX183" s="137"/>
      <c r="AY183" s="137"/>
      <c r="BA183" s="137"/>
    </row>
    <row r="184" spans="1:64" ht="15" customHeight="1" x14ac:dyDescent="0.2">
      <c r="A184" s="11" t="s">
        <v>213</v>
      </c>
      <c r="B184" s="29" t="s">
        <v>486</v>
      </c>
      <c r="C184" s="29">
        <v>8</v>
      </c>
      <c r="D184" s="4" t="s">
        <v>224</v>
      </c>
      <c r="E184" s="8">
        <v>0</v>
      </c>
      <c r="F184" s="8">
        <v>1</v>
      </c>
      <c r="G184" s="8">
        <v>0</v>
      </c>
      <c r="H184" s="8">
        <v>0</v>
      </c>
      <c r="I184" s="8">
        <v>0</v>
      </c>
      <c r="J184" s="8"/>
      <c r="K184" s="5">
        <v>1</v>
      </c>
      <c r="L184" s="5">
        <v>1</v>
      </c>
      <c r="M184" s="14">
        <v>0</v>
      </c>
      <c r="N184" s="14">
        <v>0.5</v>
      </c>
      <c r="O184" s="14">
        <v>1</v>
      </c>
      <c r="P184" s="3"/>
      <c r="Q184" s="8">
        <v>1</v>
      </c>
      <c r="R184" s="8">
        <v>1</v>
      </c>
      <c r="S184" s="8">
        <v>0</v>
      </c>
      <c r="T184" s="8">
        <v>0</v>
      </c>
      <c r="U184" s="8">
        <v>0</v>
      </c>
      <c r="V184" s="8"/>
      <c r="W184" s="13">
        <f t="shared" si="27"/>
        <v>1</v>
      </c>
      <c r="X184" s="13">
        <f t="shared" si="28"/>
        <v>1</v>
      </c>
      <c r="Y184" s="13">
        <f t="shared" si="29"/>
        <v>0</v>
      </c>
      <c r="Z184" s="12">
        <f t="shared" si="30"/>
        <v>0</v>
      </c>
      <c r="AA184" s="13">
        <f t="shared" si="31"/>
        <v>0</v>
      </c>
      <c r="AB184" s="7">
        <f t="shared" si="23"/>
        <v>2</v>
      </c>
      <c r="AC184" s="7"/>
      <c r="AD184" s="7">
        <f t="shared" si="24"/>
        <v>2</v>
      </c>
      <c r="AE184" s="7">
        <f t="shared" si="25"/>
        <v>0</v>
      </c>
      <c r="AF184" s="7">
        <f t="shared" si="26"/>
        <v>0</v>
      </c>
      <c r="AG184" s="7"/>
      <c r="AI184" s="139"/>
      <c r="AJ184" s="139"/>
      <c r="AK184" s="139"/>
      <c r="AL184" s="139"/>
      <c r="AM184" s="139"/>
      <c r="AO184" s="139"/>
      <c r="AP184" s="139"/>
      <c r="AQ184" s="139"/>
      <c r="AR184" s="139"/>
      <c r="AS184" s="139"/>
      <c r="AU184" s="139"/>
      <c r="AV184" s="139"/>
      <c r="AW184" s="139"/>
      <c r="AX184" s="139"/>
      <c r="AY184" s="139"/>
      <c r="BA184" s="139"/>
    </row>
    <row r="185" spans="1:64" s="33" customFormat="1" ht="15" customHeight="1" x14ac:dyDescent="0.2">
      <c r="A185" s="33">
        <v>1106</v>
      </c>
      <c r="B185" s="32" t="s">
        <v>864</v>
      </c>
      <c r="C185" s="32">
        <v>8</v>
      </c>
      <c r="D185" s="33" t="s">
        <v>684</v>
      </c>
      <c r="E185" s="74">
        <v>0</v>
      </c>
      <c r="F185" s="74">
        <v>1</v>
      </c>
      <c r="G185" s="74">
        <v>1</v>
      </c>
      <c r="H185" s="74">
        <v>0</v>
      </c>
      <c r="I185" s="74">
        <v>0</v>
      </c>
      <c r="J185" s="74"/>
      <c r="K185" s="74">
        <v>0</v>
      </c>
      <c r="L185" s="74">
        <v>0</v>
      </c>
      <c r="M185" s="74">
        <v>0</v>
      </c>
      <c r="N185" s="74">
        <v>0</v>
      </c>
      <c r="O185" s="74">
        <v>1</v>
      </c>
      <c r="P185" s="74" t="s">
        <v>769</v>
      </c>
      <c r="Q185" s="33">
        <v>0</v>
      </c>
      <c r="R185" s="33">
        <v>1</v>
      </c>
      <c r="S185" s="33">
        <v>0</v>
      </c>
      <c r="T185" s="33">
        <v>0</v>
      </c>
      <c r="U185" s="33">
        <v>0</v>
      </c>
      <c r="W185" s="77">
        <f t="shared" si="27"/>
        <v>0</v>
      </c>
      <c r="X185" s="77">
        <f t="shared" si="28"/>
        <v>1</v>
      </c>
      <c r="Y185" s="77">
        <f t="shared" si="29"/>
        <v>0</v>
      </c>
      <c r="Z185" s="144">
        <f t="shared" si="30"/>
        <v>0</v>
      </c>
      <c r="AA185" s="77">
        <f t="shared" si="31"/>
        <v>0</v>
      </c>
      <c r="AB185" s="42">
        <f t="shared" si="23"/>
        <v>1</v>
      </c>
      <c r="AC185" s="42"/>
      <c r="AD185" s="42">
        <f t="shared" si="24"/>
        <v>1</v>
      </c>
      <c r="AE185" s="42">
        <f t="shared" si="25"/>
        <v>0</v>
      </c>
      <c r="AF185" s="42">
        <f t="shared" si="26"/>
        <v>0</v>
      </c>
      <c r="AG185" s="42"/>
      <c r="AI185" s="34"/>
      <c r="AJ185" s="34"/>
      <c r="AK185" s="34"/>
      <c r="AL185" s="34"/>
      <c r="AM185" s="34"/>
      <c r="AO185" s="34"/>
      <c r="AP185" s="34"/>
      <c r="AQ185" s="34"/>
      <c r="AR185" s="34"/>
      <c r="AS185" s="34"/>
      <c r="AU185" s="34"/>
      <c r="AV185" s="34"/>
      <c r="AW185" s="34"/>
      <c r="AX185" s="34"/>
      <c r="AY185" s="34"/>
      <c r="BA185" s="34"/>
    </row>
    <row r="186" spans="1:64" s="55" customFormat="1" ht="15" customHeight="1" x14ac:dyDescent="0.2">
      <c r="A186" s="8">
        <v>1144</v>
      </c>
      <c r="B186" s="29" t="s">
        <v>925</v>
      </c>
      <c r="C186" s="29">
        <v>9</v>
      </c>
      <c r="D186" s="8" t="s">
        <v>722</v>
      </c>
      <c r="E186" s="72">
        <v>0</v>
      </c>
      <c r="F186" s="72">
        <v>1</v>
      </c>
      <c r="G186" s="72">
        <v>0</v>
      </c>
      <c r="H186" s="72">
        <v>0</v>
      </c>
      <c r="I186" s="72">
        <v>0</v>
      </c>
      <c r="J186" s="72" t="s">
        <v>545</v>
      </c>
      <c r="K186" s="72">
        <v>0</v>
      </c>
      <c r="L186" s="72">
        <v>0</v>
      </c>
      <c r="M186" s="72">
        <v>0</v>
      </c>
      <c r="N186" s="72">
        <v>0</v>
      </c>
      <c r="O186" s="72">
        <v>0</v>
      </c>
      <c r="P186" s="72" t="s">
        <v>743</v>
      </c>
      <c r="Q186" s="72">
        <v>0</v>
      </c>
      <c r="R186" s="72">
        <v>1</v>
      </c>
      <c r="S186" s="72">
        <v>0</v>
      </c>
      <c r="T186" s="72">
        <v>0</v>
      </c>
      <c r="U186" s="72">
        <v>0</v>
      </c>
      <c r="V186" s="8"/>
      <c r="W186" s="13">
        <f t="shared" si="27"/>
        <v>0</v>
      </c>
      <c r="X186" s="13">
        <f t="shared" si="28"/>
        <v>1</v>
      </c>
      <c r="Y186" s="13">
        <f t="shared" si="29"/>
        <v>0</v>
      </c>
      <c r="Z186" s="12">
        <f t="shared" si="30"/>
        <v>0</v>
      </c>
      <c r="AA186" s="13">
        <f t="shared" si="31"/>
        <v>0</v>
      </c>
      <c r="AB186" s="7">
        <f t="shared" si="23"/>
        <v>1</v>
      </c>
      <c r="AC186" s="7"/>
      <c r="AD186" s="7">
        <f t="shared" si="24"/>
        <v>1</v>
      </c>
      <c r="AE186" s="7">
        <f t="shared" si="25"/>
        <v>0</v>
      </c>
      <c r="AF186" s="7">
        <f t="shared" si="26"/>
        <v>0</v>
      </c>
      <c r="AG186" s="7"/>
      <c r="AI186" s="137"/>
      <c r="AJ186" s="137"/>
      <c r="AK186" s="137"/>
      <c r="AL186" s="137"/>
      <c r="AM186" s="137"/>
      <c r="AO186" s="137"/>
      <c r="AP186" s="137"/>
      <c r="AQ186" s="137"/>
      <c r="AR186" s="137"/>
      <c r="AS186" s="137"/>
      <c r="AU186" s="137"/>
      <c r="AV186" s="137"/>
      <c r="AW186" s="137"/>
      <c r="AX186" s="137"/>
      <c r="AY186" s="137"/>
      <c r="BA186" s="137"/>
    </row>
    <row r="187" spans="1:64" s="55" customFormat="1" ht="15" customHeight="1" x14ac:dyDescent="0.2">
      <c r="A187" s="8">
        <v>1141</v>
      </c>
      <c r="B187" s="29" t="s">
        <v>922</v>
      </c>
      <c r="C187" s="29">
        <v>10</v>
      </c>
      <c r="D187" s="8" t="s">
        <v>719</v>
      </c>
      <c r="E187" s="72">
        <v>0</v>
      </c>
      <c r="F187" s="72">
        <v>0</v>
      </c>
      <c r="G187" s="72">
        <v>0</v>
      </c>
      <c r="H187" s="72">
        <v>0</v>
      </c>
      <c r="I187" s="72">
        <v>0</v>
      </c>
      <c r="J187" s="72"/>
      <c r="K187" s="72">
        <v>0</v>
      </c>
      <c r="L187" s="72">
        <v>0</v>
      </c>
      <c r="M187" s="72">
        <v>0</v>
      </c>
      <c r="N187" s="72">
        <v>0</v>
      </c>
      <c r="O187" s="72">
        <v>0</v>
      </c>
      <c r="P187" s="72" t="s">
        <v>743</v>
      </c>
      <c r="Q187" s="72">
        <v>0</v>
      </c>
      <c r="R187" s="72">
        <v>1</v>
      </c>
      <c r="S187" s="72">
        <v>0</v>
      </c>
      <c r="T187" s="72">
        <v>0</v>
      </c>
      <c r="U187" s="72">
        <v>0</v>
      </c>
      <c r="V187" s="8"/>
      <c r="W187" s="13">
        <f t="shared" si="27"/>
        <v>0</v>
      </c>
      <c r="X187" s="13">
        <f t="shared" si="28"/>
        <v>0</v>
      </c>
      <c r="Y187" s="13">
        <f t="shared" si="29"/>
        <v>0</v>
      </c>
      <c r="Z187" s="12">
        <f t="shared" si="30"/>
        <v>0</v>
      </c>
      <c r="AA187" s="13">
        <f t="shared" si="31"/>
        <v>0</v>
      </c>
      <c r="AB187" s="7">
        <f t="shared" si="23"/>
        <v>0</v>
      </c>
      <c r="AC187" s="7"/>
      <c r="AD187" s="7">
        <f t="shared" si="24"/>
        <v>0</v>
      </c>
      <c r="AE187" s="7">
        <f t="shared" si="25"/>
        <v>0</v>
      </c>
      <c r="AF187" s="7">
        <f t="shared" si="26"/>
        <v>0</v>
      </c>
      <c r="AG187" s="7"/>
      <c r="AI187" s="137"/>
      <c r="AJ187" s="137"/>
      <c r="AK187" s="137"/>
      <c r="AL187" s="137"/>
      <c r="AM187" s="137"/>
      <c r="AO187" s="137"/>
      <c r="AP187" s="137"/>
      <c r="AQ187" s="137"/>
      <c r="AR187" s="137"/>
      <c r="AS187" s="137"/>
      <c r="AU187" s="137"/>
      <c r="AV187" s="137"/>
      <c r="AW187" s="137"/>
      <c r="AX187" s="137"/>
      <c r="AY187" s="137"/>
      <c r="BA187" s="137"/>
    </row>
    <row r="188" spans="1:64" s="78" customFormat="1" ht="15" customHeight="1" x14ac:dyDescent="0.2">
      <c r="A188" s="152" t="s">
        <v>317</v>
      </c>
      <c r="B188" s="32" t="s">
        <v>520</v>
      </c>
      <c r="C188" s="32">
        <v>2</v>
      </c>
      <c r="D188" s="149" t="s">
        <v>333</v>
      </c>
      <c r="E188" s="33">
        <v>1</v>
      </c>
      <c r="F188" s="33">
        <v>1</v>
      </c>
      <c r="G188" s="33">
        <v>0</v>
      </c>
      <c r="H188" s="33">
        <v>0</v>
      </c>
      <c r="I188" s="33">
        <v>1</v>
      </c>
      <c r="J188" s="33"/>
      <c r="K188" s="33">
        <v>1</v>
      </c>
      <c r="L188" s="33">
        <v>1</v>
      </c>
      <c r="M188" s="33">
        <v>0</v>
      </c>
      <c r="N188" s="155">
        <v>0.5</v>
      </c>
      <c r="O188" s="33">
        <v>1</v>
      </c>
      <c r="P188" s="33"/>
      <c r="Q188" s="33">
        <v>1</v>
      </c>
      <c r="R188" s="33">
        <v>1</v>
      </c>
      <c r="S188" s="33">
        <v>0</v>
      </c>
      <c r="T188" s="33">
        <v>0</v>
      </c>
      <c r="U188" s="33">
        <v>0</v>
      </c>
      <c r="V188" s="33"/>
      <c r="W188" s="77">
        <f t="shared" si="27"/>
        <v>1</v>
      </c>
      <c r="X188" s="77">
        <f t="shared" si="28"/>
        <v>1</v>
      </c>
      <c r="Y188" s="77">
        <f t="shared" si="29"/>
        <v>0</v>
      </c>
      <c r="Z188" s="144">
        <f t="shared" si="30"/>
        <v>0</v>
      </c>
      <c r="AA188" s="77">
        <f t="shared" si="31"/>
        <v>1</v>
      </c>
      <c r="AB188" s="42">
        <f t="shared" si="23"/>
        <v>3</v>
      </c>
      <c r="AC188" s="42"/>
      <c r="AD188" s="42">
        <f t="shared" si="24"/>
        <v>2</v>
      </c>
      <c r="AE188" s="42">
        <f t="shared" si="25"/>
        <v>1</v>
      </c>
      <c r="AF188" s="42">
        <f t="shared" si="26"/>
        <v>0</v>
      </c>
      <c r="AG188" s="42"/>
      <c r="AI188" s="80"/>
      <c r="AJ188" s="80"/>
      <c r="AK188" s="80"/>
      <c r="AL188" s="80"/>
      <c r="AM188" s="80"/>
      <c r="AO188" s="80"/>
      <c r="AP188" s="80"/>
      <c r="AQ188" s="80"/>
      <c r="AR188" s="80"/>
      <c r="AS188" s="80"/>
      <c r="AU188" s="80"/>
      <c r="AV188" s="80"/>
      <c r="AW188" s="80"/>
      <c r="AX188" s="80"/>
      <c r="AY188" s="80"/>
      <c r="AZ188" s="80"/>
      <c r="BA188" s="80"/>
      <c r="BD188" s="80"/>
      <c r="BE188" s="80"/>
      <c r="BF188" s="80"/>
      <c r="BG188" s="80"/>
      <c r="BH188" s="80"/>
      <c r="BI188" s="80"/>
      <c r="BJ188" s="80"/>
      <c r="BK188" s="80"/>
      <c r="BL188" s="80"/>
    </row>
    <row r="189" spans="1:64" s="78" customFormat="1" ht="15" customHeight="1" x14ac:dyDescent="0.2">
      <c r="A189" s="33">
        <v>1121</v>
      </c>
      <c r="B189" s="32" t="s">
        <v>905</v>
      </c>
      <c r="C189" s="32">
        <v>11</v>
      </c>
      <c r="D189" s="33" t="s">
        <v>699</v>
      </c>
      <c r="E189" s="74">
        <v>1</v>
      </c>
      <c r="F189" s="74">
        <v>1</v>
      </c>
      <c r="G189" s="74">
        <v>1</v>
      </c>
      <c r="H189" s="74">
        <v>0</v>
      </c>
      <c r="I189" s="74">
        <v>0</v>
      </c>
      <c r="J189" s="74"/>
      <c r="K189" s="74">
        <v>1</v>
      </c>
      <c r="L189" s="74">
        <v>1</v>
      </c>
      <c r="M189" s="74">
        <v>0</v>
      </c>
      <c r="N189" s="74">
        <v>0</v>
      </c>
      <c r="O189" s="74">
        <v>0.5</v>
      </c>
      <c r="P189" s="74"/>
      <c r="Q189" s="74">
        <v>1</v>
      </c>
      <c r="R189" s="74">
        <v>1</v>
      </c>
      <c r="S189" s="74">
        <v>1</v>
      </c>
      <c r="T189" s="74">
        <v>1</v>
      </c>
      <c r="U189" s="74">
        <v>1</v>
      </c>
      <c r="V189" s="33"/>
      <c r="W189" s="77">
        <f t="shared" si="27"/>
        <v>1</v>
      </c>
      <c r="X189" s="77">
        <f t="shared" si="28"/>
        <v>1</v>
      </c>
      <c r="Y189" s="77">
        <f t="shared" si="29"/>
        <v>1</v>
      </c>
      <c r="Z189" s="144">
        <f t="shared" si="30"/>
        <v>0</v>
      </c>
      <c r="AA189" s="77">
        <f t="shared" si="31"/>
        <v>0.5</v>
      </c>
      <c r="AB189" s="42">
        <f t="shared" si="23"/>
        <v>3.5</v>
      </c>
      <c r="AC189" s="42"/>
      <c r="AD189" s="42">
        <f t="shared" si="24"/>
        <v>2</v>
      </c>
      <c r="AE189" s="42">
        <f t="shared" si="25"/>
        <v>0.5</v>
      </c>
      <c r="AF189" s="42">
        <f t="shared" si="26"/>
        <v>1</v>
      </c>
      <c r="AG189" s="42"/>
      <c r="AI189" s="80"/>
      <c r="AJ189" s="80"/>
      <c r="AK189" s="80"/>
      <c r="AL189" s="80"/>
      <c r="AM189" s="80"/>
      <c r="AO189" s="80"/>
      <c r="AP189" s="80"/>
      <c r="AQ189" s="80"/>
      <c r="AR189" s="80"/>
      <c r="AS189" s="80"/>
      <c r="AU189" s="80"/>
      <c r="AV189" s="80"/>
      <c r="AW189" s="80"/>
      <c r="AX189" s="80"/>
      <c r="AY189" s="80"/>
      <c r="AZ189" s="80"/>
      <c r="BA189" s="80"/>
      <c r="BD189" s="80"/>
      <c r="BE189" s="80"/>
      <c r="BF189" s="80"/>
      <c r="BG189" s="80"/>
      <c r="BH189" s="80"/>
      <c r="BI189" s="80"/>
      <c r="BJ189" s="80"/>
      <c r="BK189" s="80"/>
      <c r="BL189" s="80"/>
    </row>
    <row r="190" spans="1:64" s="55" customFormat="1" ht="15" customHeight="1" x14ac:dyDescent="0.2">
      <c r="A190" s="8">
        <v>1030</v>
      </c>
      <c r="B190" s="29" t="s">
        <v>825</v>
      </c>
      <c r="C190" s="29">
        <v>10</v>
      </c>
      <c r="D190" s="8" t="s">
        <v>607</v>
      </c>
      <c r="E190" s="72">
        <v>1</v>
      </c>
      <c r="F190" s="72">
        <v>1</v>
      </c>
      <c r="G190" s="72">
        <v>1</v>
      </c>
      <c r="H190" s="72">
        <v>0</v>
      </c>
      <c r="I190" s="72">
        <v>1</v>
      </c>
      <c r="J190" s="72"/>
      <c r="K190" s="72">
        <v>1</v>
      </c>
      <c r="L190" s="72">
        <v>1</v>
      </c>
      <c r="M190" s="72">
        <v>0.5</v>
      </c>
      <c r="N190" s="72">
        <v>0.5</v>
      </c>
      <c r="O190" s="72">
        <v>0.5</v>
      </c>
      <c r="P190" s="72" t="s">
        <v>747</v>
      </c>
      <c r="Q190" s="72">
        <v>1</v>
      </c>
      <c r="R190" s="72">
        <v>1</v>
      </c>
      <c r="S190" s="72">
        <v>1</v>
      </c>
      <c r="T190" s="72">
        <v>1</v>
      </c>
      <c r="U190" s="72">
        <v>0</v>
      </c>
      <c r="V190" s="54"/>
      <c r="W190" s="13">
        <f t="shared" si="27"/>
        <v>1</v>
      </c>
      <c r="X190" s="13">
        <f t="shared" si="28"/>
        <v>1</v>
      </c>
      <c r="Y190" s="13">
        <f t="shared" si="29"/>
        <v>1</v>
      </c>
      <c r="Z190" s="12">
        <f t="shared" si="30"/>
        <v>0.5</v>
      </c>
      <c r="AA190" s="13">
        <f t="shared" si="31"/>
        <v>0.5</v>
      </c>
      <c r="AB190" s="7">
        <f t="shared" si="23"/>
        <v>4</v>
      </c>
      <c r="AC190" s="7"/>
      <c r="AD190" s="7">
        <f t="shared" si="24"/>
        <v>2</v>
      </c>
      <c r="AE190" s="7">
        <f t="shared" si="25"/>
        <v>1</v>
      </c>
      <c r="AF190" s="7">
        <f t="shared" si="26"/>
        <v>1</v>
      </c>
      <c r="AG190" s="7"/>
      <c r="AI190" s="137"/>
      <c r="AJ190" s="137"/>
      <c r="AK190" s="137"/>
      <c r="AL190" s="137"/>
      <c r="AM190" s="137"/>
      <c r="AO190" s="137"/>
      <c r="AP190" s="137"/>
      <c r="AQ190" s="137"/>
      <c r="AR190" s="137"/>
      <c r="AS190" s="137"/>
      <c r="AU190" s="137"/>
      <c r="AV190" s="137"/>
      <c r="AW190" s="137"/>
      <c r="AX190" s="137"/>
      <c r="AY190" s="137"/>
      <c r="BA190" s="137"/>
    </row>
    <row r="191" spans="1:64" s="55" customFormat="1" ht="15" customHeight="1" x14ac:dyDescent="0.2">
      <c r="A191" s="1" t="s">
        <v>234</v>
      </c>
      <c r="B191" s="86" t="s">
        <v>493</v>
      </c>
      <c r="C191" s="86">
        <v>10</v>
      </c>
      <c r="D191" s="87" t="s">
        <v>249</v>
      </c>
      <c r="E191" s="5">
        <v>1</v>
      </c>
      <c r="F191" s="5">
        <v>1</v>
      </c>
      <c r="G191" s="5">
        <v>1</v>
      </c>
      <c r="H191" s="5">
        <v>0</v>
      </c>
      <c r="I191" s="5">
        <v>1</v>
      </c>
      <c r="J191" s="5"/>
      <c r="K191" s="5">
        <v>1</v>
      </c>
      <c r="L191" s="2">
        <v>1</v>
      </c>
      <c r="M191" s="89">
        <v>0.5</v>
      </c>
      <c r="N191" s="89">
        <v>0</v>
      </c>
      <c r="O191" s="89">
        <v>0</v>
      </c>
      <c r="P191" s="5" t="s">
        <v>360</v>
      </c>
      <c r="Q191" s="5">
        <v>1</v>
      </c>
      <c r="R191" s="5">
        <v>1</v>
      </c>
      <c r="S191" s="5">
        <v>0</v>
      </c>
      <c r="T191" s="5">
        <v>0</v>
      </c>
      <c r="U191" s="5">
        <v>1</v>
      </c>
      <c r="V191" s="5"/>
      <c r="W191" s="12">
        <f t="shared" si="27"/>
        <v>1</v>
      </c>
      <c r="X191" s="12">
        <f t="shared" si="28"/>
        <v>1</v>
      </c>
      <c r="Y191" s="12">
        <f t="shared" si="29"/>
        <v>0.5</v>
      </c>
      <c r="Z191" s="12">
        <f t="shared" si="30"/>
        <v>0</v>
      </c>
      <c r="AA191" s="12">
        <f t="shared" si="31"/>
        <v>1</v>
      </c>
      <c r="AB191" s="88">
        <f t="shared" si="23"/>
        <v>3.5</v>
      </c>
      <c r="AC191" s="88"/>
      <c r="AD191" s="7">
        <f t="shared" si="24"/>
        <v>2</v>
      </c>
      <c r="AE191" s="7">
        <f t="shared" si="25"/>
        <v>1</v>
      </c>
      <c r="AF191" s="7">
        <f t="shared" si="26"/>
        <v>0.5</v>
      </c>
      <c r="AG191" s="7"/>
      <c r="AI191" s="137"/>
      <c r="AJ191" s="137"/>
      <c r="AK191" s="137"/>
      <c r="AL191" s="137"/>
      <c r="AM191" s="137"/>
      <c r="AO191" s="137"/>
      <c r="AP191" s="137"/>
      <c r="AQ191" s="137"/>
      <c r="AR191" s="137"/>
      <c r="AS191" s="137"/>
      <c r="AU191" s="137"/>
      <c r="AV191" s="137"/>
      <c r="AW191" s="137"/>
      <c r="AX191" s="137"/>
      <c r="AY191" s="137"/>
      <c r="BA191" s="137"/>
    </row>
    <row r="192" spans="1:64" ht="15" customHeight="1" x14ac:dyDescent="0.2">
      <c r="A192" s="11" t="s">
        <v>123</v>
      </c>
      <c r="B192" s="29" t="s">
        <v>452</v>
      </c>
      <c r="C192" s="29">
        <v>8</v>
      </c>
      <c r="D192" s="4" t="s">
        <v>130</v>
      </c>
      <c r="E192" s="6">
        <v>1</v>
      </c>
      <c r="F192" s="6">
        <v>0</v>
      </c>
      <c r="G192" s="6">
        <v>0</v>
      </c>
      <c r="H192" s="6">
        <v>1</v>
      </c>
      <c r="I192" s="6">
        <v>0</v>
      </c>
      <c r="J192" s="8" t="s">
        <v>217</v>
      </c>
      <c r="K192" s="5">
        <v>1</v>
      </c>
      <c r="L192" s="5">
        <v>1</v>
      </c>
      <c r="M192" s="14">
        <v>0</v>
      </c>
      <c r="N192" s="14">
        <v>0</v>
      </c>
      <c r="O192" s="14">
        <v>0</v>
      </c>
      <c r="P192" s="8" t="s">
        <v>164</v>
      </c>
      <c r="Q192" s="5">
        <v>1</v>
      </c>
      <c r="R192" s="5">
        <v>1</v>
      </c>
      <c r="S192" s="5">
        <v>0</v>
      </c>
      <c r="T192" s="5">
        <v>0</v>
      </c>
      <c r="U192" s="5">
        <v>1</v>
      </c>
      <c r="V192" s="5"/>
      <c r="W192" s="13">
        <f t="shared" si="27"/>
        <v>1</v>
      </c>
      <c r="X192" s="13">
        <f t="shared" si="28"/>
        <v>1</v>
      </c>
      <c r="Y192" s="13">
        <f t="shared" si="29"/>
        <v>0</v>
      </c>
      <c r="Z192" s="12">
        <f t="shared" si="30"/>
        <v>0</v>
      </c>
      <c r="AA192" s="13">
        <f t="shared" si="31"/>
        <v>0</v>
      </c>
      <c r="AB192" s="7">
        <f t="shared" si="23"/>
        <v>2</v>
      </c>
      <c r="AC192" s="7"/>
      <c r="AD192" s="7">
        <f t="shared" si="24"/>
        <v>2</v>
      </c>
      <c r="AE192" s="7">
        <f t="shared" si="25"/>
        <v>0</v>
      </c>
      <c r="AF192" s="7">
        <f t="shared" si="26"/>
        <v>0</v>
      </c>
      <c r="AG192" s="7"/>
      <c r="AI192" s="139"/>
      <c r="AJ192" s="139"/>
      <c r="AK192" s="139"/>
      <c r="AL192" s="139"/>
      <c r="AM192" s="139"/>
      <c r="AO192" s="139"/>
      <c r="AP192" s="139"/>
      <c r="AQ192" s="139"/>
      <c r="AR192" s="139"/>
      <c r="AS192" s="139"/>
      <c r="AU192" s="139"/>
      <c r="AV192" s="139"/>
      <c r="AW192" s="139"/>
      <c r="AX192" s="139"/>
      <c r="AY192" s="139"/>
      <c r="BA192" s="139"/>
    </row>
    <row r="193" spans="1:64" s="33" customFormat="1" ht="15" customHeight="1" x14ac:dyDescent="0.2">
      <c r="A193" s="152" t="s">
        <v>147</v>
      </c>
      <c r="B193" s="32" t="s">
        <v>453</v>
      </c>
      <c r="C193" s="32">
        <v>9</v>
      </c>
      <c r="D193" s="149" t="s">
        <v>154</v>
      </c>
      <c r="E193" s="34">
        <v>0</v>
      </c>
      <c r="F193" s="34">
        <v>1</v>
      </c>
      <c r="G193" s="34">
        <v>0</v>
      </c>
      <c r="H193" s="34">
        <v>0</v>
      </c>
      <c r="I193" s="34">
        <v>0</v>
      </c>
      <c r="J193" s="150"/>
      <c r="K193" s="90">
        <v>0</v>
      </c>
      <c r="L193" s="90">
        <v>1</v>
      </c>
      <c r="M193" s="151">
        <v>0.5</v>
      </c>
      <c r="N193" s="151">
        <v>0.5</v>
      </c>
      <c r="O193" s="151">
        <v>1</v>
      </c>
      <c r="P193" s="150"/>
      <c r="Q193" s="90">
        <v>0</v>
      </c>
      <c r="R193" s="90">
        <v>0</v>
      </c>
      <c r="S193" s="90">
        <v>0</v>
      </c>
      <c r="T193" s="90">
        <v>0</v>
      </c>
      <c r="U193" s="90">
        <v>0</v>
      </c>
      <c r="V193" s="90"/>
      <c r="W193" s="77">
        <f t="shared" si="27"/>
        <v>0</v>
      </c>
      <c r="X193" s="77">
        <f t="shared" si="28"/>
        <v>1</v>
      </c>
      <c r="Y193" s="77">
        <f t="shared" si="29"/>
        <v>0</v>
      </c>
      <c r="Z193" s="144">
        <f t="shared" si="30"/>
        <v>0</v>
      </c>
      <c r="AA193" s="77">
        <f t="shared" si="31"/>
        <v>0</v>
      </c>
      <c r="AB193" s="42">
        <f t="shared" si="23"/>
        <v>1</v>
      </c>
      <c r="AC193" s="42"/>
      <c r="AD193" s="42">
        <f t="shared" si="24"/>
        <v>1</v>
      </c>
      <c r="AE193" s="42">
        <f t="shared" si="25"/>
        <v>0</v>
      </c>
      <c r="AF193" s="42">
        <f t="shared" si="26"/>
        <v>0</v>
      </c>
      <c r="AG193" s="42"/>
      <c r="AI193" s="34"/>
      <c r="AJ193" s="34"/>
      <c r="AK193" s="34"/>
      <c r="AL193" s="34"/>
      <c r="AM193" s="34"/>
      <c r="AO193" s="34"/>
      <c r="AP193" s="34"/>
      <c r="AQ193" s="34"/>
      <c r="AR193" s="34"/>
      <c r="AS193" s="34"/>
      <c r="AU193" s="34"/>
      <c r="AV193" s="34"/>
      <c r="AW193" s="34"/>
      <c r="AX193" s="34"/>
      <c r="AY193" s="34"/>
      <c r="BA193" s="34"/>
    </row>
    <row r="194" spans="1:64" s="55" customFormat="1" ht="15" customHeight="1" x14ac:dyDescent="0.2">
      <c r="A194" s="1" t="s">
        <v>49</v>
      </c>
      <c r="B194" s="29" t="s">
        <v>420</v>
      </c>
      <c r="C194" s="29">
        <v>11</v>
      </c>
      <c r="D194" s="4" t="s">
        <v>50</v>
      </c>
      <c r="E194" s="6">
        <v>1</v>
      </c>
      <c r="F194" s="6">
        <v>1</v>
      </c>
      <c r="G194" s="6">
        <v>0</v>
      </c>
      <c r="H194" s="6">
        <v>1</v>
      </c>
      <c r="I194" s="6">
        <v>1</v>
      </c>
      <c r="J194" s="3"/>
      <c r="K194" s="5">
        <v>1</v>
      </c>
      <c r="L194" s="5">
        <v>1</v>
      </c>
      <c r="M194" s="14">
        <v>0</v>
      </c>
      <c r="N194" s="14">
        <v>0</v>
      </c>
      <c r="O194" s="14">
        <v>1</v>
      </c>
      <c r="P194" s="3"/>
      <c r="Q194" s="5">
        <v>1</v>
      </c>
      <c r="R194" s="5">
        <v>0</v>
      </c>
      <c r="S194" s="5">
        <v>0</v>
      </c>
      <c r="T194" s="5">
        <v>0</v>
      </c>
      <c r="U194" s="5">
        <v>0</v>
      </c>
      <c r="V194" s="5"/>
      <c r="W194" s="13">
        <f t="shared" si="27"/>
        <v>1</v>
      </c>
      <c r="X194" s="13">
        <f t="shared" si="28"/>
        <v>1</v>
      </c>
      <c r="Y194" s="13">
        <f t="shared" si="29"/>
        <v>0</v>
      </c>
      <c r="Z194" s="12">
        <f t="shared" si="30"/>
        <v>0</v>
      </c>
      <c r="AA194" s="13">
        <f t="shared" si="31"/>
        <v>1</v>
      </c>
      <c r="AB194" s="7">
        <f t="shared" si="23"/>
        <v>3</v>
      </c>
      <c r="AC194" s="7"/>
      <c r="AD194" s="7">
        <f t="shared" si="24"/>
        <v>2</v>
      </c>
      <c r="AE194" s="7">
        <f t="shared" si="25"/>
        <v>1</v>
      </c>
      <c r="AF194" s="7">
        <f t="shared" si="26"/>
        <v>0</v>
      </c>
      <c r="AG194" s="7"/>
      <c r="AI194" s="137"/>
      <c r="AJ194" s="137"/>
      <c r="AK194" s="137"/>
      <c r="AL194" s="137"/>
      <c r="AM194" s="137"/>
      <c r="AO194" s="137"/>
      <c r="AP194" s="137"/>
      <c r="AQ194" s="137"/>
      <c r="AR194" s="137"/>
      <c r="AS194" s="137"/>
      <c r="AU194" s="137"/>
      <c r="AV194" s="137"/>
      <c r="AW194" s="137"/>
      <c r="AX194" s="137"/>
      <c r="AY194" s="137"/>
      <c r="BA194" s="137"/>
    </row>
    <row r="195" spans="1:64" s="55" customFormat="1" ht="15" customHeight="1" x14ac:dyDescent="0.2">
      <c r="A195" s="8">
        <v>1082</v>
      </c>
      <c r="B195" s="29" t="s">
        <v>872</v>
      </c>
      <c r="C195" s="29">
        <v>8</v>
      </c>
      <c r="D195" s="8" t="s">
        <v>659</v>
      </c>
      <c r="E195" s="72">
        <v>0</v>
      </c>
      <c r="F195" s="72">
        <v>0</v>
      </c>
      <c r="G195" s="72">
        <v>0</v>
      </c>
      <c r="H195" s="72">
        <v>0</v>
      </c>
      <c r="I195" s="72">
        <v>0</v>
      </c>
      <c r="J195" s="72"/>
      <c r="K195" s="72">
        <v>0</v>
      </c>
      <c r="L195" s="72">
        <v>0</v>
      </c>
      <c r="M195" s="72">
        <v>0</v>
      </c>
      <c r="N195" s="72">
        <v>0</v>
      </c>
      <c r="O195" s="72">
        <v>1</v>
      </c>
      <c r="P195" s="72" t="s">
        <v>748</v>
      </c>
      <c r="Q195" s="72">
        <v>0</v>
      </c>
      <c r="R195" s="72">
        <v>1</v>
      </c>
      <c r="S195" s="72">
        <v>0</v>
      </c>
      <c r="T195" s="72">
        <v>0</v>
      </c>
      <c r="U195" s="72">
        <v>0</v>
      </c>
      <c r="V195" s="8"/>
      <c r="W195" s="13">
        <f t="shared" si="27"/>
        <v>0</v>
      </c>
      <c r="X195" s="13">
        <f t="shared" si="28"/>
        <v>0</v>
      </c>
      <c r="Y195" s="13">
        <f t="shared" si="29"/>
        <v>0</v>
      </c>
      <c r="Z195" s="12">
        <f t="shared" si="30"/>
        <v>0</v>
      </c>
      <c r="AA195" s="13">
        <f t="shared" si="31"/>
        <v>0</v>
      </c>
      <c r="AB195" s="7">
        <f t="shared" ref="AB195:AB258" si="32">SUM(W195:AA195)</f>
        <v>0</v>
      </c>
      <c r="AC195" s="7"/>
      <c r="AD195" s="7">
        <f t="shared" ref="AD195:AD258" si="33">W195+X195</f>
        <v>0</v>
      </c>
      <c r="AE195" s="7">
        <f t="shared" ref="AE195:AE258" si="34">Z195+AA195</f>
        <v>0</v>
      </c>
      <c r="AF195" s="7">
        <f t="shared" ref="AF195:AF258" si="35">Y195</f>
        <v>0</v>
      </c>
      <c r="AG195" s="7"/>
      <c r="AI195" s="137"/>
      <c r="AJ195" s="137"/>
      <c r="AK195" s="137"/>
      <c r="AL195" s="137"/>
      <c r="AM195" s="137"/>
      <c r="AO195" s="137"/>
      <c r="AP195" s="137"/>
      <c r="AQ195" s="137"/>
      <c r="AR195" s="137"/>
      <c r="AS195" s="137"/>
      <c r="AU195" s="137"/>
      <c r="AV195" s="137"/>
      <c r="AW195" s="137"/>
      <c r="AX195" s="137"/>
      <c r="AY195" s="137"/>
      <c r="BA195" s="137"/>
    </row>
    <row r="196" spans="1:64" ht="15" customHeight="1" x14ac:dyDescent="0.2">
      <c r="A196" s="8">
        <v>1087</v>
      </c>
      <c r="B196" s="29" t="s">
        <v>877</v>
      </c>
      <c r="C196" s="29">
        <v>9</v>
      </c>
      <c r="D196" s="8" t="s">
        <v>664</v>
      </c>
      <c r="E196" s="72">
        <v>0</v>
      </c>
      <c r="F196" s="72">
        <v>1</v>
      </c>
      <c r="G196" s="72">
        <v>1</v>
      </c>
      <c r="H196" s="72">
        <v>0</v>
      </c>
      <c r="I196" s="72">
        <v>0</v>
      </c>
      <c r="J196" s="72"/>
      <c r="K196" s="72">
        <v>1</v>
      </c>
      <c r="L196" s="72">
        <v>1</v>
      </c>
      <c r="M196" s="72">
        <v>1</v>
      </c>
      <c r="N196" s="72">
        <v>1</v>
      </c>
      <c r="O196" s="72">
        <v>0</v>
      </c>
      <c r="P196" s="72"/>
      <c r="Q196" s="72">
        <v>0</v>
      </c>
      <c r="R196" s="72">
        <v>1</v>
      </c>
      <c r="S196" s="72">
        <v>1</v>
      </c>
      <c r="T196" s="72">
        <v>1</v>
      </c>
      <c r="U196" s="72">
        <v>0</v>
      </c>
      <c r="V196" s="8"/>
      <c r="W196" s="13">
        <f t="shared" si="27"/>
        <v>0</v>
      </c>
      <c r="X196" s="13">
        <f t="shared" si="28"/>
        <v>1</v>
      </c>
      <c r="Y196" s="13">
        <f t="shared" si="29"/>
        <v>1</v>
      </c>
      <c r="Z196" s="12">
        <f t="shared" si="30"/>
        <v>1</v>
      </c>
      <c r="AA196" s="13">
        <f t="shared" si="31"/>
        <v>0</v>
      </c>
      <c r="AB196" s="7">
        <f t="shared" si="32"/>
        <v>3</v>
      </c>
      <c r="AC196" s="7"/>
      <c r="AD196" s="7">
        <f t="shared" si="33"/>
        <v>1</v>
      </c>
      <c r="AE196" s="7">
        <f t="shared" si="34"/>
        <v>1</v>
      </c>
      <c r="AF196" s="7">
        <f t="shared" si="35"/>
        <v>1</v>
      </c>
      <c r="AG196" s="7"/>
      <c r="AI196" s="139"/>
      <c r="AJ196" s="139"/>
      <c r="AK196" s="139"/>
      <c r="AL196" s="139"/>
      <c r="AM196" s="139"/>
      <c r="AO196" s="139"/>
      <c r="AP196" s="139"/>
      <c r="AQ196" s="139"/>
      <c r="AR196" s="139"/>
      <c r="AS196" s="139"/>
      <c r="AU196" s="139"/>
      <c r="AV196" s="139"/>
      <c r="AW196" s="139"/>
      <c r="AX196" s="139"/>
      <c r="AY196" s="139"/>
      <c r="BA196" s="139"/>
    </row>
    <row r="197" spans="1:64" ht="15" customHeight="1" x14ac:dyDescent="0.2">
      <c r="A197" s="11" t="s">
        <v>241</v>
      </c>
      <c r="B197" s="29" t="s">
        <v>496</v>
      </c>
      <c r="C197" s="29">
        <v>8</v>
      </c>
      <c r="D197" s="4" t="s">
        <v>255</v>
      </c>
      <c r="E197" s="8">
        <v>0</v>
      </c>
      <c r="F197" s="8">
        <v>1</v>
      </c>
      <c r="G197" s="8">
        <v>1</v>
      </c>
      <c r="H197" s="8">
        <v>1</v>
      </c>
      <c r="I197" s="8">
        <v>0</v>
      </c>
      <c r="J197" s="8"/>
      <c r="K197" s="8">
        <v>0</v>
      </c>
      <c r="L197" s="8">
        <v>0</v>
      </c>
      <c r="M197" s="8">
        <v>0</v>
      </c>
      <c r="N197" s="8">
        <v>0</v>
      </c>
      <c r="O197" s="8">
        <v>0</v>
      </c>
      <c r="P197" s="3"/>
      <c r="Q197" s="8">
        <v>0</v>
      </c>
      <c r="R197" s="8">
        <v>1</v>
      </c>
      <c r="S197" s="8">
        <v>1</v>
      </c>
      <c r="T197" s="8">
        <v>0</v>
      </c>
      <c r="U197" s="8">
        <v>0</v>
      </c>
      <c r="V197" s="8"/>
      <c r="W197" s="13">
        <f t="shared" si="27"/>
        <v>0</v>
      </c>
      <c r="X197" s="13">
        <f t="shared" si="28"/>
        <v>1</v>
      </c>
      <c r="Y197" s="13">
        <f t="shared" si="29"/>
        <v>1</v>
      </c>
      <c r="Z197" s="12">
        <f t="shared" si="30"/>
        <v>0</v>
      </c>
      <c r="AA197" s="13">
        <f t="shared" si="31"/>
        <v>0</v>
      </c>
      <c r="AB197" s="7">
        <f t="shared" si="32"/>
        <v>2</v>
      </c>
      <c r="AC197" s="7"/>
      <c r="AD197" s="7">
        <f t="shared" si="33"/>
        <v>1</v>
      </c>
      <c r="AE197" s="7">
        <f t="shared" si="34"/>
        <v>0</v>
      </c>
      <c r="AF197" s="7">
        <f t="shared" si="35"/>
        <v>1</v>
      </c>
      <c r="AG197" s="7"/>
      <c r="AI197" s="139"/>
      <c r="AJ197" s="139"/>
      <c r="AK197" s="139"/>
      <c r="AL197" s="139"/>
      <c r="AM197" s="139"/>
      <c r="AO197" s="139"/>
      <c r="AP197" s="139"/>
      <c r="AQ197" s="139"/>
      <c r="AR197" s="139"/>
      <c r="AS197" s="139"/>
      <c r="AU197" s="139"/>
      <c r="AV197" s="139"/>
      <c r="AW197" s="139"/>
      <c r="AX197" s="139"/>
      <c r="AY197" s="139"/>
      <c r="BA197" s="139"/>
    </row>
    <row r="198" spans="1:64" ht="15" customHeight="1" x14ac:dyDescent="0.2">
      <c r="A198" s="1" t="s">
        <v>243</v>
      </c>
      <c r="B198" s="29" t="s">
        <v>497</v>
      </c>
      <c r="C198" s="29">
        <v>11</v>
      </c>
      <c r="D198" s="4" t="s">
        <v>257</v>
      </c>
      <c r="E198" s="8">
        <v>0</v>
      </c>
      <c r="F198" s="8">
        <v>1</v>
      </c>
      <c r="G198" s="8">
        <v>1</v>
      </c>
      <c r="H198" s="8">
        <v>0</v>
      </c>
      <c r="I198" s="8">
        <v>0</v>
      </c>
      <c r="J198" s="8"/>
      <c r="K198" s="8">
        <v>0</v>
      </c>
      <c r="L198" s="8">
        <v>0</v>
      </c>
      <c r="M198" s="8">
        <v>0</v>
      </c>
      <c r="N198" s="8">
        <v>0</v>
      </c>
      <c r="O198" s="8">
        <v>0</v>
      </c>
      <c r="P198" s="8"/>
      <c r="Q198" s="8">
        <v>0</v>
      </c>
      <c r="R198" s="8">
        <v>1</v>
      </c>
      <c r="S198" s="8">
        <v>0</v>
      </c>
      <c r="T198" s="8">
        <v>0</v>
      </c>
      <c r="U198" s="8">
        <v>0</v>
      </c>
      <c r="V198" s="8"/>
      <c r="W198" s="13">
        <f t="shared" si="27"/>
        <v>0</v>
      </c>
      <c r="X198" s="13">
        <f t="shared" si="28"/>
        <v>1</v>
      </c>
      <c r="Y198" s="13">
        <f t="shared" si="29"/>
        <v>0</v>
      </c>
      <c r="Z198" s="12">
        <f t="shared" si="30"/>
        <v>0</v>
      </c>
      <c r="AA198" s="13">
        <f t="shared" si="31"/>
        <v>0</v>
      </c>
      <c r="AB198" s="7">
        <f t="shared" si="32"/>
        <v>1</v>
      </c>
      <c r="AC198" s="7"/>
      <c r="AD198" s="7">
        <f t="shared" si="33"/>
        <v>1</v>
      </c>
      <c r="AE198" s="7">
        <f t="shared" si="34"/>
        <v>0</v>
      </c>
      <c r="AF198" s="7">
        <f t="shared" si="35"/>
        <v>0</v>
      </c>
      <c r="AG198" s="7"/>
      <c r="AI198" s="139"/>
      <c r="AJ198" s="139"/>
      <c r="AK198" s="139"/>
      <c r="AL198" s="139"/>
      <c r="AM198" s="139"/>
      <c r="AO198" s="139"/>
      <c r="AP198" s="139"/>
      <c r="AQ198" s="139"/>
      <c r="AR198" s="139"/>
      <c r="AS198" s="139"/>
      <c r="AU198" s="139"/>
      <c r="AV198" s="139"/>
      <c r="AW198" s="139"/>
      <c r="AX198" s="139"/>
      <c r="AY198" s="139"/>
      <c r="BA198" s="139"/>
    </row>
    <row r="199" spans="1:64" ht="15" customHeight="1" x14ac:dyDescent="0.2">
      <c r="A199" s="8">
        <v>1023</v>
      </c>
      <c r="B199" s="29" t="s">
        <v>818</v>
      </c>
      <c r="C199" s="29">
        <v>8</v>
      </c>
      <c r="D199" s="8" t="s">
        <v>600</v>
      </c>
      <c r="E199" s="72">
        <v>0</v>
      </c>
      <c r="F199" s="72">
        <v>0</v>
      </c>
      <c r="G199" s="72">
        <v>1</v>
      </c>
      <c r="H199" s="72">
        <v>0</v>
      </c>
      <c r="I199" s="72">
        <v>0</v>
      </c>
      <c r="J199" s="72"/>
      <c r="K199" s="72">
        <v>0</v>
      </c>
      <c r="L199" s="72">
        <v>0</v>
      </c>
      <c r="M199" s="72">
        <v>0</v>
      </c>
      <c r="N199" s="72">
        <v>0</v>
      </c>
      <c r="O199" s="72">
        <v>0</v>
      </c>
      <c r="P199" s="72" t="s">
        <v>746</v>
      </c>
      <c r="Q199" s="72">
        <v>0</v>
      </c>
      <c r="R199" s="72">
        <v>1</v>
      </c>
      <c r="S199" s="72">
        <v>0</v>
      </c>
      <c r="T199" s="72">
        <v>0</v>
      </c>
      <c r="U199" s="72">
        <v>0</v>
      </c>
      <c r="V199" s="72"/>
      <c r="W199" s="13">
        <f t="shared" si="27"/>
        <v>0</v>
      </c>
      <c r="X199" s="13">
        <f t="shared" si="28"/>
        <v>0</v>
      </c>
      <c r="Y199" s="13">
        <f t="shared" si="29"/>
        <v>0</v>
      </c>
      <c r="Z199" s="12">
        <f t="shared" si="30"/>
        <v>0</v>
      </c>
      <c r="AA199" s="13">
        <f t="shared" si="31"/>
        <v>0</v>
      </c>
      <c r="AB199" s="7">
        <f t="shared" si="32"/>
        <v>0</v>
      </c>
      <c r="AC199" s="7"/>
      <c r="AD199" s="7">
        <f t="shared" si="33"/>
        <v>0</v>
      </c>
      <c r="AE199" s="7">
        <f t="shared" si="34"/>
        <v>0</v>
      </c>
      <c r="AF199" s="7">
        <f t="shared" si="35"/>
        <v>0</v>
      </c>
      <c r="AG199" s="7"/>
      <c r="AI199" s="139"/>
      <c r="AJ199" s="139"/>
      <c r="AK199" s="139"/>
      <c r="AL199" s="139"/>
      <c r="AM199" s="139"/>
      <c r="AO199" s="139"/>
      <c r="AP199" s="139"/>
      <c r="AQ199" s="139"/>
      <c r="AR199" s="139"/>
      <c r="AS199" s="139"/>
      <c r="AU199" s="139"/>
      <c r="AV199" s="139"/>
      <c r="AW199" s="139"/>
      <c r="AX199" s="139"/>
      <c r="AY199" s="139"/>
      <c r="AZ199" s="139"/>
      <c r="BA199" s="139"/>
      <c r="BD199" s="139"/>
      <c r="BE199" s="139"/>
      <c r="BF199" s="139"/>
      <c r="BG199" s="139"/>
      <c r="BH199" s="139"/>
      <c r="BI199" s="139"/>
      <c r="BJ199" s="139"/>
      <c r="BK199" s="139"/>
      <c r="BL199" s="139"/>
    </row>
    <row r="200" spans="1:64" ht="15" customHeight="1" x14ac:dyDescent="0.2">
      <c r="A200" s="1" t="s">
        <v>53</v>
      </c>
      <c r="B200" s="29" t="s">
        <v>422</v>
      </c>
      <c r="C200" s="29">
        <v>9</v>
      </c>
      <c r="D200" s="4" t="s">
        <v>54</v>
      </c>
      <c r="E200" s="6">
        <v>1</v>
      </c>
      <c r="F200" s="6">
        <v>0.5</v>
      </c>
      <c r="G200" s="6">
        <v>0</v>
      </c>
      <c r="H200" s="6">
        <v>1</v>
      </c>
      <c r="I200" s="6">
        <v>0</v>
      </c>
      <c r="J200" s="3"/>
      <c r="K200" s="5">
        <v>0</v>
      </c>
      <c r="L200" s="5">
        <v>1</v>
      </c>
      <c r="M200" s="14">
        <v>0</v>
      </c>
      <c r="N200" s="14">
        <v>0</v>
      </c>
      <c r="O200" s="14">
        <v>1</v>
      </c>
      <c r="P200" s="8" t="s">
        <v>85</v>
      </c>
      <c r="Q200" s="5">
        <v>0</v>
      </c>
      <c r="R200" s="5">
        <v>1</v>
      </c>
      <c r="S200" s="5">
        <v>0</v>
      </c>
      <c r="T200" s="5">
        <v>0</v>
      </c>
      <c r="U200" s="5">
        <v>0</v>
      </c>
      <c r="V200" s="5"/>
      <c r="W200" s="13">
        <f t="shared" si="27"/>
        <v>0</v>
      </c>
      <c r="X200" s="13">
        <f t="shared" si="28"/>
        <v>1</v>
      </c>
      <c r="Y200" s="13">
        <f t="shared" si="29"/>
        <v>0</v>
      </c>
      <c r="Z200" s="12">
        <f t="shared" si="30"/>
        <v>0</v>
      </c>
      <c r="AA200" s="13">
        <f t="shared" si="31"/>
        <v>0</v>
      </c>
      <c r="AB200" s="7">
        <f t="shared" si="32"/>
        <v>1</v>
      </c>
      <c r="AC200" s="7"/>
      <c r="AD200" s="7">
        <f t="shared" si="33"/>
        <v>1</v>
      </c>
      <c r="AE200" s="7">
        <f t="shared" si="34"/>
        <v>0</v>
      </c>
      <c r="AF200" s="7">
        <f t="shared" si="35"/>
        <v>0</v>
      </c>
      <c r="AG200" s="7"/>
      <c r="AI200" s="139"/>
      <c r="AJ200" s="139"/>
      <c r="AK200" s="139"/>
      <c r="AL200" s="139"/>
      <c r="AM200" s="139"/>
      <c r="AO200" s="139"/>
      <c r="AP200" s="139"/>
      <c r="AQ200" s="139"/>
      <c r="AR200" s="139"/>
      <c r="AS200" s="139"/>
      <c r="AU200" s="139"/>
      <c r="AV200" s="139"/>
      <c r="AW200" s="139"/>
      <c r="AX200" s="139"/>
      <c r="AY200" s="139"/>
      <c r="AZ200" s="139"/>
      <c r="BA200" s="139"/>
      <c r="BD200" s="139"/>
      <c r="BE200" s="139"/>
      <c r="BF200" s="139"/>
      <c r="BG200" s="139"/>
      <c r="BH200" s="139"/>
      <c r="BI200" s="139"/>
      <c r="BJ200" s="139"/>
      <c r="BK200" s="139"/>
      <c r="BL200" s="139"/>
    </row>
    <row r="201" spans="1:64" ht="15" customHeight="1" x14ac:dyDescent="0.2">
      <c r="A201" s="8">
        <v>1045</v>
      </c>
      <c r="B201" s="29" t="s">
        <v>840</v>
      </c>
      <c r="C201" s="29">
        <v>11</v>
      </c>
      <c r="D201" s="8" t="s">
        <v>622</v>
      </c>
      <c r="E201" s="72">
        <v>0</v>
      </c>
      <c r="F201" s="72">
        <v>0</v>
      </c>
      <c r="G201" s="72">
        <v>1</v>
      </c>
      <c r="H201" s="72">
        <v>1</v>
      </c>
      <c r="I201" s="72">
        <v>0</v>
      </c>
      <c r="J201" s="72"/>
      <c r="K201" s="72">
        <v>0</v>
      </c>
      <c r="L201" s="72">
        <v>0</v>
      </c>
      <c r="M201" s="72">
        <v>0</v>
      </c>
      <c r="N201" s="72">
        <v>0</v>
      </c>
      <c r="O201" s="72">
        <v>1</v>
      </c>
      <c r="P201" s="72" t="s">
        <v>750</v>
      </c>
      <c r="Q201" s="72">
        <v>0</v>
      </c>
      <c r="R201" s="72">
        <v>1</v>
      </c>
      <c r="S201" s="72">
        <v>1</v>
      </c>
      <c r="T201" s="72">
        <v>0</v>
      </c>
      <c r="U201" s="72">
        <v>0</v>
      </c>
      <c r="V201" s="8"/>
      <c r="W201" s="13">
        <f t="shared" si="27"/>
        <v>0</v>
      </c>
      <c r="X201" s="13">
        <f t="shared" si="28"/>
        <v>0</v>
      </c>
      <c r="Y201" s="13">
        <f t="shared" si="29"/>
        <v>1</v>
      </c>
      <c r="Z201" s="12">
        <f t="shared" si="30"/>
        <v>0</v>
      </c>
      <c r="AA201" s="13">
        <f t="shared" si="31"/>
        <v>0</v>
      </c>
      <c r="AB201" s="7">
        <f t="shared" si="32"/>
        <v>1</v>
      </c>
      <c r="AC201" s="7"/>
      <c r="AD201" s="7">
        <f t="shared" si="33"/>
        <v>0</v>
      </c>
      <c r="AE201" s="7">
        <f t="shared" si="34"/>
        <v>0</v>
      </c>
      <c r="AF201" s="7">
        <f t="shared" si="35"/>
        <v>1</v>
      </c>
      <c r="AG201" s="7"/>
      <c r="AI201" s="139"/>
      <c r="AJ201" s="139"/>
      <c r="AK201" s="139"/>
      <c r="AL201" s="139"/>
      <c r="AM201" s="139"/>
      <c r="AO201" s="139"/>
      <c r="AP201" s="139"/>
      <c r="AQ201" s="139"/>
      <c r="AR201" s="139"/>
      <c r="AS201" s="139"/>
      <c r="AU201" s="139"/>
      <c r="AV201" s="139"/>
      <c r="AW201" s="139"/>
      <c r="AX201" s="139"/>
      <c r="AY201" s="139"/>
      <c r="BA201" s="139"/>
    </row>
    <row r="202" spans="1:64" ht="15" customHeight="1" x14ac:dyDescent="0.2">
      <c r="A202" s="8">
        <v>1019</v>
      </c>
      <c r="B202" s="29" t="s">
        <v>814</v>
      </c>
      <c r="C202" s="29">
        <v>11</v>
      </c>
      <c r="D202" s="8" t="s">
        <v>596</v>
      </c>
      <c r="E202" s="72">
        <v>0</v>
      </c>
      <c r="F202" s="72">
        <v>1</v>
      </c>
      <c r="G202" s="72">
        <v>0</v>
      </c>
      <c r="H202" s="72">
        <v>0</v>
      </c>
      <c r="I202" s="72">
        <v>1</v>
      </c>
      <c r="J202" s="72"/>
      <c r="K202" s="72">
        <v>0</v>
      </c>
      <c r="L202" s="72">
        <v>0</v>
      </c>
      <c r="M202" s="72">
        <v>0</v>
      </c>
      <c r="N202" s="72">
        <v>0</v>
      </c>
      <c r="O202" s="72">
        <v>0</v>
      </c>
      <c r="P202" s="72" t="s">
        <v>743</v>
      </c>
      <c r="Q202" s="72">
        <v>0</v>
      </c>
      <c r="R202" s="72">
        <v>1</v>
      </c>
      <c r="S202" s="72">
        <v>0</v>
      </c>
      <c r="T202" s="72">
        <v>0</v>
      </c>
      <c r="U202" s="72">
        <v>0</v>
      </c>
      <c r="V202" s="72"/>
      <c r="W202" s="13">
        <f t="shared" si="27"/>
        <v>0</v>
      </c>
      <c r="X202" s="13">
        <f t="shared" si="28"/>
        <v>1</v>
      </c>
      <c r="Y202" s="13">
        <f t="shared" si="29"/>
        <v>0</v>
      </c>
      <c r="Z202" s="12">
        <f t="shared" si="30"/>
        <v>0</v>
      </c>
      <c r="AA202" s="13">
        <f t="shared" si="31"/>
        <v>0</v>
      </c>
      <c r="AB202" s="7">
        <f t="shared" si="32"/>
        <v>1</v>
      </c>
      <c r="AC202" s="7"/>
      <c r="AD202" s="7">
        <f t="shared" si="33"/>
        <v>1</v>
      </c>
      <c r="AE202" s="7">
        <f t="shared" si="34"/>
        <v>0</v>
      </c>
      <c r="AF202" s="7">
        <f t="shared" si="35"/>
        <v>0</v>
      </c>
      <c r="AG202" s="7"/>
      <c r="AI202" s="139"/>
      <c r="AJ202" s="139"/>
      <c r="AK202" s="139"/>
      <c r="AL202" s="139"/>
      <c r="AM202" s="139"/>
      <c r="AO202" s="139"/>
      <c r="AP202" s="139"/>
      <c r="AQ202" s="139"/>
      <c r="AR202" s="139"/>
      <c r="AS202" s="139"/>
      <c r="AU202" s="139"/>
      <c r="AV202" s="139"/>
      <c r="AW202" s="139"/>
      <c r="AX202" s="139"/>
      <c r="AY202" s="139"/>
      <c r="BA202" s="139"/>
    </row>
    <row r="203" spans="1:64" ht="15" customHeight="1" x14ac:dyDescent="0.2">
      <c r="A203" s="1" t="s">
        <v>116</v>
      </c>
      <c r="B203" s="29" t="s">
        <v>450</v>
      </c>
      <c r="C203" s="29">
        <v>10</v>
      </c>
      <c r="D203" s="4" t="s">
        <v>124</v>
      </c>
      <c r="E203" s="6">
        <v>1</v>
      </c>
      <c r="F203" s="6">
        <v>0</v>
      </c>
      <c r="G203" s="6">
        <v>0</v>
      </c>
      <c r="H203" s="6">
        <v>0</v>
      </c>
      <c r="I203" s="6">
        <v>0</v>
      </c>
      <c r="J203" s="3"/>
      <c r="K203" s="5">
        <v>0</v>
      </c>
      <c r="L203" s="5">
        <v>0</v>
      </c>
      <c r="M203" s="14">
        <v>0</v>
      </c>
      <c r="N203" s="14">
        <v>0</v>
      </c>
      <c r="O203" s="14">
        <v>0</v>
      </c>
      <c r="P203" s="3"/>
      <c r="Q203" s="5">
        <v>1</v>
      </c>
      <c r="R203" s="5">
        <v>1</v>
      </c>
      <c r="S203" s="5">
        <v>0</v>
      </c>
      <c r="T203" s="5">
        <v>0</v>
      </c>
      <c r="U203" s="5">
        <v>0</v>
      </c>
      <c r="V203" s="5"/>
      <c r="W203" s="13">
        <f t="shared" si="27"/>
        <v>1</v>
      </c>
      <c r="X203" s="13">
        <f t="shared" si="28"/>
        <v>0</v>
      </c>
      <c r="Y203" s="13">
        <f t="shared" si="29"/>
        <v>0</v>
      </c>
      <c r="Z203" s="12">
        <f t="shared" si="30"/>
        <v>0</v>
      </c>
      <c r="AA203" s="13">
        <f t="shared" si="31"/>
        <v>0</v>
      </c>
      <c r="AB203" s="7">
        <f t="shared" si="32"/>
        <v>1</v>
      </c>
      <c r="AC203" s="7"/>
      <c r="AD203" s="7">
        <f t="shared" si="33"/>
        <v>1</v>
      </c>
      <c r="AE203" s="7">
        <f t="shared" si="34"/>
        <v>0</v>
      </c>
      <c r="AF203" s="7">
        <f t="shared" si="35"/>
        <v>0</v>
      </c>
      <c r="AG203" s="7"/>
      <c r="AI203" s="139"/>
      <c r="AJ203" s="139"/>
      <c r="AK203" s="139"/>
      <c r="AL203" s="139"/>
      <c r="AM203" s="139"/>
      <c r="AO203" s="139"/>
      <c r="AP203" s="139"/>
      <c r="AQ203" s="139"/>
      <c r="AR203" s="139"/>
      <c r="AS203" s="139"/>
      <c r="AU203" s="139"/>
      <c r="AV203" s="139"/>
      <c r="AW203" s="139"/>
      <c r="AX203" s="139"/>
      <c r="AY203" s="139"/>
      <c r="BA203" s="139"/>
    </row>
    <row r="204" spans="1:64" ht="15" customHeight="1" x14ac:dyDescent="0.2">
      <c r="A204" s="8">
        <v>1090</v>
      </c>
      <c r="B204" s="29" t="s">
        <v>879</v>
      </c>
      <c r="C204" s="29">
        <v>11</v>
      </c>
      <c r="D204" s="8" t="s">
        <v>667</v>
      </c>
      <c r="E204" s="72">
        <v>0</v>
      </c>
      <c r="F204" s="72">
        <v>1</v>
      </c>
      <c r="G204" s="72">
        <v>1</v>
      </c>
      <c r="H204" s="72">
        <v>1</v>
      </c>
      <c r="I204" s="72">
        <v>0</v>
      </c>
      <c r="J204" s="72"/>
      <c r="K204" s="72">
        <v>0</v>
      </c>
      <c r="L204" s="72">
        <v>0</v>
      </c>
      <c r="M204" s="72">
        <v>0</v>
      </c>
      <c r="N204" s="72">
        <v>0</v>
      </c>
      <c r="O204" s="72">
        <v>0</v>
      </c>
      <c r="P204" s="72"/>
      <c r="Q204" s="72">
        <v>0</v>
      </c>
      <c r="R204" s="72">
        <v>1</v>
      </c>
      <c r="S204" s="72">
        <v>0</v>
      </c>
      <c r="T204" s="72">
        <v>0</v>
      </c>
      <c r="U204" s="72">
        <v>0</v>
      </c>
      <c r="V204" s="8"/>
      <c r="W204" s="13">
        <f t="shared" si="27"/>
        <v>0</v>
      </c>
      <c r="X204" s="13">
        <f t="shared" si="28"/>
        <v>1</v>
      </c>
      <c r="Y204" s="13">
        <f t="shared" si="29"/>
        <v>0</v>
      </c>
      <c r="Z204" s="12">
        <f t="shared" si="30"/>
        <v>0</v>
      </c>
      <c r="AA204" s="13">
        <f t="shared" si="31"/>
        <v>0</v>
      </c>
      <c r="AB204" s="7">
        <f t="shared" si="32"/>
        <v>1</v>
      </c>
      <c r="AC204" s="7"/>
      <c r="AD204" s="7">
        <f t="shared" si="33"/>
        <v>1</v>
      </c>
      <c r="AE204" s="7">
        <f t="shared" si="34"/>
        <v>0</v>
      </c>
      <c r="AF204" s="7">
        <f t="shared" si="35"/>
        <v>0</v>
      </c>
      <c r="AG204" s="7"/>
      <c r="AI204" s="139"/>
      <c r="AJ204" s="139"/>
      <c r="AK204" s="139"/>
      <c r="AL204" s="139"/>
      <c r="AM204" s="139"/>
      <c r="AO204" s="139"/>
      <c r="AP204" s="139"/>
      <c r="AQ204" s="139"/>
      <c r="AR204" s="139"/>
      <c r="AS204" s="139"/>
      <c r="AU204" s="139"/>
      <c r="AV204" s="139"/>
      <c r="AW204" s="139"/>
      <c r="AX204" s="139"/>
      <c r="AY204" s="139"/>
      <c r="BA204" s="139"/>
    </row>
    <row r="205" spans="1:64" ht="15" customHeight="1" x14ac:dyDescent="0.2">
      <c r="A205" s="11" t="s">
        <v>190</v>
      </c>
      <c r="B205" s="29" t="s">
        <v>476</v>
      </c>
      <c r="C205" s="29">
        <v>9</v>
      </c>
      <c r="D205" s="4" t="s">
        <v>202</v>
      </c>
      <c r="E205" s="6">
        <v>0</v>
      </c>
      <c r="F205" s="6">
        <v>0</v>
      </c>
      <c r="G205" s="6">
        <v>0</v>
      </c>
      <c r="H205" s="6">
        <v>0</v>
      </c>
      <c r="I205" s="6">
        <v>0</v>
      </c>
      <c r="J205" s="3"/>
      <c r="K205" s="5">
        <v>0</v>
      </c>
      <c r="L205" s="5">
        <v>1</v>
      </c>
      <c r="M205" s="14">
        <v>0.5</v>
      </c>
      <c r="N205" s="14">
        <v>0</v>
      </c>
      <c r="O205" s="14">
        <v>1</v>
      </c>
      <c r="P205" s="3"/>
      <c r="Q205" s="5">
        <v>0</v>
      </c>
      <c r="R205" s="5">
        <v>1</v>
      </c>
      <c r="S205" s="5">
        <v>0</v>
      </c>
      <c r="T205" s="5">
        <v>0</v>
      </c>
      <c r="U205" s="5">
        <v>0</v>
      </c>
      <c r="V205" s="5"/>
      <c r="W205" s="13">
        <f t="shared" si="27"/>
        <v>0</v>
      </c>
      <c r="X205" s="13">
        <f t="shared" si="28"/>
        <v>1</v>
      </c>
      <c r="Y205" s="13">
        <f t="shared" si="29"/>
        <v>0</v>
      </c>
      <c r="Z205" s="12">
        <f t="shared" si="30"/>
        <v>0</v>
      </c>
      <c r="AA205" s="13">
        <f t="shared" si="31"/>
        <v>0</v>
      </c>
      <c r="AB205" s="7">
        <f t="shared" si="32"/>
        <v>1</v>
      </c>
      <c r="AC205" s="7"/>
      <c r="AD205" s="7">
        <f t="shared" si="33"/>
        <v>1</v>
      </c>
      <c r="AE205" s="7">
        <f t="shared" si="34"/>
        <v>0</v>
      </c>
      <c r="AF205" s="7">
        <f t="shared" si="35"/>
        <v>0</v>
      </c>
      <c r="AG205" s="7"/>
      <c r="AI205" s="139"/>
      <c r="AJ205" s="139"/>
      <c r="AK205" s="139"/>
      <c r="AL205" s="139"/>
      <c r="AM205" s="139"/>
      <c r="AO205" s="139"/>
      <c r="AP205" s="139"/>
      <c r="AQ205" s="139"/>
      <c r="AR205" s="139"/>
      <c r="AS205" s="139"/>
      <c r="AU205" s="139"/>
      <c r="AV205" s="139"/>
      <c r="AW205" s="139"/>
      <c r="AX205" s="139"/>
      <c r="AY205" s="139"/>
      <c r="BA205" s="139"/>
    </row>
    <row r="206" spans="1:64" ht="15" customHeight="1" x14ac:dyDescent="0.2">
      <c r="A206" s="8">
        <v>1104</v>
      </c>
      <c r="B206" s="29" t="s">
        <v>890</v>
      </c>
      <c r="C206" s="29">
        <v>8</v>
      </c>
      <c r="D206" s="8" t="s">
        <v>682</v>
      </c>
      <c r="E206" s="72">
        <v>0</v>
      </c>
      <c r="F206" s="72">
        <v>1</v>
      </c>
      <c r="G206" s="72">
        <v>1</v>
      </c>
      <c r="H206" s="72">
        <v>1</v>
      </c>
      <c r="I206" s="72">
        <v>0</v>
      </c>
      <c r="J206" s="72"/>
      <c r="K206" s="72">
        <v>1</v>
      </c>
      <c r="L206" s="72">
        <v>1</v>
      </c>
      <c r="M206" s="72">
        <v>0.5</v>
      </c>
      <c r="N206" s="72">
        <v>0.5</v>
      </c>
      <c r="O206" s="72">
        <v>0.5</v>
      </c>
      <c r="P206" s="72"/>
      <c r="Q206" s="8">
        <v>1</v>
      </c>
      <c r="R206" s="8">
        <v>0</v>
      </c>
      <c r="S206" s="8">
        <v>1</v>
      </c>
      <c r="T206" s="8">
        <v>0</v>
      </c>
      <c r="U206" s="8">
        <v>0</v>
      </c>
      <c r="V206" s="8"/>
      <c r="W206" s="13">
        <f t="shared" si="27"/>
        <v>1</v>
      </c>
      <c r="X206" s="13">
        <f t="shared" si="28"/>
        <v>1</v>
      </c>
      <c r="Y206" s="13">
        <f t="shared" si="29"/>
        <v>1</v>
      </c>
      <c r="Z206" s="12">
        <f t="shared" si="30"/>
        <v>0.5</v>
      </c>
      <c r="AA206" s="13">
        <f t="shared" si="31"/>
        <v>0</v>
      </c>
      <c r="AB206" s="7">
        <f t="shared" si="32"/>
        <v>3.5</v>
      </c>
      <c r="AC206" s="7"/>
      <c r="AD206" s="7">
        <f t="shared" si="33"/>
        <v>2</v>
      </c>
      <c r="AE206" s="7">
        <f t="shared" si="34"/>
        <v>0.5</v>
      </c>
      <c r="AF206" s="7">
        <f t="shared" si="35"/>
        <v>1</v>
      </c>
      <c r="AG206" s="7"/>
      <c r="AI206" s="139"/>
      <c r="AJ206" s="139"/>
      <c r="AK206" s="139"/>
      <c r="AL206" s="139"/>
      <c r="AM206" s="139"/>
      <c r="AO206" s="139"/>
      <c r="AP206" s="139"/>
      <c r="AQ206" s="139"/>
      <c r="AR206" s="139"/>
      <c r="AS206" s="139"/>
      <c r="AU206" s="139"/>
      <c r="AV206" s="139"/>
      <c r="AW206" s="139"/>
      <c r="AX206" s="139"/>
      <c r="AY206" s="139"/>
      <c r="BA206" s="139"/>
    </row>
    <row r="207" spans="1:64" ht="15" customHeight="1" x14ac:dyDescent="0.2">
      <c r="A207" s="8">
        <v>1136</v>
      </c>
      <c r="B207" s="29" t="s">
        <v>917</v>
      </c>
      <c r="C207" s="29">
        <v>10</v>
      </c>
      <c r="D207" s="8" t="s">
        <v>714</v>
      </c>
      <c r="E207" s="72">
        <v>0</v>
      </c>
      <c r="F207" s="72">
        <v>1</v>
      </c>
      <c r="G207" s="72">
        <v>0</v>
      </c>
      <c r="H207" s="72">
        <v>0</v>
      </c>
      <c r="I207" s="72">
        <v>1</v>
      </c>
      <c r="J207" s="72" t="s">
        <v>798</v>
      </c>
      <c r="K207" s="72">
        <v>0</v>
      </c>
      <c r="L207" s="72">
        <v>0</v>
      </c>
      <c r="M207" s="72">
        <v>0</v>
      </c>
      <c r="N207" s="72">
        <v>0</v>
      </c>
      <c r="O207" s="72">
        <v>0</v>
      </c>
      <c r="P207" s="72" t="s">
        <v>744</v>
      </c>
      <c r="Q207" s="72">
        <v>0</v>
      </c>
      <c r="R207" s="72">
        <v>1</v>
      </c>
      <c r="S207" s="72">
        <v>0</v>
      </c>
      <c r="T207" s="72">
        <v>0</v>
      </c>
      <c r="U207" s="72">
        <v>0</v>
      </c>
      <c r="V207" s="8"/>
      <c r="W207" s="13">
        <f t="shared" si="27"/>
        <v>0</v>
      </c>
      <c r="X207" s="13">
        <f t="shared" si="28"/>
        <v>1</v>
      </c>
      <c r="Y207" s="13">
        <f t="shared" si="29"/>
        <v>0</v>
      </c>
      <c r="Z207" s="12">
        <f t="shared" si="30"/>
        <v>0</v>
      </c>
      <c r="AA207" s="13">
        <f t="shared" si="31"/>
        <v>0</v>
      </c>
      <c r="AB207" s="7">
        <f t="shared" si="32"/>
        <v>1</v>
      </c>
      <c r="AC207" s="7"/>
      <c r="AD207" s="7">
        <f t="shared" si="33"/>
        <v>1</v>
      </c>
      <c r="AE207" s="7">
        <f t="shared" si="34"/>
        <v>0</v>
      </c>
      <c r="AF207" s="7">
        <f t="shared" si="35"/>
        <v>0</v>
      </c>
      <c r="AG207" s="7"/>
      <c r="AI207" s="139"/>
      <c r="AJ207" s="139"/>
      <c r="AK207" s="139"/>
      <c r="AL207" s="139"/>
      <c r="AM207" s="139"/>
      <c r="AO207" s="139"/>
      <c r="AP207" s="139"/>
      <c r="AQ207" s="139"/>
      <c r="AR207" s="139"/>
      <c r="AS207" s="139"/>
      <c r="AU207" s="139"/>
      <c r="AV207" s="139"/>
      <c r="AW207" s="139"/>
      <c r="AX207" s="139"/>
      <c r="AY207" s="139"/>
      <c r="BA207" s="139"/>
    </row>
    <row r="208" spans="1:64" ht="15" customHeight="1" x14ac:dyDescent="0.2">
      <c r="A208" s="1" t="s">
        <v>285</v>
      </c>
      <c r="B208" s="29" t="s">
        <v>510</v>
      </c>
      <c r="C208" s="29">
        <v>1</v>
      </c>
      <c r="D208" s="4" t="s">
        <v>304</v>
      </c>
      <c r="E208" s="8">
        <v>0</v>
      </c>
      <c r="F208" s="8">
        <v>1</v>
      </c>
      <c r="G208" s="8">
        <v>1</v>
      </c>
      <c r="H208" s="8">
        <v>0</v>
      </c>
      <c r="I208" s="8">
        <v>1</v>
      </c>
      <c r="J208" s="8"/>
      <c r="K208" s="8">
        <v>0</v>
      </c>
      <c r="L208" s="8">
        <v>0</v>
      </c>
      <c r="M208" s="8">
        <v>0</v>
      </c>
      <c r="N208" s="8">
        <v>0</v>
      </c>
      <c r="O208" s="8">
        <v>0</v>
      </c>
      <c r="P208" s="8"/>
      <c r="Q208" s="8">
        <v>0</v>
      </c>
      <c r="R208" s="8">
        <v>1</v>
      </c>
      <c r="S208" s="8">
        <v>1</v>
      </c>
      <c r="T208" s="8">
        <v>0</v>
      </c>
      <c r="U208" s="8">
        <v>1</v>
      </c>
      <c r="V208" s="8"/>
      <c r="W208" s="13">
        <f t="shared" si="27"/>
        <v>0</v>
      </c>
      <c r="X208" s="13">
        <f t="shared" si="28"/>
        <v>1</v>
      </c>
      <c r="Y208" s="13">
        <f t="shared" si="29"/>
        <v>1</v>
      </c>
      <c r="Z208" s="12">
        <f t="shared" si="30"/>
        <v>0</v>
      </c>
      <c r="AA208" s="13">
        <f t="shared" si="31"/>
        <v>1</v>
      </c>
      <c r="AB208" s="7">
        <f t="shared" si="32"/>
        <v>3</v>
      </c>
      <c r="AC208" s="7"/>
      <c r="AD208" s="7">
        <f t="shared" si="33"/>
        <v>1</v>
      </c>
      <c r="AE208" s="7">
        <f t="shared" si="34"/>
        <v>1</v>
      </c>
      <c r="AF208" s="7">
        <f t="shared" si="35"/>
        <v>1</v>
      </c>
      <c r="AG208" s="7"/>
      <c r="AI208" s="139"/>
      <c r="AJ208" s="139"/>
      <c r="AK208" s="139"/>
      <c r="AL208" s="139"/>
      <c r="AM208" s="139"/>
      <c r="AO208" s="139"/>
      <c r="AP208" s="139"/>
      <c r="AQ208" s="139"/>
      <c r="AR208" s="139"/>
      <c r="AS208" s="139"/>
      <c r="AU208" s="139"/>
      <c r="AV208" s="139"/>
      <c r="AW208" s="139"/>
      <c r="AX208" s="139"/>
      <c r="AY208" s="139"/>
      <c r="BA208" s="139"/>
    </row>
    <row r="209" spans="1:64" ht="15" customHeight="1" x14ac:dyDescent="0.2">
      <c r="A209" s="11" t="s">
        <v>66</v>
      </c>
      <c r="B209" s="29" t="s">
        <v>427</v>
      </c>
      <c r="C209" s="29">
        <v>10</v>
      </c>
      <c r="D209" s="4" t="s">
        <v>67</v>
      </c>
      <c r="E209" s="6">
        <v>0</v>
      </c>
      <c r="F209" s="6">
        <v>1</v>
      </c>
      <c r="G209" s="6">
        <v>1</v>
      </c>
      <c r="H209" s="6">
        <v>1</v>
      </c>
      <c r="I209" s="6">
        <v>1</v>
      </c>
      <c r="J209" s="3"/>
      <c r="K209" s="5">
        <v>0</v>
      </c>
      <c r="L209" s="5">
        <v>1</v>
      </c>
      <c r="M209" s="14">
        <v>0.5</v>
      </c>
      <c r="N209" s="14">
        <v>1</v>
      </c>
      <c r="O209" s="14">
        <v>1</v>
      </c>
      <c r="P209" s="3"/>
      <c r="Q209" s="5">
        <v>0</v>
      </c>
      <c r="R209" s="5">
        <v>1</v>
      </c>
      <c r="S209" s="5">
        <v>1</v>
      </c>
      <c r="T209" s="5">
        <v>0</v>
      </c>
      <c r="U209" s="5">
        <v>0</v>
      </c>
      <c r="V209" s="5"/>
      <c r="W209" s="13">
        <f t="shared" si="27"/>
        <v>0</v>
      </c>
      <c r="X209" s="13">
        <f t="shared" si="28"/>
        <v>1</v>
      </c>
      <c r="Y209" s="13">
        <f t="shared" si="29"/>
        <v>1</v>
      </c>
      <c r="Z209" s="12">
        <f t="shared" si="30"/>
        <v>1</v>
      </c>
      <c r="AA209" s="13">
        <f t="shared" si="31"/>
        <v>1</v>
      </c>
      <c r="AB209" s="7">
        <f t="shared" si="32"/>
        <v>4</v>
      </c>
      <c r="AC209" s="7"/>
      <c r="AD209" s="7">
        <f t="shared" si="33"/>
        <v>1</v>
      </c>
      <c r="AE209" s="7">
        <f t="shared" si="34"/>
        <v>2</v>
      </c>
      <c r="AF209" s="7">
        <f t="shared" si="35"/>
        <v>1</v>
      </c>
      <c r="AG209" s="7"/>
      <c r="AI209" s="139"/>
      <c r="AJ209" s="139"/>
      <c r="AK209" s="139"/>
      <c r="AL209" s="139"/>
      <c r="AM209" s="139"/>
      <c r="AO209" s="139"/>
      <c r="AP209" s="139"/>
      <c r="AQ209" s="139"/>
      <c r="AR209" s="139"/>
      <c r="AS209" s="139"/>
      <c r="AU209" s="139"/>
      <c r="AV209" s="139"/>
      <c r="AW209" s="139"/>
      <c r="AX209" s="139"/>
      <c r="AY209" s="139"/>
      <c r="BA209" s="139"/>
    </row>
    <row r="210" spans="1:64" ht="15" customHeight="1" x14ac:dyDescent="0.2">
      <c r="A210" s="8">
        <v>1146</v>
      </c>
      <c r="B210" s="29" t="s">
        <v>927</v>
      </c>
      <c r="C210" s="29">
        <v>10</v>
      </c>
      <c r="D210" s="8" t="s">
        <v>724</v>
      </c>
      <c r="E210" s="72">
        <v>0</v>
      </c>
      <c r="F210" s="72">
        <v>1</v>
      </c>
      <c r="G210" s="72">
        <v>1</v>
      </c>
      <c r="H210" s="72">
        <v>0</v>
      </c>
      <c r="I210" s="72">
        <v>0</v>
      </c>
      <c r="J210" s="72"/>
      <c r="K210" s="72">
        <v>0</v>
      </c>
      <c r="L210" s="72">
        <v>0</v>
      </c>
      <c r="M210" s="72">
        <v>0</v>
      </c>
      <c r="N210" s="72">
        <v>0</v>
      </c>
      <c r="O210" s="72">
        <v>0</v>
      </c>
      <c r="P210" s="72" t="s">
        <v>743</v>
      </c>
      <c r="Q210" s="72">
        <v>0</v>
      </c>
      <c r="R210" s="72">
        <v>1</v>
      </c>
      <c r="S210" s="72">
        <v>0</v>
      </c>
      <c r="T210" s="72">
        <v>0</v>
      </c>
      <c r="U210" s="72">
        <v>0</v>
      </c>
      <c r="V210" s="8"/>
      <c r="W210" s="13">
        <f t="shared" si="27"/>
        <v>0</v>
      </c>
      <c r="X210" s="13">
        <f t="shared" si="28"/>
        <v>1</v>
      </c>
      <c r="Y210" s="13">
        <f t="shared" si="29"/>
        <v>0</v>
      </c>
      <c r="Z210" s="12">
        <f t="shared" si="30"/>
        <v>0</v>
      </c>
      <c r="AA210" s="13">
        <f t="shared" si="31"/>
        <v>0</v>
      </c>
      <c r="AB210" s="7">
        <f t="shared" si="32"/>
        <v>1</v>
      </c>
      <c r="AC210" s="7"/>
      <c r="AD210" s="7">
        <f t="shared" si="33"/>
        <v>1</v>
      </c>
      <c r="AE210" s="7">
        <f t="shared" si="34"/>
        <v>0</v>
      </c>
      <c r="AF210" s="7">
        <f t="shared" si="35"/>
        <v>0</v>
      </c>
      <c r="AG210" s="7"/>
      <c r="AI210" s="139"/>
      <c r="AJ210" s="139"/>
      <c r="AK210" s="139"/>
      <c r="AL210" s="139"/>
      <c r="AM210" s="139"/>
      <c r="AO210" s="139"/>
      <c r="AP210" s="139"/>
      <c r="AQ210" s="139"/>
      <c r="AR210" s="139"/>
      <c r="AS210" s="139"/>
      <c r="AU210" s="139"/>
      <c r="AV210" s="139"/>
      <c r="AW210" s="139"/>
      <c r="AX210" s="139"/>
      <c r="AY210" s="139"/>
      <c r="AZ210" s="139"/>
      <c r="BA210" s="139"/>
      <c r="BD210" s="139"/>
      <c r="BE210" s="139"/>
      <c r="BF210" s="139"/>
      <c r="BG210" s="139"/>
      <c r="BH210" s="139"/>
      <c r="BI210" s="139"/>
      <c r="BJ210" s="139"/>
      <c r="BK210" s="139"/>
      <c r="BL210" s="139"/>
    </row>
    <row r="211" spans="1:64" s="33" customFormat="1" ht="15" customHeight="1" x14ac:dyDescent="0.2">
      <c r="A211" s="33">
        <v>1125</v>
      </c>
      <c r="B211" s="32" t="s">
        <v>875</v>
      </c>
      <c r="C211" s="32">
        <v>10</v>
      </c>
      <c r="D211" s="33" t="s">
        <v>703</v>
      </c>
      <c r="E211" s="74">
        <v>1</v>
      </c>
      <c r="F211" s="74">
        <v>1</v>
      </c>
      <c r="G211" s="74">
        <v>0</v>
      </c>
      <c r="H211" s="74">
        <v>0</v>
      </c>
      <c r="I211" s="74">
        <v>0</v>
      </c>
      <c r="J211" s="74"/>
      <c r="K211" s="74">
        <v>1</v>
      </c>
      <c r="L211" s="74">
        <v>1</v>
      </c>
      <c r="M211" s="74">
        <v>0</v>
      </c>
      <c r="N211" s="74">
        <v>0.5</v>
      </c>
      <c r="O211" s="74">
        <v>1</v>
      </c>
      <c r="P211" s="74"/>
      <c r="Q211" s="74">
        <v>1</v>
      </c>
      <c r="R211" s="74">
        <v>1</v>
      </c>
      <c r="S211" s="74">
        <v>0</v>
      </c>
      <c r="T211" s="74">
        <v>0</v>
      </c>
      <c r="U211" s="74">
        <v>0</v>
      </c>
      <c r="W211" s="77">
        <f t="shared" si="27"/>
        <v>1</v>
      </c>
      <c r="X211" s="77">
        <f t="shared" si="28"/>
        <v>1</v>
      </c>
      <c r="Y211" s="77">
        <f t="shared" si="29"/>
        <v>0</v>
      </c>
      <c r="Z211" s="144">
        <f t="shared" si="30"/>
        <v>0</v>
      </c>
      <c r="AA211" s="77">
        <f t="shared" si="31"/>
        <v>0</v>
      </c>
      <c r="AB211" s="42">
        <f t="shared" si="32"/>
        <v>2</v>
      </c>
      <c r="AC211" s="42"/>
      <c r="AD211" s="42">
        <f t="shared" si="33"/>
        <v>2</v>
      </c>
      <c r="AE211" s="42">
        <f t="shared" si="34"/>
        <v>0</v>
      </c>
      <c r="AF211" s="42">
        <f t="shared" si="35"/>
        <v>0</v>
      </c>
      <c r="AG211" s="42"/>
      <c r="AI211" s="34"/>
      <c r="AJ211" s="34"/>
      <c r="AK211" s="34"/>
      <c r="AL211" s="34"/>
      <c r="AM211" s="34"/>
      <c r="AO211" s="34"/>
      <c r="AP211" s="34"/>
      <c r="AQ211" s="34"/>
      <c r="AR211" s="34"/>
      <c r="AS211" s="34"/>
      <c r="AU211" s="34"/>
      <c r="AV211" s="34"/>
      <c r="AW211" s="34"/>
      <c r="AX211" s="34"/>
      <c r="AY211" s="34"/>
      <c r="BA211" s="34"/>
    </row>
    <row r="212" spans="1:64" s="55" customFormat="1" ht="15" customHeight="1" x14ac:dyDescent="0.2">
      <c r="A212" s="8">
        <v>1115</v>
      </c>
      <c r="B212" s="29" t="s">
        <v>900</v>
      </c>
      <c r="C212" s="29">
        <v>11</v>
      </c>
      <c r="D212" s="8" t="s">
        <v>693</v>
      </c>
      <c r="E212" s="72">
        <v>1</v>
      </c>
      <c r="F212" s="72">
        <v>0</v>
      </c>
      <c r="G212" s="72">
        <v>1</v>
      </c>
      <c r="H212" s="72">
        <v>0</v>
      </c>
      <c r="I212" s="72">
        <v>0</v>
      </c>
      <c r="J212" s="72" t="s">
        <v>796</v>
      </c>
      <c r="K212" s="72">
        <v>1</v>
      </c>
      <c r="L212" s="72">
        <v>1</v>
      </c>
      <c r="M212" s="72">
        <v>0.5</v>
      </c>
      <c r="N212" s="72">
        <v>0.5</v>
      </c>
      <c r="O212" s="72">
        <v>0.5</v>
      </c>
      <c r="P212" s="72"/>
      <c r="Q212" s="72">
        <v>1</v>
      </c>
      <c r="R212" s="72">
        <v>1</v>
      </c>
      <c r="S212" s="72">
        <v>1</v>
      </c>
      <c r="T212" s="72">
        <v>0</v>
      </c>
      <c r="U212" s="72">
        <v>0</v>
      </c>
      <c r="V212" s="8"/>
      <c r="W212" s="13">
        <f t="shared" si="27"/>
        <v>1</v>
      </c>
      <c r="X212" s="13">
        <f t="shared" si="28"/>
        <v>1</v>
      </c>
      <c r="Y212" s="13">
        <f t="shared" si="29"/>
        <v>1</v>
      </c>
      <c r="Z212" s="12">
        <f t="shared" si="30"/>
        <v>0</v>
      </c>
      <c r="AA212" s="13">
        <f t="shared" si="31"/>
        <v>0</v>
      </c>
      <c r="AB212" s="7">
        <f t="shared" si="32"/>
        <v>3</v>
      </c>
      <c r="AC212" s="7"/>
      <c r="AD212" s="7">
        <f t="shared" si="33"/>
        <v>2</v>
      </c>
      <c r="AE212" s="7">
        <f t="shared" si="34"/>
        <v>0</v>
      </c>
      <c r="AF212" s="7">
        <f t="shared" si="35"/>
        <v>1</v>
      </c>
      <c r="AG212" s="7"/>
      <c r="AI212" s="137"/>
      <c r="AJ212" s="137"/>
      <c r="AK212" s="137"/>
      <c r="AL212" s="137"/>
      <c r="AM212" s="137"/>
      <c r="AO212" s="137"/>
      <c r="AP212" s="137"/>
      <c r="AQ212" s="137"/>
      <c r="AR212" s="137"/>
      <c r="AS212" s="137"/>
      <c r="AU212" s="137"/>
      <c r="AV212" s="137"/>
      <c r="AW212" s="137"/>
      <c r="AX212" s="137"/>
      <c r="AY212" s="137"/>
      <c r="BA212" s="137"/>
    </row>
    <row r="213" spans="1:64" s="55" customFormat="1" ht="15" customHeight="1" x14ac:dyDescent="0.2">
      <c r="A213" s="8">
        <v>1099</v>
      </c>
      <c r="B213" s="29" t="s">
        <v>886</v>
      </c>
      <c r="C213" s="29">
        <v>10</v>
      </c>
      <c r="D213" s="8" t="s">
        <v>677</v>
      </c>
      <c r="E213" s="72">
        <v>0</v>
      </c>
      <c r="F213" s="72">
        <v>0</v>
      </c>
      <c r="G213" s="72">
        <v>0</v>
      </c>
      <c r="H213" s="72">
        <v>0</v>
      </c>
      <c r="I213" s="72">
        <v>1</v>
      </c>
      <c r="J213" s="72"/>
      <c r="K213" s="72">
        <v>0</v>
      </c>
      <c r="L213" s="72">
        <v>0</v>
      </c>
      <c r="M213" s="72">
        <v>0</v>
      </c>
      <c r="N213" s="72">
        <v>0</v>
      </c>
      <c r="O213" s="72">
        <v>0</v>
      </c>
      <c r="P213" s="72" t="s">
        <v>768</v>
      </c>
      <c r="Q213" s="72">
        <v>0</v>
      </c>
      <c r="R213" s="72">
        <v>0</v>
      </c>
      <c r="S213" s="72">
        <v>0</v>
      </c>
      <c r="T213" s="72">
        <v>0</v>
      </c>
      <c r="U213" s="72">
        <v>0</v>
      </c>
      <c r="V213" s="8"/>
      <c r="W213" s="13">
        <f t="shared" si="27"/>
        <v>0</v>
      </c>
      <c r="X213" s="13">
        <f t="shared" si="28"/>
        <v>0</v>
      </c>
      <c r="Y213" s="13">
        <f t="shared" si="29"/>
        <v>0</v>
      </c>
      <c r="Z213" s="12">
        <f t="shared" si="30"/>
        <v>0</v>
      </c>
      <c r="AA213" s="13">
        <f t="shared" si="31"/>
        <v>0</v>
      </c>
      <c r="AB213" s="7">
        <f t="shared" si="32"/>
        <v>0</v>
      </c>
      <c r="AC213" s="7"/>
      <c r="AD213" s="7">
        <f t="shared" si="33"/>
        <v>0</v>
      </c>
      <c r="AE213" s="7">
        <f t="shared" si="34"/>
        <v>0</v>
      </c>
      <c r="AF213" s="7">
        <f t="shared" si="35"/>
        <v>0</v>
      </c>
      <c r="AG213" s="7"/>
      <c r="AI213" s="137"/>
      <c r="AJ213" s="137"/>
      <c r="AK213" s="137"/>
      <c r="AL213" s="137"/>
      <c r="AM213" s="137"/>
      <c r="AO213" s="137"/>
      <c r="AP213" s="137"/>
      <c r="AQ213" s="137"/>
      <c r="AR213" s="137"/>
      <c r="AS213" s="137"/>
      <c r="AU213" s="137"/>
      <c r="AV213" s="137"/>
      <c r="AW213" s="137"/>
      <c r="AX213" s="137"/>
      <c r="AY213" s="137"/>
      <c r="BA213" s="137"/>
    </row>
    <row r="214" spans="1:64" ht="15" customHeight="1" x14ac:dyDescent="0.2">
      <c r="A214" s="11" t="s">
        <v>51</v>
      </c>
      <c r="B214" s="29" t="s">
        <v>421</v>
      </c>
      <c r="C214" s="29">
        <v>11</v>
      </c>
      <c r="D214" s="4" t="s">
        <v>52</v>
      </c>
      <c r="E214" s="6">
        <v>1</v>
      </c>
      <c r="F214" s="6">
        <v>1</v>
      </c>
      <c r="G214" s="6">
        <v>0</v>
      </c>
      <c r="H214" s="6">
        <v>0</v>
      </c>
      <c r="I214" s="6">
        <v>1</v>
      </c>
      <c r="J214" s="3"/>
      <c r="K214" s="5">
        <v>1</v>
      </c>
      <c r="L214" s="5">
        <v>1</v>
      </c>
      <c r="M214" s="14">
        <v>0</v>
      </c>
      <c r="N214" s="14">
        <v>1</v>
      </c>
      <c r="O214" s="14">
        <v>1</v>
      </c>
      <c r="P214" s="3"/>
      <c r="Q214" s="5">
        <v>1</v>
      </c>
      <c r="R214" s="5">
        <v>1</v>
      </c>
      <c r="S214" s="5">
        <v>0</v>
      </c>
      <c r="T214" s="5">
        <v>0</v>
      </c>
      <c r="U214" s="5">
        <v>0</v>
      </c>
      <c r="V214" s="5"/>
      <c r="W214" s="13">
        <f t="shared" si="27"/>
        <v>1</v>
      </c>
      <c r="X214" s="13">
        <f t="shared" si="28"/>
        <v>1</v>
      </c>
      <c r="Y214" s="13">
        <f t="shared" si="29"/>
        <v>0</v>
      </c>
      <c r="Z214" s="12">
        <f t="shared" si="30"/>
        <v>0</v>
      </c>
      <c r="AA214" s="13">
        <f t="shared" si="31"/>
        <v>1</v>
      </c>
      <c r="AB214" s="7">
        <f t="shared" si="32"/>
        <v>3</v>
      </c>
      <c r="AC214" s="7"/>
      <c r="AD214" s="7">
        <f t="shared" si="33"/>
        <v>2</v>
      </c>
      <c r="AE214" s="7">
        <f t="shared" si="34"/>
        <v>1</v>
      </c>
      <c r="AF214" s="7">
        <f t="shared" si="35"/>
        <v>0</v>
      </c>
      <c r="AG214" s="7"/>
      <c r="AI214" s="139"/>
      <c r="AJ214" s="139"/>
      <c r="AK214" s="139"/>
      <c r="AL214" s="139"/>
      <c r="AM214" s="139"/>
      <c r="AO214" s="139"/>
      <c r="AP214" s="139"/>
      <c r="AQ214" s="139"/>
      <c r="AR214" s="139"/>
      <c r="AS214" s="139"/>
      <c r="AU214" s="139"/>
      <c r="AV214" s="139"/>
      <c r="AW214" s="139"/>
      <c r="AX214" s="139"/>
      <c r="AY214" s="139"/>
      <c r="BA214" s="139"/>
    </row>
    <row r="215" spans="1:64" ht="15" customHeight="1" x14ac:dyDescent="0.2">
      <c r="A215" s="8">
        <v>1017</v>
      </c>
      <c r="B215" s="29" t="s">
        <v>812</v>
      </c>
      <c r="C215" s="29">
        <v>11</v>
      </c>
      <c r="D215" s="8" t="s">
        <v>594</v>
      </c>
      <c r="E215" s="72">
        <v>0</v>
      </c>
      <c r="F215" s="72">
        <v>1</v>
      </c>
      <c r="G215" s="72">
        <v>1</v>
      </c>
      <c r="H215" s="72">
        <v>0</v>
      </c>
      <c r="I215" s="72">
        <v>0</v>
      </c>
      <c r="J215" s="72"/>
      <c r="K215" s="72">
        <v>0</v>
      </c>
      <c r="L215" s="72">
        <v>0</v>
      </c>
      <c r="M215" s="72">
        <v>0</v>
      </c>
      <c r="N215" s="72">
        <v>0</v>
      </c>
      <c r="O215" s="72">
        <v>0</v>
      </c>
      <c r="P215" s="72" t="s">
        <v>744</v>
      </c>
      <c r="Q215" s="72">
        <v>0</v>
      </c>
      <c r="R215" s="72">
        <v>1</v>
      </c>
      <c r="S215" s="72">
        <v>1</v>
      </c>
      <c r="T215" s="72">
        <v>0</v>
      </c>
      <c r="U215" s="72">
        <v>0</v>
      </c>
      <c r="V215" s="72"/>
      <c r="W215" s="13">
        <f t="shared" si="27"/>
        <v>0</v>
      </c>
      <c r="X215" s="13">
        <f t="shared" si="28"/>
        <v>1</v>
      </c>
      <c r="Y215" s="13">
        <f t="shared" si="29"/>
        <v>1</v>
      </c>
      <c r="Z215" s="12">
        <f t="shared" si="30"/>
        <v>0</v>
      </c>
      <c r="AA215" s="13">
        <f t="shared" si="31"/>
        <v>0</v>
      </c>
      <c r="AB215" s="7">
        <f t="shared" si="32"/>
        <v>2</v>
      </c>
      <c r="AC215" s="7"/>
      <c r="AD215" s="7">
        <f t="shared" si="33"/>
        <v>1</v>
      </c>
      <c r="AE215" s="7">
        <f t="shared" si="34"/>
        <v>0</v>
      </c>
      <c r="AF215" s="7">
        <f t="shared" si="35"/>
        <v>1</v>
      </c>
      <c r="AG215" s="7"/>
      <c r="AI215" s="139"/>
      <c r="AJ215" s="139"/>
      <c r="AK215" s="139"/>
      <c r="AL215" s="139"/>
      <c r="AM215" s="139"/>
      <c r="AO215" s="139"/>
      <c r="AP215" s="139"/>
      <c r="AQ215" s="139"/>
      <c r="AR215" s="139"/>
      <c r="AS215" s="139"/>
      <c r="AU215" s="139"/>
      <c r="AV215" s="139"/>
      <c r="AW215" s="139"/>
      <c r="AX215" s="139"/>
      <c r="AY215" s="139"/>
      <c r="BA215" s="139"/>
    </row>
    <row r="216" spans="1:64" ht="15" customHeight="1" x14ac:dyDescent="0.2">
      <c r="A216" s="11" t="s">
        <v>160</v>
      </c>
      <c r="B216" s="29" t="s">
        <v>465</v>
      </c>
      <c r="C216" s="29">
        <v>10</v>
      </c>
      <c r="D216" s="4" t="s">
        <v>170</v>
      </c>
      <c r="E216" s="6">
        <v>1</v>
      </c>
      <c r="F216" s="6">
        <v>0</v>
      </c>
      <c r="G216" s="6">
        <v>1</v>
      </c>
      <c r="H216" s="6">
        <v>0</v>
      </c>
      <c r="I216" s="6">
        <v>0</v>
      </c>
      <c r="J216" s="3"/>
      <c r="K216" s="5">
        <v>0</v>
      </c>
      <c r="L216" s="5">
        <v>1</v>
      </c>
      <c r="M216" s="14">
        <v>0.5</v>
      </c>
      <c r="N216" s="14">
        <v>0.5</v>
      </c>
      <c r="O216" s="14">
        <v>0</v>
      </c>
      <c r="P216" s="8" t="s">
        <v>240</v>
      </c>
      <c r="Q216" s="5">
        <v>0</v>
      </c>
      <c r="R216" s="5">
        <v>1</v>
      </c>
      <c r="S216" s="5">
        <v>0</v>
      </c>
      <c r="T216" s="5">
        <v>0</v>
      </c>
      <c r="U216" s="5">
        <v>0</v>
      </c>
      <c r="V216" s="5"/>
      <c r="W216" s="13">
        <f t="shared" si="27"/>
        <v>0</v>
      </c>
      <c r="X216" s="13">
        <f t="shared" si="28"/>
        <v>1</v>
      </c>
      <c r="Y216" s="13">
        <f t="shared" si="29"/>
        <v>0.5</v>
      </c>
      <c r="Z216" s="12">
        <f t="shared" si="30"/>
        <v>0</v>
      </c>
      <c r="AA216" s="13">
        <f t="shared" si="31"/>
        <v>0</v>
      </c>
      <c r="AB216" s="7">
        <f t="shared" si="32"/>
        <v>1.5</v>
      </c>
      <c r="AC216" s="7"/>
      <c r="AD216" s="7">
        <f t="shared" si="33"/>
        <v>1</v>
      </c>
      <c r="AE216" s="7">
        <f t="shared" si="34"/>
        <v>0</v>
      </c>
      <c r="AF216" s="7">
        <f t="shared" si="35"/>
        <v>0.5</v>
      </c>
      <c r="AG216" s="7"/>
      <c r="AI216" s="139"/>
      <c r="AJ216" s="139"/>
      <c r="AK216" s="139"/>
      <c r="AL216" s="139"/>
      <c r="AM216" s="139"/>
      <c r="AO216" s="139"/>
      <c r="AP216" s="139"/>
      <c r="AQ216" s="139"/>
      <c r="AR216" s="139"/>
      <c r="AS216" s="139"/>
      <c r="AU216" s="139"/>
      <c r="AV216" s="139"/>
      <c r="AW216" s="139"/>
      <c r="AX216" s="139"/>
      <c r="AY216" s="139"/>
      <c r="BA216" s="139"/>
    </row>
    <row r="217" spans="1:64" ht="15" customHeight="1" x14ac:dyDescent="0.2">
      <c r="A217" s="8">
        <v>1029</v>
      </c>
      <c r="B217" s="29" t="s">
        <v>824</v>
      </c>
      <c r="C217" s="29">
        <v>10</v>
      </c>
      <c r="D217" s="8" t="s">
        <v>606</v>
      </c>
      <c r="E217" s="72">
        <v>0</v>
      </c>
      <c r="F217" s="72">
        <v>0</v>
      </c>
      <c r="G217" s="72">
        <v>1</v>
      </c>
      <c r="H217" s="72">
        <v>0</v>
      </c>
      <c r="I217" s="72">
        <v>0</v>
      </c>
      <c r="J217" s="72"/>
      <c r="K217" s="72">
        <v>0</v>
      </c>
      <c r="L217" s="72">
        <v>0</v>
      </c>
      <c r="M217" s="72">
        <v>0</v>
      </c>
      <c r="N217" s="72">
        <v>0</v>
      </c>
      <c r="O217" s="72">
        <v>0</v>
      </c>
      <c r="P217" s="72" t="s">
        <v>744</v>
      </c>
      <c r="Q217" s="72">
        <v>0</v>
      </c>
      <c r="R217" s="72">
        <v>1</v>
      </c>
      <c r="S217" s="72">
        <v>1</v>
      </c>
      <c r="T217" s="72">
        <v>0</v>
      </c>
      <c r="U217" s="72">
        <v>0</v>
      </c>
      <c r="W217" s="13">
        <f t="shared" si="27"/>
        <v>0</v>
      </c>
      <c r="X217" s="13">
        <f t="shared" si="28"/>
        <v>0</v>
      </c>
      <c r="Y217" s="13">
        <f t="shared" si="29"/>
        <v>1</v>
      </c>
      <c r="Z217" s="12">
        <f t="shared" si="30"/>
        <v>0</v>
      </c>
      <c r="AA217" s="13">
        <f t="shared" si="31"/>
        <v>0</v>
      </c>
      <c r="AB217" s="7">
        <f t="shared" si="32"/>
        <v>1</v>
      </c>
      <c r="AC217" s="7"/>
      <c r="AD217" s="7">
        <f t="shared" si="33"/>
        <v>0</v>
      </c>
      <c r="AE217" s="7">
        <f t="shared" si="34"/>
        <v>0</v>
      </c>
      <c r="AF217" s="7">
        <f t="shared" si="35"/>
        <v>1</v>
      </c>
      <c r="AG217" s="7"/>
      <c r="AI217" s="139"/>
      <c r="AJ217" s="139"/>
      <c r="AK217" s="139"/>
      <c r="AL217" s="139"/>
      <c r="AM217" s="139"/>
      <c r="AO217" s="139"/>
      <c r="AP217" s="139"/>
      <c r="AQ217" s="139"/>
      <c r="AR217" s="139"/>
      <c r="AS217" s="139"/>
      <c r="AU217" s="139"/>
      <c r="AV217" s="139"/>
      <c r="AW217" s="139"/>
      <c r="AX217" s="139"/>
      <c r="AY217" s="139"/>
      <c r="BA217" s="139"/>
    </row>
    <row r="218" spans="1:64" ht="15" customHeight="1" x14ac:dyDescent="0.2">
      <c r="A218" s="8">
        <v>1064</v>
      </c>
      <c r="B218" s="29" t="s">
        <v>858</v>
      </c>
      <c r="C218" s="29">
        <v>11</v>
      </c>
      <c r="D218" s="8" t="s">
        <v>641</v>
      </c>
      <c r="E218" s="72">
        <v>1</v>
      </c>
      <c r="F218" s="72">
        <v>1</v>
      </c>
      <c r="G218" s="72">
        <v>0</v>
      </c>
      <c r="H218" s="72">
        <v>1</v>
      </c>
      <c r="I218" s="72">
        <v>0</v>
      </c>
      <c r="J218" s="72"/>
      <c r="K218" s="72">
        <v>1</v>
      </c>
      <c r="L218" s="72">
        <v>1</v>
      </c>
      <c r="M218" s="72">
        <v>0</v>
      </c>
      <c r="N218" s="72">
        <v>0</v>
      </c>
      <c r="O218" s="72">
        <v>1</v>
      </c>
      <c r="P218" s="72" t="s">
        <v>758</v>
      </c>
      <c r="Q218" s="72">
        <v>1</v>
      </c>
      <c r="R218" s="72">
        <v>1</v>
      </c>
      <c r="S218" s="72">
        <v>0</v>
      </c>
      <c r="T218" s="72">
        <v>1</v>
      </c>
      <c r="U218" s="72">
        <v>0</v>
      </c>
      <c r="V218" s="8"/>
      <c r="W218" s="13">
        <f t="shared" si="27"/>
        <v>1</v>
      </c>
      <c r="X218" s="13">
        <f t="shared" si="28"/>
        <v>1</v>
      </c>
      <c r="Y218" s="13">
        <f t="shared" si="29"/>
        <v>0</v>
      </c>
      <c r="Z218" s="12">
        <f t="shared" si="30"/>
        <v>1</v>
      </c>
      <c r="AA218" s="13">
        <f t="shared" si="31"/>
        <v>0</v>
      </c>
      <c r="AB218" s="7">
        <f t="shared" si="32"/>
        <v>3</v>
      </c>
      <c r="AC218" s="7"/>
      <c r="AD218" s="7">
        <f t="shared" si="33"/>
        <v>2</v>
      </c>
      <c r="AE218" s="7">
        <f t="shared" si="34"/>
        <v>1</v>
      </c>
      <c r="AF218" s="7">
        <f t="shared" si="35"/>
        <v>0</v>
      </c>
      <c r="AG218" s="7"/>
      <c r="AI218" s="139"/>
      <c r="AJ218" s="139"/>
      <c r="AK218" s="139"/>
      <c r="AL218" s="139"/>
      <c r="AM218" s="139"/>
      <c r="AO218" s="139"/>
      <c r="AP218" s="139"/>
      <c r="AQ218" s="139"/>
      <c r="AR218" s="139"/>
      <c r="AS218" s="139"/>
      <c r="AU218" s="139"/>
      <c r="AV218" s="139"/>
      <c r="AW218" s="139"/>
      <c r="AX218" s="139"/>
      <c r="AY218" s="139"/>
      <c r="BA218" s="139"/>
    </row>
    <row r="219" spans="1:64" ht="15" customHeight="1" x14ac:dyDescent="0.2">
      <c r="A219" s="8">
        <v>1012</v>
      </c>
      <c r="B219" s="29" t="s">
        <v>809</v>
      </c>
      <c r="C219" s="29">
        <v>9</v>
      </c>
      <c r="D219" s="8" t="s">
        <v>589</v>
      </c>
      <c r="E219" s="72">
        <v>0</v>
      </c>
      <c r="F219" s="72">
        <v>1</v>
      </c>
      <c r="G219" s="72">
        <v>1</v>
      </c>
      <c r="H219" s="72">
        <v>1</v>
      </c>
      <c r="I219" s="72">
        <v>1</v>
      </c>
      <c r="J219" s="72"/>
      <c r="K219" s="72">
        <v>0</v>
      </c>
      <c r="L219" s="72">
        <v>0</v>
      </c>
      <c r="M219" s="72">
        <v>0</v>
      </c>
      <c r="N219" s="72">
        <v>0</v>
      </c>
      <c r="O219" s="72">
        <v>0</v>
      </c>
      <c r="P219" s="72" t="s">
        <v>744</v>
      </c>
      <c r="Q219" s="72">
        <v>0</v>
      </c>
      <c r="R219" s="72">
        <v>1</v>
      </c>
      <c r="S219" s="72">
        <v>0</v>
      </c>
      <c r="T219" s="72">
        <v>0</v>
      </c>
      <c r="U219" s="72">
        <v>0</v>
      </c>
      <c r="V219" s="72"/>
      <c r="W219" s="13">
        <f t="shared" si="27"/>
        <v>0</v>
      </c>
      <c r="X219" s="13">
        <f t="shared" si="28"/>
        <v>1</v>
      </c>
      <c r="Y219" s="13">
        <f t="shared" si="29"/>
        <v>0</v>
      </c>
      <c r="Z219" s="12">
        <f t="shared" si="30"/>
        <v>0</v>
      </c>
      <c r="AA219" s="13">
        <f t="shared" si="31"/>
        <v>0</v>
      </c>
      <c r="AB219" s="7">
        <f t="shared" si="32"/>
        <v>1</v>
      </c>
      <c r="AC219" s="7"/>
      <c r="AD219" s="7">
        <f t="shared" si="33"/>
        <v>1</v>
      </c>
      <c r="AE219" s="7">
        <f t="shared" si="34"/>
        <v>0</v>
      </c>
      <c r="AF219" s="7">
        <f t="shared" si="35"/>
        <v>0</v>
      </c>
      <c r="AG219" s="7"/>
      <c r="AI219" s="139"/>
      <c r="AJ219" s="139"/>
      <c r="AK219" s="139"/>
      <c r="AL219" s="139"/>
      <c r="AM219" s="139"/>
      <c r="AO219" s="139"/>
      <c r="AP219" s="139"/>
      <c r="AQ219" s="139"/>
      <c r="AR219" s="139"/>
      <c r="AS219" s="139"/>
      <c r="AU219" s="139"/>
      <c r="AV219" s="139"/>
      <c r="AW219" s="139"/>
      <c r="AX219" s="139"/>
      <c r="AY219" s="139"/>
      <c r="BA219" s="139"/>
    </row>
    <row r="220" spans="1:64" ht="15" customHeight="1" x14ac:dyDescent="0.2">
      <c r="A220" s="8">
        <v>1148</v>
      </c>
      <c r="B220" s="29" t="s">
        <v>929</v>
      </c>
      <c r="C220" s="29">
        <v>11</v>
      </c>
      <c r="D220" s="8" t="s">
        <v>726</v>
      </c>
      <c r="E220" s="72">
        <v>0</v>
      </c>
      <c r="F220" s="72">
        <v>0</v>
      </c>
      <c r="G220" s="72">
        <v>1</v>
      </c>
      <c r="H220" s="72">
        <v>0</v>
      </c>
      <c r="I220" s="72">
        <v>0</v>
      </c>
      <c r="J220" s="72"/>
      <c r="K220" s="72">
        <v>0</v>
      </c>
      <c r="L220" s="72">
        <v>0</v>
      </c>
      <c r="M220" s="72">
        <v>0</v>
      </c>
      <c r="N220" s="72">
        <v>0</v>
      </c>
      <c r="O220" s="72">
        <v>0</v>
      </c>
      <c r="P220" s="72" t="s">
        <v>744</v>
      </c>
      <c r="Q220" s="72">
        <v>0</v>
      </c>
      <c r="R220" s="72">
        <v>0</v>
      </c>
      <c r="S220" s="72">
        <v>0</v>
      </c>
      <c r="T220" s="72">
        <v>0</v>
      </c>
      <c r="U220" s="72">
        <v>0</v>
      </c>
      <c r="V220" s="8"/>
      <c r="W220" s="13">
        <f t="shared" si="27"/>
        <v>0</v>
      </c>
      <c r="X220" s="13">
        <f t="shared" si="28"/>
        <v>0</v>
      </c>
      <c r="Y220" s="13">
        <f t="shared" si="29"/>
        <v>0</v>
      </c>
      <c r="Z220" s="12">
        <f t="shared" si="30"/>
        <v>0</v>
      </c>
      <c r="AA220" s="13">
        <f t="shared" si="31"/>
        <v>0</v>
      </c>
      <c r="AB220" s="7">
        <f t="shared" si="32"/>
        <v>0</v>
      </c>
      <c r="AC220" s="7"/>
      <c r="AD220" s="7">
        <f t="shared" si="33"/>
        <v>0</v>
      </c>
      <c r="AE220" s="7">
        <f t="shared" si="34"/>
        <v>0</v>
      </c>
      <c r="AF220" s="7">
        <f t="shared" si="35"/>
        <v>0</v>
      </c>
      <c r="AG220" s="7"/>
      <c r="AI220" s="139"/>
      <c r="AJ220" s="139"/>
      <c r="AK220" s="139"/>
      <c r="AL220" s="139"/>
      <c r="AM220" s="139"/>
      <c r="AO220" s="139"/>
      <c r="AP220" s="139"/>
      <c r="AQ220" s="139"/>
      <c r="AR220" s="139"/>
      <c r="AS220" s="139"/>
      <c r="AU220" s="139"/>
      <c r="AV220" s="139"/>
      <c r="AW220" s="139"/>
      <c r="AX220" s="139"/>
      <c r="AY220" s="139"/>
      <c r="BA220" s="139"/>
    </row>
    <row r="221" spans="1:64" ht="15" customHeight="1" x14ac:dyDescent="0.2">
      <c r="A221" s="11" t="s">
        <v>319</v>
      </c>
      <c r="B221" s="29" t="s">
        <v>522</v>
      </c>
      <c r="C221" s="29">
        <v>2</v>
      </c>
      <c r="D221" s="4" t="s">
        <v>337</v>
      </c>
      <c r="E221" s="8">
        <v>0</v>
      </c>
      <c r="F221" s="8">
        <v>0</v>
      </c>
      <c r="G221" s="8">
        <v>0</v>
      </c>
      <c r="H221" s="8">
        <v>0</v>
      </c>
      <c r="I221" s="8">
        <v>0</v>
      </c>
      <c r="J221" s="8" t="s">
        <v>549</v>
      </c>
      <c r="K221" s="8">
        <v>0</v>
      </c>
      <c r="L221" s="8">
        <v>0</v>
      </c>
      <c r="M221" s="8">
        <v>0</v>
      </c>
      <c r="N221" s="8">
        <v>0</v>
      </c>
      <c r="O221" s="8">
        <v>0</v>
      </c>
      <c r="P221" s="8"/>
      <c r="Q221" s="8">
        <v>0</v>
      </c>
      <c r="R221" s="8">
        <v>0</v>
      </c>
      <c r="S221" s="8">
        <v>0</v>
      </c>
      <c r="T221" s="8">
        <v>0</v>
      </c>
      <c r="U221" s="8">
        <v>0</v>
      </c>
      <c r="V221" s="8" t="s">
        <v>544</v>
      </c>
      <c r="W221" s="13">
        <f t="shared" si="27"/>
        <v>0</v>
      </c>
      <c r="X221" s="13">
        <f t="shared" si="28"/>
        <v>0</v>
      </c>
      <c r="Y221" s="13">
        <f t="shared" si="29"/>
        <v>0</v>
      </c>
      <c r="Z221" s="12">
        <f t="shared" si="30"/>
        <v>0</v>
      </c>
      <c r="AA221" s="13">
        <f t="shared" si="31"/>
        <v>0</v>
      </c>
      <c r="AB221" s="7">
        <f t="shared" si="32"/>
        <v>0</v>
      </c>
      <c r="AC221" s="7"/>
      <c r="AD221" s="7">
        <f t="shared" si="33"/>
        <v>0</v>
      </c>
      <c r="AE221" s="7">
        <f t="shared" si="34"/>
        <v>0</v>
      </c>
      <c r="AF221" s="7">
        <f t="shared" si="35"/>
        <v>0</v>
      </c>
      <c r="AG221" s="7"/>
      <c r="AI221" s="139"/>
      <c r="AJ221" s="139"/>
      <c r="AK221" s="139"/>
      <c r="AL221" s="139"/>
      <c r="AM221" s="139"/>
      <c r="AO221" s="139"/>
      <c r="AP221" s="139"/>
      <c r="AQ221" s="139"/>
      <c r="AR221" s="139"/>
      <c r="AS221" s="139"/>
      <c r="AU221" s="139"/>
      <c r="AV221" s="139"/>
      <c r="AW221" s="139"/>
      <c r="AX221" s="139"/>
      <c r="AY221" s="139"/>
      <c r="BA221" s="139"/>
    </row>
    <row r="222" spans="1:64" s="55" customFormat="1" ht="15" customHeight="1" x14ac:dyDescent="0.2">
      <c r="A222" s="8">
        <v>1056</v>
      </c>
      <c r="B222" s="29" t="s">
        <v>851</v>
      </c>
      <c r="C222" s="29">
        <v>10</v>
      </c>
      <c r="D222" s="8" t="s">
        <v>633</v>
      </c>
      <c r="E222" s="72">
        <v>0</v>
      </c>
      <c r="F222" s="72">
        <v>1</v>
      </c>
      <c r="G222" s="72">
        <v>1</v>
      </c>
      <c r="H222" s="72">
        <v>1</v>
      </c>
      <c r="I222" s="72">
        <v>0</v>
      </c>
      <c r="J222" s="72"/>
      <c r="K222" s="72">
        <v>0</v>
      </c>
      <c r="L222" s="72">
        <v>1</v>
      </c>
      <c r="M222" s="72">
        <v>0</v>
      </c>
      <c r="N222" s="72">
        <v>0</v>
      </c>
      <c r="O222" s="72">
        <v>0</v>
      </c>
      <c r="P222" s="72" t="s">
        <v>748</v>
      </c>
      <c r="Q222" s="72">
        <v>1</v>
      </c>
      <c r="R222" s="72">
        <v>1</v>
      </c>
      <c r="S222" s="72">
        <v>0</v>
      </c>
      <c r="T222" s="72">
        <v>0</v>
      </c>
      <c r="U222" s="72">
        <v>0</v>
      </c>
      <c r="V222" s="8"/>
      <c r="W222" s="13">
        <f t="shared" si="27"/>
        <v>0</v>
      </c>
      <c r="X222" s="13">
        <f t="shared" si="28"/>
        <v>1</v>
      </c>
      <c r="Y222" s="13">
        <f t="shared" si="29"/>
        <v>0</v>
      </c>
      <c r="Z222" s="12">
        <f t="shared" si="30"/>
        <v>0</v>
      </c>
      <c r="AA222" s="13">
        <f t="shared" si="31"/>
        <v>0</v>
      </c>
      <c r="AB222" s="7">
        <f t="shared" si="32"/>
        <v>1</v>
      </c>
      <c r="AC222" s="7"/>
      <c r="AD222" s="7">
        <f t="shared" si="33"/>
        <v>1</v>
      </c>
      <c r="AE222" s="7">
        <f t="shared" si="34"/>
        <v>0</v>
      </c>
      <c r="AF222" s="7">
        <f t="shared" si="35"/>
        <v>0</v>
      </c>
      <c r="AG222" s="7"/>
      <c r="AI222" s="137"/>
      <c r="AJ222" s="137"/>
      <c r="AK222" s="137"/>
      <c r="AL222" s="137"/>
      <c r="AM222" s="137"/>
      <c r="AO222" s="137"/>
      <c r="AP222" s="137"/>
      <c r="AQ222" s="137"/>
      <c r="AR222" s="137"/>
      <c r="AS222" s="137"/>
      <c r="AU222" s="137"/>
      <c r="AV222" s="137"/>
      <c r="AW222" s="137"/>
      <c r="AX222" s="137"/>
      <c r="AY222" s="137"/>
      <c r="BA222" s="137"/>
    </row>
    <row r="223" spans="1:64" s="55" customFormat="1" ht="15" customHeight="1" x14ac:dyDescent="0.2">
      <c r="A223" s="8">
        <v>1084</v>
      </c>
      <c r="B223" s="29" t="s">
        <v>874</v>
      </c>
      <c r="C223" s="29">
        <v>9</v>
      </c>
      <c r="D223" s="8" t="s">
        <v>661</v>
      </c>
      <c r="E223" s="72">
        <v>1</v>
      </c>
      <c r="F223" s="72">
        <v>0</v>
      </c>
      <c r="G223" s="72">
        <v>1</v>
      </c>
      <c r="H223" s="72">
        <v>0</v>
      </c>
      <c r="I223" s="72">
        <v>0</v>
      </c>
      <c r="J223" s="72"/>
      <c r="K223" s="72">
        <v>1</v>
      </c>
      <c r="L223" s="72">
        <v>1</v>
      </c>
      <c r="M223" s="72">
        <v>0</v>
      </c>
      <c r="N223" s="72">
        <v>0</v>
      </c>
      <c r="O223" s="72">
        <v>0.5</v>
      </c>
      <c r="P223" s="72" t="s">
        <v>762</v>
      </c>
      <c r="Q223" s="72">
        <v>1</v>
      </c>
      <c r="R223" s="72">
        <v>1</v>
      </c>
      <c r="S223" s="72">
        <v>1</v>
      </c>
      <c r="T223" s="72">
        <v>0</v>
      </c>
      <c r="U223" s="72">
        <v>0</v>
      </c>
      <c r="V223" s="8"/>
      <c r="W223" s="13">
        <f t="shared" si="27"/>
        <v>1</v>
      </c>
      <c r="X223" s="13">
        <f t="shared" si="28"/>
        <v>1</v>
      </c>
      <c r="Y223" s="13">
        <f t="shared" si="29"/>
        <v>1</v>
      </c>
      <c r="Z223" s="12">
        <f t="shared" si="30"/>
        <v>0</v>
      </c>
      <c r="AA223" s="13">
        <f t="shared" si="31"/>
        <v>0</v>
      </c>
      <c r="AB223" s="7">
        <f t="shared" si="32"/>
        <v>3</v>
      </c>
      <c r="AC223" s="7"/>
      <c r="AD223" s="7">
        <f t="shared" si="33"/>
        <v>2</v>
      </c>
      <c r="AE223" s="7">
        <f t="shared" si="34"/>
        <v>0</v>
      </c>
      <c r="AF223" s="7">
        <f t="shared" si="35"/>
        <v>1</v>
      </c>
      <c r="AG223" s="7"/>
      <c r="AI223" s="137"/>
      <c r="AJ223" s="137"/>
      <c r="AK223" s="137"/>
      <c r="AL223" s="137"/>
      <c r="AM223" s="137"/>
      <c r="AO223" s="137"/>
      <c r="AP223" s="137"/>
      <c r="AQ223" s="137"/>
      <c r="AR223" s="137"/>
      <c r="AS223" s="137"/>
      <c r="AU223" s="137"/>
      <c r="AV223" s="137"/>
      <c r="AW223" s="137"/>
      <c r="AX223" s="137"/>
      <c r="AY223" s="137"/>
      <c r="BA223" s="137"/>
    </row>
    <row r="224" spans="1:64" ht="15" customHeight="1" x14ac:dyDescent="0.2">
      <c r="A224" s="8">
        <v>1158</v>
      </c>
      <c r="B224" s="29" t="s">
        <v>937</v>
      </c>
      <c r="C224" s="29">
        <v>11</v>
      </c>
      <c r="D224" s="8" t="s">
        <v>737</v>
      </c>
      <c r="E224" s="72">
        <v>1</v>
      </c>
      <c r="F224" s="72">
        <v>1</v>
      </c>
      <c r="G224" s="72">
        <v>1</v>
      </c>
      <c r="H224" s="72">
        <v>1</v>
      </c>
      <c r="I224" s="72">
        <v>0</v>
      </c>
      <c r="J224" s="72"/>
      <c r="K224" s="72">
        <v>1</v>
      </c>
      <c r="L224" s="72">
        <v>1</v>
      </c>
      <c r="M224" s="72">
        <v>0</v>
      </c>
      <c r="N224" s="72">
        <v>0</v>
      </c>
      <c r="O224" s="72">
        <v>0</v>
      </c>
      <c r="P224" s="72"/>
      <c r="Q224" s="72">
        <v>1</v>
      </c>
      <c r="R224" s="72">
        <v>1</v>
      </c>
      <c r="S224" s="72">
        <v>1</v>
      </c>
      <c r="T224" s="72">
        <v>1</v>
      </c>
      <c r="U224" s="72">
        <v>0</v>
      </c>
      <c r="V224" s="8"/>
      <c r="W224" s="13">
        <f t="shared" si="27"/>
        <v>1</v>
      </c>
      <c r="X224" s="13">
        <f t="shared" si="28"/>
        <v>1</v>
      </c>
      <c r="Y224" s="13">
        <f t="shared" si="29"/>
        <v>1</v>
      </c>
      <c r="Z224" s="12">
        <f t="shared" si="30"/>
        <v>1</v>
      </c>
      <c r="AA224" s="13">
        <f t="shared" si="31"/>
        <v>0</v>
      </c>
      <c r="AB224" s="7">
        <f t="shared" si="32"/>
        <v>4</v>
      </c>
      <c r="AC224" s="7"/>
      <c r="AD224" s="7">
        <f t="shared" si="33"/>
        <v>2</v>
      </c>
      <c r="AE224" s="7">
        <f t="shared" si="34"/>
        <v>1</v>
      </c>
      <c r="AF224" s="7">
        <f t="shared" si="35"/>
        <v>1</v>
      </c>
      <c r="AG224" s="7"/>
      <c r="AI224" s="139"/>
      <c r="AJ224" s="139"/>
      <c r="AK224" s="139"/>
      <c r="AL224" s="139"/>
      <c r="AM224" s="139"/>
      <c r="AO224" s="139"/>
      <c r="AP224" s="139"/>
      <c r="AQ224" s="139"/>
      <c r="AR224" s="139"/>
      <c r="AS224" s="139"/>
      <c r="AU224" s="139"/>
      <c r="AV224" s="139"/>
      <c r="AW224" s="139"/>
      <c r="AX224" s="139"/>
      <c r="AY224" s="139"/>
      <c r="AZ224" s="139"/>
      <c r="BA224" s="139"/>
      <c r="BD224" s="139"/>
      <c r="BE224" s="139"/>
      <c r="BF224" s="139"/>
      <c r="BG224" s="139"/>
      <c r="BH224" s="139"/>
      <c r="BI224" s="139"/>
      <c r="BJ224" s="139"/>
      <c r="BK224" s="139"/>
      <c r="BL224" s="139"/>
    </row>
    <row r="225" spans="1:64" ht="15" customHeight="1" x14ac:dyDescent="0.2">
      <c r="A225" s="11" t="s">
        <v>86</v>
      </c>
      <c r="B225" s="29" t="s">
        <v>437</v>
      </c>
      <c r="C225" s="29">
        <v>8</v>
      </c>
      <c r="D225" s="4" t="s">
        <v>91</v>
      </c>
      <c r="E225" s="6">
        <v>1</v>
      </c>
      <c r="F225" s="6">
        <v>1</v>
      </c>
      <c r="G225" s="6">
        <v>1</v>
      </c>
      <c r="H225" s="6">
        <v>0</v>
      </c>
      <c r="I225" s="6">
        <v>0</v>
      </c>
      <c r="J225" s="3"/>
      <c r="K225" s="5">
        <v>1</v>
      </c>
      <c r="L225" s="5">
        <v>1</v>
      </c>
      <c r="M225" s="14">
        <v>0</v>
      </c>
      <c r="N225" s="14">
        <v>0.5</v>
      </c>
      <c r="O225" s="14">
        <v>0</v>
      </c>
      <c r="P225" s="3"/>
      <c r="Q225" s="5">
        <v>1</v>
      </c>
      <c r="R225" s="5">
        <v>1</v>
      </c>
      <c r="S225" s="5">
        <v>0</v>
      </c>
      <c r="T225" s="5">
        <v>0</v>
      </c>
      <c r="U225" s="5">
        <v>0</v>
      </c>
      <c r="V225" s="5"/>
      <c r="W225" s="13">
        <f t="shared" si="27"/>
        <v>1</v>
      </c>
      <c r="X225" s="13">
        <f t="shared" si="28"/>
        <v>1</v>
      </c>
      <c r="Y225" s="13">
        <f t="shared" si="29"/>
        <v>0</v>
      </c>
      <c r="Z225" s="12">
        <f t="shared" si="30"/>
        <v>0</v>
      </c>
      <c r="AA225" s="13">
        <f t="shared" si="31"/>
        <v>0</v>
      </c>
      <c r="AB225" s="7">
        <f t="shared" si="32"/>
        <v>2</v>
      </c>
      <c r="AC225" s="7"/>
      <c r="AD225" s="7">
        <f t="shared" si="33"/>
        <v>2</v>
      </c>
      <c r="AE225" s="7">
        <f t="shared" si="34"/>
        <v>0</v>
      </c>
      <c r="AF225" s="7">
        <f t="shared" si="35"/>
        <v>0</v>
      </c>
      <c r="AG225" s="7"/>
      <c r="AI225" s="139"/>
      <c r="AJ225" s="139"/>
      <c r="AK225" s="139"/>
      <c r="AL225" s="139"/>
      <c r="AM225" s="139"/>
      <c r="AO225" s="139"/>
      <c r="AP225" s="139"/>
      <c r="AQ225" s="139"/>
      <c r="AR225" s="139"/>
      <c r="AS225" s="139"/>
      <c r="AU225" s="139"/>
      <c r="AV225" s="139"/>
      <c r="AW225" s="139"/>
      <c r="AX225" s="139"/>
      <c r="AY225" s="139"/>
      <c r="BA225" s="139"/>
    </row>
    <row r="226" spans="1:64" s="33" customFormat="1" ht="15" customHeight="1" x14ac:dyDescent="0.2">
      <c r="A226" s="152" t="s">
        <v>256</v>
      </c>
      <c r="B226" s="32" t="s">
        <v>436</v>
      </c>
      <c r="C226" s="32">
        <v>2</v>
      </c>
      <c r="D226" s="149" t="s">
        <v>271</v>
      </c>
      <c r="E226" s="33">
        <v>1</v>
      </c>
      <c r="F226" s="33">
        <v>1</v>
      </c>
      <c r="G226" s="33">
        <v>0</v>
      </c>
      <c r="H226" s="33">
        <v>0</v>
      </c>
      <c r="I226" s="33">
        <v>0</v>
      </c>
      <c r="K226" s="33">
        <v>1</v>
      </c>
      <c r="L226" s="33">
        <v>1</v>
      </c>
      <c r="M226" s="33">
        <v>0</v>
      </c>
      <c r="N226" s="33">
        <v>0</v>
      </c>
      <c r="O226" s="33">
        <v>0</v>
      </c>
      <c r="Q226" s="33">
        <v>1</v>
      </c>
      <c r="R226" s="33">
        <v>1</v>
      </c>
      <c r="S226" s="33">
        <v>0</v>
      </c>
      <c r="T226" s="33">
        <v>0</v>
      </c>
      <c r="U226" s="33">
        <v>0</v>
      </c>
      <c r="W226" s="77">
        <f t="shared" ref="W226:W276" si="36">IF(((E226+K226+Q226)=1.5),0.5,ROUND((E226+K226+Q226)/3,0))</f>
        <v>1</v>
      </c>
      <c r="X226" s="77">
        <f t="shared" ref="X226:X276" si="37">IF(((F226+L226+R226)=1.5),0.5,ROUND((F226+L226+R226)/3,0))</f>
        <v>1</v>
      </c>
      <c r="Y226" s="77">
        <f t="shared" ref="Y226:Y276" si="38">IF(((G226+M226+S226)=1.5),0.5,ROUND((G226+M226+S226)/3,0))</f>
        <v>0</v>
      </c>
      <c r="Z226" s="144">
        <f t="shared" ref="Z226:Z276" si="39">IF(((H226+N226+T226)=1.5),0.5,ROUND((H226+N226+T226)/3,0))</f>
        <v>0</v>
      </c>
      <c r="AA226" s="77">
        <f t="shared" ref="AA226:AA276" si="40">IF(((I226+O226+U226)=1.5),0.5,ROUND((I226+O226+U226)/3,0))</f>
        <v>0</v>
      </c>
      <c r="AB226" s="42">
        <f t="shared" si="32"/>
        <v>2</v>
      </c>
      <c r="AC226" s="42"/>
      <c r="AD226" s="42">
        <f t="shared" si="33"/>
        <v>2</v>
      </c>
      <c r="AE226" s="42">
        <f t="shared" si="34"/>
        <v>0</v>
      </c>
      <c r="AF226" s="42">
        <f t="shared" si="35"/>
        <v>0</v>
      </c>
      <c r="AG226" s="42"/>
      <c r="AI226" s="34"/>
      <c r="AJ226" s="34"/>
      <c r="AK226" s="34"/>
      <c r="AL226" s="34"/>
      <c r="AM226" s="34"/>
      <c r="AO226" s="34"/>
      <c r="AP226" s="34"/>
      <c r="AQ226" s="34"/>
      <c r="AR226" s="34"/>
      <c r="AS226" s="34"/>
      <c r="AU226" s="34"/>
      <c r="AV226" s="34"/>
      <c r="AW226" s="34"/>
      <c r="AX226" s="34"/>
      <c r="AY226" s="34"/>
      <c r="BA226" s="34"/>
    </row>
    <row r="227" spans="1:64" ht="15" customHeight="1" x14ac:dyDescent="0.2">
      <c r="A227" s="1" t="s">
        <v>112</v>
      </c>
      <c r="B227" s="86" t="s">
        <v>448</v>
      </c>
      <c r="C227" s="86">
        <v>9</v>
      </c>
      <c r="D227" s="87" t="s">
        <v>119</v>
      </c>
      <c r="E227" s="2">
        <v>1</v>
      </c>
      <c r="F227" s="2">
        <v>1</v>
      </c>
      <c r="G227" s="2">
        <v>0</v>
      </c>
      <c r="H227" s="2">
        <v>0</v>
      </c>
      <c r="I227" s="2">
        <v>1</v>
      </c>
      <c r="J227" s="86"/>
      <c r="K227" s="5">
        <v>1</v>
      </c>
      <c r="L227" s="5">
        <v>1</v>
      </c>
      <c r="M227" s="14">
        <v>0.5</v>
      </c>
      <c r="N227" s="14">
        <v>0.5</v>
      </c>
      <c r="O227" s="14">
        <v>0</v>
      </c>
      <c r="P227" s="86"/>
      <c r="Q227" s="5">
        <v>1</v>
      </c>
      <c r="R227" s="5">
        <v>1</v>
      </c>
      <c r="S227" s="5">
        <v>1</v>
      </c>
      <c r="T227" s="5">
        <v>1</v>
      </c>
      <c r="U227" s="5">
        <v>1</v>
      </c>
      <c r="V227" s="5"/>
      <c r="W227" s="12">
        <f t="shared" si="36"/>
        <v>1</v>
      </c>
      <c r="X227" s="12">
        <f t="shared" si="37"/>
        <v>1</v>
      </c>
      <c r="Y227" s="12">
        <f t="shared" si="38"/>
        <v>0.5</v>
      </c>
      <c r="Z227" s="12">
        <f t="shared" si="39"/>
        <v>0.5</v>
      </c>
      <c r="AA227" s="12">
        <f t="shared" si="40"/>
        <v>1</v>
      </c>
      <c r="AB227" s="88">
        <f t="shared" si="32"/>
        <v>4</v>
      </c>
      <c r="AC227" s="88"/>
      <c r="AD227" s="7">
        <f t="shared" si="33"/>
        <v>2</v>
      </c>
      <c r="AE227" s="7">
        <f t="shared" si="34"/>
        <v>1.5</v>
      </c>
      <c r="AF227" s="7">
        <f t="shared" si="35"/>
        <v>0.5</v>
      </c>
      <c r="AG227" s="7"/>
      <c r="AI227" s="139"/>
      <c r="AJ227" s="139"/>
      <c r="AK227" s="139"/>
      <c r="AL227" s="139"/>
      <c r="AM227" s="139"/>
      <c r="AO227" s="139"/>
      <c r="AP227" s="139"/>
      <c r="AQ227" s="139"/>
      <c r="AR227" s="139"/>
      <c r="AS227" s="139"/>
      <c r="AU227" s="139"/>
      <c r="AV227" s="139"/>
      <c r="AW227" s="139"/>
      <c r="AX227" s="139"/>
      <c r="AY227" s="139"/>
      <c r="BA227" s="139"/>
    </row>
    <row r="228" spans="1:64" s="55" customFormat="1" ht="15" customHeight="1" x14ac:dyDescent="0.2">
      <c r="A228" s="11" t="s">
        <v>358</v>
      </c>
      <c r="B228" s="29" t="s">
        <v>535</v>
      </c>
      <c r="C228" s="29">
        <v>1</v>
      </c>
      <c r="D228" s="4" t="s">
        <v>377</v>
      </c>
      <c r="E228" s="8">
        <v>0</v>
      </c>
      <c r="F228" s="8">
        <v>0</v>
      </c>
      <c r="G228" s="8">
        <v>0</v>
      </c>
      <c r="H228" s="8">
        <v>1</v>
      </c>
      <c r="I228" s="8">
        <v>1</v>
      </c>
      <c r="J228" s="8"/>
      <c r="K228" s="8">
        <v>1</v>
      </c>
      <c r="L228" s="8">
        <v>1</v>
      </c>
      <c r="M228" s="8">
        <v>0</v>
      </c>
      <c r="N228" s="8">
        <v>0</v>
      </c>
      <c r="O228" s="8">
        <v>1</v>
      </c>
      <c r="P228" s="8"/>
      <c r="Q228" s="8">
        <v>1</v>
      </c>
      <c r="R228" s="8">
        <v>1</v>
      </c>
      <c r="S228" s="8">
        <v>0</v>
      </c>
      <c r="T228" s="8">
        <v>0</v>
      </c>
      <c r="U228" s="8">
        <v>0</v>
      </c>
      <c r="V228" s="8"/>
      <c r="W228" s="13">
        <f t="shared" si="36"/>
        <v>1</v>
      </c>
      <c r="X228" s="13">
        <f t="shared" si="37"/>
        <v>1</v>
      </c>
      <c r="Y228" s="13">
        <f t="shared" si="38"/>
        <v>0</v>
      </c>
      <c r="Z228" s="12">
        <f t="shared" si="39"/>
        <v>0</v>
      </c>
      <c r="AA228" s="13">
        <f t="shared" si="40"/>
        <v>1</v>
      </c>
      <c r="AB228" s="7">
        <f t="shared" si="32"/>
        <v>3</v>
      </c>
      <c r="AC228" s="7"/>
      <c r="AD228" s="7">
        <f t="shared" si="33"/>
        <v>2</v>
      </c>
      <c r="AE228" s="7">
        <f t="shared" si="34"/>
        <v>1</v>
      </c>
      <c r="AF228" s="7">
        <f t="shared" si="35"/>
        <v>0</v>
      </c>
      <c r="AG228" s="7"/>
      <c r="AI228" s="137"/>
      <c r="AJ228" s="137"/>
      <c r="AK228" s="137"/>
      <c r="AL228" s="137"/>
      <c r="AM228" s="137"/>
      <c r="AO228" s="137"/>
      <c r="AP228" s="137"/>
      <c r="AQ228" s="137"/>
      <c r="AR228" s="137"/>
      <c r="AS228" s="137"/>
      <c r="AU228" s="137"/>
      <c r="AV228" s="137"/>
      <c r="AW228" s="137"/>
      <c r="AX228" s="137"/>
      <c r="AY228" s="137"/>
      <c r="BA228" s="137"/>
    </row>
    <row r="229" spans="1:64" s="55" customFormat="1" ht="15" customHeight="1" x14ac:dyDescent="0.2">
      <c r="A229" s="8">
        <v>1128</v>
      </c>
      <c r="B229" s="29" t="s">
        <v>909</v>
      </c>
      <c r="C229" s="29">
        <v>8</v>
      </c>
      <c r="D229" s="8" t="s">
        <v>706</v>
      </c>
      <c r="E229" s="72">
        <v>1</v>
      </c>
      <c r="F229" s="72">
        <v>0</v>
      </c>
      <c r="G229" s="72">
        <v>1</v>
      </c>
      <c r="H229" s="72">
        <v>0</v>
      </c>
      <c r="I229" s="72">
        <v>0</v>
      </c>
      <c r="J229" s="72"/>
      <c r="K229" s="72">
        <v>1</v>
      </c>
      <c r="L229" s="72">
        <v>1</v>
      </c>
      <c r="M229" s="72">
        <v>0</v>
      </c>
      <c r="N229" s="72">
        <v>0</v>
      </c>
      <c r="O229" s="72">
        <v>0.5</v>
      </c>
      <c r="P229" s="72"/>
      <c r="Q229" s="72">
        <v>1</v>
      </c>
      <c r="R229" s="72">
        <v>1</v>
      </c>
      <c r="S229" s="72">
        <v>1</v>
      </c>
      <c r="T229" s="72">
        <v>1</v>
      </c>
      <c r="U229" s="72">
        <v>0</v>
      </c>
      <c r="V229" s="8"/>
      <c r="W229" s="13">
        <f t="shared" si="36"/>
        <v>1</v>
      </c>
      <c r="X229" s="13">
        <f t="shared" si="37"/>
        <v>1</v>
      </c>
      <c r="Y229" s="13">
        <f t="shared" si="38"/>
        <v>1</v>
      </c>
      <c r="Z229" s="12">
        <f t="shared" si="39"/>
        <v>0</v>
      </c>
      <c r="AA229" s="13">
        <f t="shared" si="40"/>
        <v>0</v>
      </c>
      <c r="AB229" s="7">
        <f t="shared" si="32"/>
        <v>3</v>
      </c>
      <c r="AC229" s="7"/>
      <c r="AD229" s="7">
        <f t="shared" si="33"/>
        <v>2</v>
      </c>
      <c r="AE229" s="7">
        <f t="shared" si="34"/>
        <v>0</v>
      </c>
      <c r="AF229" s="7">
        <f t="shared" si="35"/>
        <v>1</v>
      </c>
      <c r="AG229" s="7"/>
      <c r="AI229" s="137"/>
      <c r="AJ229" s="137"/>
      <c r="AK229" s="137"/>
      <c r="AL229" s="137"/>
      <c r="AM229" s="137"/>
      <c r="AO229" s="137"/>
      <c r="AP229" s="137"/>
      <c r="AQ229" s="137"/>
      <c r="AR229" s="137"/>
      <c r="AS229" s="137"/>
      <c r="AU229" s="137"/>
      <c r="AV229" s="137"/>
      <c r="AW229" s="137"/>
      <c r="AX229" s="137"/>
      <c r="AY229" s="137"/>
      <c r="AZ229" s="137"/>
      <c r="BA229" s="137"/>
      <c r="BD229" s="137"/>
      <c r="BE229" s="137"/>
      <c r="BF229" s="137"/>
      <c r="BG229" s="137"/>
      <c r="BH229" s="137"/>
      <c r="BI229" s="137"/>
      <c r="BJ229" s="137"/>
      <c r="BK229" s="137"/>
      <c r="BL229" s="137"/>
    </row>
    <row r="230" spans="1:64" s="83" customFormat="1" ht="15" customHeight="1" x14ac:dyDescent="0.2">
      <c r="A230" s="8">
        <v>1061</v>
      </c>
      <c r="B230" s="29" t="s">
        <v>855</v>
      </c>
      <c r="C230" s="29">
        <v>8</v>
      </c>
      <c r="D230" s="8" t="s">
        <v>638</v>
      </c>
      <c r="E230" s="72">
        <v>1</v>
      </c>
      <c r="F230" s="72">
        <v>1</v>
      </c>
      <c r="G230" s="72">
        <v>1</v>
      </c>
      <c r="H230" s="72">
        <v>0</v>
      </c>
      <c r="I230" s="72">
        <v>1</v>
      </c>
      <c r="J230" s="72"/>
      <c r="K230" s="72">
        <v>1</v>
      </c>
      <c r="L230" s="72">
        <v>1</v>
      </c>
      <c r="M230" s="72">
        <v>0</v>
      </c>
      <c r="N230" s="72">
        <v>0</v>
      </c>
      <c r="O230" s="72">
        <v>0</v>
      </c>
      <c r="P230" s="72"/>
      <c r="Q230" s="72">
        <v>1</v>
      </c>
      <c r="R230" s="72">
        <v>1</v>
      </c>
      <c r="S230" s="72">
        <v>1</v>
      </c>
      <c r="T230" s="72">
        <v>1</v>
      </c>
      <c r="U230" s="72">
        <v>1</v>
      </c>
      <c r="V230" s="8"/>
      <c r="W230" s="13">
        <f t="shared" si="36"/>
        <v>1</v>
      </c>
      <c r="X230" s="13">
        <f t="shared" si="37"/>
        <v>1</v>
      </c>
      <c r="Y230" s="13">
        <f t="shared" si="38"/>
        <v>1</v>
      </c>
      <c r="Z230" s="12">
        <f t="shared" si="39"/>
        <v>0</v>
      </c>
      <c r="AA230" s="13">
        <f t="shared" si="40"/>
        <v>1</v>
      </c>
      <c r="AB230" s="7">
        <f t="shared" si="32"/>
        <v>4</v>
      </c>
      <c r="AC230" s="7"/>
      <c r="AD230" s="7">
        <f t="shared" si="33"/>
        <v>2</v>
      </c>
      <c r="AE230" s="7">
        <f t="shared" si="34"/>
        <v>1</v>
      </c>
      <c r="AF230" s="7">
        <f t="shared" si="35"/>
        <v>1</v>
      </c>
      <c r="AG230" s="7"/>
      <c r="AI230" s="85"/>
      <c r="AJ230" s="85"/>
      <c r="AK230" s="85"/>
      <c r="AL230" s="85"/>
      <c r="AM230" s="85"/>
      <c r="AO230" s="85"/>
      <c r="AP230" s="85"/>
      <c r="AQ230" s="85"/>
      <c r="AR230" s="85"/>
      <c r="AS230" s="85"/>
      <c r="AU230" s="85"/>
      <c r="AV230" s="85"/>
      <c r="AW230" s="85"/>
      <c r="AX230" s="85"/>
      <c r="AY230" s="85"/>
      <c r="BA230" s="85"/>
    </row>
    <row r="231" spans="1:64" ht="15" customHeight="1" x14ac:dyDescent="0.2">
      <c r="A231" s="11" t="s">
        <v>195</v>
      </c>
      <c r="B231" s="29" t="s">
        <v>478</v>
      </c>
      <c r="C231" s="29">
        <v>11</v>
      </c>
      <c r="D231" s="4" t="s">
        <v>206</v>
      </c>
      <c r="E231" s="6">
        <v>1</v>
      </c>
      <c r="F231" s="6">
        <v>1</v>
      </c>
      <c r="G231" s="6">
        <v>0</v>
      </c>
      <c r="H231" s="6">
        <v>0</v>
      </c>
      <c r="I231" s="6">
        <v>1</v>
      </c>
      <c r="J231" s="3"/>
      <c r="K231" s="5">
        <v>1</v>
      </c>
      <c r="L231" s="5">
        <v>1</v>
      </c>
      <c r="M231" s="14">
        <v>0.5</v>
      </c>
      <c r="N231" s="14">
        <v>0.5</v>
      </c>
      <c r="O231" s="14">
        <v>1</v>
      </c>
      <c r="P231" s="3"/>
      <c r="Q231" s="5">
        <v>1</v>
      </c>
      <c r="R231" s="5">
        <v>1</v>
      </c>
      <c r="S231" s="5">
        <v>0</v>
      </c>
      <c r="T231" s="5">
        <v>0</v>
      </c>
      <c r="U231" s="5">
        <v>0</v>
      </c>
      <c r="V231" s="5"/>
      <c r="W231" s="13">
        <f t="shared" si="36"/>
        <v>1</v>
      </c>
      <c r="X231" s="13">
        <f t="shared" si="37"/>
        <v>1</v>
      </c>
      <c r="Y231" s="13">
        <f t="shared" si="38"/>
        <v>0</v>
      </c>
      <c r="Z231" s="12">
        <f t="shared" si="39"/>
        <v>0</v>
      </c>
      <c r="AA231" s="13">
        <f t="shared" si="40"/>
        <v>1</v>
      </c>
      <c r="AB231" s="7">
        <f t="shared" si="32"/>
        <v>3</v>
      </c>
      <c r="AC231" s="7"/>
      <c r="AD231" s="7">
        <f t="shared" si="33"/>
        <v>2</v>
      </c>
      <c r="AE231" s="7">
        <f t="shared" si="34"/>
        <v>1</v>
      </c>
      <c r="AF231" s="7">
        <f t="shared" si="35"/>
        <v>0</v>
      </c>
      <c r="AG231" s="7"/>
      <c r="AI231" s="139"/>
      <c r="AJ231" s="139"/>
      <c r="AK231" s="139"/>
      <c r="AL231" s="139"/>
      <c r="AM231" s="139"/>
      <c r="AO231" s="139"/>
      <c r="AP231" s="139"/>
      <c r="AQ231" s="139"/>
      <c r="AR231" s="139"/>
      <c r="AS231" s="139"/>
      <c r="AU231" s="139"/>
      <c r="AV231" s="139"/>
      <c r="AW231" s="139"/>
      <c r="AX231" s="139"/>
      <c r="AY231" s="139"/>
      <c r="BA231" s="139"/>
    </row>
    <row r="232" spans="1:64" ht="15" customHeight="1" x14ac:dyDescent="0.2">
      <c r="A232" s="1" t="s">
        <v>361</v>
      </c>
      <c r="B232" s="29" t="s">
        <v>536</v>
      </c>
      <c r="C232" s="29">
        <v>1</v>
      </c>
      <c r="D232" s="4" t="s">
        <v>379</v>
      </c>
      <c r="E232" s="8">
        <v>0</v>
      </c>
      <c r="F232" s="8">
        <v>1</v>
      </c>
      <c r="G232" s="8">
        <v>0</v>
      </c>
      <c r="H232" s="8">
        <v>1</v>
      </c>
      <c r="I232" s="8">
        <v>1</v>
      </c>
      <c r="J232" s="8"/>
      <c r="K232" s="8">
        <v>0</v>
      </c>
      <c r="L232" s="8">
        <v>0</v>
      </c>
      <c r="M232" s="8">
        <v>0</v>
      </c>
      <c r="N232" s="8">
        <v>0</v>
      </c>
      <c r="O232" s="8">
        <v>1</v>
      </c>
      <c r="P232" s="8"/>
      <c r="Q232" s="8">
        <v>0</v>
      </c>
      <c r="R232" s="8">
        <v>1</v>
      </c>
      <c r="S232" s="8">
        <v>0</v>
      </c>
      <c r="T232" s="8">
        <v>0</v>
      </c>
      <c r="U232" s="8">
        <v>0</v>
      </c>
      <c r="V232" s="8"/>
      <c r="W232" s="13">
        <f t="shared" si="36"/>
        <v>0</v>
      </c>
      <c r="X232" s="13">
        <f t="shared" si="37"/>
        <v>1</v>
      </c>
      <c r="Y232" s="13">
        <f t="shared" si="38"/>
        <v>0</v>
      </c>
      <c r="Z232" s="12">
        <f t="shared" si="39"/>
        <v>0</v>
      </c>
      <c r="AA232" s="13">
        <f t="shared" si="40"/>
        <v>1</v>
      </c>
      <c r="AB232" s="7">
        <f t="shared" si="32"/>
        <v>2</v>
      </c>
      <c r="AC232" s="7"/>
      <c r="AD232" s="7">
        <f t="shared" si="33"/>
        <v>1</v>
      </c>
      <c r="AE232" s="7">
        <f t="shared" si="34"/>
        <v>1</v>
      </c>
      <c r="AF232" s="7">
        <f t="shared" si="35"/>
        <v>0</v>
      </c>
      <c r="AG232" s="7"/>
      <c r="AI232" s="139"/>
      <c r="AJ232" s="139"/>
      <c r="AK232" s="139"/>
      <c r="AL232" s="139"/>
      <c r="AM232" s="139"/>
      <c r="AO232" s="139"/>
      <c r="AP232" s="139"/>
      <c r="AQ232" s="139"/>
      <c r="AR232" s="139"/>
      <c r="AS232" s="139"/>
      <c r="AU232" s="139"/>
      <c r="AV232" s="139"/>
      <c r="AW232" s="139"/>
      <c r="AX232" s="139"/>
      <c r="AY232" s="139"/>
      <c r="BA232" s="139"/>
    </row>
    <row r="233" spans="1:64" s="78" customFormat="1" ht="15" customHeight="1" x14ac:dyDescent="0.2">
      <c r="A233" s="33">
        <v>1092</v>
      </c>
      <c r="B233" s="32" t="s">
        <v>880</v>
      </c>
      <c r="C233" s="32">
        <v>9</v>
      </c>
      <c r="D233" s="33" t="s">
        <v>669</v>
      </c>
      <c r="E233" s="74">
        <v>1</v>
      </c>
      <c r="F233" s="74">
        <v>1</v>
      </c>
      <c r="G233" s="74">
        <v>0</v>
      </c>
      <c r="H233" s="74">
        <v>0</v>
      </c>
      <c r="I233" s="74">
        <v>0</v>
      </c>
      <c r="J233" s="74"/>
      <c r="K233" s="74">
        <v>1</v>
      </c>
      <c r="L233" s="74">
        <v>1</v>
      </c>
      <c r="M233" s="74">
        <v>0.5</v>
      </c>
      <c r="N233" s="74">
        <v>0.5</v>
      </c>
      <c r="O233" s="74">
        <v>1</v>
      </c>
      <c r="P233" s="74"/>
      <c r="Q233" s="74">
        <v>1</v>
      </c>
      <c r="R233" s="74">
        <v>1</v>
      </c>
      <c r="S233" s="74">
        <v>1</v>
      </c>
      <c r="T233" s="74">
        <v>1</v>
      </c>
      <c r="U233" s="74">
        <v>0</v>
      </c>
      <c r="V233" s="33"/>
      <c r="W233" s="77">
        <f t="shared" si="36"/>
        <v>1</v>
      </c>
      <c r="X233" s="77">
        <f t="shared" si="37"/>
        <v>1</v>
      </c>
      <c r="Y233" s="77">
        <f t="shared" si="38"/>
        <v>0.5</v>
      </c>
      <c r="Z233" s="144">
        <f t="shared" si="39"/>
        <v>0.5</v>
      </c>
      <c r="AA233" s="77">
        <f t="shared" si="40"/>
        <v>0</v>
      </c>
      <c r="AB233" s="42">
        <f t="shared" si="32"/>
        <v>3</v>
      </c>
      <c r="AC233" s="42"/>
      <c r="AD233" s="42">
        <f t="shared" si="33"/>
        <v>2</v>
      </c>
      <c r="AE233" s="42">
        <f t="shared" si="34"/>
        <v>0.5</v>
      </c>
      <c r="AF233" s="42">
        <f t="shared" si="35"/>
        <v>0.5</v>
      </c>
      <c r="AG233" s="42"/>
      <c r="AI233" s="80"/>
      <c r="AJ233" s="80"/>
      <c r="AK233" s="80"/>
      <c r="AL233" s="80"/>
      <c r="AM233" s="80"/>
      <c r="AO233" s="80"/>
      <c r="AP233" s="80"/>
      <c r="AQ233" s="80"/>
      <c r="AR233" s="80"/>
      <c r="AS233" s="80"/>
      <c r="AU233" s="80"/>
      <c r="AV233" s="80"/>
      <c r="AW233" s="80"/>
      <c r="AX233" s="80"/>
      <c r="AY233" s="80"/>
      <c r="BA233" s="80"/>
    </row>
    <row r="234" spans="1:64" s="55" customFormat="1" ht="15" customHeight="1" x14ac:dyDescent="0.2">
      <c r="A234" s="8">
        <v>1142</v>
      </c>
      <c r="B234" s="29" t="s">
        <v>923</v>
      </c>
      <c r="C234" s="29">
        <v>11</v>
      </c>
      <c r="D234" s="8" t="s">
        <v>720</v>
      </c>
      <c r="E234" s="72">
        <v>1</v>
      </c>
      <c r="F234" s="72">
        <v>1</v>
      </c>
      <c r="G234" s="72">
        <v>0</v>
      </c>
      <c r="H234" s="72">
        <v>0</v>
      </c>
      <c r="I234" s="72">
        <v>0</v>
      </c>
      <c r="J234" s="72"/>
      <c r="K234" s="72">
        <v>1</v>
      </c>
      <c r="L234" s="72">
        <v>1</v>
      </c>
      <c r="M234" s="72">
        <v>0</v>
      </c>
      <c r="N234" s="72">
        <v>0</v>
      </c>
      <c r="O234" s="72">
        <v>0</v>
      </c>
      <c r="P234" s="72" t="s">
        <v>774</v>
      </c>
      <c r="Q234" s="72">
        <v>1</v>
      </c>
      <c r="R234" s="72">
        <v>1</v>
      </c>
      <c r="S234" s="72">
        <v>0</v>
      </c>
      <c r="T234" s="72">
        <v>0</v>
      </c>
      <c r="U234" s="72">
        <v>0</v>
      </c>
      <c r="V234" s="8"/>
      <c r="W234" s="13">
        <f t="shared" si="36"/>
        <v>1</v>
      </c>
      <c r="X234" s="13">
        <f t="shared" si="37"/>
        <v>1</v>
      </c>
      <c r="Y234" s="13">
        <f t="shared" si="38"/>
        <v>0</v>
      </c>
      <c r="Z234" s="12">
        <f t="shared" si="39"/>
        <v>0</v>
      </c>
      <c r="AA234" s="13">
        <f t="shared" si="40"/>
        <v>0</v>
      </c>
      <c r="AB234" s="7">
        <f t="shared" si="32"/>
        <v>2</v>
      </c>
      <c r="AC234" s="7"/>
      <c r="AD234" s="7">
        <f t="shared" si="33"/>
        <v>2</v>
      </c>
      <c r="AE234" s="7">
        <f t="shared" si="34"/>
        <v>0</v>
      </c>
      <c r="AF234" s="7">
        <f t="shared" si="35"/>
        <v>0</v>
      </c>
      <c r="AG234" s="7"/>
      <c r="AI234" s="137"/>
      <c r="AJ234" s="137"/>
      <c r="AK234" s="137"/>
      <c r="AL234" s="137"/>
      <c r="AM234" s="137"/>
      <c r="AO234" s="137"/>
      <c r="AP234" s="137"/>
      <c r="AQ234" s="137"/>
      <c r="AR234" s="137"/>
      <c r="AS234" s="137"/>
      <c r="AU234" s="137"/>
      <c r="AV234" s="137"/>
      <c r="AW234" s="137"/>
      <c r="AX234" s="137"/>
      <c r="AY234" s="137"/>
      <c r="AZ234" s="137"/>
      <c r="BA234" s="137"/>
      <c r="BD234" s="137"/>
      <c r="BE234" s="137"/>
      <c r="BF234" s="137"/>
      <c r="BG234" s="137"/>
      <c r="BH234" s="137"/>
      <c r="BI234" s="137"/>
      <c r="BJ234" s="137"/>
      <c r="BK234" s="137"/>
      <c r="BL234" s="137"/>
    </row>
    <row r="235" spans="1:64" s="55" customFormat="1" ht="15" customHeight="1" x14ac:dyDescent="0.2">
      <c r="A235" s="11" t="s">
        <v>368</v>
      </c>
      <c r="B235" s="29" t="s">
        <v>540</v>
      </c>
      <c r="C235" s="29">
        <v>2</v>
      </c>
      <c r="D235" s="4" t="s">
        <v>391</v>
      </c>
      <c r="E235" s="8">
        <v>0</v>
      </c>
      <c r="F235" s="8">
        <v>1</v>
      </c>
      <c r="G235" s="8">
        <v>0</v>
      </c>
      <c r="H235" s="8">
        <v>1</v>
      </c>
      <c r="I235" s="8">
        <v>0</v>
      </c>
      <c r="J235" s="8"/>
      <c r="K235" s="8">
        <v>0</v>
      </c>
      <c r="L235" s="8">
        <v>0</v>
      </c>
      <c r="M235" s="8">
        <v>0</v>
      </c>
      <c r="N235" s="8">
        <v>0</v>
      </c>
      <c r="O235" s="8">
        <v>1</v>
      </c>
      <c r="P235" s="8"/>
      <c r="Q235" s="8">
        <v>0</v>
      </c>
      <c r="R235" s="8">
        <v>1</v>
      </c>
      <c r="S235" s="8">
        <v>1</v>
      </c>
      <c r="T235" s="8">
        <v>0</v>
      </c>
      <c r="U235" s="8">
        <v>0</v>
      </c>
      <c r="V235" s="8"/>
      <c r="W235" s="13">
        <f t="shared" si="36"/>
        <v>0</v>
      </c>
      <c r="X235" s="13">
        <f t="shared" si="37"/>
        <v>1</v>
      </c>
      <c r="Y235" s="13">
        <f t="shared" si="38"/>
        <v>0</v>
      </c>
      <c r="Z235" s="12">
        <f t="shared" si="39"/>
        <v>0</v>
      </c>
      <c r="AA235" s="13">
        <f t="shared" si="40"/>
        <v>0</v>
      </c>
      <c r="AB235" s="7">
        <f t="shared" si="32"/>
        <v>1</v>
      </c>
      <c r="AC235" s="7"/>
      <c r="AD235" s="7">
        <f t="shared" si="33"/>
        <v>1</v>
      </c>
      <c r="AE235" s="7">
        <f t="shared" si="34"/>
        <v>0</v>
      </c>
      <c r="AF235" s="7">
        <f t="shared" si="35"/>
        <v>0</v>
      </c>
      <c r="AG235" s="7"/>
      <c r="AI235" s="137"/>
      <c r="AJ235" s="137"/>
      <c r="AK235" s="137"/>
      <c r="AL235" s="137"/>
      <c r="AM235" s="137"/>
      <c r="AO235" s="137"/>
      <c r="AP235" s="137"/>
      <c r="AQ235" s="137"/>
      <c r="AR235" s="137"/>
      <c r="AS235" s="137"/>
      <c r="AU235" s="137"/>
      <c r="AV235" s="137"/>
      <c r="AW235" s="137"/>
      <c r="AX235" s="137"/>
      <c r="AY235" s="137"/>
      <c r="BA235" s="137"/>
    </row>
    <row r="236" spans="1:64" s="55" customFormat="1" ht="15" customHeight="1" x14ac:dyDescent="0.2">
      <c r="A236" s="1" t="s">
        <v>167</v>
      </c>
      <c r="B236" s="29" t="s">
        <v>468</v>
      </c>
      <c r="C236" s="29">
        <v>11</v>
      </c>
      <c r="D236" s="4" t="s">
        <v>177</v>
      </c>
      <c r="E236" s="6">
        <v>1</v>
      </c>
      <c r="F236" s="6">
        <v>1</v>
      </c>
      <c r="G236" s="6">
        <v>0</v>
      </c>
      <c r="H236" s="6">
        <v>0</v>
      </c>
      <c r="I236" s="6">
        <v>0</v>
      </c>
      <c r="J236" s="3"/>
      <c r="K236" s="5">
        <v>1</v>
      </c>
      <c r="L236" s="5">
        <v>1</v>
      </c>
      <c r="M236" s="14">
        <v>0.5</v>
      </c>
      <c r="N236" s="14">
        <v>1</v>
      </c>
      <c r="O236" s="14">
        <v>0.5</v>
      </c>
      <c r="P236" s="3"/>
      <c r="Q236" s="5">
        <v>1</v>
      </c>
      <c r="R236" s="5">
        <v>1</v>
      </c>
      <c r="S236" s="5">
        <v>0</v>
      </c>
      <c r="T236" s="5">
        <v>0</v>
      </c>
      <c r="U236" s="5">
        <v>0</v>
      </c>
      <c r="V236" s="5"/>
      <c r="W236" s="13">
        <f t="shared" si="36"/>
        <v>1</v>
      </c>
      <c r="X236" s="13">
        <f t="shared" si="37"/>
        <v>1</v>
      </c>
      <c r="Y236" s="13">
        <f t="shared" si="38"/>
        <v>0</v>
      </c>
      <c r="Z236" s="12">
        <f t="shared" si="39"/>
        <v>0</v>
      </c>
      <c r="AA236" s="13">
        <f t="shared" si="40"/>
        <v>0</v>
      </c>
      <c r="AB236" s="7">
        <f t="shared" si="32"/>
        <v>2</v>
      </c>
      <c r="AC236" s="7"/>
      <c r="AD236" s="7">
        <f t="shared" si="33"/>
        <v>2</v>
      </c>
      <c r="AE236" s="7">
        <f t="shared" si="34"/>
        <v>0</v>
      </c>
      <c r="AF236" s="7">
        <f t="shared" si="35"/>
        <v>0</v>
      </c>
      <c r="AG236" s="7"/>
      <c r="AI236" s="137"/>
      <c r="AJ236" s="137"/>
      <c r="AK236" s="137"/>
      <c r="AL236" s="137"/>
      <c r="AM236" s="137"/>
      <c r="AO236" s="137"/>
      <c r="AP236" s="137"/>
      <c r="AQ236" s="137"/>
      <c r="AR236" s="137"/>
      <c r="AS236" s="137"/>
      <c r="AU236" s="137"/>
      <c r="AV236" s="137"/>
      <c r="AW236" s="137"/>
      <c r="AX236" s="137"/>
      <c r="AY236" s="137"/>
      <c r="BA236" s="137"/>
    </row>
    <row r="237" spans="1:64" s="55" customFormat="1" ht="15" customHeight="1" x14ac:dyDescent="0.2">
      <c r="A237" s="1" t="s">
        <v>129</v>
      </c>
      <c r="B237" s="29" t="s">
        <v>454</v>
      </c>
      <c r="C237" s="29">
        <v>8</v>
      </c>
      <c r="D237" s="4" t="s">
        <v>138</v>
      </c>
      <c r="E237" s="6">
        <v>1</v>
      </c>
      <c r="F237" s="6">
        <v>1</v>
      </c>
      <c r="G237" s="6">
        <v>0</v>
      </c>
      <c r="H237" s="6">
        <v>0</v>
      </c>
      <c r="I237" s="6">
        <v>0</v>
      </c>
      <c r="J237" s="8" t="s">
        <v>225</v>
      </c>
      <c r="K237" s="5">
        <v>0</v>
      </c>
      <c r="L237" s="5">
        <v>0</v>
      </c>
      <c r="M237" s="14">
        <v>0</v>
      </c>
      <c r="N237" s="14">
        <v>0</v>
      </c>
      <c r="O237" s="14">
        <v>0</v>
      </c>
      <c r="P237" s="8" t="s">
        <v>173</v>
      </c>
      <c r="Q237" s="5">
        <v>0</v>
      </c>
      <c r="R237" s="5">
        <v>0</v>
      </c>
      <c r="S237" s="5">
        <v>0</v>
      </c>
      <c r="T237" s="5">
        <v>0</v>
      </c>
      <c r="U237" s="5">
        <v>0</v>
      </c>
      <c r="V237" s="5"/>
      <c r="W237" s="13">
        <f t="shared" si="36"/>
        <v>0</v>
      </c>
      <c r="X237" s="13">
        <f t="shared" si="37"/>
        <v>0</v>
      </c>
      <c r="Y237" s="13">
        <f t="shared" si="38"/>
        <v>0</v>
      </c>
      <c r="Z237" s="12">
        <f t="shared" si="39"/>
        <v>0</v>
      </c>
      <c r="AA237" s="13">
        <f t="shared" si="40"/>
        <v>0</v>
      </c>
      <c r="AB237" s="7">
        <f t="shared" si="32"/>
        <v>0</v>
      </c>
      <c r="AC237" s="7"/>
      <c r="AD237" s="7">
        <f t="shared" si="33"/>
        <v>0</v>
      </c>
      <c r="AE237" s="7">
        <f t="shared" si="34"/>
        <v>0</v>
      </c>
      <c r="AF237" s="7">
        <f t="shared" si="35"/>
        <v>0</v>
      </c>
      <c r="AG237" s="7"/>
      <c r="AI237" s="137"/>
      <c r="AJ237" s="137"/>
      <c r="AK237" s="137"/>
      <c r="AL237" s="137"/>
      <c r="AM237" s="137"/>
      <c r="AO237" s="137"/>
      <c r="AP237" s="137"/>
      <c r="AQ237" s="137"/>
      <c r="AR237" s="137"/>
      <c r="AS237" s="137"/>
      <c r="AU237" s="137"/>
      <c r="AV237" s="137"/>
      <c r="AW237" s="137"/>
      <c r="AX237" s="137"/>
      <c r="AY237" s="137"/>
      <c r="BA237" s="137"/>
    </row>
    <row r="238" spans="1:64" ht="15" customHeight="1" x14ac:dyDescent="0.2">
      <c r="A238" s="8">
        <v>1004</v>
      </c>
      <c r="B238" s="29" t="s">
        <v>802</v>
      </c>
      <c r="C238" s="29">
        <v>9</v>
      </c>
      <c r="D238" s="8" t="s">
        <v>581</v>
      </c>
      <c r="E238" s="72">
        <v>0</v>
      </c>
      <c r="F238" s="72">
        <v>1</v>
      </c>
      <c r="G238" s="72">
        <v>1</v>
      </c>
      <c r="H238" s="72">
        <v>1</v>
      </c>
      <c r="I238" s="72">
        <v>0</v>
      </c>
      <c r="J238" s="72"/>
      <c r="K238" s="72">
        <v>0</v>
      </c>
      <c r="L238" s="72">
        <v>0</v>
      </c>
      <c r="M238" s="72">
        <v>0</v>
      </c>
      <c r="N238" s="72">
        <v>0</v>
      </c>
      <c r="O238" s="72">
        <v>0</v>
      </c>
      <c r="P238" s="72" t="s">
        <v>744</v>
      </c>
      <c r="Q238" s="72">
        <v>0</v>
      </c>
      <c r="R238" s="72">
        <v>1</v>
      </c>
      <c r="S238" s="72">
        <v>1</v>
      </c>
      <c r="T238" s="72">
        <v>0</v>
      </c>
      <c r="U238" s="72">
        <v>0</v>
      </c>
      <c r="V238" s="72"/>
      <c r="W238" s="13">
        <f t="shared" si="36"/>
        <v>0</v>
      </c>
      <c r="X238" s="13">
        <f t="shared" si="37"/>
        <v>1</v>
      </c>
      <c r="Y238" s="13">
        <f t="shared" si="38"/>
        <v>1</v>
      </c>
      <c r="Z238" s="12">
        <f t="shared" si="39"/>
        <v>0</v>
      </c>
      <c r="AA238" s="13">
        <f t="shared" si="40"/>
        <v>0</v>
      </c>
      <c r="AB238" s="7">
        <f t="shared" si="32"/>
        <v>2</v>
      </c>
      <c r="AC238" s="7"/>
      <c r="AD238" s="7">
        <f t="shared" si="33"/>
        <v>1</v>
      </c>
      <c r="AE238" s="7">
        <f t="shared" si="34"/>
        <v>0</v>
      </c>
      <c r="AF238" s="7">
        <f t="shared" si="35"/>
        <v>1</v>
      </c>
      <c r="AG238" s="7"/>
      <c r="AI238" s="139"/>
      <c r="AJ238" s="139"/>
      <c r="AK238" s="139"/>
      <c r="AL238" s="139"/>
      <c r="AM238" s="139"/>
      <c r="AO238" s="139"/>
      <c r="AP238" s="139"/>
      <c r="AQ238" s="139"/>
      <c r="AR238" s="139"/>
      <c r="AS238" s="139"/>
      <c r="AU238" s="139"/>
      <c r="AV238" s="139"/>
      <c r="AW238" s="139"/>
      <c r="AX238" s="139"/>
      <c r="AY238" s="139"/>
      <c r="BA238" s="139"/>
    </row>
    <row r="239" spans="1:64" ht="15" customHeight="1" x14ac:dyDescent="0.2">
      <c r="A239" s="1" t="s">
        <v>278</v>
      </c>
      <c r="B239" s="86" t="s">
        <v>506</v>
      </c>
      <c r="C239" s="86">
        <v>1</v>
      </c>
      <c r="D239" s="87" t="s">
        <v>293</v>
      </c>
      <c r="E239" s="5">
        <v>1</v>
      </c>
      <c r="F239" s="5">
        <v>1</v>
      </c>
      <c r="G239" s="5">
        <v>0</v>
      </c>
      <c r="H239" s="5">
        <v>0</v>
      </c>
      <c r="I239" s="5">
        <v>1</v>
      </c>
      <c r="J239" s="5"/>
      <c r="K239" s="5">
        <v>1</v>
      </c>
      <c r="L239" s="5">
        <v>1</v>
      </c>
      <c r="M239" s="5">
        <v>0</v>
      </c>
      <c r="N239" s="5">
        <v>1</v>
      </c>
      <c r="O239" s="5">
        <v>1</v>
      </c>
      <c r="P239" s="5"/>
      <c r="Q239" s="5">
        <v>1</v>
      </c>
      <c r="R239" s="5">
        <v>1</v>
      </c>
      <c r="S239" s="5">
        <v>1</v>
      </c>
      <c r="T239" s="5">
        <v>1</v>
      </c>
      <c r="U239" s="5">
        <v>1</v>
      </c>
      <c r="V239" s="5"/>
      <c r="W239" s="12">
        <f t="shared" si="36"/>
        <v>1</v>
      </c>
      <c r="X239" s="12">
        <f t="shared" si="37"/>
        <v>1</v>
      </c>
      <c r="Y239" s="12">
        <f t="shared" si="38"/>
        <v>0</v>
      </c>
      <c r="Z239" s="12">
        <f t="shared" si="39"/>
        <v>1</v>
      </c>
      <c r="AA239" s="12">
        <f t="shared" si="40"/>
        <v>1</v>
      </c>
      <c r="AB239" s="88">
        <f t="shared" si="32"/>
        <v>4</v>
      </c>
      <c r="AC239" s="88"/>
      <c r="AD239" s="7">
        <f t="shared" si="33"/>
        <v>2</v>
      </c>
      <c r="AE239" s="7">
        <f t="shared" si="34"/>
        <v>2</v>
      </c>
      <c r="AF239" s="7">
        <f t="shared" si="35"/>
        <v>0</v>
      </c>
      <c r="AG239" s="7"/>
      <c r="AI239" s="139"/>
      <c r="AJ239" s="139"/>
      <c r="AK239" s="139"/>
      <c r="AL239" s="139"/>
      <c r="AM239" s="139"/>
      <c r="AO239" s="139"/>
      <c r="AP239" s="139"/>
      <c r="AQ239" s="139"/>
      <c r="AR239" s="139"/>
      <c r="AS239" s="139"/>
      <c r="AU239" s="139"/>
      <c r="AV239" s="139"/>
      <c r="AW239" s="139"/>
      <c r="AX239" s="139"/>
      <c r="AY239" s="139"/>
      <c r="AZ239" s="139"/>
      <c r="BA239" s="139"/>
      <c r="BD239" s="139"/>
      <c r="BE239" s="139"/>
      <c r="BF239" s="139"/>
      <c r="BG239" s="139"/>
      <c r="BH239" s="139"/>
      <c r="BI239" s="139"/>
      <c r="BJ239" s="139"/>
      <c r="BK239" s="139"/>
      <c r="BL239" s="139"/>
    </row>
    <row r="240" spans="1:64" ht="15" customHeight="1" x14ac:dyDescent="0.2">
      <c r="A240" s="8">
        <v>1154</v>
      </c>
      <c r="B240" s="29" t="s">
        <v>935</v>
      </c>
      <c r="C240" s="29">
        <v>10</v>
      </c>
      <c r="D240" s="8" t="s">
        <v>733</v>
      </c>
      <c r="E240" s="72">
        <v>0</v>
      </c>
      <c r="F240" s="72">
        <v>0</v>
      </c>
      <c r="G240" s="72">
        <v>1</v>
      </c>
      <c r="H240" s="72">
        <v>0</v>
      </c>
      <c r="I240" s="72">
        <v>0</v>
      </c>
      <c r="J240" s="72"/>
      <c r="K240" s="72">
        <v>0</v>
      </c>
      <c r="L240" s="72">
        <v>0</v>
      </c>
      <c r="M240" s="72">
        <v>0</v>
      </c>
      <c r="N240" s="72">
        <v>0</v>
      </c>
      <c r="O240" s="72">
        <v>0</v>
      </c>
      <c r="P240" s="72" t="s">
        <v>776</v>
      </c>
      <c r="Q240" s="72">
        <v>0</v>
      </c>
      <c r="R240" s="72">
        <v>1</v>
      </c>
      <c r="S240" s="72">
        <v>0</v>
      </c>
      <c r="T240" s="72">
        <v>0</v>
      </c>
      <c r="U240" s="72">
        <v>0</v>
      </c>
      <c r="V240" s="8"/>
      <c r="W240" s="13">
        <f t="shared" si="36"/>
        <v>0</v>
      </c>
      <c r="X240" s="13">
        <f t="shared" si="37"/>
        <v>0</v>
      </c>
      <c r="Y240" s="13">
        <f t="shared" si="38"/>
        <v>0</v>
      </c>
      <c r="Z240" s="12">
        <f t="shared" si="39"/>
        <v>0</v>
      </c>
      <c r="AA240" s="13">
        <f t="shared" si="40"/>
        <v>0</v>
      </c>
      <c r="AB240" s="7">
        <f t="shared" si="32"/>
        <v>0</v>
      </c>
      <c r="AC240" s="7"/>
      <c r="AD240" s="7">
        <f t="shared" si="33"/>
        <v>0</v>
      </c>
      <c r="AE240" s="7">
        <f t="shared" si="34"/>
        <v>0</v>
      </c>
      <c r="AF240" s="7">
        <f t="shared" si="35"/>
        <v>0</v>
      </c>
      <c r="AG240" s="7"/>
      <c r="AI240" s="139"/>
      <c r="AJ240" s="139"/>
      <c r="AK240" s="139"/>
      <c r="AL240" s="139"/>
      <c r="AM240" s="139"/>
      <c r="AO240" s="139"/>
      <c r="AP240" s="139"/>
      <c r="AQ240" s="139"/>
      <c r="AR240" s="139"/>
      <c r="AS240" s="139"/>
      <c r="AU240" s="139"/>
      <c r="AV240" s="139"/>
      <c r="AW240" s="139"/>
      <c r="AX240" s="139"/>
      <c r="AY240" s="139"/>
      <c r="BA240" s="139"/>
    </row>
    <row r="241" spans="1:64" ht="15" customHeight="1" x14ac:dyDescent="0.2">
      <c r="A241" s="8">
        <v>1042</v>
      </c>
      <c r="B241" s="29" t="s">
        <v>837</v>
      </c>
      <c r="C241" s="29">
        <v>11</v>
      </c>
      <c r="D241" s="8" t="s">
        <v>619</v>
      </c>
      <c r="E241" s="72">
        <v>1</v>
      </c>
      <c r="F241" s="72">
        <v>1</v>
      </c>
      <c r="G241" s="72">
        <v>0</v>
      </c>
      <c r="H241" s="72">
        <v>0</v>
      </c>
      <c r="I241" s="72">
        <v>1</v>
      </c>
      <c r="J241" s="72"/>
      <c r="K241" s="72">
        <v>1</v>
      </c>
      <c r="L241" s="72">
        <v>1</v>
      </c>
      <c r="M241" s="72">
        <v>0</v>
      </c>
      <c r="N241" s="72">
        <v>0.5</v>
      </c>
      <c r="O241" s="72">
        <v>1</v>
      </c>
      <c r="P241" s="72"/>
      <c r="Q241" s="72">
        <v>1</v>
      </c>
      <c r="R241" s="72">
        <v>1</v>
      </c>
      <c r="S241" s="72">
        <v>1</v>
      </c>
      <c r="T241" s="72">
        <v>0</v>
      </c>
      <c r="U241" s="72">
        <v>0</v>
      </c>
      <c r="W241" s="13">
        <f t="shared" si="36"/>
        <v>1</v>
      </c>
      <c r="X241" s="13">
        <f t="shared" si="37"/>
        <v>1</v>
      </c>
      <c r="Y241" s="13">
        <f t="shared" si="38"/>
        <v>0</v>
      </c>
      <c r="Z241" s="12">
        <f t="shared" si="39"/>
        <v>0</v>
      </c>
      <c r="AA241" s="13">
        <f t="shared" si="40"/>
        <v>1</v>
      </c>
      <c r="AB241" s="7">
        <f t="shared" si="32"/>
        <v>3</v>
      </c>
      <c r="AC241" s="7"/>
      <c r="AD241" s="7">
        <f t="shared" si="33"/>
        <v>2</v>
      </c>
      <c r="AE241" s="7">
        <f t="shared" si="34"/>
        <v>1</v>
      </c>
      <c r="AF241" s="7">
        <f t="shared" si="35"/>
        <v>0</v>
      </c>
      <c r="AG241" s="7"/>
      <c r="AI241" s="139"/>
      <c r="AJ241" s="139"/>
      <c r="AK241" s="139"/>
      <c r="AL241" s="139"/>
      <c r="AM241" s="139"/>
      <c r="AO241" s="139"/>
      <c r="AP241" s="139"/>
      <c r="AQ241" s="139"/>
      <c r="AR241" s="139"/>
      <c r="AS241" s="139"/>
      <c r="AU241" s="139"/>
      <c r="AV241" s="139"/>
      <c r="AW241" s="139"/>
      <c r="AX241" s="139"/>
      <c r="AY241" s="139"/>
      <c r="BA241" s="139"/>
    </row>
    <row r="242" spans="1:64" ht="15" customHeight="1" x14ac:dyDescent="0.2">
      <c r="A242" s="11" t="s">
        <v>245</v>
      </c>
      <c r="B242" s="29" t="s">
        <v>498</v>
      </c>
      <c r="C242" s="29">
        <v>9</v>
      </c>
      <c r="D242" s="4" t="s">
        <v>259</v>
      </c>
      <c r="E242" s="8">
        <v>0</v>
      </c>
      <c r="F242" s="8">
        <v>1</v>
      </c>
      <c r="G242" s="8">
        <v>0</v>
      </c>
      <c r="H242" s="8">
        <v>0</v>
      </c>
      <c r="I242" s="8">
        <v>0</v>
      </c>
      <c r="J242" s="8" t="s">
        <v>546</v>
      </c>
      <c r="K242" s="8">
        <v>0</v>
      </c>
      <c r="L242" s="8">
        <v>0</v>
      </c>
      <c r="M242" s="8">
        <v>0</v>
      </c>
      <c r="N242" s="8">
        <v>0</v>
      </c>
      <c r="O242" s="8">
        <v>0</v>
      </c>
      <c r="P242" s="8"/>
      <c r="Q242" s="8">
        <v>0</v>
      </c>
      <c r="R242" s="8">
        <v>0</v>
      </c>
      <c r="S242" s="8">
        <v>0</v>
      </c>
      <c r="T242" s="8">
        <v>0</v>
      </c>
      <c r="U242" s="8">
        <v>0</v>
      </c>
      <c r="V242" s="8"/>
      <c r="W242" s="13">
        <f t="shared" si="36"/>
        <v>0</v>
      </c>
      <c r="X242" s="13">
        <f t="shared" si="37"/>
        <v>0</v>
      </c>
      <c r="Y242" s="13">
        <f t="shared" si="38"/>
        <v>0</v>
      </c>
      <c r="Z242" s="12">
        <f t="shared" si="39"/>
        <v>0</v>
      </c>
      <c r="AA242" s="13">
        <f t="shared" si="40"/>
        <v>0</v>
      </c>
      <c r="AB242" s="7">
        <f t="shared" si="32"/>
        <v>0</v>
      </c>
      <c r="AC242" s="7"/>
      <c r="AD242" s="7">
        <f t="shared" si="33"/>
        <v>0</v>
      </c>
      <c r="AE242" s="7">
        <f t="shared" si="34"/>
        <v>0</v>
      </c>
      <c r="AF242" s="7">
        <f t="shared" si="35"/>
        <v>0</v>
      </c>
      <c r="AG242" s="7"/>
      <c r="AI242" s="139"/>
      <c r="AJ242" s="139"/>
      <c r="AK242" s="139"/>
      <c r="AL242" s="139"/>
      <c r="AM242" s="139"/>
      <c r="AO242" s="139"/>
      <c r="AP242" s="139"/>
      <c r="AQ242" s="139"/>
      <c r="AR242" s="139"/>
      <c r="AS242" s="139"/>
      <c r="AU242" s="139"/>
      <c r="AV242" s="139"/>
      <c r="AW242" s="139"/>
      <c r="AX242" s="139"/>
      <c r="AY242" s="139"/>
      <c r="BA242" s="139"/>
    </row>
    <row r="243" spans="1:64" s="83" customFormat="1" ht="15" customHeight="1" x14ac:dyDescent="0.2">
      <c r="A243" s="8">
        <v>1021</v>
      </c>
      <c r="B243" s="29" t="s">
        <v>816</v>
      </c>
      <c r="C243" s="29">
        <v>10</v>
      </c>
      <c r="D243" s="8" t="s">
        <v>598</v>
      </c>
      <c r="E243" s="72">
        <v>1</v>
      </c>
      <c r="F243" s="72">
        <v>1</v>
      </c>
      <c r="G243" s="72">
        <v>1</v>
      </c>
      <c r="H243" s="72">
        <v>0</v>
      </c>
      <c r="I243" s="72">
        <v>0</v>
      </c>
      <c r="J243" s="72"/>
      <c r="K243" s="72">
        <v>1</v>
      </c>
      <c r="L243" s="72">
        <v>1</v>
      </c>
      <c r="M243" s="72">
        <v>0.5</v>
      </c>
      <c r="N243" s="72">
        <v>5</v>
      </c>
      <c r="O243" s="72">
        <v>1</v>
      </c>
      <c r="P243" s="72"/>
      <c r="Q243" s="72">
        <v>1</v>
      </c>
      <c r="R243" s="72">
        <v>1</v>
      </c>
      <c r="S243" s="72">
        <v>1</v>
      </c>
      <c r="T243" s="72">
        <v>0</v>
      </c>
      <c r="U243" s="72">
        <v>0</v>
      </c>
      <c r="V243" s="72"/>
      <c r="W243" s="13">
        <f t="shared" si="36"/>
        <v>1</v>
      </c>
      <c r="X243" s="13">
        <f t="shared" si="37"/>
        <v>1</v>
      </c>
      <c r="Y243" s="13">
        <f t="shared" si="38"/>
        <v>1</v>
      </c>
      <c r="Z243" s="12">
        <f t="shared" si="39"/>
        <v>2</v>
      </c>
      <c r="AA243" s="13">
        <f t="shared" si="40"/>
        <v>0</v>
      </c>
      <c r="AB243" s="7">
        <f t="shared" si="32"/>
        <v>5</v>
      </c>
      <c r="AC243" s="7"/>
      <c r="AD243" s="7">
        <f t="shared" si="33"/>
        <v>2</v>
      </c>
      <c r="AE243" s="7">
        <f t="shared" si="34"/>
        <v>2</v>
      </c>
      <c r="AF243" s="7">
        <f t="shared" si="35"/>
        <v>1</v>
      </c>
      <c r="AG243" s="7"/>
      <c r="AI243" s="85"/>
      <c r="AJ243" s="85"/>
      <c r="AK243" s="85"/>
      <c r="AL243" s="85"/>
      <c r="AM243" s="85"/>
      <c r="AO243" s="85"/>
      <c r="AP243" s="85"/>
      <c r="AQ243" s="85"/>
      <c r="AR243" s="85"/>
      <c r="AS243" s="85"/>
      <c r="AU243" s="85"/>
      <c r="AV243" s="85"/>
      <c r="AW243" s="85"/>
      <c r="AX243" s="85"/>
      <c r="AY243" s="85"/>
      <c r="AZ243" s="85"/>
      <c r="BA243" s="85"/>
      <c r="BD243" s="85"/>
      <c r="BE243" s="85"/>
      <c r="BF243" s="85"/>
      <c r="BG243" s="85"/>
      <c r="BH243" s="85"/>
      <c r="BI243" s="85"/>
      <c r="BJ243" s="85"/>
      <c r="BK243" s="85"/>
      <c r="BL243" s="85"/>
    </row>
    <row r="244" spans="1:64" ht="15" customHeight="1" x14ac:dyDescent="0.2">
      <c r="A244" s="8">
        <v>1047</v>
      </c>
      <c r="B244" s="29" t="s">
        <v>842</v>
      </c>
      <c r="C244" s="29">
        <v>10</v>
      </c>
      <c r="D244" s="8" t="s">
        <v>624</v>
      </c>
      <c r="E244" s="72">
        <v>0</v>
      </c>
      <c r="F244" s="72">
        <v>0</v>
      </c>
      <c r="G244" s="72">
        <v>1</v>
      </c>
      <c r="H244" s="72">
        <v>0</v>
      </c>
      <c r="I244" s="72">
        <v>1</v>
      </c>
      <c r="J244" s="72"/>
      <c r="K244" s="72">
        <v>0</v>
      </c>
      <c r="L244" s="72">
        <v>0</v>
      </c>
      <c r="M244" s="72">
        <v>0</v>
      </c>
      <c r="N244" s="72">
        <v>0</v>
      </c>
      <c r="O244" s="72">
        <v>1</v>
      </c>
      <c r="P244" s="72" t="s">
        <v>751</v>
      </c>
      <c r="Q244" s="72">
        <v>0</v>
      </c>
      <c r="R244" s="72">
        <v>1</v>
      </c>
      <c r="S244" s="72">
        <v>1</v>
      </c>
      <c r="T244" s="72">
        <v>0</v>
      </c>
      <c r="U244" s="72">
        <v>0</v>
      </c>
      <c r="V244" s="8"/>
      <c r="W244" s="13">
        <f t="shared" si="36"/>
        <v>0</v>
      </c>
      <c r="X244" s="13">
        <f t="shared" si="37"/>
        <v>0</v>
      </c>
      <c r="Y244" s="13">
        <f t="shared" si="38"/>
        <v>1</v>
      </c>
      <c r="Z244" s="12">
        <f t="shared" si="39"/>
        <v>0</v>
      </c>
      <c r="AA244" s="13">
        <f t="shared" si="40"/>
        <v>1</v>
      </c>
      <c r="AB244" s="7">
        <f t="shared" si="32"/>
        <v>2</v>
      </c>
      <c r="AC244" s="7"/>
      <c r="AD244" s="7">
        <f t="shared" si="33"/>
        <v>0</v>
      </c>
      <c r="AE244" s="7">
        <f t="shared" si="34"/>
        <v>1</v>
      </c>
      <c r="AF244" s="7">
        <f t="shared" si="35"/>
        <v>1</v>
      </c>
      <c r="AG244" s="7"/>
      <c r="AI244" s="139"/>
      <c r="AJ244" s="139"/>
      <c r="AK244" s="139"/>
      <c r="AL244" s="139"/>
      <c r="AM244" s="139"/>
      <c r="AO244" s="139"/>
      <c r="AP244" s="139"/>
      <c r="AQ244" s="139"/>
      <c r="AR244" s="139"/>
      <c r="AS244" s="139"/>
      <c r="AU244" s="139"/>
      <c r="AV244" s="139"/>
      <c r="AW244" s="139"/>
      <c r="AX244" s="139"/>
      <c r="AY244" s="139"/>
      <c r="BA244" s="139"/>
    </row>
    <row r="245" spans="1:64" ht="15" customHeight="1" x14ac:dyDescent="0.2">
      <c r="A245" s="8">
        <v>1123</v>
      </c>
      <c r="B245" s="29" t="s">
        <v>906</v>
      </c>
      <c r="C245" s="29">
        <v>10</v>
      </c>
      <c r="D245" s="8" t="s">
        <v>701</v>
      </c>
      <c r="E245" s="72">
        <v>1</v>
      </c>
      <c r="F245" s="72">
        <v>0</v>
      </c>
      <c r="G245" s="72">
        <v>1</v>
      </c>
      <c r="H245" s="72">
        <v>0</v>
      </c>
      <c r="I245" s="72">
        <v>1</v>
      </c>
      <c r="J245" s="72"/>
      <c r="K245" s="72">
        <v>1</v>
      </c>
      <c r="L245" s="72">
        <v>1</v>
      </c>
      <c r="M245" s="72">
        <v>0</v>
      </c>
      <c r="N245" s="72">
        <v>0</v>
      </c>
      <c r="O245" s="72">
        <v>0</v>
      </c>
      <c r="P245" s="72" t="s">
        <v>773</v>
      </c>
      <c r="Q245" s="72">
        <v>0</v>
      </c>
      <c r="R245" s="72">
        <v>1</v>
      </c>
      <c r="S245" s="72">
        <v>0</v>
      </c>
      <c r="T245" s="72">
        <v>0</v>
      </c>
      <c r="U245" s="72">
        <v>0</v>
      </c>
      <c r="V245" s="8"/>
      <c r="W245" s="13">
        <f t="shared" si="36"/>
        <v>1</v>
      </c>
      <c r="X245" s="13">
        <f t="shared" si="37"/>
        <v>1</v>
      </c>
      <c r="Y245" s="13">
        <f t="shared" si="38"/>
        <v>0</v>
      </c>
      <c r="Z245" s="12">
        <f t="shared" si="39"/>
        <v>0</v>
      </c>
      <c r="AA245" s="13">
        <f t="shared" si="40"/>
        <v>0</v>
      </c>
      <c r="AB245" s="7">
        <f t="shared" si="32"/>
        <v>2</v>
      </c>
      <c r="AC245" s="7"/>
      <c r="AD245" s="7">
        <f t="shared" si="33"/>
        <v>2</v>
      </c>
      <c r="AE245" s="7">
        <f t="shared" si="34"/>
        <v>0</v>
      </c>
      <c r="AF245" s="7">
        <f t="shared" si="35"/>
        <v>0</v>
      </c>
      <c r="AG245" s="7"/>
      <c r="AI245" s="139"/>
      <c r="AJ245" s="139"/>
      <c r="AK245" s="139"/>
      <c r="AL245" s="139"/>
      <c r="AM245" s="139"/>
      <c r="AO245" s="139"/>
      <c r="AP245" s="139"/>
      <c r="AQ245" s="139"/>
      <c r="AR245" s="139"/>
      <c r="AS245" s="139"/>
      <c r="AU245" s="139"/>
      <c r="AV245" s="139"/>
      <c r="AW245" s="139"/>
      <c r="AX245" s="139"/>
      <c r="AY245" s="139"/>
      <c r="BA245" s="139"/>
    </row>
    <row r="246" spans="1:64" ht="15" customHeight="1" x14ac:dyDescent="0.2">
      <c r="A246" s="8">
        <v>1065</v>
      </c>
      <c r="B246" s="29" t="s">
        <v>859</v>
      </c>
      <c r="C246" s="29">
        <v>8</v>
      </c>
      <c r="D246" s="8" t="s">
        <v>642</v>
      </c>
      <c r="E246" s="72">
        <v>0</v>
      </c>
      <c r="F246" s="72">
        <v>1</v>
      </c>
      <c r="G246" s="72">
        <v>0</v>
      </c>
      <c r="H246" s="72">
        <v>0</v>
      </c>
      <c r="I246" s="72">
        <v>0</v>
      </c>
      <c r="J246" s="72"/>
      <c r="K246" s="72">
        <v>0</v>
      </c>
      <c r="L246" s="72">
        <v>1</v>
      </c>
      <c r="M246" s="72">
        <v>0</v>
      </c>
      <c r="N246" s="72">
        <v>0</v>
      </c>
      <c r="O246" s="72">
        <v>1</v>
      </c>
      <c r="P246" s="72" t="s">
        <v>748</v>
      </c>
      <c r="Q246" s="72">
        <v>0</v>
      </c>
      <c r="R246" s="72">
        <v>1</v>
      </c>
      <c r="S246" s="72">
        <v>0</v>
      </c>
      <c r="T246" s="72">
        <v>0</v>
      </c>
      <c r="U246" s="72">
        <v>0</v>
      </c>
      <c r="V246" s="8"/>
      <c r="W246" s="13">
        <f t="shared" si="36"/>
        <v>0</v>
      </c>
      <c r="X246" s="13">
        <f t="shared" si="37"/>
        <v>1</v>
      </c>
      <c r="Y246" s="13">
        <f t="shared" si="38"/>
        <v>0</v>
      </c>
      <c r="Z246" s="12">
        <f t="shared" si="39"/>
        <v>0</v>
      </c>
      <c r="AA246" s="13">
        <f t="shared" si="40"/>
        <v>0</v>
      </c>
      <c r="AB246" s="7">
        <f t="shared" si="32"/>
        <v>1</v>
      </c>
      <c r="AC246" s="7"/>
      <c r="AD246" s="7">
        <f t="shared" si="33"/>
        <v>1</v>
      </c>
      <c r="AE246" s="7">
        <f t="shared" si="34"/>
        <v>0</v>
      </c>
      <c r="AF246" s="7">
        <f t="shared" si="35"/>
        <v>0</v>
      </c>
      <c r="AG246" s="7"/>
      <c r="AI246" s="139"/>
      <c r="AJ246" s="139"/>
      <c r="AK246" s="139"/>
      <c r="AL246" s="139"/>
      <c r="AM246" s="139"/>
      <c r="AO246" s="139"/>
      <c r="AP246" s="139"/>
      <c r="AQ246" s="139"/>
      <c r="AR246" s="139"/>
      <c r="AS246" s="139"/>
      <c r="AU246" s="139"/>
      <c r="AV246" s="139"/>
      <c r="AW246" s="139"/>
      <c r="AX246" s="139"/>
      <c r="AY246" s="139"/>
      <c r="AZ246" s="139"/>
      <c r="BA246" s="139"/>
      <c r="BD246" s="139"/>
      <c r="BE246" s="139"/>
      <c r="BF246" s="139"/>
      <c r="BG246" s="139"/>
      <c r="BH246" s="139"/>
      <c r="BI246" s="139"/>
      <c r="BJ246" s="139"/>
      <c r="BK246" s="139"/>
      <c r="BL246" s="139"/>
    </row>
    <row r="247" spans="1:64" ht="15" customHeight="1" x14ac:dyDescent="0.2">
      <c r="A247" s="8">
        <v>1093</v>
      </c>
      <c r="B247" s="29" t="s">
        <v>881</v>
      </c>
      <c r="C247" s="29">
        <v>8</v>
      </c>
      <c r="D247" s="8" t="s">
        <v>671</v>
      </c>
      <c r="E247" s="72">
        <v>0</v>
      </c>
      <c r="F247" s="72">
        <v>1</v>
      </c>
      <c r="G247" s="72">
        <v>1</v>
      </c>
      <c r="H247" s="72">
        <v>1</v>
      </c>
      <c r="I247" s="72">
        <v>0</v>
      </c>
      <c r="J247" s="72" t="s">
        <v>794</v>
      </c>
      <c r="K247" s="72">
        <v>0</v>
      </c>
      <c r="L247" s="72">
        <v>0</v>
      </c>
      <c r="M247" s="72">
        <v>0</v>
      </c>
      <c r="N247" s="72">
        <v>0</v>
      </c>
      <c r="O247" s="72">
        <v>1</v>
      </c>
      <c r="P247" s="72" t="s">
        <v>765</v>
      </c>
      <c r="Q247" s="72">
        <v>0</v>
      </c>
      <c r="R247" s="72">
        <v>1</v>
      </c>
      <c r="S247" s="72">
        <v>0</v>
      </c>
      <c r="T247" s="72">
        <v>0</v>
      </c>
      <c r="U247" s="72">
        <v>0</v>
      </c>
      <c r="V247" s="8"/>
      <c r="W247" s="13">
        <f t="shared" si="36"/>
        <v>0</v>
      </c>
      <c r="X247" s="13">
        <f t="shared" si="37"/>
        <v>1</v>
      </c>
      <c r="Y247" s="13">
        <f t="shared" si="38"/>
        <v>0</v>
      </c>
      <c r="Z247" s="12">
        <f t="shared" si="39"/>
        <v>0</v>
      </c>
      <c r="AA247" s="13">
        <f t="shared" si="40"/>
        <v>0</v>
      </c>
      <c r="AB247" s="7">
        <f t="shared" si="32"/>
        <v>1</v>
      </c>
      <c r="AC247" s="7"/>
      <c r="AD247" s="7">
        <f t="shared" si="33"/>
        <v>1</v>
      </c>
      <c r="AE247" s="7">
        <f t="shared" si="34"/>
        <v>0</v>
      </c>
      <c r="AF247" s="7">
        <f t="shared" si="35"/>
        <v>0</v>
      </c>
      <c r="AG247" s="7"/>
      <c r="AI247" s="139"/>
      <c r="AJ247" s="139"/>
      <c r="AK247" s="139"/>
      <c r="AL247" s="139"/>
      <c r="AM247" s="139"/>
      <c r="AO247" s="139"/>
      <c r="AP247" s="139"/>
      <c r="AQ247" s="139"/>
      <c r="AR247" s="139"/>
      <c r="AS247" s="139"/>
      <c r="AU247" s="139"/>
      <c r="AV247" s="139"/>
      <c r="AW247" s="139"/>
      <c r="AX247" s="139"/>
      <c r="AY247" s="139"/>
      <c r="BA247" s="139"/>
    </row>
    <row r="248" spans="1:64" ht="15" customHeight="1" x14ac:dyDescent="0.2">
      <c r="A248" s="8">
        <v>1036</v>
      </c>
      <c r="B248" s="29" t="s">
        <v>831</v>
      </c>
      <c r="C248" s="29">
        <v>8</v>
      </c>
      <c r="D248" s="72" t="s">
        <v>613</v>
      </c>
      <c r="E248" s="72">
        <v>0</v>
      </c>
      <c r="F248" s="72">
        <v>1</v>
      </c>
      <c r="G248" s="72">
        <v>0</v>
      </c>
      <c r="H248" s="72">
        <v>0</v>
      </c>
      <c r="I248" s="72">
        <v>0</v>
      </c>
      <c r="J248" s="72"/>
      <c r="K248" s="72">
        <v>0</v>
      </c>
      <c r="L248" s="72">
        <v>1</v>
      </c>
      <c r="M248" s="72">
        <v>0.5</v>
      </c>
      <c r="N248" s="72">
        <v>0</v>
      </c>
      <c r="O248" s="72">
        <v>1</v>
      </c>
      <c r="P248" s="72" t="s">
        <v>748</v>
      </c>
      <c r="Q248" s="72">
        <v>0</v>
      </c>
      <c r="R248" s="72">
        <v>0</v>
      </c>
      <c r="S248" s="72">
        <v>0</v>
      </c>
      <c r="T248" s="72">
        <v>0</v>
      </c>
      <c r="U248" s="72">
        <v>0</v>
      </c>
      <c r="W248" s="13">
        <f t="shared" si="36"/>
        <v>0</v>
      </c>
      <c r="X248" s="13">
        <f t="shared" si="37"/>
        <v>1</v>
      </c>
      <c r="Y248" s="13">
        <f t="shared" si="38"/>
        <v>0</v>
      </c>
      <c r="Z248" s="12">
        <f t="shared" si="39"/>
        <v>0</v>
      </c>
      <c r="AA248" s="13">
        <f t="shared" si="40"/>
        <v>0</v>
      </c>
      <c r="AB248" s="7">
        <f t="shared" si="32"/>
        <v>1</v>
      </c>
      <c r="AC248" s="7"/>
      <c r="AD248" s="7">
        <f t="shared" si="33"/>
        <v>1</v>
      </c>
      <c r="AE248" s="7">
        <f t="shared" si="34"/>
        <v>0</v>
      </c>
      <c r="AF248" s="7">
        <f t="shared" si="35"/>
        <v>0</v>
      </c>
      <c r="AG248" s="7"/>
      <c r="AI248" s="139"/>
      <c r="AJ248" s="139"/>
      <c r="AK248" s="139"/>
      <c r="AL248" s="139"/>
      <c r="AM248" s="139"/>
      <c r="AO248" s="139"/>
      <c r="AP248" s="139"/>
      <c r="AQ248" s="139"/>
      <c r="AR248" s="139"/>
      <c r="AS248" s="139"/>
      <c r="AU248" s="139"/>
      <c r="AV248" s="139"/>
      <c r="AW248" s="139"/>
      <c r="AX248" s="139"/>
      <c r="AY248" s="139"/>
      <c r="BA248" s="139"/>
    </row>
    <row r="249" spans="1:64" ht="15" customHeight="1" x14ac:dyDescent="0.2">
      <c r="A249" s="1" t="s">
        <v>135</v>
      </c>
      <c r="B249" s="29" t="s">
        <v>456</v>
      </c>
      <c r="C249" s="29">
        <v>11</v>
      </c>
      <c r="D249" s="4" t="s">
        <v>142</v>
      </c>
      <c r="E249" s="6">
        <v>0</v>
      </c>
      <c r="F249" s="6">
        <v>1</v>
      </c>
      <c r="G249" s="6">
        <v>0</v>
      </c>
      <c r="H249" s="6">
        <v>0</v>
      </c>
      <c r="I249" s="6">
        <v>0</v>
      </c>
      <c r="J249" s="3"/>
      <c r="K249" s="5">
        <v>0</v>
      </c>
      <c r="L249" s="5">
        <v>1</v>
      </c>
      <c r="M249" s="14">
        <v>0</v>
      </c>
      <c r="N249" s="14">
        <v>0</v>
      </c>
      <c r="O249" s="14">
        <v>0</v>
      </c>
      <c r="P249" s="8" t="s">
        <v>179</v>
      </c>
      <c r="Q249" s="5">
        <v>0</v>
      </c>
      <c r="R249" s="5">
        <v>1</v>
      </c>
      <c r="S249" s="5">
        <v>0</v>
      </c>
      <c r="T249" s="5">
        <v>1</v>
      </c>
      <c r="U249" s="5">
        <v>0</v>
      </c>
      <c r="V249" s="5"/>
      <c r="W249" s="13">
        <f t="shared" si="36"/>
        <v>0</v>
      </c>
      <c r="X249" s="13">
        <f t="shared" si="37"/>
        <v>1</v>
      </c>
      <c r="Y249" s="13">
        <f t="shared" si="38"/>
        <v>0</v>
      </c>
      <c r="Z249" s="12">
        <f t="shared" si="39"/>
        <v>0</v>
      </c>
      <c r="AA249" s="13">
        <f t="shared" si="40"/>
        <v>0</v>
      </c>
      <c r="AB249" s="7">
        <f t="shared" si="32"/>
        <v>1</v>
      </c>
      <c r="AC249" s="7"/>
      <c r="AD249" s="7">
        <f t="shared" si="33"/>
        <v>1</v>
      </c>
      <c r="AE249" s="7">
        <f t="shared" si="34"/>
        <v>0</v>
      </c>
      <c r="AF249" s="7">
        <f t="shared" si="35"/>
        <v>0</v>
      </c>
      <c r="AG249" s="7"/>
      <c r="AI249" s="139"/>
      <c r="AJ249" s="139"/>
      <c r="AK249" s="139"/>
      <c r="AL249" s="139"/>
      <c r="AM249" s="139"/>
      <c r="AO249" s="139"/>
      <c r="AP249" s="139"/>
      <c r="AQ249" s="139"/>
      <c r="AR249" s="139"/>
      <c r="AS249" s="139"/>
      <c r="AU249" s="139"/>
      <c r="AV249" s="139"/>
      <c r="AW249" s="139"/>
      <c r="AX249" s="139"/>
      <c r="AY249" s="139"/>
      <c r="BA249" s="139"/>
    </row>
    <row r="250" spans="1:64" ht="15" customHeight="1" x14ac:dyDescent="0.2">
      <c r="A250" s="11" t="s">
        <v>353</v>
      </c>
      <c r="B250" s="29" t="s">
        <v>533</v>
      </c>
      <c r="C250" s="29">
        <v>1</v>
      </c>
      <c r="D250" s="4" t="s">
        <v>373</v>
      </c>
      <c r="E250" s="8">
        <v>0</v>
      </c>
      <c r="F250" s="8">
        <v>0</v>
      </c>
      <c r="G250" s="8">
        <v>0</v>
      </c>
      <c r="H250" s="8">
        <v>0</v>
      </c>
      <c r="I250" s="8">
        <v>0</v>
      </c>
      <c r="J250" s="8"/>
      <c r="K250" s="8">
        <v>0</v>
      </c>
      <c r="L250" s="8">
        <v>0</v>
      </c>
      <c r="M250" s="8">
        <v>0</v>
      </c>
      <c r="N250" s="8">
        <v>0</v>
      </c>
      <c r="O250" s="8">
        <v>1</v>
      </c>
      <c r="P250" s="8"/>
      <c r="Q250" s="8">
        <v>0</v>
      </c>
      <c r="R250" s="8">
        <v>1</v>
      </c>
      <c r="S250" s="8">
        <v>0</v>
      </c>
      <c r="T250" s="8">
        <v>0</v>
      </c>
      <c r="U250" s="8">
        <v>0</v>
      </c>
      <c r="V250" s="8"/>
      <c r="W250" s="13">
        <f t="shared" si="36"/>
        <v>0</v>
      </c>
      <c r="X250" s="13">
        <f t="shared" si="37"/>
        <v>0</v>
      </c>
      <c r="Y250" s="13">
        <f t="shared" si="38"/>
        <v>0</v>
      </c>
      <c r="Z250" s="12">
        <f t="shared" si="39"/>
        <v>0</v>
      </c>
      <c r="AA250" s="13">
        <f t="shared" si="40"/>
        <v>0</v>
      </c>
      <c r="AB250" s="7">
        <f t="shared" si="32"/>
        <v>0</v>
      </c>
      <c r="AC250" s="7"/>
      <c r="AD250" s="7">
        <f t="shared" si="33"/>
        <v>0</v>
      </c>
      <c r="AE250" s="7">
        <f t="shared" si="34"/>
        <v>0</v>
      </c>
      <c r="AF250" s="7">
        <f t="shared" si="35"/>
        <v>0</v>
      </c>
      <c r="AG250" s="7"/>
      <c r="AI250" s="139"/>
      <c r="AJ250" s="139"/>
      <c r="AK250" s="139"/>
      <c r="AL250" s="139"/>
      <c r="AM250" s="139"/>
      <c r="AO250" s="139"/>
      <c r="AP250" s="139"/>
      <c r="AQ250" s="139"/>
      <c r="AR250" s="139"/>
      <c r="AS250" s="139"/>
      <c r="AU250" s="139"/>
      <c r="AV250" s="139"/>
      <c r="AW250" s="139"/>
      <c r="AX250" s="139"/>
      <c r="AY250" s="139"/>
      <c r="BA250" s="139"/>
    </row>
    <row r="251" spans="1:64" ht="15" customHeight="1" x14ac:dyDescent="0.2">
      <c r="A251" s="8">
        <v>1031</v>
      </c>
      <c r="B251" s="29" t="s">
        <v>826</v>
      </c>
      <c r="C251" s="29">
        <v>10</v>
      </c>
      <c r="D251" s="8" t="s">
        <v>608</v>
      </c>
      <c r="E251" s="72">
        <v>1</v>
      </c>
      <c r="F251" s="72">
        <v>1</v>
      </c>
      <c r="G251" s="72">
        <v>1</v>
      </c>
      <c r="H251" s="72">
        <v>1</v>
      </c>
      <c r="I251" s="72">
        <v>0</v>
      </c>
      <c r="J251" s="72"/>
      <c r="K251" s="72">
        <v>1</v>
      </c>
      <c r="L251" s="72">
        <v>1</v>
      </c>
      <c r="M251" s="72">
        <v>0.5</v>
      </c>
      <c r="N251" s="72">
        <v>0.5</v>
      </c>
      <c r="O251" s="72">
        <v>0.5</v>
      </c>
      <c r="P251" s="72"/>
      <c r="Q251" s="72">
        <v>1</v>
      </c>
      <c r="R251" s="72">
        <v>1</v>
      </c>
      <c r="S251" s="72">
        <v>0</v>
      </c>
      <c r="T251" s="72">
        <v>0</v>
      </c>
      <c r="U251" s="72">
        <v>1</v>
      </c>
      <c r="W251" s="13">
        <f t="shared" si="36"/>
        <v>1</v>
      </c>
      <c r="X251" s="13">
        <f t="shared" si="37"/>
        <v>1</v>
      </c>
      <c r="Y251" s="13">
        <f t="shared" si="38"/>
        <v>0.5</v>
      </c>
      <c r="Z251" s="12">
        <f t="shared" si="39"/>
        <v>0.5</v>
      </c>
      <c r="AA251" s="13">
        <f t="shared" si="40"/>
        <v>0.5</v>
      </c>
      <c r="AB251" s="7">
        <f t="shared" si="32"/>
        <v>3.5</v>
      </c>
      <c r="AC251" s="7"/>
      <c r="AD251" s="7">
        <f t="shared" si="33"/>
        <v>2</v>
      </c>
      <c r="AE251" s="7">
        <f t="shared" si="34"/>
        <v>1</v>
      </c>
      <c r="AF251" s="7">
        <f t="shared" si="35"/>
        <v>0.5</v>
      </c>
      <c r="AG251" s="7"/>
      <c r="AI251" s="139"/>
      <c r="AJ251" s="139"/>
      <c r="AK251" s="139"/>
      <c r="AL251" s="139"/>
      <c r="AM251" s="139"/>
      <c r="AO251" s="139"/>
      <c r="AP251" s="139"/>
      <c r="AQ251" s="139"/>
      <c r="AR251" s="139"/>
      <c r="AS251" s="139"/>
      <c r="AU251" s="139"/>
      <c r="AV251" s="139"/>
      <c r="AW251" s="139"/>
      <c r="AX251" s="139"/>
      <c r="AY251" s="139"/>
      <c r="BA251" s="139"/>
    </row>
    <row r="252" spans="1:64" ht="15" customHeight="1" x14ac:dyDescent="0.2">
      <c r="A252" s="8">
        <v>1139</v>
      </c>
      <c r="B252" s="29" t="s">
        <v>920</v>
      </c>
      <c r="C252" s="29">
        <v>9</v>
      </c>
      <c r="D252" s="8" t="s">
        <v>717</v>
      </c>
      <c r="E252" s="72">
        <v>1</v>
      </c>
      <c r="F252" s="72">
        <v>1</v>
      </c>
      <c r="G252" s="72">
        <v>1</v>
      </c>
      <c r="H252" s="72">
        <v>0</v>
      </c>
      <c r="I252" s="72">
        <v>0</v>
      </c>
      <c r="J252" s="72"/>
      <c r="K252" s="72">
        <v>1</v>
      </c>
      <c r="L252" s="72">
        <v>1</v>
      </c>
      <c r="M252" s="72">
        <v>0</v>
      </c>
      <c r="N252" s="72">
        <v>0</v>
      </c>
      <c r="O252" s="72">
        <v>0</v>
      </c>
      <c r="P252" s="72"/>
      <c r="Q252" s="72">
        <v>1</v>
      </c>
      <c r="R252" s="72">
        <v>1</v>
      </c>
      <c r="S252" s="72">
        <v>0</v>
      </c>
      <c r="T252" s="72">
        <v>0</v>
      </c>
      <c r="U252" s="72">
        <v>0</v>
      </c>
      <c r="V252" s="8"/>
      <c r="W252" s="13">
        <f t="shared" si="36"/>
        <v>1</v>
      </c>
      <c r="X252" s="13">
        <f t="shared" si="37"/>
        <v>1</v>
      </c>
      <c r="Y252" s="13">
        <f t="shared" si="38"/>
        <v>0</v>
      </c>
      <c r="Z252" s="12">
        <f t="shared" si="39"/>
        <v>0</v>
      </c>
      <c r="AA252" s="13">
        <f t="shared" si="40"/>
        <v>0</v>
      </c>
      <c r="AB252" s="7">
        <f t="shared" si="32"/>
        <v>2</v>
      </c>
      <c r="AC252" s="7"/>
      <c r="AD252" s="7">
        <f t="shared" si="33"/>
        <v>2</v>
      </c>
      <c r="AE252" s="7">
        <f t="shared" si="34"/>
        <v>0</v>
      </c>
      <c r="AF252" s="7">
        <f t="shared" si="35"/>
        <v>0</v>
      </c>
      <c r="AG252" s="7"/>
      <c r="AI252" s="139"/>
      <c r="AJ252" s="139"/>
      <c r="AK252" s="139"/>
      <c r="AL252" s="139"/>
      <c r="AM252" s="139"/>
      <c r="AO252" s="139"/>
      <c r="AP252" s="139"/>
      <c r="AQ252" s="139"/>
      <c r="AR252" s="139"/>
      <c r="AS252" s="139"/>
      <c r="AU252" s="139"/>
      <c r="AV252" s="139"/>
      <c r="AW252" s="139"/>
      <c r="AX252" s="139"/>
      <c r="AY252" s="139"/>
      <c r="BA252" s="139"/>
    </row>
    <row r="253" spans="1:64" ht="15" customHeight="1" x14ac:dyDescent="0.2">
      <c r="A253" s="1" t="s">
        <v>151</v>
      </c>
      <c r="B253" s="29" t="s">
        <v>461</v>
      </c>
      <c r="C253" s="29">
        <v>10</v>
      </c>
      <c r="D253" s="4" t="s">
        <v>159</v>
      </c>
      <c r="E253" s="6">
        <v>0</v>
      </c>
      <c r="F253" s="6">
        <v>1</v>
      </c>
      <c r="G253" s="6">
        <v>1</v>
      </c>
      <c r="H253" s="6">
        <v>0</v>
      </c>
      <c r="I253" s="6">
        <v>0</v>
      </c>
      <c r="J253" s="8" t="s">
        <v>267</v>
      </c>
      <c r="K253" s="9">
        <v>0</v>
      </c>
      <c r="L253" s="9">
        <v>0</v>
      </c>
      <c r="M253" s="16">
        <v>0</v>
      </c>
      <c r="N253" s="16">
        <v>0</v>
      </c>
      <c r="O253" s="16">
        <v>0</v>
      </c>
      <c r="P253" s="10" t="s">
        <v>220</v>
      </c>
      <c r="Q253" s="5">
        <v>0</v>
      </c>
      <c r="R253" s="5">
        <v>1</v>
      </c>
      <c r="S253" s="5">
        <v>0</v>
      </c>
      <c r="T253" s="5">
        <v>0</v>
      </c>
      <c r="U253" s="5">
        <v>0</v>
      </c>
      <c r="V253" s="5"/>
      <c r="W253" s="13">
        <f t="shared" si="36"/>
        <v>0</v>
      </c>
      <c r="X253" s="13">
        <f t="shared" si="37"/>
        <v>1</v>
      </c>
      <c r="Y253" s="13">
        <f t="shared" si="38"/>
        <v>0</v>
      </c>
      <c r="Z253" s="12">
        <f t="shared" si="39"/>
        <v>0</v>
      </c>
      <c r="AA253" s="13">
        <f t="shared" si="40"/>
        <v>0</v>
      </c>
      <c r="AB253" s="7">
        <f t="shared" si="32"/>
        <v>1</v>
      </c>
      <c r="AC253" s="7"/>
      <c r="AD253" s="7">
        <f t="shared" si="33"/>
        <v>1</v>
      </c>
      <c r="AE253" s="7">
        <f t="shared" si="34"/>
        <v>0</v>
      </c>
      <c r="AF253" s="7">
        <f t="shared" si="35"/>
        <v>0</v>
      </c>
      <c r="AG253" s="7"/>
      <c r="AI253" s="139"/>
      <c r="AJ253" s="139"/>
      <c r="AK253" s="139"/>
      <c r="AL253" s="139"/>
      <c r="AM253" s="139"/>
      <c r="AO253" s="139"/>
      <c r="AP253" s="139"/>
      <c r="AQ253" s="139"/>
      <c r="AR253" s="139"/>
      <c r="AS253" s="139"/>
      <c r="AU253" s="139"/>
      <c r="AV253" s="139"/>
      <c r="AW253" s="139"/>
      <c r="AX253" s="139"/>
      <c r="AY253" s="139"/>
      <c r="BA253" s="139"/>
    </row>
    <row r="254" spans="1:64" ht="15" customHeight="1" x14ac:dyDescent="0.2">
      <c r="A254" s="1" t="s">
        <v>265</v>
      </c>
      <c r="B254" s="29" t="s">
        <v>504</v>
      </c>
      <c r="C254" s="29">
        <v>1</v>
      </c>
      <c r="D254" s="4" t="s">
        <v>279</v>
      </c>
      <c r="E254" s="8">
        <v>0</v>
      </c>
      <c r="F254" s="8">
        <v>0</v>
      </c>
      <c r="G254" s="8">
        <v>0</v>
      </c>
      <c r="H254" s="8">
        <v>1</v>
      </c>
      <c r="I254" s="8">
        <v>0</v>
      </c>
      <c r="J254" s="8"/>
      <c r="K254" s="8">
        <v>0</v>
      </c>
      <c r="L254" s="8">
        <v>0</v>
      </c>
      <c r="M254" s="8">
        <v>0</v>
      </c>
      <c r="N254" s="8">
        <v>0</v>
      </c>
      <c r="O254" s="8">
        <v>0</v>
      </c>
      <c r="P254" s="8"/>
      <c r="Q254" s="8">
        <v>0</v>
      </c>
      <c r="R254" s="8">
        <v>1</v>
      </c>
      <c r="S254" s="8">
        <v>0</v>
      </c>
      <c r="T254" s="8">
        <v>0</v>
      </c>
      <c r="U254" s="8">
        <v>0</v>
      </c>
      <c r="V254" s="8"/>
      <c r="W254" s="13">
        <f t="shared" si="36"/>
        <v>0</v>
      </c>
      <c r="X254" s="13">
        <f t="shared" si="37"/>
        <v>0</v>
      </c>
      <c r="Y254" s="13">
        <f t="shared" si="38"/>
        <v>0</v>
      </c>
      <c r="Z254" s="12">
        <f t="shared" si="39"/>
        <v>0</v>
      </c>
      <c r="AA254" s="13">
        <f t="shared" si="40"/>
        <v>0</v>
      </c>
      <c r="AB254" s="7">
        <f t="shared" si="32"/>
        <v>0</v>
      </c>
      <c r="AC254" s="7"/>
      <c r="AD254" s="7">
        <f t="shared" si="33"/>
        <v>0</v>
      </c>
      <c r="AE254" s="7">
        <f t="shared" si="34"/>
        <v>0</v>
      </c>
      <c r="AF254" s="7">
        <f t="shared" si="35"/>
        <v>0</v>
      </c>
      <c r="AG254" s="7"/>
      <c r="AI254" s="139"/>
      <c r="AJ254" s="139"/>
      <c r="AK254" s="139"/>
      <c r="AL254" s="139"/>
      <c r="AM254" s="139"/>
      <c r="AO254" s="139"/>
      <c r="AP254" s="139"/>
      <c r="AQ254" s="139"/>
      <c r="AR254" s="139"/>
      <c r="AS254" s="139"/>
      <c r="AU254" s="139"/>
      <c r="AV254" s="139"/>
      <c r="AW254" s="139"/>
      <c r="AX254" s="139"/>
      <c r="AY254" s="139"/>
      <c r="AZ254" s="139"/>
      <c r="BA254" s="139"/>
      <c r="BD254" s="139"/>
      <c r="BE254" s="139"/>
      <c r="BF254" s="139"/>
      <c r="BG254" s="139"/>
      <c r="BH254" s="139"/>
      <c r="BI254" s="139"/>
      <c r="BJ254" s="139"/>
      <c r="BK254" s="139"/>
      <c r="BL254" s="139"/>
    </row>
    <row r="255" spans="1:64" ht="15" customHeight="1" x14ac:dyDescent="0.2">
      <c r="A255" s="11" t="s">
        <v>184</v>
      </c>
      <c r="B255" s="29" t="s">
        <v>475</v>
      </c>
      <c r="C255" s="29">
        <v>9</v>
      </c>
      <c r="D255" s="4" t="s">
        <v>196</v>
      </c>
      <c r="E255" s="6">
        <v>0</v>
      </c>
      <c r="F255" s="6">
        <v>1</v>
      </c>
      <c r="G255" s="6">
        <v>1</v>
      </c>
      <c r="H255" s="6">
        <v>0</v>
      </c>
      <c r="I255" s="6">
        <v>0</v>
      </c>
      <c r="J255" s="3"/>
      <c r="K255" s="5">
        <v>0</v>
      </c>
      <c r="L255" s="5">
        <v>1</v>
      </c>
      <c r="M255" s="14">
        <v>0.5</v>
      </c>
      <c r="N255" s="14">
        <v>0</v>
      </c>
      <c r="O255" s="14">
        <v>0.5</v>
      </c>
      <c r="P255" s="8" t="s">
        <v>240</v>
      </c>
      <c r="Q255" s="5">
        <v>0</v>
      </c>
      <c r="R255" s="5">
        <v>1</v>
      </c>
      <c r="S255" s="5">
        <v>0</v>
      </c>
      <c r="T255" s="5">
        <v>0</v>
      </c>
      <c r="U255" s="5">
        <v>0</v>
      </c>
      <c r="V255" s="5"/>
      <c r="W255" s="13">
        <f t="shared" si="36"/>
        <v>0</v>
      </c>
      <c r="X255" s="13">
        <f t="shared" si="37"/>
        <v>1</v>
      </c>
      <c r="Y255" s="13">
        <f t="shared" si="38"/>
        <v>0.5</v>
      </c>
      <c r="Z255" s="12">
        <f t="shared" si="39"/>
        <v>0</v>
      </c>
      <c r="AA255" s="13">
        <f t="shared" si="40"/>
        <v>0</v>
      </c>
      <c r="AB255" s="7">
        <f t="shared" si="32"/>
        <v>1.5</v>
      </c>
      <c r="AC255" s="7"/>
      <c r="AD255" s="7">
        <f t="shared" si="33"/>
        <v>1</v>
      </c>
      <c r="AE255" s="7">
        <f t="shared" si="34"/>
        <v>0</v>
      </c>
      <c r="AF255" s="7">
        <f t="shared" si="35"/>
        <v>0.5</v>
      </c>
      <c r="AG255" s="7"/>
      <c r="AI255" s="139"/>
      <c r="AJ255" s="139"/>
      <c r="AK255" s="139"/>
      <c r="AL255" s="139"/>
      <c r="AM255" s="139"/>
      <c r="AO255" s="139"/>
      <c r="AP255" s="139"/>
      <c r="AQ255" s="139"/>
      <c r="AR255" s="139"/>
      <c r="AS255" s="139"/>
      <c r="AU255" s="139"/>
      <c r="AV255" s="139"/>
      <c r="AW255" s="139"/>
      <c r="AX255" s="139"/>
      <c r="AY255" s="139"/>
      <c r="BA255" s="139"/>
    </row>
    <row r="256" spans="1:64" s="33" customFormat="1" ht="15" customHeight="1" x14ac:dyDescent="0.2">
      <c r="A256" s="31" t="s">
        <v>230</v>
      </c>
      <c r="B256" s="146" t="s">
        <v>407</v>
      </c>
      <c r="C256" s="146">
        <v>9</v>
      </c>
      <c r="D256" s="153" t="s">
        <v>242</v>
      </c>
      <c r="E256" s="90">
        <v>1</v>
      </c>
      <c r="F256" s="90">
        <v>1</v>
      </c>
      <c r="G256" s="90">
        <v>0</v>
      </c>
      <c r="H256" s="90">
        <v>1</v>
      </c>
      <c r="I256" s="90">
        <v>1</v>
      </c>
      <c r="J256" s="90"/>
      <c r="K256" s="90">
        <v>1</v>
      </c>
      <c r="L256" s="148">
        <v>1</v>
      </c>
      <c r="M256" s="154">
        <v>0.5</v>
      </c>
      <c r="N256" s="154">
        <v>0.5</v>
      </c>
      <c r="O256" s="154">
        <v>1</v>
      </c>
      <c r="P256" s="146"/>
      <c r="Q256" s="90">
        <v>1</v>
      </c>
      <c r="R256" s="90">
        <v>1</v>
      </c>
      <c r="S256" s="90">
        <v>0</v>
      </c>
      <c r="T256" s="90">
        <v>0</v>
      </c>
      <c r="U256" s="90">
        <v>0</v>
      </c>
      <c r="V256" s="90"/>
      <c r="W256" s="144">
        <f t="shared" si="36"/>
        <v>1</v>
      </c>
      <c r="X256" s="144">
        <f t="shared" si="37"/>
        <v>1</v>
      </c>
      <c r="Y256" s="144">
        <f t="shared" si="38"/>
        <v>0</v>
      </c>
      <c r="Z256" s="144">
        <f t="shared" si="39"/>
        <v>0.5</v>
      </c>
      <c r="AA256" s="144">
        <f t="shared" si="40"/>
        <v>1</v>
      </c>
      <c r="AB256" s="145">
        <f t="shared" si="32"/>
        <v>3.5</v>
      </c>
      <c r="AC256" s="145"/>
      <c r="AD256" s="42">
        <f t="shared" si="33"/>
        <v>2</v>
      </c>
      <c r="AE256" s="42">
        <f t="shared" si="34"/>
        <v>1.5</v>
      </c>
      <c r="AF256" s="42">
        <f t="shared" si="35"/>
        <v>0</v>
      </c>
      <c r="AG256" s="42"/>
      <c r="AI256" s="34"/>
      <c r="AJ256" s="34"/>
      <c r="AK256" s="34"/>
      <c r="AL256" s="34"/>
      <c r="AM256" s="34"/>
      <c r="AO256" s="34"/>
      <c r="AP256" s="34"/>
      <c r="AQ256" s="34"/>
      <c r="AR256" s="34"/>
      <c r="AS256" s="34"/>
      <c r="AU256" s="34"/>
      <c r="AV256" s="34"/>
      <c r="AW256" s="34"/>
      <c r="AX256" s="34"/>
      <c r="AY256" s="34"/>
      <c r="BA256" s="34"/>
    </row>
    <row r="257" spans="1:64" ht="15" customHeight="1" x14ac:dyDescent="0.2">
      <c r="A257" s="8">
        <v>1108</v>
      </c>
      <c r="B257" s="29" t="s">
        <v>893</v>
      </c>
      <c r="C257" s="29">
        <v>10</v>
      </c>
      <c r="D257" s="8" t="s">
        <v>686</v>
      </c>
      <c r="E257" s="72">
        <v>1</v>
      </c>
      <c r="F257" s="72">
        <v>1</v>
      </c>
      <c r="G257" s="72">
        <v>1</v>
      </c>
      <c r="H257" s="72">
        <v>0</v>
      </c>
      <c r="I257" s="72">
        <v>0</v>
      </c>
      <c r="J257" s="72"/>
      <c r="K257" s="72">
        <v>1</v>
      </c>
      <c r="L257" s="72">
        <v>1</v>
      </c>
      <c r="M257" s="72">
        <v>0.5</v>
      </c>
      <c r="N257" s="72">
        <v>0.5</v>
      </c>
      <c r="O257" s="72">
        <v>0.5</v>
      </c>
      <c r="P257" s="72"/>
      <c r="Q257" s="72">
        <v>1</v>
      </c>
      <c r="R257" s="72">
        <v>1</v>
      </c>
      <c r="S257" s="72">
        <v>0</v>
      </c>
      <c r="T257" s="72">
        <v>0</v>
      </c>
      <c r="U257" s="72">
        <v>0</v>
      </c>
      <c r="V257" s="8"/>
      <c r="W257" s="13">
        <f t="shared" si="36"/>
        <v>1</v>
      </c>
      <c r="X257" s="13">
        <f t="shared" si="37"/>
        <v>1</v>
      </c>
      <c r="Y257" s="13">
        <f t="shared" si="38"/>
        <v>0.5</v>
      </c>
      <c r="Z257" s="12">
        <f t="shared" si="39"/>
        <v>0</v>
      </c>
      <c r="AA257" s="13">
        <f t="shared" si="40"/>
        <v>0</v>
      </c>
      <c r="AB257" s="7">
        <f t="shared" si="32"/>
        <v>2.5</v>
      </c>
      <c r="AC257" s="7"/>
      <c r="AD257" s="7">
        <f t="shared" si="33"/>
        <v>2</v>
      </c>
      <c r="AE257" s="7">
        <f t="shared" si="34"/>
        <v>0</v>
      </c>
      <c r="AF257" s="7">
        <f t="shared" si="35"/>
        <v>0.5</v>
      </c>
      <c r="AG257" s="7"/>
      <c r="AI257" s="139"/>
      <c r="AJ257" s="139"/>
      <c r="AK257" s="139"/>
      <c r="AL257" s="139"/>
      <c r="AM257" s="139"/>
      <c r="AO257" s="139"/>
      <c r="AP257" s="139"/>
      <c r="AQ257" s="139"/>
      <c r="AR257" s="139"/>
      <c r="AS257" s="139"/>
      <c r="AU257" s="139"/>
      <c r="AV257" s="139"/>
      <c r="AW257" s="139"/>
      <c r="AX257" s="139"/>
      <c r="AY257" s="139"/>
      <c r="AZ257" s="139"/>
      <c r="BA257" s="139"/>
      <c r="BD257" s="139"/>
      <c r="BE257" s="139"/>
      <c r="BF257" s="139"/>
      <c r="BG257" s="139"/>
      <c r="BH257" s="139"/>
      <c r="BI257" s="139"/>
      <c r="BJ257" s="139"/>
      <c r="BK257" s="139"/>
      <c r="BL257" s="139"/>
    </row>
    <row r="258" spans="1:64" ht="15" customHeight="1" x14ac:dyDescent="0.2">
      <c r="A258" s="11" t="s">
        <v>280</v>
      </c>
      <c r="B258" s="29" t="s">
        <v>507</v>
      </c>
      <c r="C258" s="29">
        <v>2</v>
      </c>
      <c r="D258" s="4" t="s">
        <v>295</v>
      </c>
      <c r="E258" s="8">
        <v>0</v>
      </c>
      <c r="F258" s="8">
        <v>1</v>
      </c>
      <c r="G258" s="8">
        <v>1</v>
      </c>
      <c r="H258" s="8">
        <v>0</v>
      </c>
      <c r="I258" s="8">
        <v>0</v>
      </c>
      <c r="J258" s="8"/>
      <c r="K258" s="8">
        <v>0</v>
      </c>
      <c r="L258" s="8">
        <v>0</v>
      </c>
      <c r="M258" s="8">
        <v>0</v>
      </c>
      <c r="N258" s="8">
        <v>0</v>
      </c>
      <c r="O258" s="8">
        <v>0</v>
      </c>
      <c r="P258" s="8"/>
      <c r="Q258" s="8">
        <v>0</v>
      </c>
      <c r="R258" s="8">
        <v>1</v>
      </c>
      <c r="S258" s="8">
        <v>0</v>
      </c>
      <c r="T258" s="8">
        <v>0</v>
      </c>
      <c r="U258" s="8">
        <v>0</v>
      </c>
      <c r="V258" s="8"/>
      <c r="W258" s="13">
        <f t="shared" si="36"/>
        <v>0</v>
      </c>
      <c r="X258" s="13">
        <f t="shared" si="37"/>
        <v>1</v>
      </c>
      <c r="Y258" s="13">
        <f t="shared" si="38"/>
        <v>0</v>
      </c>
      <c r="Z258" s="12">
        <f t="shared" si="39"/>
        <v>0</v>
      </c>
      <c r="AA258" s="13">
        <f t="shared" si="40"/>
        <v>0</v>
      </c>
      <c r="AB258" s="7">
        <f t="shared" si="32"/>
        <v>1</v>
      </c>
      <c r="AC258" s="7"/>
      <c r="AD258" s="7">
        <f t="shared" si="33"/>
        <v>1</v>
      </c>
      <c r="AE258" s="7">
        <f t="shared" si="34"/>
        <v>0</v>
      </c>
      <c r="AF258" s="7">
        <f t="shared" si="35"/>
        <v>0</v>
      </c>
      <c r="AG258" s="7"/>
      <c r="AI258" s="139"/>
      <c r="AJ258" s="139"/>
      <c r="AK258" s="139"/>
      <c r="AL258" s="139"/>
      <c r="AM258" s="139"/>
      <c r="AO258" s="139"/>
      <c r="AP258" s="139"/>
      <c r="AQ258" s="139"/>
      <c r="AR258" s="139"/>
      <c r="AS258" s="139"/>
      <c r="AU258" s="139"/>
      <c r="AV258" s="139"/>
      <c r="AW258" s="139"/>
      <c r="AX258" s="139"/>
      <c r="AY258" s="139"/>
      <c r="BA258" s="139"/>
    </row>
    <row r="259" spans="1:64" s="55" customFormat="1" ht="15" customHeight="1" x14ac:dyDescent="0.2">
      <c r="A259" s="11" t="s">
        <v>77</v>
      </c>
      <c r="B259" s="29" t="s">
        <v>431</v>
      </c>
      <c r="C259" s="29">
        <v>9</v>
      </c>
      <c r="D259" s="4" t="s">
        <v>78</v>
      </c>
      <c r="E259" s="6">
        <v>0</v>
      </c>
      <c r="F259" s="6">
        <v>0</v>
      </c>
      <c r="G259" s="6">
        <v>1</v>
      </c>
      <c r="H259" s="6">
        <v>0</v>
      </c>
      <c r="I259" s="6">
        <v>0</v>
      </c>
      <c r="J259" s="3"/>
      <c r="K259" s="5">
        <v>0</v>
      </c>
      <c r="L259" s="5">
        <v>0</v>
      </c>
      <c r="M259" s="14">
        <v>0</v>
      </c>
      <c r="N259" s="14">
        <v>0</v>
      </c>
      <c r="O259" s="14">
        <v>1</v>
      </c>
      <c r="P259" s="3"/>
      <c r="Q259" s="5">
        <v>0</v>
      </c>
      <c r="R259" s="5">
        <v>1</v>
      </c>
      <c r="S259" s="5">
        <v>0</v>
      </c>
      <c r="T259" s="5">
        <v>0</v>
      </c>
      <c r="U259" s="5">
        <v>0</v>
      </c>
      <c r="V259" s="5"/>
      <c r="W259" s="13">
        <f t="shared" si="36"/>
        <v>0</v>
      </c>
      <c r="X259" s="13">
        <f t="shared" si="37"/>
        <v>0</v>
      </c>
      <c r="Y259" s="13">
        <f t="shared" si="38"/>
        <v>0</v>
      </c>
      <c r="Z259" s="12">
        <f t="shared" si="39"/>
        <v>0</v>
      </c>
      <c r="AA259" s="13">
        <f t="shared" si="40"/>
        <v>0</v>
      </c>
      <c r="AB259" s="7">
        <f t="shared" ref="AB259:AB276" si="41">SUM(W259:AA259)</f>
        <v>0</v>
      </c>
      <c r="AC259" s="7"/>
      <c r="AD259" s="7">
        <f t="shared" ref="AD259:AD276" si="42">W259+X259</f>
        <v>0</v>
      </c>
      <c r="AE259" s="7">
        <f t="shared" ref="AE259:AE276" si="43">Z259+AA259</f>
        <v>0</v>
      </c>
      <c r="AF259" s="7">
        <f t="shared" ref="AF259:AF276" si="44">Y259</f>
        <v>0</v>
      </c>
      <c r="AG259" s="7"/>
      <c r="AI259" s="137"/>
      <c r="AJ259" s="137"/>
      <c r="AK259" s="137"/>
      <c r="AL259" s="137"/>
      <c r="AM259" s="137"/>
      <c r="AO259" s="137"/>
      <c r="AP259" s="137"/>
      <c r="AQ259" s="137"/>
      <c r="AR259" s="137"/>
      <c r="AS259" s="137"/>
      <c r="AU259" s="137"/>
      <c r="AV259" s="137"/>
      <c r="AW259" s="137"/>
      <c r="AX259" s="137"/>
      <c r="AY259" s="137"/>
      <c r="BA259" s="137"/>
    </row>
    <row r="260" spans="1:64" s="55" customFormat="1" ht="15" customHeight="1" x14ac:dyDescent="0.2">
      <c r="A260" s="8">
        <v>1113</v>
      </c>
      <c r="B260" s="29" t="s">
        <v>898</v>
      </c>
      <c r="C260" s="29">
        <v>8</v>
      </c>
      <c r="D260" s="8" t="s">
        <v>691</v>
      </c>
      <c r="E260" s="72">
        <v>0</v>
      </c>
      <c r="F260" s="72">
        <v>1</v>
      </c>
      <c r="G260" s="72">
        <v>1</v>
      </c>
      <c r="H260" s="72">
        <v>0</v>
      </c>
      <c r="I260" s="72">
        <v>0</v>
      </c>
      <c r="J260" s="72"/>
      <c r="K260" s="72">
        <v>0</v>
      </c>
      <c r="L260" s="72">
        <v>0</v>
      </c>
      <c r="M260" s="72">
        <v>0</v>
      </c>
      <c r="N260" s="72">
        <v>0</v>
      </c>
      <c r="O260" s="72">
        <v>0</v>
      </c>
      <c r="P260" s="72" t="s">
        <v>772</v>
      </c>
      <c r="Q260" s="72">
        <v>0</v>
      </c>
      <c r="R260" s="72">
        <v>1</v>
      </c>
      <c r="S260" s="72">
        <v>0</v>
      </c>
      <c r="T260" s="72">
        <v>0</v>
      </c>
      <c r="U260" s="72">
        <v>1</v>
      </c>
      <c r="V260" s="8"/>
      <c r="W260" s="13">
        <f t="shared" si="36"/>
        <v>0</v>
      </c>
      <c r="X260" s="13">
        <f t="shared" si="37"/>
        <v>1</v>
      </c>
      <c r="Y260" s="13">
        <f t="shared" si="38"/>
        <v>0</v>
      </c>
      <c r="Z260" s="12">
        <f t="shared" si="39"/>
        <v>0</v>
      </c>
      <c r="AA260" s="13">
        <f t="shared" si="40"/>
        <v>0</v>
      </c>
      <c r="AB260" s="7">
        <f t="shared" si="41"/>
        <v>1</v>
      </c>
      <c r="AC260" s="7"/>
      <c r="AD260" s="7">
        <f t="shared" si="42"/>
        <v>1</v>
      </c>
      <c r="AE260" s="7">
        <f t="shared" si="43"/>
        <v>0</v>
      </c>
      <c r="AF260" s="7">
        <f t="shared" si="44"/>
        <v>0</v>
      </c>
      <c r="AG260" s="7"/>
      <c r="AI260" s="137"/>
      <c r="AJ260" s="137"/>
      <c r="AK260" s="137"/>
      <c r="AL260" s="137"/>
      <c r="AM260" s="137"/>
      <c r="AO260" s="137"/>
      <c r="AP260" s="137"/>
      <c r="AQ260" s="137"/>
      <c r="AR260" s="137"/>
      <c r="AS260" s="137"/>
      <c r="AU260" s="137"/>
      <c r="AV260" s="137"/>
      <c r="AW260" s="137"/>
      <c r="AX260" s="137"/>
      <c r="AY260" s="137"/>
      <c r="BA260" s="137"/>
    </row>
    <row r="261" spans="1:64" ht="15" customHeight="1" x14ac:dyDescent="0.2">
      <c r="A261" s="11" t="s">
        <v>954</v>
      </c>
      <c r="B261" s="29" t="s">
        <v>462</v>
      </c>
      <c r="C261" s="29">
        <v>9</v>
      </c>
      <c r="D261" s="4" t="s">
        <v>161</v>
      </c>
      <c r="E261" s="6">
        <v>0</v>
      </c>
      <c r="F261" s="6">
        <v>0</v>
      </c>
      <c r="G261" s="6">
        <v>0</v>
      </c>
      <c r="H261" s="6">
        <v>0</v>
      </c>
      <c r="I261" s="6">
        <v>0</v>
      </c>
      <c r="J261" s="3"/>
      <c r="K261" s="5">
        <v>0</v>
      </c>
      <c r="L261" s="5">
        <v>0</v>
      </c>
      <c r="M261" s="14">
        <v>0</v>
      </c>
      <c r="N261" s="14">
        <v>0</v>
      </c>
      <c r="O261" s="14">
        <v>0</v>
      </c>
      <c r="P261" s="8" t="s">
        <v>44</v>
      </c>
      <c r="Q261" s="5">
        <v>0</v>
      </c>
      <c r="R261" s="5">
        <v>0</v>
      </c>
      <c r="S261" s="5">
        <v>0</v>
      </c>
      <c r="T261" s="5">
        <v>0</v>
      </c>
      <c r="U261" s="5">
        <v>0</v>
      </c>
      <c r="V261" s="5"/>
      <c r="W261" s="13">
        <f t="shared" si="36"/>
        <v>0</v>
      </c>
      <c r="X261" s="13">
        <f t="shared" si="37"/>
        <v>0</v>
      </c>
      <c r="Y261" s="13">
        <f t="shared" si="38"/>
        <v>0</v>
      </c>
      <c r="Z261" s="12">
        <f t="shared" si="39"/>
        <v>0</v>
      </c>
      <c r="AA261" s="13">
        <f t="shared" si="40"/>
        <v>0</v>
      </c>
      <c r="AB261" s="7">
        <f t="shared" si="41"/>
        <v>0</v>
      </c>
      <c r="AC261" s="7"/>
      <c r="AD261" s="7">
        <f t="shared" si="42"/>
        <v>0</v>
      </c>
      <c r="AE261" s="7">
        <f t="shared" si="43"/>
        <v>0</v>
      </c>
      <c r="AF261" s="7">
        <f t="shared" si="44"/>
        <v>0</v>
      </c>
      <c r="AG261" s="7"/>
      <c r="AI261" s="139"/>
      <c r="AJ261" s="139"/>
      <c r="AK261" s="139"/>
      <c r="AL261" s="139"/>
      <c r="AM261" s="139"/>
      <c r="AO261" s="139"/>
      <c r="AP261" s="139"/>
      <c r="AQ261" s="139"/>
      <c r="AR261" s="139"/>
      <c r="AS261" s="139"/>
      <c r="AU261" s="139"/>
      <c r="AV261" s="139"/>
      <c r="AW261" s="139"/>
      <c r="AX261" s="139"/>
      <c r="AY261" s="139"/>
      <c r="BA261" s="139"/>
    </row>
    <row r="262" spans="1:64" ht="15" customHeight="1" x14ac:dyDescent="0.2">
      <c r="A262" s="1" t="s">
        <v>328</v>
      </c>
      <c r="B262" s="86" t="s">
        <v>526</v>
      </c>
      <c r="C262" s="86">
        <v>2</v>
      </c>
      <c r="D262" s="87" t="s">
        <v>351</v>
      </c>
      <c r="E262" s="5">
        <v>1</v>
      </c>
      <c r="F262" s="5">
        <v>0</v>
      </c>
      <c r="G262" s="5">
        <v>1</v>
      </c>
      <c r="H262" s="5">
        <v>1</v>
      </c>
      <c r="I262" s="5">
        <v>0</v>
      </c>
      <c r="J262" s="5"/>
      <c r="K262" s="5">
        <v>1</v>
      </c>
      <c r="L262" s="5">
        <v>1</v>
      </c>
      <c r="M262" s="5">
        <v>0</v>
      </c>
      <c r="N262" s="5">
        <v>1</v>
      </c>
      <c r="O262" s="5">
        <v>1</v>
      </c>
      <c r="P262" s="5"/>
      <c r="Q262" s="5">
        <v>1</v>
      </c>
      <c r="R262" s="5">
        <v>1</v>
      </c>
      <c r="S262" s="5">
        <v>1</v>
      </c>
      <c r="T262" s="5">
        <v>0</v>
      </c>
      <c r="U262" s="5">
        <v>0</v>
      </c>
      <c r="V262" s="5"/>
      <c r="W262" s="12">
        <f t="shared" si="36"/>
        <v>1</v>
      </c>
      <c r="X262" s="12">
        <f t="shared" si="37"/>
        <v>1</v>
      </c>
      <c r="Y262" s="12">
        <f t="shared" si="38"/>
        <v>1</v>
      </c>
      <c r="Z262" s="12">
        <f t="shared" si="39"/>
        <v>1</v>
      </c>
      <c r="AA262" s="12">
        <f t="shared" si="40"/>
        <v>0</v>
      </c>
      <c r="AB262" s="88">
        <f t="shared" si="41"/>
        <v>4</v>
      </c>
      <c r="AC262" s="88"/>
      <c r="AD262" s="7">
        <f t="shared" si="42"/>
        <v>2</v>
      </c>
      <c r="AE262" s="7">
        <f t="shared" si="43"/>
        <v>1</v>
      </c>
      <c r="AF262" s="7">
        <f t="shared" si="44"/>
        <v>1</v>
      </c>
      <c r="AG262" s="7"/>
      <c r="AI262" s="139"/>
      <c r="AJ262" s="139"/>
      <c r="AK262" s="139"/>
      <c r="AL262" s="139"/>
      <c r="AM262" s="139"/>
      <c r="AO262" s="139"/>
      <c r="AP262" s="139"/>
      <c r="AQ262" s="139"/>
      <c r="AR262" s="139"/>
      <c r="AS262" s="139"/>
      <c r="AU262" s="139"/>
      <c r="AV262" s="139"/>
      <c r="AW262" s="139"/>
      <c r="AX262" s="139"/>
      <c r="AY262" s="139"/>
      <c r="AZ262" s="139"/>
      <c r="BA262" s="139"/>
      <c r="BD262" s="139"/>
      <c r="BE262" s="139"/>
      <c r="BF262" s="139"/>
      <c r="BG262" s="139"/>
      <c r="BH262" s="139"/>
      <c r="BI262" s="139"/>
      <c r="BJ262" s="139"/>
      <c r="BK262" s="139"/>
      <c r="BL262" s="139"/>
    </row>
    <row r="263" spans="1:64" ht="15" customHeight="1" x14ac:dyDescent="0.2">
      <c r="A263" s="8">
        <v>1083</v>
      </c>
      <c r="B263" s="29" t="s">
        <v>873</v>
      </c>
      <c r="C263" s="29">
        <v>9</v>
      </c>
      <c r="D263" s="8" t="s">
        <v>660</v>
      </c>
      <c r="E263" s="72">
        <v>1</v>
      </c>
      <c r="F263" s="72">
        <v>1</v>
      </c>
      <c r="G263" s="72">
        <v>0</v>
      </c>
      <c r="H263" s="72">
        <v>0</v>
      </c>
      <c r="I263" s="72">
        <v>0</v>
      </c>
      <c r="J263" s="72"/>
      <c r="K263" s="72">
        <v>1</v>
      </c>
      <c r="L263" s="72">
        <v>1</v>
      </c>
      <c r="M263" s="72">
        <v>0.5</v>
      </c>
      <c r="N263" s="72">
        <v>0.5</v>
      </c>
      <c r="O263" s="72">
        <v>1</v>
      </c>
      <c r="P263" s="72"/>
      <c r="Q263" s="72">
        <v>1</v>
      </c>
      <c r="R263" s="72">
        <v>1</v>
      </c>
      <c r="S263" s="72">
        <v>1</v>
      </c>
      <c r="T263" s="72">
        <v>1</v>
      </c>
      <c r="U263" s="72">
        <v>0</v>
      </c>
      <c r="V263" s="8"/>
      <c r="W263" s="13">
        <f t="shared" si="36"/>
        <v>1</v>
      </c>
      <c r="X263" s="13">
        <f t="shared" si="37"/>
        <v>1</v>
      </c>
      <c r="Y263" s="13">
        <f t="shared" si="38"/>
        <v>0.5</v>
      </c>
      <c r="Z263" s="12">
        <f t="shared" si="39"/>
        <v>0.5</v>
      </c>
      <c r="AA263" s="13">
        <f t="shared" si="40"/>
        <v>0</v>
      </c>
      <c r="AB263" s="7">
        <f t="shared" si="41"/>
        <v>3</v>
      </c>
      <c r="AC263" s="7"/>
      <c r="AD263" s="7">
        <f t="shared" si="42"/>
        <v>2</v>
      </c>
      <c r="AE263" s="7">
        <f t="shared" si="43"/>
        <v>0.5</v>
      </c>
      <c r="AF263" s="7">
        <f t="shared" si="44"/>
        <v>0.5</v>
      </c>
      <c r="AG263" s="7"/>
      <c r="AI263" s="139"/>
      <c r="AJ263" s="139"/>
      <c r="AK263" s="139"/>
      <c r="AL263" s="139"/>
      <c r="AM263" s="139"/>
      <c r="AO263" s="139"/>
      <c r="AP263" s="139"/>
      <c r="AQ263" s="139"/>
      <c r="AR263" s="139"/>
      <c r="AS263" s="139"/>
      <c r="AU263" s="139"/>
      <c r="AV263" s="139"/>
      <c r="AW263" s="139"/>
      <c r="AX263" s="139"/>
      <c r="AY263" s="139"/>
      <c r="BA263" s="139"/>
    </row>
    <row r="264" spans="1:64" s="55" customFormat="1" ht="15" customHeight="1" x14ac:dyDescent="0.2">
      <c r="A264" s="8">
        <v>1097</v>
      </c>
      <c r="B264" s="29" t="s">
        <v>884</v>
      </c>
      <c r="C264" s="29">
        <v>10</v>
      </c>
      <c r="D264" s="8" t="s">
        <v>675</v>
      </c>
      <c r="E264" s="72">
        <v>1</v>
      </c>
      <c r="F264" s="72">
        <v>0</v>
      </c>
      <c r="G264" s="72">
        <v>1</v>
      </c>
      <c r="H264" s="72">
        <v>0</v>
      </c>
      <c r="I264" s="72">
        <v>1</v>
      </c>
      <c r="J264" s="72"/>
      <c r="K264" s="72">
        <v>0</v>
      </c>
      <c r="L264" s="72">
        <v>0</v>
      </c>
      <c r="M264" s="72">
        <v>0</v>
      </c>
      <c r="N264" s="72">
        <v>0</v>
      </c>
      <c r="O264" s="72">
        <v>0</v>
      </c>
      <c r="P264" s="72" t="s">
        <v>767</v>
      </c>
      <c r="Q264" s="72">
        <v>0</v>
      </c>
      <c r="R264" s="72">
        <v>1</v>
      </c>
      <c r="S264" s="72">
        <v>0</v>
      </c>
      <c r="T264" s="72">
        <v>0</v>
      </c>
      <c r="U264" s="72">
        <v>1</v>
      </c>
      <c r="V264" s="8"/>
      <c r="W264" s="13">
        <f t="shared" si="36"/>
        <v>0</v>
      </c>
      <c r="X264" s="13">
        <f t="shared" si="37"/>
        <v>0</v>
      </c>
      <c r="Y264" s="13">
        <f t="shared" si="38"/>
        <v>0</v>
      </c>
      <c r="Z264" s="12">
        <f t="shared" si="39"/>
        <v>0</v>
      </c>
      <c r="AA264" s="13">
        <f t="shared" si="40"/>
        <v>1</v>
      </c>
      <c r="AB264" s="7">
        <f t="shared" si="41"/>
        <v>1</v>
      </c>
      <c r="AC264" s="7"/>
      <c r="AD264" s="7">
        <f t="shared" si="42"/>
        <v>0</v>
      </c>
      <c r="AE264" s="7">
        <f t="shared" si="43"/>
        <v>1</v>
      </c>
      <c r="AF264" s="7">
        <f t="shared" si="44"/>
        <v>0</v>
      </c>
      <c r="AG264" s="7"/>
      <c r="AI264" s="137"/>
      <c r="AJ264" s="137"/>
      <c r="AK264" s="137"/>
      <c r="AL264" s="137"/>
      <c r="AM264" s="137"/>
      <c r="AO264" s="137"/>
      <c r="AP264" s="137"/>
      <c r="AQ264" s="137"/>
      <c r="AR264" s="137"/>
      <c r="AS264" s="137"/>
      <c r="AU264" s="137"/>
      <c r="AV264" s="137"/>
      <c r="AW264" s="137"/>
      <c r="AX264" s="137"/>
      <c r="AY264" s="137"/>
      <c r="BA264" s="137"/>
    </row>
    <row r="265" spans="1:64" s="55" customFormat="1" ht="15" customHeight="1" x14ac:dyDescent="0.2">
      <c r="A265" s="8">
        <v>1037</v>
      </c>
      <c r="B265" s="29" t="s">
        <v>832</v>
      </c>
      <c r="C265" s="29">
        <v>11</v>
      </c>
      <c r="D265" s="8" t="s">
        <v>614</v>
      </c>
      <c r="E265" s="72">
        <v>1</v>
      </c>
      <c r="F265" s="72">
        <v>1</v>
      </c>
      <c r="G265" s="72">
        <v>0</v>
      </c>
      <c r="H265" s="72">
        <v>0</v>
      </c>
      <c r="I265" s="72">
        <v>0</v>
      </c>
      <c r="J265" s="72"/>
      <c r="K265" s="72">
        <v>1</v>
      </c>
      <c r="L265" s="72">
        <v>1</v>
      </c>
      <c r="M265" s="72">
        <v>0.5</v>
      </c>
      <c r="N265" s="72">
        <v>1</v>
      </c>
      <c r="O265" s="72">
        <v>1</v>
      </c>
      <c r="P265" s="72" t="s">
        <v>748</v>
      </c>
      <c r="Q265" s="72">
        <v>1</v>
      </c>
      <c r="R265" s="72">
        <v>1</v>
      </c>
      <c r="S265" s="72">
        <v>1</v>
      </c>
      <c r="T265" s="72">
        <v>0</v>
      </c>
      <c r="U265" s="72">
        <v>0</v>
      </c>
      <c r="V265" s="54"/>
      <c r="W265" s="13">
        <f t="shared" si="36"/>
        <v>1</v>
      </c>
      <c r="X265" s="13">
        <f t="shared" si="37"/>
        <v>1</v>
      </c>
      <c r="Y265" s="13">
        <f t="shared" si="38"/>
        <v>0.5</v>
      </c>
      <c r="Z265" s="12">
        <f t="shared" si="39"/>
        <v>0</v>
      </c>
      <c r="AA265" s="13">
        <f t="shared" si="40"/>
        <v>0</v>
      </c>
      <c r="AB265" s="7">
        <f t="shared" si="41"/>
        <v>2.5</v>
      </c>
      <c r="AC265" s="7"/>
      <c r="AD265" s="7">
        <f t="shared" si="42"/>
        <v>2</v>
      </c>
      <c r="AE265" s="7">
        <f t="shared" si="43"/>
        <v>0</v>
      </c>
      <c r="AF265" s="7">
        <f t="shared" si="44"/>
        <v>0.5</v>
      </c>
      <c r="AG265" s="7"/>
      <c r="AI265" s="137"/>
      <c r="AJ265" s="137"/>
      <c r="AK265" s="137"/>
      <c r="AL265" s="137"/>
      <c r="AM265" s="137"/>
      <c r="AO265" s="137"/>
      <c r="AP265" s="137"/>
      <c r="AQ265" s="137"/>
      <c r="AR265" s="137"/>
      <c r="AS265" s="137"/>
      <c r="AU265" s="137"/>
      <c r="AV265" s="137"/>
      <c r="AW265" s="137"/>
      <c r="AX265" s="137"/>
      <c r="AY265" s="137"/>
      <c r="BA265" s="137"/>
    </row>
    <row r="266" spans="1:64" ht="15" customHeight="1" x14ac:dyDescent="0.2">
      <c r="A266" s="8">
        <v>1043</v>
      </c>
      <c r="B266" s="29" t="s">
        <v>838</v>
      </c>
      <c r="C266" s="29">
        <v>8</v>
      </c>
      <c r="D266" s="8" t="s">
        <v>620</v>
      </c>
      <c r="E266" s="72">
        <v>1</v>
      </c>
      <c r="F266" s="72">
        <v>1</v>
      </c>
      <c r="G266" s="72">
        <v>1</v>
      </c>
      <c r="H266" s="72">
        <v>1</v>
      </c>
      <c r="I266" s="72">
        <v>0</v>
      </c>
      <c r="J266" s="72"/>
      <c r="K266" s="72">
        <v>1</v>
      </c>
      <c r="L266" s="72">
        <v>1</v>
      </c>
      <c r="M266" s="72">
        <v>0.5</v>
      </c>
      <c r="N266" s="72">
        <v>0.5</v>
      </c>
      <c r="O266" s="72">
        <v>1</v>
      </c>
      <c r="P266" s="72"/>
      <c r="Q266" s="72">
        <v>1</v>
      </c>
      <c r="R266" s="72">
        <v>1</v>
      </c>
      <c r="S266" s="72">
        <v>1</v>
      </c>
      <c r="T266" s="72">
        <v>0</v>
      </c>
      <c r="U266" s="72">
        <v>0</v>
      </c>
      <c r="W266" s="13">
        <f t="shared" si="36"/>
        <v>1</v>
      </c>
      <c r="X266" s="13">
        <f t="shared" si="37"/>
        <v>1</v>
      </c>
      <c r="Y266" s="13">
        <f t="shared" si="38"/>
        <v>1</v>
      </c>
      <c r="Z266" s="12">
        <f t="shared" si="39"/>
        <v>0.5</v>
      </c>
      <c r="AA266" s="13">
        <f t="shared" si="40"/>
        <v>0</v>
      </c>
      <c r="AB266" s="7">
        <f t="shared" si="41"/>
        <v>3.5</v>
      </c>
      <c r="AC266" s="7"/>
      <c r="AD266" s="7">
        <f t="shared" si="42"/>
        <v>2</v>
      </c>
      <c r="AE266" s="7">
        <f t="shared" si="43"/>
        <v>0.5</v>
      </c>
      <c r="AF266" s="7">
        <f t="shared" si="44"/>
        <v>1</v>
      </c>
      <c r="AG266" s="7"/>
      <c r="AI266" s="139"/>
      <c r="AJ266" s="139"/>
      <c r="AK266" s="139"/>
      <c r="AL266" s="139"/>
      <c r="AM266" s="139"/>
      <c r="AO266" s="139"/>
      <c r="AP266" s="139"/>
      <c r="AQ266" s="139"/>
      <c r="AR266" s="139"/>
      <c r="AS266" s="139"/>
      <c r="AU266" s="139"/>
      <c r="AV266" s="139"/>
      <c r="AW266" s="139"/>
      <c r="AX266" s="139"/>
      <c r="AY266" s="139"/>
      <c r="BA266" s="139"/>
    </row>
    <row r="267" spans="1:64" s="33" customFormat="1" ht="15" customHeight="1" x14ac:dyDescent="0.2">
      <c r="A267" s="33">
        <v>1124</v>
      </c>
      <c r="B267" s="32" t="s">
        <v>878</v>
      </c>
      <c r="C267" s="32">
        <v>8</v>
      </c>
      <c r="D267" s="33" t="s">
        <v>702</v>
      </c>
      <c r="E267" s="74">
        <v>1</v>
      </c>
      <c r="F267" s="74">
        <v>1</v>
      </c>
      <c r="G267" s="74">
        <v>1</v>
      </c>
      <c r="H267" s="74">
        <v>0</v>
      </c>
      <c r="I267" s="74">
        <v>0</v>
      </c>
      <c r="J267" s="74"/>
      <c r="K267" s="74">
        <v>1</v>
      </c>
      <c r="L267" s="74">
        <v>1</v>
      </c>
      <c r="M267" s="74">
        <v>0</v>
      </c>
      <c r="N267" s="74">
        <v>0.5</v>
      </c>
      <c r="O267" s="74">
        <v>1</v>
      </c>
      <c r="P267" s="74"/>
      <c r="Q267" s="74">
        <v>1</v>
      </c>
      <c r="R267" s="74">
        <v>1</v>
      </c>
      <c r="S267" s="74">
        <v>0</v>
      </c>
      <c r="T267" s="74">
        <v>1</v>
      </c>
      <c r="U267" s="74">
        <v>0</v>
      </c>
      <c r="W267" s="77">
        <f t="shared" si="36"/>
        <v>1</v>
      </c>
      <c r="X267" s="77">
        <f t="shared" si="37"/>
        <v>1</v>
      </c>
      <c r="Y267" s="77">
        <f t="shared" si="38"/>
        <v>0</v>
      </c>
      <c r="Z267" s="144">
        <f t="shared" si="39"/>
        <v>0.5</v>
      </c>
      <c r="AA267" s="77">
        <f t="shared" si="40"/>
        <v>0</v>
      </c>
      <c r="AB267" s="42">
        <f t="shared" si="41"/>
        <v>2.5</v>
      </c>
      <c r="AC267" s="42"/>
      <c r="AD267" s="42">
        <f t="shared" si="42"/>
        <v>2</v>
      </c>
      <c r="AE267" s="42">
        <f t="shared" si="43"/>
        <v>0.5</v>
      </c>
      <c r="AF267" s="42">
        <f t="shared" si="44"/>
        <v>0</v>
      </c>
      <c r="AG267" s="42"/>
      <c r="AI267" s="34"/>
      <c r="AJ267" s="34"/>
      <c r="AK267" s="34"/>
      <c r="AL267" s="34"/>
      <c r="AM267" s="34"/>
      <c r="AO267" s="34"/>
      <c r="AP267" s="34"/>
      <c r="AQ267" s="34"/>
      <c r="AR267" s="34"/>
      <c r="AS267" s="34"/>
      <c r="AU267" s="34"/>
      <c r="AV267" s="34"/>
      <c r="AW267" s="34"/>
      <c r="AX267" s="34"/>
      <c r="AY267" s="34"/>
      <c r="BA267" s="34"/>
    </row>
    <row r="268" spans="1:64" ht="15" customHeight="1" x14ac:dyDescent="0.2">
      <c r="A268" s="11" t="s">
        <v>201</v>
      </c>
      <c r="B268" s="29" t="s">
        <v>480</v>
      </c>
      <c r="C268" s="29">
        <v>9</v>
      </c>
      <c r="D268" s="4" t="s">
        <v>210</v>
      </c>
      <c r="E268" s="6">
        <v>0</v>
      </c>
      <c r="F268" s="6">
        <v>0</v>
      </c>
      <c r="G268" s="6">
        <v>0</v>
      </c>
      <c r="H268" s="6">
        <v>0</v>
      </c>
      <c r="I268" s="6">
        <v>0</v>
      </c>
      <c r="J268" s="8" t="s">
        <v>336</v>
      </c>
      <c r="K268" s="9">
        <v>0</v>
      </c>
      <c r="L268" s="9">
        <v>0</v>
      </c>
      <c r="M268" s="16">
        <v>0</v>
      </c>
      <c r="N268" s="16">
        <v>0</v>
      </c>
      <c r="O268" s="16">
        <v>0</v>
      </c>
      <c r="P268" s="10" t="s">
        <v>291</v>
      </c>
      <c r="Q268" s="5">
        <v>0</v>
      </c>
      <c r="R268" s="5">
        <v>0</v>
      </c>
      <c r="S268" s="5">
        <v>0</v>
      </c>
      <c r="T268" s="5">
        <v>0</v>
      </c>
      <c r="U268" s="5">
        <v>0</v>
      </c>
      <c r="V268" s="5"/>
      <c r="W268" s="13">
        <f t="shared" si="36"/>
        <v>0</v>
      </c>
      <c r="X268" s="13">
        <f t="shared" si="37"/>
        <v>0</v>
      </c>
      <c r="Y268" s="13">
        <f t="shared" si="38"/>
        <v>0</v>
      </c>
      <c r="Z268" s="12">
        <f t="shared" si="39"/>
        <v>0</v>
      </c>
      <c r="AA268" s="13">
        <f t="shared" si="40"/>
        <v>0</v>
      </c>
      <c r="AB268" s="7">
        <f t="shared" si="41"/>
        <v>0</v>
      </c>
      <c r="AC268" s="7"/>
      <c r="AD268" s="7">
        <f t="shared" si="42"/>
        <v>0</v>
      </c>
      <c r="AE268" s="7">
        <f t="shared" si="43"/>
        <v>0</v>
      </c>
      <c r="AF268" s="7">
        <f t="shared" si="44"/>
        <v>0</v>
      </c>
      <c r="AG268" s="7"/>
      <c r="AI268" s="139"/>
      <c r="AJ268" s="139"/>
      <c r="AK268" s="139"/>
      <c r="AL268" s="139"/>
      <c r="AM268" s="139"/>
      <c r="AO268" s="139"/>
      <c r="AP268" s="139"/>
      <c r="AQ268" s="139"/>
      <c r="AR268" s="139"/>
      <c r="AS268" s="139"/>
      <c r="AU268" s="139"/>
      <c r="AV268" s="139"/>
      <c r="AW268" s="139"/>
      <c r="AX268" s="139"/>
      <c r="AY268" s="139"/>
      <c r="BA268" s="139"/>
    </row>
    <row r="269" spans="1:64" ht="15" customHeight="1" x14ac:dyDescent="0.2">
      <c r="A269" s="1" t="s">
        <v>32</v>
      </c>
      <c r="B269" s="29" t="s">
        <v>412</v>
      </c>
      <c r="C269" s="29">
        <v>8</v>
      </c>
      <c r="D269" s="4" t="s">
        <v>33</v>
      </c>
      <c r="E269" s="6">
        <v>1</v>
      </c>
      <c r="F269" s="6">
        <v>1</v>
      </c>
      <c r="G269" s="6">
        <v>0</v>
      </c>
      <c r="H269" s="6">
        <v>0</v>
      </c>
      <c r="I269" s="6">
        <v>0</v>
      </c>
      <c r="J269" s="3"/>
      <c r="K269" s="5">
        <v>1</v>
      </c>
      <c r="L269" s="5">
        <v>1</v>
      </c>
      <c r="M269" s="14">
        <v>0</v>
      </c>
      <c r="N269" s="14">
        <v>0.5</v>
      </c>
      <c r="O269" s="14">
        <v>1</v>
      </c>
      <c r="P269" s="3"/>
      <c r="Q269" s="5">
        <v>1</v>
      </c>
      <c r="R269" s="5">
        <v>1</v>
      </c>
      <c r="S269" s="5">
        <v>0</v>
      </c>
      <c r="T269" s="5">
        <v>0</v>
      </c>
      <c r="U269" s="5">
        <v>0</v>
      </c>
      <c r="V269" s="5"/>
      <c r="W269" s="13">
        <f t="shared" si="36"/>
        <v>1</v>
      </c>
      <c r="X269" s="13">
        <f t="shared" si="37"/>
        <v>1</v>
      </c>
      <c r="Y269" s="13">
        <f t="shared" si="38"/>
        <v>0</v>
      </c>
      <c r="Z269" s="12">
        <f t="shared" si="39"/>
        <v>0</v>
      </c>
      <c r="AA269" s="13">
        <f t="shared" si="40"/>
        <v>0</v>
      </c>
      <c r="AB269" s="7">
        <f t="shared" si="41"/>
        <v>2</v>
      </c>
      <c r="AC269" s="7"/>
      <c r="AD269" s="7">
        <f t="shared" si="42"/>
        <v>2</v>
      </c>
      <c r="AE269" s="7">
        <f t="shared" si="43"/>
        <v>0</v>
      </c>
      <c r="AF269" s="7">
        <f t="shared" si="44"/>
        <v>0</v>
      </c>
      <c r="AG269" s="7"/>
      <c r="AI269" s="139"/>
      <c r="AJ269" s="139"/>
      <c r="AK269" s="139"/>
      <c r="AL269" s="139"/>
      <c r="AM269" s="139"/>
      <c r="AO269" s="139"/>
      <c r="AP269" s="139"/>
      <c r="AQ269" s="139"/>
      <c r="AR269" s="139"/>
      <c r="AS269" s="139"/>
      <c r="AU269" s="139"/>
      <c r="AV269" s="139"/>
      <c r="AW269" s="139"/>
      <c r="AX269" s="139"/>
      <c r="AY269" s="139"/>
      <c r="BA269" s="139"/>
    </row>
    <row r="270" spans="1:64" s="55" customFormat="1" ht="15" customHeight="1" x14ac:dyDescent="0.2">
      <c r="A270" s="11" t="s">
        <v>30</v>
      </c>
      <c r="B270" s="29" t="s">
        <v>411</v>
      </c>
      <c r="C270" s="29">
        <v>9</v>
      </c>
      <c r="D270" s="4" t="s">
        <v>31</v>
      </c>
      <c r="E270" s="6">
        <v>1</v>
      </c>
      <c r="F270" s="6">
        <v>1</v>
      </c>
      <c r="G270" s="6">
        <v>1</v>
      </c>
      <c r="H270" s="6">
        <v>0</v>
      </c>
      <c r="I270" s="6">
        <v>1</v>
      </c>
      <c r="J270" s="3"/>
      <c r="K270" s="5">
        <v>1</v>
      </c>
      <c r="L270" s="5">
        <v>1</v>
      </c>
      <c r="M270" s="14">
        <v>1</v>
      </c>
      <c r="N270" s="14">
        <v>1</v>
      </c>
      <c r="O270" s="14">
        <v>0</v>
      </c>
      <c r="P270" s="3"/>
      <c r="Q270" s="5">
        <v>1</v>
      </c>
      <c r="R270" s="5">
        <v>1</v>
      </c>
      <c r="S270" s="5">
        <v>0</v>
      </c>
      <c r="T270" s="5">
        <v>0</v>
      </c>
      <c r="U270" s="5">
        <v>1</v>
      </c>
      <c r="V270" s="5"/>
      <c r="W270" s="13">
        <f t="shared" si="36"/>
        <v>1</v>
      </c>
      <c r="X270" s="13">
        <f t="shared" si="37"/>
        <v>1</v>
      </c>
      <c r="Y270" s="13">
        <f t="shared" si="38"/>
        <v>1</v>
      </c>
      <c r="Z270" s="12">
        <f t="shared" si="39"/>
        <v>0</v>
      </c>
      <c r="AA270" s="13">
        <f t="shared" si="40"/>
        <v>1</v>
      </c>
      <c r="AB270" s="7">
        <f t="shared" si="41"/>
        <v>4</v>
      </c>
      <c r="AC270" s="7"/>
      <c r="AD270" s="7">
        <f t="shared" si="42"/>
        <v>2</v>
      </c>
      <c r="AE270" s="7">
        <f t="shared" si="43"/>
        <v>1</v>
      </c>
      <c r="AF270" s="7">
        <f t="shared" si="44"/>
        <v>1</v>
      </c>
      <c r="AG270" s="7"/>
      <c r="AI270" s="137"/>
      <c r="AJ270" s="137"/>
      <c r="AK270" s="137"/>
      <c r="AL270" s="137"/>
      <c r="AM270" s="137"/>
      <c r="AO270" s="137"/>
      <c r="AP270" s="137"/>
      <c r="AQ270" s="137"/>
      <c r="AR270" s="137"/>
      <c r="AS270" s="137"/>
      <c r="AU270" s="137"/>
      <c r="AV270" s="137"/>
      <c r="AW270" s="137"/>
      <c r="AX270" s="137"/>
      <c r="AY270" s="137"/>
      <c r="BA270" s="137"/>
    </row>
    <row r="271" spans="1:64" s="55" customFormat="1" ht="15" customHeight="1" x14ac:dyDescent="0.2">
      <c r="A271" s="8">
        <v>1050</v>
      </c>
      <c r="B271" s="29" t="s">
        <v>845</v>
      </c>
      <c r="C271" s="29">
        <v>8</v>
      </c>
      <c r="D271" s="8" t="s">
        <v>627</v>
      </c>
      <c r="E271" s="72">
        <v>0</v>
      </c>
      <c r="F271" s="72">
        <v>1</v>
      </c>
      <c r="G271" s="72">
        <v>1</v>
      </c>
      <c r="H271" s="72">
        <v>1</v>
      </c>
      <c r="I271" s="72">
        <v>0</v>
      </c>
      <c r="J271" s="72"/>
      <c r="K271" s="72">
        <v>0</v>
      </c>
      <c r="L271" s="72">
        <v>1</v>
      </c>
      <c r="M271" s="72">
        <v>0</v>
      </c>
      <c r="N271" s="72">
        <v>0</v>
      </c>
      <c r="O271" s="72">
        <v>1</v>
      </c>
      <c r="P271" s="72"/>
      <c r="Q271" s="72">
        <v>0</v>
      </c>
      <c r="R271" s="72">
        <v>1</v>
      </c>
      <c r="S271" s="72">
        <v>1</v>
      </c>
      <c r="T271" s="72">
        <v>1</v>
      </c>
      <c r="U271" s="72">
        <v>1</v>
      </c>
      <c r="V271" s="8"/>
      <c r="W271" s="13">
        <f t="shared" si="36"/>
        <v>0</v>
      </c>
      <c r="X271" s="13">
        <f t="shared" si="37"/>
        <v>1</v>
      </c>
      <c r="Y271" s="13">
        <f t="shared" si="38"/>
        <v>1</v>
      </c>
      <c r="Z271" s="12">
        <f t="shared" si="39"/>
        <v>1</v>
      </c>
      <c r="AA271" s="13">
        <f t="shared" si="40"/>
        <v>1</v>
      </c>
      <c r="AB271" s="7">
        <f t="shared" si="41"/>
        <v>4</v>
      </c>
      <c r="AC271" s="7"/>
      <c r="AD271" s="7">
        <f t="shared" si="42"/>
        <v>1</v>
      </c>
      <c r="AE271" s="7">
        <f t="shared" si="43"/>
        <v>2</v>
      </c>
      <c r="AF271" s="7">
        <f t="shared" si="44"/>
        <v>1</v>
      </c>
      <c r="AG271" s="7"/>
      <c r="AI271" s="137"/>
      <c r="AJ271" s="137"/>
      <c r="AK271" s="137"/>
      <c r="AL271" s="137"/>
      <c r="AM271" s="137"/>
      <c r="AO271" s="137"/>
      <c r="AP271" s="137"/>
      <c r="AQ271" s="137"/>
      <c r="AR271" s="137"/>
      <c r="AS271" s="137"/>
      <c r="AU271" s="137"/>
      <c r="AV271" s="137"/>
      <c r="AW271" s="137"/>
      <c r="AX271" s="137"/>
      <c r="AY271" s="137"/>
      <c r="BA271" s="137"/>
    </row>
    <row r="272" spans="1:64" s="55" customFormat="1" ht="15" customHeight="1" x14ac:dyDescent="0.2">
      <c r="A272" s="8">
        <v>1131</v>
      </c>
      <c r="B272" s="29" t="s">
        <v>912</v>
      </c>
      <c r="C272" s="29">
        <v>11</v>
      </c>
      <c r="D272" s="8" t="s">
        <v>709</v>
      </c>
      <c r="E272" s="72">
        <v>1</v>
      </c>
      <c r="F272" s="72">
        <v>1</v>
      </c>
      <c r="G272" s="72">
        <v>1</v>
      </c>
      <c r="H272" s="72">
        <v>1</v>
      </c>
      <c r="I272" s="72">
        <v>0</v>
      </c>
      <c r="J272" s="72"/>
      <c r="K272" s="72">
        <v>1</v>
      </c>
      <c r="L272" s="72">
        <v>1</v>
      </c>
      <c r="M272" s="72">
        <v>0</v>
      </c>
      <c r="N272" s="72">
        <v>0</v>
      </c>
      <c r="O272" s="72">
        <v>0</v>
      </c>
      <c r="P272" s="72"/>
      <c r="Q272" s="72">
        <v>1</v>
      </c>
      <c r="R272" s="72">
        <v>1</v>
      </c>
      <c r="S272" s="72">
        <v>1</v>
      </c>
      <c r="T272" s="72">
        <v>1</v>
      </c>
      <c r="U272" s="72">
        <v>0</v>
      </c>
      <c r="V272" s="8"/>
      <c r="W272" s="13">
        <f t="shared" si="36"/>
        <v>1</v>
      </c>
      <c r="X272" s="13">
        <f t="shared" si="37"/>
        <v>1</v>
      </c>
      <c r="Y272" s="13">
        <f t="shared" si="38"/>
        <v>1</v>
      </c>
      <c r="Z272" s="12">
        <f t="shared" si="39"/>
        <v>1</v>
      </c>
      <c r="AA272" s="13">
        <f t="shared" si="40"/>
        <v>0</v>
      </c>
      <c r="AB272" s="7">
        <f t="shared" si="41"/>
        <v>4</v>
      </c>
      <c r="AC272" s="7"/>
      <c r="AD272" s="7">
        <f t="shared" si="42"/>
        <v>2</v>
      </c>
      <c r="AE272" s="7">
        <f t="shared" si="43"/>
        <v>1</v>
      </c>
      <c r="AF272" s="7">
        <f t="shared" si="44"/>
        <v>1</v>
      </c>
      <c r="AG272" s="7"/>
      <c r="AI272" s="137"/>
      <c r="AJ272" s="137"/>
      <c r="AK272" s="137"/>
      <c r="AL272" s="137"/>
      <c r="AM272" s="137"/>
      <c r="AO272" s="137"/>
      <c r="AP272" s="137"/>
      <c r="AQ272" s="137"/>
      <c r="AR272" s="137"/>
      <c r="AS272" s="137"/>
      <c r="AU272" s="137"/>
      <c r="AV272" s="137"/>
      <c r="AW272" s="137"/>
      <c r="AX272" s="137"/>
      <c r="AY272" s="137"/>
      <c r="BA272" s="137"/>
    </row>
    <row r="273" spans="1:64" ht="15" customHeight="1" x14ac:dyDescent="0.2">
      <c r="A273" s="8">
        <v>1076</v>
      </c>
      <c r="B273" s="29" t="s">
        <v>868</v>
      </c>
      <c r="C273" s="29">
        <v>11</v>
      </c>
      <c r="D273" s="8" t="s">
        <v>653</v>
      </c>
      <c r="E273" s="72">
        <v>1</v>
      </c>
      <c r="F273" s="72">
        <v>1</v>
      </c>
      <c r="G273" s="72">
        <v>1</v>
      </c>
      <c r="H273" s="72">
        <v>0</v>
      </c>
      <c r="I273" s="72">
        <v>0</v>
      </c>
      <c r="J273" s="72" t="s">
        <v>545</v>
      </c>
      <c r="K273" s="72">
        <v>1</v>
      </c>
      <c r="L273" s="72">
        <v>1</v>
      </c>
      <c r="M273" s="72">
        <v>0.5</v>
      </c>
      <c r="N273" s="72">
        <v>0.5</v>
      </c>
      <c r="O273" s="72">
        <v>1</v>
      </c>
      <c r="P273" s="72"/>
      <c r="Q273" s="72">
        <v>0</v>
      </c>
      <c r="R273" s="72">
        <v>1</v>
      </c>
      <c r="S273" s="72">
        <v>1</v>
      </c>
      <c r="T273" s="72">
        <v>1</v>
      </c>
      <c r="U273" s="72">
        <v>0</v>
      </c>
      <c r="V273" s="8"/>
      <c r="W273" s="13">
        <f t="shared" si="36"/>
        <v>1</v>
      </c>
      <c r="X273" s="13">
        <f t="shared" si="37"/>
        <v>1</v>
      </c>
      <c r="Y273" s="13">
        <f t="shared" si="38"/>
        <v>1</v>
      </c>
      <c r="Z273" s="12">
        <f t="shared" si="39"/>
        <v>0.5</v>
      </c>
      <c r="AA273" s="13">
        <f t="shared" si="40"/>
        <v>0</v>
      </c>
      <c r="AB273" s="7">
        <f t="shared" si="41"/>
        <v>3.5</v>
      </c>
      <c r="AC273" s="7"/>
      <c r="AD273" s="7">
        <f t="shared" si="42"/>
        <v>2</v>
      </c>
      <c r="AE273" s="7">
        <f t="shared" si="43"/>
        <v>0.5</v>
      </c>
      <c r="AF273" s="7">
        <f t="shared" si="44"/>
        <v>1</v>
      </c>
      <c r="AG273" s="7"/>
      <c r="AI273" s="139"/>
      <c r="AJ273" s="139"/>
      <c r="AK273" s="139"/>
      <c r="AL273" s="139"/>
      <c r="AM273" s="139"/>
      <c r="AO273" s="139"/>
      <c r="AP273" s="139"/>
      <c r="AQ273" s="139"/>
      <c r="AR273" s="139"/>
      <c r="AS273" s="139"/>
      <c r="AU273" s="139"/>
      <c r="AV273" s="139"/>
      <c r="AW273" s="139"/>
      <c r="AX273" s="139"/>
      <c r="AY273" s="139"/>
      <c r="BA273" s="139"/>
    </row>
    <row r="274" spans="1:64" ht="15" customHeight="1" x14ac:dyDescent="0.2">
      <c r="A274" s="8">
        <v>1010</v>
      </c>
      <c r="B274" s="29" t="s">
        <v>807</v>
      </c>
      <c r="C274" s="29">
        <v>10</v>
      </c>
      <c r="D274" s="8" t="s">
        <v>587</v>
      </c>
      <c r="E274" s="72">
        <v>0</v>
      </c>
      <c r="F274" s="72">
        <v>1</v>
      </c>
      <c r="G274" s="72">
        <v>0</v>
      </c>
      <c r="H274" s="72">
        <v>0</v>
      </c>
      <c r="I274" s="72">
        <v>0</v>
      </c>
      <c r="J274" s="72"/>
      <c r="K274" s="72">
        <v>0</v>
      </c>
      <c r="L274" s="72">
        <v>0</v>
      </c>
      <c r="M274" s="72">
        <v>0</v>
      </c>
      <c r="N274" s="72">
        <v>0</v>
      </c>
      <c r="O274" s="72">
        <v>0</v>
      </c>
      <c r="P274" s="72" t="s">
        <v>743</v>
      </c>
      <c r="Q274" s="72">
        <v>0</v>
      </c>
      <c r="R274" s="72">
        <v>1</v>
      </c>
      <c r="S274" s="72">
        <v>0</v>
      </c>
      <c r="T274" s="72">
        <v>0</v>
      </c>
      <c r="U274" s="72">
        <v>0</v>
      </c>
      <c r="V274" s="72"/>
      <c r="W274" s="13">
        <f t="shared" si="36"/>
        <v>0</v>
      </c>
      <c r="X274" s="13">
        <f t="shared" si="37"/>
        <v>1</v>
      </c>
      <c r="Y274" s="13">
        <f t="shared" si="38"/>
        <v>0</v>
      </c>
      <c r="Z274" s="12">
        <f t="shared" si="39"/>
        <v>0</v>
      </c>
      <c r="AA274" s="13">
        <f t="shared" si="40"/>
        <v>0</v>
      </c>
      <c r="AB274" s="7">
        <f t="shared" si="41"/>
        <v>1</v>
      </c>
      <c r="AC274" s="7"/>
      <c r="AD274" s="7">
        <f t="shared" si="42"/>
        <v>1</v>
      </c>
      <c r="AE274" s="7">
        <f t="shared" si="43"/>
        <v>0</v>
      </c>
      <c r="AF274" s="7">
        <f t="shared" si="44"/>
        <v>0</v>
      </c>
      <c r="AG274" s="7"/>
      <c r="AI274" s="139"/>
      <c r="AJ274" s="139"/>
      <c r="AK274" s="139"/>
      <c r="AL274" s="139"/>
      <c r="AM274" s="139"/>
      <c r="AO274" s="139"/>
      <c r="AP274" s="139"/>
      <c r="AQ274" s="139"/>
      <c r="AR274" s="139"/>
      <c r="AS274" s="139"/>
      <c r="AU274" s="139"/>
      <c r="AV274" s="139"/>
      <c r="AW274" s="139"/>
      <c r="AX274" s="139"/>
      <c r="AY274" s="139"/>
      <c r="BA274" s="139"/>
    </row>
    <row r="275" spans="1:64" ht="15" customHeight="1" x14ac:dyDescent="0.2">
      <c r="A275" s="8">
        <v>1028</v>
      </c>
      <c r="B275" s="29" t="s">
        <v>823</v>
      </c>
      <c r="C275" s="29">
        <v>8</v>
      </c>
      <c r="D275" s="8" t="s">
        <v>605</v>
      </c>
      <c r="E275" s="72">
        <v>0</v>
      </c>
      <c r="F275" s="72">
        <v>0</v>
      </c>
      <c r="G275" s="72">
        <v>0</v>
      </c>
      <c r="H275" s="72">
        <v>0</v>
      </c>
      <c r="I275" s="72">
        <v>1</v>
      </c>
      <c r="J275" s="72" t="s">
        <v>62</v>
      </c>
      <c r="K275" s="72">
        <v>0</v>
      </c>
      <c r="L275" s="72">
        <v>0</v>
      </c>
      <c r="M275" s="72">
        <v>0</v>
      </c>
      <c r="N275" s="72">
        <v>0</v>
      </c>
      <c r="O275" s="72">
        <v>0</v>
      </c>
      <c r="P275" s="72" t="s">
        <v>744</v>
      </c>
      <c r="Q275" s="72">
        <v>0</v>
      </c>
      <c r="R275" s="72">
        <v>1</v>
      </c>
      <c r="S275" s="72">
        <v>1</v>
      </c>
      <c r="T275" s="72">
        <v>0</v>
      </c>
      <c r="U275" s="72">
        <v>0</v>
      </c>
      <c r="W275" s="13">
        <f t="shared" si="36"/>
        <v>0</v>
      </c>
      <c r="X275" s="13">
        <f t="shared" si="37"/>
        <v>0</v>
      </c>
      <c r="Y275" s="13">
        <f t="shared" si="38"/>
        <v>0</v>
      </c>
      <c r="Z275" s="12">
        <f t="shared" si="39"/>
        <v>0</v>
      </c>
      <c r="AA275" s="13">
        <f t="shared" si="40"/>
        <v>0</v>
      </c>
      <c r="AB275" s="7">
        <f t="shared" si="41"/>
        <v>0</v>
      </c>
      <c r="AC275" s="7"/>
      <c r="AD275" s="7">
        <f t="shared" si="42"/>
        <v>0</v>
      </c>
      <c r="AE275" s="7">
        <f t="shared" si="43"/>
        <v>0</v>
      </c>
      <c r="AF275" s="7">
        <f t="shared" si="44"/>
        <v>0</v>
      </c>
      <c r="AG275" s="7"/>
      <c r="AI275" s="139"/>
      <c r="AJ275" s="139"/>
      <c r="AK275" s="139"/>
      <c r="AL275" s="139"/>
      <c r="AM275" s="139"/>
      <c r="AO275" s="139"/>
      <c r="AP275" s="139"/>
      <c r="AQ275" s="139"/>
      <c r="AR275" s="139"/>
      <c r="AS275" s="139"/>
      <c r="AU275" s="139"/>
      <c r="AV275" s="139"/>
      <c r="AW275" s="139"/>
      <c r="AX275" s="139"/>
      <c r="AY275" s="139"/>
      <c r="BA275" s="139"/>
    </row>
    <row r="276" spans="1:64" ht="15" customHeight="1" x14ac:dyDescent="0.2">
      <c r="A276" s="8">
        <v>1112</v>
      </c>
      <c r="B276" s="29" t="s">
        <v>897</v>
      </c>
      <c r="C276" s="29">
        <v>11</v>
      </c>
      <c r="D276" s="8" t="s">
        <v>690</v>
      </c>
      <c r="E276" s="72">
        <v>0</v>
      </c>
      <c r="F276" s="72">
        <v>0</v>
      </c>
      <c r="G276" s="72">
        <v>1</v>
      </c>
      <c r="H276" s="72">
        <v>1</v>
      </c>
      <c r="I276" s="72">
        <v>0</v>
      </c>
      <c r="J276" s="72"/>
      <c r="K276" s="72">
        <v>0</v>
      </c>
      <c r="L276" s="72">
        <v>0</v>
      </c>
      <c r="M276" s="72">
        <v>0</v>
      </c>
      <c r="N276" s="72">
        <v>0</v>
      </c>
      <c r="O276" s="72">
        <v>0</v>
      </c>
      <c r="P276" s="72" t="s">
        <v>771</v>
      </c>
      <c r="Q276" s="72">
        <v>0</v>
      </c>
      <c r="R276" s="72">
        <v>1</v>
      </c>
      <c r="S276" s="72">
        <v>1</v>
      </c>
      <c r="T276" s="72">
        <v>1</v>
      </c>
      <c r="U276" s="72">
        <v>1</v>
      </c>
      <c r="V276" s="8"/>
      <c r="W276" s="13">
        <f t="shared" si="36"/>
        <v>0</v>
      </c>
      <c r="X276" s="13">
        <f t="shared" si="37"/>
        <v>0</v>
      </c>
      <c r="Y276" s="13">
        <f t="shared" si="38"/>
        <v>1</v>
      </c>
      <c r="Z276" s="12">
        <f t="shared" si="39"/>
        <v>1</v>
      </c>
      <c r="AA276" s="13">
        <f t="shared" si="40"/>
        <v>0</v>
      </c>
      <c r="AB276" s="7">
        <f t="shared" si="41"/>
        <v>2</v>
      </c>
      <c r="AC276" s="7"/>
      <c r="AD276" s="7">
        <f t="shared" si="42"/>
        <v>0</v>
      </c>
      <c r="AE276" s="7">
        <f t="shared" si="43"/>
        <v>1</v>
      </c>
      <c r="AF276" s="7">
        <f t="shared" si="44"/>
        <v>1</v>
      </c>
      <c r="AG276" s="7"/>
      <c r="AI276" s="139"/>
      <c r="AJ276" s="139"/>
      <c r="AK276" s="139"/>
      <c r="AL276" s="139"/>
      <c r="AM276" s="139"/>
      <c r="AO276" s="139"/>
      <c r="AP276" s="139"/>
      <c r="AQ276" s="139"/>
      <c r="AR276" s="139"/>
      <c r="AS276" s="139"/>
      <c r="AU276" s="139"/>
      <c r="AV276" s="139"/>
      <c r="AW276" s="139"/>
      <c r="AX276" s="139"/>
      <c r="AY276" s="139"/>
      <c r="BA276" s="139"/>
    </row>
    <row r="277" spans="1:64" ht="15" customHeight="1" x14ac:dyDescent="0.2">
      <c r="A277" s="11"/>
      <c r="B277" s="11"/>
      <c r="C277" s="11"/>
      <c r="D277" s="8"/>
      <c r="E277" s="8"/>
      <c r="F277" s="8"/>
      <c r="G277" s="8"/>
      <c r="H277" s="8"/>
      <c r="I277" s="8"/>
      <c r="J277" s="8"/>
      <c r="K277" s="8"/>
      <c r="L277" s="8"/>
      <c r="M277" s="15"/>
      <c r="N277" s="15"/>
      <c r="O277" s="15"/>
      <c r="P277" s="8"/>
      <c r="Q277" s="8"/>
      <c r="R277" s="8"/>
      <c r="S277" s="8"/>
      <c r="T277" s="8"/>
      <c r="U277" s="8"/>
      <c r="V277" s="8"/>
      <c r="W277" s="13"/>
      <c r="X277" s="13"/>
      <c r="Y277" s="13"/>
      <c r="Z277" s="12"/>
      <c r="AA277" s="13"/>
      <c r="AB277" s="7"/>
      <c r="AC277" s="7"/>
      <c r="AD277" s="7"/>
      <c r="AE277" s="7"/>
      <c r="AF277" s="7"/>
      <c r="AG277" s="7"/>
      <c r="AI277" s="139"/>
      <c r="AJ277" s="139"/>
      <c r="AK277" s="139"/>
      <c r="AL277" s="139"/>
      <c r="AM277" s="139"/>
      <c r="AO277" s="139"/>
      <c r="AP277" s="139"/>
      <c r="AQ277" s="139"/>
      <c r="AR277" s="139"/>
      <c r="AS277" s="139"/>
      <c r="AU277" s="139"/>
      <c r="AV277" s="139"/>
      <c r="AW277" s="139"/>
      <c r="AX277" s="139"/>
      <c r="AY277" s="139"/>
      <c r="BA277" s="139"/>
    </row>
    <row r="278" spans="1:64" ht="15" customHeight="1" x14ac:dyDescent="0.2">
      <c r="A278" s="11"/>
      <c r="B278" s="11"/>
      <c r="C278" s="11"/>
      <c r="D278" s="8"/>
      <c r="E278" s="8"/>
      <c r="F278" s="8"/>
      <c r="G278" s="8"/>
      <c r="H278" s="8"/>
      <c r="I278" s="8"/>
      <c r="J278" s="8"/>
      <c r="K278" s="8"/>
      <c r="L278" s="8"/>
      <c r="M278" s="15"/>
      <c r="N278" s="15"/>
      <c r="O278" s="15"/>
      <c r="P278" s="8"/>
      <c r="Q278" s="8"/>
      <c r="R278" s="8"/>
      <c r="S278" s="8"/>
      <c r="T278" s="8"/>
      <c r="U278" s="8"/>
      <c r="V278" s="8" t="s">
        <v>960</v>
      </c>
      <c r="W278" s="13">
        <f t="shared" ref="W278:AB278" si="45">AVERAGE(W3:W276)</f>
        <v>0.45620437956204379</v>
      </c>
      <c r="X278" s="13">
        <f t="shared" si="45"/>
        <v>0.75912408759124084</v>
      </c>
      <c r="Y278" s="13">
        <f t="shared" si="45"/>
        <v>0.25912408759124089</v>
      </c>
      <c r="Z278" s="13">
        <f t="shared" si="45"/>
        <v>0.16058394160583941</v>
      </c>
      <c r="AA278" s="13">
        <f t="shared" si="45"/>
        <v>0.20072992700729927</v>
      </c>
      <c r="AB278" s="13">
        <f t="shared" si="45"/>
        <v>1.8357664233576643</v>
      </c>
      <c r="AC278" s="13"/>
      <c r="AD278" s="13">
        <f>AVERAGE(AD3:AD276)</f>
        <v>1.2153284671532847</v>
      </c>
      <c r="AE278" s="13">
        <f>AVERAGE(AE3:AE276)</f>
        <v>0.36131386861313869</v>
      </c>
      <c r="AF278" s="13">
        <f>AVERAGE(AF3:AF276)</f>
        <v>0.25912408759124089</v>
      </c>
      <c r="AG278" s="7"/>
      <c r="AI278" s="139"/>
      <c r="AJ278" s="139"/>
      <c r="AK278" s="139"/>
      <c r="AL278" s="139"/>
      <c r="AM278" s="139"/>
      <c r="AO278" s="139"/>
      <c r="AP278" s="139"/>
      <c r="AQ278" s="139"/>
      <c r="AR278" s="139"/>
      <c r="AS278" s="139"/>
      <c r="AU278" s="139"/>
      <c r="AV278" s="139"/>
      <c r="AW278" s="139"/>
      <c r="AX278" s="139"/>
      <c r="AY278" s="139"/>
      <c r="BA278" s="139"/>
    </row>
    <row r="279" spans="1:64" ht="15" customHeight="1" x14ac:dyDescent="0.2">
      <c r="A279" s="54"/>
      <c r="B279" s="138"/>
      <c r="C279" s="138"/>
      <c r="E279" s="73"/>
      <c r="F279" s="73"/>
      <c r="G279" s="73"/>
      <c r="H279" s="73"/>
      <c r="I279" s="73"/>
      <c r="J279" s="73"/>
      <c r="K279" s="73"/>
      <c r="L279" s="73"/>
      <c r="M279" s="73"/>
      <c r="N279" s="73"/>
      <c r="O279" s="73"/>
      <c r="P279" s="73"/>
      <c r="Q279" s="73"/>
      <c r="R279" s="73"/>
      <c r="S279" s="73"/>
      <c r="T279" s="73"/>
      <c r="U279" s="73"/>
      <c r="AC279" s="139"/>
      <c r="AD279" s="139"/>
      <c r="AE279" s="139"/>
      <c r="AF279" s="139"/>
      <c r="AG279" s="139"/>
      <c r="AI279" s="139"/>
      <c r="AJ279" s="139"/>
      <c r="AK279" s="139"/>
      <c r="AL279" s="139"/>
      <c r="AM279" s="139"/>
      <c r="AO279" s="139"/>
      <c r="AP279" s="139"/>
      <c r="AQ279" s="139"/>
      <c r="AR279" s="139"/>
      <c r="AS279" s="139"/>
      <c r="AU279" s="139"/>
      <c r="AV279" s="139"/>
      <c r="AW279" s="139"/>
      <c r="AX279" s="139"/>
      <c r="AY279" s="139"/>
      <c r="BA279" s="139"/>
    </row>
    <row r="280" spans="1:64" ht="15" customHeight="1" x14ac:dyDescent="0.2">
      <c r="A280" s="54"/>
      <c r="B280" s="138"/>
      <c r="C280" s="138"/>
      <c r="E280" s="73"/>
      <c r="F280" s="73"/>
      <c r="G280" s="73"/>
      <c r="H280" s="73"/>
      <c r="I280" s="73"/>
      <c r="J280" s="73"/>
      <c r="K280" s="73"/>
      <c r="L280" s="73"/>
      <c r="M280" s="73"/>
      <c r="N280" s="73"/>
      <c r="O280" s="73"/>
      <c r="P280" s="73"/>
      <c r="Q280" s="73"/>
      <c r="R280" s="73"/>
      <c r="S280" s="73"/>
      <c r="T280" s="73"/>
      <c r="U280" s="73"/>
      <c r="AC280" s="139"/>
      <c r="AD280" s="139"/>
      <c r="AE280" s="139"/>
      <c r="AF280" s="139"/>
      <c r="AG280" s="139"/>
      <c r="AI280" s="139"/>
      <c r="AJ280" s="139"/>
      <c r="AK280" s="139"/>
      <c r="AL280" s="139"/>
      <c r="AM280" s="139"/>
      <c r="AO280" s="139"/>
      <c r="AP280" s="139"/>
      <c r="AQ280" s="139"/>
      <c r="AR280" s="139"/>
      <c r="AS280" s="139"/>
      <c r="AU280" s="139"/>
      <c r="AV280" s="139"/>
      <c r="AW280" s="139"/>
      <c r="AX280" s="139"/>
      <c r="AY280" s="139"/>
      <c r="BA280" s="139"/>
    </row>
    <row r="281" spans="1:64" ht="15" customHeight="1" x14ac:dyDescent="0.2">
      <c r="B281" s="138"/>
      <c r="C281" s="138"/>
      <c r="D281" s="140"/>
      <c r="J281" s="73"/>
      <c r="M281" s="54"/>
      <c r="N281" s="54"/>
      <c r="O281" s="54"/>
      <c r="AC281" s="133"/>
      <c r="AD281" s="133"/>
      <c r="AE281" s="133"/>
      <c r="AF281" s="133"/>
      <c r="AG281" s="133"/>
      <c r="AH281" s="133"/>
      <c r="AI281" s="133"/>
      <c r="AJ281" s="133"/>
      <c r="AK281" s="133"/>
      <c r="AL281" s="133"/>
      <c r="AM281" s="133"/>
      <c r="AN281" s="133"/>
      <c r="AO281" s="133"/>
      <c r="AP281" s="133"/>
      <c r="AQ281" s="133"/>
      <c r="AR281" s="133"/>
      <c r="AS281" s="133"/>
      <c r="AT281" s="133"/>
      <c r="AU281" s="133"/>
      <c r="AV281" s="133"/>
      <c r="AW281" s="133"/>
      <c r="AX281" s="133"/>
      <c r="AY281" s="139"/>
      <c r="AZ281" s="139"/>
      <c r="BA281" s="139"/>
      <c r="BD281" s="139"/>
      <c r="BE281" s="139"/>
      <c r="BF281" s="139"/>
      <c r="BG281" s="139"/>
      <c r="BH281" s="139"/>
      <c r="BI281" s="139"/>
      <c r="BJ281" s="139"/>
      <c r="BK281" s="139"/>
      <c r="BL281" s="139"/>
    </row>
    <row r="282" spans="1:64" ht="15" customHeight="1" x14ac:dyDescent="0.2">
      <c r="A282" s="54"/>
      <c r="B282" s="54"/>
      <c r="E282" s="73"/>
      <c r="F282" s="73"/>
      <c r="G282" s="73"/>
      <c r="H282" s="73"/>
      <c r="I282" s="73"/>
      <c r="J282" s="73"/>
      <c r="K282" s="73"/>
      <c r="L282" s="73"/>
      <c r="M282" s="73"/>
      <c r="N282" s="73"/>
      <c r="O282" s="73"/>
      <c r="P282" s="73"/>
      <c r="Q282" s="73"/>
      <c r="R282" s="73"/>
      <c r="S282" s="73"/>
      <c r="T282" s="73"/>
      <c r="U282" s="73"/>
      <c r="AC282" s="139"/>
      <c r="AD282" s="139"/>
      <c r="AE282" s="139"/>
      <c r="AF282" s="139"/>
      <c r="AG282" s="139"/>
      <c r="AI282" s="139"/>
      <c r="AJ282" s="139"/>
      <c r="AK282" s="139"/>
      <c r="AL282" s="139"/>
      <c r="AM282" s="139"/>
      <c r="AO282" s="139"/>
      <c r="AP282" s="139"/>
      <c r="AQ282" s="139"/>
      <c r="AR282" s="139"/>
      <c r="AS282" s="139"/>
      <c r="AU282" s="139"/>
      <c r="AV282" s="139"/>
      <c r="AW282" s="139"/>
      <c r="AX282" s="139"/>
      <c r="AY282" s="139"/>
      <c r="BA282" s="139"/>
    </row>
    <row r="284" spans="1:64" ht="15" customHeight="1" x14ac:dyDescent="0.2">
      <c r="W284" s="132"/>
    </row>
  </sheetData>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L287"/>
  <sheetViews>
    <sheetView zoomScale="150" zoomScaleNormal="150" zoomScalePageLayoutView="150" workbookViewId="0">
      <pane ySplit="1" topLeftCell="A2" activePane="bottomLeft" state="frozen"/>
      <selection pane="bottomLeft" activeCell="C75" sqref="C75"/>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59" bestFit="1" customWidth="1"/>
    <col min="24" max="25" width="4.33203125" style="159" bestFit="1" customWidth="1"/>
    <col min="26" max="26" width="4.33203125" style="136" bestFit="1" customWidth="1"/>
    <col min="27" max="27" width="4.33203125" style="159" bestFit="1" customWidth="1"/>
    <col min="28" max="28" width="3.83203125" style="132" customWidth="1"/>
    <col min="29" max="33" width="4.33203125" style="54" bestFit="1" customWidth="1"/>
    <col min="34" max="34" width="3.33203125" style="54" customWidth="1"/>
    <col min="35" max="39" width="4.33203125" style="54" bestFit="1" customWidth="1"/>
    <col min="40" max="40" width="3.332031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158"/>
      <c r="W1" s="218" t="s">
        <v>393</v>
      </c>
      <c r="X1" s="218"/>
      <c r="Y1" s="218"/>
      <c r="Z1" s="218"/>
      <c r="AA1" s="218"/>
      <c r="AB1" s="20"/>
      <c r="AC1" s="20"/>
      <c r="AD1" s="20"/>
      <c r="AE1" s="20"/>
      <c r="AF1" s="20"/>
      <c r="AG1" s="20"/>
      <c r="AI1" s="219"/>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134"/>
      <c r="AJ2" s="134"/>
      <c r="AK2" s="134"/>
      <c r="AL2" s="134"/>
      <c r="AM2" s="134"/>
      <c r="AO2" s="134"/>
      <c r="AP2" s="134"/>
      <c r="AQ2" s="134"/>
      <c r="AR2" s="134"/>
      <c r="AS2" s="134"/>
      <c r="AU2" s="134"/>
      <c r="AV2" s="134"/>
      <c r="AW2" s="134"/>
      <c r="AX2" s="134"/>
      <c r="AY2" s="134"/>
    </row>
    <row r="3" spans="1:64" s="78" customFormat="1" ht="13.5" customHeight="1" x14ac:dyDescent="0.2">
      <c r="A3" s="11" t="s">
        <v>307</v>
      </c>
      <c r="B3" s="29" t="s">
        <v>518</v>
      </c>
      <c r="C3" s="29">
        <v>1</v>
      </c>
      <c r="D3" s="4" t="s">
        <v>323</v>
      </c>
      <c r="E3" s="8">
        <v>1</v>
      </c>
      <c r="F3" s="8">
        <v>1</v>
      </c>
      <c r="G3" s="8">
        <v>0</v>
      </c>
      <c r="H3" s="8">
        <v>0</v>
      </c>
      <c r="I3" s="8">
        <v>1</v>
      </c>
      <c r="J3" s="8"/>
      <c r="K3" s="8">
        <v>1</v>
      </c>
      <c r="L3" s="8">
        <v>1</v>
      </c>
      <c r="M3" s="17">
        <v>0.5</v>
      </c>
      <c r="N3" s="17">
        <v>0.5</v>
      </c>
      <c r="O3" s="8">
        <v>1</v>
      </c>
      <c r="P3" s="8"/>
      <c r="Q3" s="8">
        <v>1</v>
      </c>
      <c r="R3" s="8">
        <v>1</v>
      </c>
      <c r="S3" s="8">
        <v>1</v>
      </c>
      <c r="T3" s="8">
        <v>0</v>
      </c>
      <c r="U3" s="8">
        <v>1</v>
      </c>
      <c r="V3" s="8"/>
      <c r="W3" s="13">
        <f t="shared" ref="W3:W34" si="0">IF(((E3+K3+Q3)=1.5),0.5,ROUND((E3+K3+Q3)/3,0))</f>
        <v>1</v>
      </c>
      <c r="X3" s="13">
        <f t="shared" ref="X3:X34" si="1">IF(((F3+L3+R3)=1.5),0.5,ROUND((F3+L3+R3)/3,0))</f>
        <v>1</v>
      </c>
      <c r="Y3" s="13">
        <f t="shared" ref="Y3:Y34" si="2">IF(((G3+M3+S3)=1.5),0.5,ROUND((G3+M3+S3)/3,0))</f>
        <v>0.5</v>
      </c>
      <c r="Z3" s="12">
        <f t="shared" ref="Z3:Z34" si="3">IF(((H3+N3+T3)=1.5),0.5,ROUND((H3+N3+T3)/3,0))</f>
        <v>0</v>
      </c>
      <c r="AA3" s="13">
        <f t="shared" ref="AA3:AA34" si="4">IF(((I3+O3+U3)=1.5),0.5,ROUND((I3+O3+U3)/3,0))</f>
        <v>1</v>
      </c>
      <c r="AB3" s="7">
        <f t="shared" ref="AB3:AB34" si="5">SUM(W3:AA3)</f>
        <v>3.5</v>
      </c>
      <c r="AC3" s="7"/>
      <c r="AD3" s="7">
        <f t="shared" ref="AD3:AD34" si="6">W3+X3</f>
        <v>2</v>
      </c>
      <c r="AE3" s="7">
        <f t="shared" ref="AE3:AE34" si="7">Z3+AA3</f>
        <v>1</v>
      </c>
      <c r="AF3" s="7">
        <f t="shared" ref="AF3:AF34" si="8">Y3</f>
        <v>0.5</v>
      </c>
      <c r="AG3" s="42"/>
      <c r="AI3" s="80"/>
      <c r="AJ3" s="80"/>
      <c r="AK3" s="80"/>
      <c r="AL3" s="80"/>
      <c r="AM3" s="80"/>
      <c r="AO3" s="80"/>
      <c r="AP3" s="80"/>
      <c r="AQ3" s="80"/>
      <c r="AR3" s="80"/>
      <c r="AS3" s="80"/>
      <c r="AU3" s="80"/>
      <c r="AV3" s="80"/>
      <c r="AW3" s="80"/>
      <c r="AX3" s="80"/>
      <c r="AY3" s="80"/>
      <c r="BA3" s="80"/>
    </row>
    <row r="4" spans="1:64" s="55" customFormat="1" ht="13.5" customHeight="1" x14ac:dyDescent="0.2">
      <c r="A4" s="152" t="s">
        <v>289</v>
      </c>
      <c r="B4" s="32" t="s">
        <v>440</v>
      </c>
      <c r="C4" s="32">
        <v>1</v>
      </c>
      <c r="D4" s="149" t="s">
        <v>308</v>
      </c>
      <c r="E4" s="33">
        <v>1</v>
      </c>
      <c r="F4" s="33">
        <v>1</v>
      </c>
      <c r="G4" s="33">
        <v>0</v>
      </c>
      <c r="H4" s="33">
        <v>1</v>
      </c>
      <c r="I4" s="33">
        <v>0</v>
      </c>
      <c r="J4" s="33"/>
      <c r="K4" s="33">
        <v>1</v>
      </c>
      <c r="L4" s="33">
        <v>1</v>
      </c>
      <c r="M4" s="33">
        <v>0</v>
      </c>
      <c r="N4" s="33">
        <v>0</v>
      </c>
      <c r="O4" s="33">
        <v>1</v>
      </c>
      <c r="P4" s="33"/>
      <c r="Q4" s="33">
        <v>1</v>
      </c>
      <c r="R4" s="33">
        <v>1</v>
      </c>
      <c r="S4" s="33">
        <v>1</v>
      </c>
      <c r="T4" s="33">
        <v>0</v>
      </c>
      <c r="U4" s="33">
        <v>0</v>
      </c>
      <c r="V4" s="33"/>
      <c r="W4" s="77">
        <f t="shared" si="0"/>
        <v>1</v>
      </c>
      <c r="X4" s="77">
        <f t="shared" si="1"/>
        <v>1</v>
      </c>
      <c r="Y4" s="77">
        <f t="shared" si="2"/>
        <v>0</v>
      </c>
      <c r="Z4" s="144">
        <f t="shared" si="3"/>
        <v>0</v>
      </c>
      <c r="AA4" s="77">
        <f t="shared" si="4"/>
        <v>0</v>
      </c>
      <c r="AB4" s="42">
        <f t="shared" si="5"/>
        <v>2</v>
      </c>
      <c r="AC4" s="42"/>
      <c r="AD4" s="42">
        <f t="shared" si="6"/>
        <v>2</v>
      </c>
      <c r="AE4" s="42">
        <f t="shared" si="7"/>
        <v>0</v>
      </c>
      <c r="AF4" s="42">
        <f t="shared" si="8"/>
        <v>0</v>
      </c>
      <c r="AG4" s="88"/>
      <c r="AH4" s="54"/>
      <c r="AI4" s="139"/>
      <c r="AJ4" s="139"/>
      <c r="AK4" s="139"/>
      <c r="AL4" s="139"/>
      <c r="AM4" s="139"/>
      <c r="AN4" s="54"/>
      <c r="AO4" s="139"/>
      <c r="AP4" s="139"/>
      <c r="AQ4" s="139"/>
      <c r="AR4" s="139"/>
      <c r="AS4" s="139"/>
      <c r="AT4" s="54"/>
      <c r="AU4" s="139"/>
      <c r="AV4" s="139"/>
      <c r="AW4" s="139"/>
      <c r="AX4" s="139"/>
      <c r="AY4" s="139"/>
      <c r="AZ4" s="54"/>
      <c r="BA4" s="139"/>
      <c r="BB4" s="54"/>
      <c r="BC4" s="54"/>
      <c r="BD4" s="54"/>
      <c r="BE4" s="54"/>
      <c r="BF4" s="54"/>
      <c r="BG4" s="54"/>
      <c r="BH4" s="54"/>
      <c r="BI4" s="54"/>
      <c r="BJ4" s="54"/>
      <c r="BK4" s="54"/>
      <c r="BL4" s="54"/>
    </row>
    <row r="5" spans="1:64" ht="13.5" customHeight="1" x14ac:dyDescent="0.2">
      <c r="A5" s="1" t="s">
        <v>45</v>
      </c>
      <c r="B5" s="29" t="s">
        <v>418</v>
      </c>
      <c r="C5" s="29">
        <v>1</v>
      </c>
      <c r="D5" s="4" t="s">
        <v>46</v>
      </c>
      <c r="E5" s="6">
        <v>1</v>
      </c>
      <c r="F5" s="6">
        <v>1</v>
      </c>
      <c r="G5" s="6">
        <v>0</v>
      </c>
      <c r="H5" s="6">
        <v>1</v>
      </c>
      <c r="I5" s="6">
        <v>0</v>
      </c>
      <c r="J5" s="3"/>
      <c r="K5" s="5">
        <v>1</v>
      </c>
      <c r="L5" s="5">
        <v>1</v>
      </c>
      <c r="M5" s="14">
        <v>0.5</v>
      </c>
      <c r="N5" s="14">
        <v>0.5</v>
      </c>
      <c r="O5" s="14">
        <v>1</v>
      </c>
      <c r="P5" s="3"/>
      <c r="Q5" s="5">
        <v>1</v>
      </c>
      <c r="R5" s="5">
        <v>1</v>
      </c>
      <c r="S5" s="5">
        <v>0</v>
      </c>
      <c r="T5" s="5">
        <v>0</v>
      </c>
      <c r="U5" s="5">
        <v>0</v>
      </c>
      <c r="V5" s="5"/>
      <c r="W5" s="13">
        <f t="shared" si="0"/>
        <v>1</v>
      </c>
      <c r="X5" s="13">
        <f t="shared" si="1"/>
        <v>1</v>
      </c>
      <c r="Y5" s="13">
        <f t="shared" si="2"/>
        <v>0</v>
      </c>
      <c r="Z5" s="12">
        <f t="shared" si="3"/>
        <v>0.5</v>
      </c>
      <c r="AA5" s="13">
        <f t="shared" si="4"/>
        <v>0</v>
      </c>
      <c r="AB5" s="7">
        <f t="shared" si="5"/>
        <v>2.5</v>
      </c>
      <c r="AC5" s="7"/>
      <c r="AD5" s="7">
        <f t="shared" si="6"/>
        <v>2</v>
      </c>
      <c r="AE5" s="7">
        <f t="shared" si="7"/>
        <v>0.5</v>
      </c>
      <c r="AF5" s="7">
        <f t="shared" si="8"/>
        <v>0</v>
      </c>
      <c r="AG5" s="7"/>
      <c r="AI5" s="139"/>
      <c r="AJ5" s="139"/>
      <c r="AK5" s="139"/>
      <c r="AL5" s="139"/>
      <c r="AM5" s="139"/>
      <c r="AO5" s="139"/>
      <c r="AP5" s="139"/>
      <c r="AQ5" s="139"/>
      <c r="AR5" s="139"/>
      <c r="AS5" s="139"/>
      <c r="AU5" s="139"/>
      <c r="AV5" s="139"/>
      <c r="AW5" s="139"/>
      <c r="AX5" s="139"/>
      <c r="AY5" s="139"/>
      <c r="BA5" s="139"/>
    </row>
    <row r="6" spans="1:64" ht="13.5" customHeight="1" x14ac:dyDescent="0.2">
      <c r="A6" s="31" t="s">
        <v>276</v>
      </c>
      <c r="B6" s="32" t="s">
        <v>502</v>
      </c>
      <c r="C6" s="32">
        <v>1</v>
      </c>
      <c r="D6" s="149" t="s">
        <v>290</v>
      </c>
      <c r="E6" s="33">
        <v>0</v>
      </c>
      <c r="F6" s="33">
        <v>1</v>
      </c>
      <c r="G6" s="33">
        <v>1</v>
      </c>
      <c r="H6" s="33">
        <v>0</v>
      </c>
      <c r="I6" s="33">
        <v>0</v>
      </c>
      <c r="J6" s="33"/>
      <c r="K6" s="33">
        <v>0</v>
      </c>
      <c r="L6" s="33">
        <v>0</v>
      </c>
      <c r="M6" s="33">
        <v>0</v>
      </c>
      <c r="N6" s="33">
        <v>0</v>
      </c>
      <c r="O6" s="33">
        <v>0</v>
      </c>
      <c r="P6" s="33"/>
      <c r="Q6" s="33">
        <v>0</v>
      </c>
      <c r="R6" s="33">
        <v>1</v>
      </c>
      <c r="S6" s="33">
        <v>0</v>
      </c>
      <c r="T6" s="33">
        <v>0</v>
      </c>
      <c r="U6" s="33">
        <v>0</v>
      </c>
      <c r="V6" s="33"/>
      <c r="W6" s="77">
        <f t="shared" si="0"/>
        <v>0</v>
      </c>
      <c r="X6" s="77">
        <f t="shared" si="1"/>
        <v>1</v>
      </c>
      <c r="Y6" s="77">
        <f t="shared" si="2"/>
        <v>0</v>
      </c>
      <c r="Z6" s="144">
        <f t="shared" si="3"/>
        <v>0</v>
      </c>
      <c r="AA6" s="77">
        <f t="shared" si="4"/>
        <v>0</v>
      </c>
      <c r="AB6" s="42">
        <f t="shared" si="5"/>
        <v>1</v>
      </c>
      <c r="AC6" s="42"/>
      <c r="AD6" s="42">
        <f t="shared" si="6"/>
        <v>1</v>
      </c>
      <c r="AE6" s="42">
        <f t="shared" si="7"/>
        <v>0</v>
      </c>
      <c r="AF6" s="42">
        <f t="shared" si="8"/>
        <v>0</v>
      </c>
      <c r="AG6" s="7"/>
      <c r="AI6" s="139"/>
      <c r="AJ6" s="139"/>
      <c r="AK6" s="139"/>
      <c r="AL6" s="139"/>
      <c r="AM6" s="139"/>
      <c r="AO6" s="139"/>
      <c r="AP6" s="139"/>
      <c r="AQ6" s="139"/>
      <c r="AR6" s="139"/>
      <c r="AS6" s="139"/>
      <c r="AU6" s="139"/>
      <c r="AV6" s="139"/>
      <c r="AW6" s="139"/>
      <c r="AX6" s="139"/>
      <c r="AY6" s="139"/>
      <c r="AZ6" s="139"/>
      <c r="BA6" s="139"/>
      <c r="BD6" s="139"/>
      <c r="BE6" s="139"/>
      <c r="BF6" s="139"/>
      <c r="BG6" s="139"/>
      <c r="BH6" s="139"/>
      <c r="BI6" s="139"/>
      <c r="BJ6" s="139"/>
      <c r="BK6" s="139"/>
      <c r="BL6" s="139"/>
    </row>
    <row r="7" spans="1:64" ht="13.5" customHeight="1" x14ac:dyDescent="0.2">
      <c r="A7" s="11" t="s">
        <v>296</v>
      </c>
      <c r="B7" s="29" t="s">
        <v>514</v>
      </c>
      <c r="C7" s="29">
        <v>1</v>
      </c>
      <c r="D7" s="4" t="s">
        <v>314</v>
      </c>
      <c r="E7" s="8">
        <v>0</v>
      </c>
      <c r="F7" s="8">
        <v>1</v>
      </c>
      <c r="G7" s="8">
        <v>1</v>
      </c>
      <c r="H7" s="8">
        <v>0</v>
      </c>
      <c r="I7" s="8">
        <v>0</v>
      </c>
      <c r="J7" s="8" t="s">
        <v>548</v>
      </c>
      <c r="K7" s="8">
        <v>0</v>
      </c>
      <c r="L7" s="8">
        <v>0</v>
      </c>
      <c r="M7" s="8">
        <v>0</v>
      </c>
      <c r="N7" s="8">
        <v>0</v>
      </c>
      <c r="O7" s="8">
        <v>0</v>
      </c>
      <c r="P7" s="8"/>
      <c r="Q7" s="8">
        <v>0</v>
      </c>
      <c r="R7" s="8">
        <v>1</v>
      </c>
      <c r="S7" s="8">
        <v>0</v>
      </c>
      <c r="T7" s="8">
        <v>0</v>
      </c>
      <c r="U7" s="8">
        <v>0</v>
      </c>
      <c r="V7" s="8"/>
      <c r="W7" s="13">
        <f t="shared" si="0"/>
        <v>0</v>
      </c>
      <c r="X7" s="13">
        <f t="shared" si="1"/>
        <v>1</v>
      </c>
      <c r="Y7" s="13">
        <f t="shared" si="2"/>
        <v>0</v>
      </c>
      <c r="Z7" s="12">
        <f t="shared" si="3"/>
        <v>0</v>
      </c>
      <c r="AA7" s="13">
        <f t="shared" si="4"/>
        <v>0</v>
      </c>
      <c r="AB7" s="7">
        <f t="shared" si="5"/>
        <v>1</v>
      </c>
      <c r="AC7" s="7"/>
      <c r="AD7" s="7">
        <f t="shared" si="6"/>
        <v>1</v>
      </c>
      <c r="AE7" s="7">
        <f t="shared" si="7"/>
        <v>0</v>
      </c>
      <c r="AF7" s="7">
        <f t="shared" si="8"/>
        <v>0</v>
      </c>
      <c r="AG7" s="7"/>
      <c r="AI7" s="139"/>
      <c r="AJ7" s="139"/>
      <c r="AK7" s="139"/>
      <c r="AL7" s="139"/>
      <c r="AM7" s="139"/>
      <c r="AO7" s="139"/>
      <c r="AP7" s="139"/>
      <c r="AQ7" s="139"/>
      <c r="AR7" s="139"/>
      <c r="AS7" s="139"/>
      <c r="AU7" s="139"/>
      <c r="AV7" s="139"/>
      <c r="AW7" s="139"/>
      <c r="AX7" s="139"/>
      <c r="AY7" s="139"/>
      <c r="BA7" s="139"/>
    </row>
    <row r="8" spans="1:64" ht="13.5" customHeight="1" x14ac:dyDescent="0.2">
      <c r="A8" s="11" t="s">
        <v>315</v>
      </c>
      <c r="B8" s="29" t="s">
        <v>521</v>
      </c>
      <c r="C8" s="29">
        <v>1</v>
      </c>
      <c r="D8" s="4" t="s">
        <v>331</v>
      </c>
      <c r="E8" s="8">
        <v>0</v>
      </c>
      <c r="F8" s="8">
        <v>0</v>
      </c>
      <c r="G8" s="8">
        <v>0</v>
      </c>
      <c r="H8" s="8">
        <v>0</v>
      </c>
      <c r="I8" s="8">
        <v>0</v>
      </c>
      <c r="J8" s="8"/>
      <c r="K8" s="8">
        <v>0</v>
      </c>
      <c r="L8" s="8">
        <v>1</v>
      </c>
      <c r="M8" s="8">
        <v>0</v>
      </c>
      <c r="N8" s="8">
        <v>0</v>
      </c>
      <c r="O8" s="8">
        <v>0</v>
      </c>
      <c r="P8" s="8"/>
      <c r="Q8" s="8">
        <v>0</v>
      </c>
      <c r="R8" s="8">
        <v>0</v>
      </c>
      <c r="S8" s="8">
        <v>0</v>
      </c>
      <c r="T8" s="8">
        <v>0</v>
      </c>
      <c r="U8" s="8">
        <v>0</v>
      </c>
      <c r="V8" s="8" t="s">
        <v>543</v>
      </c>
      <c r="W8" s="13">
        <f t="shared" si="0"/>
        <v>0</v>
      </c>
      <c r="X8" s="13">
        <f t="shared" si="1"/>
        <v>0</v>
      </c>
      <c r="Y8" s="13">
        <f t="shared" si="2"/>
        <v>0</v>
      </c>
      <c r="Z8" s="12">
        <f t="shared" si="3"/>
        <v>0</v>
      </c>
      <c r="AA8" s="13">
        <f t="shared" si="4"/>
        <v>0</v>
      </c>
      <c r="AB8" s="7">
        <f t="shared" si="5"/>
        <v>0</v>
      </c>
      <c r="AC8" s="7"/>
      <c r="AD8" s="7">
        <f t="shared" si="6"/>
        <v>0</v>
      </c>
      <c r="AE8" s="7">
        <f t="shared" si="7"/>
        <v>0</v>
      </c>
      <c r="AF8" s="7">
        <f t="shared" si="8"/>
        <v>0</v>
      </c>
      <c r="AG8" s="7"/>
      <c r="AI8" s="139"/>
      <c r="AJ8" s="139"/>
      <c r="AK8" s="139"/>
      <c r="AL8" s="139"/>
      <c r="AM8" s="139"/>
      <c r="AO8" s="139"/>
      <c r="AP8" s="139"/>
      <c r="AQ8" s="139"/>
      <c r="AR8" s="139"/>
      <c r="AS8" s="139"/>
      <c r="AU8" s="139"/>
      <c r="AV8" s="139"/>
      <c r="AW8" s="139"/>
      <c r="AX8" s="139"/>
      <c r="AY8" s="139"/>
      <c r="BA8" s="139"/>
    </row>
    <row r="9" spans="1:64" s="55" customFormat="1" ht="13.5" customHeight="1" x14ac:dyDescent="0.2">
      <c r="A9" s="1" t="s">
        <v>309</v>
      </c>
      <c r="B9" s="29" t="s">
        <v>519</v>
      </c>
      <c r="C9" s="29">
        <v>1</v>
      </c>
      <c r="D9" s="4" t="s">
        <v>325</v>
      </c>
      <c r="E9" s="8">
        <v>0</v>
      </c>
      <c r="F9" s="8">
        <v>1</v>
      </c>
      <c r="G9" s="8">
        <v>0</v>
      </c>
      <c r="H9" s="8">
        <v>0</v>
      </c>
      <c r="I9" s="8">
        <v>0</v>
      </c>
      <c r="J9" s="8"/>
      <c r="K9" s="8">
        <v>0</v>
      </c>
      <c r="L9" s="8">
        <v>1</v>
      </c>
      <c r="M9" s="8">
        <v>0</v>
      </c>
      <c r="N9" s="8">
        <v>0</v>
      </c>
      <c r="O9" s="8">
        <v>0</v>
      </c>
      <c r="P9" s="8"/>
      <c r="Q9" s="8">
        <v>0</v>
      </c>
      <c r="R9" s="8">
        <v>1</v>
      </c>
      <c r="S9" s="8">
        <v>0</v>
      </c>
      <c r="T9" s="8">
        <v>0</v>
      </c>
      <c r="U9" s="8">
        <v>0</v>
      </c>
      <c r="V9" s="8"/>
      <c r="W9" s="13">
        <f t="shared" si="0"/>
        <v>0</v>
      </c>
      <c r="X9" s="13">
        <f t="shared" si="1"/>
        <v>1</v>
      </c>
      <c r="Y9" s="13">
        <f t="shared" si="2"/>
        <v>0</v>
      </c>
      <c r="Z9" s="12">
        <f t="shared" si="3"/>
        <v>0</v>
      </c>
      <c r="AA9" s="13">
        <f t="shared" si="4"/>
        <v>0</v>
      </c>
      <c r="AB9" s="7">
        <f t="shared" si="5"/>
        <v>1</v>
      </c>
      <c r="AC9" s="7"/>
      <c r="AD9" s="7">
        <f t="shared" si="6"/>
        <v>1</v>
      </c>
      <c r="AE9" s="7">
        <f t="shared" si="7"/>
        <v>0</v>
      </c>
      <c r="AF9" s="7">
        <f t="shared" si="8"/>
        <v>0</v>
      </c>
      <c r="AG9" s="88"/>
      <c r="AH9" s="54"/>
      <c r="AI9" s="139"/>
      <c r="AJ9" s="139"/>
      <c r="AK9" s="139"/>
      <c r="AL9" s="139"/>
      <c r="AM9" s="139"/>
      <c r="AN9" s="54"/>
      <c r="AO9" s="139"/>
      <c r="AP9" s="139"/>
      <c r="AQ9" s="139"/>
      <c r="AR9" s="139"/>
      <c r="AS9" s="139"/>
      <c r="AT9" s="54"/>
      <c r="AU9" s="139"/>
      <c r="AV9" s="139"/>
      <c r="AW9" s="139"/>
      <c r="AX9" s="139"/>
      <c r="AY9" s="139"/>
      <c r="AZ9" s="54"/>
      <c r="BA9" s="139"/>
      <c r="BB9" s="54"/>
      <c r="BC9" s="54"/>
      <c r="BD9" s="54"/>
      <c r="BE9" s="54"/>
      <c r="BF9" s="54"/>
      <c r="BG9" s="54"/>
      <c r="BH9" s="54"/>
      <c r="BI9" s="54"/>
      <c r="BJ9" s="54"/>
      <c r="BK9" s="54"/>
      <c r="BL9" s="54"/>
    </row>
    <row r="10" spans="1:64" ht="13.5" customHeight="1" x14ac:dyDescent="0.2">
      <c r="A10" s="1" t="s">
        <v>285</v>
      </c>
      <c r="B10" s="29" t="s">
        <v>510</v>
      </c>
      <c r="C10" s="29">
        <v>1</v>
      </c>
      <c r="D10" s="4" t="s">
        <v>304</v>
      </c>
      <c r="E10" s="8">
        <v>0</v>
      </c>
      <c r="F10" s="8">
        <v>1</v>
      </c>
      <c r="G10" s="8">
        <v>1</v>
      </c>
      <c r="H10" s="8">
        <v>0</v>
      </c>
      <c r="I10" s="8">
        <v>1</v>
      </c>
      <c r="J10" s="8"/>
      <c r="K10" s="8">
        <v>0</v>
      </c>
      <c r="L10" s="8">
        <v>0</v>
      </c>
      <c r="M10" s="8">
        <v>0</v>
      </c>
      <c r="N10" s="8">
        <v>0</v>
      </c>
      <c r="O10" s="8">
        <v>0</v>
      </c>
      <c r="P10" s="8"/>
      <c r="Q10" s="8">
        <v>0</v>
      </c>
      <c r="R10" s="8">
        <v>1</v>
      </c>
      <c r="S10" s="8">
        <v>1</v>
      </c>
      <c r="T10" s="8">
        <v>0</v>
      </c>
      <c r="U10" s="8">
        <v>1</v>
      </c>
      <c r="V10" s="8"/>
      <c r="W10" s="13">
        <f t="shared" si="0"/>
        <v>0</v>
      </c>
      <c r="X10" s="13">
        <f t="shared" si="1"/>
        <v>1</v>
      </c>
      <c r="Y10" s="13">
        <f t="shared" si="2"/>
        <v>1</v>
      </c>
      <c r="Z10" s="12">
        <f t="shared" si="3"/>
        <v>0</v>
      </c>
      <c r="AA10" s="13">
        <f t="shared" si="4"/>
        <v>1</v>
      </c>
      <c r="AB10" s="7">
        <f t="shared" si="5"/>
        <v>3</v>
      </c>
      <c r="AC10" s="7"/>
      <c r="AD10" s="7">
        <f t="shared" si="6"/>
        <v>1</v>
      </c>
      <c r="AE10" s="7">
        <f t="shared" si="7"/>
        <v>1</v>
      </c>
      <c r="AF10" s="7">
        <f t="shared" si="8"/>
        <v>1</v>
      </c>
      <c r="AG10" s="7"/>
      <c r="AI10" s="139"/>
      <c r="AJ10" s="139"/>
      <c r="AK10" s="139"/>
      <c r="AL10" s="139"/>
      <c r="AM10" s="139"/>
      <c r="AO10" s="139"/>
      <c r="AP10" s="139"/>
      <c r="AQ10" s="139"/>
      <c r="AR10" s="139"/>
      <c r="AS10" s="139"/>
      <c r="AU10" s="139"/>
      <c r="AV10" s="139"/>
      <c r="AW10" s="139"/>
      <c r="AX10" s="139"/>
      <c r="AY10" s="139"/>
      <c r="BA10" s="139"/>
    </row>
    <row r="11" spans="1:64" ht="13.5" customHeight="1" x14ac:dyDescent="0.2">
      <c r="A11" s="11" t="s">
        <v>358</v>
      </c>
      <c r="B11" s="29" t="s">
        <v>535</v>
      </c>
      <c r="C11" s="29">
        <v>1</v>
      </c>
      <c r="D11" s="4" t="s">
        <v>377</v>
      </c>
      <c r="E11" s="8">
        <v>0</v>
      </c>
      <c r="F11" s="8">
        <v>0</v>
      </c>
      <c r="G11" s="8">
        <v>0</v>
      </c>
      <c r="H11" s="8">
        <v>1</v>
      </c>
      <c r="I11" s="8">
        <v>1</v>
      </c>
      <c r="J11" s="8"/>
      <c r="K11" s="8">
        <v>1</v>
      </c>
      <c r="L11" s="8">
        <v>1</v>
      </c>
      <c r="M11" s="8">
        <v>0</v>
      </c>
      <c r="N11" s="8">
        <v>0</v>
      </c>
      <c r="O11" s="8">
        <v>1</v>
      </c>
      <c r="P11" s="8"/>
      <c r="Q11" s="8">
        <v>1</v>
      </c>
      <c r="R11" s="8">
        <v>1</v>
      </c>
      <c r="S11" s="8">
        <v>0</v>
      </c>
      <c r="T11" s="8">
        <v>0</v>
      </c>
      <c r="U11" s="8">
        <v>0</v>
      </c>
      <c r="V11" s="8"/>
      <c r="W11" s="13">
        <f t="shared" si="0"/>
        <v>1</v>
      </c>
      <c r="X11" s="13">
        <f t="shared" si="1"/>
        <v>1</v>
      </c>
      <c r="Y11" s="13">
        <f t="shared" si="2"/>
        <v>0</v>
      </c>
      <c r="Z11" s="12">
        <f t="shared" si="3"/>
        <v>0</v>
      </c>
      <c r="AA11" s="13">
        <f t="shared" si="4"/>
        <v>1</v>
      </c>
      <c r="AB11" s="7">
        <f t="shared" si="5"/>
        <v>3</v>
      </c>
      <c r="AC11" s="7"/>
      <c r="AD11" s="7">
        <f t="shared" si="6"/>
        <v>2</v>
      </c>
      <c r="AE11" s="7">
        <f t="shared" si="7"/>
        <v>1</v>
      </c>
      <c r="AF11" s="7">
        <f t="shared" si="8"/>
        <v>0</v>
      </c>
      <c r="AG11" s="7"/>
      <c r="AI11" s="139"/>
      <c r="AJ11" s="139"/>
      <c r="AK11" s="139"/>
      <c r="AL11" s="139"/>
      <c r="AM11" s="139"/>
      <c r="AO11" s="139"/>
      <c r="AP11" s="139"/>
      <c r="AQ11" s="139"/>
      <c r="AR11" s="139"/>
      <c r="AS11" s="139"/>
      <c r="AU11" s="139"/>
      <c r="AV11" s="139"/>
      <c r="AW11" s="139"/>
      <c r="AX11" s="139"/>
      <c r="AY11" s="139"/>
      <c r="BA11" s="139"/>
    </row>
    <row r="12" spans="1:64" ht="13.5" customHeight="1" x14ac:dyDescent="0.2">
      <c r="A12" s="1" t="s">
        <v>361</v>
      </c>
      <c r="B12" s="29" t="s">
        <v>536</v>
      </c>
      <c r="C12" s="29">
        <v>1</v>
      </c>
      <c r="D12" s="4" t="s">
        <v>379</v>
      </c>
      <c r="E12" s="8">
        <v>0</v>
      </c>
      <c r="F12" s="8">
        <v>1</v>
      </c>
      <c r="G12" s="8">
        <v>0</v>
      </c>
      <c r="H12" s="8">
        <v>1</v>
      </c>
      <c r="I12" s="8">
        <v>1</v>
      </c>
      <c r="J12" s="8"/>
      <c r="K12" s="8">
        <v>0</v>
      </c>
      <c r="L12" s="8">
        <v>0</v>
      </c>
      <c r="M12" s="8">
        <v>0</v>
      </c>
      <c r="N12" s="8">
        <v>0</v>
      </c>
      <c r="O12" s="8">
        <v>1</v>
      </c>
      <c r="P12" s="8"/>
      <c r="Q12" s="8">
        <v>0</v>
      </c>
      <c r="R12" s="8">
        <v>1</v>
      </c>
      <c r="S12" s="8">
        <v>0</v>
      </c>
      <c r="T12" s="8">
        <v>0</v>
      </c>
      <c r="U12" s="8">
        <v>0</v>
      </c>
      <c r="V12" s="8"/>
      <c r="W12" s="13">
        <f t="shared" si="0"/>
        <v>0</v>
      </c>
      <c r="X12" s="13">
        <f t="shared" si="1"/>
        <v>1</v>
      </c>
      <c r="Y12" s="13">
        <f t="shared" si="2"/>
        <v>0</v>
      </c>
      <c r="Z12" s="12">
        <f t="shared" si="3"/>
        <v>0</v>
      </c>
      <c r="AA12" s="13">
        <f t="shared" si="4"/>
        <v>1</v>
      </c>
      <c r="AB12" s="7">
        <f t="shared" si="5"/>
        <v>2</v>
      </c>
      <c r="AC12" s="7"/>
      <c r="AD12" s="7">
        <f t="shared" si="6"/>
        <v>1</v>
      </c>
      <c r="AE12" s="7">
        <f t="shared" si="7"/>
        <v>1</v>
      </c>
      <c r="AF12" s="7">
        <f t="shared" si="8"/>
        <v>0</v>
      </c>
      <c r="AG12" s="7"/>
      <c r="AI12" s="139"/>
      <c r="AJ12" s="139"/>
      <c r="AK12" s="139"/>
      <c r="AL12" s="139"/>
      <c r="AM12" s="139"/>
      <c r="AO12" s="139"/>
      <c r="AP12" s="139"/>
      <c r="AQ12" s="139"/>
      <c r="AR12" s="139"/>
      <c r="AS12" s="139"/>
      <c r="AU12" s="139"/>
      <c r="AV12" s="139"/>
      <c r="AW12" s="139"/>
      <c r="AX12" s="139"/>
      <c r="AY12" s="139"/>
      <c r="BA12" s="139"/>
    </row>
    <row r="13" spans="1:64" ht="13.5" customHeight="1" x14ac:dyDescent="0.2">
      <c r="A13" s="1" t="s">
        <v>278</v>
      </c>
      <c r="B13" s="86" t="s">
        <v>506</v>
      </c>
      <c r="C13" s="86">
        <v>1</v>
      </c>
      <c r="D13" s="87" t="s">
        <v>293</v>
      </c>
      <c r="E13" s="5">
        <v>1</v>
      </c>
      <c r="F13" s="5">
        <v>1</v>
      </c>
      <c r="G13" s="5">
        <v>0</v>
      </c>
      <c r="H13" s="5">
        <v>0</v>
      </c>
      <c r="I13" s="5">
        <v>1</v>
      </c>
      <c r="J13" s="5"/>
      <c r="K13" s="5">
        <v>1</v>
      </c>
      <c r="L13" s="5">
        <v>1</v>
      </c>
      <c r="M13" s="5">
        <v>0</v>
      </c>
      <c r="N13" s="5">
        <v>1</v>
      </c>
      <c r="O13" s="5">
        <v>1</v>
      </c>
      <c r="P13" s="5"/>
      <c r="Q13" s="5">
        <v>1</v>
      </c>
      <c r="R13" s="5">
        <v>1</v>
      </c>
      <c r="S13" s="5">
        <v>1</v>
      </c>
      <c r="T13" s="5">
        <v>1</v>
      </c>
      <c r="U13" s="5">
        <v>1</v>
      </c>
      <c r="V13" s="5"/>
      <c r="W13" s="12">
        <f t="shared" si="0"/>
        <v>1</v>
      </c>
      <c r="X13" s="12">
        <f t="shared" si="1"/>
        <v>1</v>
      </c>
      <c r="Y13" s="12">
        <f t="shared" si="2"/>
        <v>0</v>
      </c>
      <c r="Z13" s="12">
        <f t="shared" si="3"/>
        <v>1</v>
      </c>
      <c r="AA13" s="12">
        <f t="shared" si="4"/>
        <v>1</v>
      </c>
      <c r="AB13" s="88">
        <f t="shared" si="5"/>
        <v>4</v>
      </c>
      <c r="AC13" s="88"/>
      <c r="AD13" s="7">
        <f t="shared" si="6"/>
        <v>2</v>
      </c>
      <c r="AE13" s="7">
        <f t="shared" si="7"/>
        <v>2</v>
      </c>
      <c r="AF13" s="7">
        <f t="shared" si="8"/>
        <v>0</v>
      </c>
      <c r="AG13" s="7"/>
      <c r="AI13" s="139"/>
      <c r="AJ13" s="139"/>
      <c r="AK13" s="139"/>
      <c r="AL13" s="139"/>
      <c r="AM13" s="139"/>
      <c r="AO13" s="139"/>
      <c r="AP13" s="139"/>
      <c r="AQ13" s="139"/>
      <c r="AR13" s="139"/>
      <c r="AS13" s="139"/>
      <c r="AU13" s="139"/>
      <c r="AV13" s="139"/>
      <c r="AW13" s="139"/>
      <c r="AX13" s="139"/>
      <c r="AY13" s="139"/>
      <c r="BA13" s="139"/>
    </row>
    <row r="14" spans="1:64" ht="13.5" customHeight="1" x14ac:dyDescent="0.2">
      <c r="A14" s="11" t="s">
        <v>353</v>
      </c>
      <c r="B14" s="29" t="s">
        <v>533</v>
      </c>
      <c r="C14" s="29">
        <v>1</v>
      </c>
      <c r="D14" s="4" t="s">
        <v>373</v>
      </c>
      <c r="E14" s="8">
        <v>0</v>
      </c>
      <c r="F14" s="8">
        <v>0</v>
      </c>
      <c r="G14" s="8">
        <v>0</v>
      </c>
      <c r="H14" s="8">
        <v>0</v>
      </c>
      <c r="I14" s="8">
        <v>0</v>
      </c>
      <c r="J14" s="8"/>
      <c r="K14" s="8">
        <v>0</v>
      </c>
      <c r="L14" s="8">
        <v>0</v>
      </c>
      <c r="M14" s="8">
        <v>0</v>
      </c>
      <c r="N14" s="8">
        <v>0</v>
      </c>
      <c r="O14" s="8">
        <v>1</v>
      </c>
      <c r="P14" s="8"/>
      <c r="Q14" s="8">
        <v>0</v>
      </c>
      <c r="R14" s="8">
        <v>1</v>
      </c>
      <c r="S14" s="8">
        <v>0</v>
      </c>
      <c r="T14" s="8">
        <v>0</v>
      </c>
      <c r="U14" s="8">
        <v>0</v>
      </c>
      <c r="V14" s="8"/>
      <c r="W14" s="13">
        <f t="shared" si="0"/>
        <v>0</v>
      </c>
      <c r="X14" s="13">
        <f t="shared" si="1"/>
        <v>0</v>
      </c>
      <c r="Y14" s="13">
        <f t="shared" si="2"/>
        <v>0</v>
      </c>
      <c r="Z14" s="12">
        <f t="shared" si="3"/>
        <v>0</v>
      </c>
      <c r="AA14" s="13">
        <f t="shared" si="4"/>
        <v>0</v>
      </c>
      <c r="AB14" s="7">
        <f t="shared" si="5"/>
        <v>0</v>
      </c>
      <c r="AC14" s="7"/>
      <c r="AD14" s="7">
        <f t="shared" si="6"/>
        <v>0</v>
      </c>
      <c r="AE14" s="7">
        <f t="shared" si="7"/>
        <v>0</v>
      </c>
      <c r="AF14" s="7">
        <f t="shared" si="8"/>
        <v>0</v>
      </c>
      <c r="AG14" s="7"/>
      <c r="AI14" s="139"/>
      <c r="AJ14" s="139"/>
      <c r="AK14" s="139"/>
      <c r="AL14" s="139"/>
      <c r="AM14" s="139"/>
      <c r="AO14" s="139"/>
      <c r="AP14" s="139"/>
      <c r="AQ14" s="139"/>
      <c r="AR14" s="139"/>
      <c r="AS14" s="139"/>
      <c r="AU14" s="139"/>
      <c r="AV14" s="139"/>
      <c r="AW14" s="139"/>
      <c r="AX14" s="139"/>
      <c r="AY14" s="139"/>
      <c r="AZ14" s="139"/>
      <c r="BA14" s="139"/>
      <c r="BD14" s="139"/>
      <c r="BE14" s="139"/>
      <c r="BF14" s="139"/>
      <c r="BG14" s="139"/>
      <c r="BH14" s="139"/>
      <c r="BI14" s="139"/>
      <c r="BJ14" s="139"/>
      <c r="BK14" s="139"/>
      <c r="BL14" s="139"/>
    </row>
    <row r="15" spans="1:64" ht="13.5" customHeight="1" x14ac:dyDescent="0.2">
      <c r="A15" s="1" t="s">
        <v>265</v>
      </c>
      <c r="B15" s="29" t="s">
        <v>504</v>
      </c>
      <c r="C15" s="29">
        <v>1</v>
      </c>
      <c r="D15" s="4" t="s">
        <v>279</v>
      </c>
      <c r="E15" s="8">
        <v>0</v>
      </c>
      <c r="F15" s="8">
        <v>0</v>
      </c>
      <c r="G15" s="8">
        <v>0</v>
      </c>
      <c r="H15" s="8">
        <v>1</v>
      </c>
      <c r="I15" s="8">
        <v>0</v>
      </c>
      <c r="J15" s="8"/>
      <c r="K15" s="8">
        <v>0</v>
      </c>
      <c r="L15" s="8">
        <v>0</v>
      </c>
      <c r="M15" s="8">
        <v>0</v>
      </c>
      <c r="N15" s="8">
        <v>0</v>
      </c>
      <c r="O15" s="8">
        <v>0</v>
      </c>
      <c r="P15" s="8"/>
      <c r="Q15" s="8">
        <v>0</v>
      </c>
      <c r="R15" s="8">
        <v>1</v>
      </c>
      <c r="S15" s="8">
        <v>0</v>
      </c>
      <c r="T15" s="8">
        <v>0</v>
      </c>
      <c r="U15" s="8">
        <v>0</v>
      </c>
      <c r="V15" s="8"/>
      <c r="W15" s="13">
        <f t="shared" si="0"/>
        <v>0</v>
      </c>
      <c r="X15" s="13">
        <f t="shared" si="1"/>
        <v>0</v>
      </c>
      <c r="Y15" s="13">
        <f t="shared" si="2"/>
        <v>0</v>
      </c>
      <c r="Z15" s="12">
        <f t="shared" si="3"/>
        <v>0</v>
      </c>
      <c r="AA15" s="13">
        <f t="shared" si="4"/>
        <v>0</v>
      </c>
      <c r="AB15" s="7">
        <f t="shared" si="5"/>
        <v>0</v>
      </c>
      <c r="AC15" s="7"/>
      <c r="AD15" s="7">
        <f t="shared" si="6"/>
        <v>0</v>
      </c>
      <c r="AE15" s="7">
        <f t="shared" si="7"/>
        <v>0</v>
      </c>
      <c r="AF15" s="7">
        <f t="shared" si="8"/>
        <v>0</v>
      </c>
      <c r="AG15" s="7"/>
      <c r="AI15" s="139"/>
      <c r="AJ15" s="139"/>
      <c r="AK15" s="139"/>
      <c r="AL15" s="139"/>
      <c r="AM15" s="139"/>
      <c r="AO15" s="139"/>
      <c r="AP15" s="139"/>
      <c r="AQ15" s="139"/>
      <c r="AR15" s="139"/>
      <c r="AS15" s="139"/>
      <c r="AU15" s="139"/>
      <c r="AV15" s="139"/>
      <c r="AW15" s="139"/>
      <c r="AX15" s="139"/>
      <c r="AY15" s="139"/>
      <c r="BA15" s="139"/>
    </row>
    <row r="16" spans="1:64" ht="13.5" customHeight="1" x14ac:dyDescent="0.2">
      <c r="A16" s="33">
        <v>1015</v>
      </c>
      <c r="B16" s="32" t="s">
        <v>810</v>
      </c>
      <c r="C16" s="32">
        <v>8</v>
      </c>
      <c r="D16" s="33" t="s">
        <v>592</v>
      </c>
      <c r="E16" s="74">
        <v>0</v>
      </c>
      <c r="F16" s="74">
        <v>0</v>
      </c>
      <c r="G16" s="74">
        <v>1</v>
      </c>
      <c r="H16" s="74">
        <v>1</v>
      </c>
      <c r="I16" s="74">
        <v>1</v>
      </c>
      <c r="J16" s="74"/>
      <c r="K16" s="74">
        <v>0</v>
      </c>
      <c r="L16" s="74">
        <v>0</v>
      </c>
      <c r="M16" s="74">
        <v>0</v>
      </c>
      <c r="N16" s="74">
        <v>0</v>
      </c>
      <c r="O16" s="74">
        <v>0</v>
      </c>
      <c r="P16" s="74" t="s">
        <v>744</v>
      </c>
      <c r="Q16" s="74">
        <v>0</v>
      </c>
      <c r="R16" s="74">
        <v>0</v>
      </c>
      <c r="S16" s="74">
        <v>0</v>
      </c>
      <c r="T16" s="74">
        <v>0</v>
      </c>
      <c r="U16" s="74">
        <v>0</v>
      </c>
      <c r="V16" s="74"/>
      <c r="W16" s="77">
        <f t="shared" si="0"/>
        <v>0</v>
      </c>
      <c r="X16" s="77">
        <f t="shared" si="1"/>
        <v>0</v>
      </c>
      <c r="Y16" s="77">
        <f t="shared" si="2"/>
        <v>0</v>
      </c>
      <c r="Z16" s="144">
        <f t="shared" si="3"/>
        <v>0</v>
      </c>
      <c r="AA16" s="77">
        <f t="shared" si="4"/>
        <v>0</v>
      </c>
      <c r="AB16" s="42">
        <f t="shared" si="5"/>
        <v>0</v>
      </c>
      <c r="AC16" s="42"/>
      <c r="AD16" s="42">
        <f t="shared" si="6"/>
        <v>0</v>
      </c>
      <c r="AE16" s="42">
        <f t="shared" si="7"/>
        <v>0</v>
      </c>
      <c r="AF16" s="42">
        <f t="shared" si="8"/>
        <v>0</v>
      </c>
      <c r="AG16" s="7"/>
      <c r="AI16" s="139"/>
      <c r="AJ16" s="139"/>
      <c r="AK16" s="139"/>
      <c r="AL16" s="139"/>
      <c r="AM16" s="139"/>
      <c r="AO16" s="139"/>
      <c r="AP16" s="139"/>
      <c r="AQ16" s="139"/>
      <c r="AR16" s="139"/>
      <c r="AS16" s="139"/>
      <c r="AU16" s="139"/>
      <c r="AV16" s="139"/>
      <c r="AW16" s="139"/>
      <c r="AX16" s="139"/>
      <c r="AY16" s="139"/>
      <c r="BA16" s="139"/>
    </row>
    <row r="17" spans="1:64" ht="13.5" customHeight="1" x14ac:dyDescent="0.2">
      <c r="A17" s="8">
        <v>1129</v>
      </c>
      <c r="B17" s="29" t="s">
        <v>910</v>
      </c>
      <c r="C17" s="29">
        <v>8</v>
      </c>
      <c r="D17" s="8" t="s">
        <v>707</v>
      </c>
      <c r="E17" s="72">
        <v>0</v>
      </c>
      <c r="F17" s="72">
        <v>0</v>
      </c>
      <c r="G17" s="72">
        <v>1</v>
      </c>
      <c r="H17" s="72">
        <v>0</v>
      </c>
      <c r="I17" s="72">
        <v>1</v>
      </c>
      <c r="J17" s="72"/>
      <c r="K17" s="72">
        <v>0</v>
      </c>
      <c r="L17" s="72">
        <v>0</v>
      </c>
      <c r="M17" s="72">
        <v>0</v>
      </c>
      <c r="N17" s="72">
        <v>0</v>
      </c>
      <c r="O17" s="72">
        <v>0</v>
      </c>
      <c r="P17" s="72" t="s">
        <v>744</v>
      </c>
      <c r="Q17" s="72">
        <v>0</v>
      </c>
      <c r="R17" s="72">
        <v>1</v>
      </c>
      <c r="S17" s="72">
        <v>0</v>
      </c>
      <c r="T17" s="72">
        <v>0</v>
      </c>
      <c r="U17" s="72">
        <v>0</v>
      </c>
      <c r="V17" s="8"/>
      <c r="W17" s="13">
        <f t="shared" si="0"/>
        <v>0</v>
      </c>
      <c r="X17" s="13">
        <f t="shared" si="1"/>
        <v>0</v>
      </c>
      <c r="Y17" s="13">
        <f t="shared" si="2"/>
        <v>0</v>
      </c>
      <c r="Z17" s="12">
        <f t="shared" si="3"/>
        <v>0</v>
      </c>
      <c r="AA17" s="13">
        <f t="shared" si="4"/>
        <v>0</v>
      </c>
      <c r="AB17" s="7">
        <f t="shared" si="5"/>
        <v>0</v>
      </c>
      <c r="AC17" s="7"/>
      <c r="AD17" s="7">
        <f t="shared" si="6"/>
        <v>0</v>
      </c>
      <c r="AE17" s="7">
        <f t="shared" si="7"/>
        <v>0</v>
      </c>
      <c r="AF17" s="7">
        <f t="shared" si="8"/>
        <v>0</v>
      </c>
      <c r="AG17" s="7"/>
      <c r="AI17" s="139"/>
      <c r="AJ17" s="139"/>
      <c r="AK17" s="139"/>
      <c r="AL17" s="139"/>
      <c r="AM17" s="139"/>
      <c r="AO17" s="139"/>
      <c r="AP17" s="139"/>
      <c r="AQ17" s="139"/>
      <c r="AR17" s="139"/>
      <c r="AS17" s="139"/>
      <c r="AU17" s="139"/>
      <c r="AV17" s="139"/>
      <c r="AW17" s="139"/>
      <c r="AX17" s="139"/>
      <c r="AY17" s="139"/>
      <c r="AZ17" s="139"/>
      <c r="BA17" s="139"/>
      <c r="BD17" s="139"/>
      <c r="BE17" s="139"/>
      <c r="BF17" s="139"/>
      <c r="BG17" s="139"/>
      <c r="BH17" s="139"/>
      <c r="BI17" s="139"/>
      <c r="BJ17" s="139"/>
      <c r="BK17" s="139"/>
      <c r="BL17" s="139"/>
    </row>
    <row r="18" spans="1:64" ht="13.5" customHeight="1" x14ac:dyDescent="0.2">
      <c r="A18" s="8">
        <v>1114</v>
      </c>
      <c r="B18" s="29" t="s">
        <v>899</v>
      </c>
      <c r="C18" s="29">
        <v>8</v>
      </c>
      <c r="D18" s="8" t="s">
        <v>692</v>
      </c>
      <c r="E18" s="72">
        <v>0</v>
      </c>
      <c r="F18" s="72">
        <v>1</v>
      </c>
      <c r="G18" s="72">
        <v>0</v>
      </c>
      <c r="H18" s="72">
        <v>0</v>
      </c>
      <c r="I18" s="72">
        <v>0</v>
      </c>
      <c r="J18" s="72" t="s">
        <v>795</v>
      </c>
      <c r="K18" s="72">
        <v>0</v>
      </c>
      <c r="L18" s="72">
        <v>1</v>
      </c>
      <c r="M18" s="72">
        <v>0</v>
      </c>
      <c r="N18" s="72">
        <v>0</v>
      </c>
      <c r="O18" s="72">
        <v>0</v>
      </c>
      <c r="P18" s="72"/>
      <c r="Q18" s="72">
        <v>1</v>
      </c>
      <c r="R18" s="72">
        <v>1</v>
      </c>
      <c r="S18" s="72">
        <v>0</v>
      </c>
      <c r="T18" s="72">
        <v>0</v>
      </c>
      <c r="U18" s="72">
        <v>1</v>
      </c>
      <c r="V18" s="8"/>
      <c r="W18" s="13">
        <f t="shared" si="0"/>
        <v>0</v>
      </c>
      <c r="X18" s="13">
        <f t="shared" si="1"/>
        <v>1</v>
      </c>
      <c r="Y18" s="13">
        <f t="shared" si="2"/>
        <v>0</v>
      </c>
      <c r="Z18" s="12">
        <f t="shared" si="3"/>
        <v>0</v>
      </c>
      <c r="AA18" s="13">
        <f t="shared" si="4"/>
        <v>0</v>
      </c>
      <c r="AB18" s="7">
        <f t="shared" si="5"/>
        <v>1</v>
      </c>
      <c r="AC18" s="7"/>
      <c r="AD18" s="7">
        <f t="shared" si="6"/>
        <v>1</v>
      </c>
      <c r="AE18" s="7">
        <f t="shared" si="7"/>
        <v>0</v>
      </c>
      <c r="AF18" s="7">
        <f t="shared" si="8"/>
        <v>0</v>
      </c>
      <c r="AG18" s="7"/>
      <c r="AI18" s="139"/>
      <c r="AJ18" s="139"/>
      <c r="AK18" s="139"/>
      <c r="AL18" s="139"/>
      <c r="AM18" s="139"/>
      <c r="AO18" s="139"/>
      <c r="AP18" s="139"/>
      <c r="AQ18" s="139"/>
      <c r="AR18" s="139"/>
      <c r="AS18" s="139"/>
      <c r="AU18" s="139"/>
      <c r="AV18" s="139"/>
      <c r="AW18" s="139"/>
      <c r="AX18" s="139"/>
      <c r="AY18" s="139"/>
      <c r="BA18" s="139"/>
    </row>
    <row r="19" spans="1:64" ht="13.5" customHeight="1" x14ac:dyDescent="0.2">
      <c r="A19" s="1" t="s">
        <v>103</v>
      </c>
      <c r="B19" s="29" t="s">
        <v>444</v>
      </c>
      <c r="C19" s="29">
        <v>8</v>
      </c>
      <c r="D19" s="4" t="s">
        <v>111</v>
      </c>
      <c r="E19" s="6">
        <v>0</v>
      </c>
      <c r="F19" s="6">
        <v>1</v>
      </c>
      <c r="G19" s="6">
        <v>0</v>
      </c>
      <c r="H19" s="6">
        <v>1</v>
      </c>
      <c r="I19" s="6">
        <v>1</v>
      </c>
      <c r="J19" s="8" t="s">
        <v>187</v>
      </c>
      <c r="K19" s="5">
        <v>1</v>
      </c>
      <c r="L19" s="5">
        <v>1</v>
      </c>
      <c r="M19" s="14">
        <v>0.5</v>
      </c>
      <c r="N19" s="14">
        <v>0</v>
      </c>
      <c r="O19" s="14">
        <v>1</v>
      </c>
      <c r="P19" s="3"/>
      <c r="Q19" s="5">
        <v>1</v>
      </c>
      <c r="R19" s="5">
        <v>0</v>
      </c>
      <c r="S19" s="5">
        <v>0</v>
      </c>
      <c r="T19" s="5">
        <v>0</v>
      </c>
      <c r="U19" s="5">
        <v>0</v>
      </c>
      <c r="V19" s="5"/>
      <c r="W19" s="13">
        <f t="shared" si="0"/>
        <v>1</v>
      </c>
      <c r="X19" s="13">
        <f t="shared" si="1"/>
        <v>1</v>
      </c>
      <c r="Y19" s="13">
        <f t="shared" si="2"/>
        <v>0</v>
      </c>
      <c r="Z19" s="12">
        <f t="shared" si="3"/>
        <v>0</v>
      </c>
      <c r="AA19" s="13">
        <f t="shared" si="4"/>
        <v>1</v>
      </c>
      <c r="AB19" s="7">
        <f t="shared" si="5"/>
        <v>3</v>
      </c>
      <c r="AC19" s="7"/>
      <c r="AD19" s="7">
        <f t="shared" si="6"/>
        <v>2</v>
      </c>
      <c r="AE19" s="7">
        <f t="shared" si="7"/>
        <v>1</v>
      </c>
      <c r="AF19" s="7">
        <f t="shared" si="8"/>
        <v>0</v>
      </c>
      <c r="AG19" s="7"/>
      <c r="AI19" s="139"/>
      <c r="AJ19" s="139"/>
      <c r="AK19" s="139"/>
      <c r="AL19" s="139"/>
      <c r="AM19" s="139"/>
      <c r="AO19" s="139"/>
      <c r="AP19" s="139"/>
      <c r="AQ19" s="139"/>
      <c r="AR19" s="139"/>
      <c r="AS19" s="139"/>
      <c r="AU19" s="139"/>
      <c r="AV19" s="139"/>
      <c r="AW19" s="139"/>
      <c r="AX19" s="139"/>
      <c r="AY19" s="139"/>
      <c r="AZ19" s="139"/>
      <c r="BA19" s="139"/>
      <c r="BD19" s="139"/>
      <c r="BE19" s="139"/>
      <c r="BF19" s="139"/>
      <c r="BG19" s="139"/>
      <c r="BH19" s="139"/>
      <c r="BI19" s="139"/>
      <c r="BJ19" s="139"/>
      <c r="BK19" s="139"/>
      <c r="BL19" s="139"/>
    </row>
    <row r="20" spans="1:64" ht="13.5" customHeight="1" x14ac:dyDescent="0.2">
      <c r="A20" s="8">
        <v>1073</v>
      </c>
      <c r="B20" s="29" t="s">
        <v>865</v>
      </c>
      <c r="C20" s="29">
        <v>8</v>
      </c>
      <c r="D20" s="8" t="s">
        <v>650</v>
      </c>
      <c r="E20" s="72">
        <v>0</v>
      </c>
      <c r="F20" s="72">
        <v>0</v>
      </c>
      <c r="G20" s="72">
        <v>1</v>
      </c>
      <c r="H20" s="72">
        <v>0</v>
      </c>
      <c r="I20" s="72">
        <v>0</v>
      </c>
      <c r="J20" s="72"/>
      <c r="K20" s="72">
        <v>0</v>
      </c>
      <c r="L20" s="72">
        <v>0</v>
      </c>
      <c r="M20" s="72">
        <v>0</v>
      </c>
      <c r="N20" s="72">
        <v>0</v>
      </c>
      <c r="O20" s="72">
        <v>0.5</v>
      </c>
      <c r="P20" s="72" t="s">
        <v>760</v>
      </c>
      <c r="Q20" s="72">
        <v>0</v>
      </c>
      <c r="R20" s="72">
        <v>0</v>
      </c>
      <c r="S20" s="72">
        <v>0</v>
      </c>
      <c r="T20" s="72">
        <v>0</v>
      </c>
      <c r="U20" s="72">
        <v>0</v>
      </c>
      <c r="V20" s="8"/>
      <c r="W20" s="13">
        <f t="shared" si="0"/>
        <v>0</v>
      </c>
      <c r="X20" s="13">
        <f t="shared" si="1"/>
        <v>0</v>
      </c>
      <c r="Y20" s="13">
        <f t="shared" si="2"/>
        <v>0</v>
      </c>
      <c r="Z20" s="12">
        <f t="shared" si="3"/>
        <v>0</v>
      </c>
      <c r="AA20" s="13">
        <f t="shared" si="4"/>
        <v>0</v>
      </c>
      <c r="AB20" s="7">
        <f t="shared" si="5"/>
        <v>0</v>
      </c>
      <c r="AC20" s="7"/>
      <c r="AD20" s="7">
        <f t="shared" si="6"/>
        <v>0</v>
      </c>
      <c r="AE20" s="7">
        <f t="shared" si="7"/>
        <v>0</v>
      </c>
      <c r="AF20" s="7">
        <f t="shared" si="8"/>
        <v>0</v>
      </c>
      <c r="AG20" s="7"/>
      <c r="AI20" s="139"/>
      <c r="AJ20" s="139"/>
      <c r="AK20" s="139"/>
      <c r="AL20" s="139"/>
      <c r="AM20" s="139"/>
      <c r="AO20" s="139"/>
      <c r="AP20" s="139"/>
      <c r="AQ20" s="139"/>
      <c r="AR20" s="139"/>
      <c r="AS20" s="139"/>
      <c r="AU20" s="139"/>
      <c r="AV20" s="139"/>
      <c r="AW20" s="139"/>
      <c r="AX20" s="139"/>
      <c r="AY20" s="139"/>
      <c r="AZ20" s="139"/>
      <c r="BA20" s="139"/>
      <c r="BD20" s="139"/>
      <c r="BE20" s="139"/>
      <c r="BF20" s="139"/>
      <c r="BG20" s="139"/>
      <c r="BH20" s="139"/>
      <c r="BI20" s="139"/>
      <c r="BJ20" s="139"/>
      <c r="BK20" s="139"/>
      <c r="BL20" s="139"/>
    </row>
    <row r="21" spans="1:64" ht="13.5" customHeight="1" x14ac:dyDescent="0.2">
      <c r="A21" s="90">
        <v>1008</v>
      </c>
      <c r="B21" s="146" t="s">
        <v>805</v>
      </c>
      <c r="C21" s="146">
        <v>8</v>
      </c>
      <c r="D21" s="90" t="s">
        <v>585</v>
      </c>
      <c r="E21" s="147">
        <v>0</v>
      </c>
      <c r="F21" s="147">
        <v>1</v>
      </c>
      <c r="G21" s="147">
        <v>0</v>
      </c>
      <c r="H21" s="147">
        <v>0</v>
      </c>
      <c r="I21" s="147">
        <v>0</v>
      </c>
      <c r="J21" s="147"/>
      <c r="K21" s="147">
        <v>0</v>
      </c>
      <c r="L21" s="147">
        <v>0</v>
      </c>
      <c r="M21" s="147">
        <v>0</v>
      </c>
      <c r="N21" s="147">
        <v>0</v>
      </c>
      <c r="O21" s="147">
        <v>0</v>
      </c>
      <c r="P21" s="147" t="s">
        <v>743</v>
      </c>
      <c r="Q21" s="147">
        <v>1</v>
      </c>
      <c r="R21" s="147">
        <v>1</v>
      </c>
      <c r="S21" s="147">
        <v>0</v>
      </c>
      <c r="T21" s="147">
        <v>0</v>
      </c>
      <c r="U21" s="147">
        <v>0</v>
      </c>
      <c r="V21" s="147"/>
      <c r="W21" s="144">
        <f t="shared" si="0"/>
        <v>0</v>
      </c>
      <c r="X21" s="144">
        <f t="shared" si="1"/>
        <v>1</v>
      </c>
      <c r="Y21" s="144">
        <f t="shared" si="2"/>
        <v>0</v>
      </c>
      <c r="Z21" s="144">
        <f t="shared" si="3"/>
        <v>0</v>
      </c>
      <c r="AA21" s="144">
        <f t="shared" si="4"/>
        <v>0</v>
      </c>
      <c r="AB21" s="145">
        <f t="shared" si="5"/>
        <v>1</v>
      </c>
      <c r="AC21" s="145"/>
      <c r="AD21" s="145">
        <f t="shared" si="6"/>
        <v>1</v>
      </c>
      <c r="AE21" s="145">
        <f t="shared" si="7"/>
        <v>0</v>
      </c>
      <c r="AF21" s="145">
        <f t="shared" si="8"/>
        <v>0</v>
      </c>
      <c r="AG21" s="7"/>
      <c r="AI21" s="139"/>
      <c r="AJ21" s="139"/>
      <c r="AK21" s="139"/>
      <c r="AL21" s="139"/>
      <c r="AM21" s="139"/>
      <c r="AO21" s="139"/>
      <c r="AP21" s="139"/>
      <c r="AQ21" s="139"/>
      <c r="AR21" s="139"/>
      <c r="AS21" s="139"/>
      <c r="AU21" s="139"/>
      <c r="AV21" s="139"/>
      <c r="AW21" s="139"/>
      <c r="AX21" s="139"/>
      <c r="AY21" s="139"/>
      <c r="AZ21" s="139"/>
      <c r="BA21" s="139"/>
      <c r="BD21" s="139"/>
      <c r="BE21" s="139"/>
      <c r="BF21" s="139"/>
      <c r="BG21" s="139"/>
      <c r="BH21" s="139"/>
      <c r="BI21" s="139"/>
      <c r="BJ21" s="139"/>
      <c r="BK21" s="139"/>
      <c r="BL21" s="139"/>
    </row>
    <row r="22" spans="1:64" s="55" customFormat="1" ht="13.5" customHeight="1" x14ac:dyDescent="0.2">
      <c r="A22" s="8">
        <v>1040</v>
      </c>
      <c r="B22" s="29" t="s">
        <v>835</v>
      </c>
      <c r="C22" s="29">
        <v>8</v>
      </c>
      <c r="D22" s="8" t="s">
        <v>617</v>
      </c>
      <c r="E22" s="72">
        <v>0</v>
      </c>
      <c r="F22" s="72">
        <v>0</v>
      </c>
      <c r="G22" s="72">
        <v>0</v>
      </c>
      <c r="H22" s="72">
        <v>0</v>
      </c>
      <c r="I22" s="72">
        <v>0</v>
      </c>
      <c r="J22" s="72" t="s">
        <v>782</v>
      </c>
      <c r="K22" s="72">
        <v>1</v>
      </c>
      <c r="L22" s="72">
        <v>1</v>
      </c>
      <c r="M22" s="72">
        <v>0</v>
      </c>
      <c r="N22" s="72">
        <v>0</v>
      </c>
      <c r="O22" s="72">
        <v>1</v>
      </c>
      <c r="P22" s="72"/>
      <c r="Q22" s="72">
        <v>1</v>
      </c>
      <c r="R22" s="72">
        <v>1</v>
      </c>
      <c r="S22" s="72">
        <v>0</v>
      </c>
      <c r="T22" s="72">
        <v>0</v>
      </c>
      <c r="U22" s="72">
        <v>0</v>
      </c>
      <c r="V22" s="54"/>
      <c r="W22" s="13">
        <f t="shared" si="0"/>
        <v>1</v>
      </c>
      <c r="X22" s="13">
        <f t="shared" si="1"/>
        <v>1</v>
      </c>
      <c r="Y22" s="13">
        <f t="shared" si="2"/>
        <v>0</v>
      </c>
      <c r="Z22" s="12">
        <f t="shared" si="3"/>
        <v>0</v>
      </c>
      <c r="AA22" s="13">
        <f t="shared" si="4"/>
        <v>0</v>
      </c>
      <c r="AB22" s="7">
        <f t="shared" si="5"/>
        <v>2</v>
      </c>
      <c r="AC22" s="7"/>
      <c r="AD22" s="7">
        <f t="shared" si="6"/>
        <v>2</v>
      </c>
      <c r="AE22" s="7">
        <f t="shared" si="7"/>
        <v>0</v>
      </c>
      <c r="AF22" s="7">
        <f t="shared" si="8"/>
        <v>0</v>
      </c>
      <c r="AG22" s="88"/>
      <c r="AH22" s="54"/>
      <c r="AI22" s="139"/>
      <c r="AJ22" s="139"/>
      <c r="AK22" s="139"/>
      <c r="AL22" s="139"/>
      <c r="AM22" s="139"/>
      <c r="AN22" s="54"/>
      <c r="AO22" s="139"/>
      <c r="AP22" s="139"/>
      <c r="AQ22" s="139"/>
      <c r="AR22" s="139"/>
      <c r="AS22" s="139"/>
      <c r="AT22" s="54"/>
      <c r="AU22" s="139"/>
      <c r="AV22" s="139"/>
      <c r="AW22" s="139"/>
      <c r="AX22" s="139"/>
      <c r="AY22" s="139"/>
      <c r="AZ22" s="54"/>
      <c r="BA22" s="139"/>
      <c r="BB22" s="54"/>
      <c r="BC22" s="54"/>
      <c r="BD22" s="54"/>
      <c r="BE22" s="54"/>
      <c r="BF22" s="54"/>
      <c r="BG22" s="54"/>
      <c r="BH22" s="54"/>
      <c r="BI22" s="54"/>
      <c r="BJ22" s="54"/>
      <c r="BK22" s="54"/>
      <c r="BL22" s="54"/>
    </row>
    <row r="23" spans="1:64" ht="13.5" customHeight="1" x14ac:dyDescent="0.2">
      <c r="A23" s="11" t="s">
        <v>180</v>
      </c>
      <c r="B23" s="29" t="s">
        <v>473</v>
      </c>
      <c r="C23" s="29">
        <v>8</v>
      </c>
      <c r="D23" s="4" t="s">
        <v>191</v>
      </c>
      <c r="E23" s="6">
        <v>1</v>
      </c>
      <c r="F23" s="6">
        <v>1</v>
      </c>
      <c r="G23" s="6">
        <v>1</v>
      </c>
      <c r="H23" s="6">
        <v>0</v>
      </c>
      <c r="I23" s="6">
        <v>0</v>
      </c>
      <c r="J23" s="3"/>
      <c r="K23" s="5">
        <v>1</v>
      </c>
      <c r="L23" s="5">
        <v>1</v>
      </c>
      <c r="M23" s="14">
        <v>0</v>
      </c>
      <c r="N23" s="14">
        <v>0</v>
      </c>
      <c r="O23" s="14">
        <v>0.5</v>
      </c>
      <c r="P23" s="3"/>
      <c r="Q23" s="5">
        <v>1</v>
      </c>
      <c r="R23" s="5">
        <v>1</v>
      </c>
      <c r="S23" s="5">
        <v>0</v>
      </c>
      <c r="T23" s="5">
        <v>0</v>
      </c>
      <c r="U23" s="5">
        <v>0</v>
      </c>
      <c r="V23" s="5"/>
      <c r="W23" s="13">
        <f t="shared" si="0"/>
        <v>1</v>
      </c>
      <c r="X23" s="13">
        <f t="shared" si="1"/>
        <v>1</v>
      </c>
      <c r="Y23" s="13">
        <f t="shared" si="2"/>
        <v>0</v>
      </c>
      <c r="Z23" s="12">
        <f t="shared" si="3"/>
        <v>0</v>
      </c>
      <c r="AA23" s="13">
        <f t="shared" si="4"/>
        <v>0</v>
      </c>
      <c r="AB23" s="7">
        <f t="shared" si="5"/>
        <v>2</v>
      </c>
      <c r="AC23" s="7"/>
      <c r="AD23" s="7">
        <f t="shared" si="6"/>
        <v>2</v>
      </c>
      <c r="AE23" s="7">
        <f t="shared" si="7"/>
        <v>0</v>
      </c>
      <c r="AF23" s="7">
        <f t="shared" si="8"/>
        <v>0</v>
      </c>
      <c r="AG23" s="7"/>
      <c r="AI23" s="139"/>
      <c r="AJ23" s="139"/>
      <c r="AK23" s="139"/>
      <c r="AL23" s="139"/>
      <c r="AM23" s="139"/>
      <c r="AO23" s="139"/>
      <c r="AP23" s="139"/>
      <c r="AQ23" s="139"/>
      <c r="AR23" s="139"/>
      <c r="AS23" s="139"/>
      <c r="AU23" s="139"/>
      <c r="AV23" s="139"/>
      <c r="AW23" s="139"/>
      <c r="AX23" s="139"/>
      <c r="AY23" s="139"/>
      <c r="BA23" s="139"/>
    </row>
    <row r="24" spans="1:64" s="78" customFormat="1" ht="13.5" customHeight="1" x14ac:dyDescent="0.2">
      <c r="A24" s="1" t="s">
        <v>203</v>
      </c>
      <c r="B24" s="29" t="s">
        <v>481</v>
      </c>
      <c r="C24" s="29">
        <v>8</v>
      </c>
      <c r="D24" s="4" t="s">
        <v>212</v>
      </c>
      <c r="E24" s="6">
        <v>1</v>
      </c>
      <c r="F24" s="6">
        <v>1</v>
      </c>
      <c r="G24" s="6">
        <v>0</v>
      </c>
      <c r="H24" s="6">
        <v>0</v>
      </c>
      <c r="I24" s="6">
        <v>0</v>
      </c>
      <c r="J24" s="8" t="s">
        <v>341</v>
      </c>
      <c r="K24" s="5">
        <v>1</v>
      </c>
      <c r="L24" s="5">
        <v>1</v>
      </c>
      <c r="M24" s="14">
        <v>0.5</v>
      </c>
      <c r="N24" s="14">
        <v>1</v>
      </c>
      <c r="O24" s="14">
        <v>1</v>
      </c>
      <c r="P24" s="3"/>
      <c r="Q24" s="5">
        <v>1</v>
      </c>
      <c r="R24" s="5">
        <v>1</v>
      </c>
      <c r="S24" s="5">
        <v>0</v>
      </c>
      <c r="T24" s="5">
        <v>0</v>
      </c>
      <c r="U24" s="5">
        <v>0</v>
      </c>
      <c r="V24" s="5"/>
      <c r="W24" s="13">
        <f t="shared" si="0"/>
        <v>1</v>
      </c>
      <c r="X24" s="13">
        <f t="shared" si="1"/>
        <v>1</v>
      </c>
      <c r="Y24" s="13">
        <f t="shared" si="2"/>
        <v>0</v>
      </c>
      <c r="Z24" s="12">
        <f t="shared" si="3"/>
        <v>0</v>
      </c>
      <c r="AA24" s="13">
        <f t="shared" si="4"/>
        <v>0</v>
      </c>
      <c r="AB24" s="7">
        <f t="shared" si="5"/>
        <v>2</v>
      </c>
      <c r="AC24" s="7"/>
      <c r="AD24" s="7">
        <f t="shared" si="6"/>
        <v>2</v>
      </c>
      <c r="AE24" s="7">
        <f t="shared" si="7"/>
        <v>0</v>
      </c>
      <c r="AF24" s="7">
        <f t="shared" si="8"/>
        <v>0</v>
      </c>
      <c r="AG24" s="42"/>
      <c r="AI24" s="80"/>
      <c r="AJ24" s="80"/>
      <c r="AK24" s="80"/>
      <c r="AL24" s="80"/>
      <c r="AM24" s="80"/>
      <c r="AO24" s="80"/>
      <c r="AP24" s="80"/>
      <c r="AQ24" s="80"/>
      <c r="AR24" s="80"/>
      <c r="AS24" s="80"/>
      <c r="AU24" s="80"/>
      <c r="AV24" s="80"/>
      <c r="AW24" s="80"/>
      <c r="AX24" s="80"/>
      <c r="AY24" s="80"/>
      <c r="AZ24" s="80"/>
      <c r="BA24" s="80"/>
      <c r="BD24" s="80"/>
      <c r="BE24" s="80"/>
      <c r="BF24" s="80"/>
      <c r="BG24" s="80"/>
      <c r="BH24" s="80"/>
      <c r="BI24" s="80"/>
      <c r="BJ24" s="80"/>
      <c r="BK24" s="80"/>
      <c r="BL24" s="80"/>
    </row>
    <row r="25" spans="1:64" s="55" customFormat="1" ht="13.5" customHeight="1" x14ac:dyDescent="0.2">
      <c r="A25" s="8">
        <v>1032</v>
      </c>
      <c r="B25" s="29" t="s">
        <v>827</v>
      </c>
      <c r="C25" s="29">
        <v>8</v>
      </c>
      <c r="D25" s="8" t="s">
        <v>609</v>
      </c>
      <c r="E25" s="72">
        <v>0</v>
      </c>
      <c r="F25" s="72">
        <v>1</v>
      </c>
      <c r="G25" s="72">
        <v>1</v>
      </c>
      <c r="H25" s="72">
        <v>0</v>
      </c>
      <c r="I25" s="72">
        <v>0</v>
      </c>
      <c r="J25" s="72"/>
      <c r="K25" s="72">
        <v>0</v>
      </c>
      <c r="L25" s="72">
        <v>0</v>
      </c>
      <c r="M25" s="72">
        <v>0</v>
      </c>
      <c r="N25" s="72">
        <v>0</v>
      </c>
      <c r="O25" s="72">
        <v>0</v>
      </c>
      <c r="P25" s="72" t="s">
        <v>746</v>
      </c>
      <c r="Q25" s="72">
        <v>0</v>
      </c>
      <c r="R25" s="72">
        <v>1</v>
      </c>
      <c r="S25" s="72">
        <v>0</v>
      </c>
      <c r="T25" s="72">
        <v>0</v>
      </c>
      <c r="U25" s="72">
        <v>0</v>
      </c>
      <c r="V25" s="54"/>
      <c r="W25" s="13">
        <f t="shared" si="0"/>
        <v>0</v>
      </c>
      <c r="X25" s="13">
        <f t="shared" si="1"/>
        <v>1</v>
      </c>
      <c r="Y25" s="13">
        <f t="shared" si="2"/>
        <v>0</v>
      </c>
      <c r="Z25" s="12">
        <f t="shared" si="3"/>
        <v>0</v>
      </c>
      <c r="AA25" s="13">
        <f t="shared" si="4"/>
        <v>0</v>
      </c>
      <c r="AB25" s="7">
        <f t="shared" si="5"/>
        <v>1</v>
      </c>
      <c r="AC25" s="7"/>
      <c r="AD25" s="7">
        <f t="shared" si="6"/>
        <v>1</v>
      </c>
      <c r="AE25" s="7">
        <f t="shared" si="7"/>
        <v>0</v>
      </c>
      <c r="AF25" s="7">
        <f t="shared" si="8"/>
        <v>0</v>
      </c>
      <c r="AG25" s="7"/>
      <c r="AI25" s="137"/>
      <c r="AJ25" s="137"/>
      <c r="AK25" s="137"/>
      <c r="AL25" s="137"/>
      <c r="AM25" s="137"/>
      <c r="AO25" s="137"/>
      <c r="AP25" s="137"/>
      <c r="AQ25" s="137"/>
      <c r="AR25" s="137"/>
      <c r="AS25" s="137"/>
      <c r="AU25" s="137"/>
      <c r="AV25" s="137"/>
      <c r="AW25" s="137"/>
      <c r="AX25" s="137"/>
      <c r="AY25" s="137"/>
      <c r="AZ25" s="137"/>
      <c r="BA25" s="137"/>
      <c r="BD25" s="137"/>
      <c r="BE25" s="137"/>
      <c r="BF25" s="137"/>
      <c r="BG25" s="137"/>
      <c r="BH25" s="137"/>
      <c r="BI25" s="137"/>
      <c r="BJ25" s="137"/>
      <c r="BK25" s="137"/>
      <c r="BL25" s="137"/>
    </row>
    <row r="26" spans="1:64" ht="13.5" customHeight="1" x14ac:dyDescent="0.2">
      <c r="A26" s="33">
        <v>1081</v>
      </c>
      <c r="B26" s="32" t="s">
        <v>871</v>
      </c>
      <c r="C26" s="32">
        <v>8</v>
      </c>
      <c r="D26" s="33" t="s">
        <v>658</v>
      </c>
      <c r="E26" s="74">
        <v>1</v>
      </c>
      <c r="F26" s="74">
        <v>0</v>
      </c>
      <c r="G26" s="74">
        <v>1</v>
      </c>
      <c r="H26" s="74">
        <v>0</v>
      </c>
      <c r="I26" s="74">
        <v>1</v>
      </c>
      <c r="J26" s="74" t="s">
        <v>792</v>
      </c>
      <c r="K26" s="74">
        <v>1</v>
      </c>
      <c r="L26" s="74">
        <v>1</v>
      </c>
      <c r="M26" s="74">
        <v>0</v>
      </c>
      <c r="N26" s="74">
        <v>0</v>
      </c>
      <c r="O26" s="74">
        <v>1</v>
      </c>
      <c r="P26" s="74"/>
      <c r="Q26" s="74">
        <v>1</v>
      </c>
      <c r="R26" s="74">
        <v>1</v>
      </c>
      <c r="S26" s="74">
        <v>1</v>
      </c>
      <c r="T26" s="74">
        <v>1</v>
      </c>
      <c r="U26" s="74">
        <v>0</v>
      </c>
      <c r="V26" s="33"/>
      <c r="W26" s="77">
        <f t="shared" si="0"/>
        <v>1</v>
      </c>
      <c r="X26" s="77">
        <f t="shared" si="1"/>
        <v>1</v>
      </c>
      <c r="Y26" s="77">
        <f t="shared" si="2"/>
        <v>1</v>
      </c>
      <c r="Z26" s="144">
        <f t="shared" si="3"/>
        <v>0</v>
      </c>
      <c r="AA26" s="77">
        <f t="shared" si="4"/>
        <v>1</v>
      </c>
      <c r="AB26" s="42">
        <f t="shared" si="5"/>
        <v>4</v>
      </c>
      <c r="AC26" s="42"/>
      <c r="AD26" s="42">
        <f t="shared" si="6"/>
        <v>2</v>
      </c>
      <c r="AE26" s="42">
        <f t="shared" si="7"/>
        <v>1</v>
      </c>
      <c r="AF26" s="42">
        <f t="shared" si="8"/>
        <v>1</v>
      </c>
      <c r="AG26" s="7"/>
      <c r="AI26" s="139"/>
      <c r="AJ26" s="139"/>
      <c r="AK26" s="139"/>
      <c r="AL26" s="139"/>
      <c r="AM26" s="139"/>
      <c r="AO26" s="139"/>
      <c r="AP26" s="139"/>
      <c r="AQ26" s="139"/>
      <c r="AR26" s="139"/>
      <c r="AS26" s="139"/>
      <c r="AU26" s="139"/>
      <c r="AV26" s="139"/>
      <c r="AW26" s="139"/>
      <c r="AX26" s="139"/>
      <c r="AY26" s="139"/>
      <c r="BA26" s="139"/>
    </row>
    <row r="27" spans="1:64" ht="13.5" customHeight="1" x14ac:dyDescent="0.2">
      <c r="A27" s="31" t="s">
        <v>93</v>
      </c>
      <c r="B27" s="32" t="s">
        <v>439</v>
      </c>
      <c r="C27" s="32">
        <v>8</v>
      </c>
      <c r="D27" s="149" t="s">
        <v>100</v>
      </c>
      <c r="E27" s="34">
        <v>0</v>
      </c>
      <c r="F27" s="34">
        <v>0</v>
      </c>
      <c r="G27" s="34">
        <v>1</v>
      </c>
      <c r="H27" s="34">
        <v>0</v>
      </c>
      <c r="I27" s="34">
        <v>0</v>
      </c>
      <c r="J27" s="150"/>
      <c r="K27" s="90">
        <v>0</v>
      </c>
      <c r="L27" s="90">
        <v>1</v>
      </c>
      <c r="M27" s="151">
        <v>0.5</v>
      </c>
      <c r="N27" s="151">
        <v>0.5</v>
      </c>
      <c r="O27" s="151">
        <v>1</v>
      </c>
      <c r="P27" s="150"/>
      <c r="Q27" s="90">
        <v>0</v>
      </c>
      <c r="R27" s="90">
        <v>1</v>
      </c>
      <c r="S27" s="90">
        <v>0</v>
      </c>
      <c r="T27" s="90">
        <v>0</v>
      </c>
      <c r="U27" s="90">
        <v>0</v>
      </c>
      <c r="V27" s="90"/>
      <c r="W27" s="77">
        <f t="shared" si="0"/>
        <v>0</v>
      </c>
      <c r="X27" s="77">
        <f t="shared" si="1"/>
        <v>1</v>
      </c>
      <c r="Y27" s="77">
        <f t="shared" si="2"/>
        <v>0.5</v>
      </c>
      <c r="Z27" s="144">
        <f t="shared" si="3"/>
        <v>0</v>
      </c>
      <c r="AA27" s="77">
        <f t="shared" si="4"/>
        <v>0</v>
      </c>
      <c r="AB27" s="42">
        <f t="shared" si="5"/>
        <v>1.5</v>
      </c>
      <c r="AC27" s="42"/>
      <c r="AD27" s="42">
        <f t="shared" si="6"/>
        <v>1</v>
      </c>
      <c r="AE27" s="42">
        <f t="shared" si="7"/>
        <v>0</v>
      </c>
      <c r="AF27" s="42">
        <f t="shared" si="8"/>
        <v>0.5</v>
      </c>
      <c r="AG27" s="7"/>
      <c r="AI27" s="139"/>
      <c r="AJ27" s="139"/>
      <c r="AK27" s="139"/>
      <c r="AL27" s="139"/>
      <c r="AM27" s="139"/>
      <c r="AO27" s="139"/>
      <c r="AP27" s="139"/>
      <c r="AQ27" s="139"/>
      <c r="AR27" s="139"/>
      <c r="AS27" s="139"/>
      <c r="AU27" s="139"/>
      <c r="AV27" s="139"/>
      <c r="AW27" s="139"/>
      <c r="AX27" s="139"/>
      <c r="AY27" s="139"/>
      <c r="BA27" s="139"/>
    </row>
    <row r="28" spans="1:64" ht="13.5" customHeight="1" x14ac:dyDescent="0.2">
      <c r="A28" s="8">
        <v>1006</v>
      </c>
      <c r="B28" s="29" t="s">
        <v>804</v>
      </c>
      <c r="C28" s="29">
        <v>8</v>
      </c>
      <c r="D28" s="8" t="s">
        <v>583</v>
      </c>
      <c r="E28" s="72">
        <v>1</v>
      </c>
      <c r="F28" s="72">
        <v>0</v>
      </c>
      <c r="G28" s="72">
        <v>0</v>
      </c>
      <c r="H28" s="72">
        <v>0</v>
      </c>
      <c r="I28" s="72">
        <v>1</v>
      </c>
      <c r="J28" s="72" t="s">
        <v>778</v>
      </c>
      <c r="K28" s="72">
        <v>0</v>
      </c>
      <c r="L28" s="72">
        <v>0</v>
      </c>
      <c r="M28" s="72">
        <v>0</v>
      </c>
      <c r="N28" s="72">
        <v>0</v>
      </c>
      <c r="O28" s="72">
        <v>0</v>
      </c>
      <c r="P28" s="72" t="s">
        <v>743</v>
      </c>
      <c r="Q28" s="72">
        <v>0</v>
      </c>
      <c r="R28" s="72">
        <v>1</v>
      </c>
      <c r="S28" s="72">
        <v>0</v>
      </c>
      <c r="T28" s="72">
        <v>0</v>
      </c>
      <c r="U28" s="72">
        <v>1</v>
      </c>
      <c r="V28" s="72"/>
      <c r="W28" s="13">
        <f t="shared" si="0"/>
        <v>0</v>
      </c>
      <c r="X28" s="13">
        <f t="shared" si="1"/>
        <v>0</v>
      </c>
      <c r="Y28" s="13">
        <f t="shared" si="2"/>
        <v>0</v>
      </c>
      <c r="Z28" s="12">
        <f t="shared" si="3"/>
        <v>0</v>
      </c>
      <c r="AA28" s="13">
        <f t="shared" si="4"/>
        <v>1</v>
      </c>
      <c r="AB28" s="7">
        <f t="shared" si="5"/>
        <v>1</v>
      </c>
      <c r="AC28" s="7"/>
      <c r="AD28" s="7">
        <f t="shared" si="6"/>
        <v>0</v>
      </c>
      <c r="AE28" s="7">
        <f t="shared" si="7"/>
        <v>1</v>
      </c>
      <c r="AF28" s="7">
        <f t="shared" si="8"/>
        <v>0</v>
      </c>
      <c r="AG28" s="7"/>
      <c r="AI28" s="139"/>
      <c r="AJ28" s="139"/>
      <c r="AK28" s="139"/>
      <c r="AL28" s="139"/>
      <c r="AM28" s="139"/>
      <c r="AO28" s="139"/>
      <c r="AP28" s="139"/>
      <c r="AQ28" s="139"/>
      <c r="AR28" s="139"/>
      <c r="AS28" s="139"/>
      <c r="AU28" s="139"/>
      <c r="AV28" s="139"/>
      <c r="AW28" s="139"/>
      <c r="AX28" s="139"/>
      <c r="AY28" s="139"/>
      <c r="BA28" s="139"/>
    </row>
    <row r="29" spans="1:64" ht="13.5" customHeight="1" x14ac:dyDescent="0.2">
      <c r="A29" s="11" t="s">
        <v>149</v>
      </c>
      <c r="B29" s="29" t="s">
        <v>460</v>
      </c>
      <c r="C29" s="29">
        <v>8</v>
      </c>
      <c r="D29" s="4" t="s">
        <v>157</v>
      </c>
      <c r="E29" s="6">
        <v>1</v>
      </c>
      <c r="F29" s="6">
        <v>1</v>
      </c>
      <c r="G29" s="6">
        <v>1</v>
      </c>
      <c r="H29" s="6">
        <v>0</v>
      </c>
      <c r="I29" s="6">
        <v>0</v>
      </c>
      <c r="J29" s="3"/>
      <c r="K29" s="5">
        <v>1</v>
      </c>
      <c r="L29" s="5">
        <v>1</v>
      </c>
      <c r="M29" s="14">
        <v>0.5</v>
      </c>
      <c r="N29" s="14">
        <v>0.5</v>
      </c>
      <c r="O29" s="14">
        <v>1</v>
      </c>
      <c r="P29" s="3"/>
      <c r="Q29" s="5">
        <v>1</v>
      </c>
      <c r="R29" s="5">
        <v>1</v>
      </c>
      <c r="S29" s="5">
        <v>1</v>
      </c>
      <c r="T29" s="5">
        <v>0</v>
      </c>
      <c r="U29" s="5">
        <v>0</v>
      </c>
      <c r="V29" s="5"/>
      <c r="W29" s="13">
        <f t="shared" si="0"/>
        <v>1</v>
      </c>
      <c r="X29" s="13">
        <f t="shared" si="1"/>
        <v>1</v>
      </c>
      <c r="Y29" s="13">
        <f t="shared" si="2"/>
        <v>1</v>
      </c>
      <c r="Z29" s="12">
        <f t="shared" si="3"/>
        <v>0</v>
      </c>
      <c r="AA29" s="13">
        <f t="shared" si="4"/>
        <v>0</v>
      </c>
      <c r="AB29" s="7">
        <f t="shared" si="5"/>
        <v>3</v>
      </c>
      <c r="AC29" s="7"/>
      <c r="AD29" s="7">
        <f t="shared" si="6"/>
        <v>2</v>
      </c>
      <c r="AE29" s="7">
        <f t="shared" si="7"/>
        <v>0</v>
      </c>
      <c r="AF29" s="7">
        <f t="shared" si="8"/>
        <v>1</v>
      </c>
      <c r="AG29" s="7"/>
      <c r="AI29" s="139"/>
      <c r="AJ29" s="139"/>
      <c r="AK29" s="139"/>
      <c r="AL29" s="139"/>
      <c r="AM29" s="139"/>
      <c r="AO29" s="139"/>
      <c r="AP29" s="139"/>
      <c r="AQ29" s="139"/>
      <c r="AR29" s="139"/>
      <c r="AS29" s="139"/>
      <c r="AU29" s="139"/>
      <c r="AV29" s="139"/>
      <c r="AW29" s="139"/>
      <c r="AX29" s="139"/>
      <c r="AY29" s="139"/>
      <c r="BA29" s="139"/>
    </row>
    <row r="30" spans="1:64" ht="13.5" customHeight="1" x14ac:dyDescent="0.2">
      <c r="A30" s="8">
        <v>1132</v>
      </c>
      <c r="B30" s="29" t="s">
        <v>913</v>
      </c>
      <c r="C30" s="29">
        <v>8</v>
      </c>
      <c r="D30" s="8" t="s">
        <v>710</v>
      </c>
      <c r="E30" s="72">
        <v>0</v>
      </c>
      <c r="F30" s="72">
        <v>0</v>
      </c>
      <c r="G30" s="72">
        <v>1</v>
      </c>
      <c r="H30" s="72">
        <v>1</v>
      </c>
      <c r="I30" s="72">
        <v>0</v>
      </c>
      <c r="J30" s="72"/>
      <c r="K30" s="72">
        <v>1</v>
      </c>
      <c r="L30" s="72">
        <v>1</v>
      </c>
      <c r="M30" s="72">
        <v>0.5</v>
      </c>
      <c r="N30" s="72">
        <v>0.5</v>
      </c>
      <c r="O30" s="72">
        <v>0.5</v>
      </c>
      <c r="P30" s="72"/>
      <c r="Q30" s="72">
        <v>1</v>
      </c>
      <c r="R30" s="72">
        <v>1</v>
      </c>
      <c r="S30" s="72">
        <v>0</v>
      </c>
      <c r="T30" s="72">
        <v>0</v>
      </c>
      <c r="U30" s="72">
        <v>0</v>
      </c>
      <c r="V30" s="8"/>
      <c r="W30" s="13">
        <f t="shared" si="0"/>
        <v>1</v>
      </c>
      <c r="X30" s="13">
        <f t="shared" si="1"/>
        <v>1</v>
      </c>
      <c r="Y30" s="13">
        <f t="shared" si="2"/>
        <v>0.5</v>
      </c>
      <c r="Z30" s="12">
        <f t="shared" si="3"/>
        <v>0.5</v>
      </c>
      <c r="AA30" s="13">
        <f t="shared" si="4"/>
        <v>0</v>
      </c>
      <c r="AB30" s="7">
        <f t="shared" si="5"/>
        <v>3</v>
      </c>
      <c r="AC30" s="7"/>
      <c r="AD30" s="7">
        <f t="shared" si="6"/>
        <v>2</v>
      </c>
      <c r="AE30" s="7">
        <f t="shared" si="7"/>
        <v>0.5</v>
      </c>
      <c r="AF30" s="7">
        <f t="shared" si="8"/>
        <v>0.5</v>
      </c>
      <c r="AG30" s="7"/>
      <c r="AI30" s="139"/>
      <c r="AJ30" s="139"/>
      <c r="AK30" s="139"/>
      <c r="AL30" s="139"/>
      <c r="AM30" s="139"/>
      <c r="AO30" s="139"/>
      <c r="AP30" s="139"/>
      <c r="AQ30" s="139"/>
      <c r="AR30" s="139"/>
      <c r="AS30" s="139"/>
      <c r="AU30" s="139"/>
      <c r="AV30" s="139"/>
      <c r="AW30" s="139"/>
      <c r="AX30" s="139"/>
      <c r="AY30" s="139"/>
      <c r="BA30" s="139"/>
    </row>
    <row r="31" spans="1:64" ht="13.5" customHeight="1" x14ac:dyDescent="0.2">
      <c r="A31" s="8">
        <v>1009</v>
      </c>
      <c r="B31" s="29" t="s">
        <v>806</v>
      </c>
      <c r="C31" s="29">
        <v>8</v>
      </c>
      <c r="D31" s="8" t="s">
        <v>586</v>
      </c>
      <c r="E31" s="72">
        <v>1</v>
      </c>
      <c r="F31" s="72">
        <v>1</v>
      </c>
      <c r="G31" s="72">
        <v>1</v>
      </c>
      <c r="H31" s="72">
        <v>1</v>
      </c>
      <c r="I31" s="72">
        <v>0</v>
      </c>
      <c r="J31" s="72"/>
      <c r="K31" s="72">
        <v>1</v>
      </c>
      <c r="L31" s="72">
        <v>1</v>
      </c>
      <c r="M31" s="72">
        <v>0</v>
      </c>
      <c r="N31" s="72">
        <v>0</v>
      </c>
      <c r="O31" s="72">
        <v>0</v>
      </c>
      <c r="P31" s="72" t="s">
        <v>745</v>
      </c>
      <c r="Q31" s="72">
        <v>1</v>
      </c>
      <c r="R31" s="72">
        <v>1</v>
      </c>
      <c r="S31" s="72">
        <v>1</v>
      </c>
      <c r="T31" s="72">
        <v>0</v>
      </c>
      <c r="U31" s="72">
        <v>0</v>
      </c>
      <c r="V31" s="72"/>
      <c r="W31" s="13">
        <f t="shared" si="0"/>
        <v>1</v>
      </c>
      <c r="X31" s="13">
        <f t="shared" si="1"/>
        <v>1</v>
      </c>
      <c r="Y31" s="13">
        <f t="shared" si="2"/>
        <v>1</v>
      </c>
      <c r="Z31" s="12">
        <f t="shared" si="3"/>
        <v>0</v>
      </c>
      <c r="AA31" s="13">
        <f t="shared" si="4"/>
        <v>0</v>
      </c>
      <c r="AB31" s="7">
        <f t="shared" si="5"/>
        <v>3</v>
      </c>
      <c r="AC31" s="7"/>
      <c r="AD31" s="7">
        <f t="shared" si="6"/>
        <v>2</v>
      </c>
      <c r="AE31" s="7">
        <f t="shared" si="7"/>
        <v>0</v>
      </c>
      <c r="AF31" s="7">
        <f t="shared" si="8"/>
        <v>1</v>
      </c>
      <c r="AG31" s="7"/>
      <c r="AI31" s="139"/>
      <c r="AJ31" s="139"/>
      <c r="AK31" s="139"/>
      <c r="AL31" s="139"/>
      <c r="AM31" s="139"/>
      <c r="AO31" s="139"/>
      <c r="AP31" s="139"/>
      <c r="AQ31" s="139"/>
      <c r="AR31" s="139"/>
      <c r="AS31" s="139"/>
      <c r="AU31" s="139"/>
      <c r="AV31" s="139"/>
      <c r="AW31" s="139"/>
      <c r="AX31" s="139"/>
      <c r="AY31" s="139"/>
      <c r="BA31" s="139"/>
    </row>
    <row r="32" spans="1:64" ht="13.5" customHeight="1" x14ac:dyDescent="0.2">
      <c r="A32" s="8">
        <v>1140</v>
      </c>
      <c r="B32" s="29" t="s">
        <v>921</v>
      </c>
      <c r="C32" s="29">
        <v>8</v>
      </c>
      <c r="D32" s="8" t="s">
        <v>718</v>
      </c>
      <c r="E32" s="72">
        <v>0</v>
      </c>
      <c r="F32" s="72">
        <v>1</v>
      </c>
      <c r="G32" s="72">
        <v>1</v>
      </c>
      <c r="H32" s="72">
        <v>1</v>
      </c>
      <c r="I32" s="72">
        <v>0</v>
      </c>
      <c r="J32" s="72"/>
      <c r="K32" s="72">
        <v>0</v>
      </c>
      <c r="L32" s="72">
        <v>0</v>
      </c>
      <c r="M32" s="72">
        <v>0</v>
      </c>
      <c r="N32" s="72">
        <v>0</v>
      </c>
      <c r="O32" s="72">
        <v>0</v>
      </c>
      <c r="P32" s="72" t="s">
        <v>744</v>
      </c>
      <c r="Q32" s="72">
        <v>0</v>
      </c>
      <c r="R32" s="72">
        <v>1</v>
      </c>
      <c r="S32" s="72">
        <v>0</v>
      </c>
      <c r="T32" s="72">
        <v>0</v>
      </c>
      <c r="U32" s="72">
        <v>0</v>
      </c>
      <c r="V32" s="8"/>
      <c r="W32" s="13">
        <f t="shared" si="0"/>
        <v>0</v>
      </c>
      <c r="X32" s="13">
        <f t="shared" si="1"/>
        <v>1</v>
      </c>
      <c r="Y32" s="13">
        <f t="shared" si="2"/>
        <v>0</v>
      </c>
      <c r="Z32" s="12">
        <f t="shared" si="3"/>
        <v>0</v>
      </c>
      <c r="AA32" s="13">
        <f t="shared" si="4"/>
        <v>0</v>
      </c>
      <c r="AB32" s="7">
        <f t="shared" si="5"/>
        <v>1</v>
      </c>
      <c r="AC32" s="7"/>
      <c r="AD32" s="7">
        <f t="shared" si="6"/>
        <v>1</v>
      </c>
      <c r="AE32" s="7">
        <f t="shared" si="7"/>
        <v>0</v>
      </c>
      <c r="AF32" s="7">
        <f t="shared" si="8"/>
        <v>0</v>
      </c>
      <c r="AG32" s="7"/>
      <c r="AI32" s="139"/>
      <c r="AJ32" s="139"/>
      <c r="AK32" s="139"/>
      <c r="AL32" s="139"/>
      <c r="AM32" s="139"/>
      <c r="AO32" s="139"/>
      <c r="AP32" s="139"/>
      <c r="AQ32" s="139"/>
      <c r="AR32" s="139"/>
      <c r="AS32" s="139"/>
      <c r="AU32" s="139"/>
      <c r="AV32" s="139"/>
      <c r="AW32" s="139"/>
      <c r="AX32" s="139"/>
      <c r="AY32" s="139"/>
      <c r="BA32" s="139"/>
    </row>
    <row r="33" spans="1:64" s="83" customFormat="1" ht="13.5" customHeight="1" x14ac:dyDescent="0.2">
      <c r="A33" s="11" t="s">
        <v>97</v>
      </c>
      <c r="B33" s="29" t="s">
        <v>441</v>
      </c>
      <c r="C33" s="29">
        <v>8</v>
      </c>
      <c r="D33" s="4" t="s">
        <v>104</v>
      </c>
      <c r="E33" s="6">
        <v>1</v>
      </c>
      <c r="F33" s="6">
        <v>1</v>
      </c>
      <c r="G33" s="6">
        <v>0</v>
      </c>
      <c r="H33" s="6">
        <v>1</v>
      </c>
      <c r="I33" s="6">
        <v>0</v>
      </c>
      <c r="J33" s="3"/>
      <c r="K33" s="5">
        <v>1</v>
      </c>
      <c r="L33" s="5">
        <v>1</v>
      </c>
      <c r="M33" s="14">
        <v>0.5</v>
      </c>
      <c r="N33" s="14">
        <v>0.5</v>
      </c>
      <c r="O33" s="14">
        <v>1</v>
      </c>
      <c r="P33" s="3"/>
      <c r="Q33" s="5">
        <v>1</v>
      </c>
      <c r="R33" s="5">
        <v>1</v>
      </c>
      <c r="S33" s="5">
        <v>0</v>
      </c>
      <c r="T33" s="5">
        <v>0</v>
      </c>
      <c r="U33" s="5">
        <v>0</v>
      </c>
      <c r="V33" s="5"/>
      <c r="W33" s="13">
        <f t="shared" si="0"/>
        <v>1</v>
      </c>
      <c r="X33" s="13">
        <f t="shared" si="1"/>
        <v>1</v>
      </c>
      <c r="Y33" s="13">
        <f t="shared" si="2"/>
        <v>0</v>
      </c>
      <c r="Z33" s="12">
        <f t="shared" si="3"/>
        <v>0.5</v>
      </c>
      <c r="AA33" s="13">
        <f t="shared" si="4"/>
        <v>0</v>
      </c>
      <c r="AB33" s="7">
        <f t="shared" si="5"/>
        <v>2.5</v>
      </c>
      <c r="AC33" s="7"/>
      <c r="AD33" s="7">
        <f t="shared" si="6"/>
        <v>2</v>
      </c>
      <c r="AE33" s="7">
        <f t="shared" si="7"/>
        <v>0.5</v>
      </c>
      <c r="AF33" s="7">
        <f t="shared" si="8"/>
        <v>0</v>
      </c>
      <c r="AG33" s="7"/>
      <c r="AI33" s="85"/>
      <c r="AJ33" s="85"/>
      <c r="AK33" s="85"/>
      <c r="AL33" s="85"/>
      <c r="AM33" s="85"/>
      <c r="AO33" s="85"/>
      <c r="AP33" s="85"/>
      <c r="AQ33" s="85"/>
      <c r="AR33" s="85"/>
      <c r="AS33" s="85"/>
      <c r="AU33" s="85"/>
      <c r="AV33" s="85"/>
      <c r="AW33" s="85"/>
      <c r="AX33" s="85"/>
      <c r="AY33" s="85"/>
      <c r="AZ33" s="85"/>
      <c r="BA33" s="85"/>
      <c r="BD33" s="85"/>
      <c r="BE33" s="85"/>
      <c r="BF33" s="85"/>
      <c r="BG33" s="85"/>
      <c r="BH33" s="85"/>
      <c r="BI33" s="85"/>
      <c r="BJ33" s="85"/>
      <c r="BK33" s="85"/>
      <c r="BL33" s="85"/>
    </row>
    <row r="34" spans="1:64" ht="13.5" customHeight="1" x14ac:dyDescent="0.2">
      <c r="A34" s="11" t="s">
        <v>250</v>
      </c>
      <c r="B34" s="29" t="s">
        <v>500</v>
      </c>
      <c r="C34" s="29">
        <v>8</v>
      </c>
      <c r="D34" s="4" t="s">
        <v>264</v>
      </c>
      <c r="E34" s="8">
        <v>1</v>
      </c>
      <c r="F34" s="8">
        <v>1</v>
      </c>
      <c r="G34" s="8">
        <v>0</v>
      </c>
      <c r="H34" s="8">
        <v>0</v>
      </c>
      <c r="I34" s="8">
        <v>0</v>
      </c>
      <c r="J34" s="8"/>
      <c r="K34" s="8">
        <v>0</v>
      </c>
      <c r="L34" s="8">
        <v>0</v>
      </c>
      <c r="M34" s="8">
        <v>0</v>
      </c>
      <c r="N34" s="8">
        <v>0</v>
      </c>
      <c r="O34" s="8">
        <v>0</v>
      </c>
      <c r="P34" s="8"/>
      <c r="Q34" s="8">
        <v>0</v>
      </c>
      <c r="R34" s="8">
        <v>1</v>
      </c>
      <c r="S34" s="8">
        <v>0</v>
      </c>
      <c r="T34" s="8">
        <v>0</v>
      </c>
      <c r="U34" s="8">
        <v>1</v>
      </c>
      <c r="V34" s="8"/>
      <c r="W34" s="13">
        <f t="shared" si="0"/>
        <v>0</v>
      </c>
      <c r="X34" s="13">
        <f t="shared" si="1"/>
        <v>1</v>
      </c>
      <c r="Y34" s="13">
        <f t="shared" si="2"/>
        <v>0</v>
      </c>
      <c r="Z34" s="12">
        <f t="shared" si="3"/>
        <v>0</v>
      </c>
      <c r="AA34" s="13">
        <f t="shared" si="4"/>
        <v>0</v>
      </c>
      <c r="AB34" s="7">
        <f t="shared" si="5"/>
        <v>1</v>
      </c>
      <c r="AC34" s="7"/>
      <c r="AD34" s="7">
        <f t="shared" si="6"/>
        <v>1</v>
      </c>
      <c r="AE34" s="7">
        <f t="shared" si="7"/>
        <v>0</v>
      </c>
      <c r="AF34" s="7">
        <f t="shared" si="8"/>
        <v>0</v>
      </c>
      <c r="AG34" s="7"/>
      <c r="AI34" s="139"/>
      <c r="AJ34" s="139"/>
      <c r="AK34" s="139"/>
      <c r="AL34" s="139"/>
      <c r="AM34" s="139"/>
      <c r="AO34" s="139"/>
      <c r="AP34" s="139"/>
      <c r="AQ34" s="139"/>
      <c r="AR34" s="139"/>
      <c r="AS34" s="139"/>
      <c r="AU34" s="139"/>
      <c r="AV34" s="139"/>
      <c r="AW34" s="139"/>
      <c r="AX34" s="139"/>
      <c r="AY34" s="139"/>
      <c r="BA34" s="139"/>
    </row>
    <row r="35" spans="1:64" ht="13.5" customHeight="1" x14ac:dyDescent="0.2">
      <c r="A35" s="8">
        <v>1046</v>
      </c>
      <c r="B35" s="29" t="s">
        <v>841</v>
      </c>
      <c r="C35" s="29">
        <v>8</v>
      </c>
      <c r="D35" s="8" t="s">
        <v>623</v>
      </c>
      <c r="E35" s="72">
        <v>0</v>
      </c>
      <c r="F35" s="72">
        <v>1</v>
      </c>
      <c r="G35" s="72">
        <v>1</v>
      </c>
      <c r="H35" s="72">
        <v>1</v>
      </c>
      <c r="I35" s="72">
        <v>1</v>
      </c>
      <c r="J35" s="72"/>
      <c r="K35" s="72">
        <v>0</v>
      </c>
      <c r="L35" s="72">
        <v>1</v>
      </c>
      <c r="M35" s="72">
        <v>1</v>
      </c>
      <c r="N35" s="72">
        <v>1</v>
      </c>
      <c r="O35" s="72">
        <v>1</v>
      </c>
      <c r="P35" s="72" t="s">
        <v>748</v>
      </c>
      <c r="Q35" s="72">
        <v>0</v>
      </c>
      <c r="R35" s="72">
        <v>1</v>
      </c>
      <c r="S35" s="72">
        <v>1</v>
      </c>
      <c r="T35" s="72">
        <v>0</v>
      </c>
      <c r="U35" s="72">
        <v>0</v>
      </c>
      <c r="V35" s="8"/>
      <c r="W35" s="13">
        <f t="shared" ref="W35:W66" si="9">IF(((E35+K35+Q35)=1.5),0.5,ROUND((E35+K35+Q35)/3,0))</f>
        <v>0</v>
      </c>
      <c r="X35" s="13">
        <f t="shared" ref="X35:X66" si="10">IF(((F35+L35+R35)=1.5),0.5,ROUND((F35+L35+R35)/3,0))</f>
        <v>1</v>
      </c>
      <c r="Y35" s="13">
        <f t="shared" ref="Y35:Y66" si="11">IF(((G35+M35+S35)=1.5),0.5,ROUND((G35+M35+S35)/3,0))</f>
        <v>1</v>
      </c>
      <c r="Z35" s="12">
        <f t="shared" ref="Z35:Z66" si="12">IF(((H35+N35+T35)=1.5),0.5,ROUND((H35+N35+T35)/3,0))</f>
        <v>1</v>
      </c>
      <c r="AA35" s="13">
        <f t="shared" ref="AA35:AA66" si="13">IF(((I35+O35+U35)=1.5),0.5,ROUND((I35+O35+U35)/3,0))</f>
        <v>1</v>
      </c>
      <c r="AB35" s="7">
        <f t="shared" ref="AB35:AB66" si="14">SUM(W35:AA35)</f>
        <v>4</v>
      </c>
      <c r="AC35" s="7"/>
      <c r="AD35" s="7">
        <f t="shared" ref="AD35:AD66" si="15">W35+X35</f>
        <v>1</v>
      </c>
      <c r="AE35" s="7">
        <f t="shared" ref="AE35:AE66" si="16">Z35+AA35</f>
        <v>2</v>
      </c>
      <c r="AF35" s="7">
        <f t="shared" ref="AF35:AF66" si="17">Y35</f>
        <v>1</v>
      </c>
      <c r="AG35" s="7"/>
      <c r="AI35" s="139"/>
      <c r="AJ35" s="139"/>
      <c r="AK35" s="139"/>
      <c r="AL35" s="139"/>
      <c r="AM35" s="139"/>
      <c r="AO35" s="139"/>
      <c r="AP35" s="139"/>
      <c r="AQ35" s="139"/>
      <c r="AR35" s="139"/>
      <c r="AS35" s="139"/>
      <c r="AU35" s="139"/>
      <c r="AV35" s="139"/>
      <c r="AW35" s="139"/>
      <c r="AX35" s="139"/>
      <c r="AY35" s="139"/>
      <c r="BA35" s="139"/>
    </row>
    <row r="36" spans="1:64" s="78" customFormat="1" ht="13.5" customHeight="1" x14ac:dyDescent="0.2">
      <c r="A36" s="8">
        <v>1145</v>
      </c>
      <c r="B36" s="29" t="s">
        <v>926</v>
      </c>
      <c r="C36" s="29">
        <v>8</v>
      </c>
      <c r="D36" s="8" t="s">
        <v>723</v>
      </c>
      <c r="E36" s="72">
        <v>0</v>
      </c>
      <c r="F36" s="72">
        <v>0</v>
      </c>
      <c r="G36" s="72">
        <v>0</v>
      </c>
      <c r="H36" s="72">
        <v>0</v>
      </c>
      <c r="I36" s="72">
        <v>0</v>
      </c>
      <c r="J36" s="72"/>
      <c r="K36" s="72">
        <v>0</v>
      </c>
      <c r="L36" s="72">
        <v>0</v>
      </c>
      <c r="M36" s="72">
        <v>0</v>
      </c>
      <c r="N36" s="72">
        <v>0</v>
      </c>
      <c r="O36" s="72">
        <v>0</v>
      </c>
      <c r="P36" s="72" t="s">
        <v>743</v>
      </c>
      <c r="Q36" s="72">
        <v>0</v>
      </c>
      <c r="R36" s="72">
        <v>1</v>
      </c>
      <c r="S36" s="72">
        <v>0</v>
      </c>
      <c r="T36" s="72">
        <v>0</v>
      </c>
      <c r="U36" s="72">
        <v>0</v>
      </c>
      <c r="V36" s="8"/>
      <c r="W36" s="13">
        <f t="shared" si="9"/>
        <v>0</v>
      </c>
      <c r="X36" s="13">
        <f t="shared" si="10"/>
        <v>0</v>
      </c>
      <c r="Y36" s="13">
        <f t="shared" si="11"/>
        <v>0</v>
      </c>
      <c r="Z36" s="12">
        <f t="shared" si="12"/>
        <v>0</v>
      </c>
      <c r="AA36" s="13">
        <f t="shared" si="13"/>
        <v>0</v>
      </c>
      <c r="AB36" s="7">
        <f t="shared" si="14"/>
        <v>0</v>
      </c>
      <c r="AC36" s="7"/>
      <c r="AD36" s="7">
        <f t="shared" si="15"/>
        <v>0</v>
      </c>
      <c r="AE36" s="7">
        <f t="shared" si="16"/>
        <v>0</v>
      </c>
      <c r="AF36" s="7">
        <f t="shared" si="17"/>
        <v>0</v>
      </c>
      <c r="AG36" s="42"/>
      <c r="AI36" s="80"/>
      <c r="AJ36" s="80"/>
      <c r="AK36" s="80"/>
      <c r="AL36" s="80"/>
      <c r="AM36" s="80"/>
      <c r="AO36" s="80"/>
      <c r="AP36" s="80"/>
      <c r="AQ36" s="80"/>
      <c r="AR36" s="80"/>
      <c r="AS36" s="80"/>
      <c r="AU36" s="80"/>
      <c r="AV36" s="80"/>
      <c r="AW36" s="80"/>
      <c r="AX36" s="80"/>
      <c r="AY36" s="80"/>
      <c r="BA36" s="80"/>
    </row>
    <row r="37" spans="1:64" s="55" customFormat="1" ht="13.5" customHeight="1" x14ac:dyDescent="0.2">
      <c r="A37" s="8">
        <v>1133</v>
      </c>
      <c r="B37" s="29" t="s">
        <v>914</v>
      </c>
      <c r="C37" s="29">
        <v>8</v>
      </c>
      <c r="D37" s="8" t="s">
        <v>711</v>
      </c>
      <c r="E37" s="72">
        <v>0</v>
      </c>
      <c r="F37" s="72">
        <v>0</v>
      </c>
      <c r="G37" s="72">
        <v>0</v>
      </c>
      <c r="H37" s="72">
        <v>0</v>
      </c>
      <c r="I37" s="72">
        <v>0</v>
      </c>
      <c r="J37" s="72"/>
      <c r="K37" s="72">
        <v>0</v>
      </c>
      <c r="L37" s="72">
        <v>0</v>
      </c>
      <c r="M37" s="72">
        <v>0</v>
      </c>
      <c r="N37" s="72">
        <v>0</v>
      </c>
      <c r="O37" s="72">
        <v>0</v>
      </c>
      <c r="P37" s="72" t="s">
        <v>743</v>
      </c>
      <c r="Q37" s="72">
        <v>0</v>
      </c>
      <c r="R37" s="72">
        <v>1</v>
      </c>
      <c r="S37" s="72">
        <v>0</v>
      </c>
      <c r="T37" s="72">
        <v>0</v>
      </c>
      <c r="U37" s="72">
        <v>0</v>
      </c>
      <c r="V37" s="8"/>
      <c r="W37" s="13">
        <f t="shared" si="9"/>
        <v>0</v>
      </c>
      <c r="X37" s="13">
        <f t="shared" si="10"/>
        <v>0</v>
      </c>
      <c r="Y37" s="13">
        <f t="shared" si="11"/>
        <v>0</v>
      </c>
      <c r="Z37" s="12">
        <f t="shared" si="12"/>
        <v>0</v>
      </c>
      <c r="AA37" s="13">
        <f t="shared" si="13"/>
        <v>0</v>
      </c>
      <c r="AB37" s="7">
        <f t="shared" si="14"/>
        <v>0</v>
      </c>
      <c r="AC37" s="7"/>
      <c r="AD37" s="7">
        <f t="shared" si="15"/>
        <v>0</v>
      </c>
      <c r="AE37" s="7">
        <f t="shared" si="16"/>
        <v>0</v>
      </c>
      <c r="AF37" s="7">
        <f t="shared" si="17"/>
        <v>0</v>
      </c>
      <c r="AG37" s="7"/>
      <c r="AI37" s="137"/>
      <c r="AJ37" s="137"/>
      <c r="AK37" s="137"/>
      <c r="AL37" s="137"/>
      <c r="AM37" s="137"/>
      <c r="AO37" s="137"/>
      <c r="AP37" s="137"/>
      <c r="AQ37" s="137"/>
      <c r="AR37" s="137"/>
      <c r="AS37" s="137"/>
      <c r="AU37" s="137"/>
      <c r="AV37" s="137"/>
      <c r="AW37" s="137"/>
      <c r="AX37" s="137"/>
      <c r="AY37" s="137"/>
      <c r="BA37" s="137"/>
    </row>
    <row r="38" spans="1:64" ht="13.5" customHeight="1" x14ac:dyDescent="0.2">
      <c r="A38" s="8">
        <v>1039</v>
      </c>
      <c r="B38" s="29" t="s">
        <v>834</v>
      </c>
      <c r="C38" s="29">
        <v>8</v>
      </c>
      <c r="D38" s="8" t="s">
        <v>616</v>
      </c>
      <c r="E38" s="72">
        <v>0</v>
      </c>
      <c r="F38" s="72">
        <v>1</v>
      </c>
      <c r="G38" s="72">
        <v>1</v>
      </c>
      <c r="H38" s="72">
        <v>1</v>
      </c>
      <c r="I38" s="72">
        <v>0</v>
      </c>
      <c r="J38" s="72"/>
      <c r="K38" s="72">
        <v>0</v>
      </c>
      <c r="L38" s="72">
        <v>0</v>
      </c>
      <c r="M38" s="72">
        <v>1</v>
      </c>
      <c r="N38" s="72">
        <v>1</v>
      </c>
      <c r="O38" s="72">
        <v>0</v>
      </c>
      <c r="P38" s="72"/>
      <c r="Q38" s="72">
        <v>0</v>
      </c>
      <c r="R38" s="72">
        <v>0</v>
      </c>
      <c r="S38" s="72">
        <v>0</v>
      </c>
      <c r="T38" s="72">
        <v>0</v>
      </c>
      <c r="U38" s="72">
        <v>0</v>
      </c>
      <c r="W38" s="13">
        <f t="shared" si="9"/>
        <v>0</v>
      </c>
      <c r="X38" s="13">
        <f t="shared" si="10"/>
        <v>0</v>
      </c>
      <c r="Y38" s="13">
        <f t="shared" si="11"/>
        <v>1</v>
      </c>
      <c r="Z38" s="12">
        <f t="shared" si="12"/>
        <v>1</v>
      </c>
      <c r="AA38" s="13">
        <f t="shared" si="13"/>
        <v>0</v>
      </c>
      <c r="AB38" s="7">
        <f t="shared" si="14"/>
        <v>2</v>
      </c>
      <c r="AC38" s="7"/>
      <c r="AD38" s="7">
        <f t="shared" si="15"/>
        <v>0</v>
      </c>
      <c r="AE38" s="7">
        <f t="shared" si="16"/>
        <v>1</v>
      </c>
      <c r="AF38" s="7">
        <f t="shared" si="17"/>
        <v>1</v>
      </c>
      <c r="AG38" s="7"/>
      <c r="AI38" s="139"/>
      <c r="AJ38" s="139"/>
      <c r="AK38" s="139"/>
      <c r="AL38" s="139"/>
      <c r="AM38" s="139"/>
      <c r="AO38" s="139"/>
      <c r="AP38" s="139"/>
      <c r="AQ38" s="139"/>
      <c r="AR38" s="139"/>
      <c r="AS38" s="139"/>
      <c r="AU38" s="139"/>
      <c r="AV38" s="139"/>
      <c r="AW38" s="139"/>
      <c r="AX38" s="139"/>
      <c r="AY38" s="139"/>
      <c r="BA38" s="139"/>
    </row>
    <row r="39" spans="1:64" ht="13.5" customHeight="1" x14ac:dyDescent="0.2">
      <c r="A39" s="33">
        <v>1102</v>
      </c>
      <c r="B39" s="32" t="s">
        <v>888</v>
      </c>
      <c r="C39" s="32">
        <v>8</v>
      </c>
      <c r="D39" s="33" t="s">
        <v>680</v>
      </c>
      <c r="E39" s="74">
        <v>0</v>
      </c>
      <c r="F39" s="74">
        <v>0</v>
      </c>
      <c r="G39" s="74">
        <v>0</v>
      </c>
      <c r="H39" s="74">
        <v>0</v>
      </c>
      <c r="I39" s="74">
        <v>0</v>
      </c>
      <c r="J39" s="74"/>
      <c r="K39" s="74">
        <v>1</v>
      </c>
      <c r="L39" s="74">
        <v>1</v>
      </c>
      <c r="M39" s="74">
        <v>0.5</v>
      </c>
      <c r="N39" s="74">
        <v>0.5</v>
      </c>
      <c r="O39" s="74">
        <v>0.5</v>
      </c>
      <c r="P39" s="74"/>
      <c r="Q39" s="74">
        <v>0</v>
      </c>
      <c r="R39" s="74">
        <v>1</v>
      </c>
      <c r="S39" s="74">
        <v>0</v>
      </c>
      <c r="T39" s="74">
        <v>0</v>
      </c>
      <c r="U39" s="74">
        <v>0</v>
      </c>
      <c r="V39" s="33"/>
      <c r="W39" s="77">
        <f t="shared" si="9"/>
        <v>0</v>
      </c>
      <c r="X39" s="77">
        <f t="shared" si="10"/>
        <v>1</v>
      </c>
      <c r="Y39" s="77">
        <f t="shared" si="11"/>
        <v>0</v>
      </c>
      <c r="Z39" s="144">
        <f t="shared" si="12"/>
        <v>0</v>
      </c>
      <c r="AA39" s="77">
        <f t="shared" si="13"/>
        <v>0</v>
      </c>
      <c r="AB39" s="42">
        <f t="shared" si="14"/>
        <v>1</v>
      </c>
      <c r="AC39" s="42"/>
      <c r="AD39" s="42">
        <f t="shared" si="15"/>
        <v>1</v>
      </c>
      <c r="AE39" s="42">
        <f t="shared" si="16"/>
        <v>0</v>
      </c>
      <c r="AF39" s="42">
        <f t="shared" si="17"/>
        <v>0</v>
      </c>
      <c r="AG39" s="7"/>
      <c r="AI39" s="139"/>
      <c r="AJ39" s="139"/>
      <c r="AK39" s="139"/>
      <c r="AL39" s="139"/>
      <c r="AM39" s="139"/>
      <c r="AO39" s="139"/>
      <c r="AP39" s="139"/>
      <c r="AQ39" s="139"/>
      <c r="AR39" s="139"/>
      <c r="AS39" s="139"/>
      <c r="AU39" s="139"/>
      <c r="AV39" s="139"/>
      <c r="AW39" s="139"/>
      <c r="AX39" s="139"/>
      <c r="AY39" s="139"/>
      <c r="BA39" s="139"/>
    </row>
    <row r="40" spans="1:64" ht="13.5" customHeight="1" x14ac:dyDescent="0.2">
      <c r="A40" s="8">
        <v>1069</v>
      </c>
      <c r="B40" s="29" t="s">
        <v>861</v>
      </c>
      <c r="C40" s="29">
        <v>8</v>
      </c>
      <c r="D40" s="8" t="s">
        <v>646</v>
      </c>
      <c r="E40" s="72">
        <v>0</v>
      </c>
      <c r="F40" s="72">
        <v>0</v>
      </c>
      <c r="G40" s="72">
        <v>0</v>
      </c>
      <c r="H40" s="72">
        <v>0</v>
      </c>
      <c r="I40" s="72">
        <v>1</v>
      </c>
      <c r="J40" s="72"/>
      <c r="K40" s="72">
        <v>0</v>
      </c>
      <c r="L40" s="72">
        <v>0</v>
      </c>
      <c r="M40" s="72">
        <v>0</v>
      </c>
      <c r="N40" s="72">
        <v>0</v>
      </c>
      <c r="O40" s="72">
        <v>0.5</v>
      </c>
      <c r="P40" s="72"/>
      <c r="Q40" s="72">
        <v>0</v>
      </c>
      <c r="R40" s="72">
        <v>1</v>
      </c>
      <c r="S40" s="72">
        <v>0</v>
      </c>
      <c r="T40" s="72">
        <v>0</v>
      </c>
      <c r="U40" s="72">
        <v>0</v>
      </c>
      <c r="V40" s="8"/>
      <c r="W40" s="13">
        <f t="shared" si="9"/>
        <v>0</v>
      </c>
      <c r="X40" s="13">
        <f t="shared" si="10"/>
        <v>0</v>
      </c>
      <c r="Y40" s="13">
        <f t="shared" si="11"/>
        <v>0</v>
      </c>
      <c r="Z40" s="12">
        <f t="shared" si="12"/>
        <v>0</v>
      </c>
      <c r="AA40" s="13">
        <f t="shared" si="13"/>
        <v>0.5</v>
      </c>
      <c r="AB40" s="7">
        <f t="shared" si="14"/>
        <v>0.5</v>
      </c>
      <c r="AC40" s="7"/>
      <c r="AD40" s="7">
        <f t="shared" si="15"/>
        <v>0</v>
      </c>
      <c r="AE40" s="7">
        <f t="shared" si="16"/>
        <v>0.5</v>
      </c>
      <c r="AF40" s="7">
        <f t="shared" si="17"/>
        <v>0</v>
      </c>
      <c r="AG40" s="7"/>
      <c r="AI40" s="139"/>
      <c r="AJ40" s="139"/>
      <c r="AK40" s="139"/>
      <c r="AL40" s="139"/>
      <c r="AM40" s="139"/>
      <c r="AO40" s="139"/>
      <c r="AP40" s="139"/>
      <c r="AQ40" s="139"/>
      <c r="AR40" s="139"/>
      <c r="AS40" s="139"/>
      <c r="AU40" s="139"/>
      <c r="AV40" s="139"/>
      <c r="AW40" s="139"/>
      <c r="AX40" s="139"/>
      <c r="AY40" s="139"/>
      <c r="BA40" s="139"/>
    </row>
    <row r="41" spans="1:64" ht="13.5" customHeight="1" x14ac:dyDescent="0.2">
      <c r="A41" s="11" t="s">
        <v>7</v>
      </c>
      <c r="B41" s="29" t="s">
        <v>404</v>
      </c>
      <c r="C41" s="29">
        <v>8</v>
      </c>
      <c r="D41" s="4" t="s">
        <v>13</v>
      </c>
      <c r="E41" s="6">
        <v>0</v>
      </c>
      <c r="F41" s="6">
        <v>0</v>
      </c>
      <c r="G41" s="6">
        <v>0</v>
      </c>
      <c r="H41" s="6">
        <v>0</v>
      </c>
      <c r="I41" s="6">
        <v>1</v>
      </c>
      <c r="J41" s="3"/>
      <c r="K41" s="5">
        <v>0</v>
      </c>
      <c r="L41" s="5">
        <v>1</v>
      </c>
      <c r="M41" s="14">
        <v>0</v>
      </c>
      <c r="N41" s="14">
        <v>0</v>
      </c>
      <c r="O41" s="14">
        <v>0</v>
      </c>
      <c r="P41" s="3"/>
      <c r="Q41" s="5">
        <v>1</v>
      </c>
      <c r="R41" s="5">
        <v>1</v>
      </c>
      <c r="S41" s="5">
        <v>1</v>
      </c>
      <c r="T41" s="5">
        <v>0</v>
      </c>
      <c r="U41" s="5">
        <v>0</v>
      </c>
      <c r="V41" s="5"/>
      <c r="W41" s="13">
        <f t="shared" si="9"/>
        <v>0</v>
      </c>
      <c r="X41" s="13">
        <f t="shared" si="10"/>
        <v>1</v>
      </c>
      <c r="Y41" s="13">
        <f t="shared" si="11"/>
        <v>0</v>
      </c>
      <c r="Z41" s="12">
        <f t="shared" si="12"/>
        <v>0</v>
      </c>
      <c r="AA41" s="13">
        <f t="shared" si="13"/>
        <v>0</v>
      </c>
      <c r="AB41" s="7">
        <f t="shared" si="14"/>
        <v>1</v>
      </c>
      <c r="AC41" s="7"/>
      <c r="AD41" s="7">
        <f t="shared" si="15"/>
        <v>1</v>
      </c>
      <c r="AE41" s="7">
        <f t="shared" si="16"/>
        <v>0</v>
      </c>
      <c r="AF41" s="7">
        <f t="shared" si="17"/>
        <v>0</v>
      </c>
      <c r="AG41" s="7"/>
      <c r="AI41" s="139"/>
      <c r="AJ41" s="139"/>
      <c r="AK41" s="139"/>
      <c r="AL41" s="139"/>
      <c r="AM41" s="139"/>
      <c r="AO41" s="139"/>
      <c r="AP41" s="139"/>
      <c r="AQ41" s="139"/>
      <c r="AR41" s="139"/>
      <c r="AS41" s="139"/>
      <c r="AU41" s="139"/>
      <c r="AV41" s="139"/>
      <c r="AW41" s="139"/>
      <c r="AX41" s="139"/>
      <c r="AY41" s="139"/>
      <c r="BA41" s="139"/>
    </row>
    <row r="42" spans="1:64" ht="13.5" customHeight="1" x14ac:dyDescent="0.2">
      <c r="A42" s="1" t="s">
        <v>215</v>
      </c>
      <c r="B42" s="86" t="s">
        <v>487</v>
      </c>
      <c r="C42" s="86">
        <v>8</v>
      </c>
      <c r="D42" s="87" t="s">
        <v>227</v>
      </c>
      <c r="E42" s="5">
        <v>1</v>
      </c>
      <c r="F42" s="5">
        <v>1</v>
      </c>
      <c r="G42" s="5">
        <v>1</v>
      </c>
      <c r="H42" s="5">
        <v>0</v>
      </c>
      <c r="I42" s="5">
        <v>1</v>
      </c>
      <c r="J42" s="5"/>
      <c r="K42" s="5">
        <v>1</v>
      </c>
      <c r="L42" s="2">
        <v>1</v>
      </c>
      <c r="M42" s="89">
        <v>0.5</v>
      </c>
      <c r="N42" s="89">
        <v>0.5</v>
      </c>
      <c r="O42" s="89">
        <v>0.5</v>
      </c>
      <c r="P42" s="86"/>
      <c r="Q42" s="5">
        <v>1</v>
      </c>
      <c r="R42" s="5">
        <v>1</v>
      </c>
      <c r="S42" s="5">
        <v>0</v>
      </c>
      <c r="T42" s="5">
        <v>0</v>
      </c>
      <c r="U42" s="5">
        <v>1</v>
      </c>
      <c r="V42" s="5"/>
      <c r="W42" s="12">
        <f t="shared" si="9"/>
        <v>1</v>
      </c>
      <c r="X42" s="12">
        <f t="shared" si="10"/>
        <v>1</v>
      </c>
      <c r="Y42" s="12">
        <f t="shared" si="11"/>
        <v>0.5</v>
      </c>
      <c r="Z42" s="12">
        <f t="shared" si="12"/>
        <v>0</v>
      </c>
      <c r="AA42" s="12">
        <f t="shared" si="13"/>
        <v>1</v>
      </c>
      <c r="AB42" s="88">
        <f t="shared" si="14"/>
        <v>3.5</v>
      </c>
      <c r="AC42" s="88"/>
      <c r="AD42" s="7">
        <f t="shared" si="15"/>
        <v>2</v>
      </c>
      <c r="AE42" s="7">
        <f t="shared" si="16"/>
        <v>1</v>
      </c>
      <c r="AF42" s="7">
        <f t="shared" si="17"/>
        <v>0.5</v>
      </c>
      <c r="AG42" s="7"/>
      <c r="AI42" s="139"/>
      <c r="AJ42" s="139"/>
      <c r="AK42" s="139"/>
      <c r="AL42" s="139"/>
      <c r="AM42" s="139"/>
      <c r="AO42" s="139"/>
      <c r="AP42" s="139"/>
      <c r="AQ42" s="139"/>
      <c r="AR42" s="139"/>
      <c r="AS42" s="139"/>
      <c r="AU42" s="139"/>
      <c r="AV42" s="139"/>
      <c r="AW42" s="139"/>
      <c r="AX42" s="139"/>
      <c r="AY42" s="139"/>
      <c r="BA42" s="139"/>
    </row>
    <row r="43" spans="1:64" ht="13.5" customHeight="1" x14ac:dyDescent="0.2">
      <c r="A43" s="11" t="s">
        <v>226</v>
      </c>
      <c r="B43" s="29" t="s">
        <v>489</v>
      </c>
      <c r="C43" s="29">
        <v>8</v>
      </c>
      <c r="D43" s="4" t="s">
        <v>237</v>
      </c>
      <c r="E43" s="8">
        <v>1</v>
      </c>
      <c r="F43" s="8">
        <v>1</v>
      </c>
      <c r="G43" s="8">
        <v>1</v>
      </c>
      <c r="H43" s="8">
        <v>1</v>
      </c>
      <c r="I43" s="8">
        <v>0</v>
      </c>
      <c r="J43" s="8" t="s">
        <v>545</v>
      </c>
      <c r="K43" s="8">
        <v>1</v>
      </c>
      <c r="L43" s="6">
        <v>1</v>
      </c>
      <c r="M43" s="17">
        <v>0.5</v>
      </c>
      <c r="N43" s="17">
        <v>0.5</v>
      </c>
      <c r="O43" s="17">
        <v>0</v>
      </c>
      <c r="P43" s="8" t="s">
        <v>352</v>
      </c>
      <c r="Q43" s="8">
        <v>1</v>
      </c>
      <c r="R43" s="8">
        <v>1</v>
      </c>
      <c r="S43" s="8">
        <v>0</v>
      </c>
      <c r="T43" s="8">
        <v>0</v>
      </c>
      <c r="U43" s="8">
        <v>0</v>
      </c>
      <c r="V43" s="8"/>
      <c r="W43" s="13">
        <f t="shared" si="9"/>
        <v>1</v>
      </c>
      <c r="X43" s="13">
        <f t="shared" si="10"/>
        <v>1</v>
      </c>
      <c r="Y43" s="13">
        <f t="shared" si="11"/>
        <v>0.5</v>
      </c>
      <c r="Z43" s="12">
        <f t="shared" si="12"/>
        <v>0.5</v>
      </c>
      <c r="AA43" s="13">
        <f t="shared" si="13"/>
        <v>0</v>
      </c>
      <c r="AB43" s="7">
        <f t="shared" si="14"/>
        <v>3</v>
      </c>
      <c r="AC43" s="7"/>
      <c r="AD43" s="7">
        <f t="shared" si="15"/>
        <v>2</v>
      </c>
      <c r="AE43" s="7">
        <f t="shared" si="16"/>
        <v>0.5</v>
      </c>
      <c r="AF43" s="7">
        <f t="shared" si="17"/>
        <v>0.5</v>
      </c>
      <c r="AG43" s="7"/>
      <c r="AI43" s="139"/>
      <c r="AJ43" s="139"/>
      <c r="AK43" s="139"/>
      <c r="AL43" s="139"/>
      <c r="AM43" s="139"/>
      <c r="AO43" s="139"/>
      <c r="AP43" s="139"/>
      <c r="AQ43" s="139"/>
      <c r="AR43" s="139"/>
      <c r="AS43" s="139"/>
      <c r="AU43" s="139"/>
      <c r="AV43" s="139"/>
      <c r="AW43" s="139"/>
      <c r="AX43" s="139"/>
      <c r="AY43" s="139"/>
      <c r="BA43" s="139"/>
    </row>
    <row r="44" spans="1:64" ht="13.5" customHeight="1" x14ac:dyDescent="0.2">
      <c r="A44" s="8">
        <v>1111</v>
      </c>
      <c r="B44" s="29" t="s">
        <v>896</v>
      </c>
      <c r="C44" s="29">
        <v>8</v>
      </c>
      <c r="D44" s="8" t="s">
        <v>689</v>
      </c>
      <c r="E44" s="72">
        <v>1</v>
      </c>
      <c r="F44" s="72">
        <v>1</v>
      </c>
      <c r="G44" s="72">
        <v>1</v>
      </c>
      <c r="H44" s="72">
        <v>1</v>
      </c>
      <c r="I44" s="72">
        <v>1</v>
      </c>
      <c r="J44" s="72"/>
      <c r="K44" s="72">
        <v>1</v>
      </c>
      <c r="L44" s="72">
        <v>1</v>
      </c>
      <c r="M44" s="72">
        <v>0</v>
      </c>
      <c r="N44" s="72">
        <v>0</v>
      </c>
      <c r="O44" s="72">
        <v>0.5</v>
      </c>
      <c r="P44" s="72"/>
      <c r="Q44" s="72">
        <v>1</v>
      </c>
      <c r="R44" s="72">
        <v>1</v>
      </c>
      <c r="S44" s="72">
        <v>1</v>
      </c>
      <c r="T44" s="72">
        <v>1</v>
      </c>
      <c r="U44" s="72">
        <v>1</v>
      </c>
      <c r="V44" s="8"/>
      <c r="W44" s="13">
        <f t="shared" si="9"/>
        <v>1</v>
      </c>
      <c r="X44" s="13">
        <f t="shared" si="10"/>
        <v>1</v>
      </c>
      <c r="Y44" s="13">
        <f t="shared" si="11"/>
        <v>1</v>
      </c>
      <c r="Z44" s="12">
        <f t="shared" si="12"/>
        <v>1</v>
      </c>
      <c r="AA44" s="13">
        <f t="shared" si="13"/>
        <v>1</v>
      </c>
      <c r="AB44" s="7">
        <f t="shared" si="14"/>
        <v>5</v>
      </c>
      <c r="AC44" s="7"/>
      <c r="AD44" s="7">
        <f t="shared" si="15"/>
        <v>2</v>
      </c>
      <c r="AE44" s="7">
        <f t="shared" si="16"/>
        <v>2</v>
      </c>
      <c r="AF44" s="7">
        <f t="shared" si="17"/>
        <v>1</v>
      </c>
      <c r="AG44" s="7"/>
      <c r="AI44" s="139"/>
      <c r="AJ44" s="139"/>
      <c r="AK44" s="139"/>
      <c r="AL44" s="139"/>
      <c r="AM44" s="139"/>
      <c r="AO44" s="139"/>
      <c r="AP44" s="139"/>
      <c r="AQ44" s="139"/>
      <c r="AR44" s="139"/>
      <c r="AS44" s="139"/>
      <c r="AU44" s="139"/>
      <c r="AV44" s="139"/>
      <c r="AW44" s="139"/>
      <c r="AX44" s="139"/>
      <c r="AY44" s="139"/>
      <c r="BA44" s="139"/>
    </row>
    <row r="45" spans="1:64" s="78" customFormat="1" ht="13.5" customHeight="1" x14ac:dyDescent="0.2">
      <c r="A45" s="8">
        <v>1078</v>
      </c>
      <c r="B45" s="29" t="s">
        <v>870</v>
      </c>
      <c r="C45" s="29">
        <v>8</v>
      </c>
      <c r="D45" s="8" t="s">
        <v>655</v>
      </c>
      <c r="E45" s="72">
        <v>0</v>
      </c>
      <c r="F45" s="72">
        <v>1</v>
      </c>
      <c r="G45" s="72">
        <v>1</v>
      </c>
      <c r="H45" s="72">
        <v>0</v>
      </c>
      <c r="I45" s="72">
        <v>0</v>
      </c>
      <c r="J45" s="72"/>
      <c r="K45" s="72">
        <v>0</v>
      </c>
      <c r="L45" s="72">
        <v>0</v>
      </c>
      <c r="M45" s="72">
        <v>0</v>
      </c>
      <c r="N45" s="72">
        <v>0</v>
      </c>
      <c r="O45" s="72">
        <v>0</v>
      </c>
      <c r="P45" s="72" t="s">
        <v>748</v>
      </c>
      <c r="Q45" s="72">
        <v>0</v>
      </c>
      <c r="R45" s="72">
        <v>1</v>
      </c>
      <c r="S45" s="72">
        <v>0</v>
      </c>
      <c r="T45" s="72">
        <v>0</v>
      </c>
      <c r="U45" s="72">
        <v>0</v>
      </c>
      <c r="V45" s="8"/>
      <c r="W45" s="13">
        <f t="shared" si="9"/>
        <v>0</v>
      </c>
      <c r="X45" s="13">
        <f t="shared" si="10"/>
        <v>1</v>
      </c>
      <c r="Y45" s="13">
        <f t="shared" si="11"/>
        <v>0</v>
      </c>
      <c r="Z45" s="12">
        <f t="shared" si="12"/>
        <v>0</v>
      </c>
      <c r="AA45" s="13">
        <f t="shared" si="13"/>
        <v>0</v>
      </c>
      <c r="AB45" s="7">
        <f t="shared" si="14"/>
        <v>1</v>
      </c>
      <c r="AC45" s="7"/>
      <c r="AD45" s="7">
        <f t="shared" si="15"/>
        <v>1</v>
      </c>
      <c r="AE45" s="7">
        <f t="shared" si="16"/>
        <v>0</v>
      </c>
      <c r="AF45" s="7">
        <f t="shared" si="17"/>
        <v>0</v>
      </c>
      <c r="AG45" s="42"/>
      <c r="AI45" s="80"/>
      <c r="AJ45" s="80"/>
      <c r="AK45" s="80"/>
      <c r="AL45" s="80"/>
      <c r="AM45" s="80"/>
      <c r="AO45" s="80"/>
      <c r="AP45" s="80"/>
      <c r="AQ45" s="80"/>
      <c r="AR45" s="80"/>
      <c r="AS45" s="80"/>
      <c r="AU45" s="80"/>
      <c r="AV45" s="80"/>
      <c r="AW45" s="80"/>
      <c r="AX45" s="80"/>
      <c r="AY45" s="80"/>
      <c r="AZ45" s="80"/>
      <c r="BA45" s="80"/>
      <c r="BD45" s="80"/>
      <c r="BE45" s="80"/>
      <c r="BF45" s="80"/>
      <c r="BG45" s="80"/>
      <c r="BH45" s="80"/>
      <c r="BI45" s="80"/>
      <c r="BJ45" s="80"/>
      <c r="BK45" s="80"/>
      <c r="BL45" s="80"/>
    </row>
    <row r="46" spans="1:64" s="55" customFormat="1" ht="13.5" customHeight="1" x14ac:dyDescent="0.2">
      <c r="A46" s="1" t="s">
        <v>83</v>
      </c>
      <c r="B46" s="29" t="s">
        <v>434</v>
      </c>
      <c r="C46" s="29">
        <v>8</v>
      </c>
      <c r="D46" s="4" t="s">
        <v>84</v>
      </c>
      <c r="E46" s="6">
        <v>1</v>
      </c>
      <c r="F46" s="6">
        <v>1</v>
      </c>
      <c r="G46" s="6">
        <v>0</v>
      </c>
      <c r="H46" s="6">
        <v>1</v>
      </c>
      <c r="I46" s="6">
        <v>0</v>
      </c>
      <c r="J46" s="3"/>
      <c r="K46" s="5">
        <v>1</v>
      </c>
      <c r="L46" s="5">
        <v>1</v>
      </c>
      <c r="M46" s="14">
        <v>0.5</v>
      </c>
      <c r="N46" s="14">
        <v>0.5</v>
      </c>
      <c r="O46" s="14">
        <v>0</v>
      </c>
      <c r="P46" s="3"/>
      <c r="Q46" s="5">
        <v>1</v>
      </c>
      <c r="R46" s="5">
        <v>1</v>
      </c>
      <c r="S46" s="5">
        <v>1</v>
      </c>
      <c r="T46" s="5">
        <v>1</v>
      </c>
      <c r="U46" s="5">
        <v>0</v>
      </c>
      <c r="V46" s="5"/>
      <c r="W46" s="13">
        <f t="shared" si="9"/>
        <v>1</v>
      </c>
      <c r="X46" s="13">
        <f t="shared" si="10"/>
        <v>1</v>
      </c>
      <c r="Y46" s="13">
        <f t="shared" si="11"/>
        <v>0.5</v>
      </c>
      <c r="Z46" s="12">
        <f t="shared" si="12"/>
        <v>1</v>
      </c>
      <c r="AA46" s="13">
        <f t="shared" si="13"/>
        <v>0</v>
      </c>
      <c r="AB46" s="7">
        <f t="shared" si="14"/>
        <v>3.5</v>
      </c>
      <c r="AC46" s="7"/>
      <c r="AD46" s="7">
        <f t="shared" si="15"/>
        <v>2</v>
      </c>
      <c r="AE46" s="7">
        <f t="shared" si="16"/>
        <v>1</v>
      </c>
      <c r="AF46" s="7">
        <f t="shared" si="17"/>
        <v>0.5</v>
      </c>
      <c r="AG46" s="7"/>
      <c r="AI46" s="137"/>
      <c r="AJ46" s="137"/>
      <c r="AK46" s="137"/>
      <c r="AL46" s="137"/>
      <c r="AM46" s="137"/>
      <c r="AO46" s="137"/>
      <c r="AP46" s="137"/>
      <c r="AQ46" s="137"/>
      <c r="AR46" s="137"/>
      <c r="AS46" s="137"/>
      <c r="AU46" s="137"/>
      <c r="AV46" s="137"/>
      <c r="AW46" s="137"/>
      <c r="AX46" s="137"/>
      <c r="AY46" s="137"/>
      <c r="AZ46" s="137"/>
      <c r="BA46" s="137"/>
      <c r="BD46" s="137"/>
      <c r="BE46" s="137"/>
      <c r="BF46" s="137"/>
      <c r="BG46" s="137"/>
      <c r="BH46" s="137"/>
      <c r="BI46" s="137"/>
      <c r="BJ46" s="137"/>
      <c r="BK46" s="137"/>
      <c r="BL46" s="137"/>
    </row>
    <row r="47" spans="1:64" ht="13.5" customHeight="1" x14ac:dyDescent="0.2">
      <c r="A47" s="8">
        <v>1105</v>
      </c>
      <c r="B47" s="29" t="s">
        <v>891</v>
      </c>
      <c r="C47" s="29">
        <v>8</v>
      </c>
      <c r="D47" s="8" t="s">
        <v>683</v>
      </c>
      <c r="E47" s="72">
        <v>1</v>
      </c>
      <c r="F47" s="72">
        <v>1</v>
      </c>
      <c r="G47" s="72">
        <v>0</v>
      </c>
      <c r="H47" s="72">
        <v>0</v>
      </c>
      <c r="I47" s="72">
        <v>0</v>
      </c>
      <c r="J47" s="72"/>
      <c r="K47" s="72">
        <v>1</v>
      </c>
      <c r="L47" s="72">
        <v>1</v>
      </c>
      <c r="M47" s="72">
        <v>0</v>
      </c>
      <c r="N47" s="72">
        <v>0.5</v>
      </c>
      <c r="O47" s="72">
        <v>1</v>
      </c>
      <c r="P47" s="72"/>
      <c r="Q47" s="8">
        <v>1</v>
      </c>
      <c r="R47" s="8">
        <v>1</v>
      </c>
      <c r="S47" s="8">
        <v>1</v>
      </c>
      <c r="T47" s="8">
        <v>1</v>
      </c>
      <c r="U47" s="8">
        <v>0</v>
      </c>
      <c r="V47" s="8"/>
      <c r="W47" s="13">
        <f t="shared" si="9"/>
        <v>1</v>
      </c>
      <c r="X47" s="13">
        <f t="shared" si="10"/>
        <v>1</v>
      </c>
      <c r="Y47" s="13">
        <f t="shared" si="11"/>
        <v>0</v>
      </c>
      <c r="Z47" s="12">
        <f t="shared" si="12"/>
        <v>0.5</v>
      </c>
      <c r="AA47" s="13">
        <f t="shared" si="13"/>
        <v>0</v>
      </c>
      <c r="AB47" s="7">
        <f t="shared" si="14"/>
        <v>2.5</v>
      </c>
      <c r="AC47" s="7"/>
      <c r="AD47" s="7">
        <f t="shared" si="15"/>
        <v>2</v>
      </c>
      <c r="AE47" s="7">
        <f t="shared" si="16"/>
        <v>0.5</v>
      </c>
      <c r="AF47" s="7">
        <f t="shared" si="17"/>
        <v>0</v>
      </c>
      <c r="AG47" s="7"/>
      <c r="AI47" s="139"/>
      <c r="AJ47" s="139"/>
      <c r="AK47" s="139"/>
      <c r="AL47" s="139"/>
      <c r="AM47" s="139"/>
      <c r="AO47" s="139"/>
      <c r="AP47" s="139"/>
      <c r="AQ47" s="139"/>
      <c r="AR47" s="139"/>
      <c r="AS47" s="139"/>
      <c r="AU47" s="139"/>
      <c r="AV47" s="139"/>
      <c r="AW47" s="139"/>
      <c r="AX47" s="139"/>
      <c r="AY47" s="139"/>
      <c r="BA47" s="139"/>
    </row>
    <row r="48" spans="1:64" ht="13.5" customHeight="1" x14ac:dyDescent="0.2">
      <c r="A48" s="8">
        <v>1003</v>
      </c>
      <c r="B48" s="29" t="s">
        <v>801</v>
      </c>
      <c r="C48" s="29">
        <v>8</v>
      </c>
      <c r="D48" s="8" t="s">
        <v>580</v>
      </c>
      <c r="E48" s="72">
        <v>1</v>
      </c>
      <c r="F48" s="72">
        <v>0</v>
      </c>
      <c r="G48" s="72">
        <v>1</v>
      </c>
      <c r="H48" s="72">
        <v>0</v>
      </c>
      <c r="I48" s="72">
        <v>0</v>
      </c>
      <c r="J48" s="72"/>
      <c r="K48" s="72">
        <v>1</v>
      </c>
      <c r="L48" s="72">
        <v>1</v>
      </c>
      <c r="M48" s="72">
        <v>0</v>
      </c>
      <c r="N48" s="72">
        <v>0.5</v>
      </c>
      <c r="O48" s="72">
        <v>0.5</v>
      </c>
      <c r="P48" s="72"/>
      <c r="Q48" s="72">
        <v>1</v>
      </c>
      <c r="R48" s="72">
        <v>1</v>
      </c>
      <c r="S48" s="72">
        <v>0</v>
      </c>
      <c r="T48" s="72">
        <v>0</v>
      </c>
      <c r="U48" s="72">
        <v>0</v>
      </c>
      <c r="V48" s="72"/>
      <c r="W48" s="13">
        <f t="shared" si="9"/>
        <v>1</v>
      </c>
      <c r="X48" s="13">
        <f t="shared" si="10"/>
        <v>1</v>
      </c>
      <c r="Y48" s="13">
        <f t="shared" si="11"/>
        <v>0</v>
      </c>
      <c r="Z48" s="12">
        <f t="shared" si="12"/>
        <v>0</v>
      </c>
      <c r="AA48" s="13">
        <f t="shared" si="13"/>
        <v>0</v>
      </c>
      <c r="AB48" s="7">
        <f t="shared" si="14"/>
        <v>2</v>
      </c>
      <c r="AC48" s="7"/>
      <c r="AD48" s="7">
        <f t="shared" si="15"/>
        <v>2</v>
      </c>
      <c r="AE48" s="7">
        <f t="shared" si="16"/>
        <v>0</v>
      </c>
      <c r="AF48" s="7">
        <f t="shared" si="17"/>
        <v>0</v>
      </c>
      <c r="AG48" s="7"/>
      <c r="AI48" s="139"/>
      <c r="AJ48" s="139"/>
      <c r="AK48" s="139"/>
      <c r="AL48" s="139"/>
      <c r="AM48" s="139"/>
      <c r="AO48" s="139"/>
      <c r="AP48" s="139"/>
      <c r="AQ48" s="139"/>
      <c r="AR48" s="139"/>
      <c r="AS48" s="139"/>
      <c r="AU48" s="139"/>
      <c r="AV48" s="139"/>
      <c r="AW48" s="139"/>
      <c r="AX48" s="139"/>
      <c r="AY48" s="139"/>
      <c r="AZ48" s="139"/>
      <c r="BA48" s="139"/>
      <c r="BD48" s="139"/>
      <c r="BE48" s="139"/>
      <c r="BF48" s="139"/>
      <c r="BG48" s="139"/>
      <c r="BH48" s="139"/>
      <c r="BI48" s="139"/>
      <c r="BJ48" s="139"/>
      <c r="BK48" s="139"/>
      <c r="BL48" s="139"/>
    </row>
    <row r="49" spans="1:64" ht="13.5" customHeight="1" x14ac:dyDescent="0.2">
      <c r="A49" s="8">
        <v>1143</v>
      </c>
      <c r="B49" s="29" t="s">
        <v>924</v>
      </c>
      <c r="C49" s="29">
        <v>8</v>
      </c>
      <c r="D49" s="8" t="s">
        <v>721</v>
      </c>
      <c r="E49" s="72">
        <v>1</v>
      </c>
      <c r="F49" s="72">
        <v>1</v>
      </c>
      <c r="G49" s="72">
        <v>1</v>
      </c>
      <c r="H49" s="72">
        <v>1</v>
      </c>
      <c r="I49" s="72">
        <v>0</v>
      </c>
      <c r="J49" s="72"/>
      <c r="K49" s="72">
        <v>1</v>
      </c>
      <c r="L49" s="72">
        <v>1</v>
      </c>
      <c r="M49" s="72">
        <v>0</v>
      </c>
      <c r="N49" s="72">
        <v>0.5</v>
      </c>
      <c r="O49" s="72">
        <v>0.5</v>
      </c>
      <c r="P49" s="72"/>
      <c r="Q49" s="72">
        <v>1</v>
      </c>
      <c r="R49" s="72">
        <v>1</v>
      </c>
      <c r="S49" s="72">
        <v>0</v>
      </c>
      <c r="T49" s="72">
        <v>0</v>
      </c>
      <c r="U49" s="72">
        <v>0</v>
      </c>
      <c r="V49" s="8"/>
      <c r="W49" s="13">
        <f t="shared" si="9"/>
        <v>1</v>
      </c>
      <c r="X49" s="13">
        <f t="shared" si="10"/>
        <v>1</v>
      </c>
      <c r="Y49" s="13">
        <f t="shared" si="11"/>
        <v>0</v>
      </c>
      <c r="Z49" s="12">
        <f t="shared" si="12"/>
        <v>0.5</v>
      </c>
      <c r="AA49" s="13">
        <f t="shared" si="13"/>
        <v>0</v>
      </c>
      <c r="AB49" s="7">
        <f t="shared" si="14"/>
        <v>2.5</v>
      </c>
      <c r="AC49" s="7"/>
      <c r="AD49" s="7">
        <f t="shared" si="15"/>
        <v>2</v>
      </c>
      <c r="AE49" s="7">
        <f t="shared" si="16"/>
        <v>0.5</v>
      </c>
      <c r="AF49" s="7">
        <f t="shared" si="17"/>
        <v>0</v>
      </c>
      <c r="AG49" s="7"/>
      <c r="AI49" s="139"/>
      <c r="AJ49" s="139"/>
      <c r="AK49" s="139"/>
      <c r="AL49" s="139"/>
      <c r="AM49" s="139"/>
      <c r="AO49" s="139"/>
      <c r="AP49" s="139"/>
      <c r="AQ49" s="139"/>
      <c r="AR49" s="139"/>
      <c r="AS49" s="139"/>
      <c r="AU49" s="139"/>
      <c r="AV49" s="139"/>
      <c r="AW49" s="139"/>
      <c r="AX49" s="139"/>
      <c r="AY49" s="139"/>
      <c r="BA49" s="139"/>
    </row>
    <row r="50" spans="1:64" ht="13.5" customHeight="1" x14ac:dyDescent="0.2">
      <c r="A50" s="33">
        <v>1058</v>
      </c>
      <c r="B50" s="32" t="s">
        <v>852</v>
      </c>
      <c r="C50" s="32">
        <v>8</v>
      </c>
      <c r="D50" s="33" t="s">
        <v>635</v>
      </c>
      <c r="E50" s="74">
        <v>0</v>
      </c>
      <c r="F50" s="74">
        <v>1</v>
      </c>
      <c r="G50" s="74">
        <v>1</v>
      </c>
      <c r="H50" s="74">
        <v>1</v>
      </c>
      <c r="I50" s="74">
        <v>0</v>
      </c>
      <c r="J50" s="74"/>
      <c r="K50" s="74">
        <v>0</v>
      </c>
      <c r="L50" s="74">
        <v>0</v>
      </c>
      <c r="M50" s="74">
        <v>0</v>
      </c>
      <c r="N50" s="74">
        <v>0</v>
      </c>
      <c r="O50" s="74">
        <v>0</v>
      </c>
      <c r="P50" s="74" t="s">
        <v>755</v>
      </c>
      <c r="Q50" s="74">
        <v>0</v>
      </c>
      <c r="R50" s="74">
        <v>1</v>
      </c>
      <c r="S50" s="74">
        <v>0</v>
      </c>
      <c r="T50" s="74">
        <v>0</v>
      </c>
      <c r="U50" s="74">
        <v>1</v>
      </c>
      <c r="V50" s="33"/>
      <c r="W50" s="77">
        <f t="shared" si="9"/>
        <v>0</v>
      </c>
      <c r="X50" s="77">
        <f t="shared" si="10"/>
        <v>1</v>
      </c>
      <c r="Y50" s="77">
        <f t="shared" si="11"/>
        <v>0</v>
      </c>
      <c r="Z50" s="144">
        <f t="shared" si="12"/>
        <v>0</v>
      </c>
      <c r="AA50" s="77">
        <f t="shared" si="13"/>
        <v>0</v>
      </c>
      <c r="AB50" s="42">
        <f t="shared" si="14"/>
        <v>1</v>
      </c>
      <c r="AC50" s="42"/>
      <c r="AD50" s="42">
        <f t="shared" si="15"/>
        <v>1</v>
      </c>
      <c r="AE50" s="42">
        <f t="shared" si="16"/>
        <v>0</v>
      </c>
      <c r="AF50" s="42">
        <f t="shared" si="17"/>
        <v>0</v>
      </c>
      <c r="AG50" s="7"/>
      <c r="AI50" s="139"/>
      <c r="AJ50" s="139"/>
      <c r="AK50" s="139"/>
      <c r="AL50" s="139"/>
      <c r="AM50" s="139"/>
      <c r="AO50" s="139"/>
      <c r="AP50" s="139"/>
      <c r="AQ50" s="139"/>
      <c r="AR50" s="139"/>
      <c r="AS50" s="139"/>
      <c r="AU50" s="139"/>
      <c r="AV50" s="139"/>
      <c r="AW50" s="139"/>
      <c r="AX50" s="139"/>
      <c r="AY50" s="139"/>
      <c r="AZ50" s="139"/>
      <c r="BA50" s="139"/>
      <c r="BD50" s="139"/>
      <c r="BE50" s="139"/>
      <c r="BF50" s="139"/>
      <c r="BG50" s="139"/>
      <c r="BH50" s="139"/>
      <c r="BI50" s="139"/>
      <c r="BJ50" s="139"/>
      <c r="BK50" s="139"/>
      <c r="BL50" s="139"/>
    </row>
    <row r="51" spans="1:64" ht="13.5" customHeight="1" x14ac:dyDescent="0.2">
      <c r="A51" s="8">
        <v>1020</v>
      </c>
      <c r="B51" s="29" t="s">
        <v>815</v>
      </c>
      <c r="C51" s="29">
        <v>8</v>
      </c>
      <c r="D51" s="8" t="s">
        <v>597</v>
      </c>
      <c r="E51" s="72">
        <v>0</v>
      </c>
      <c r="F51" s="72">
        <v>1</v>
      </c>
      <c r="G51" s="72">
        <v>1</v>
      </c>
      <c r="H51" s="72">
        <v>1</v>
      </c>
      <c r="I51" s="72">
        <v>0</v>
      </c>
      <c r="J51" s="72"/>
      <c r="K51" s="72">
        <v>0</v>
      </c>
      <c r="L51" s="72">
        <v>0</v>
      </c>
      <c r="M51" s="72">
        <v>0</v>
      </c>
      <c r="N51" s="72">
        <v>0</v>
      </c>
      <c r="O51" s="72">
        <v>0</v>
      </c>
      <c r="P51" s="72" t="s">
        <v>746</v>
      </c>
      <c r="Q51" s="72">
        <v>1</v>
      </c>
      <c r="R51" s="72">
        <v>1</v>
      </c>
      <c r="S51" s="72">
        <v>0</v>
      </c>
      <c r="T51" s="72">
        <v>0</v>
      </c>
      <c r="U51" s="72">
        <v>0</v>
      </c>
      <c r="V51" s="72"/>
      <c r="W51" s="13">
        <f t="shared" si="9"/>
        <v>0</v>
      </c>
      <c r="X51" s="13">
        <f t="shared" si="10"/>
        <v>1</v>
      </c>
      <c r="Y51" s="13">
        <f t="shared" si="11"/>
        <v>0</v>
      </c>
      <c r="Z51" s="12">
        <f t="shared" si="12"/>
        <v>0</v>
      </c>
      <c r="AA51" s="13">
        <f t="shared" si="13"/>
        <v>0</v>
      </c>
      <c r="AB51" s="7">
        <f t="shared" si="14"/>
        <v>1</v>
      </c>
      <c r="AC51" s="7"/>
      <c r="AD51" s="7">
        <f t="shared" si="15"/>
        <v>1</v>
      </c>
      <c r="AE51" s="7">
        <f t="shared" si="16"/>
        <v>0</v>
      </c>
      <c r="AF51" s="7">
        <f t="shared" si="17"/>
        <v>0</v>
      </c>
      <c r="AG51" s="7"/>
      <c r="AI51" s="139"/>
      <c r="AJ51" s="139"/>
      <c r="AK51" s="139"/>
      <c r="AL51" s="139"/>
      <c r="AM51" s="139"/>
      <c r="AO51" s="139"/>
      <c r="AP51" s="139"/>
      <c r="AQ51" s="139"/>
      <c r="AR51" s="139"/>
      <c r="AS51" s="139"/>
      <c r="AU51" s="139"/>
      <c r="AV51" s="139"/>
      <c r="AW51" s="139"/>
      <c r="AX51" s="139"/>
      <c r="AY51" s="139"/>
      <c r="BA51" s="139"/>
    </row>
    <row r="52" spans="1:64" s="55" customFormat="1" ht="13.5" customHeight="1" x14ac:dyDescent="0.2">
      <c r="A52" s="8">
        <v>1018</v>
      </c>
      <c r="B52" s="29" t="s">
        <v>813</v>
      </c>
      <c r="C52" s="29">
        <v>8</v>
      </c>
      <c r="D52" s="8" t="s">
        <v>595</v>
      </c>
      <c r="E52" s="72">
        <v>1</v>
      </c>
      <c r="F52" s="72">
        <v>1</v>
      </c>
      <c r="G52" s="72">
        <v>1</v>
      </c>
      <c r="H52" s="72">
        <v>1</v>
      </c>
      <c r="I52" s="72">
        <v>0</v>
      </c>
      <c r="J52" s="72" t="s">
        <v>780</v>
      </c>
      <c r="K52" s="72">
        <v>1</v>
      </c>
      <c r="L52" s="72">
        <v>1</v>
      </c>
      <c r="M52" s="72">
        <v>0.5</v>
      </c>
      <c r="N52" s="72">
        <v>0.5</v>
      </c>
      <c r="O52" s="72">
        <v>0.5</v>
      </c>
      <c r="P52" s="72"/>
      <c r="Q52" s="72">
        <v>1</v>
      </c>
      <c r="R52" s="72">
        <v>1</v>
      </c>
      <c r="S52" s="72">
        <v>1</v>
      </c>
      <c r="T52" s="72">
        <v>0</v>
      </c>
      <c r="U52" s="72">
        <v>0</v>
      </c>
      <c r="V52" s="72"/>
      <c r="W52" s="13">
        <f t="shared" si="9"/>
        <v>1</v>
      </c>
      <c r="X52" s="13">
        <f t="shared" si="10"/>
        <v>1</v>
      </c>
      <c r="Y52" s="13">
        <f t="shared" si="11"/>
        <v>1</v>
      </c>
      <c r="Z52" s="12">
        <f t="shared" si="12"/>
        <v>0.5</v>
      </c>
      <c r="AA52" s="13">
        <f t="shared" si="13"/>
        <v>0</v>
      </c>
      <c r="AB52" s="7">
        <f t="shared" si="14"/>
        <v>3.5</v>
      </c>
      <c r="AC52" s="7"/>
      <c r="AD52" s="7">
        <f t="shared" si="15"/>
        <v>2</v>
      </c>
      <c r="AE52" s="7">
        <f t="shared" si="16"/>
        <v>0.5</v>
      </c>
      <c r="AF52" s="7">
        <f t="shared" si="17"/>
        <v>1</v>
      </c>
      <c r="AG52" s="88"/>
      <c r="AH52" s="54"/>
      <c r="AI52" s="139"/>
      <c r="AJ52" s="139"/>
      <c r="AK52" s="139"/>
      <c r="AL52" s="139"/>
      <c r="AM52" s="139"/>
      <c r="AN52" s="54"/>
      <c r="AO52" s="139"/>
      <c r="AP52" s="139"/>
      <c r="AQ52" s="139"/>
      <c r="AR52" s="139"/>
      <c r="AS52" s="139"/>
      <c r="AT52" s="54"/>
      <c r="AU52" s="139"/>
      <c r="AV52" s="139"/>
      <c r="AW52" s="139"/>
      <c r="AX52" s="139"/>
      <c r="AY52" s="139"/>
      <c r="AZ52" s="54"/>
      <c r="BA52" s="139"/>
      <c r="BB52" s="54"/>
      <c r="BC52" s="54"/>
      <c r="BD52" s="54"/>
      <c r="BE52" s="54"/>
      <c r="BF52" s="54"/>
      <c r="BG52" s="54"/>
      <c r="BH52" s="54"/>
      <c r="BI52" s="54"/>
      <c r="BJ52" s="54"/>
      <c r="BK52" s="54"/>
      <c r="BL52" s="54"/>
    </row>
    <row r="53" spans="1:64" ht="13.5" customHeight="1" x14ac:dyDescent="0.2">
      <c r="A53" s="1" t="s">
        <v>162</v>
      </c>
      <c r="B53" s="29" t="s">
        <v>466</v>
      </c>
      <c r="C53" s="29">
        <v>8</v>
      </c>
      <c r="D53" s="4" t="s">
        <v>172</v>
      </c>
      <c r="E53" s="6">
        <v>0</v>
      </c>
      <c r="F53" s="6">
        <v>1</v>
      </c>
      <c r="G53" s="6">
        <v>0</v>
      </c>
      <c r="H53" s="6">
        <v>0</v>
      </c>
      <c r="I53" s="6">
        <v>1</v>
      </c>
      <c r="J53" s="3"/>
      <c r="K53" s="5">
        <v>0</v>
      </c>
      <c r="L53" s="5">
        <v>0</v>
      </c>
      <c r="M53" s="14">
        <v>0</v>
      </c>
      <c r="N53" s="14">
        <v>0</v>
      </c>
      <c r="O53" s="14">
        <v>0</v>
      </c>
      <c r="P53" s="8" t="s">
        <v>240</v>
      </c>
      <c r="Q53" s="5">
        <v>0</v>
      </c>
      <c r="R53" s="5">
        <v>1</v>
      </c>
      <c r="S53" s="5">
        <v>0</v>
      </c>
      <c r="T53" s="5">
        <v>0</v>
      </c>
      <c r="U53" s="5">
        <v>0</v>
      </c>
      <c r="V53" s="5"/>
      <c r="W53" s="13">
        <f t="shared" si="9"/>
        <v>0</v>
      </c>
      <c r="X53" s="13">
        <f t="shared" si="10"/>
        <v>1</v>
      </c>
      <c r="Y53" s="13">
        <f t="shared" si="11"/>
        <v>0</v>
      </c>
      <c r="Z53" s="12">
        <f t="shared" si="12"/>
        <v>0</v>
      </c>
      <c r="AA53" s="13">
        <f t="shared" si="13"/>
        <v>0</v>
      </c>
      <c r="AB53" s="7">
        <f t="shared" si="14"/>
        <v>1</v>
      </c>
      <c r="AC53" s="7"/>
      <c r="AD53" s="7">
        <f t="shared" si="15"/>
        <v>1</v>
      </c>
      <c r="AE53" s="7">
        <f t="shared" si="16"/>
        <v>0</v>
      </c>
      <c r="AF53" s="7">
        <f t="shared" si="17"/>
        <v>0</v>
      </c>
      <c r="AG53" s="7"/>
      <c r="AI53" s="139"/>
      <c r="AJ53" s="139"/>
      <c r="AK53" s="139"/>
      <c r="AL53" s="139"/>
      <c r="AM53" s="139"/>
      <c r="AO53" s="139"/>
      <c r="AP53" s="139"/>
      <c r="AQ53" s="139"/>
      <c r="AR53" s="139"/>
      <c r="AS53" s="139"/>
      <c r="AU53" s="139"/>
      <c r="AV53" s="139"/>
      <c r="AW53" s="139"/>
      <c r="AX53" s="139"/>
      <c r="AY53" s="139"/>
      <c r="BA53" s="139"/>
    </row>
    <row r="54" spans="1:64" ht="13.5" customHeight="1" x14ac:dyDescent="0.2">
      <c r="A54" s="1" t="s">
        <v>40</v>
      </c>
      <c r="B54" s="29" t="s">
        <v>416</v>
      </c>
      <c r="C54" s="29">
        <v>8</v>
      </c>
      <c r="D54" s="4" t="s">
        <v>41</v>
      </c>
      <c r="E54" s="6">
        <v>1</v>
      </c>
      <c r="F54" s="6">
        <v>0</v>
      </c>
      <c r="G54" s="6">
        <v>1</v>
      </c>
      <c r="H54" s="6">
        <v>1</v>
      </c>
      <c r="I54" s="6">
        <v>1</v>
      </c>
      <c r="J54" s="3"/>
      <c r="K54" s="5">
        <v>0</v>
      </c>
      <c r="L54" s="5">
        <v>1</v>
      </c>
      <c r="M54" s="14">
        <v>0</v>
      </c>
      <c r="N54" s="14">
        <v>0</v>
      </c>
      <c r="O54" s="14">
        <v>0</v>
      </c>
      <c r="P54" s="8" t="s">
        <v>70</v>
      </c>
      <c r="Q54" s="5">
        <v>0</v>
      </c>
      <c r="R54" s="5">
        <v>0</v>
      </c>
      <c r="S54" s="5">
        <v>0</v>
      </c>
      <c r="T54" s="5">
        <v>0</v>
      </c>
      <c r="U54" s="5">
        <v>0</v>
      </c>
      <c r="V54" s="5"/>
      <c r="W54" s="13">
        <f t="shared" si="9"/>
        <v>0</v>
      </c>
      <c r="X54" s="13">
        <f t="shared" si="10"/>
        <v>0</v>
      </c>
      <c r="Y54" s="13">
        <f t="shared" si="11"/>
        <v>0</v>
      </c>
      <c r="Z54" s="12">
        <f t="shared" si="12"/>
        <v>0</v>
      </c>
      <c r="AA54" s="13">
        <f t="shared" si="13"/>
        <v>0</v>
      </c>
      <c r="AB54" s="7">
        <f t="shared" si="14"/>
        <v>0</v>
      </c>
      <c r="AC54" s="7"/>
      <c r="AD54" s="7">
        <f t="shared" si="15"/>
        <v>0</v>
      </c>
      <c r="AE54" s="7">
        <f t="shared" si="16"/>
        <v>0</v>
      </c>
      <c r="AF54" s="7">
        <f t="shared" si="17"/>
        <v>0</v>
      </c>
      <c r="AG54" s="7"/>
      <c r="AI54" s="139"/>
      <c r="AJ54" s="139"/>
      <c r="AK54" s="139"/>
      <c r="AL54" s="139"/>
      <c r="AM54" s="139"/>
      <c r="AO54" s="139"/>
      <c r="AP54" s="139"/>
      <c r="AQ54" s="139"/>
      <c r="AR54" s="139"/>
      <c r="AS54" s="139"/>
      <c r="AU54" s="139"/>
      <c r="AV54" s="139"/>
      <c r="AW54" s="139"/>
      <c r="AX54" s="139"/>
      <c r="AY54" s="139"/>
      <c r="BA54" s="139"/>
    </row>
    <row r="55" spans="1:64" s="78" customFormat="1" ht="13.5" customHeight="1" x14ac:dyDescent="0.2">
      <c r="A55" s="11" t="s">
        <v>213</v>
      </c>
      <c r="B55" s="29" t="s">
        <v>486</v>
      </c>
      <c r="C55" s="29">
        <v>8</v>
      </c>
      <c r="D55" s="4" t="s">
        <v>224</v>
      </c>
      <c r="E55" s="8">
        <v>0</v>
      </c>
      <c r="F55" s="8">
        <v>1</v>
      </c>
      <c r="G55" s="8">
        <v>0</v>
      </c>
      <c r="H55" s="8">
        <v>0</v>
      </c>
      <c r="I55" s="8">
        <v>0</v>
      </c>
      <c r="J55" s="8"/>
      <c r="K55" s="5">
        <v>1</v>
      </c>
      <c r="L55" s="5">
        <v>1</v>
      </c>
      <c r="M55" s="14">
        <v>0</v>
      </c>
      <c r="N55" s="14">
        <v>0.5</v>
      </c>
      <c r="O55" s="14">
        <v>1</v>
      </c>
      <c r="P55" s="3"/>
      <c r="Q55" s="8">
        <v>1</v>
      </c>
      <c r="R55" s="8">
        <v>1</v>
      </c>
      <c r="S55" s="8">
        <v>0</v>
      </c>
      <c r="T55" s="8">
        <v>0</v>
      </c>
      <c r="U55" s="8">
        <v>0</v>
      </c>
      <c r="V55" s="8"/>
      <c r="W55" s="13">
        <f t="shared" si="9"/>
        <v>1</v>
      </c>
      <c r="X55" s="13">
        <f t="shared" si="10"/>
        <v>1</v>
      </c>
      <c r="Y55" s="13">
        <f t="shared" si="11"/>
        <v>0</v>
      </c>
      <c r="Z55" s="12">
        <f t="shared" si="12"/>
        <v>0</v>
      </c>
      <c r="AA55" s="13">
        <f t="shared" si="13"/>
        <v>0</v>
      </c>
      <c r="AB55" s="7">
        <f t="shared" si="14"/>
        <v>2</v>
      </c>
      <c r="AC55" s="7"/>
      <c r="AD55" s="7">
        <f t="shared" si="15"/>
        <v>2</v>
      </c>
      <c r="AE55" s="7">
        <f t="shared" si="16"/>
        <v>0</v>
      </c>
      <c r="AF55" s="7">
        <f t="shared" si="17"/>
        <v>0</v>
      </c>
      <c r="AG55" s="42"/>
      <c r="AI55" s="80"/>
      <c r="AJ55" s="80"/>
      <c r="AK55" s="80"/>
      <c r="AL55" s="80"/>
      <c r="AM55" s="80"/>
      <c r="AO55" s="80"/>
      <c r="AP55" s="80"/>
      <c r="AQ55" s="80"/>
      <c r="AR55" s="80"/>
      <c r="AS55" s="80"/>
      <c r="AU55" s="80"/>
      <c r="AV55" s="80"/>
      <c r="AW55" s="80"/>
      <c r="AX55" s="80"/>
      <c r="AY55" s="80"/>
      <c r="BA55" s="80"/>
    </row>
    <row r="56" spans="1:64" s="55" customFormat="1" ht="13.5" customHeight="1" x14ac:dyDescent="0.2">
      <c r="A56" s="33">
        <v>1106</v>
      </c>
      <c r="B56" s="32" t="s">
        <v>864</v>
      </c>
      <c r="C56" s="32">
        <v>8</v>
      </c>
      <c r="D56" s="33" t="s">
        <v>684</v>
      </c>
      <c r="E56" s="74">
        <v>0</v>
      </c>
      <c r="F56" s="74">
        <v>1</v>
      </c>
      <c r="G56" s="74">
        <v>1</v>
      </c>
      <c r="H56" s="74">
        <v>0</v>
      </c>
      <c r="I56" s="74">
        <v>0</v>
      </c>
      <c r="J56" s="74"/>
      <c r="K56" s="74">
        <v>0</v>
      </c>
      <c r="L56" s="74">
        <v>0</v>
      </c>
      <c r="M56" s="74">
        <v>0</v>
      </c>
      <c r="N56" s="74">
        <v>0</v>
      </c>
      <c r="O56" s="74">
        <v>1</v>
      </c>
      <c r="P56" s="74" t="s">
        <v>769</v>
      </c>
      <c r="Q56" s="33">
        <v>0</v>
      </c>
      <c r="R56" s="33">
        <v>1</v>
      </c>
      <c r="S56" s="33">
        <v>0</v>
      </c>
      <c r="T56" s="33">
        <v>0</v>
      </c>
      <c r="U56" s="33">
        <v>0</v>
      </c>
      <c r="V56" s="33"/>
      <c r="W56" s="77">
        <f t="shared" si="9"/>
        <v>0</v>
      </c>
      <c r="X56" s="77">
        <f t="shared" si="10"/>
        <v>1</v>
      </c>
      <c r="Y56" s="77">
        <f t="shared" si="11"/>
        <v>0</v>
      </c>
      <c r="Z56" s="144">
        <f t="shared" si="12"/>
        <v>0</v>
      </c>
      <c r="AA56" s="77">
        <f t="shared" si="13"/>
        <v>0</v>
      </c>
      <c r="AB56" s="42">
        <f t="shared" si="14"/>
        <v>1</v>
      </c>
      <c r="AC56" s="42"/>
      <c r="AD56" s="42">
        <f t="shared" si="15"/>
        <v>1</v>
      </c>
      <c r="AE56" s="42">
        <f t="shared" si="16"/>
        <v>0</v>
      </c>
      <c r="AF56" s="42">
        <f t="shared" si="17"/>
        <v>0</v>
      </c>
      <c r="AG56" s="7"/>
      <c r="AI56" s="137"/>
      <c r="AJ56" s="137"/>
      <c r="AK56" s="137"/>
      <c r="AL56" s="137"/>
      <c r="AM56" s="137"/>
      <c r="AO56" s="137"/>
      <c r="AP56" s="137"/>
      <c r="AQ56" s="137"/>
      <c r="AR56" s="137"/>
      <c r="AS56" s="137"/>
      <c r="AU56" s="137"/>
      <c r="AV56" s="137"/>
      <c r="AW56" s="137"/>
      <c r="AX56" s="137"/>
      <c r="AY56" s="137"/>
      <c r="BA56" s="137"/>
    </row>
    <row r="57" spans="1:64" ht="13.5" customHeight="1" x14ac:dyDescent="0.2">
      <c r="A57" s="11" t="s">
        <v>123</v>
      </c>
      <c r="B57" s="29" t="s">
        <v>452</v>
      </c>
      <c r="C57" s="29">
        <v>8</v>
      </c>
      <c r="D57" s="4" t="s">
        <v>130</v>
      </c>
      <c r="E57" s="6">
        <v>1</v>
      </c>
      <c r="F57" s="6">
        <v>0</v>
      </c>
      <c r="G57" s="6">
        <v>0</v>
      </c>
      <c r="H57" s="6">
        <v>1</v>
      </c>
      <c r="I57" s="6">
        <v>0</v>
      </c>
      <c r="J57" s="8" t="s">
        <v>217</v>
      </c>
      <c r="K57" s="5">
        <v>1</v>
      </c>
      <c r="L57" s="5">
        <v>1</v>
      </c>
      <c r="M57" s="14">
        <v>0</v>
      </c>
      <c r="N57" s="14">
        <v>0</v>
      </c>
      <c r="O57" s="14">
        <v>0</v>
      </c>
      <c r="P57" s="8" t="s">
        <v>164</v>
      </c>
      <c r="Q57" s="5">
        <v>1</v>
      </c>
      <c r="R57" s="5">
        <v>1</v>
      </c>
      <c r="S57" s="5">
        <v>0</v>
      </c>
      <c r="T57" s="5">
        <v>0</v>
      </c>
      <c r="U57" s="5">
        <v>1</v>
      </c>
      <c r="V57" s="5"/>
      <c r="W57" s="13">
        <f t="shared" si="9"/>
        <v>1</v>
      </c>
      <c r="X57" s="13">
        <f t="shared" si="10"/>
        <v>1</v>
      </c>
      <c r="Y57" s="13">
        <f t="shared" si="11"/>
        <v>0</v>
      </c>
      <c r="Z57" s="12">
        <f t="shared" si="12"/>
        <v>0</v>
      </c>
      <c r="AA57" s="13">
        <f t="shared" si="13"/>
        <v>0</v>
      </c>
      <c r="AB57" s="7">
        <f t="shared" si="14"/>
        <v>2</v>
      </c>
      <c r="AC57" s="7"/>
      <c r="AD57" s="7">
        <f t="shared" si="15"/>
        <v>2</v>
      </c>
      <c r="AE57" s="7">
        <f t="shared" si="16"/>
        <v>0</v>
      </c>
      <c r="AF57" s="7">
        <f t="shared" si="17"/>
        <v>0</v>
      </c>
      <c r="AG57" s="7"/>
      <c r="AI57" s="139"/>
      <c r="AJ57" s="139"/>
      <c r="AK57" s="139"/>
      <c r="AL57" s="139"/>
      <c r="AM57" s="139"/>
      <c r="AO57" s="139"/>
      <c r="AP57" s="139"/>
      <c r="AQ57" s="139"/>
      <c r="AR57" s="139"/>
      <c r="AS57" s="139"/>
      <c r="AU57" s="139"/>
      <c r="AV57" s="139"/>
      <c r="AW57" s="139"/>
      <c r="AX57" s="139"/>
      <c r="AY57" s="139"/>
      <c r="BA57" s="139"/>
    </row>
    <row r="58" spans="1:64" s="55" customFormat="1" ht="13.5" customHeight="1" x14ac:dyDescent="0.2">
      <c r="A58" s="8">
        <v>1082</v>
      </c>
      <c r="B58" s="29" t="s">
        <v>872</v>
      </c>
      <c r="C58" s="29">
        <v>8</v>
      </c>
      <c r="D58" s="8" t="s">
        <v>659</v>
      </c>
      <c r="E58" s="72">
        <v>0</v>
      </c>
      <c r="F58" s="72">
        <v>0</v>
      </c>
      <c r="G58" s="72">
        <v>0</v>
      </c>
      <c r="H58" s="72">
        <v>0</v>
      </c>
      <c r="I58" s="72">
        <v>0</v>
      </c>
      <c r="J58" s="72"/>
      <c r="K58" s="72">
        <v>0</v>
      </c>
      <c r="L58" s="72">
        <v>0</v>
      </c>
      <c r="M58" s="72">
        <v>0</v>
      </c>
      <c r="N58" s="72">
        <v>0</v>
      </c>
      <c r="O58" s="72">
        <v>1</v>
      </c>
      <c r="P58" s="72" t="s">
        <v>748</v>
      </c>
      <c r="Q58" s="72">
        <v>0</v>
      </c>
      <c r="R58" s="72">
        <v>1</v>
      </c>
      <c r="S58" s="72">
        <v>0</v>
      </c>
      <c r="T58" s="72">
        <v>0</v>
      </c>
      <c r="U58" s="72">
        <v>0</v>
      </c>
      <c r="V58" s="8"/>
      <c r="W58" s="13">
        <f t="shared" si="9"/>
        <v>0</v>
      </c>
      <c r="X58" s="13">
        <f t="shared" si="10"/>
        <v>0</v>
      </c>
      <c r="Y58" s="13">
        <f t="shared" si="11"/>
        <v>0</v>
      </c>
      <c r="Z58" s="12">
        <f t="shared" si="12"/>
        <v>0</v>
      </c>
      <c r="AA58" s="13">
        <f t="shared" si="13"/>
        <v>0</v>
      </c>
      <c r="AB58" s="7">
        <f t="shared" si="14"/>
        <v>0</v>
      </c>
      <c r="AC58" s="7"/>
      <c r="AD58" s="7">
        <f t="shared" si="15"/>
        <v>0</v>
      </c>
      <c r="AE58" s="7">
        <f t="shared" si="16"/>
        <v>0</v>
      </c>
      <c r="AF58" s="7">
        <f t="shared" si="17"/>
        <v>0</v>
      </c>
      <c r="AG58" s="88"/>
      <c r="AH58" s="54"/>
      <c r="AI58" s="139"/>
      <c r="AJ58" s="139"/>
      <c r="AK58" s="139"/>
      <c r="AL58" s="139"/>
      <c r="AM58" s="139"/>
      <c r="AN58" s="54"/>
      <c r="AO58" s="139"/>
      <c r="AP58" s="139"/>
      <c r="AQ58" s="139"/>
      <c r="AR58" s="139"/>
      <c r="AS58" s="139"/>
      <c r="AT58" s="54"/>
      <c r="AU58" s="139"/>
      <c r="AV58" s="139"/>
      <c r="AW58" s="139"/>
      <c r="AX58" s="139"/>
      <c r="AY58" s="139"/>
      <c r="AZ58" s="54"/>
      <c r="BA58" s="139"/>
      <c r="BB58" s="54"/>
      <c r="BC58" s="54"/>
      <c r="BD58" s="54"/>
      <c r="BE58" s="54"/>
      <c r="BF58" s="54"/>
      <c r="BG58" s="54"/>
      <c r="BH58" s="54"/>
      <c r="BI58" s="54"/>
      <c r="BJ58" s="54"/>
      <c r="BK58" s="54"/>
      <c r="BL58" s="54"/>
    </row>
    <row r="59" spans="1:64" ht="13.5" customHeight="1" x14ac:dyDescent="0.2">
      <c r="A59" s="11" t="s">
        <v>241</v>
      </c>
      <c r="B59" s="29" t="s">
        <v>496</v>
      </c>
      <c r="C59" s="29">
        <v>8</v>
      </c>
      <c r="D59" s="4" t="s">
        <v>255</v>
      </c>
      <c r="E59" s="8">
        <v>0</v>
      </c>
      <c r="F59" s="8">
        <v>1</v>
      </c>
      <c r="G59" s="8">
        <v>1</v>
      </c>
      <c r="H59" s="8">
        <v>1</v>
      </c>
      <c r="I59" s="8">
        <v>0</v>
      </c>
      <c r="J59" s="8"/>
      <c r="K59" s="8">
        <v>0</v>
      </c>
      <c r="L59" s="8">
        <v>0</v>
      </c>
      <c r="M59" s="8">
        <v>0</v>
      </c>
      <c r="N59" s="8">
        <v>0</v>
      </c>
      <c r="O59" s="8">
        <v>0</v>
      </c>
      <c r="P59" s="3"/>
      <c r="Q59" s="8">
        <v>0</v>
      </c>
      <c r="R59" s="8">
        <v>1</v>
      </c>
      <c r="S59" s="8">
        <v>1</v>
      </c>
      <c r="T59" s="8">
        <v>0</v>
      </c>
      <c r="U59" s="8">
        <v>0</v>
      </c>
      <c r="V59" s="8"/>
      <c r="W59" s="13">
        <f t="shared" si="9"/>
        <v>0</v>
      </c>
      <c r="X59" s="13">
        <f t="shared" si="10"/>
        <v>1</v>
      </c>
      <c r="Y59" s="13">
        <f t="shared" si="11"/>
        <v>1</v>
      </c>
      <c r="Z59" s="12">
        <f t="shared" si="12"/>
        <v>0</v>
      </c>
      <c r="AA59" s="13">
        <f t="shared" si="13"/>
        <v>0</v>
      </c>
      <c r="AB59" s="7">
        <f t="shared" si="14"/>
        <v>2</v>
      </c>
      <c r="AC59" s="7"/>
      <c r="AD59" s="7">
        <f t="shared" si="15"/>
        <v>1</v>
      </c>
      <c r="AE59" s="7">
        <f t="shared" si="16"/>
        <v>0</v>
      </c>
      <c r="AF59" s="7">
        <f t="shared" si="17"/>
        <v>1</v>
      </c>
      <c r="AG59" s="7"/>
      <c r="AI59" s="139"/>
      <c r="AJ59" s="139"/>
      <c r="AK59" s="139"/>
      <c r="AL59" s="139"/>
      <c r="AM59" s="139"/>
      <c r="AO59" s="139"/>
      <c r="AP59" s="139"/>
      <c r="AQ59" s="139"/>
      <c r="AR59" s="139"/>
      <c r="AS59" s="139"/>
      <c r="AU59" s="139"/>
      <c r="AV59" s="139"/>
      <c r="AW59" s="139"/>
      <c r="AX59" s="139"/>
      <c r="AY59" s="139"/>
      <c r="BA59" s="139"/>
    </row>
    <row r="60" spans="1:64" ht="13.5" customHeight="1" x14ac:dyDescent="0.2">
      <c r="A60" s="8">
        <v>1023</v>
      </c>
      <c r="B60" s="29" t="s">
        <v>818</v>
      </c>
      <c r="C60" s="29">
        <v>8</v>
      </c>
      <c r="D60" s="8" t="s">
        <v>600</v>
      </c>
      <c r="E60" s="72">
        <v>0</v>
      </c>
      <c r="F60" s="72">
        <v>0</v>
      </c>
      <c r="G60" s="72">
        <v>1</v>
      </c>
      <c r="H60" s="72">
        <v>0</v>
      </c>
      <c r="I60" s="72">
        <v>0</v>
      </c>
      <c r="J60" s="72"/>
      <c r="K60" s="72">
        <v>0</v>
      </c>
      <c r="L60" s="72">
        <v>0</v>
      </c>
      <c r="M60" s="72">
        <v>0</v>
      </c>
      <c r="N60" s="72">
        <v>0</v>
      </c>
      <c r="O60" s="72">
        <v>0</v>
      </c>
      <c r="P60" s="72" t="s">
        <v>746</v>
      </c>
      <c r="Q60" s="72">
        <v>0</v>
      </c>
      <c r="R60" s="72">
        <v>1</v>
      </c>
      <c r="S60" s="72">
        <v>0</v>
      </c>
      <c r="T60" s="72">
        <v>0</v>
      </c>
      <c r="U60" s="72">
        <v>0</v>
      </c>
      <c r="V60" s="72"/>
      <c r="W60" s="13">
        <f t="shared" si="9"/>
        <v>0</v>
      </c>
      <c r="X60" s="13">
        <f t="shared" si="10"/>
        <v>0</v>
      </c>
      <c r="Y60" s="13">
        <f t="shared" si="11"/>
        <v>0</v>
      </c>
      <c r="Z60" s="12">
        <f t="shared" si="12"/>
        <v>0</v>
      </c>
      <c r="AA60" s="13">
        <f t="shared" si="13"/>
        <v>0</v>
      </c>
      <c r="AB60" s="7">
        <f t="shared" si="14"/>
        <v>0</v>
      </c>
      <c r="AC60" s="7"/>
      <c r="AD60" s="7">
        <f t="shared" si="15"/>
        <v>0</v>
      </c>
      <c r="AE60" s="7">
        <f t="shared" si="16"/>
        <v>0</v>
      </c>
      <c r="AF60" s="7">
        <f t="shared" si="17"/>
        <v>0</v>
      </c>
      <c r="AG60" s="7"/>
      <c r="AI60" s="139"/>
      <c r="AJ60" s="139"/>
      <c r="AK60" s="139"/>
      <c r="AL60" s="139"/>
      <c r="AM60" s="139"/>
      <c r="AO60" s="139"/>
      <c r="AP60" s="139"/>
      <c r="AQ60" s="139"/>
      <c r="AR60" s="139"/>
      <c r="AS60" s="139"/>
      <c r="AU60" s="139"/>
      <c r="AV60" s="139"/>
      <c r="AW60" s="139"/>
      <c r="AX60" s="139"/>
      <c r="AY60" s="139"/>
      <c r="BA60" s="139"/>
    </row>
    <row r="61" spans="1:64" s="78" customFormat="1" ht="13.5" customHeight="1" x14ac:dyDescent="0.2">
      <c r="A61" s="8">
        <v>1104</v>
      </c>
      <c r="B61" s="29" t="s">
        <v>890</v>
      </c>
      <c r="C61" s="29">
        <v>8</v>
      </c>
      <c r="D61" s="8" t="s">
        <v>682</v>
      </c>
      <c r="E61" s="72">
        <v>0</v>
      </c>
      <c r="F61" s="72">
        <v>1</v>
      </c>
      <c r="G61" s="72">
        <v>1</v>
      </c>
      <c r="H61" s="72">
        <v>1</v>
      </c>
      <c r="I61" s="72">
        <v>0</v>
      </c>
      <c r="J61" s="72"/>
      <c r="K61" s="72">
        <v>1</v>
      </c>
      <c r="L61" s="72">
        <v>1</v>
      </c>
      <c r="M61" s="72">
        <v>0.5</v>
      </c>
      <c r="N61" s="72">
        <v>0.5</v>
      </c>
      <c r="O61" s="72">
        <v>0.5</v>
      </c>
      <c r="P61" s="72"/>
      <c r="Q61" s="8">
        <v>1</v>
      </c>
      <c r="R61" s="8">
        <v>0</v>
      </c>
      <c r="S61" s="8">
        <v>1</v>
      </c>
      <c r="T61" s="8">
        <v>0</v>
      </c>
      <c r="U61" s="8">
        <v>0</v>
      </c>
      <c r="V61" s="8"/>
      <c r="W61" s="13">
        <f t="shared" si="9"/>
        <v>1</v>
      </c>
      <c r="X61" s="13">
        <f t="shared" si="10"/>
        <v>1</v>
      </c>
      <c r="Y61" s="13">
        <f t="shared" si="11"/>
        <v>1</v>
      </c>
      <c r="Z61" s="12">
        <f t="shared" si="12"/>
        <v>0.5</v>
      </c>
      <c r="AA61" s="13">
        <f t="shared" si="13"/>
        <v>0</v>
      </c>
      <c r="AB61" s="7">
        <f t="shared" si="14"/>
        <v>3.5</v>
      </c>
      <c r="AC61" s="7"/>
      <c r="AD61" s="7">
        <f t="shared" si="15"/>
        <v>2</v>
      </c>
      <c r="AE61" s="7">
        <f t="shared" si="16"/>
        <v>0.5</v>
      </c>
      <c r="AF61" s="7">
        <f t="shared" si="17"/>
        <v>1</v>
      </c>
      <c r="AG61" s="42"/>
      <c r="AI61" s="80"/>
      <c r="AJ61" s="80"/>
      <c r="AK61" s="80"/>
      <c r="AL61" s="80"/>
      <c r="AM61" s="80"/>
      <c r="AO61" s="80"/>
      <c r="AP61" s="80"/>
      <c r="AQ61" s="80"/>
      <c r="AR61" s="80"/>
      <c r="AS61" s="80"/>
      <c r="AU61" s="80"/>
      <c r="AV61" s="80"/>
      <c r="AW61" s="80"/>
      <c r="AX61" s="80"/>
      <c r="AY61" s="80"/>
      <c r="AZ61" s="80"/>
      <c r="BA61" s="80"/>
      <c r="BD61" s="80"/>
      <c r="BE61" s="80"/>
      <c r="BF61" s="80"/>
      <c r="BG61" s="80"/>
      <c r="BH61" s="80"/>
      <c r="BI61" s="80"/>
      <c r="BJ61" s="80"/>
      <c r="BK61" s="80"/>
      <c r="BL61" s="80"/>
    </row>
    <row r="62" spans="1:64" s="80" customFormat="1" ht="13.5" customHeight="1" x14ac:dyDescent="0.2">
      <c r="A62" s="11" t="s">
        <v>86</v>
      </c>
      <c r="B62" s="29" t="s">
        <v>437</v>
      </c>
      <c r="C62" s="29">
        <v>8</v>
      </c>
      <c r="D62" s="4" t="s">
        <v>91</v>
      </c>
      <c r="E62" s="6">
        <v>1</v>
      </c>
      <c r="F62" s="6">
        <v>1</v>
      </c>
      <c r="G62" s="6">
        <v>1</v>
      </c>
      <c r="H62" s="6">
        <v>0</v>
      </c>
      <c r="I62" s="6">
        <v>0</v>
      </c>
      <c r="J62" s="3"/>
      <c r="K62" s="5">
        <v>1</v>
      </c>
      <c r="L62" s="5">
        <v>1</v>
      </c>
      <c r="M62" s="14">
        <v>0</v>
      </c>
      <c r="N62" s="14">
        <v>0.5</v>
      </c>
      <c r="O62" s="14">
        <v>0</v>
      </c>
      <c r="P62" s="3"/>
      <c r="Q62" s="5">
        <v>1</v>
      </c>
      <c r="R62" s="5">
        <v>1</v>
      </c>
      <c r="S62" s="5">
        <v>0</v>
      </c>
      <c r="T62" s="5">
        <v>0</v>
      </c>
      <c r="U62" s="5">
        <v>0</v>
      </c>
      <c r="V62" s="5"/>
      <c r="W62" s="13">
        <f t="shared" si="9"/>
        <v>1</v>
      </c>
      <c r="X62" s="13">
        <f t="shared" si="10"/>
        <v>1</v>
      </c>
      <c r="Y62" s="13">
        <f t="shared" si="11"/>
        <v>0</v>
      </c>
      <c r="Z62" s="12">
        <f t="shared" si="12"/>
        <v>0</v>
      </c>
      <c r="AA62" s="13">
        <f t="shared" si="13"/>
        <v>0</v>
      </c>
      <c r="AB62" s="7">
        <f t="shared" si="14"/>
        <v>2</v>
      </c>
      <c r="AC62" s="7"/>
      <c r="AD62" s="7">
        <f t="shared" si="15"/>
        <v>2</v>
      </c>
      <c r="AE62" s="7">
        <f t="shared" si="16"/>
        <v>0</v>
      </c>
      <c r="AF62" s="7">
        <f t="shared" si="17"/>
        <v>0</v>
      </c>
      <c r="AG62" s="42"/>
      <c r="AH62" s="78"/>
      <c r="AN62" s="78"/>
      <c r="AT62" s="78"/>
      <c r="AZ62" s="78"/>
      <c r="BB62" s="78"/>
      <c r="BC62" s="78"/>
      <c r="BD62" s="78"/>
      <c r="BE62" s="78"/>
      <c r="BF62" s="78"/>
      <c r="BG62" s="78"/>
      <c r="BH62" s="78"/>
      <c r="BI62" s="78"/>
      <c r="BJ62" s="78"/>
      <c r="BK62" s="78"/>
      <c r="BL62" s="78"/>
    </row>
    <row r="63" spans="1:64" s="137" customFormat="1" ht="13.5" customHeight="1" x14ac:dyDescent="0.2">
      <c r="A63" s="8">
        <v>1128</v>
      </c>
      <c r="B63" s="29" t="s">
        <v>909</v>
      </c>
      <c r="C63" s="29">
        <v>8</v>
      </c>
      <c r="D63" s="8" t="s">
        <v>706</v>
      </c>
      <c r="E63" s="72">
        <v>1</v>
      </c>
      <c r="F63" s="72">
        <v>0</v>
      </c>
      <c r="G63" s="72">
        <v>1</v>
      </c>
      <c r="H63" s="72">
        <v>0</v>
      </c>
      <c r="I63" s="72">
        <v>0</v>
      </c>
      <c r="J63" s="72"/>
      <c r="K63" s="72">
        <v>1</v>
      </c>
      <c r="L63" s="72">
        <v>1</v>
      </c>
      <c r="M63" s="72">
        <v>0</v>
      </c>
      <c r="N63" s="72">
        <v>0</v>
      </c>
      <c r="O63" s="72">
        <v>0.5</v>
      </c>
      <c r="P63" s="72"/>
      <c r="Q63" s="72">
        <v>1</v>
      </c>
      <c r="R63" s="72">
        <v>1</v>
      </c>
      <c r="S63" s="72">
        <v>1</v>
      </c>
      <c r="T63" s="72">
        <v>1</v>
      </c>
      <c r="U63" s="72">
        <v>0</v>
      </c>
      <c r="V63" s="8"/>
      <c r="W63" s="13">
        <f t="shared" si="9"/>
        <v>1</v>
      </c>
      <c r="X63" s="13">
        <f t="shared" si="10"/>
        <v>1</v>
      </c>
      <c r="Y63" s="13">
        <f t="shared" si="11"/>
        <v>1</v>
      </c>
      <c r="Z63" s="12">
        <f t="shared" si="12"/>
        <v>0</v>
      </c>
      <c r="AA63" s="13">
        <f t="shared" si="13"/>
        <v>0</v>
      </c>
      <c r="AB63" s="7">
        <f t="shared" si="14"/>
        <v>3</v>
      </c>
      <c r="AC63" s="7"/>
      <c r="AD63" s="7">
        <f t="shared" si="15"/>
        <v>2</v>
      </c>
      <c r="AE63" s="7">
        <f t="shared" si="16"/>
        <v>0</v>
      </c>
      <c r="AF63" s="7">
        <f t="shared" si="17"/>
        <v>1</v>
      </c>
      <c r="AG63" s="7"/>
      <c r="AH63" s="55"/>
      <c r="AN63" s="55"/>
      <c r="AT63" s="55"/>
      <c r="AZ63" s="55"/>
      <c r="BB63" s="55"/>
      <c r="BC63" s="55"/>
      <c r="BD63" s="55"/>
      <c r="BE63" s="55"/>
      <c r="BF63" s="55"/>
      <c r="BG63" s="55"/>
      <c r="BH63" s="55"/>
      <c r="BI63" s="55"/>
      <c r="BJ63" s="55"/>
      <c r="BK63" s="55"/>
      <c r="BL63" s="55"/>
    </row>
    <row r="64" spans="1:64" s="80" customFormat="1" ht="13.5" customHeight="1" x14ac:dyDescent="0.2">
      <c r="A64" s="8">
        <v>1061</v>
      </c>
      <c r="B64" s="29" t="s">
        <v>855</v>
      </c>
      <c r="C64" s="29">
        <v>8</v>
      </c>
      <c r="D64" s="8" t="s">
        <v>638</v>
      </c>
      <c r="E64" s="72">
        <v>1</v>
      </c>
      <c r="F64" s="72">
        <v>1</v>
      </c>
      <c r="G64" s="72">
        <v>1</v>
      </c>
      <c r="H64" s="72">
        <v>0</v>
      </c>
      <c r="I64" s="72">
        <v>1</v>
      </c>
      <c r="J64" s="72"/>
      <c r="K64" s="72">
        <v>1</v>
      </c>
      <c r="L64" s="72">
        <v>1</v>
      </c>
      <c r="M64" s="72">
        <v>0</v>
      </c>
      <c r="N64" s="72">
        <v>0</v>
      </c>
      <c r="O64" s="72">
        <v>0</v>
      </c>
      <c r="P64" s="72"/>
      <c r="Q64" s="72">
        <v>1</v>
      </c>
      <c r="R64" s="72">
        <v>1</v>
      </c>
      <c r="S64" s="72">
        <v>1</v>
      </c>
      <c r="T64" s="72">
        <v>1</v>
      </c>
      <c r="U64" s="72">
        <v>1</v>
      </c>
      <c r="V64" s="8"/>
      <c r="W64" s="13">
        <f t="shared" si="9"/>
        <v>1</v>
      </c>
      <c r="X64" s="13">
        <f t="shared" si="10"/>
        <v>1</v>
      </c>
      <c r="Y64" s="13">
        <f t="shared" si="11"/>
        <v>1</v>
      </c>
      <c r="Z64" s="12">
        <f t="shared" si="12"/>
        <v>0</v>
      </c>
      <c r="AA64" s="13">
        <f t="shared" si="13"/>
        <v>1</v>
      </c>
      <c r="AB64" s="7">
        <f t="shared" si="14"/>
        <v>4</v>
      </c>
      <c r="AC64" s="7"/>
      <c r="AD64" s="7">
        <f t="shared" si="15"/>
        <v>2</v>
      </c>
      <c r="AE64" s="7">
        <f t="shared" si="16"/>
        <v>1</v>
      </c>
      <c r="AF64" s="7">
        <f t="shared" si="17"/>
        <v>1</v>
      </c>
      <c r="AG64" s="42"/>
      <c r="AH64" s="78"/>
      <c r="AN64" s="78"/>
      <c r="AT64" s="78"/>
      <c r="AZ64" s="78"/>
      <c r="BB64" s="78"/>
      <c r="BC64" s="78"/>
      <c r="BD64" s="78"/>
      <c r="BE64" s="78"/>
      <c r="BF64" s="78"/>
      <c r="BG64" s="78"/>
      <c r="BH64" s="78"/>
      <c r="BI64" s="78"/>
      <c r="BJ64" s="78"/>
      <c r="BK64" s="78"/>
      <c r="BL64" s="78"/>
    </row>
    <row r="65" spans="1:64" s="137" customFormat="1" ht="13.5" customHeight="1" x14ac:dyDescent="0.2">
      <c r="A65" s="1" t="s">
        <v>129</v>
      </c>
      <c r="B65" s="29" t="s">
        <v>454</v>
      </c>
      <c r="C65" s="29">
        <v>8</v>
      </c>
      <c r="D65" s="4" t="s">
        <v>138</v>
      </c>
      <c r="E65" s="6">
        <v>1</v>
      </c>
      <c r="F65" s="6">
        <v>1</v>
      </c>
      <c r="G65" s="6">
        <v>0</v>
      </c>
      <c r="H65" s="6">
        <v>0</v>
      </c>
      <c r="I65" s="6">
        <v>0</v>
      </c>
      <c r="J65" s="8" t="s">
        <v>225</v>
      </c>
      <c r="K65" s="5">
        <v>0</v>
      </c>
      <c r="L65" s="5">
        <v>0</v>
      </c>
      <c r="M65" s="14">
        <v>0</v>
      </c>
      <c r="N65" s="14">
        <v>0</v>
      </c>
      <c r="O65" s="14">
        <v>0</v>
      </c>
      <c r="P65" s="8" t="s">
        <v>173</v>
      </c>
      <c r="Q65" s="5">
        <v>0</v>
      </c>
      <c r="R65" s="5">
        <v>0</v>
      </c>
      <c r="S65" s="5">
        <v>0</v>
      </c>
      <c r="T65" s="5">
        <v>0</v>
      </c>
      <c r="U65" s="5">
        <v>0</v>
      </c>
      <c r="V65" s="5"/>
      <c r="W65" s="13">
        <f t="shared" si="9"/>
        <v>0</v>
      </c>
      <c r="X65" s="13">
        <f t="shared" si="10"/>
        <v>0</v>
      </c>
      <c r="Y65" s="13">
        <f t="shared" si="11"/>
        <v>0</v>
      </c>
      <c r="Z65" s="12">
        <f t="shared" si="12"/>
        <v>0</v>
      </c>
      <c r="AA65" s="13">
        <f t="shared" si="13"/>
        <v>0</v>
      </c>
      <c r="AB65" s="7">
        <f t="shared" si="14"/>
        <v>0</v>
      </c>
      <c r="AC65" s="7"/>
      <c r="AD65" s="7">
        <f t="shared" si="15"/>
        <v>0</v>
      </c>
      <c r="AE65" s="7">
        <f t="shared" si="16"/>
        <v>0</v>
      </c>
      <c r="AF65" s="7">
        <f t="shared" si="17"/>
        <v>0</v>
      </c>
      <c r="AG65" s="7"/>
      <c r="AH65" s="55"/>
      <c r="AN65" s="55"/>
      <c r="AT65" s="55"/>
      <c r="AZ65" s="55"/>
      <c r="BB65" s="55"/>
      <c r="BC65" s="55"/>
      <c r="BD65" s="55"/>
      <c r="BE65" s="55"/>
      <c r="BF65" s="55"/>
      <c r="BG65" s="55"/>
      <c r="BH65" s="55"/>
      <c r="BI65" s="55"/>
      <c r="BJ65" s="55"/>
      <c r="BK65" s="55"/>
      <c r="BL65" s="55"/>
    </row>
    <row r="66" spans="1:64" s="139" customFormat="1" ht="13.5" customHeight="1" x14ac:dyDescent="0.2">
      <c r="A66" s="8">
        <v>1065</v>
      </c>
      <c r="B66" s="29" t="s">
        <v>859</v>
      </c>
      <c r="C66" s="29">
        <v>8</v>
      </c>
      <c r="D66" s="8" t="s">
        <v>642</v>
      </c>
      <c r="E66" s="72">
        <v>0</v>
      </c>
      <c r="F66" s="72">
        <v>1</v>
      </c>
      <c r="G66" s="72">
        <v>0</v>
      </c>
      <c r="H66" s="72">
        <v>0</v>
      </c>
      <c r="I66" s="72">
        <v>0</v>
      </c>
      <c r="J66" s="72"/>
      <c r="K66" s="72">
        <v>0</v>
      </c>
      <c r="L66" s="72">
        <v>1</v>
      </c>
      <c r="M66" s="72">
        <v>0</v>
      </c>
      <c r="N66" s="72">
        <v>0</v>
      </c>
      <c r="O66" s="72">
        <v>1</v>
      </c>
      <c r="P66" s="72" t="s">
        <v>748</v>
      </c>
      <c r="Q66" s="72">
        <v>0</v>
      </c>
      <c r="R66" s="72">
        <v>1</v>
      </c>
      <c r="S66" s="72">
        <v>0</v>
      </c>
      <c r="T66" s="72">
        <v>0</v>
      </c>
      <c r="U66" s="72">
        <v>0</v>
      </c>
      <c r="V66" s="8"/>
      <c r="W66" s="13">
        <f t="shared" si="9"/>
        <v>0</v>
      </c>
      <c r="X66" s="13">
        <f t="shared" si="10"/>
        <v>1</v>
      </c>
      <c r="Y66" s="13">
        <f t="shared" si="11"/>
        <v>0</v>
      </c>
      <c r="Z66" s="12">
        <f t="shared" si="12"/>
        <v>0</v>
      </c>
      <c r="AA66" s="13">
        <f t="shared" si="13"/>
        <v>0</v>
      </c>
      <c r="AB66" s="7">
        <f t="shared" si="14"/>
        <v>1</v>
      </c>
      <c r="AC66" s="7"/>
      <c r="AD66" s="7">
        <f t="shared" si="15"/>
        <v>1</v>
      </c>
      <c r="AE66" s="7">
        <f t="shared" si="16"/>
        <v>0</v>
      </c>
      <c r="AF66" s="7">
        <f t="shared" si="17"/>
        <v>0</v>
      </c>
      <c r="AG66" s="7"/>
      <c r="AH66" s="54"/>
      <c r="AN66" s="54"/>
      <c r="AT66" s="54"/>
      <c r="BB66" s="54"/>
      <c r="BC66" s="54"/>
    </row>
    <row r="67" spans="1:64" s="80" customFormat="1" ht="13.5" customHeight="1" x14ac:dyDescent="0.2">
      <c r="A67" s="8">
        <v>1093</v>
      </c>
      <c r="B67" s="29" t="s">
        <v>881</v>
      </c>
      <c r="C67" s="29">
        <v>8</v>
      </c>
      <c r="D67" s="8" t="s">
        <v>671</v>
      </c>
      <c r="E67" s="72">
        <v>0</v>
      </c>
      <c r="F67" s="72">
        <v>1</v>
      </c>
      <c r="G67" s="72">
        <v>1</v>
      </c>
      <c r="H67" s="72">
        <v>1</v>
      </c>
      <c r="I67" s="72">
        <v>0</v>
      </c>
      <c r="J67" s="72" t="s">
        <v>794</v>
      </c>
      <c r="K67" s="72">
        <v>0</v>
      </c>
      <c r="L67" s="72">
        <v>0</v>
      </c>
      <c r="M67" s="72">
        <v>0</v>
      </c>
      <c r="N67" s="72">
        <v>0</v>
      </c>
      <c r="O67" s="72">
        <v>1</v>
      </c>
      <c r="P67" s="72" t="s">
        <v>765</v>
      </c>
      <c r="Q67" s="72">
        <v>0</v>
      </c>
      <c r="R67" s="72">
        <v>1</v>
      </c>
      <c r="S67" s="72">
        <v>0</v>
      </c>
      <c r="T67" s="72">
        <v>0</v>
      </c>
      <c r="U67" s="72">
        <v>0</v>
      </c>
      <c r="V67" s="8"/>
      <c r="W67" s="13">
        <f t="shared" ref="W67:W74" si="18">IF(((E67+K67+Q67)=1.5),0.5,ROUND((E67+K67+Q67)/3,0))</f>
        <v>0</v>
      </c>
      <c r="X67" s="13">
        <f t="shared" ref="X67:X74" si="19">IF(((F67+L67+R67)=1.5),0.5,ROUND((F67+L67+R67)/3,0))</f>
        <v>1</v>
      </c>
      <c r="Y67" s="13">
        <f t="shared" ref="Y67:Y74" si="20">IF(((G67+M67+S67)=1.5),0.5,ROUND((G67+M67+S67)/3,0))</f>
        <v>0</v>
      </c>
      <c r="Z67" s="12">
        <f t="shared" ref="Z67:Z74" si="21">IF(((H67+N67+T67)=1.5),0.5,ROUND((H67+N67+T67)/3,0))</f>
        <v>0</v>
      </c>
      <c r="AA67" s="13">
        <f t="shared" ref="AA67:AA74" si="22">IF(((I67+O67+U67)=1.5),0.5,ROUND((I67+O67+U67)/3,0))</f>
        <v>0</v>
      </c>
      <c r="AB67" s="7">
        <f t="shared" ref="AB67:AB74" si="23">SUM(W67:AA67)</f>
        <v>1</v>
      </c>
      <c r="AC67" s="7"/>
      <c r="AD67" s="7">
        <f t="shared" ref="AD67:AD74" si="24">W67+X67</f>
        <v>1</v>
      </c>
      <c r="AE67" s="7">
        <f t="shared" ref="AE67:AE74" si="25">Z67+AA67</f>
        <v>0</v>
      </c>
      <c r="AF67" s="7">
        <f t="shared" ref="AF67:AF74" si="26">Y67</f>
        <v>0</v>
      </c>
      <c r="AG67" s="42"/>
      <c r="AH67" s="78"/>
      <c r="AN67" s="78"/>
      <c r="AT67" s="78"/>
      <c r="AZ67" s="78"/>
      <c r="BB67" s="78"/>
      <c r="BC67" s="78"/>
      <c r="BD67" s="78"/>
      <c r="BE67" s="78"/>
      <c r="BF67" s="78"/>
      <c r="BG67" s="78"/>
      <c r="BH67" s="78"/>
      <c r="BI67" s="78"/>
      <c r="BJ67" s="78"/>
      <c r="BK67" s="78"/>
      <c r="BL67" s="78"/>
    </row>
    <row r="68" spans="1:64" s="137" customFormat="1" ht="13.5" customHeight="1" x14ac:dyDescent="0.2">
      <c r="A68" s="8">
        <v>1036</v>
      </c>
      <c r="B68" s="29" t="s">
        <v>831</v>
      </c>
      <c r="C68" s="29">
        <v>8</v>
      </c>
      <c r="D68" s="72" t="s">
        <v>613</v>
      </c>
      <c r="E68" s="72">
        <v>0</v>
      </c>
      <c r="F68" s="72">
        <v>1</v>
      </c>
      <c r="G68" s="72">
        <v>0</v>
      </c>
      <c r="H68" s="72">
        <v>0</v>
      </c>
      <c r="I68" s="72">
        <v>0</v>
      </c>
      <c r="J68" s="72"/>
      <c r="K68" s="72">
        <v>0</v>
      </c>
      <c r="L68" s="72">
        <v>1</v>
      </c>
      <c r="M68" s="72">
        <v>0.5</v>
      </c>
      <c r="N68" s="72">
        <v>0</v>
      </c>
      <c r="O68" s="72">
        <v>1</v>
      </c>
      <c r="P68" s="72" t="s">
        <v>748</v>
      </c>
      <c r="Q68" s="72">
        <v>0</v>
      </c>
      <c r="R68" s="72">
        <v>0</v>
      </c>
      <c r="S68" s="72">
        <v>0</v>
      </c>
      <c r="T68" s="72">
        <v>0</v>
      </c>
      <c r="U68" s="72">
        <v>0</v>
      </c>
      <c r="V68" s="54"/>
      <c r="W68" s="13">
        <f t="shared" si="18"/>
        <v>0</v>
      </c>
      <c r="X68" s="13">
        <f t="shared" si="19"/>
        <v>1</v>
      </c>
      <c r="Y68" s="13">
        <f t="shared" si="20"/>
        <v>0</v>
      </c>
      <c r="Z68" s="12">
        <f t="shared" si="21"/>
        <v>0</v>
      </c>
      <c r="AA68" s="13">
        <f t="shared" si="22"/>
        <v>0</v>
      </c>
      <c r="AB68" s="7">
        <f t="shared" si="23"/>
        <v>1</v>
      </c>
      <c r="AC68" s="7"/>
      <c r="AD68" s="7">
        <f t="shared" si="24"/>
        <v>1</v>
      </c>
      <c r="AE68" s="7">
        <f t="shared" si="25"/>
        <v>0</v>
      </c>
      <c r="AF68" s="7">
        <f t="shared" si="26"/>
        <v>0</v>
      </c>
      <c r="AG68" s="7"/>
      <c r="AH68" s="55"/>
      <c r="AN68" s="55"/>
      <c r="AT68" s="55"/>
      <c r="BB68" s="55"/>
      <c r="BC68" s="55"/>
    </row>
    <row r="69" spans="1:64" s="139" customFormat="1" ht="13.5" customHeight="1" x14ac:dyDescent="0.2">
      <c r="A69" s="8">
        <v>1113</v>
      </c>
      <c r="B69" s="29" t="s">
        <v>898</v>
      </c>
      <c r="C69" s="29">
        <v>8</v>
      </c>
      <c r="D69" s="8" t="s">
        <v>691</v>
      </c>
      <c r="E69" s="72">
        <v>0</v>
      </c>
      <c r="F69" s="72">
        <v>1</v>
      </c>
      <c r="G69" s="72">
        <v>1</v>
      </c>
      <c r="H69" s="72">
        <v>0</v>
      </c>
      <c r="I69" s="72">
        <v>0</v>
      </c>
      <c r="J69" s="72"/>
      <c r="K69" s="72">
        <v>0</v>
      </c>
      <c r="L69" s="72">
        <v>0</v>
      </c>
      <c r="M69" s="72">
        <v>0</v>
      </c>
      <c r="N69" s="72">
        <v>0</v>
      </c>
      <c r="O69" s="72">
        <v>0</v>
      </c>
      <c r="P69" s="72" t="s">
        <v>772</v>
      </c>
      <c r="Q69" s="72">
        <v>0</v>
      </c>
      <c r="R69" s="72">
        <v>1</v>
      </c>
      <c r="S69" s="72">
        <v>0</v>
      </c>
      <c r="T69" s="72">
        <v>0</v>
      </c>
      <c r="U69" s="72">
        <v>1</v>
      </c>
      <c r="V69" s="8"/>
      <c r="W69" s="13">
        <f t="shared" si="18"/>
        <v>0</v>
      </c>
      <c r="X69" s="13">
        <f t="shared" si="19"/>
        <v>1</v>
      </c>
      <c r="Y69" s="13">
        <f t="shared" si="20"/>
        <v>0</v>
      </c>
      <c r="Z69" s="12">
        <f t="shared" si="21"/>
        <v>0</v>
      </c>
      <c r="AA69" s="13">
        <f t="shared" si="22"/>
        <v>0</v>
      </c>
      <c r="AB69" s="7">
        <f t="shared" si="23"/>
        <v>1</v>
      </c>
      <c r="AC69" s="7"/>
      <c r="AD69" s="7">
        <f t="shared" si="24"/>
        <v>1</v>
      </c>
      <c r="AE69" s="7">
        <f t="shared" si="25"/>
        <v>0</v>
      </c>
      <c r="AF69" s="7">
        <f t="shared" si="26"/>
        <v>0</v>
      </c>
      <c r="AG69" s="7"/>
      <c r="AH69" s="54"/>
      <c r="AN69" s="54"/>
      <c r="AT69" s="54"/>
      <c r="BB69" s="54"/>
      <c r="BC69" s="54"/>
    </row>
    <row r="70" spans="1:64" s="139" customFormat="1" ht="13.5" customHeight="1" x14ac:dyDescent="0.2">
      <c r="A70" s="8">
        <v>1043</v>
      </c>
      <c r="B70" s="29" t="s">
        <v>838</v>
      </c>
      <c r="C70" s="29">
        <v>8</v>
      </c>
      <c r="D70" s="8" t="s">
        <v>620</v>
      </c>
      <c r="E70" s="72">
        <v>1</v>
      </c>
      <c r="F70" s="72">
        <v>1</v>
      </c>
      <c r="G70" s="72">
        <v>1</v>
      </c>
      <c r="H70" s="72">
        <v>1</v>
      </c>
      <c r="I70" s="72">
        <v>0</v>
      </c>
      <c r="J70" s="72"/>
      <c r="K70" s="72">
        <v>1</v>
      </c>
      <c r="L70" s="72">
        <v>1</v>
      </c>
      <c r="M70" s="72">
        <v>0.5</v>
      </c>
      <c r="N70" s="72">
        <v>0.5</v>
      </c>
      <c r="O70" s="72">
        <v>1</v>
      </c>
      <c r="P70" s="72"/>
      <c r="Q70" s="72">
        <v>1</v>
      </c>
      <c r="R70" s="72">
        <v>1</v>
      </c>
      <c r="S70" s="72">
        <v>1</v>
      </c>
      <c r="T70" s="72">
        <v>0</v>
      </c>
      <c r="U70" s="72">
        <v>0</v>
      </c>
      <c r="V70" s="54"/>
      <c r="W70" s="13">
        <f t="shared" si="18"/>
        <v>1</v>
      </c>
      <c r="X70" s="13">
        <f t="shared" si="19"/>
        <v>1</v>
      </c>
      <c r="Y70" s="13">
        <f t="shared" si="20"/>
        <v>1</v>
      </c>
      <c r="Z70" s="12">
        <f t="shared" si="21"/>
        <v>0.5</v>
      </c>
      <c r="AA70" s="13">
        <f t="shared" si="22"/>
        <v>0</v>
      </c>
      <c r="AB70" s="7">
        <f t="shared" si="23"/>
        <v>3.5</v>
      </c>
      <c r="AC70" s="7"/>
      <c r="AD70" s="7">
        <f t="shared" si="24"/>
        <v>2</v>
      </c>
      <c r="AE70" s="7">
        <f t="shared" si="25"/>
        <v>0.5</v>
      </c>
      <c r="AF70" s="7">
        <f t="shared" si="26"/>
        <v>1</v>
      </c>
      <c r="AG70" s="7"/>
      <c r="AH70" s="54"/>
      <c r="AN70" s="54"/>
      <c r="AT70" s="54"/>
      <c r="AZ70" s="54"/>
      <c r="BB70" s="54"/>
      <c r="BC70" s="54"/>
      <c r="BD70" s="54"/>
      <c r="BE70" s="54"/>
      <c r="BF70" s="54"/>
      <c r="BG70" s="54"/>
      <c r="BH70" s="54"/>
      <c r="BI70" s="54"/>
      <c r="BJ70" s="54"/>
      <c r="BK70" s="54"/>
      <c r="BL70" s="54"/>
    </row>
    <row r="71" spans="1:64" s="139" customFormat="1" ht="13.5" customHeight="1" x14ac:dyDescent="0.2">
      <c r="A71" s="33">
        <v>1124</v>
      </c>
      <c r="B71" s="32" t="s">
        <v>878</v>
      </c>
      <c r="C71" s="32">
        <v>8</v>
      </c>
      <c r="D71" s="33" t="s">
        <v>702</v>
      </c>
      <c r="E71" s="74">
        <v>1</v>
      </c>
      <c r="F71" s="74">
        <v>1</v>
      </c>
      <c r="G71" s="74">
        <v>1</v>
      </c>
      <c r="H71" s="74">
        <v>0</v>
      </c>
      <c r="I71" s="74">
        <v>0</v>
      </c>
      <c r="J71" s="74"/>
      <c r="K71" s="74">
        <v>1</v>
      </c>
      <c r="L71" s="74">
        <v>1</v>
      </c>
      <c r="M71" s="74">
        <v>0</v>
      </c>
      <c r="N71" s="74">
        <v>0.5</v>
      </c>
      <c r="O71" s="74">
        <v>1</v>
      </c>
      <c r="P71" s="74"/>
      <c r="Q71" s="74">
        <v>1</v>
      </c>
      <c r="R71" s="74">
        <v>1</v>
      </c>
      <c r="S71" s="74">
        <v>0</v>
      </c>
      <c r="T71" s="74">
        <v>1</v>
      </c>
      <c r="U71" s="74">
        <v>0</v>
      </c>
      <c r="V71" s="33"/>
      <c r="W71" s="77">
        <f t="shared" si="18"/>
        <v>1</v>
      </c>
      <c r="X71" s="77">
        <f t="shared" si="19"/>
        <v>1</v>
      </c>
      <c r="Y71" s="77">
        <f t="shared" si="20"/>
        <v>0</v>
      </c>
      <c r="Z71" s="144">
        <f t="shared" si="21"/>
        <v>0.5</v>
      </c>
      <c r="AA71" s="77">
        <f t="shared" si="22"/>
        <v>0</v>
      </c>
      <c r="AB71" s="42">
        <f t="shared" si="23"/>
        <v>2.5</v>
      </c>
      <c r="AC71" s="42"/>
      <c r="AD71" s="42">
        <f t="shared" si="24"/>
        <v>2</v>
      </c>
      <c r="AE71" s="42">
        <f t="shared" si="25"/>
        <v>0.5</v>
      </c>
      <c r="AF71" s="42">
        <f t="shared" si="26"/>
        <v>0</v>
      </c>
      <c r="AG71" s="7"/>
      <c r="AH71" s="54"/>
      <c r="AN71" s="54"/>
      <c r="AT71" s="54"/>
      <c r="AZ71" s="54"/>
      <c r="BB71" s="54"/>
      <c r="BC71" s="54"/>
      <c r="BD71" s="54"/>
      <c r="BE71" s="54"/>
      <c r="BF71" s="54"/>
      <c r="BG71" s="54"/>
      <c r="BH71" s="54"/>
      <c r="BI71" s="54"/>
      <c r="BJ71" s="54"/>
      <c r="BK71" s="54"/>
      <c r="BL71" s="54"/>
    </row>
    <row r="72" spans="1:64" s="80" customFormat="1" ht="13.5" customHeight="1" x14ac:dyDescent="0.2">
      <c r="A72" s="1" t="s">
        <v>32</v>
      </c>
      <c r="B72" s="29" t="s">
        <v>412</v>
      </c>
      <c r="C72" s="29">
        <v>8</v>
      </c>
      <c r="D72" s="4" t="s">
        <v>33</v>
      </c>
      <c r="E72" s="6">
        <v>1</v>
      </c>
      <c r="F72" s="6">
        <v>1</v>
      </c>
      <c r="G72" s="6">
        <v>0</v>
      </c>
      <c r="H72" s="6">
        <v>0</v>
      </c>
      <c r="I72" s="6">
        <v>0</v>
      </c>
      <c r="J72" s="3"/>
      <c r="K72" s="5">
        <v>1</v>
      </c>
      <c r="L72" s="5">
        <v>1</v>
      </c>
      <c r="M72" s="14">
        <v>0</v>
      </c>
      <c r="N72" s="14">
        <v>0.5</v>
      </c>
      <c r="O72" s="14">
        <v>1</v>
      </c>
      <c r="P72" s="3"/>
      <c r="Q72" s="5">
        <v>1</v>
      </c>
      <c r="R72" s="5">
        <v>1</v>
      </c>
      <c r="S72" s="5">
        <v>0</v>
      </c>
      <c r="T72" s="5">
        <v>0</v>
      </c>
      <c r="U72" s="5">
        <v>0</v>
      </c>
      <c r="V72" s="5"/>
      <c r="W72" s="13">
        <f t="shared" si="18"/>
        <v>1</v>
      </c>
      <c r="X72" s="13">
        <f t="shared" si="19"/>
        <v>1</v>
      </c>
      <c r="Y72" s="13">
        <f t="shared" si="20"/>
        <v>0</v>
      </c>
      <c r="Z72" s="12">
        <f t="shared" si="21"/>
        <v>0</v>
      </c>
      <c r="AA72" s="13">
        <f t="shared" si="22"/>
        <v>0</v>
      </c>
      <c r="AB72" s="7">
        <f t="shared" si="23"/>
        <v>2</v>
      </c>
      <c r="AC72" s="7"/>
      <c r="AD72" s="7">
        <f t="shared" si="24"/>
        <v>2</v>
      </c>
      <c r="AE72" s="7">
        <f t="shared" si="25"/>
        <v>0</v>
      </c>
      <c r="AF72" s="7">
        <f t="shared" si="26"/>
        <v>0</v>
      </c>
      <c r="AG72" s="42"/>
      <c r="AH72" s="78"/>
      <c r="AN72" s="78"/>
      <c r="AT72" s="78"/>
      <c r="AZ72" s="78"/>
      <c r="BB72" s="78"/>
      <c r="BC72" s="78"/>
      <c r="BD72" s="78"/>
      <c r="BE72" s="78"/>
      <c r="BF72" s="78"/>
      <c r="BG72" s="78"/>
      <c r="BH72" s="78"/>
      <c r="BI72" s="78"/>
      <c r="BJ72" s="78"/>
      <c r="BK72" s="78"/>
      <c r="BL72" s="78"/>
    </row>
    <row r="73" spans="1:64" s="137" customFormat="1" ht="13.5" customHeight="1" x14ac:dyDescent="0.2">
      <c r="A73" s="8">
        <v>1050</v>
      </c>
      <c r="B73" s="29" t="s">
        <v>845</v>
      </c>
      <c r="C73" s="29">
        <v>8</v>
      </c>
      <c r="D73" s="8" t="s">
        <v>627</v>
      </c>
      <c r="E73" s="72">
        <v>0</v>
      </c>
      <c r="F73" s="72">
        <v>1</v>
      </c>
      <c r="G73" s="72">
        <v>1</v>
      </c>
      <c r="H73" s="72">
        <v>1</v>
      </c>
      <c r="I73" s="72">
        <v>0</v>
      </c>
      <c r="J73" s="72"/>
      <c r="K73" s="72">
        <v>0</v>
      </c>
      <c r="L73" s="72">
        <v>1</v>
      </c>
      <c r="M73" s="72">
        <v>0</v>
      </c>
      <c r="N73" s="72">
        <v>0</v>
      </c>
      <c r="O73" s="72">
        <v>1</v>
      </c>
      <c r="P73" s="72"/>
      <c r="Q73" s="72">
        <v>0</v>
      </c>
      <c r="R73" s="72">
        <v>1</v>
      </c>
      <c r="S73" s="72">
        <v>1</v>
      </c>
      <c r="T73" s="72">
        <v>1</v>
      </c>
      <c r="U73" s="72">
        <v>1</v>
      </c>
      <c r="V73" s="8"/>
      <c r="W73" s="13">
        <f t="shared" si="18"/>
        <v>0</v>
      </c>
      <c r="X73" s="13">
        <f t="shared" si="19"/>
        <v>1</v>
      </c>
      <c r="Y73" s="13">
        <f t="shared" si="20"/>
        <v>1</v>
      </c>
      <c r="Z73" s="12">
        <f t="shared" si="21"/>
        <v>1</v>
      </c>
      <c r="AA73" s="13">
        <f t="shared" si="22"/>
        <v>1</v>
      </c>
      <c r="AB73" s="7">
        <f t="shared" si="23"/>
        <v>4</v>
      </c>
      <c r="AC73" s="7"/>
      <c r="AD73" s="7">
        <f t="shared" si="24"/>
        <v>1</v>
      </c>
      <c r="AE73" s="7">
        <f t="shared" si="25"/>
        <v>2</v>
      </c>
      <c r="AF73" s="7">
        <f t="shared" si="26"/>
        <v>1</v>
      </c>
      <c r="AG73" s="7"/>
      <c r="AH73" s="55"/>
      <c r="AN73" s="55"/>
      <c r="AT73" s="55"/>
      <c r="AZ73" s="55"/>
      <c r="BB73" s="55"/>
      <c r="BC73" s="55"/>
      <c r="BD73" s="55"/>
      <c r="BE73" s="55"/>
      <c r="BF73" s="55"/>
      <c r="BG73" s="55"/>
      <c r="BH73" s="55"/>
      <c r="BI73" s="55"/>
      <c r="BJ73" s="55"/>
      <c r="BK73" s="55"/>
      <c r="BL73" s="55"/>
    </row>
    <row r="74" spans="1:64" s="137" customFormat="1" ht="13.5" customHeight="1" x14ac:dyDescent="0.2">
      <c r="A74" s="8">
        <v>1028</v>
      </c>
      <c r="B74" s="29" t="s">
        <v>823</v>
      </c>
      <c r="C74" s="29">
        <v>8</v>
      </c>
      <c r="D74" s="8" t="s">
        <v>605</v>
      </c>
      <c r="E74" s="72">
        <v>0</v>
      </c>
      <c r="F74" s="72">
        <v>0</v>
      </c>
      <c r="G74" s="72">
        <v>0</v>
      </c>
      <c r="H74" s="72">
        <v>0</v>
      </c>
      <c r="I74" s="72">
        <v>1</v>
      </c>
      <c r="J74" s="72" t="s">
        <v>62</v>
      </c>
      <c r="K74" s="72">
        <v>0</v>
      </c>
      <c r="L74" s="72">
        <v>0</v>
      </c>
      <c r="M74" s="72">
        <v>0</v>
      </c>
      <c r="N74" s="72">
        <v>0</v>
      </c>
      <c r="O74" s="72">
        <v>0</v>
      </c>
      <c r="P74" s="72" t="s">
        <v>744</v>
      </c>
      <c r="Q74" s="72">
        <v>0</v>
      </c>
      <c r="R74" s="72">
        <v>1</v>
      </c>
      <c r="S74" s="72">
        <v>1</v>
      </c>
      <c r="T74" s="72">
        <v>0</v>
      </c>
      <c r="U74" s="72">
        <v>0</v>
      </c>
      <c r="V74" s="54"/>
      <c r="W74" s="13">
        <f t="shared" si="18"/>
        <v>0</v>
      </c>
      <c r="X74" s="13">
        <f t="shared" si="19"/>
        <v>0</v>
      </c>
      <c r="Y74" s="13">
        <f t="shared" si="20"/>
        <v>0</v>
      </c>
      <c r="Z74" s="12">
        <f t="shared" si="21"/>
        <v>0</v>
      </c>
      <c r="AA74" s="13">
        <f t="shared" si="22"/>
        <v>0</v>
      </c>
      <c r="AB74" s="7">
        <f t="shared" si="23"/>
        <v>0</v>
      </c>
      <c r="AC74" s="7"/>
      <c r="AD74" s="7">
        <f t="shared" si="24"/>
        <v>0</v>
      </c>
      <c r="AE74" s="7">
        <f t="shared" si="25"/>
        <v>0</v>
      </c>
      <c r="AF74" s="7">
        <f t="shared" si="26"/>
        <v>0</v>
      </c>
      <c r="AG74" s="88"/>
      <c r="AH74" s="55"/>
      <c r="AN74" s="55"/>
      <c r="AT74" s="55"/>
      <c r="AZ74" s="55"/>
      <c r="BB74" s="55"/>
      <c r="BC74" s="55"/>
      <c r="BD74" s="55"/>
      <c r="BE74" s="55"/>
      <c r="BF74" s="55"/>
      <c r="BG74" s="55"/>
      <c r="BH74" s="55"/>
      <c r="BI74" s="55"/>
      <c r="BJ74" s="55"/>
      <c r="BK74" s="55"/>
      <c r="BL74" s="55"/>
    </row>
    <row r="75" spans="1:64" ht="13.5" customHeight="1" x14ac:dyDescent="0.2">
      <c r="A75" s="1"/>
      <c r="B75" s="216" t="s">
        <v>973</v>
      </c>
      <c r="C75" s="216">
        <v>72</v>
      </c>
      <c r="D75" s="4"/>
      <c r="E75" s="8"/>
      <c r="F75" s="8"/>
      <c r="G75" s="8"/>
      <c r="H75" s="8"/>
      <c r="I75" s="8"/>
      <c r="J75" s="8"/>
      <c r="K75" s="8"/>
      <c r="L75" s="8"/>
      <c r="M75" s="8"/>
      <c r="N75" s="8"/>
      <c r="O75" s="8"/>
      <c r="P75" s="8"/>
      <c r="Q75" s="8"/>
      <c r="R75" s="8"/>
      <c r="S75" s="8"/>
      <c r="T75" s="8"/>
      <c r="U75" s="8"/>
      <c r="V75" s="8"/>
      <c r="W75" s="13"/>
      <c r="X75" s="13"/>
      <c r="Y75" s="13"/>
      <c r="Z75" s="12"/>
      <c r="AA75" s="13"/>
      <c r="AB75" s="7"/>
      <c r="AC75" s="7"/>
      <c r="AD75" s="7"/>
      <c r="AE75" s="7"/>
      <c r="AF75" s="7"/>
      <c r="AG75" s="7"/>
      <c r="AI75" s="139"/>
      <c r="AJ75" s="139"/>
      <c r="AK75" s="139"/>
      <c r="AL75" s="139"/>
      <c r="AM75" s="139"/>
      <c r="AO75" s="139"/>
      <c r="AP75" s="139"/>
      <c r="AQ75" s="139"/>
      <c r="AR75" s="139"/>
      <c r="AS75" s="139"/>
      <c r="AU75" s="139"/>
      <c r="AV75" s="139"/>
      <c r="AW75" s="139"/>
      <c r="AX75" s="139"/>
      <c r="AY75" s="139"/>
      <c r="BA75" s="139"/>
    </row>
    <row r="76" spans="1:64" ht="13.5" customHeight="1" x14ac:dyDescent="0.2">
      <c r="A76" s="11" t="s">
        <v>292</v>
      </c>
      <c r="B76" s="29" t="s">
        <v>512</v>
      </c>
      <c r="C76" s="29">
        <v>2</v>
      </c>
      <c r="D76" s="4" t="s">
        <v>310</v>
      </c>
      <c r="E76" s="8">
        <v>0</v>
      </c>
      <c r="F76" s="8">
        <v>1</v>
      </c>
      <c r="G76" s="8">
        <v>0</v>
      </c>
      <c r="H76" s="8">
        <v>0</v>
      </c>
      <c r="I76" s="8">
        <v>0</v>
      </c>
      <c r="J76" s="8"/>
      <c r="K76" s="8">
        <v>0</v>
      </c>
      <c r="L76" s="8">
        <v>0</v>
      </c>
      <c r="M76" s="8">
        <v>0</v>
      </c>
      <c r="N76" s="17">
        <v>0.5</v>
      </c>
      <c r="O76" s="8">
        <v>1</v>
      </c>
      <c r="P76" s="8"/>
      <c r="Q76" s="8">
        <v>0</v>
      </c>
      <c r="R76" s="8">
        <v>1</v>
      </c>
      <c r="S76" s="8">
        <v>1</v>
      </c>
      <c r="T76" s="8">
        <v>0</v>
      </c>
      <c r="U76" s="8">
        <v>0</v>
      </c>
      <c r="V76" s="8"/>
      <c r="W76" s="13">
        <f t="shared" ref="W76:W107" si="27">IF(((E76+K76+Q76)=1.5),0.5,ROUND((E76+K76+Q76)/3,0))</f>
        <v>0</v>
      </c>
      <c r="X76" s="13">
        <f t="shared" ref="X76:X107" si="28">IF(((F76+L76+R76)=1.5),0.5,ROUND((F76+L76+R76)/3,0))</f>
        <v>1</v>
      </c>
      <c r="Y76" s="13">
        <f t="shared" ref="Y76:Y107" si="29">IF(((G76+M76+S76)=1.5),0.5,ROUND((G76+M76+S76)/3,0))</f>
        <v>0</v>
      </c>
      <c r="Z76" s="12">
        <f t="shared" ref="Z76:Z107" si="30">IF(((H76+N76+T76)=1.5),0.5,ROUND((H76+N76+T76)/3,0))</f>
        <v>0</v>
      </c>
      <c r="AA76" s="13">
        <f t="shared" ref="AA76:AA107" si="31">IF(((I76+O76+U76)=1.5),0.5,ROUND((I76+O76+U76)/3,0))</f>
        <v>0</v>
      </c>
      <c r="AB76" s="7">
        <f t="shared" ref="AB76:AB107" si="32">SUM(W76:AA76)</f>
        <v>1</v>
      </c>
      <c r="AC76" s="7"/>
      <c r="AD76" s="7">
        <f t="shared" ref="AD76:AD107" si="33">W76+X76</f>
        <v>1</v>
      </c>
      <c r="AE76" s="7">
        <f t="shared" ref="AE76:AE107" si="34">Z76+AA76</f>
        <v>0</v>
      </c>
      <c r="AF76" s="7">
        <f t="shared" ref="AF76:AF107" si="35">Y76</f>
        <v>0</v>
      </c>
      <c r="AG76" s="7"/>
      <c r="AI76" s="139"/>
      <c r="AJ76" s="139"/>
      <c r="AK76" s="139"/>
      <c r="AL76" s="139"/>
      <c r="AM76" s="139"/>
      <c r="AO76" s="139"/>
      <c r="AP76" s="139"/>
      <c r="AQ76" s="139"/>
      <c r="AR76" s="139"/>
      <c r="AS76" s="139"/>
      <c r="AU76" s="139"/>
      <c r="AV76" s="139"/>
      <c r="AW76" s="139"/>
      <c r="AX76" s="139"/>
      <c r="AY76" s="139"/>
      <c r="BA76" s="139"/>
    </row>
    <row r="77" spans="1:64" ht="13.5" customHeight="1" x14ac:dyDescent="0.2">
      <c r="A77" s="1" t="s">
        <v>305</v>
      </c>
      <c r="B77" s="29" t="s">
        <v>517</v>
      </c>
      <c r="C77" s="29">
        <v>2</v>
      </c>
      <c r="D77" s="4" t="s">
        <v>320</v>
      </c>
      <c r="E77" s="8">
        <v>0</v>
      </c>
      <c r="F77" s="8">
        <v>1</v>
      </c>
      <c r="G77" s="8">
        <v>1</v>
      </c>
      <c r="H77" s="8">
        <v>1</v>
      </c>
      <c r="I77" s="8">
        <v>1</v>
      </c>
      <c r="J77" s="8"/>
      <c r="K77" s="8">
        <v>0</v>
      </c>
      <c r="L77" s="8">
        <v>1</v>
      </c>
      <c r="M77" s="17">
        <v>0.5</v>
      </c>
      <c r="N77" s="17">
        <v>0.5</v>
      </c>
      <c r="O77" s="8">
        <v>1</v>
      </c>
      <c r="P77" s="8"/>
      <c r="Q77" s="8">
        <v>0</v>
      </c>
      <c r="R77" s="8">
        <v>1</v>
      </c>
      <c r="S77" s="8">
        <v>1</v>
      </c>
      <c r="T77" s="8">
        <v>0</v>
      </c>
      <c r="U77" s="8">
        <v>1</v>
      </c>
      <c r="V77" s="8"/>
      <c r="W77" s="13">
        <f t="shared" si="27"/>
        <v>0</v>
      </c>
      <c r="X77" s="13">
        <f t="shared" si="28"/>
        <v>1</v>
      </c>
      <c r="Y77" s="13">
        <f t="shared" si="29"/>
        <v>1</v>
      </c>
      <c r="Z77" s="12">
        <f t="shared" si="30"/>
        <v>0.5</v>
      </c>
      <c r="AA77" s="13">
        <f t="shared" si="31"/>
        <v>1</v>
      </c>
      <c r="AB77" s="7">
        <f t="shared" si="32"/>
        <v>3.5</v>
      </c>
      <c r="AC77" s="7"/>
      <c r="AD77" s="7">
        <f t="shared" si="33"/>
        <v>1</v>
      </c>
      <c r="AE77" s="7">
        <f t="shared" si="34"/>
        <v>1.5</v>
      </c>
      <c r="AF77" s="7">
        <f t="shared" si="35"/>
        <v>1</v>
      </c>
      <c r="AG77" s="7"/>
      <c r="AI77" s="139"/>
      <c r="AJ77" s="139"/>
      <c r="AK77" s="139"/>
      <c r="AL77" s="139"/>
      <c r="AM77" s="139"/>
      <c r="AO77" s="139"/>
      <c r="AP77" s="139"/>
      <c r="AQ77" s="139"/>
      <c r="AR77" s="139"/>
      <c r="AS77" s="139"/>
      <c r="AU77" s="139"/>
      <c r="AV77" s="139"/>
      <c r="AW77" s="139"/>
      <c r="AX77" s="139"/>
      <c r="AY77" s="139"/>
      <c r="AZ77" s="139"/>
      <c r="BA77" s="139"/>
      <c r="BD77" s="139"/>
      <c r="BE77" s="139"/>
      <c r="BF77" s="139"/>
      <c r="BG77" s="139"/>
      <c r="BH77" s="139"/>
      <c r="BI77" s="139"/>
      <c r="BJ77" s="139"/>
      <c r="BK77" s="139"/>
      <c r="BL77" s="139"/>
    </row>
    <row r="78" spans="1:64" s="90" customFormat="1" ht="13.5" customHeight="1" x14ac:dyDescent="0.2">
      <c r="A78" s="31" t="s">
        <v>326</v>
      </c>
      <c r="B78" s="32" t="s">
        <v>525</v>
      </c>
      <c r="C78" s="32">
        <v>2</v>
      </c>
      <c r="D78" s="149" t="s">
        <v>348</v>
      </c>
      <c r="E78" s="33">
        <v>1</v>
      </c>
      <c r="F78" s="33">
        <v>1</v>
      </c>
      <c r="G78" s="33">
        <v>0</v>
      </c>
      <c r="H78" s="33">
        <v>0</v>
      </c>
      <c r="I78" s="33">
        <v>0</v>
      </c>
      <c r="J78" s="33"/>
      <c r="K78" s="33">
        <v>1</v>
      </c>
      <c r="L78" s="33">
        <v>1</v>
      </c>
      <c r="M78" s="33">
        <v>0</v>
      </c>
      <c r="N78" s="33">
        <v>0</v>
      </c>
      <c r="O78" s="33">
        <v>1</v>
      </c>
      <c r="P78" s="33"/>
      <c r="Q78" s="33">
        <v>1</v>
      </c>
      <c r="R78" s="33">
        <v>1</v>
      </c>
      <c r="S78" s="33">
        <v>1</v>
      </c>
      <c r="T78" s="33">
        <v>0</v>
      </c>
      <c r="U78" s="33">
        <v>0</v>
      </c>
      <c r="V78" s="33"/>
      <c r="W78" s="77">
        <f t="shared" si="27"/>
        <v>1</v>
      </c>
      <c r="X78" s="77">
        <f t="shared" si="28"/>
        <v>1</v>
      </c>
      <c r="Y78" s="77">
        <f t="shared" si="29"/>
        <v>0</v>
      </c>
      <c r="Z78" s="144">
        <f t="shared" si="30"/>
        <v>0</v>
      </c>
      <c r="AA78" s="77">
        <f t="shared" si="31"/>
        <v>0</v>
      </c>
      <c r="AB78" s="42">
        <f t="shared" si="32"/>
        <v>2</v>
      </c>
      <c r="AC78" s="42"/>
      <c r="AD78" s="42">
        <f t="shared" si="33"/>
        <v>2</v>
      </c>
      <c r="AE78" s="42">
        <f t="shared" si="34"/>
        <v>0</v>
      </c>
      <c r="AF78" s="42">
        <f t="shared" si="35"/>
        <v>0</v>
      </c>
      <c r="AG78" s="145"/>
      <c r="AI78" s="148"/>
      <c r="AJ78" s="148"/>
      <c r="AK78" s="148"/>
      <c r="AL78" s="148"/>
      <c r="AM78" s="148"/>
      <c r="AO78" s="148"/>
      <c r="AP78" s="148"/>
      <c r="AQ78" s="148"/>
      <c r="AR78" s="148"/>
      <c r="AS78" s="148"/>
      <c r="AU78" s="148"/>
      <c r="AV78" s="148"/>
      <c r="AW78" s="148"/>
      <c r="AX78" s="148"/>
      <c r="AY78" s="148"/>
      <c r="BA78" s="148"/>
    </row>
    <row r="79" spans="1:64" ht="13.5" customHeight="1" x14ac:dyDescent="0.2">
      <c r="A79" s="11" t="s">
        <v>302</v>
      </c>
      <c r="B79" s="29" t="s">
        <v>516</v>
      </c>
      <c r="C79" s="29">
        <v>2</v>
      </c>
      <c r="D79" s="4" t="s">
        <v>318</v>
      </c>
      <c r="E79" s="8">
        <v>0</v>
      </c>
      <c r="F79" s="8">
        <v>0</v>
      </c>
      <c r="G79" s="8">
        <v>0</v>
      </c>
      <c r="H79" s="8">
        <v>0</v>
      </c>
      <c r="I79" s="8">
        <v>0</v>
      </c>
      <c r="J79" s="8"/>
      <c r="K79" s="8">
        <v>0</v>
      </c>
      <c r="L79" s="8">
        <v>0</v>
      </c>
      <c r="M79" s="8">
        <v>0</v>
      </c>
      <c r="N79" s="8">
        <v>0</v>
      </c>
      <c r="O79" s="8">
        <v>1</v>
      </c>
      <c r="P79" s="8"/>
      <c r="Q79" s="8">
        <v>0</v>
      </c>
      <c r="R79" s="8">
        <v>1</v>
      </c>
      <c r="S79" s="8">
        <v>0</v>
      </c>
      <c r="T79" s="8">
        <v>0</v>
      </c>
      <c r="U79" s="8">
        <v>0</v>
      </c>
      <c r="V79" s="8" t="s">
        <v>542</v>
      </c>
      <c r="W79" s="13">
        <f t="shared" si="27"/>
        <v>0</v>
      </c>
      <c r="X79" s="13">
        <f t="shared" si="28"/>
        <v>0</v>
      </c>
      <c r="Y79" s="13">
        <f t="shared" si="29"/>
        <v>0</v>
      </c>
      <c r="Z79" s="12">
        <f t="shared" si="30"/>
        <v>0</v>
      </c>
      <c r="AA79" s="13">
        <f t="shared" si="31"/>
        <v>0</v>
      </c>
      <c r="AB79" s="7">
        <f t="shared" si="32"/>
        <v>0</v>
      </c>
      <c r="AC79" s="7"/>
      <c r="AD79" s="7">
        <f t="shared" si="33"/>
        <v>0</v>
      </c>
      <c r="AE79" s="7">
        <f t="shared" si="34"/>
        <v>0</v>
      </c>
      <c r="AF79" s="7">
        <f t="shared" si="35"/>
        <v>0</v>
      </c>
      <c r="AG79" s="7"/>
      <c r="AI79" s="139"/>
      <c r="AJ79" s="139"/>
      <c r="AK79" s="139"/>
      <c r="AL79" s="139"/>
      <c r="AM79" s="139"/>
      <c r="AO79" s="139"/>
      <c r="AP79" s="139"/>
      <c r="AQ79" s="139"/>
      <c r="AR79" s="139"/>
      <c r="AS79" s="139"/>
      <c r="AU79" s="139"/>
      <c r="AV79" s="139"/>
      <c r="AW79" s="139"/>
      <c r="AX79" s="139"/>
      <c r="AY79" s="139"/>
      <c r="AZ79" s="139"/>
      <c r="BA79" s="139"/>
      <c r="BD79" s="139"/>
      <c r="BE79" s="139"/>
      <c r="BF79" s="139"/>
      <c r="BG79" s="139"/>
      <c r="BH79" s="139"/>
      <c r="BI79" s="139"/>
      <c r="BJ79" s="139"/>
      <c r="BK79" s="139"/>
      <c r="BL79" s="139"/>
    </row>
    <row r="80" spans="1:64" ht="13.5" customHeight="1" x14ac:dyDescent="0.2">
      <c r="A80" s="1" t="s">
        <v>958</v>
      </c>
      <c r="B80" s="29" t="s">
        <v>508</v>
      </c>
      <c r="C80" s="29">
        <v>2</v>
      </c>
      <c r="D80" s="4" t="s">
        <v>297</v>
      </c>
      <c r="E80" s="8">
        <v>0</v>
      </c>
      <c r="F80" s="8">
        <v>0</v>
      </c>
      <c r="G80" s="8">
        <v>0</v>
      </c>
      <c r="H80" s="8">
        <v>0</v>
      </c>
      <c r="I80" s="8">
        <v>0</v>
      </c>
      <c r="J80" s="8"/>
      <c r="K80" s="8">
        <v>0</v>
      </c>
      <c r="L80" s="8">
        <v>1</v>
      </c>
      <c r="M80" s="8">
        <v>0</v>
      </c>
      <c r="N80" s="8">
        <v>0</v>
      </c>
      <c r="O80" s="8">
        <v>1</v>
      </c>
      <c r="P80" s="8"/>
      <c r="Q80" s="8">
        <v>0</v>
      </c>
      <c r="R80" s="8">
        <v>1</v>
      </c>
      <c r="S80" s="8">
        <v>0</v>
      </c>
      <c r="T80" s="8">
        <v>0</v>
      </c>
      <c r="U80" s="8">
        <v>0</v>
      </c>
      <c r="V80" s="8"/>
      <c r="W80" s="13">
        <f t="shared" si="27"/>
        <v>0</v>
      </c>
      <c r="X80" s="13">
        <f t="shared" si="28"/>
        <v>1</v>
      </c>
      <c r="Y80" s="13">
        <f t="shared" si="29"/>
        <v>0</v>
      </c>
      <c r="Z80" s="12">
        <f t="shared" si="30"/>
        <v>0</v>
      </c>
      <c r="AA80" s="13">
        <f t="shared" si="31"/>
        <v>0</v>
      </c>
      <c r="AB80" s="7">
        <f t="shared" si="32"/>
        <v>1</v>
      </c>
      <c r="AC80" s="7"/>
      <c r="AD80" s="7">
        <f t="shared" si="33"/>
        <v>1</v>
      </c>
      <c r="AE80" s="7">
        <f t="shared" si="34"/>
        <v>0</v>
      </c>
      <c r="AF80" s="7">
        <f t="shared" si="35"/>
        <v>0</v>
      </c>
      <c r="AG80" s="7"/>
      <c r="AI80" s="139"/>
      <c r="AJ80" s="139"/>
      <c r="AK80" s="139"/>
      <c r="AL80" s="139"/>
      <c r="AM80" s="139"/>
      <c r="AO80" s="139"/>
      <c r="AP80" s="139"/>
      <c r="AQ80" s="139"/>
      <c r="AR80" s="139"/>
      <c r="AS80" s="139"/>
      <c r="AU80" s="139"/>
      <c r="AV80" s="139"/>
      <c r="AW80" s="139"/>
      <c r="AX80" s="139"/>
      <c r="AY80" s="139"/>
      <c r="BA80" s="139"/>
    </row>
    <row r="81" spans="1:64" s="78" customFormat="1" ht="13.5" customHeight="1" x14ac:dyDescent="0.2">
      <c r="A81" s="31" t="s">
        <v>335</v>
      </c>
      <c r="B81" s="32" t="s">
        <v>528</v>
      </c>
      <c r="C81" s="32">
        <v>2</v>
      </c>
      <c r="D81" s="149" t="s">
        <v>359</v>
      </c>
      <c r="E81" s="33">
        <v>0</v>
      </c>
      <c r="F81" s="33">
        <v>1</v>
      </c>
      <c r="G81" s="33">
        <v>1</v>
      </c>
      <c r="H81" s="33">
        <v>0</v>
      </c>
      <c r="I81" s="33">
        <v>1</v>
      </c>
      <c r="J81" s="33"/>
      <c r="K81" s="33">
        <v>0</v>
      </c>
      <c r="L81" s="33">
        <v>0</v>
      </c>
      <c r="M81" s="33">
        <v>0</v>
      </c>
      <c r="N81" s="33">
        <v>0</v>
      </c>
      <c r="O81" s="33">
        <v>0</v>
      </c>
      <c r="P81" s="33"/>
      <c r="Q81" s="33">
        <v>0</v>
      </c>
      <c r="R81" s="33">
        <v>1</v>
      </c>
      <c r="S81" s="33">
        <v>1</v>
      </c>
      <c r="T81" s="33">
        <v>0</v>
      </c>
      <c r="U81" s="33">
        <v>0</v>
      </c>
      <c r="V81" s="33"/>
      <c r="W81" s="77">
        <f t="shared" si="27"/>
        <v>0</v>
      </c>
      <c r="X81" s="77">
        <f t="shared" si="28"/>
        <v>1</v>
      </c>
      <c r="Y81" s="77">
        <f t="shared" si="29"/>
        <v>1</v>
      </c>
      <c r="Z81" s="144">
        <f t="shared" si="30"/>
        <v>0</v>
      </c>
      <c r="AA81" s="77">
        <f t="shared" si="31"/>
        <v>0</v>
      </c>
      <c r="AB81" s="42">
        <f t="shared" si="32"/>
        <v>2</v>
      </c>
      <c r="AC81" s="42"/>
      <c r="AD81" s="42">
        <f t="shared" si="33"/>
        <v>1</v>
      </c>
      <c r="AE81" s="42">
        <f t="shared" si="34"/>
        <v>0</v>
      </c>
      <c r="AF81" s="42">
        <f t="shared" si="35"/>
        <v>1</v>
      </c>
      <c r="AG81" s="42"/>
      <c r="AI81" s="80"/>
      <c r="AJ81" s="80"/>
      <c r="AK81" s="80"/>
      <c r="AL81" s="80"/>
      <c r="AM81" s="80"/>
      <c r="AO81" s="80"/>
      <c r="AP81" s="80"/>
      <c r="AQ81" s="80"/>
      <c r="AR81" s="80"/>
      <c r="AS81" s="80"/>
      <c r="AU81" s="80"/>
      <c r="AV81" s="80"/>
      <c r="AW81" s="80"/>
      <c r="AX81" s="80"/>
      <c r="AY81" s="80"/>
      <c r="BA81" s="80"/>
    </row>
    <row r="82" spans="1:64" ht="13.5" customHeight="1" x14ac:dyDescent="0.2">
      <c r="A82" s="11" t="s">
        <v>322</v>
      </c>
      <c r="B82" s="29" t="s">
        <v>524</v>
      </c>
      <c r="C82" s="29">
        <v>2</v>
      </c>
      <c r="D82" s="4" t="s">
        <v>344</v>
      </c>
      <c r="E82" s="8">
        <v>1</v>
      </c>
      <c r="F82" s="8">
        <v>0</v>
      </c>
      <c r="G82" s="8">
        <v>0</v>
      </c>
      <c r="H82" s="8">
        <v>0</v>
      </c>
      <c r="I82" s="8">
        <v>1</v>
      </c>
      <c r="J82" s="8"/>
      <c r="K82" s="8">
        <v>1</v>
      </c>
      <c r="L82" s="8">
        <v>1</v>
      </c>
      <c r="M82" s="8">
        <v>0</v>
      </c>
      <c r="N82" s="8">
        <v>0</v>
      </c>
      <c r="O82" s="8">
        <v>1</v>
      </c>
      <c r="P82" s="8"/>
      <c r="Q82" s="8">
        <v>1</v>
      </c>
      <c r="R82" s="8">
        <v>1</v>
      </c>
      <c r="S82" s="8">
        <v>0</v>
      </c>
      <c r="T82" s="8">
        <v>0</v>
      </c>
      <c r="U82" s="8">
        <v>0</v>
      </c>
      <c r="V82" s="8"/>
      <c r="W82" s="13">
        <f t="shared" si="27"/>
        <v>1</v>
      </c>
      <c r="X82" s="13">
        <f t="shared" si="28"/>
        <v>1</v>
      </c>
      <c r="Y82" s="13">
        <f t="shared" si="29"/>
        <v>0</v>
      </c>
      <c r="Z82" s="12">
        <f t="shared" si="30"/>
        <v>0</v>
      </c>
      <c r="AA82" s="13">
        <f t="shared" si="31"/>
        <v>1</v>
      </c>
      <c r="AB82" s="7">
        <f t="shared" si="32"/>
        <v>3</v>
      </c>
      <c r="AC82" s="7"/>
      <c r="AD82" s="7">
        <f t="shared" si="33"/>
        <v>2</v>
      </c>
      <c r="AE82" s="7">
        <f t="shared" si="34"/>
        <v>1</v>
      </c>
      <c r="AF82" s="7">
        <f t="shared" si="35"/>
        <v>0</v>
      </c>
      <c r="AG82" s="7"/>
      <c r="AI82" s="139"/>
      <c r="AJ82" s="139"/>
      <c r="AK82" s="139"/>
      <c r="AL82" s="139"/>
      <c r="AM82" s="139"/>
      <c r="AO82" s="139"/>
      <c r="AP82" s="139"/>
      <c r="AQ82" s="139"/>
      <c r="AR82" s="139"/>
      <c r="AS82" s="139"/>
      <c r="AU82" s="139"/>
      <c r="AV82" s="139"/>
      <c r="AW82" s="139"/>
      <c r="AX82" s="139"/>
      <c r="AY82" s="139"/>
      <c r="BA82" s="139"/>
    </row>
    <row r="83" spans="1:64" s="55" customFormat="1" ht="13.5" customHeight="1" x14ac:dyDescent="0.2">
      <c r="A83" s="11" t="s">
        <v>16</v>
      </c>
      <c r="B83" s="29" t="s">
        <v>406</v>
      </c>
      <c r="C83" s="29">
        <v>2</v>
      </c>
      <c r="D83" s="4" t="s">
        <v>17</v>
      </c>
      <c r="E83" s="6">
        <v>0</v>
      </c>
      <c r="F83" s="6">
        <v>0</v>
      </c>
      <c r="G83" s="6">
        <v>1</v>
      </c>
      <c r="H83" s="6">
        <v>1</v>
      </c>
      <c r="I83" s="6">
        <v>0</v>
      </c>
      <c r="J83" s="3"/>
      <c r="K83" s="5">
        <v>0</v>
      </c>
      <c r="L83" s="5">
        <v>0</v>
      </c>
      <c r="M83" s="14">
        <v>1</v>
      </c>
      <c r="N83" s="14">
        <v>1</v>
      </c>
      <c r="O83" s="14">
        <v>0</v>
      </c>
      <c r="P83" s="3"/>
      <c r="Q83" s="5">
        <v>0</v>
      </c>
      <c r="R83" s="5">
        <v>1</v>
      </c>
      <c r="S83" s="5">
        <v>0</v>
      </c>
      <c r="T83" s="5">
        <v>0</v>
      </c>
      <c r="U83" s="5">
        <v>1</v>
      </c>
      <c r="V83" s="5"/>
      <c r="W83" s="13">
        <f t="shared" si="27"/>
        <v>0</v>
      </c>
      <c r="X83" s="13">
        <f t="shared" si="28"/>
        <v>0</v>
      </c>
      <c r="Y83" s="13">
        <f t="shared" si="29"/>
        <v>1</v>
      </c>
      <c r="Z83" s="12">
        <f t="shared" si="30"/>
        <v>1</v>
      </c>
      <c r="AA83" s="13">
        <f t="shared" si="31"/>
        <v>0</v>
      </c>
      <c r="AB83" s="7">
        <f t="shared" si="32"/>
        <v>2</v>
      </c>
      <c r="AC83" s="7"/>
      <c r="AD83" s="7">
        <f t="shared" si="33"/>
        <v>0</v>
      </c>
      <c r="AE83" s="7">
        <f t="shared" si="34"/>
        <v>1</v>
      </c>
      <c r="AF83" s="7">
        <f t="shared" si="35"/>
        <v>1</v>
      </c>
      <c r="AG83" s="88"/>
      <c r="AH83" s="54"/>
      <c r="AI83" s="139"/>
      <c r="AJ83" s="139"/>
      <c r="AK83" s="139"/>
      <c r="AL83" s="139"/>
      <c r="AM83" s="139"/>
      <c r="AN83" s="54"/>
      <c r="AO83" s="139"/>
      <c r="AP83" s="139"/>
      <c r="AQ83" s="139"/>
      <c r="AR83" s="139"/>
      <c r="AS83" s="139"/>
      <c r="AT83" s="54"/>
      <c r="AU83" s="139"/>
      <c r="AV83" s="139"/>
      <c r="AW83" s="139"/>
      <c r="AX83" s="139"/>
      <c r="AY83" s="139"/>
      <c r="AZ83" s="54"/>
      <c r="BA83" s="139"/>
      <c r="BB83" s="54"/>
      <c r="BC83" s="54"/>
      <c r="BD83" s="54"/>
      <c r="BE83" s="54"/>
      <c r="BF83" s="54"/>
      <c r="BG83" s="54"/>
      <c r="BH83" s="54"/>
      <c r="BI83" s="54"/>
      <c r="BJ83" s="54"/>
      <c r="BK83" s="54"/>
      <c r="BL83" s="54"/>
    </row>
    <row r="84" spans="1:64" s="55" customFormat="1" ht="13.5" customHeight="1" x14ac:dyDescent="0.2">
      <c r="A84" s="31" t="s">
        <v>342</v>
      </c>
      <c r="B84" s="32" t="s">
        <v>529</v>
      </c>
      <c r="C84" s="32">
        <v>2</v>
      </c>
      <c r="D84" s="149" t="s">
        <v>365</v>
      </c>
      <c r="E84" s="33">
        <v>1</v>
      </c>
      <c r="F84" s="33">
        <v>1</v>
      </c>
      <c r="G84" s="33">
        <v>0</v>
      </c>
      <c r="H84" s="33">
        <v>0</v>
      </c>
      <c r="I84" s="33">
        <v>1</v>
      </c>
      <c r="J84" s="33"/>
      <c r="K84" s="33">
        <v>1</v>
      </c>
      <c r="L84" s="33">
        <v>1</v>
      </c>
      <c r="M84" s="33">
        <v>0</v>
      </c>
      <c r="N84" s="33">
        <v>0</v>
      </c>
      <c r="O84" s="33">
        <v>1</v>
      </c>
      <c r="P84" s="33"/>
      <c r="Q84" s="33">
        <v>1</v>
      </c>
      <c r="R84" s="33">
        <v>1</v>
      </c>
      <c r="S84" s="33">
        <v>0</v>
      </c>
      <c r="T84" s="33">
        <v>0</v>
      </c>
      <c r="U84" s="33">
        <v>1</v>
      </c>
      <c r="V84" s="33"/>
      <c r="W84" s="77">
        <f t="shared" si="27"/>
        <v>1</v>
      </c>
      <c r="X84" s="77">
        <f t="shared" si="28"/>
        <v>1</v>
      </c>
      <c r="Y84" s="77">
        <f t="shared" si="29"/>
        <v>0</v>
      </c>
      <c r="Z84" s="144">
        <f t="shared" si="30"/>
        <v>0</v>
      </c>
      <c r="AA84" s="77">
        <f t="shared" si="31"/>
        <v>1</v>
      </c>
      <c r="AB84" s="42">
        <f t="shared" si="32"/>
        <v>3</v>
      </c>
      <c r="AC84" s="42"/>
      <c r="AD84" s="42">
        <f t="shared" si="33"/>
        <v>2</v>
      </c>
      <c r="AE84" s="42">
        <f t="shared" si="34"/>
        <v>1</v>
      </c>
      <c r="AF84" s="42">
        <f t="shared" si="35"/>
        <v>0</v>
      </c>
      <c r="AG84" s="88"/>
      <c r="AH84" s="54"/>
      <c r="AI84" s="139"/>
      <c r="AJ84" s="139"/>
      <c r="AK84" s="139"/>
      <c r="AL84" s="139"/>
      <c r="AM84" s="139"/>
      <c r="AN84" s="54"/>
      <c r="AO84" s="139"/>
      <c r="AP84" s="139"/>
      <c r="AQ84" s="139"/>
      <c r="AR84" s="139"/>
      <c r="AS84" s="139"/>
      <c r="AT84" s="54"/>
      <c r="AU84" s="139"/>
      <c r="AV84" s="139"/>
      <c r="AW84" s="139"/>
      <c r="AX84" s="139"/>
      <c r="AY84" s="139"/>
      <c r="AZ84" s="54"/>
      <c r="BA84" s="139"/>
      <c r="BB84" s="54"/>
      <c r="BC84" s="54"/>
      <c r="BD84" s="54"/>
      <c r="BE84" s="54"/>
      <c r="BF84" s="54"/>
      <c r="BG84" s="54"/>
      <c r="BH84" s="54"/>
      <c r="BI84" s="54"/>
      <c r="BJ84" s="54"/>
      <c r="BK84" s="54"/>
      <c r="BL84" s="54"/>
    </row>
    <row r="85" spans="1:64" ht="13.5" customHeight="1" x14ac:dyDescent="0.2">
      <c r="A85" s="1" t="s">
        <v>299</v>
      </c>
      <c r="B85" s="29" t="s">
        <v>515</v>
      </c>
      <c r="C85" s="29">
        <v>2</v>
      </c>
      <c r="D85" s="4" t="s">
        <v>316</v>
      </c>
      <c r="E85" s="8">
        <v>1</v>
      </c>
      <c r="F85" s="8">
        <v>1</v>
      </c>
      <c r="G85" s="8">
        <v>0</v>
      </c>
      <c r="H85" s="8">
        <v>0</v>
      </c>
      <c r="I85" s="8">
        <v>1</v>
      </c>
      <c r="J85" s="8"/>
      <c r="K85" s="8">
        <v>1</v>
      </c>
      <c r="L85" s="8">
        <v>1</v>
      </c>
      <c r="M85" s="8">
        <v>0</v>
      </c>
      <c r="N85" s="8">
        <v>0</v>
      </c>
      <c r="O85" s="8">
        <v>1</v>
      </c>
      <c r="P85" s="8"/>
      <c r="Q85" s="8">
        <v>1</v>
      </c>
      <c r="R85" s="8">
        <v>1</v>
      </c>
      <c r="S85" s="8">
        <v>0</v>
      </c>
      <c r="T85" s="8">
        <v>0</v>
      </c>
      <c r="U85" s="8">
        <v>1</v>
      </c>
      <c r="V85" s="8"/>
      <c r="W85" s="13">
        <f t="shared" si="27"/>
        <v>1</v>
      </c>
      <c r="X85" s="13">
        <f t="shared" si="28"/>
        <v>1</v>
      </c>
      <c r="Y85" s="13">
        <f t="shared" si="29"/>
        <v>0</v>
      </c>
      <c r="Z85" s="12">
        <f t="shared" si="30"/>
        <v>0</v>
      </c>
      <c r="AA85" s="13">
        <f t="shared" si="31"/>
        <v>1</v>
      </c>
      <c r="AB85" s="7">
        <f t="shared" si="32"/>
        <v>3</v>
      </c>
      <c r="AC85" s="7"/>
      <c r="AD85" s="7">
        <f t="shared" si="33"/>
        <v>2</v>
      </c>
      <c r="AE85" s="7">
        <f t="shared" si="34"/>
        <v>1</v>
      </c>
      <c r="AF85" s="7">
        <f t="shared" si="35"/>
        <v>0</v>
      </c>
      <c r="AG85" s="7"/>
      <c r="AI85" s="139"/>
      <c r="AJ85" s="139"/>
      <c r="AK85" s="139"/>
      <c r="AL85" s="139"/>
      <c r="AM85" s="139"/>
      <c r="AO85" s="139"/>
      <c r="AP85" s="139"/>
      <c r="AQ85" s="139"/>
      <c r="AR85" s="139"/>
      <c r="AS85" s="139"/>
      <c r="AU85" s="139"/>
      <c r="AV85" s="139"/>
      <c r="AW85" s="139"/>
      <c r="AX85" s="139"/>
      <c r="AY85" s="139"/>
      <c r="BA85" s="139"/>
    </row>
    <row r="86" spans="1:64" s="78" customFormat="1" ht="13.5" customHeight="1" x14ac:dyDescent="0.2">
      <c r="A86" s="11" t="s">
        <v>287</v>
      </c>
      <c r="B86" s="29" t="s">
        <v>511</v>
      </c>
      <c r="C86" s="29">
        <v>2</v>
      </c>
      <c r="D86" s="4" t="s">
        <v>306</v>
      </c>
      <c r="E86" s="8">
        <v>1</v>
      </c>
      <c r="F86" s="8">
        <v>0</v>
      </c>
      <c r="G86" s="8">
        <v>0</v>
      </c>
      <c r="H86" s="8">
        <v>0</v>
      </c>
      <c r="I86" s="8">
        <v>1</v>
      </c>
      <c r="J86" s="8"/>
      <c r="K86" s="8">
        <v>1</v>
      </c>
      <c r="L86" s="8">
        <v>1</v>
      </c>
      <c r="M86" s="17">
        <v>0.5</v>
      </c>
      <c r="N86" s="17">
        <v>0.5</v>
      </c>
      <c r="O86" s="8">
        <v>1</v>
      </c>
      <c r="P86" s="8"/>
      <c r="Q86" s="8">
        <v>1</v>
      </c>
      <c r="R86" s="8">
        <v>1</v>
      </c>
      <c r="S86" s="8">
        <v>0</v>
      </c>
      <c r="T86" s="8">
        <v>0</v>
      </c>
      <c r="U86" s="8">
        <v>1</v>
      </c>
      <c r="V86" s="8"/>
      <c r="W86" s="13">
        <f t="shared" si="27"/>
        <v>1</v>
      </c>
      <c r="X86" s="13">
        <f t="shared" si="28"/>
        <v>1</v>
      </c>
      <c r="Y86" s="13">
        <f t="shared" si="29"/>
        <v>0</v>
      </c>
      <c r="Z86" s="12">
        <f t="shared" si="30"/>
        <v>0</v>
      </c>
      <c r="AA86" s="13">
        <f t="shared" si="31"/>
        <v>1</v>
      </c>
      <c r="AB86" s="7">
        <f t="shared" si="32"/>
        <v>3</v>
      </c>
      <c r="AC86" s="7"/>
      <c r="AD86" s="7">
        <f t="shared" si="33"/>
        <v>2</v>
      </c>
      <c r="AE86" s="7">
        <f t="shared" si="34"/>
        <v>1</v>
      </c>
      <c r="AF86" s="7">
        <f t="shared" si="35"/>
        <v>0</v>
      </c>
      <c r="AG86" s="42"/>
      <c r="AI86" s="80"/>
      <c r="AJ86" s="80"/>
      <c r="AK86" s="80"/>
      <c r="AL86" s="80"/>
      <c r="AM86" s="80"/>
      <c r="AO86" s="80"/>
      <c r="AP86" s="80"/>
      <c r="AQ86" s="80"/>
      <c r="AR86" s="80"/>
      <c r="AS86" s="80"/>
      <c r="AU86" s="80"/>
      <c r="AV86" s="80"/>
      <c r="AW86" s="80"/>
      <c r="AX86" s="80"/>
      <c r="AY86" s="80"/>
      <c r="BA86" s="80"/>
    </row>
    <row r="87" spans="1:64" s="78" customFormat="1" ht="13.5" customHeight="1" x14ac:dyDescent="0.2">
      <c r="A87" s="11" t="s">
        <v>268</v>
      </c>
      <c r="B87" s="29" t="s">
        <v>505</v>
      </c>
      <c r="C87" s="29">
        <v>2</v>
      </c>
      <c r="D87" s="4" t="s">
        <v>281</v>
      </c>
      <c r="E87" s="8">
        <v>0</v>
      </c>
      <c r="F87" s="8">
        <v>0</v>
      </c>
      <c r="G87" s="8">
        <v>1</v>
      </c>
      <c r="H87" s="8">
        <v>0</v>
      </c>
      <c r="I87" s="8">
        <v>0</v>
      </c>
      <c r="J87" s="8"/>
      <c r="K87" s="8">
        <v>0</v>
      </c>
      <c r="L87" s="8">
        <v>0</v>
      </c>
      <c r="M87" s="8">
        <v>0</v>
      </c>
      <c r="N87" s="8">
        <v>0</v>
      </c>
      <c r="O87" s="8">
        <v>0</v>
      </c>
      <c r="P87" s="8"/>
      <c r="Q87" s="8">
        <v>0</v>
      </c>
      <c r="R87" s="8">
        <v>1</v>
      </c>
      <c r="S87" s="8">
        <v>0</v>
      </c>
      <c r="T87" s="8">
        <v>0</v>
      </c>
      <c r="U87" s="8">
        <v>0</v>
      </c>
      <c r="V87" s="8"/>
      <c r="W87" s="13">
        <f t="shared" si="27"/>
        <v>0</v>
      </c>
      <c r="X87" s="13">
        <f t="shared" si="28"/>
        <v>0</v>
      </c>
      <c r="Y87" s="13">
        <f t="shared" si="29"/>
        <v>0</v>
      </c>
      <c r="Z87" s="12">
        <f t="shared" si="30"/>
        <v>0</v>
      </c>
      <c r="AA87" s="13">
        <f t="shared" si="31"/>
        <v>0</v>
      </c>
      <c r="AB87" s="7">
        <f t="shared" si="32"/>
        <v>0</v>
      </c>
      <c r="AC87" s="7"/>
      <c r="AD87" s="7">
        <f t="shared" si="33"/>
        <v>0</v>
      </c>
      <c r="AE87" s="7">
        <f t="shared" si="34"/>
        <v>0</v>
      </c>
      <c r="AF87" s="7">
        <f t="shared" si="35"/>
        <v>0</v>
      </c>
      <c r="AG87" s="42"/>
      <c r="AI87" s="80"/>
      <c r="AJ87" s="80"/>
      <c r="AK87" s="80"/>
      <c r="AL87" s="80"/>
      <c r="AM87" s="80"/>
      <c r="AO87" s="80"/>
      <c r="AP87" s="80"/>
      <c r="AQ87" s="80"/>
      <c r="AR87" s="80"/>
      <c r="AS87" s="80"/>
      <c r="AU87" s="80"/>
      <c r="AV87" s="80"/>
      <c r="AW87" s="80"/>
      <c r="AX87" s="80"/>
      <c r="AY87" s="80"/>
      <c r="BA87" s="80"/>
    </row>
    <row r="88" spans="1:64" ht="13.5" customHeight="1" x14ac:dyDescent="0.2">
      <c r="A88" s="11" t="s">
        <v>262</v>
      </c>
      <c r="B88" s="29" t="s">
        <v>503</v>
      </c>
      <c r="C88" s="29">
        <v>2</v>
      </c>
      <c r="D88" s="4" t="s">
        <v>277</v>
      </c>
      <c r="E88" s="8">
        <v>0</v>
      </c>
      <c r="F88" s="8">
        <v>1</v>
      </c>
      <c r="G88" s="8">
        <v>1</v>
      </c>
      <c r="H88" s="8">
        <v>0</v>
      </c>
      <c r="I88" s="8">
        <v>0</v>
      </c>
      <c r="J88" s="8"/>
      <c r="K88" s="8">
        <v>0</v>
      </c>
      <c r="L88" s="8">
        <v>1</v>
      </c>
      <c r="M88" s="8">
        <v>0</v>
      </c>
      <c r="N88" s="8">
        <v>0</v>
      </c>
      <c r="O88" s="8">
        <v>0</v>
      </c>
      <c r="P88" s="8"/>
      <c r="Q88" s="8">
        <v>1</v>
      </c>
      <c r="R88" s="8">
        <v>1</v>
      </c>
      <c r="S88" s="8">
        <v>1</v>
      </c>
      <c r="T88" s="8">
        <v>1</v>
      </c>
      <c r="U88" s="8">
        <v>0</v>
      </c>
      <c r="V88" s="8"/>
      <c r="W88" s="13">
        <f t="shared" si="27"/>
        <v>0</v>
      </c>
      <c r="X88" s="13">
        <f t="shared" si="28"/>
        <v>1</v>
      </c>
      <c r="Y88" s="13">
        <f t="shared" si="29"/>
        <v>1</v>
      </c>
      <c r="Z88" s="12">
        <f t="shared" si="30"/>
        <v>0</v>
      </c>
      <c r="AA88" s="13">
        <f t="shared" si="31"/>
        <v>0</v>
      </c>
      <c r="AB88" s="7">
        <f t="shared" si="32"/>
        <v>2</v>
      </c>
      <c r="AC88" s="7"/>
      <c r="AD88" s="7">
        <f t="shared" si="33"/>
        <v>1</v>
      </c>
      <c r="AE88" s="7">
        <f t="shared" si="34"/>
        <v>0</v>
      </c>
      <c r="AF88" s="7">
        <f t="shared" si="35"/>
        <v>1</v>
      </c>
      <c r="AG88" s="7"/>
      <c r="AI88" s="139"/>
      <c r="AJ88" s="139"/>
      <c r="AK88" s="139"/>
      <c r="AL88" s="139"/>
      <c r="AM88" s="139"/>
      <c r="AO88" s="139"/>
      <c r="AP88" s="139"/>
      <c r="AQ88" s="139"/>
      <c r="AR88" s="139"/>
      <c r="AS88" s="139"/>
      <c r="AU88" s="139"/>
      <c r="AV88" s="139"/>
      <c r="AW88" s="139"/>
      <c r="AX88" s="139"/>
      <c r="AY88" s="139"/>
      <c r="BA88" s="139"/>
    </row>
    <row r="89" spans="1:64" ht="13.5" customHeight="1" x14ac:dyDescent="0.2">
      <c r="A89" s="1" t="s">
        <v>350</v>
      </c>
      <c r="B89" s="29" t="s">
        <v>532</v>
      </c>
      <c r="C89" s="29">
        <v>2</v>
      </c>
      <c r="D89" s="4" t="s">
        <v>371</v>
      </c>
      <c r="E89" s="8">
        <v>0</v>
      </c>
      <c r="F89" s="8">
        <v>0</v>
      </c>
      <c r="G89" s="8">
        <v>0</v>
      </c>
      <c r="H89" s="8">
        <v>0</v>
      </c>
      <c r="I89" s="8">
        <v>0</v>
      </c>
      <c r="J89" s="8"/>
      <c r="K89" s="8">
        <v>0</v>
      </c>
      <c r="L89" s="8">
        <v>0</v>
      </c>
      <c r="M89" s="8">
        <v>0</v>
      </c>
      <c r="N89" s="8">
        <v>0</v>
      </c>
      <c r="O89" s="8">
        <v>0</v>
      </c>
      <c r="P89" s="8"/>
      <c r="Q89" s="8">
        <v>0</v>
      </c>
      <c r="R89" s="8">
        <v>1</v>
      </c>
      <c r="S89" s="8">
        <v>0</v>
      </c>
      <c r="T89" s="8">
        <v>0</v>
      </c>
      <c r="U89" s="8">
        <v>0</v>
      </c>
      <c r="V89" s="8"/>
      <c r="W89" s="13">
        <f t="shared" si="27"/>
        <v>0</v>
      </c>
      <c r="X89" s="13">
        <f t="shared" si="28"/>
        <v>0</v>
      </c>
      <c r="Y89" s="13">
        <f t="shared" si="29"/>
        <v>0</v>
      </c>
      <c r="Z89" s="12">
        <f t="shared" si="30"/>
        <v>0</v>
      </c>
      <c r="AA89" s="13">
        <f t="shared" si="31"/>
        <v>0</v>
      </c>
      <c r="AB89" s="7">
        <f t="shared" si="32"/>
        <v>0</v>
      </c>
      <c r="AC89" s="7"/>
      <c r="AD89" s="7">
        <f t="shared" si="33"/>
        <v>0</v>
      </c>
      <c r="AE89" s="7">
        <f t="shared" si="34"/>
        <v>0</v>
      </c>
      <c r="AF89" s="7">
        <f t="shared" si="35"/>
        <v>0</v>
      </c>
      <c r="AG89" s="7"/>
      <c r="AI89" s="139"/>
      <c r="AJ89" s="139"/>
      <c r="AK89" s="139"/>
      <c r="AL89" s="139"/>
      <c r="AM89" s="139"/>
      <c r="AO89" s="139"/>
      <c r="AP89" s="139"/>
      <c r="AQ89" s="139"/>
      <c r="AR89" s="139"/>
      <c r="AS89" s="139"/>
      <c r="AU89" s="139"/>
      <c r="AV89" s="139"/>
      <c r="AW89" s="139"/>
      <c r="AX89" s="139"/>
      <c r="AY89" s="139"/>
      <c r="BA89" s="139"/>
    </row>
    <row r="90" spans="1:64" ht="13.5" customHeight="1" x14ac:dyDescent="0.2">
      <c r="A90" s="1" t="s">
        <v>345</v>
      </c>
      <c r="B90" s="29" t="s">
        <v>530</v>
      </c>
      <c r="C90" s="29">
        <v>2</v>
      </c>
      <c r="D90" s="4" t="s">
        <v>367</v>
      </c>
      <c r="E90" s="8">
        <v>0</v>
      </c>
      <c r="F90" s="8">
        <v>1</v>
      </c>
      <c r="G90" s="8">
        <v>0</v>
      </c>
      <c r="H90" s="8">
        <v>0</v>
      </c>
      <c r="I90" s="8">
        <v>1</v>
      </c>
      <c r="J90" s="8"/>
      <c r="K90" s="8">
        <v>0</v>
      </c>
      <c r="L90" s="8">
        <v>0</v>
      </c>
      <c r="M90" s="8">
        <v>0</v>
      </c>
      <c r="N90" s="8">
        <v>0</v>
      </c>
      <c r="O90" s="8">
        <v>0</v>
      </c>
      <c r="P90" s="8"/>
      <c r="Q90" s="8">
        <v>0</v>
      </c>
      <c r="R90" s="8">
        <v>1</v>
      </c>
      <c r="S90" s="8">
        <v>0</v>
      </c>
      <c r="T90" s="8">
        <v>0</v>
      </c>
      <c r="U90" s="8">
        <v>0</v>
      </c>
      <c r="V90" s="8"/>
      <c r="W90" s="13">
        <f t="shared" si="27"/>
        <v>0</v>
      </c>
      <c r="X90" s="13">
        <f t="shared" si="28"/>
        <v>1</v>
      </c>
      <c r="Y90" s="13">
        <f t="shared" si="29"/>
        <v>0</v>
      </c>
      <c r="Z90" s="12">
        <f t="shared" si="30"/>
        <v>0</v>
      </c>
      <c r="AA90" s="13">
        <f t="shared" si="31"/>
        <v>0</v>
      </c>
      <c r="AB90" s="7">
        <f t="shared" si="32"/>
        <v>1</v>
      </c>
      <c r="AC90" s="7"/>
      <c r="AD90" s="7">
        <f t="shared" si="33"/>
        <v>1</v>
      </c>
      <c r="AE90" s="7">
        <f t="shared" si="34"/>
        <v>0</v>
      </c>
      <c r="AF90" s="7">
        <f t="shared" si="35"/>
        <v>0</v>
      </c>
      <c r="AG90" s="7"/>
      <c r="AI90" s="139"/>
      <c r="AJ90" s="139"/>
      <c r="AK90" s="139"/>
      <c r="AL90" s="139"/>
      <c r="AM90" s="139"/>
      <c r="AO90" s="139"/>
      <c r="AP90" s="139"/>
      <c r="AQ90" s="139"/>
      <c r="AR90" s="139"/>
      <c r="AS90" s="139"/>
      <c r="AU90" s="139"/>
      <c r="AV90" s="139"/>
      <c r="AW90" s="139"/>
      <c r="AX90" s="139"/>
      <c r="AY90" s="139"/>
      <c r="BA90" s="139"/>
    </row>
    <row r="91" spans="1:64" ht="13.5" customHeight="1" x14ac:dyDescent="0.2">
      <c r="A91" s="11" t="s">
        <v>347</v>
      </c>
      <c r="B91" s="29" t="s">
        <v>531</v>
      </c>
      <c r="C91" s="29">
        <v>2</v>
      </c>
      <c r="D91" s="4" t="s">
        <v>369</v>
      </c>
      <c r="E91" s="8">
        <v>0</v>
      </c>
      <c r="F91" s="8">
        <v>0</v>
      </c>
      <c r="G91" s="8">
        <v>0</v>
      </c>
      <c r="H91" s="8">
        <v>0</v>
      </c>
      <c r="I91" s="8">
        <v>1</v>
      </c>
      <c r="J91" s="8" t="s">
        <v>551</v>
      </c>
      <c r="K91" s="8">
        <v>0</v>
      </c>
      <c r="L91" s="8">
        <v>0</v>
      </c>
      <c r="M91" s="8">
        <v>0</v>
      </c>
      <c r="N91" s="8">
        <v>0</v>
      </c>
      <c r="O91" s="8">
        <v>0</v>
      </c>
      <c r="P91" s="8"/>
      <c r="Q91" s="8">
        <v>0</v>
      </c>
      <c r="R91" s="8">
        <v>1</v>
      </c>
      <c r="S91" s="8">
        <v>0</v>
      </c>
      <c r="T91" s="8">
        <v>0</v>
      </c>
      <c r="U91" s="8">
        <v>0</v>
      </c>
      <c r="V91" s="8" t="s">
        <v>543</v>
      </c>
      <c r="W91" s="13">
        <f t="shared" si="27"/>
        <v>0</v>
      </c>
      <c r="X91" s="13">
        <f t="shared" si="28"/>
        <v>0</v>
      </c>
      <c r="Y91" s="13">
        <f t="shared" si="29"/>
        <v>0</v>
      </c>
      <c r="Z91" s="12">
        <f t="shared" si="30"/>
        <v>0</v>
      </c>
      <c r="AA91" s="13">
        <f t="shared" si="31"/>
        <v>0</v>
      </c>
      <c r="AB91" s="7">
        <f t="shared" si="32"/>
        <v>0</v>
      </c>
      <c r="AC91" s="7"/>
      <c r="AD91" s="7">
        <f t="shared" si="33"/>
        <v>0</v>
      </c>
      <c r="AE91" s="7">
        <f t="shared" si="34"/>
        <v>0</v>
      </c>
      <c r="AF91" s="7">
        <f t="shared" si="35"/>
        <v>0</v>
      </c>
      <c r="AG91" s="7"/>
      <c r="AI91" s="139"/>
      <c r="AJ91" s="139"/>
      <c r="AK91" s="139"/>
      <c r="AL91" s="139"/>
      <c r="AM91" s="139"/>
      <c r="AO91" s="139"/>
      <c r="AP91" s="139"/>
      <c r="AQ91" s="139"/>
      <c r="AR91" s="139"/>
      <c r="AS91" s="139"/>
      <c r="AU91" s="139"/>
      <c r="AV91" s="139"/>
      <c r="AW91" s="139"/>
      <c r="AX91" s="139"/>
      <c r="AY91" s="139"/>
      <c r="BA91" s="139"/>
    </row>
    <row r="92" spans="1:64" ht="13.5" customHeight="1" x14ac:dyDescent="0.2">
      <c r="A92" s="1" t="s">
        <v>294</v>
      </c>
      <c r="B92" s="29" t="s">
        <v>513</v>
      </c>
      <c r="C92" s="29">
        <v>2</v>
      </c>
      <c r="D92" s="4" t="s">
        <v>312</v>
      </c>
      <c r="E92" s="8">
        <v>0</v>
      </c>
      <c r="F92" s="8">
        <v>1</v>
      </c>
      <c r="G92" s="8">
        <v>1</v>
      </c>
      <c r="H92" s="8">
        <v>0</v>
      </c>
      <c r="I92" s="8">
        <v>1</v>
      </c>
      <c r="J92" s="8"/>
      <c r="K92" s="8">
        <v>0</v>
      </c>
      <c r="L92" s="8">
        <v>0</v>
      </c>
      <c r="M92" s="8">
        <v>0</v>
      </c>
      <c r="N92" s="8">
        <v>0</v>
      </c>
      <c r="O92" s="8">
        <v>1</v>
      </c>
      <c r="P92" s="8"/>
      <c r="Q92" s="8">
        <v>0</v>
      </c>
      <c r="R92" s="8">
        <v>1</v>
      </c>
      <c r="S92" s="8">
        <v>0</v>
      </c>
      <c r="T92" s="8">
        <v>0</v>
      </c>
      <c r="U92" s="8">
        <v>1</v>
      </c>
      <c r="V92" s="8"/>
      <c r="W92" s="13">
        <f t="shared" si="27"/>
        <v>0</v>
      </c>
      <c r="X92" s="13">
        <f t="shared" si="28"/>
        <v>1</v>
      </c>
      <c r="Y92" s="13">
        <f t="shared" si="29"/>
        <v>0</v>
      </c>
      <c r="Z92" s="12">
        <f t="shared" si="30"/>
        <v>0</v>
      </c>
      <c r="AA92" s="13">
        <f t="shared" si="31"/>
        <v>1</v>
      </c>
      <c r="AB92" s="7">
        <f t="shared" si="32"/>
        <v>2</v>
      </c>
      <c r="AC92" s="7"/>
      <c r="AD92" s="7">
        <f t="shared" si="33"/>
        <v>1</v>
      </c>
      <c r="AE92" s="7">
        <f t="shared" si="34"/>
        <v>1</v>
      </c>
      <c r="AF92" s="7">
        <f t="shared" si="35"/>
        <v>0</v>
      </c>
      <c r="AG92" s="7"/>
      <c r="AI92" s="139"/>
      <c r="AJ92" s="139"/>
      <c r="AK92" s="139"/>
      <c r="AL92" s="139"/>
      <c r="AM92" s="139"/>
      <c r="AO92" s="139"/>
      <c r="AP92" s="139"/>
      <c r="AQ92" s="139"/>
      <c r="AR92" s="139"/>
      <c r="AS92" s="139"/>
      <c r="AU92" s="139"/>
      <c r="AV92" s="139"/>
      <c r="AW92" s="139"/>
      <c r="AX92" s="139"/>
      <c r="AY92" s="139"/>
      <c r="BA92" s="139"/>
    </row>
    <row r="93" spans="1:64" s="78" customFormat="1" ht="13.5" customHeight="1" x14ac:dyDescent="0.2">
      <c r="A93" s="8">
        <v>1098</v>
      </c>
      <c r="B93" s="29" t="s">
        <v>885</v>
      </c>
      <c r="C93" s="29">
        <v>2</v>
      </c>
      <c r="D93" s="8" t="s">
        <v>676</v>
      </c>
      <c r="E93" s="72">
        <v>1</v>
      </c>
      <c r="F93" s="72">
        <v>1</v>
      </c>
      <c r="G93" s="72">
        <v>1</v>
      </c>
      <c r="H93" s="72">
        <v>1</v>
      </c>
      <c r="I93" s="72">
        <v>0</v>
      </c>
      <c r="J93" s="72"/>
      <c r="K93" s="72">
        <v>1</v>
      </c>
      <c r="L93" s="72">
        <v>1</v>
      </c>
      <c r="M93" s="72">
        <v>0.5</v>
      </c>
      <c r="N93" s="72">
        <v>0.5</v>
      </c>
      <c r="O93" s="72">
        <v>0.5</v>
      </c>
      <c r="P93" s="72"/>
      <c r="Q93" s="72">
        <v>1</v>
      </c>
      <c r="R93" s="72">
        <v>1</v>
      </c>
      <c r="S93" s="72">
        <v>1</v>
      </c>
      <c r="T93" s="72">
        <v>1</v>
      </c>
      <c r="U93" s="72">
        <v>0</v>
      </c>
      <c r="V93" s="8"/>
      <c r="W93" s="13">
        <f t="shared" si="27"/>
        <v>1</v>
      </c>
      <c r="X93" s="13">
        <f t="shared" si="28"/>
        <v>1</v>
      </c>
      <c r="Y93" s="13">
        <f t="shared" si="29"/>
        <v>1</v>
      </c>
      <c r="Z93" s="12">
        <f t="shared" si="30"/>
        <v>1</v>
      </c>
      <c r="AA93" s="13">
        <f t="shared" si="31"/>
        <v>0</v>
      </c>
      <c r="AB93" s="7">
        <f t="shared" si="32"/>
        <v>4</v>
      </c>
      <c r="AC93" s="7"/>
      <c r="AD93" s="7">
        <f t="shared" si="33"/>
        <v>2</v>
      </c>
      <c r="AE93" s="7">
        <f t="shared" si="34"/>
        <v>1</v>
      </c>
      <c r="AF93" s="7">
        <f t="shared" si="35"/>
        <v>1</v>
      </c>
      <c r="AG93" s="42"/>
      <c r="AI93" s="80"/>
      <c r="AJ93" s="80"/>
      <c r="AK93" s="80"/>
      <c r="AL93" s="80"/>
      <c r="AM93" s="80"/>
      <c r="AO93" s="80"/>
      <c r="AP93" s="80"/>
      <c r="AQ93" s="80"/>
      <c r="AR93" s="80"/>
      <c r="AS93" s="80"/>
      <c r="AU93" s="80"/>
      <c r="AV93" s="80"/>
      <c r="AW93" s="80"/>
      <c r="AX93" s="80"/>
      <c r="AY93" s="80"/>
      <c r="BA93" s="80"/>
    </row>
    <row r="94" spans="1:64" s="78" customFormat="1" ht="13.5" customHeight="1" x14ac:dyDescent="0.2">
      <c r="A94" s="152" t="s">
        <v>366</v>
      </c>
      <c r="B94" s="32" t="s">
        <v>539</v>
      </c>
      <c r="C94" s="32">
        <v>2</v>
      </c>
      <c r="D94" s="149" t="s">
        <v>389</v>
      </c>
      <c r="E94" s="33">
        <v>1</v>
      </c>
      <c r="F94" s="33">
        <v>1</v>
      </c>
      <c r="G94" s="33">
        <v>0</v>
      </c>
      <c r="H94" s="33">
        <v>1</v>
      </c>
      <c r="I94" s="33">
        <v>0</v>
      </c>
      <c r="J94" s="33"/>
      <c r="K94" s="33">
        <v>1</v>
      </c>
      <c r="L94" s="33">
        <v>1</v>
      </c>
      <c r="M94" s="155">
        <v>0.5</v>
      </c>
      <c r="N94" s="155">
        <v>0.5</v>
      </c>
      <c r="O94" s="33">
        <v>1</v>
      </c>
      <c r="P94" s="33"/>
      <c r="Q94" s="33">
        <v>1</v>
      </c>
      <c r="R94" s="33">
        <v>1</v>
      </c>
      <c r="S94" s="33">
        <v>1</v>
      </c>
      <c r="T94" s="33">
        <v>0</v>
      </c>
      <c r="U94" s="33">
        <v>1</v>
      </c>
      <c r="V94" s="33"/>
      <c r="W94" s="77">
        <f t="shared" si="27"/>
        <v>1</v>
      </c>
      <c r="X94" s="77">
        <f t="shared" si="28"/>
        <v>1</v>
      </c>
      <c r="Y94" s="77">
        <f t="shared" si="29"/>
        <v>0.5</v>
      </c>
      <c r="Z94" s="144">
        <f t="shared" si="30"/>
        <v>0.5</v>
      </c>
      <c r="AA94" s="77">
        <f t="shared" si="31"/>
        <v>1</v>
      </c>
      <c r="AB94" s="42">
        <f t="shared" si="32"/>
        <v>4</v>
      </c>
      <c r="AC94" s="42"/>
      <c r="AD94" s="42">
        <f t="shared" si="33"/>
        <v>2</v>
      </c>
      <c r="AE94" s="42">
        <f t="shared" si="34"/>
        <v>1.5</v>
      </c>
      <c r="AF94" s="42">
        <f t="shared" si="35"/>
        <v>0.5</v>
      </c>
      <c r="AG94" s="145"/>
      <c r="AI94" s="80"/>
      <c r="AJ94" s="80"/>
      <c r="AK94" s="80"/>
      <c r="AL94" s="80"/>
      <c r="AM94" s="80"/>
      <c r="AO94" s="80"/>
      <c r="AP94" s="80"/>
      <c r="AQ94" s="80"/>
      <c r="AR94" s="80"/>
      <c r="AS94" s="80"/>
      <c r="AU94" s="80"/>
      <c r="AV94" s="80"/>
      <c r="AW94" s="80"/>
      <c r="AX94" s="80"/>
      <c r="AY94" s="80"/>
      <c r="AZ94" s="80"/>
      <c r="BA94" s="80"/>
      <c r="BD94" s="80"/>
      <c r="BE94" s="80"/>
      <c r="BF94" s="80"/>
      <c r="BG94" s="80"/>
      <c r="BH94" s="80"/>
      <c r="BI94" s="80"/>
      <c r="BJ94" s="80"/>
      <c r="BK94" s="80"/>
      <c r="BL94" s="80"/>
    </row>
    <row r="95" spans="1:64" ht="13.5" customHeight="1" x14ac:dyDescent="0.2">
      <c r="A95" s="152" t="s">
        <v>317</v>
      </c>
      <c r="B95" s="32" t="s">
        <v>520</v>
      </c>
      <c r="C95" s="32">
        <v>2</v>
      </c>
      <c r="D95" s="149" t="s">
        <v>333</v>
      </c>
      <c r="E95" s="33">
        <v>1</v>
      </c>
      <c r="F95" s="33">
        <v>1</v>
      </c>
      <c r="G95" s="33">
        <v>0</v>
      </c>
      <c r="H95" s="33">
        <v>0</v>
      </c>
      <c r="I95" s="33">
        <v>1</v>
      </c>
      <c r="J95" s="33"/>
      <c r="K95" s="33">
        <v>1</v>
      </c>
      <c r="L95" s="33">
        <v>1</v>
      </c>
      <c r="M95" s="33">
        <v>0</v>
      </c>
      <c r="N95" s="155">
        <v>0.5</v>
      </c>
      <c r="O95" s="33">
        <v>1</v>
      </c>
      <c r="P95" s="33"/>
      <c r="Q95" s="33">
        <v>1</v>
      </c>
      <c r="R95" s="33">
        <v>1</v>
      </c>
      <c r="S95" s="33">
        <v>0</v>
      </c>
      <c r="T95" s="33">
        <v>0</v>
      </c>
      <c r="U95" s="33">
        <v>0</v>
      </c>
      <c r="V95" s="33"/>
      <c r="W95" s="77">
        <f t="shared" si="27"/>
        <v>1</v>
      </c>
      <c r="X95" s="77">
        <f t="shared" si="28"/>
        <v>1</v>
      </c>
      <c r="Y95" s="77">
        <f t="shared" si="29"/>
        <v>0</v>
      </c>
      <c r="Z95" s="144">
        <f t="shared" si="30"/>
        <v>0</v>
      </c>
      <c r="AA95" s="77">
        <f t="shared" si="31"/>
        <v>1</v>
      </c>
      <c r="AB95" s="42">
        <f t="shared" si="32"/>
        <v>3</v>
      </c>
      <c r="AC95" s="42"/>
      <c r="AD95" s="42">
        <f t="shared" si="33"/>
        <v>2</v>
      </c>
      <c r="AE95" s="42">
        <f t="shared" si="34"/>
        <v>1</v>
      </c>
      <c r="AF95" s="42">
        <f t="shared" si="35"/>
        <v>0</v>
      </c>
      <c r="AG95" s="7"/>
      <c r="AI95" s="139"/>
      <c r="AJ95" s="139"/>
      <c r="AK95" s="139"/>
      <c r="AL95" s="139"/>
      <c r="AM95" s="139"/>
      <c r="AO95" s="139"/>
      <c r="AP95" s="139"/>
      <c r="AQ95" s="139"/>
      <c r="AR95" s="139"/>
      <c r="AS95" s="139"/>
      <c r="AU95" s="139"/>
      <c r="AV95" s="139"/>
      <c r="AW95" s="139"/>
      <c r="AX95" s="139"/>
      <c r="AY95" s="139"/>
      <c r="BA95" s="139"/>
    </row>
    <row r="96" spans="1:64" s="78" customFormat="1" ht="13.5" customHeight="1" x14ac:dyDescent="0.2">
      <c r="A96" s="11" t="s">
        <v>319</v>
      </c>
      <c r="B96" s="29" t="s">
        <v>522</v>
      </c>
      <c r="C96" s="29">
        <v>2</v>
      </c>
      <c r="D96" s="4" t="s">
        <v>337</v>
      </c>
      <c r="E96" s="8">
        <v>0</v>
      </c>
      <c r="F96" s="8">
        <v>0</v>
      </c>
      <c r="G96" s="8">
        <v>0</v>
      </c>
      <c r="H96" s="8">
        <v>0</v>
      </c>
      <c r="I96" s="8">
        <v>0</v>
      </c>
      <c r="J96" s="8" t="s">
        <v>549</v>
      </c>
      <c r="K96" s="8">
        <v>0</v>
      </c>
      <c r="L96" s="8">
        <v>0</v>
      </c>
      <c r="M96" s="8">
        <v>0</v>
      </c>
      <c r="N96" s="8">
        <v>0</v>
      </c>
      <c r="O96" s="8">
        <v>0</v>
      </c>
      <c r="P96" s="8"/>
      <c r="Q96" s="8">
        <v>0</v>
      </c>
      <c r="R96" s="8">
        <v>0</v>
      </c>
      <c r="S96" s="8">
        <v>0</v>
      </c>
      <c r="T96" s="8">
        <v>0</v>
      </c>
      <c r="U96" s="8">
        <v>0</v>
      </c>
      <c r="V96" s="8" t="s">
        <v>544</v>
      </c>
      <c r="W96" s="13">
        <f t="shared" si="27"/>
        <v>0</v>
      </c>
      <c r="X96" s="13">
        <f t="shared" si="28"/>
        <v>0</v>
      </c>
      <c r="Y96" s="13">
        <f t="shared" si="29"/>
        <v>0</v>
      </c>
      <c r="Z96" s="12">
        <f t="shared" si="30"/>
        <v>0</v>
      </c>
      <c r="AA96" s="13">
        <f t="shared" si="31"/>
        <v>0</v>
      </c>
      <c r="AB96" s="7">
        <f t="shared" si="32"/>
        <v>0</v>
      </c>
      <c r="AC96" s="7"/>
      <c r="AD96" s="7">
        <f t="shared" si="33"/>
        <v>0</v>
      </c>
      <c r="AE96" s="7">
        <f t="shared" si="34"/>
        <v>0</v>
      </c>
      <c r="AF96" s="7">
        <f t="shared" si="35"/>
        <v>0</v>
      </c>
      <c r="AG96" s="42"/>
      <c r="AI96" s="80"/>
      <c r="AJ96" s="80"/>
      <c r="AK96" s="80"/>
      <c r="AL96" s="80"/>
      <c r="AM96" s="80"/>
      <c r="AO96" s="80"/>
      <c r="AP96" s="80"/>
      <c r="AQ96" s="80"/>
      <c r="AR96" s="80"/>
      <c r="AS96" s="80"/>
      <c r="AU96" s="80"/>
      <c r="AV96" s="80"/>
      <c r="AW96" s="80"/>
      <c r="AX96" s="80"/>
      <c r="AY96" s="80"/>
      <c r="AZ96" s="80"/>
      <c r="BA96" s="80"/>
      <c r="BD96" s="80"/>
      <c r="BE96" s="80"/>
      <c r="BF96" s="80"/>
      <c r="BG96" s="80"/>
      <c r="BH96" s="80"/>
      <c r="BI96" s="80"/>
      <c r="BJ96" s="80"/>
      <c r="BK96" s="80"/>
      <c r="BL96" s="80"/>
    </row>
    <row r="97" spans="1:64" ht="13.5" customHeight="1" x14ac:dyDescent="0.2">
      <c r="A97" s="152" t="s">
        <v>256</v>
      </c>
      <c r="B97" s="32" t="s">
        <v>436</v>
      </c>
      <c r="C97" s="32">
        <v>2</v>
      </c>
      <c r="D97" s="149" t="s">
        <v>271</v>
      </c>
      <c r="E97" s="33">
        <v>1</v>
      </c>
      <c r="F97" s="33">
        <v>1</v>
      </c>
      <c r="G97" s="33">
        <v>0</v>
      </c>
      <c r="H97" s="33">
        <v>0</v>
      </c>
      <c r="I97" s="33">
        <v>0</v>
      </c>
      <c r="J97" s="33"/>
      <c r="K97" s="33">
        <v>1</v>
      </c>
      <c r="L97" s="33">
        <v>1</v>
      </c>
      <c r="M97" s="33">
        <v>0</v>
      </c>
      <c r="N97" s="33">
        <v>0</v>
      </c>
      <c r="O97" s="33">
        <v>0</v>
      </c>
      <c r="P97" s="33"/>
      <c r="Q97" s="33">
        <v>1</v>
      </c>
      <c r="R97" s="33">
        <v>1</v>
      </c>
      <c r="S97" s="33">
        <v>0</v>
      </c>
      <c r="T97" s="33">
        <v>0</v>
      </c>
      <c r="U97" s="33">
        <v>0</v>
      </c>
      <c r="V97" s="33"/>
      <c r="W97" s="77">
        <f t="shared" si="27"/>
        <v>1</v>
      </c>
      <c r="X97" s="77">
        <f t="shared" si="28"/>
        <v>1</v>
      </c>
      <c r="Y97" s="77">
        <f t="shared" si="29"/>
        <v>0</v>
      </c>
      <c r="Z97" s="144">
        <f t="shared" si="30"/>
        <v>0</v>
      </c>
      <c r="AA97" s="77">
        <f t="shared" si="31"/>
        <v>0</v>
      </c>
      <c r="AB97" s="42">
        <f t="shared" si="32"/>
        <v>2</v>
      </c>
      <c r="AC97" s="42"/>
      <c r="AD97" s="42">
        <f t="shared" si="33"/>
        <v>2</v>
      </c>
      <c r="AE97" s="42">
        <f t="shared" si="34"/>
        <v>0</v>
      </c>
      <c r="AF97" s="42">
        <f t="shared" si="35"/>
        <v>0</v>
      </c>
      <c r="AG97" s="7"/>
      <c r="AI97" s="139"/>
      <c r="AJ97" s="139"/>
      <c r="AK97" s="139"/>
      <c r="AL97" s="139"/>
      <c r="AM97" s="139"/>
      <c r="AO97" s="139"/>
      <c r="AP97" s="139"/>
      <c r="AQ97" s="139"/>
      <c r="AR97" s="139"/>
      <c r="AS97" s="139"/>
      <c r="AU97" s="139"/>
      <c r="AV97" s="139"/>
      <c r="AW97" s="139"/>
      <c r="AX97" s="139"/>
      <c r="AY97" s="139"/>
      <c r="BA97" s="139"/>
    </row>
    <row r="98" spans="1:64" ht="13.5" customHeight="1" x14ac:dyDescent="0.2">
      <c r="A98" s="11" t="s">
        <v>368</v>
      </c>
      <c r="B98" s="29" t="s">
        <v>540</v>
      </c>
      <c r="C98" s="29">
        <v>2</v>
      </c>
      <c r="D98" s="4" t="s">
        <v>391</v>
      </c>
      <c r="E98" s="8">
        <v>0</v>
      </c>
      <c r="F98" s="8">
        <v>1</v>
      </c>
      <c r="G98" s="8">
        <v>0</v>
      </c>
      <c r="H98" s="8">
        <v>1</v>
      </c>
      <c r="I98" s="8">
        <v>0</v>
      </c>
      <c r="J98" s="8"/>
      <c r="K98" s="8">
        <v>0</v>
      </c>
      <c r="L98" s="8">
        <v>0</v>
      </c>
      <c r="M98" s="8">
        <v>0</v>
      </c>
      <c r="N98" s="8">
        <v>0</v>
      </c>
      <c r="O98" s="8">
        <v>1</v>
      </c>
      <c r="P98" s="8"/>
      <c r="Q98" s="8">
        <v>0</v>
      </c>
      <c r="R98" s="8">
        <v>1</v>
      </c>
      <c r="S98" s="8">
        <v>1</v>
      </c>
      <c r="T98" s="8">
        <v>0</v>
      </c>
      <c r="U98" s="8">
        <v>0</v>
      </c>
      <c r="V98" s="8"/>
      <c r="W98" s="13">
        <f t="shared" si="27"/>
        <v>0</v>
      </c>
      <c r="X98" s="13">
        <f t="shared" si="28"/>
        <v>1</v>
      </c>
      <c r="Y98" s="13">
        <f t="shared" si="29"/>
        <v>0</v>
      </c>
      <c r="Z98" s="12">
        <f t="shared" si="30"/>
        <v>0</v>
      </c>
      <c r="AA98" s="13">
        <f t="shared" si="31"/>
        <v>0</v>
      </c>
      <c r="AB98" s="7">
        <f t="shared" si="32"/>
        <v>1</v>
      </c>
      <c r="AC98" s="7"/>
      <c r="AD98" s="7">
        <f t="shared" si="33"/>
        <v>1</v>
      </c>
      <c r="AE98" s="7">
        <f t="shared" si="34"/>
        <v>0</v>
      </c>
      <c r="AF98" s="7">
        <f t="shared" si="35"/>
        <v>0</v>
      </c>
      <c r="AG98" s="7"/>
      <c r="AI98" s="139"/>
      <c r="AJ98" s="139"/>
      <c r="AK98" s="139"/>
      <c r="AL98" s="139"/>
      <c r="AM98" s="139"/>
      <c r="AO98" s="139"/>
      <c r="AP98" s="139"/>
      <c r="AQ98" s="139"/>
      <c r="AR98" s="139"/>
      <c r="AS98" s="139"/>
      <c r="AU98" s="139"/>
      <c r="AV98" s="139"/>
      <c r="AW98" s="139"/>
      <c r="AX98" s="139"/>
      <c r="AY98" s="139"/>
      <c r="BA98" s="139"/>
    </row>
    <row r="99" spans="1:64" s="55" customFormat="1" ht="13.5" customHeight="1" x14ac:dyDescent="0.2">
      <c r="A99" s="11" t="s">
        <v>280</v>
      </c>
      <c r="B99" s="29" t="s">
        <v>507</v>
      </c>
      <c r="C99" s="29">
        <v>2</v>
      </c>
      <c r="D99" s="4" t="s">
        <v>295</v>
      </c>
      <c r="E99" s="8">
        <v>0</v>
      </c>
      <c r="F99" s="8">
        <v>1</v>
      </c>
      <c r="G99" s="8">
        <v>1</v>
      </c>
      <c r="H99" s="8">
        <v>0</v>
      </c>
      <c r="I99" s="8">
        <v>0</v>
      </c>
      <c r="J99" s="8"/>
      <c r="K99" s="8">
        <v>0</v>
      </c>
      <c r="L99" s="8">
        <v>0</v>
      </c>
      <c r="M99" s="8">
        <v>0</v>
      </c>
      <c r="N99" s="8">
        <v>0</v>
      </c>
      <c r="O99" s="8">
        <v>0</v>
      </c>
      <c r="P99" s="8"/>
      <c r="Q99" s="8">
        <v>0</v>
      </c>
      <c r="R99" s="8">
        <v>1</v>
      </c>
      <c r="S99" s="8">
        <v>0</v>
      </c>
      <c r="T99" s="8">
        <v>0</v>
      </c>
      <c r="U99" s="8">
        <v>0</v>
      </c>
      <c r="V99" s="8"/>
      <c r="W99" s="13">
        <f t="shared" si="27"/>
        <v>0</v>
      </c>
      <c r="X99" s="13">
        <f t="shared" si="28"/>
        <v>1</v>
      </c>
      <c r="Y99" s="13">
        <f t="shared" si="29"/>
        <v>0</v>
      </c>
      <c r="Z99" s="12">
        <f t="shared" si="30"/>
        <v>0</v>
      </c>
      <c r="AA99" s="13">
        <f t="shared" si="31"/>
        <v>0</v>
      </c>
      <c r="AB99" s="7">
        <f t="shared" si="32"/>
        <v>1</v>
      </c>
      <c r="AC99" s="7"/>
      <c r="AD99" s="7">
        <f t="shared" si="33"/>
        <v>1</v>
      </c>
      <c r="AE99" s="7">
        <f t="shared" si="34"/>
        <v>0</v>
      </c>
      <c r="AF99" s="7">
        <f t="shared" si="35"/>
        <v>0</v>
      </c>
      <c r="AG99" s="88"/>
      <c r="AH99" s="54"/>
      <c r="AI99" s="139"/>
      <c r="AJ99" s="139"/>
      <c r="AK99" s="139"/>
      <c r="AL99" s="139"/>
      <c r="AM99" s="139"/>
      <c r="AN99" s="54"/>
      <c r="AO99" s="139"/>
      <c r="AP99" s="139"/>
      <c r="AQ99" s="139"/>
      <c r="AR99" s="139"/>
      <c r="AS99" s="139"/>
      <c r="AT99" s="54"/>
      <c r="AU99" s="139"/>
      <c r="AV99" s="139"/>
      <c r="AW99" s="139"/>
      <c r="AX99" s="139"/>
      <c r="AY99" s="139"/>
      <c r="AZ99" s="54"/>
      <c r="BA99" s="139"/>
      <c r="BB99" s="54"/>
      <c r="BC99" s="54"/>
      <c r="BD99" s="54"/>
      <c r="BE99" s="54"/>
      <c r="BF99" s="54"/>
      <c r="BG99" s="54"/>
      <c r="BH99" s="54"/>
      <c r="BI99" s="54"/>
      <c r="BJ99" s="54"/>
      <c r="BK99" s="54"/>
      <c r="BL99" s="54"/>
    </row>
    <row r="100" spans="1:64" s="78" customFormat="1" ht="13.5" customHeight="1" x14ac:dyDescent="0.2">
      <c r="A100" s="1" t="s">
        <v>328</v>
      </c>
      <c r="B100" s="86" t="s">
        <v>526</v>
      </c>
      <c r="C100" s="86">
        <v>2</v>
      </c>
      <c r="D100" s="87" t="s">
        <v>351</v>
      </c>
      <c r="E100" s="5">
        <v>1</v>
      </c>
      <c r="F100" s="5">
        <v>0</v>
      </c>
      <c r="G100" s="5">
        <v>1</v>
      </c>
      <c r="H100" s="5">
        <v>1</v>
      </c>
      <c r="I100" s="5">
        <v>0</v>
      </c>
      <c r="J100" s="5"/>
      <c r="K100" s="5">
        <v>1</v>
      </c>
      <c r="L100" s="5">
        <v>1</v>
      </c>
      <c r="M100" s="5">
        <v>0</v>
      </c>
      <c r="N100" s="5">
        <v>1</v>
      </c>
      <c r="O100" s="5">
        <v>1</v>
      </c>
      <c r="P100" s="5"/>
      <c r="Q100" s="5">
        <v>1</v>
      </c>
      <c r="R100" s="5">
        <v>1</v>
      </c>
      <c r="S100" s="5">
        <v>1</v>
      </c>
      <c r="T100" s="5">
        <v>0</v>
      </c>
      <c r="U100" s="5">
        <v>0</v>
      </c>
      <c r="V100" s="5"/>
      <c r="W100" s="12">
        <f t="shared" si="27"/>
        <v>1</v>
      </c>
      <c r="X100" s="12">
        <f t="shared" si="28"/>
        <v>1</v>
      </c>
      <c r="Y100" s="12">
        <f t="shared" si="29"/>
        <v>1</v>
      </c>
      <c r="Z100" s="12">
        <f t="shared" si="30"/>
        <v>1</v>
      </c>
      <c r="AA100" s="12">
        <f t="shared" si="31"/>
        <v>0</v>
      </c>
      <c r="AB100" s="88">
        <f t="shared" si="32"/>
        <v>4</v>
      </c>
      <c r="AC100" s="88"/>
      <c r="AD100" s="7">
        <f t="shared" si="33"/>
        <v>2</v>
      </c>
      <c r="AE100" s="7">
        <f t="shared" si="34"/>
        <v>1</v>
      </c>
      <c r="AF100" s="7">
        <f t="shared" si="35"/>
        <v>1</v>
      </c>
      <c r="AG100" s="42"/>
      <c r="AI100" s="80"/>
      <c r="AJ100" s="80"/>
      <c r="AK100" s="80"/>
      <c r="AL100" s="80"/>
      <c r="AM100" s="80"/>
      <c r="AO100" s="80"/>
      <c r="AP100" s="80"/>
      <c r="AQ100" s="80"/>
      <c r="AR100" s="80"/>
      <c r="AS100" s="80"/>
      <c r="AU100" s="80"/>
      <c r="AV100" s="80"/>
      <c r="AW100" s="80"/>
      <c r="AX100" s="80"/>
      <c r="AY100" s="80"/>
      <c r="BA100" s="80"/>
    </row>
    <row r="101" spans="1:64" s="139" customFormat="1" ht="13.5" customHeight="1" x14ac:dyDescent="0.2">
      <c r="A101" s="11" t="s">
        <v>957</v>
      </c>
      <c r="B101" s="29" t="s">
        <v>501</v>
      </c>
      <c r="C101" s="29">
        <v>9</v>
      </c>
      <c r="D101" s="4" t="s">
        <v>269</v>
      </c>
      <c r="E101" s="8">
        <v>1</v>
      </c>
      <c r="F101" s="8">
        <v>1</v>
      </c>
      <c r="G101" s="8">
        <v>0</v>
      </c>
      <c r="H101" s="8">
        <v>0</v>
      </c>
      <c r="I101" s="8">
        <v>0</v>
      </c>
      <c r="J101" s="8" t="s">
        <v>545</v>
      </c>
      <c r="K101" s="8">
        <v>1</v>
      </c>
      <c r="L101" s="8">
        <v>1</v>
      </c>
      <c r="M101" s="8">
        <v>1</v>
      </c>
      <c r="N101" s="17">
        <v>0.5</v>
      </c>
      <c r="O101" s="17">
        <v>0.5</v>
      </c>
      <c r="P101" s="8"/>
      <c r="Q101" s="8">
        <v>1</v>
      </c>
      <c r="R101" s="8">
        <v>1</v>
      </c>
      <c r="S101" s="8">
        <v>0</v>
      </c>
      <c r="T101" s="8">
        <v>0</v>
      </c>
      <c r="U101" s="8">
        <v>0</v>
      </c>
      <c r="V101" s="8"/>
      <c r="W101" s="13">
        <f t="shared" si="27"/>
        <v>1</v>
      </c>
      <c r="X101" s="13">
        <f t="shared" si="28"/>
        <v>1</v>
      </c>
      <c r="Y101" s="13">
        <f t="shared" si="29"/>
        <v>0</v>
      </c>
      <c r="Z101" s="12">
        <f t="shared" si="30"/>
        <v>0</v>
      </c>
      <c r="AA101" s="13">
        <f t="shared" si="31"/>
        <v>0</v>
      </c>
      <c r="AB101" s="7">
        <f t="shared" si="32"/>
        <v>2</v>
      </c>
      <c r="AC101" s="7"/>
      <c r="AD101" s="7">
        <f t="shared" si="33"/>
        <v>2</v>
      </c>
      <c r="AE101" s="7">
        <f t="shared" si="34"/>
        <v>0</v>
      </c>
      <c r="AF101" s="7">
        <f t="shared" si="35"/>
        <v>0</v>
      </c>
      <c r="AG101" s="7"/>
      <c r="AH101" s="54"/>
      <c r="AN101" s="54"/>
      <c r="AT101" s="54"/>
      <c r="BB101" s="54"/>
      <c r="BC101" s="54"/>
    </row>
    <row r="102" spans="1:64" s="139" customFormat="1" ht="13.5" customHeight="1" x14ac:dyDescent="0.2">
      <c r="A102" s="33">
        <v>1153</v>
      </c>
      <c r="B102" s="32" t="s">
        <v>934</v>
      </c>
      <c r="C102" s="32">
        <v>9</v>
      </c>
      <c r="D102" s="33" t="s">
        <v>732</v>
      </c>
      <c r="E102" s="74">
        <v>0</v>
      </c>
      <c r="F102" s="74">
        <v>0</v>
      </c>
      <c r="G102" s="74">
        <v>1</v>
      </c>
      <c r="H102" s="74">
        <v>0</v>
      </c>
      <c r="I102" s="74">
        <v>0</v>
      </c>
      <c r="J102" s="74"/>
      <c r="K102" s="74">
        <v>0</v>
      </c>
      <c r="L102" s="74">
        <v>0</v>
      </c>
      <c r="M102" s="74">
        <v>0</v>
      </c>
      <c r="N102" s="74">
        <v>0</v>
      </c>
      <c r="O102" s="74">
        <v>0</v>
      </c>
      <c r="P102" s="74" t="s">
        <v>743</v>
      </c>
      <c r="Q102" s="74">
        <v>0</v>
      </c>
      <c r="R102" s="74">
        <v>0</v>
      </c>
      <c r="S102" s="74">
        <v>0</v>
      </c>
      <c r="T102" s="74">
        <v>0</v>
      </c>
      <c r="U102" s="74">
        <v>0</v>
      </c>
      <c r="V102" s="33"/>
      <c r="W102" s="77">
        <f t="shared" si="27"/>
        <v>0</v>
      </c>
      <c r="X102" s="77">
        <f t="shared" si="28"/>
        <v>0</v>
      </c>
      <c r="Y102" s="77">
        <f t="shared" si="29"/>
        <v>0</v>
      </c>
      <c r="Z102" s="144">
        <f t="shared" si="30"/>
        <v>0</v>
      </c>
      <c r="AA102" s="77">
        <f t="shared" si="31"/>
        <v>0</v>
      </c>
      <c r="AB102" s="42">
        <f t="shared" si="32"/>
        <v>0</v>
      </c>
      <c r="AC102" s="42"/>
      <c r="AD102" s="42">
        <f t="shared" si="33"/>
        <v>0</v>
      </c>
      <c r="AE102" s="42">
        <f t="shared" si="34"/>
        <v>0</v>
      </c>
      <c r="AF102" s="42">
        <f t="shared" si="35"/>
        <v>0</v>
      </c>
      <c r="AG102" s="7"/>
      <c r="AH102" s="54"/>
      <c r="AN102" s="54"/>
      <c r="AT102" s="54"/>
      <c r="AZ102" s="54"/>
      <c r="BB102" s="54"/>
      <c r="BC102" s="54"/>
      <c r="BD102" s="54"/>
      <c r="BE102" s="54"/>
      <c r="BF102" s="54"/>
      <c r="BG102" s="54"/>
      <c r="BH102" s="54"/>
      <c r="BI102" s="54"/>
      <c r="BJ102" s="54"/>
      <c r="BK102" s="54"/>
      <c r="BL102" s="54"/>
    </row>
    <row r="103" spans="1:64" s="137" customFormat="1" ht="13.5" customHeight="1" x14ac:dyDescent="0.2">
      <c r="A103" s="31" t="s">
        <v>118</v>
      </c>
      <c r="B103" s="32" t="s">
        <v>442</v>
      </c>
      <c r="C103" s="32">
        <v>9</v>
      </c>
      <c r="D103" s="149" t="s">
        <v>126</v>
      </c>
      <c r="E103" s="34">
        <v>1</v>
      </c>
      <c r="F103" s="34">
        <v>1</v>
      </c>
      <c r="G103" s="34">
        <v>0</v>
      </c>
      <c r="H103" s="34">
        <v>0</v>
      </c>
      <c r="I103" s="34">
        <v>0</v>
      </c>
      <c r="J103" s="150"/>
      <c r="K103" s="90">
        <v>1</v>
      </c>
      <c r="L103" s="90">
        <v>1</v>
      </c>
      <c r="M103" s="151">
        <v>0</v>
      </c>
      <c r="N103" s="151">
        <v>0</v>
      </c>
      <c r="O103" s="151">
        <v>0</v>
      </c>
      <c r="P103" s="150"/>
      <c r="Q103" s="90">
        <v>1</v>
      </c>
      <c r="R103" s="90">
        <v>1</v>
      </c>
      <c r="S103" s="90">
        <v>0</v>
      </c>
      <c r="T103" s="90">
        <v>0</v>
      </c>
      <c r="U103" s="90">
        <v>0</v>
      </c>
      <c r="V103" s="90"/>
      <c r="W103" s="77">
        <f t="shared" si="27"/>
        <v>1</v>
      </c>
      <c r="X103" s="77">
        <f t="shared" si="28"/>
        <v>1</v>
      </c>
      <c r="Y103" s="77">
        <f t="shared" si="29"/>
        <v>0</v>
      </c>
      <c r="Z103" s="144">
        <f t="shared" si="30"/>
        <v>0</v>
      </c>
      <c r="AA103" s="77">
        <f t="shared" si="31"/>
        <v>0</v>
      </c>
      <c r="AB103" s="42">
        <f t="shared" si="32"/>
        <v>2</v>
      </c>
      <c r="AC103" s="42"/>
      <c r="AD103" s="42">
        <f t="shared" si="33"/>
        <v>2</v>
      </c>
      <c r="AE103" s="42">
        <f t="shared" si="34"/>
        <v>0</v>
      </c>
      <c r="AF103" s="42">
        <f t="shared" si="35"/>
        <v>0</v>
      </c>
      <c r="AG103" s="88"/>
      <c r="AH103" s="54"/>
      <c r="AI103" s="139"/>
      <c r="AJ103" s="139"/>
      <c r="AK103" s="139"/>
      <c r="AL103" s="139"/>
      <c r="AM103" s="139"/>
      <c r="AN103" s="54"/>
      <c r="AO103" s="139"/>
      <c r="AP103" s="139"/>
      <c r="AQ103" s="139"/>
      <c r="AR103" s="139"/>
      <c r="AS103" s="139"/>
      <c r="AT103" s="54"/>
      <c r="AU103" s="139"/>
      <c r="AV103" s="139"/>
      <c r="AW103" s="139"/>
      <c r="AX103" s="139"/>
      <c r="AY103" s="139"/>
      <c r="AZ103" s="139"/>
      <c r="BA103" s="139"/>
      <c r="BB103" s="54"/>
      <c r="BC103" s="54"/>
      <c r="BD103" s="139"/>
      <c r="BE103" s="139"/>
      <c r="BF103" s="139"/>
      <c r="BG103" s="139"/>
      <c r="BH103" s="139"/>
      <c r="BI103" s="139"/>
      <c r="BJ103" s="139"/>
      <c r="BK103" s="139"/>
      <c r="BL103" s="139"/>
    </row>
    <row r="104" spans="1:64" s="85" customFormat="1" ht="13.5" customHeight="1" x14ac:dyDescent="0.2">
      <c r="A104" s="8">
        <v>1162</v>
      </c>
      <c r="B104" s="29" t="s">
        <v>940</v>
      </c>
      <c r="C104" s="29">
        <v>9</v>
      </c>
      <c r="D104" s="8" t="s">
        <v>741</v>
      </c>
      <c r="E104" s="72">
        <v>0</v>
      </c>
      <c r="F104" s="72">
        <v>0</v>
      </c>
      <c r="G104" s="72">
        <v>0</v>
      </c>
      <c r="H104" s="72">
        <v>0</v>
      </c>
      <c r="I104" s="72">
        <v>0</v>
      </c>
      <c r="J104" s="72"/>
      <c r="K104" s="72">
        <v>0</v>
      </c>
      <c r="L104" s="72">
        <v>0</v>
      </c>
      <c r="M104" s="72">
        <v>0</v>
      </c>
      <c r="N104" s="72">
        <v>0</v>
      </c>
      <c r="O104" s="72">
        <v>0</v>
      </c>
      <c r="P104" s="72" t="s">
        <v>744</v>
      </c>
      <c r="Q104" s="72">
        <v>0</v>
      </c>
      <c r="R104" s="72">
        <v>1</v>
      </c>
      <c r="S104" s="72">
        <v>0</v>
      </c>
      <c r="T104" s="72">
        <v>0</v>
      </c>
      <c r="U104" s="72">
        <v>0</v>
      </c>
      <c r="V104" s="8"/>
      <c r="W104" s="13">
        <f t="shared" si="27"/>
        <v>0</v>
      </c>
      <c r="X104" s="13">
        <f t="shared" si="28"/>
        <v>0</v>
      </c>
      <c r="Y104" s="13">
        <f t="shared" si="29"/>
        <v>0</v>
      </c>
      <c r="Z104" s="12">
        <f t="shared" si="30"/>
        <v>0</v>
      </c>
      <c r="AA104" s="13">
        <f t="shared" si="31"/>
        <v>0</v>
      </c>
      <c r="AB104" s="7">
        <f t="shared" si="32"/>
        <v>0</v>
      </c>
      <c r="AC104" s="7"/>
      <c r="AD104" s="7">
        <f t="shared" si="33"/>
        <v>0</v>
      </c>
      <c r="AE104" s="7">
        <f t="shared" si="34"/>
        <v>0</v>
      </c>
      <c r="AF104" s="7">
        <f t="shared" si="35"/>
        <v>0</v>
      </c>
      <c r="AG104" s="7"/>
      <c r="AH104" s="83"/>
      <c r="AN104" s="83"/>
      <c r="AT104" s="83"/>
      <c r="AZ104" s="83"/>
      <c r="BB104" s="83"/>
      <c r="BC104" s="83"/>
      <c r="BD104" s="83"/>
      <c r="BE104" s="83"/>
      <c r="BF104" s="83"/>
      <c r="BG104" s="83"/>
      <c r="BH104" s="83"/>
      <c r="BI104" s="83"/>
      <c r="BJ104" s="83"/>
      <c r="BK104" s="83"/>
      <c r="BL104" s="83"/>
    </row>
    <row r="105" spans="1:64" s="139" customFormat="1" ht="13.5" customHeight="1" x14ac:dyDescent="0.2">
      <c r="A105" s="8">
        <v>1035</v>
      </c>
      <c r="B105" s="29" t="s">
        <v>830</v>
      </c>
      <c r="C105" s="29">
        <v>9</v>
      </c>
      <c r="D105" s="72" t="s">
        <v>612</v>
      </c>
      <c r="E105" s="72">
        <v>1</v>
      </c>
      <c r="F105" s="72">
        <v>1</v>
      </c>
      <c r="G105" s="72">
        <v>1</v>
      </c>
      <c r="H105" s="72">
        <v>0</v>
      </c>
      <c r="I105" s="72">
        <v>0</v>
      </c>
      <c r="J105" s="72"/>
      <c r="K105" s="72">
        <v>1</v>
      </c>
      <c r="L105" s="72">
        <v>1</v>
      </c>
      <c r="M105" s="72">
        <v>0.5</v>
      </c>
      <c r="N105" s="72">
        <v>0.5</v>
      </c>
      <c r="O105" s="72">
        <v>1</v>
      </c>
      <c r="P105" s="72"/>
      <c r="Q105" s="72">
        <v>1</v>
      </c>
      <c r="R105" s="72">
        <v>1</v>
      </c>
      <c r="S105" s="72">
        <v>0</v>
      </c>
      <c r="T105" s="72">
        <v>0</v>
      </c>
      <c r="U105" s="72">
        <v>0</v>
      </c>
      <c r="V105" s="54"/>
      <c r="W105" s="13">
        <f t="shared" si="27"/>
        <v>1</v>
      </c>
      <c r="X105" s="13">
        <f t="shared" si="28"/>
        <v>1</v>
      </c>
      <c r="Y105" s="13">
        <f t="shared" si="29"/>
        <v>0.5</v>
      </c>
      <c r="Z105" s="12">
        <f t="shared" si="30"/>
        <v>0</v>
      </c>
      <c r="AA105" s="13">
        <f t="shared" si="31"/>
        <v>0</v>
      </c>
      <c r="AB105" s="7">
        <f t="shared" si="32"/>
        <v>2.5</v>
      </c>
      <c r="AC105" s="7"/>
      <c r="AD105" s="7">
        <f t="shared" si="33"/>
        <v>2</v>
      </c>
      <c r="AE105" s="7">
        <f t="shared" si="34"/>
        <v>0</v>
      </c>
      <c r="AF105" s="7">
        <f t="shared" si="35"/>
        <v>0.5</v>
      </c>
      <c r="AG105" s="7"/>
      <c r="AH105" s="54"/>
      <c r="AN105" s="54"/>
      <c r="AT105" s="54"/>
      <c r="AZ105" s="54"/>
      <c r="BB105" s="54"/>
      <c r="BC105" s="54"/>
      <c r="BD105" s="54"/>
      <c r="BE105" s="54"/>
      <c r="BF105" s="54"/>
      <c r="BG105" s="54"/>
      <c r="BH105" s="54"/>
      <c r="BI105" s="54"/>
      <c r="BJ105" s="54"/>
      <c r="BK105" s="54"/>
      <c r="BL105" s="54"/>
    </row>
    <row r="106" spans="1:64" s="139" customFormat="1" ht="13.5" customHeight="1" x14ac:dyDescent="0.2">
      <c r="A106" s="8">
        <v>1051</v>
      </c>
      <c r="B106" s="29" t="s">
        <v>846</v>
      </c>
      <c r="C106" s="29">
        <v>9</v>
      </c>
      <c r="D106" s="8" t="s">
        <v>628</v>
      </c>
      <c r="E106" s="72">
        <v>0</v>
      </c>
      <c r="F106" s="72">
        <v>0</v>
      </c>
      <c r="G106" s="72">
        <v>1</v>
      </c>
      <c r="H106" s="72">
        <v>1</v>
      </c>
      <c r="I106" s="72">
        <v>0</v>
      </c>
      <c r="J106" s="72"/>
      <c r="K106" s="72">
        <v>0</v>
      </c>
      <c r="L106" s="72">
        <v>1</v>
      </c>
      <c r="M106" s="72">
        <v>0</v>
      </c>
      <c r="N106" s="72">
        <v>0</v>
      </c>
      <c r="O106" s="72">
        <v>0</v>
      </c>
      <c r="P106" s="72" t="s">
        <v>753</v>
      </c>
      <c r="Q106" s="72">
        <v>0</v>
      </c>
      <c r="R106" s="72">
        <v>1</v>
      </c>
      <c r="S106" s="72">
        <v>1</v>
      </c>
      <c r="T106" s="72">
        <v>1</v>
      </c>
      <c r="U106" s="72">
        <v>0</v>
      </c>
      <c r="V106" s="8"/>
      <c r="W106" s="13">
        <f t="shared" si="27"/>
        <v>0</v>
      </c>
      <c r="X106" s="13">
        <f t="shared" si="28"/>
        <v>1</v>
      </c>
      <c r="Y106" s="13">
        <f t="shared" si="29"/>
        <v>1</v>
      </c>
      <c r="Z106" s="12">
        <f t="shared" si="30"/>
        <v>1</v>
      </c>
      <c r="AA106" s="13">
        <f t="shared" si="31"/>
        <v>0</v>
      </c>
      <c r="AB106" s="7">
        <f t="shared" si="32"/>
        <v>3</v>
      </c>
      <c r="AC106" s="7"/>
      <c r="AD106" s="7">
        <f t="shared" si="33"/>
        <v>1</v>
      </c>
      <c r="AE106" s="7">
        <f t="shared" si="34"/>
        <v>1</v>
      </c>
      <c r="AF106" s="7">
        <f t="shared" si="35"/>
        <v>1</v>
      </c>
      <c r="AG106" s="7"/>
      <c r="AH106" s="54"/>
      <c r="AN106" s="54"/>
      <c r="AT106" s="54"/>
      <c r="AZ106" s="54"/>
      <c r="BB106" s="54"/>
      <c r="BC106" s="54"/>
      <c r="BD106" s="54"/>
      <c r="BE106" s="54"/>
      <c r="BF106" s="54"/>
      <c r="BG106" s="54"/>
      <c r="BH106" s="54"/>
      <c r="BI106" s="54"/>
      <c r="BJ106" s="54"/>
      <c r="BK106" s="54"/>
      <c r="BL106" s="54"/>
    </row>
    <row r="107" spans="1:64" s="139" customFormat="1" ht="13.5" customHeight="1" x14ac:dyDescent="0.2">
      <c r="A107" s="8">
        <v>1048</v>
      </c>
      <c r="B107" s="29" t="s">
        <v>843</v>
      </c>
      <c r="C107" s="29">
        <v>9</v>
      </c>
      <c r="D107" s="8" t="s">
        <v>625</v>
      </c>
      <c r="E107" s="72">
        <v>0</v>
      </c>
      <c r="F107" s="72">
        <v>0</v>
      </c>
      <c r="G107" s="72">
        <v>1</v>
      </c>
      <c r="H107" s="72">
        <v>1</v>
      </c>
      <c r="I107" s="72">
        <v>0</v>
      </c>
      <c r="J107" s="72" t="s">
        <v>784</v>
      </c>
      <c r="K107" s="72">
        <v>0</v>
      </c>
      <c r="L107" s="72">
        <v>1</v>
      </c>
      <c r="M107" s="72">
        <v>0</v>
      </c>
      <c r="N107" s="72">
        <v>0</v>
      </c>
      <c r="O107" s="72">
        <v>1</v>
      </c>
      <c r="P107" s="72" t="s">
        <v>752</v>
      </c>
      <c r="Q107" s="72">
        <v>0</v>
      </c>
      <c r="R107" s="72">
        <v>1</v>
      </c>
      <c r="S107" s="72">
        <v>1</v>
      </c>
      <c r="T107" s="72">
        <v>0</v>
      </c>
      <c r="U107" s="72">
        <v>0</v>
      </c>
      <c r="V107" s="8"/>
      <c r="W107" s="13">
        <f t="shared" si="27"/>
        <v>0</v>
      </c>
      <c r="X107" s="13">
        <f t="shared" si="28"/>
        <v>1</v>
      </c>
      <c r="Y107" s="13">
        <f t="shared" si="29"/>
        <v>1</v>
      </c>
      <c r="Z107" s="12">
        <f t="shared" si="30"/>
        <v>0</v>
      </c>
      <c r="AA107" s="13">
        <f t="shared" si="31"/>
        <v>0</v>
      </c>
      <c r="AB107" s="7">
        <f t="shared" si="32"/>
        <v>2</v>
      </c>
      <c r="AC107" s="7"/>
      <c r="AD107" s="7">
        <f t="shared" si="33"/>
        <v>1</v>
      </c>
      <c r="AE107" s="7">
        <f t="shared" si="34"/>
        <v>0</v>
      </c>
      <c r="AF107" s="7">
        <f t="shared" si="35"/>
        <v>1</v>
      </c>
      <c r="AG107" s="7"/>
      <c r="AH107" s="54"/>
      <c r="AN107" s="54"/>
      <c r="AT107" s="54"/>
      <c r="AZ107" s="54"/>
      <c r="BB107" s="54"/>
      <c r="BC107" s="54"/>
      <c r="BD107" s="54"/>
      <c r="BE107" s="54"/>
      <c r="BF107" s="54"/>
      <c r="BG107" s="54"/>
      <c r="BH107" s="54"/>
      <c r="BI107" s="54"/>
      <c r="BJ107" s="54"/>
      <c r="BK107" s="54"/>
      <c r="BL107" s="54"/>
    </row>
    <row r="108" spans="1:64" s="139" customFormat="1" ht="13.5" customHeight="1" x14ac:dyDescent="0.2">
      <c r="A108" s="8">
        <v>1026</v>
      </c>
      <c r="B108" s="29" t="s">
        <v>821</v>
      </c>
      <c r="C108" s="29">
        <v>9</v>
      </c>
      <c r="D108" s="8" t="s">
        <v>603</v>
      </c>
      <c r="E108" s="72">
        <v>0</v>
      </c>
      <c r="F108" s="72">
        <v>1</v>
      </c>
      <c r="G108" s="72">
        <v>0</v>
      </c>
      <c r="H108" s="72">
        <v>0</v>
      </c>
      <c r="I108" s="72">
        <v>0</v>
      </c>
      <c r="J108" s="72"/>
      <c r="K108" s="72">
        <v>0</v>
      </c>
      <c r="L108" s="72">
        <v>0</v>
      </c>
      <c r="M108" s="72">
        <v>0</v>
      </c>
      <c r="N108" s="72">
        <v>0</v>
      </c>
      <c r="O108" s="72">
        <v>0</v>
      </c>
      <c r="P108" s="72" t="s">
        <v>746</v>
      </c>
      <c r="Q108" s="72">
        <v>1</v>
      </c>
      <c r="R108" s="72">
        <v>1</v>
      </c>
      <c r="S108" s="72">
        <v>1</v>
      </c>
      <c r="T108" s="72">
        <v>0</v>
      </c>
      <c r="U108" s="72">
        <v>0</v>
      </c>
      <c r="V108" s="54"/>
      <c r="W108" s="13">
        <f t="shared" ref="W108:W139" si="36">IF(((E108+K108+Q108)=1.5),0.5,ROUND((E108+K108+Q108)/3,0))</f>
        <v>0</v>
      </c>
      <c r="X108" s="13">
        <f t="shared" ref="X108:X139" si="37">IF(((F108+L108+R108)=1.5),0.5,ROUND((F108+L108+R108)/3,0))</f>
        <v>1</v>
      </c>
      <c r="Y108" s="13">
        <f t="shared" ref="Y108:Y139" si="38">IF(((G108+M108+S108)=1.5),0.5,ROUND((G108+M108+S108)/3,0))</f>
        <v>0</v>
      </c>
      <c r="Z108" s="12">
        <f t="shared" ref="Z108:Z139" si="39">IF(((H108+N108+T108)=1.5),0.5,ROUND((H108+N108+T108)/3,0))</f>
        <v>0</v>
      </c>
      <c r="AA108" s="13">
        <f t="shared" ref="AA108:AA139" si="40">IF(((I108+O108+U108)=1.5),0.5,ROUND((I108+O108+U108)/3,0))</f>
        <v>0</v>
      </c>
      <c r="AB108" s="7">
        <f t="shared" ref="AB108:AB139" si="41">SUM(W108:AA108)</f>
        <v>1</v>
      </c>
      <c r="AC108" s="7"/>
      <c r="AD108" s="7">
        <f t="shared" ref="AD108:AD139" si="42">W108+X108</f>
        <v>1</v>
      </c>
      <c r="AE108" s="7">
        <f t="shared" ref="AE108:AE139" si="43">Z108+AA108</f>
        <v>0</v>
      </c>
      <c r="AF108" s="7">
        <f t="shared" ref="AF108:AF139" si="44">Y108</f>
        <v>0</v>
      </c>
      <c r="AG108" s="7"/>
      <c r="AH108" s="54"/>
      <c r="AN108" s="54"/>
      <c r="AT108" s="54"/>
      <c r="AZ108" s="54"/>
      <c r="BB108" s="54"/>
      <c r="BC108" s="54"/>
      <c r="BD108" s="54"/>
      <c r="BE108" s="54"/>
      <c r="BF108" s="54"/>
      <c r="BG108" s="54"/>
      <c r="BH108" s="54"/>
      <c r="BI108" s="54"/>
      <c r="BJ108" s="54"/>
      <c r="BK108" s="54"/>
      <c r="BL108" s="54"/>
    </row>
    <row r="109" spans="1:64" s="139" customFormat="1" ht="13.5" customHeight="1" x14ac:dyDescent="0.2">
      <c r="A109" s="31" t="s">
        <v>145</v>
      </c>
      <c r="B109" s="32" t="s">
        <v>459</v>
      </c>
      <c r="C109" s="32">
        <v>9</v>
      </c>
      <c r="D109" s="149" t="s">
        <v>152</v>
      </c>
      <c r="E109" s="34">
        <v>0</v>
      </c>
      <c r="F109" s="34">
        <v>0</v>
      </c>
      <c r="G109" s="34">
        <v>0</v>
      </c>
      <c r="H109" s="34">
        <v>0</v>
      </c>
      <c r="I109" s="34">
        <v>0</v>
      </c>
      <c r="J109" s="33" t="s">
        <v>252</v>
      </c>
      <c r="K109" s="90">
        <v>0</v>
      </c>
      <c r="L109" s="90">
        <v>0</v>
      </c>
      <c r="M109" s="151">
        <v>0</v>
      </c>
      <c r="N109" s="151">
        <v>0</v>
      </c>
      <c r="O109" s="151">
        <v>0</v>
      </c>
      <c r="P109" s="33" t="s">
        <v>200</v>
      </c>
      <c r="Q109" s="90">
        <v>0</v>
      </c>
      <c r="R109" s="90">
        <v>1</v>
      </c>
      <c r="S109" s="90">
        <v>0</v>
      </c>
      <c r="T109" s="90">
        <v>0</v>
      </c>
      <c r="U109" s="90">
        <v>0</v>
      </c>
      <c r="V109" s="90"/>
      <c r="W109" s="77">
        <f t="shared" si="36"/>
        <v>0</v>
      </c>
      <c r="X109" s="77">
        <f t="shared" si="37"/>
        <v>0</v>
      </c>
      <c r="Y109" s="77">
        <f t="shared" si="38"/>
        <v>0</v>
      </c>
      <c r="Z109" s="144">
        <f t="shared" si="39"/>
        <v>0</v>
      </c>
      <c r="AA109" s="77">
        <f t="shared" si="40"/>
        <v>0</v>
      </c>
      <c r="AB109" s="42">
        <f t="shared" si="41"/>
        <v>0</v>
      </c>
      <c r="AC109" s="42"/>
      <c r="AD109" s="42">
        <f t="shared" si="42"/>
        <v>0</v>
      </c>
      <c r="AE109" s="42">
        <f t="shared" si="43"/>
        <v>0</v>
      </c>
      <c r="AF109" s="42">
        <f t="shared" si="44"/>
        <v>0</v>
      </c>
      <c r="AG109" s="7"/>
      <c r="AH109" s="54"/>
      <c r="AN109" s="54"/>
      <c r="AT109" s="54"/>
      <c r="AZ109" s="54"/>
      <c r="BB109" s="54"/>
      <c r="BC109" s="54"/>
      <c r="BD109" s="54"/>
      <c r="BE109" s="54"/>
      <c r="BF109" s="54"/>
      <c r="BG109" s="54"/>
      <c r="BH109" s="54"/>
      <c r="BI109" s="54"/>
      <c r="BJ109" s="54"/>
      <c r="BK109" s="54"/>
      <c r="BL109" s="54"/>
    </row>
    <row r="110" spans="1:64" s="139" customFormat="1" ht="13.5" customHeight="1" x14ac:dyDescent="0.2">
      <c r="A110" s="8">
        <v>1034</v>
      </c>
      <c r="B110" s="29" t="s">
        <v>829</v>
      </c>
      <c r="C110" s="29">
        <v>9</v>
      </c>
      <c r="D110" s="8" t="s">
        <v>611</v>
      </c>
      <c r="E110" s="72">
        <v>0</v>
      </c>
      <c r="F110" s="72">
        <v>1</v>
      </c>
      <c r="G110" s="72">
        <v>1</v>
      </c>
      <c r="H110" s="72">
        <v>1</v>
      </c>
      <c r="I110" s="72">
        <v>1</v>
      </c>
      <c r="J110" s="72"/>
      <c r="K110" s="72">
        <v>1</v>
      </c>
      <c r="L110" s="72">
        <v>1</v>
      </c>
      <c r="M110" s="72">
        <v>0.5</v>
      </c>
      <c r="N110" s="72">
        <v>0.5</v>
      </c>
      <c r="O110" s="72">
        <v>0.5</v>
      </c>
      <c r="P110" s="72"/>
      <c r="Q110" s="72">
        <v>1</v>
      </c>
      <c r="R110" s="72">
        <v>1</v>
      </c>
      <c r="S110" s="72">
        <v>1</v>
      </c>
      <c r="T110" s="72">
        <v>1</v>
      </c>
      <c r="U110" s="72">
        <v>1</v>
      </c>
      <c r="V110" s="54"/>
      <c r="W110" s="13">
        <f t="shared" si="36"/>
        <v>1</v>
      </c>
      <c r="X110" s="13">
        <f t="shared" si="37"/>
        <v>1</v>
      </c>
      <c r="Y110" s="13">
        <f t="shared" si="38"/>
        <v>1</v>
      </c>
      <c r="Z110" s="12">
        <f t="shared" si="39"/>
        <v>1</v>
      </c>
      <c r="AA110" s="13">
        <f t="shared" si="40"/>
        <v>1</v>
      </c>
      <c r="AB110" s="7">
        <f t="shared" si="41"/>
        <v>5</v>
      </c>
      <c r="AC110" s="7"/>
      <c r="AD110" s="7">
        <f t="shared" si="42"/>
        <v>2</v>
      </c>
      <c r="AE110" s="7">
        <f t="shared" si="43"/>
        <v>2</v>
      </c>
      <c r="AF110" s="7">
        <f t="shared" si="44"/>
        <v>1</v>
      </c>
      <c r="AG110" s="7"/>
      <c r="AH110" s="54"/>
      <c r="AN110" s="54"/>
      <c r="AT110" s="54"/>
      <c r="AZ110" s="54"/>
      <c r="BB110" s="54"/>
      <c r="BC110" s="54"/>
      <c r="BD110" s="54"/>
      <c r="BE110" s="54"/>
      <c r="BF110" s="54"/>
      <c r="BG110" s="54"/>
      <c r="BH110" s="54"/>
      <c r="BI110" s="54"/>
      <c r="BJ110" s="54"/>
      <c r="BK110" s="54"/>
      <c r="BL110" s="54"/>
    </row>
    <row r="111" spans="1:64" s="139" customFormat="1" ht="13.5" customHeight="1" x14ac:dyDescent="0.2">
      <c r="A111" s="11" t="s">
        <v>101</v>
      </c>
      <c r="B111" s="86" t="s">
        <v>443</v>
      </c>
      <c r="C111" s="86">
        <v>9</v>
      </c>
      <c r="D111" s="87" t="s">
        <v>108</v>
      </c>
      <c r="E111" s="2">
        <v>1</v>
      </c>
      <c r="F111" s="2">
        <v>1</v>
      </c>
      <c r="G111" s="2">
        <v>1</v>
      </c>
      <c r="H111" s="2">
        <v>1</v>
      </c>
      <c r="I111" s="2">
        <v>0</v>
      </c>
      <c r="J111" s="86"/>
      <c r="K111" s="5">
        <v>1</v>
      </c>
      <c r="L111" s="5">
        <v>1</v>
      </c>
      <c r="M111" s="14">
        <v>0.5</v>
      </c>
      <c r="N111" s="14">
        <v>0.5</v>
      </c>
      <c r="O111" s="14">
        <v>1</v>
      </c>
      <c r="P111" s="86"/>
      <c r="Q111" s="5">
        <v>1</v>
      </c>
      <c r="R111" s="5">
        <v>1</v>
      </c>
      <c r="S111" s="5">
        <v>1</v>
      </c>
      <c r="T111" s="5">
        <v>1</v>
      </c>
      <c r="U111" s="5">
        <v>0</v>
      </c>
      <c r="V111" s="5"/>
      <c r="W111" s="12">
        <f t="shared" si="36"/>
        <v>1</v>
      </c>
      <c r="X111" s="12">
        <f t="shared" si="37"/>
        <v>1</v>
      </c>
      <c r="Y111" s="12">
        <f t="shared" si="38"/>
        <v>1</v>
      </c>
      <c r="Z111" s="12">
        <f t="shared" si="39"/>
        <v>1</v>
      </c>
      <c r="AA111" s="12">
        <f t="shared" si="40"/>
        <v>0</v>
      </c>
      <c r="AB111" s="88">
        <f t="shared" si="41"/>
        <v>4</v>
      </c>
      <c r="AC111" s="88"/>
      <c r="AD111" s="7">
        <f t="shared" si="42"/>
        <v>2</v>
      </c>
      <c r="AE111" s="7">
        <f t="shared" si="43"/>
        <v>1</v>
      </c>
      <c r="AF111" s="7">
        <f t="shared" si="44"/>
        <v>1</v>
      </c>
      <c r="AG111" s="7"/>
      <c r="AH111" s="54"/>
      <c r="AN111" s="54"/>
      <c r="AT111" s="54"/>
      <c r="AZ111" s="54"/>
      <c r="BB111" s="54"/>
      <c r="BC111" s="54"/>
      <c r="BD111" s="54"/>
      <c r="BE111" s="54"/>
      <c r="BF111" s="54"/>
      <c r="BG111" s="54"/>
      <c r="BH111" s="54"/>
      <c r="BI111" s="54"/>
      <c r="BJ111" s="54"/>
      <c r="BK111" s="54"/>
      <c r="BL111" s="54"/>
    </row>
    <row r="112" spans="1:64" s="139" customFormat="1" ht="13.5" customHeight="1" x14ac:dyDescent="0.2">
      <c r="A112" s="1" t="s">
        <v>192</v>
      </c>
      <c r="B112" s="29" t="s">
        <v>477</v>
      </c>
      <c r="C112" s="29">
        <v>9</v>
      </c>
      <c r="D112" s="4" t="s">
        <v>204</v>
      </c>
      <c r="E112" s="6">
        <v>0</v>
      </c>
      <c r="F112" s="6">
        <v>1</v>
      </c>
      <c r="G112" s="6">
        <v>1</v>
      </c>
      <c r="H112" s="6">
        <v>0</v>
      </c>
      <c r="I112" s="6">
        <v>0</v>
      </c>
      <c r="J112" s="8" t="s">
        <v>321</v>
      </c>
      <c r="K112" s="9">
        <v>1</v>
      </c>
      <c r="L112" s="9">
        <v>0</v>
      </c>
      <c r="M112" s="16">
        <v>0.5</v>
      </c>
      <c r="N112" s="16">
        <v>0.5</v>
      </c>
      <c r="O112" s="16">
        <v>0</v>
      </c>
      <c r="P112" s="10" t="s">
        <v>284</v>
      </c>
      <c r="Q112" s="5">
        <v>0</v>
      </c>
      <c r="R112" s="5">
        <v>1</v>
      </c>
      <c r="S112" s="5">
        <v>0</v>
      </c>
      <c r="T112" s="5">
        <v>0</v>
      </c>
      <c r="U112" s="5">
        <v>0</v>
      </c>
      <c r="V112" s="5"/>
      <c r="W112" s="13">
        <f t="shared" si="36"/>
        <v>0</v>
      </c>
      <c r="X112" s="13">
        <f t="shared" si="37"/>
        <v>1</v>
      </c>
      <c r="Y112" s="13">
        <f t="shared" si="38"/>
        <v>0.5</v>
      </c>
      <c r="Z112" s="12">
        <f t="shared" si="39"/>
        <v>0</v>
      </c>
      <c r="AA112" s="13">
        <f t="shared" si="40"/>
        <v>0</v>
      </c>
      <c r="AB112" s="7">
        <f t="shared" si="41"/>
        <v>1.5</v>
      </c>
      <c r="AC112" s="7"/>
      <c r="AD112" s="7">
        <f t="shared" si="42"/>
        <v>1</v>
      </c>
      <c r="AE112" s="7">
        <f t="shared" si="43"/>
        <v>0</v>
      </c>
      <c r="AF112" s="7">
        <f t="shared" si="44"/>
        <v>0.5</v>
      </c>
      <c r="AG112" s="7"/>
      <c r="AH112" s="54"/>
      <c r="AN112" s="54"/>
      <c r="AT112" s="54"/>
      <c r="AZ112" s="54"/>
      <c r="BB112" s="54"/>
      <c r="BC112" s="54"/>
      <c r="BD112" s="54"/>
      <c r="BE112" s="54"/>
      <c r="BF112" s="54"/>
      <c r="BG112" s="54"/>
      <c r="BH112" s="54"/>
      <c r="BI112" s="54"/>
      <c r="BJ112" s="54"/>
      <c r="BK112" s="54"/>
      <c r="BL112" s="54"/>
    </row>
    <row r="113" spans="1:64" s="137" customFormat="1" ht="13.5" customHeight="1" x14ac:dyDescent="0.2">
      <c r="A113" s="8">
        <v>1062</v>
      </c>
      <c r="B113" s="29" t="s">
        <v>856</v>
      </c>
      <c r="C113" s="29">
        <v>9</v>
      </c>
      <c r="D113" s="8" t="s">
        <v>639</v>
      </c>
      <c r="E113" s="72">
        <v>0</v>
      </c>
      <c r="F113" s="72">
        <v>1</v>
      </c>
      <c r="G113" s="72">
        <v>0</v>
      </c>
      <c r="H113" s="72">
        <v>0</v>
      </c>
      <c r="I113" s="72">
        <v>0</v>
      </c>
      <c r="J113" s="72"/>
      <c r="K113" s="72">
        <v>0</v>
      </c>
      <c r="L113" s="72">
        <v>1</v>
      </c>
      <c r="M113" s="72">
        <v>0</v>
      </c>
      <c r="N113" s="72">
        <v>0</v>
      </c>
      <c r="O113" s="72">
        <v>0</v>
      </c>
      <c r="P113" s="72" t="s">
        <v>748</v>
      </c>
      <c r="Q113" s="72">
        <v>0</v>
      </c>
      <c r="R113" s="72">
        <v>1</v>
      </c>
      <c r="S113" s="72">
        <v>0</v>
      </c>
      <c r="T113" s="72">
        <v>0</v>
      </c>
      <c r="U113" s="72">
        <v>0</v>
      </c>
      <c r="V113" s="8"/>
      <c r="W113" s="13">
        <f t="shared" si="36"/>
        <v>0</v>
      </c>
      <c r="X113" s="13">
        <f t="shared" si="37"/>
        <v>1</v>
      </c>
      <c r="Y113" s="13">
        <f t="shared" si="38"/>
        <v>0</v>
      </c>
      <c r="Z113" s="12">
        <f t="shared" si="39"/>
        <v>0</v>
      </c>
      <c r="AA113" s="13">
        <f t="shared" si="40"/>
        <v>0</v>
      </c>
      <c r="AB113" s="7">
        <f t="shared" si="41"/>
        <v>1</v>
      </c>
      <c r="AC113" s="7"/>
      <c r="AD113" s="7">
        <f t="shared" si="42"/>
        <v>1</v>
      </c>
      <c r="AE113" s="7">
        <f t="shared" si="43"/>
        <v>0</v>
      </c>
      <c r="AF113" s="7">
        <f t="shared" si="44"/>
        <v>0</v>
      </c>
      <c r="AG113" s="7"/>
      <c r="AH113" s="55"/>
      <c r="AN113" s="55"/>
      <c r="AT113" s="55"/>
      <c r="BB113" s="55"/>
      <c r="BC113" s="55"/>
    </row>
    <row r="114" spans="1:64" s="139" customFormat="1" ht="13.5" customHeight="1" x14ac:dyDescent="0.2">
      <c r="A114" s="8">
        <v>1086</v>
      </c>
      <c r="B114" s="29" t="s">
        <v>876</v>
      </c>
      <c r="C114" s="29">
        <v>9</v>
      </c>
      <c r="D114" s="8" t="s">
        <v>663</v>
      </c>
      <c r="E114" s="72">
        <v>0</v>
      </c>
      <c r="F114" s="72">
        <v>1</v>
      </c>
      <c r="G114" s="72">
        <v>0</v>
      </c>
      <c r="H114" s="72">
        <v>0</v>
      </c>
      <c r="I114" s="72">
        <v>0</v>
      </c>
      <c r="J114" s="72"/>
      <c r="K114" s="72">
        <v>0</v>
      </c>
      <c r="L114" s="72">
        <v>0</v>
      </c>
      <c r="M114" s="72">
        <v>0</v>
      </c>
      <c r="N114" s="72">
        <v>0</v>
      </c>
      <c r="O114" s="72">
        <v>1</v>
      </c>
      <c r="P114" s="72" t="s">
        <v>748</v>
      </c>
      <c r="Q114" s="72">
        <v>0</v>
      </c>
      <c r="R114" s="72">
        <v>0</v>
      </c>
      <c r="S114" s="72">
        <v>0</v>
      </c>
      <c r="T114" s="72">
        <v>0</v>
      </c>
      <c r="U114" s="72">
        <v>0</v>
      </c>
      <c r="V114" s="8"/>
      <c r="W114" s="13">
        <f t="shared" si="36"/>
        <v>0</v>
      </c>
      <c r="X114" s="13">
        <f t="shared" si="37"/>
        <v>0</v>
      </c>
      <c r="Y114" s="13">
        <f t="shared" si="38"/>
        <v>0</v>
      </c>
      <c r="Z114" s="12">
        <f t="shared" si="39"/>
        <v>0</v>
      </c>
      <c r="AA114" s="13">
        <f t="shared" si="40"/>
        <v>0</v>
      </c>
      <c r="AB114" s="7">
        <f t="shared" si="41"/>
        <v>0</v>
      </c>
      <c r="AC114" s="7"/>
      <c r="AD114" s="7">
        <f t="shared" si="42"/>
        <v>0</v>
      </c>
      <c r="AE114" s="7">
        <f t="shared" si="43"/>
        <v>0</v>
      </c>
      <c r="AF114" s="7">
        <f t="shared" si="44"/>
        <v>0</v>
      </c>
      <c r="AG114" s="7"/>
      <c r="AH114" s="54"/>
      <c r="AN114" s="54"/>
      <c r="AT114" s="54"/>
      <c r="AZ114" s="54"/>
      <c r="BB114" s="54"/>
      <c r="BC114" s="54"/>
      <c r="BD114" s="54"/>
      <c r="BE114" s="54"/>
      <c r="BF114" s="54"/>
      <c r="BG114" s="54"/>
      <c r="BH114" s="54"/>
      <c r="BI114" s="54"/>
      <c r="BJ114" s="54"/>
      <c r="BK114" s="54"/>
      <c r="BL114" s="54"/>
    </row>
    <row r="115" spans="1:64" s="137" customFormat="1" ht="13.5" customHeight="1" x14ac:dyDescent="0.2">
      <c r="A115" s="8">
        <v>1077</v>
      </c>
      <c r="B115" s="29" t="s">
        <v>869</v>
      </c>
      <c r="C115" s="29">
        <v>9</v>
      </c>
      <c r="D115" s="8" t="s">
        <v>654</v>
      </c>
      <c r="E115" s="72">
        <v>1</v>
      </c>
      <c r="F115" s="72">
        <v>1</v>
      </c>
      <c r="G115" s="72">
        <v>1</v>
      </c>
      <c r="H115" s="72">
        <v>0</v>
      </c>
      <c r="I115" s="72">
        <v>0</v>
      </c>
      <c r="J115" s="72"/>
      <c r="K115" s="72">
        <v>1</v>
      </c>
      <c r="L115" s="72">
        <v>1</v>
      </c>
      <c r="M115" s="72">
        <v>0.5</v>
      </c>
      <c r="N115" s="72">
        <v>0.5</v>
      </c>
      <c r="O115" s="72">
        <v>1</v>
      </c>
      <c r="P115" s="72"/>
      <c r="Q115" s="72">
        <v>1</v>
      </c>
      <c r="R115" s="72">
        <v>1</v>
      </c>
      <c r="S115" s="72">
        <v>0</v>
      </c>
      <c r="T115" s="72">
        <v>0</v>
      </c>
      <c r="U115" s="72">
        <v>0</v>
      </c>
      <c r="V115" s="8"/>
      <c r="W115" s="13">
        <f t="shared" si="36"/>
        <v>1</v>
      </c>
      <c r="X115" s="13">
        <f t="shared" si="37"/>
        <v>1</v>
      </c>
      <c r="Y115" s="13">
        <f t="shared" si="38"/>
        <v>0.5</v>
      </c>
      <c r="Z115" s="12">
        <f t="shared" si="39"/>
        <v>0</v>
      </c>
      <c r="AA115" s="13">
        <f t="shared" si="40"/>
        <v>0</v>
      </c>
      <c r="AB115" s="7">
        <f t="shared" si="41"/>
        <v>2.5</v>
      </c>
      <c r="AC115" s="7"/>
      <c r="AD115" s="7">
        <f t="shared" si="42"/>
        <v>2</v>
      </c>
      <c r="AE115" s="7">
        <f t="shared" si="43"/>
        <v>0</v>
      </c>
      <c r="AF115" s="7">
        <f t="shared" si="44"/>
        <v>0.5</v>
      </c>
      <c r="AG115" s="7"/>
      <c r="AH115" s="55"/>
      <c r="AN115" s="55"/>
      <c r="AT115" s="55"/>
      <c r="AZ115" s="55"/>
      <c r="BB115" s="55"/>
      <c r="BC115" s="55"/>
      <c r="BD115" s="55"/>
      <c r="BE115" s="55"/>
      <c r="BF115" s="55"/>
      <c r="BG115" s="55"/>
      <c r="BH115" s="55"/>
      <c r="BI115" s="55"/>
      <c r="BJ115" s="55"/>
      <c r="BK115" s="55"/>
      <c r="BL115" s="55"/>
    </row>
    <row r="116" spans="1:64" s="139" customFormat="1" ht="13.5" customHeight="1" x14ac:dyDescent="0.2">
      <c r="A116" s="1" t="s">
        <v>107</v>
      </c>
      <c r="B116" s="29" t="s">
        <v>446</v>
      </c>
      <c r="C116" s="29">
        <v>9</v>
      </c>
      <c r="D116" s="4" t="s">
        <v>115</v>
      </c>
      <c r="E116" s="6">
        <v>0</v>
      </c>
      <c r="F116" s="6">
        <v>1</v>
      </c>
      <c r="G116" s="6">
        <v>0</v>
      </c>
      <c r="H116" s="6">
        <v>0</v>
      </c>
      <c r="I116" s="6">
        <v>0</v>
      </c>
      <c r="J116" s="3"/>
      <c r="K116" s="5">
        <v>1</v>
      </c>
      <c r="L116" s="5">
        <v>0</v>
      </c>
      <c r="M116" s="14">
        <v>0.5</v>
      </c>
      <c r="N116" s="14">
        <v>0.5</v>
      </c>
      <c r="O116" s="14">
        <v>0</v>
      </c>
      <c r="P116" s="3"/>
      <c r="Q116" s="5">
        <v>0</v>
      </c>
      <c r="R116" s="5">
        <v>0</v>
      </c>
      <c r="S116" s="5">
        <v>0</v>
      </c>
      <c r="T116" s="5">
        <v>0</v>
      </c>
      <c r="U116" s="5">
        <v>0</v>
      </c>
      <c r="V116" s="5"/>
      <c r="W116" s="13">
        <f t="shared" si="36"/>
        <v>0</v>
      </c>
      <c r="X116" s="13">
        <f t="shared" si="37"/>
        <v>0</v>
      </c>
      <c r="Y116" s="13">
        <f t="shared" si="38"/>
        <v>0</v>
      </c>
      <c r="Z116" s="12">
        <f t="shared" si="39"/>
        <v>0</v>
      </c>
      <c r="AA116" s="13">
        <f t="shared" si="40"/>
        <v>0</v>
      </c>
      <c r="AB116" s="7">
        <f t="shared" si="41"/>
        <v>0</v>
      </c>
      <c r="AC116" s="7"/>
      <c r="AD116" s="7">
        <f t="shared" si="42"/>
        <v>0</v>
      </c>
      <c r="AE116" s="7">
        <f t="shared" si="43"/>
        <v>0</v>
      </c>
      <c r="AF116" s="7">
        <f t="shared" si="44"/>
        <v>0</v>
      </c>
      <c r="AG116" s="7"/>
      <c r="AH116" s="54"/>
      <c r="AN116" s="54"/>
      <c r="AT116" s="54"/>
      <c r="AZ116" s="54"/>
      <c r="BB116" s="54"/>
      <c r="BC116" s="54"/>
      <c r="BD116" s="54"/>
      <c r="BE116" s="54"/>
      <c r="BF116" s="54"/>
      <c r="BG116" s="54"/>
      <c r="BH116" s="54"/>
      <c r="BI116" s="54"/>
      <c r="BJ116" s="54"/>
      <c r="BK116" s="54"/>
      <c r="BL116" s="54"/>
    </row>
    <row r="117" spans="1:64" s="137" customFormat="1" ht="13.5" customHeight="1" x14ac:dyDescent="0.2">
      <c r="A117" s="152" t="s">
        <v>223</v>
      </c>
      <c r="B117" s="32" t="s">
        <v>430</v>
      </c>
      <c r="C117" s="32">
        <v>9</v>
      </c>
      <c r="D117" s="149" t="s">
        <v>235</v>
      </c>
      <c r="E117" s="33">
        <v>0</v>
      </c>
      <c r="F117" s="33">
        <v>1</v>
      </c>
      <c r="G117" s="33">
        <v>0</v>
      </c>
      <c r="H117" s="33">
        <v>0</v>
      </c>
      <c r="I117" s="33">
        <v>1</v>
      </c>
      <c r="J117" s="33"/>
      <c r="K117" s="33">
        <v>0</v>
      </c>
      <c r="L117" s="34">
        <v>1</v>
      </c>
      <c r="M117" s="155">
        <v>0</v>
      </c>
      <c r="N117" s="155">
        <v>0</v>
      </c>
      <c r="O117" s="155">
        <v>1</v>
      </c>
      <c r="P117" s="33" t="s">
        <v>349</v>
      </c>
      <c r="Q117" s="33">
        <v>0</v>
      </c>
      <c r="R117" s="33">
        <v>1</v>
      </c>
      <c r="S117" s="33">
        <v>1</v>
      </c>
      <c r="T117" s="33">
        <v>0</v>
      </c>
      <c r="U117" s="33">
        <v>0</v>
      </c>
      <c r="V117" s="33"/>
      <c r="W117" s="77">
        <f t="shared" si="36"/>
        <v>0</v>
      </c>
      <c r="X117" s="77">
        <f t="shared" si="37"/>
        <v>1</v>
      </c>
      <c r="Y117" s="77">
        <f t="shared" si="38"/>
        <v>0</v>
      </c>
      <c r="Z117" s="144">
        <f t="shared" si="39"/>
        <v>0</v>
      </c>
      <c r="AA117" s="77">
        <f t="shared" si="40"/>
        <v>1</v>
      </c>
      <c r="AB117" s="42">
        <f t="shared" si="41"/>
        <v>2</v>
      </c>
      <c r="AC117" s="42"/>
      <c r="AD117" s="42">
        <f t="shared" si="42"/>
        <v>1</v>
      </c>
      <c r="AE117" s="42">
        <f t="shared" si="43"/>
        <v>1</v>
      </c>
      <c r="AF117" s="42">
        <f t="shared" si="44"/>
        <v>0</v>
      </c>
      <c r="AG117" s="88"/>
      <c r="AH117" s="54"/>
      <c r="AI117" s="139"/>
      <c r="AJ117" s="139"/>
      <c r="AK117" s="139"/>
      <c r="AL117" s="139"/>
      <c r="AM117" s="139"/>
      <c r="AN117" s="54"/>
      <c r="AO117" s="139"/>
      <c r="AP117" s="139"/>
      <c r="AQ117" s="139"/>
      <c r="AR117" s="139"/>
      <c r="AS117" s="139"/>
      <c r="AT117" s="54"/>
      <c r="AU117" s="139"/>
      <c r="AV117" s="139"/>
      <c r="AW117" s="139"/>
      <c r="AX117" s="139"/>
      <c r="AY117" s="139"/>
      <c r="AZ117" s="54"/>
      <c r="BA117" s="139"/>
      <c r="BB117" s="54"/>
      <c r="BC117" s="54"/>
      <c r="BD117" s="54"/>
      <c r="BE117" s="54"/>
      <c r="BF117" s="54"/>
      <c r="BG117" s="54"/>
      <c r="BH117" s="54"/>
      <c r="BI117" s="54"/>
      <c r="BJ117" s="54"/>
      <c r="BK117" s="54"/>
      <c r="BL117" s="54"/>
    </row>
    <row r="118" spans="1:64" s="85" customFormat="1" ht="13.5" customHeight="1" x14ac:dyDescent="0.2">
      <c r="A118" s="8">
        <v>1116</v>
      </c>
      <c r="B118" s="29" t="s">
        <v>901</v>
      </c>
      <c r="C118" s="29">
        <v>9</v>
      </c>
      <c r="D118" s="8" t="s">
        <v>694</v>
      </c>
      <c r="E118" s="72">
        <v>0</v>
      </c>
      <c r="F118" s="72">
        <v>0</v>
      </c>
      <c r="G118" s="72">
        <v>0</v>
      </c>
      <c r="H118" s="72">
        <v>0</v>
      </c>
      <c r="I118" s="72">
        <v>0</v>
      </c>
      <c r="J118" s="72" t="s">
        <v>797</v>
      </c>
      <c r="K118" s="72">
        <v>0</v>
      </c>
      <c r="L118" s="72">
        <v>0</v>
      </c>
      <c r="M118" s="72">
        <v>0</v>
      </c>
      <c r="N118" s="72">
        <v>0</v>
      </c>
      <c r="O118" s="72">
        <v>0</v>
      </c>
      <c r="P118" s="72" t="s">
        <v>744</v>
      </c>
      <c r="Q118" s="72">
        <v>0</v>
      </c>
      <c r="R118" s="72">
        <v>1</v>
      </c>
      <c r="S118" s="72">
        <v>0</v>
      </c>
      <c r="T118" s="72">
        <v>0</v>
      </c>
      <c r="U118" s="72">
        <v>0</v>
      </c>
      <c r="V118" s="8"/>
      <c r="W118" s="13">
        <f t="shared" si="36"/>
        <v>0</v>
      </c>
      <c r="X118" s="13">
        <f t="shared" si="37"/>
        <v>0</v>
      </c>
      <c r="Y118" s="13">
        <f t="shared" si="38"/>
        <v>0</v>
      </c>
      <c r="Z118" s="12">
        <f t="shared" si="39"/>
        <v>0</v>
      </c>
      <c r="AA118" s="13">
        <f t="shared" si="40"/>
        <v>0</v>
      </c>
      <c r="AB118" s="7">
        <f t="shared" si="41"/>
        <v>0</v>
      </c>
      <c r="AC118" s="7"/>
      <c r="AD118" s="7">
        <f t="shared" si="42"/>
        <v>0</v>
      </c>
      <c r="AE118" s="7">
        <f t="shared" si="43"/>
        <v>0</v>
      </c>
      <c r="AF118" s="7">
        <f t="shared" si="44"/>
        <v>0</v>
      </c>
      <c r="AG118" s="7"/>
      <c r="AH118" s="83"/>
      <c r="AN118" s="83"/>
      <c r="AT118" s="83"/>
      <c r="AZ118" s="83"/>
      <c r="BB118" s="83"/>
      <c r="BC118" s="83"/>
      <c r="BD118" s="83"/>
      <c r="BE118" s="83"/>
      <c r="BF118" s="83"/>
      <c r="BG118" s="83"/>
      <c r="BH118" s="83"/>
      <c r="BI118" s="83"/>
      <c r="BJ118" s="83"/>
      <c r="BK118" s="83"/>
      <c r="BL118" s="83"/>
    </row>
    <row r="119" spans="1:64" s="137" customFormat="1" ht="13.5" customHeight="1" x14ac:dyDescent="0.2">
      <c r="A119" s="1" t="s">
        <v>6</v>
      </c>
      <c r="B119" s="86" t="s">
        <v>403</v>
      </c>
      <c r="C119" s="86">
        <v>9</v>
      </c>
      <c r="D119" s="87" t="s">
        <v>12</v>
      </c>
      <c r="E119" s="2">
        <v>1</v>
      </c>
      <c r="F119" s="2">
        <v>1</v>
      </c>
      <c r="G119" s="2">
        <v>0</v>
      </c>
      <c r="H119" s="2">
        <v>1</v>
      </c>
      <c r="I119" s="2">
        <v>1</v>
      </c>
      <c r="J119" s="86"/>
      <c r="K119" s="5">
        <v>1</v>
      </c>
      <c r="L119" s="5">
        <v>1</v>
      </c>
      <c r="M119" s="14">
        <v>0.5</v>
      </c>
      <c r="N119" s="14">
        <v>0.5</v>
      </c>
      <c r="O119" s="14">
        <v>1</v>
      </c>
      <c r="P119" s="86"/>
      <c r="Q119" s="5">
        <v>0</v>
      </c>
      <c r="R119" s="5">
        <v>1</v>
      </c>
      <c r="S119" s="5">
        <v>1</v>
      </c>
      <c r="T119" s="5">
        <v>1</v>
      </c>
      <c r="U119" s="5">
        <v>1</v>
      </c>
      <c r="V119" s="5"/>
      <c r="W119" s="12">
        <f t="shared" si="36"/>
        <v>1</v>
      </c>
      <c r="X119" s="12">
        <f t="shared" si="37"/>
        <v>1</v>
      </c>
      <c r="Y119" s="12">
        <f t="shared" si="38"/>
        <v>0.5</v>
      </c>
      <c r="Z119" s="12">
        <f t="shared" si="39"/>
        <v>1</v>
      </c>
      <c r="AA119" s="12">
        <f t="shared" si="40"/>
        <v>1</v>
      </c>
      <c r="AB119" s="88">
        <f t="shared" si="41"/>
        <v>4.5</v>
      </c>
      <c r="AC119" s="88"/>
      <c r="AD119" s="7">
        <f t="shared" si="42"/>
        <v>2</v>
      </c>
      <c r="AE119" s="7">
        <f t="shared" si="43"/>
        <v>2</v>
      </c>
      <c r="AF119" s="7">
        <f t="shared" si="44"/>
        <v>0.5</v>
      </c>
      <c r="AG119" s="88"/>
      <c r="AH119" s="54"/>
      <c r="AI119" s="139"/>
      <c r="AJ119" s="139"/>
      <c r="AK119" s="139"/>
      <c r="AL119" s="139"/>
      <c r="AM119" s="139"/>
      <c r="AN119" s="54"/>
      <c r="AO119" s="139"/>
      <c r="AP119" s="139"/>
      <c r="AQ119" s="139"/>
      <c r="AR119" s="139"/>
      <c r="AS119" s="139"/>
      <c r="AT119" s="54"/>
      <c r="AU119" s="139"/>
      <c r="AV119" s="139"/>
      <c r="AW119" s="139"/>
      <c r="AX119" s="139"/>
      <c r="AY119" s="139"/>
      <c r="AZ119" s="139"/>
      <c r="BA119" s="139"/>
      <c r="BB119" s="54"/>
      <c r="BC119" s="54"/>
      <c r="BD119" s="139"/>
      <c r="BE119" s="139"/>
      <c r="BF119" s="139"/>
      <c r="BG119" s="139"/>
      <c r="BH119" s="139"/>
      <c r="BI119" s="139"/>
      <c r="BJ119" s="139"/>
      <c r="BK119" s="139"/>
      <c r="BL119" s="139"/>
    </row>
    <row r="120" spans="1:64" s="139" customFormat="1" ht="13.5" customHeight="1" x14ac:dyDescent="0.2">
      <c r="A120" s="1" t="s">
        <v>211</v>
      </c>
      <c r="B120" s="29" t="s">
        <v>485</v>
      </c>
      <c r="C120" s="29">
        <v>9</v>
      </c>
      <c r="D120" s="4" t="s">
        <v>222</v>
      </c>
      <c r="E120" s="8">
        <v>1</v>
      </c>
      <c r="F120" s="8">
        <v>0</v>
      </c>
      <c r="G120" s="8">
        <v>0</v>
      </c>
      <c r="H120" s="8">
        <v>0</v>
      </c>
      <c r="I120" s="8">
        <v>1</v>
      </c>
      <c r="J120" s="8"/>
      <c r="K120" s="5">
        <v>1</v>
      </c>
      <c r="L120" s="5">
        <v>0</v>
      </c>
      <c r="M120" s="14">
        <v>0</v>
      </c>
      <c r="N120" s="14">
        <v>0.5</v>
      </c>
      <c r="O120" s="14">
        <v>1</v>
      </c>
      <c r="P120" s="3"/>
      <c r="Q120" s="8">
        <v>1</v>
      </c>
      <c r="R120" s="8">
        <v>1</v>
      </c>
      <c r="S120" s="8">
        <v>0</v>
      </c>
      <c r="T120" s="8">
        <v>0</v>
      </c>
      <c r="U120" s="8">
        <v>0</v>
      </c>
      <c r="V120" s="8"/>
      <c r="W120" s="13">
        <f t="shared" si="36"/>
        <v>1</v>
      </c>
      <c r="X120" s="13">
        <f t="shared" si="37"/>
        <v>0</v>
      </c>
      <c r="Y120" s="13">
        <f t="shared" si="38"/>
        <v>0</v>
      </c>
      <c r="Z120" s="12">
        <f t="shared" si="39"/>
        <v>0</v>
      </c>
      <c r="AA120" s="13">
        <f t="shared" si="40"/>
        <v>1</v>
      </c>
      <c r="AB120" s="7">
        <f t="shared" si="41"/>
        <v>2</v>
      </c>
      <c r="AC120" s="7"/>
      <c r="AD120" s="7">
        <f t="shared" si="42"/>
        <v>1</v>
      </c>
      <c r="AE120" s="7">
        <f t="shared" si="43"/>
        <v>1</v>
      </c>
      <c r="AF120" s="7">
        <f t="shared" si="44"/>
        <v>0</v>
      </c>
      <c r="AG120" s="7"/>
      <c r="AH120" s="54"/>
      <c r="AN120" s="54"/>
      <c r="AT120" s="54"/>
      <c r="AZ120" s="54"/>
      <c r="BB120" s="54"/>
      <c r="BC120" s="54"/>
      <c r="BD120" s="54"/>
      <c r="BE120" s="54"/>
      <c r="BF120" s="54"/>
      <c r="BG120" s="54"/>
      <c r="BH120" s="54"/>
      <c r="BI120" s="54"/>
      <c r="BJ120" s="54"/>
      <c r="BK120" s="54"/>
      <c r="BL120" s="54"/>
    </row>
    <row r="121" spans="1:64" s="139" customFormat="1" ht="13.5" customHeight="1" x14ac:dyDescent="0.2">
      <c r="A121" s="8">
        <v>1137</v>
      </c>
      <c r="B121" s="29" t="s">
        <v>918</v>
      </c>
      <c r="C121" s="29">
        <v>9</v>
      </c>
      <c r="D121" s="8" t="s">
        <v>715</v>
      </c>
      <c r="E121" s="72">
        <v>1</v>
      </c>
      <c r="F121" s="72">
        <v>1</v>
      </c>
      <c r="G121" s="72">
        <v>0</v>
      </c>
      <c r="H121" s="72">
        <v>0</v>
      </c>
      <c r="I121" s="72">
        <v>0</v>
      </c>
      <c r="J121" s="72"/>
      <c r="K121" s="72">
        <v>1</v>
      </c>
      <c r="L121" s="72">
        <v>1</v>
      </c>
      <c r="M121" s="72">
        <v>0</v>
      </c>
      <c r="N121" s="72">
        <v>0.5</v>
      </c>
      <c r="O121" s="72">
        <v>0.5</v>
      </c>
      <c r="P121" s="72"/>
      <c r="Q121" s="72">
        <v>1</v>
      </c>
      <c r="R121" s="72">
        <v>1</v>
      </c>
      <c r="S121" s="72">
        <v>1</v>
      </c>
      <c r="T121" s="72">
        <v>1</v>
      </c>
      <c r="U121" s="72">
        <v>0</v>
      </c>
      <c r="V121" s="8"/>
      <c r="W121" s="13">
        <f t="shared" si="36"/>
        <v>1</v>
      </c>
      <c r="X121" s="13">
        <f t="shared" si="37"/>
        <v>1</v>
      </c>
      <c r="Y121" s="13">
        <f t="shared" si="38"/>
        <v>0</v>
      </c>
      <c r="Z121" s="12">
        <f t="shared" si="39"/>
        <v>0.5</v>
      </c>
      <c r="AA121" s="13">
        <f t="shared" si="40"/>
        <v>0</v>
      </c>
      <c r="AB121" s="7">
        <f t="shared" si="41"/>
        <v>2.5</v>
      </c>
      <c r="AC121" s="7"/>
      <c r="AD121" s="7">
        <f t="shared" si="42"/>
        <v>2</v>
      </c>
      <c r="AE121" s="7">
        <f t="shared" si="43"/>
        <v>0.5</v>
      </c>
      <c r="AF121" s="7">
        <f t="shared" si="44"/>
        <v>0</v>
      </c>
      <c r="AG121" s="7"/>
      <c r="AH121" s="54"/>
      <c r="AN121" s="54"/>
      <c r="AT121" s="54"/>
      <c r="BB121" s="54"/>
      <c r="BC121" s="54"/>
    </row>
    <row r="122" spans="1:64" s="139" customFormat="1" ht="13.5" customHeight="1" x14ac:dyDescent="0.2">
      <c r="A122" s="8">
        <v>1016</v>
      </c>
      <c r="B122" s="29" t="s">
        <v>811</v>
      </c>
      <c r="C122" s="29">
        <v>9</v>
      </c>
      <c r="D122" s="8" t="s">
        <v>593</v>
      </c>
      <c r="E122" s="72">
        <v>1</v>
      </c>
      <c r="F122" s="72">
        <v>1</v>
      </c>
      <c r="G122" s="72">
        <v>0</v>
      </c>
      <c r="H122" s="72">
        <v>0</v>
      </c>
      <c r="I122" s="72">
        <v>1</v>
      </c>
      <c r="J122" s="72" t="s">
        <v>779</v>
      </c>
      <c r="K122" s="72">
        <v>1</v>
      </c>
      <c r="L122" s="72">
        <v>1</v>
      </c>
      <c r="M122" s="72">
        <v>0</v>
      </c>
      <c r="N122" s="72">
        <v>0.5</v>
      </c>
      <c r="O122" s="72">
        <v>0.5</v>
      </c>
      <c r="P122" s="72"/>
      <c r="Q122" s="72">
        <v>1</v>
      </c>
      <c r="R122" s="72">
        <v>1</v>
      </c>
      <c r="S122" s="72">
        <v>0</v>
      </c>
      <c r="T122" s="72">
        <v>0</v>
      </c>
      <c r="U122" s="72">
        <v>1</v>
      </c>
      <c r="V122" s="72"/>
      <c r="W122" s="13">
        <f t="shared" si="36"/>
        <v>1</v>
      </c>
      <c r="X122" s="13">
        <f t="shared" si="37"/>
        <v>1</v>
      </c>
      <c r="Y122" s="13">
        <f t="shared" si="38"/>
        <v>0</v>
      </c>
      <c r="Z122" s="12">
        <f t="shared" si="39"/>
        <v>0</v>
      </c>
      <c r="AA122" s="13">
        <f t="shared" si="40"/>
        <v>1</v>
      </c>
      <c r="AB122" s="7">
        <f t="shared" si="41"/>
        <v>3</v>
      </c>
      <c r="AC122" s="7"/>
      <c r="AD122" s="7">
        <f t="shared" si="42"/>
        <v>2</v>
      </c>
      <c r="AE122" s="7">
        <f t="shared" si="43"/>
        <v>1</v>
      </c>
      <c r="AF122" s="7">
        <f t="shared" si="44"/>
        <v>0</v>
      </c>
      <c r="AG122" s="7"/>
      <c r="AH122" s="54"/>
      <c r="AN122" s="54"/>
      <c r="AT122" s="54"/>
      <c r="AZ122" s="54"/>
      <c r="BB122" s="54"/>
      <c r="BC122" s="54"/>
      <c r="BD122" s="54"/>
      <c r="BE122" s="54"/>
      <c r="BF122" s="54"/>
      <c r="BG122" s="54"/>
      <c r="BH122" s="54"/>
      <c r="BI122" s="54"/>
      <c r="BJ122" s="54"/>
      <c r="BK122" s="54"/>
      <c r="BL122" s="54"/>
    </row>
    <row r="123" spans="1:64" s="139" customFormat="1" ht="13.5" customHeight="1" x14ac:dyDescent="0.2">
      <c r="A123" s="11" t="s">
        <v>5</v>
      </c>
      <c r="B123" s="29" t="s">
        <v>402</v>
      </c>
      <c r="C123" s="29">
        <v>9</v>
      </c>
      <c r="D123" s="4" t="s">
        <v>11</v>
      </c>
      <c r="E123" s="6">
        <v>1</v>
      </c>
      <c r="F123" s="6">
        <v>1</v>
      </c>
      <c r="G123" s="6">
        <v>0</v>
      </c>
      <c r="H123" s="6">
        <v>0</v>
      </c>
      <c r="I123" s="6">
        <v>1</v>
      </c>
      <c r="J123" s="3"/>
      <c r="K123" s="5">
        <v>1</v>
      </c>
      <c r="L123" s="5">
        <v>1</v>
      </c>
      <c r="M123" s="14">
        <v>1</v>
      </c>
      <c r="N123" s="14">
        <v>1</v>
      </c>
      <c r="O123" s="14">
        <v>1</v>
      </c>
      <c r="P123" s="3"/>
      <c r="Q123" s="5">
        <v>1</v>
      </c>
      <c r="R123" s="5">
        <v>1</v>
      </c>
      <c r="S123" s="5">
        <v>0</v>
      </c>
      <c r="T123" s="5">
        <v>1</v>
      </c>
      <c r="U123" s="5">
        <v>1</v>
      </c>
      <c r="V123" s="5"/>
      <c r="W123" s="13">
        <f t="shared" si="36"/>
        <v>1</v>
      </c>
      <c r="X123" s="13">
        <f t="shared" si="37"/>
        <v>1</v>
      </c>
      <c r="Y123" s="13">
        <f t="shared" si="38"/>
        <v>0</v>
      </c>
      <c r="Z123" s="12">
        <f t="shared" si="39"/>
        <v>1</v>
      </c>
      <c r="AA123" s="13">
        <f t="shared" si="40"/>
        <v>1</v>
      </c>
      <c r="AB123" s="7">
        <f t="shared" si="41"/>
        <v>4</v>
      </c>
      <c r="AC123" s="7"/>
      <c r="AD123" s="7">
        <f t="shared" si="42"/>
        <v>2</v>
      </c>
      <c r="AE123" s="7">
        <f t="shared" si="43"/>
        <v>2</v>
      </c>
      <c r="AF123" s="7">
        <f t="shared" si="44"/>
        <v>0</v>
      </c>
      <c r="AG123" s="7"/>
      <c r="AH123" s="54"/>
      <c r="AN123" s="54"/>
      <c r="AT123" s="54"/>
      <c r="AZ123" s="54"/>
      <c r="BB123" s="54"/>
      <c r="BC123" s="54"/>
      <c r="BD123" s="54"/>
      <c r="BE123" s="54"/>
      <c r="BF123" s="54"/>
      <c r="BG123" s="54"/>
      <c r="BH123" s="54"/>
      <c r="BI123" s="54"/>
      <c r="BJ123" s="54"/>
      <c r="BK123" s="54"/>
      <c r="BL123" s="54"/>
    </row>
    <row r="124" spans="1:64" s="139" customFormat="1" ht="13.5" customHeight="1" x14ac:dyDescent="0.2">
      <c r="A124" s="8">
        <v>1075</v>
      </c>
      <c r="B124" s="29" t="s">
        <v>867</v>
      </c>
      <c r="C124" s="29">
        <v>9</v>
      </c>
      <c r="D124" s="8" t="s">
        <v>652</v>
      </c>
      <c r="E124" s="72">
        <v>1</v>
      </c>
      <c r="F124" s="72">
        <v>1</v>
      </c>
      <c r="G124" s="72">
        <v>0</v>
      </c>
      <c r="H124" s="72">
        <v>0</v>
      </c>
      <c r="I124" s="72">
        <v>1</v>
      </c>
      <c r="J124" s="72" t="s">
        <v>790</v>
      </c>
      <c r="K124" s="72">
        <v>1</v>
      </c>
      <c r="L124" s="72">
        <v>1</v>
      </c>
      <c r="M124" s="72">
        <v>0.5</v>
      </c>
      <c r="N124" s="72">
        <v>0.5</v>
      </c>
      <c r="O124" s="72">
        <v>1</v>
      </c>
      <c r="P124" s="72"/>
      <c r="Q124" s="72">
        <v>1</v>
      </c>
      <c r="R124" s="72">
        <v>1</v>
      </c>
      <c r="S124" s="72">
        <v>1</v>
      </c>
      <c r="T124" s="72">
        <v>1</v>
      </c>
      <c r="U124" s="72">
        <v>1</v>
      </c>
      <c r="V124" s="8"/>
      <c r="W124" s="13">
        <f t="shared" si="36"/>
        <v>1</v>
      </c>
      <c r="X124" s="13">
        <f t="shared" si="37"/>
        <v>1</v>
      </c>
      <c r="Y124" s="13">
        <f t="shared" si="38"/>
        <v>0.5</v>
      </c>
      <c r="Z124" s="12">
        <f t="shared" si="39"/>
        <v>0.5</v>
      </c>
      <c r="AA124" s="13">
        <f t="shared" si="40"/>
        <v>1</v>
      </c>
      <c r="AB124" s="7">
        <f t="shared" si="41"/>
        <v>4</v>
      </c>
      <c r="AC124" s="7"/>
      <c r="AD124" s="7">
        <f t="shared" si="42"/>
        <v>2</v>
      </c>
      <c r="AE124" s="7">
        <f t="shared" si="43"/>
        <v>1.5</v>
      </c>
      <c r="AF124" s="7">
        <f t="shared" si="44"/>
        <v>0.5</v>
      </c>
      <c r="AG124" s="7"/>
      <c r="AH124" s="54"/>
      <c r="AN124" s="54"/>
      <c r="AT124" s="54"/>
      <c r="AZ124" s="54"/>
      <c r="BB124" s="54"/>
      <c r="BC124" s="54"/>
      <c r="BD124" s="54"/>
      <c r="BE124" s="54"/>
      <c r="BF124" s="54"/>
      <c r="BG124" s="54"/>
      <c r="BH124" s="54"/>
      <c r="BI124" s="54"/>
      <c r="BJ124" s="54"/>
      <c r="BK124" s="54"/>
      <c r="BL124" s="54"/>
    </row>
    <row r="125" spans="1:64" s="139" customFormat="1" ht="13.5" customHeight="1" x14ac:dyDescent="0.2">
      <c r="A125" s="33">
        <v>1068</v>
      </c>
      <c r="B125" s="32" t="s">
        <v>860</v>
      </c>
      <c r="C125" s="32">
        <v>9</v>
      </c>
      <c r="D125" s="33" t="s">
        <v>645</v>
      </c>
      <c r="E125" s="74">
        <v>1</v>
      </c>
      <c r="F125" s="74">
        <v>1</v>
      </c>
      <c r="G125" s="74">
        <v>1</v>
      </c>
      <c r="H125" s="74">
        <v>0</v>
      </c>
      <c r="I125" s="74">
        <v>0</v>
      </c>
      <c r="J125" s="74" t="s">
        <v>787</v>
      </c>
      <c r="K125" s="74">
        <v>1</v>
      </c>
      <c r="L125" s="74">
        <v>1</v>
      </c>
      <c r="M125" s="74">
        <v>0</v>
      </c>
      <c r="N125" s="74">
        <v>0</v>
      </c>
      <c r="O125" s="74">
        <v>0.5</v>
      </c>
      <c r="P125" s="74" t="s">
        <v>759</v>
      </c>
      <c r="Q125" s="74">
        <v>1</v>
      </c>
      <c r="R125" s="74">
        <v>1</v>
      </c>
      <c r="S125" s="74">
        <v>1</v>
      </c>
      <c r="T125" s="74">
        <v>1</v>
      </c>
      <c r="U125" s="74">
        <v>1</v>
      </c>
      <c r="V125" s="33"/>
      <c r="W125" s="77">
        <f t="shared" si="36"/>
        <v>1</v>
      </c>
      <c r="X125" s="77">
        <f t="shared" si="37"/>
        <v>1</v>
      </c>
      <c r="Y125" s="77">
        <f t="shared" si="38"/>
        <v>1</v>
      </c>
      <c r="Z125" s="144">
        <f t="shared" si="39"/>
        <v>0</v>
      </c>
      <c r="AA125" s="77">
        <f t="shared" si="40"/>
        <v>0.5</v>
      </c>
      <c r="AB125" s="42">
        <f t="shared" si="41"/>
        <v>3.5</v>
      </c>
      <c r="AC125" s="42"/>
      <c r="AD125" s="42">
        <f t="shared" si="42"/>
        <v>2</v>
      </c>
      <c r="AE125" s="42">
        <f t="shared" si="43"/>
        <v>0.5</v>
      </c>
      <c r="AF125" s="42">
        <f t="shared" si="44"/>
        <v>1</v>
      </c>
      <c r="AG125" s="7"/>
      <c r="AH125" s="54"/>
      <c r="AN125" s="54"/>
      <c r="AT125" s="54"/>
      <c r="BB125" s="54"/>
      <c r="BC125" s="54"/>
    </row>
    <row r="126" spans="1:64" s="139" customFormat="1" ht="13.5" customHeight="1" x14ac:dyDescent="0.2">
      <c r="A126" s="1" t="s">
        <v>228</v>
      </c>
      <c r="B126" s="29" t="s">
        <v>490</v>
      </c>
      <c r="C126" s="29">
        <v>9</v>
      </c>
      <c r="D126" s="4" t="s">
        <v>239</v>
      </c>
      <c r="E126" s="8">
        <v>0</v>
      </c>
      <c r="F126" s="8">
        <v>0</v>
      </c>
      <c r="G126" s="8">
        <v>0</v>
      </c>
      <c r="H126" s="8">
        <v>0</v>
      </c>
      <c r="I126" s="8">
        <v>0</v>
      </c>
      <c r="J126" s="8"/>
      <c r="K126" s="8">
        <v>0</v>
      </c>
      <c r="L126" s="6">
        <v>0</v>
      </c>
      <c r="M126" s="17">
        <v>0</v>
      </c>
      <c r="N126" s="17">
        <v>0</v>
      </c>
      <c r="O126" s="17">
        <v>0</v>
      </c>
      <c r="P126" s="8" t="s">
        <v>355</v>
      </c>
      <c r="Q126" s="8">
        <v>0</v>
      </c>
      <c r="R126" s="8">
        <v>0</v>
      </c>
      <c r="S126" s="8">
        <v>0</v>
      </c>
      <c r="T126" s="8">
        <v>0</v>
      </c>
      <c r="U126" s="8">
        <v>0</v>
      </c>
      <c r="V126" s="8"/>
      <c r="W126" s="13">
        <f t="shared" si="36"/>
        <v>0</v>
      </c>
      <c r="X126" s="13">
        <f t="shared" si="37"/>
        <v>0</v>
      </c>
      <c r="Y126" s="13">
        <f t="shared" si="38"/>
        <v>0</v>
      </c>
      <c r="Z126" s="12">
        <f t="shared" si="39"/>
        <v>0</v>
      </c>
      <c r="AA126" s="13">
        <f t="shared" si="40"/>
        <v>0</v>
      </c>
      <c r="AB126" s="7">
        <f t="shared" si="41"/>
        <v>0</v>
      </c>
      <c r="AC126" s="7"/>
      <c r="AD126" s="7">
        <f t="shared" si="42"/>
        <v>0</v>
      </c>
      <c r="AE126" s="7">
        <f t="shared" si="43"/>
        <v>0</v>
      </c>
      <c r="AF126" s="7">
        <f t="shared" si="44"/>
        <v>0</v>
      </c>
      <c r="AG126" s="7"/>
      <c r="AH126" s="54"/>
      <c r="AN126" s="54"/>
      <c r="AT126" s="54"/>
      <c r="AZ126" s="54"/>
      <c r="BB126" s="54"/>
      <c r="BC126" s="54"/>
      <c r="BD126" s="54"/>
      <c r="BE126" s="54"/>
      <c r="BF126" s="54"/>
      <c r="BG126" s="54"/>
      <c r="BH126" s="54"/>
      <c r="BI126" s="54"/>
      <c r="BJ126" s="54"/>
      <c r="BK126" s="54"/>
      <c r="BL126" s="54"/>
    </row>
    <row r="127" spans="1:64" s="139" customFormat="1" ht="13.5" customHeight="1" x14ac:dyDescent="0.2">
      <c r="A127" s="8">
        <v>1119</v>
      </c>
      <c r="B127" s="29" t="s">
        <v>904</v>
      </c>
      <c r="C127" s="29">
        <v>9</v>
      </c>
      <c r="D127" s="8" t="s">
        <v>697</v>
      </c>
      <c r="E127" s="72">
        <v>1</v>
      </c>
      <c r="F127" s="72">
        <v>1</v>
      </c>
      <c r="G127" s="72">
        <v>1</v>
      </c>
      <c r="H127" s="72">
        <v>0</v>
      </c>
      <c r="I127" s="72">
        <v>1</v>
      </c>
      <c r="J127" s="72"/>
      <c r="K127" s="72">
        <v>1</v>
      </c>
      <c r="L127" s="72">
        <v>1</v>
      </c>
      <c r="M127" s="72">
        <v>0</v>
      </c>
      <c r="N127" s="72">
        <v>0</v>
      </c>
      <c r="O127" s="72">
        <v>0.5</v>
      </c>
      <c r="P127" s="72"/>
      <c r="Q127" s="72">
        <v>1</v>
      </c>
      <c r="R127" s="72">
        <v>1</v>
      </c>
      <c r="S127" s="72">
        <v>1</v>
      </c>
      <c r="T127" s="72">
        <v>1</v>
      </c>
      <c r="U127" s="72">
        <v>1</v>
      </c>
      <c r="V127" s="8"/>
      <c r="W127" s="13">
        <f t="shared" si="36"/>
        <v>1</v>
      </c>
      <c r="X127" s="13">
        <f t="shared" si="37"/>
        <v>1</v>
      </c>
      <c r="Y127" s="13">
        <f t="shared" si="38"/>
        <v>1</v>
      </c>
      <c r="Z127" s="12">
        <f t="shared" si="39"/>
        <v>0</v>
      </c>
      <c r="AA127" s="13">
        <f t="shared" si="40"/>
        <v>1</v>
      </c>
      <c r="AB127" s="7">
        <f t="shared" si="41"/>
        <v>4</v>
      </c>
      <c r="AC127" s="7"/>
      <c r="AD127" s="7">
        <f t="shared" si="42"/>
        <v>2</v>
      </c>
      <c r="AE127" s="7">
        <f t="shared" si="43"/>
        <v>1</v>
      </c>
      <c r="AF127" s="7">
        <f t="shared" si="44"/>
        <v>1</v>
      </c>
      <c r="AG127" s="7"/>
      <c r="AH127" s="54"/>
      <c r="AN127" s="54"/>
      <c r="AT127" s="54"/>
      <c r="AZ127" s="54"/>
      <c r="BB127" s="54"/>
      <c r="BC127" s="54"/>
      <c r="BD127" s="54"/>
      <c r="BE127" s="54"/>
      <c r="BF127" s="54"/>
      <c r="BG127" s="54"/>
      <c r="BH127" s="54"/>
      <c r="BI127" s="54"/>
      <c r="BJ127" s="54"/>
      <c r="BK127" s="54"/>
      <c r="BL127" s="54"/>
    </row>
    <row r="128" spans="1:64" s="137" customFormat="1" ht="13.5" customHeight="1" x14ac:dyDescent="0.2">
      <c r="A128" s="8">
        <v>1144</v>
      </c>
      <c r="B128" s="29" t="s">
        <v>925</v>
      </c>
      <c r="C128" s="29">
        <v>9</v>
      </c>
      <c r="D128" s="8" t="s">
        <v>722</v>
      </c>
      <c r="E128" s="72">
        <v>0</v>
      </c>
      <c r="F128" s="72">
        <v>1</v>
      </c>
      <c r="G128" s="72">
        <v>0</v>
      </c>
      <c r="H128" s="72">
        <v>0</v>
      </c>
      <c r="I128" s="72">
        <v>0</v>
      </c>
      <c r="J128" s="72" t="s">
        <v>545</v>
      </c>
      <c r="K128" s="72">
        <v>0</v>
      </c>
      <c r="L128" s="72">
        <v>0</v>
      </c>
      <c r="M128" s="72">
        <v>0</v>
      </c>
      <c r="N128" s="72">
        <v>0</v>
      </c>
      <c r="O128" s="72">
        <v>0</v>
      </c>
      <c r="P128" s="72" t="s">
        <v>743</v>
      </c>
      <c r="Q128" s="72">
        <v>0</v>
      </c>
      <c r="R128" s="72">
        <v>1</v>
      </c>
      <c r="S128" s="72">
        <v>0</v>
      </c>
      <c r="T128" s="72">
        <v>0</v>
      </c>
      <c r="U128" s="72">
        <v>0</v>
      </c>
      <c r="V128" s="8"/>
      <c r="W128" s="13">
        <f t="shared" si="36"/>
        <v>0</v>
      </c>
      <c r="X128" s="13">
        <f t="shared" si="37"/>
        <v>1</v>
      </c>
      <c r="Y128" s="13">
        <f t="shared" si="38"/>
        <v>0</v>
      </c>
      <c r="Z128" s="12">
        <f t="shared" si="39"/>
        <v>0</v>
      </c>
      <c r="AA128" s="13">
        <f t="shared" si="40"/>
        <v>0</v>
      </c>
      <c r="AB128" s="7">
        <f t="shared" si="41"/>
        <v>1</v>
      </c>
      <c r="AC128" s="7"/>
      <c r="AD128" s="7">
        <f t="shared" si="42"/>
        <v>1</v>
      </c>
      <c r="AE128" s="7">
        <f t="shared" si="43"/>
        <v>0</v>
      </c>
      <c r="AF128" s="7">
        <f t="shared" si="44"/>
        <v>0</v>
      </c>
      <c r="AG128" s="88"/>
      <c r="AH128" s="55"/>
      <c r="AN128" s="55"/>
      <c r="AT128" s="55"/>
      <c r="BB128" s="55"/>
      <c r="BC128" s="55"/>
    </row>
    <row r="129" spans="1:64" s="139" customFormat="1" ht="13.5" customHeight="1" x14ac:dyDescent="0.2">
      <c r="A129" s="152" t="s">
        <v>147</v>
      </c>
      <c r="B129" s="32" t="s">
        <v>453</v>
      </c>
      <c r="C129" s="32">
        <v>9</v>
      </c>
      <c r="D129" s="149" t="s">
        <v>154</v>
      </c>
      <c r="E129" s="34">
        <v>0</v>
      </c>
      <c r="F129" s="34">
        <v>1</v>
      </c>
      <c r="G129" s="34">
        <v>0</v>
      </c>
      <c r="H129" s="34">
        <v>0</v>
      </c>
      <c r="I129" s="34">
        <v>0</v>
      </c>
      <c r="J129" s="150"/>
      <c r="K129" s="90">
        <v>0</v>
      </c>
      <c r="L129" s="90">
        <v>1</v>
      </c>
      <c r="M129" s="151">
        <v>0.5</v>
      </c>
      <c r="N129" s="151">
        <v>0.5</v>
      </c>
      <c r="O129" s="151">
        <v>1</v>
      </c>
      <c r="P129" s="150"/>
      <c r="Q129" s="90">
        <v>0</v>
      </c>
      <c r="R129" s="90">
        <v>0</v>
      </c>
      <c r="S129" s="90">
        <v>0</v>
      </c>
      <c r="T129" s="90">
        <v>0</v>
      </c>
      <c r="U129" s="90">
        <v>0</v>
      </c>
      <c r="V129" s="90"/>
      <c r="W129" s="77">
        <f t="shared" si="36"/>
        <v>0</v>
      </c>
      <c r="X129" s="77">
        <f t="shared" si="37"/>
        <v>1</v>
      </c>
      <c r="Y129" s="77">
        <f t="shared" si="38"/>
        <v>0</v>
      </c>
      <c r="Z129" s="144">
        <f t="shared" si="39"/>
        <v>0</v>
      </c>
      <c r="AA129" s="77">
        <f t="shared" si="40"/>
        <v>0</v>
      </c>
      <c r="AB129" s="42">
        <f t="shared" si="41"/>
        <v>1</v>
      </c>
      <c r="AC129" s="42"/>
      <c r="AD129" s="42">
        <f t="shared" si="42"/>
        <v>1</v>
      </c>
      <c r="AE129" s="42">
        <f t="shared" si="43"/>
        <v>0</v>
      </c>
      <c r="AF129" s="42">
        <f t="shared" si="44"/>
        <v>0</v>
      </c>
      <c r="AG129" s="7"/>
      <c r="AH129" s="54"/>
      <c r="AN129" s="54"/>
      <c r="AT129" s="54"/>
      <c r="AZ129" s="54"/>
      <c r="BB129" s="54"/>
      <c r="BC129" s="54"/>
      <c r="BD129" s="54"/>
      <c r="BE129" s="54"/>
      <c r="BF129" s="54"/>
      <c r="BG129" s="54"/>
      <c r="BH129" s="54"/>
      <c r="BI129" s="54"/>
      <c r="BJ129" s="54"/>
      <c r="BK129" s="54"/>
      <c r="BL129" s="54"/>
    </row>
    <row r="130" spans="1:64" s="139" customFormat="1" ht="13.5" customHeight="1" x14ac:dyDescent="0.2">
      <c r="A130" s="8">
        <v>1087</v>
      </c>
      <c r="B130" s="29" t="s">
        <v>877</v>
      </c>
      <c r="C130" s="29">
        <v>9</v>
      </c>
      <c r="D130" s="8" t="s">
        <v>664</v>
      </c>
      <c r="E130" s="72">
        <v>0</v>
      </c>
      <c r="F130" s="72">
        <v>1</v>
      </c>
      <c r="G130" s="72">
        <v>1</v>
      </c>
      <c r="H130" s="72">
        <v>0</v>
      </c>
      <c r="I130" s="72">
        <v>0</v>
      </c>
      <c r="J130" s="72"/>
      <c r="K130" s="72">
        <v>1</v>
      </c>
      <c r="L130" s="72">
        <v>1</v>
      </c>
      <c r="M130" s="72">
        <v>1</v>
      </c>
      <c r="N130" s="72">
        <v>1</v>
      </c>
      <c r="O130" s="72">
        <v>0</v>
      </c>
      <c r="P130" s="72"/>
      <c r="Q130" s="72">
        <v>0</v>
      </c>
      <c r="R130" s="72">
        <v>1</v>
      </c>
      <c r="S130" s="72">
        <v>1</v>
      </c>
      <c r="T130" s="72">
        <v>1</v>
      </c>
      <c r="U130" s="72">
        <v>0</v>
      </c>
      <c r="V130" s="8"/>
      <c r="W130" s="13">
        <f t="shared" si="36"/>
        <v>0</v>
      </c>
      <c r="X130" s="13">
        <f t="shared" si="37"/>
        <v>1</v>
      </c>
      <c r="Y130" s="13">
        <f t="shared" si="38"/>
        <v>1</v>
      </c>
      <c r="Z130" s="12">
        <f t="shared" si="39"/>
        <v>1</v>
      </c>
      <c r="AA130" s="13">
        <f t="shared" si="40"/>
        <v>0</v>
      </c>
      <c r="AB130" s="7">
        <f t="shared" si="41"/>
        <v>3</v>
      </c>
      <c r="AC130" s="7"/>
      <c r="AD130" s="7">
        <f t="shared" si="42"/>
        <v>1</v>
      </c>
      <c r="AE130" s="7">
        <f t="shared" si="43"/>
        <v>1</v>
      </c>
      <c r="AF130" s="7">
        <f t="shared" si="44"/>
        <v>1</v>
      </c>
      <c r="AG130" s="7"/>
      <c r="AH130" s="54"/>
      <c r="AN130" s="54"/>
      <c r="AT130" s="54"/>
      <c r="AZ130" s="54"/>
      <c r="BB130" s="54"/>
      <c r="BC130" s="54"/>
      <c r="BD130" s="54"/>
      <c r="BE130" s="54"/>
      <c r="BF130" s="54"/>
      <c r="BG130" s="54"/>
      <c r="BH130" s="54"/>
      <c r="BI130" s="54"/>
      <c r="BJ130" s="54"/>
      <c r="BK130" s="54"/>
      <c r="BL130" s="54"/>
    </row>
    <row r="131" spans="1:64" s="139" customFormat="1" ht="13.5" customHeight="1" x14ac:dyDescent="0.2">
      <c r="A131" s="1" t="s">
        <v>53</v>
      </c>
      <c r="B131" s="29" t="s">
        <v>422</v>
      </c>
      <c r="C131" s="29">
        <v>9</v>
      </c>
      <c r="D131" s="4" t="s">
        <v>54</v>
      </c>
      <c r="E131" s="6">
        <v>1</v>
      </c>
      <c r="F131" s="6">
        <v>0.5</v>
      </c>
      <c r="G131" s="6">
        <v>0</v>
      </c>
      <c r="H131" s="6">
        <v>1</v>
      </c>
      <c r="I131" s="6">
        <v>0</v>
      </c>
      <c r="J131" s="3"/>
      <c r="K131" s="5">
        <v>0</v>
      </c>
      <c r="L131" s="5">
        <v>1</v>
      </c>
      <c r="M131" s="14">
        <v>0</v>
      </c>
      <c r="N131" s="14">
        <v>0</v>
      </c>
      <c r="O131" s="14">
        <v>1</v>
      </c>
      <c r="P131" s="8" t="s">
        <v>85</v>
      </c>
      <c r="Q131" s="5">
        <v>0</v>
      </c>
      <c r="R131" s="5">
        <v>1</v>
      </c>
      <c r="S131" s="5">
        <v>0</v>
      </c>
      <c r="T131" s="5">
        <v>0</v>
      </c>
      <c r="U131" s="5">
        <v>0</v>
      </c>
      <c r="V131" s="5"/>
      <c r="W131" s="13">
        <f t="shared" si="36"/>
        <v>0</v>
      </c>
      <c r="X131" s="13">
        <f t="shared" si="37"/>
        <v>1</v>
      </c>
      <c r="Y131" s="13">
        <f t="shared" si="38"/>
        <v>0</v>
      </c>
      <c r="Z131" s="12">
        <f t="shared" si="39"/>
        <v>0</v>
      </c>
      <c r="AA131" s="13">
        <f t="shared" si="40"/>
        <v>0</v>
      </c>
      <c r="AB131" s="7">
        <f t="shared" si="41"/>
        <v>1</v>
      </c>
      <c r="AC131" s="7"/>
      <c r="AD131" s="7">
        <f t="shared" si="42"/>
        <v>1</v>
      </c>
      <c r="AE131" s="7">
        <f t="shared" si="43"/>
        <v>0</v>
      </c>
      <c r="AF131" s="7">
        <f t="shared" si="44"/>
        <v>0</v>
      </c>
      <c r="AG131" s="7"/>
      <c r="AH131" s="54"/>
      <c r="AN131" s="54"/>
      <c r="AT131" s="54"/>
      <c r="AZ131" s="54"/>
      <c r="BB131" s="54"/>
      <c r="BC131" s="54"/>
      <c r="BD131" s="54"/>
      <c r="BE131" s="54"/>
      <c r="BF131" s="54"/>
      <c r="BG131" s="54"/>
      <c r="BH131" s="54"/>
      <c r="BI131" s="54"/>
      <c r="BJ131" s="54"/>
      <c r="BK131" s="54"/>
      <c r="BL131" s="54"/>
    </row>
    <row r="132" spans="1:64" s="80" customFormat="1" ht="13.5" customHeight="1" x14ac:dyDescent="0.2">
      <c r="A132" s="11" t="s">
        <v>190</v>
      </c>
      <c r="B132" s="29" t="s">
        <v>476</v>
      </c>
      <c r="C132" s="29">
        <v>9</v>
      </c>
      <c r="D132" s="4" t="s">
        <v>202</v>
      </c>
      <c r="E132" s="6">
        <v>0</v>
      </c>
      <c r="F132" s="6">
        <v>0</v>
      </c>
      <c r="G132" s="6">
        <v>0</v>
      </c>
      <c r="H132" s="6">
        <v>0</v>
      </c>
      <c r="I132" s="6">
        <v>0</v>
      </c>
      <c r="J132" s="3"/>
      <c r="K132" s="5">
        <v>0</v>
      </c>
      <c r="L132" s="5">
        <v>1</v>
      </c>
      <c r="M132" s="14">
        <v>0.5</v>
      </c>
      <c r="N132" s="14">
        <v>0</v>
      </c>
      <c r="O132" s="14">
        <v>1</v>
      </c>
      <c r="P132" s="3"/>
      <c r="Q132" s="5">
        <v>0</v>
      </c>
      <c r="R132" s="5">
        <v>1</v>
      </c>
      <c r="S132" s="5">
        <v>0</v>
      </c>
      <c r="T132" s="5">
        <v>0</v>
      </c>
      <c r="U132" s="5">
        <v>0</v>
      </c>
      <c r="V132" s="5"/>
      <c r="W132" s="13">
        <f t="shared" si="36"/>
        <v>0</v>
      </c>
      <c r="X132" s="13">
        <f t="shared" si="37"/>
        <v>1</v>
      </c>
      <c r="Y132" s="13">
        <f t="shared" si="38"/>
        <v>0</v>
      </c>
      <c r="Z132" s="12">
        <f t="shared" si="39"/>
        <v>0</v>
      </c>
      <c r="AA132" s="13">
        <f t="shared" si="40"/>
        <v>0</v>
      </c>
      <c r="AB132" s="7">
        <f t="shared" si="41"/>
        <v>1</v>
      </c>
      <c r="AC132" s="7"/>
      <c r="AD132" s="7">
        <f t="shared" si="42"/>
        <v>1</v>
      </c>
      <c r="AE132" s="7">
        <f t="shared" si="43"/>
        <v>0</v>
      </c>
      <c r="AF132" s="7">
        <f t="shared" si="44"/>
        <v>0</v>
      </c>
      <c r="AG132" s="42"/>
      <c r="AH132" s="78"/>
      <c r="AN132" s="78"/>
      <c r="AT132" s="78"/>
      <c r="AZ132" s="78"/>
      <c r="BB132" s="78"/>
      <c r="BC132" s="78"/>
      <c r="BD132" s="78"/>
      <c r="BE132" s="78"/>
      <c r="BF132" s="78"/>
      <c r="BG132" s="78"/>
      <c r="BH132" s="78"/>
      <c r="BI132" s="78"/>
      <c r="BJ132" s="78"/>
      <c r="BK132" s="78"/>
      <c r="BL132" s="78"/>
    </row>
    <row r="133" spans="1:64" s="137" customFormat="1" ht="13.5" customHeight="1" x14ac:dyDescent="0.2">
      <c r="A133" s="8">
        <v>1012</v>
      </c>
      <c r="B133" s="29" t="s">
        <v>809</v>
      </c>
      <c r="C133" s="29">
        <v>9</v>
      </c>
      <c r="D133" s="8" t="s">
        <v>589</v>
      </c>
      <c r="E133" s="72">
        <v>0</v>
      </c>
      <c r="F133" s="72">
        <v>1</v>
      </c>
      <c r="G133" s="72">
        <v>1</v>
      </c>
      <c r="H133" s="72">
        <v>1</v>
      </c>
      <c r="I133" s="72">
        <v>1</v>
      </c>
      <c r="J133" s="72"/>
      <c r="K133" s="72">
        <v>0</v>
      </c>
      <c r="L133" s="72">
        <v>0</v>
      </c>
      <c r="M133" s="72">
        <v>0</v>
      </c>
      <c r="N133" s="72">
        <v>0</v>
      </c>
      <c r="O133" s="72">
        <v>0</v>
      </c>
      <c r="P133" s="72" t="s">
        <v>744</v>
      </c>
      <c r="Q133" s="72">
        <v>0</v>
      </c>
      <c r="R133" s="72">
        <v>1</v>
      </c>
      <c r="S133" s="72">
        <v>0</v>
      </c>
      <c r="T133" s="72">
        <v>0</v>
      </c>
      <c r="U133" s="72">
        <v>0</v>
      </c>
      <c r="V133" s="72"/>
      <c r="W133" s="13">
        <f t="shared" si="36"/>
        <v>0</v>
      </c>
      <c r="X133" s="13">
        <f t="shared" si="37"/>
        <v>1</v>
      </c>
      <c r="Y133" s="13">
        <f t="shared" si="38"/>
        <v>0</v>
      </c>
      <c r="Z133" s="12">
        <f t="shared" si="39"/>
        <v>0</v>
      </c>
      <c r="AA133" s="13">
        <f t="shared" si="40"/>
        <v>0</v>
      </c>
      <c r="AB133" s="7">
        <f t="shared" si="41"/>
        <v>1</v>
      </c>
      <c r="AC133" s="7"/>
      <c r="AD133" s="7">
        <f t="shared" si="42"/>
        <v>1</v>
      </c>
      <c r="AE133" s="7">
        <f t="shared" si="43"/>
        <v>0</v>
      </c>
      <c r="AF133" s="7">
        <f t="shared" si="44"/>
        <v>0</v>
      </c>
      <c r="AG133" s="51"/>
      <c r="AH133" s="55"/>
      <c r="AN133" s="55"/>
      <c r="AT133" s="55"/>
      <c r="AZ133" s="55"/>
      <c r="BB133" s="55"/>
      <c r="BC133" s="55"/>
      <c r="BD133" s="55"/>
      <c r="BE133" s="55"/>
      <c r="BF133" s="55"/>
      <c r="BG133" s="55"/>
      <c r="BH133" s="55"/>
      <c r="BI133" s="55"/>
      <c r="BJ133" s="55"/>
      <c r="BK133" s="55"/>
      <c r="BL133" s="55"/>
    </row>
    <row r="134" spans="1:64" ht="15" customHeight="1" x14ac:dyDescent="0.2">
      <c r="A134" s="8">
        <v>1084</v>
      </c>
      <c r="B134" s="29" t="s">
        <v>874</v>
      </c>
      <c r="C134" s="29">
        <v>9</v>
      </c>
      <c r="D134" s="8" t="s">
        <v>661</v>
      </c>
      <c r="E134" s="72">
        <v>1</v>
      </c>
      <c r="F134" s="72">
        <v>0</v>
      </c>
      <c r="G134" s="72">
        <v>1</v>
      </c>
      <c r="H134" s="72">
        <v>0</v>
      </c>
      <c r="I134" s="72">
        <v>0</v>
      </c>
      <c r="J134" s="72"/>
      <c r="K134" s="72">
        <v>1</v>
      </c>
      <c r="L134" s="72">
        <v>1</v>
      </c>
      <c r="M134" s="72">
        <v>0</v>
      </c>
      <c r="N134" s="72">
        <v>0</v>
      </c>
      <c r="O134" s="72">
        <v>0.5</v>
      </c>
      <c r="P134" s="72" t="s">
        <v>762</v>
      </c>
      <c r="Q134" s="72">
        <v>1</v>
      </c>
      <c r="R134" s="72">
        <v>1</v>
      </c>
      <c r="S134" s="72">
        <v>1</v>
      </c>
      <c r="T134" s="72">
        <v>0</v>
      </c>
      <c r="U134" s="72">
        <v>0</v>
      </c>
      <c r="V134" s="8"/>
      <c r="W134" s="13">
        <f t="shared" si="36"/>
        <v>1</v>
      </c>
      <c r="X134" s="13">
        <f t="shared" si="37"/>
        <v>1</v>
      </c>
      <c r="Y134" s="13">
        <f t="shared" si="38"/>
        <v>1</v>
      </c>
      <c r="Z134" s="12">
        <f t="shared" si="39"/>
        <v>0</v>
      </c>
      <c r="AA134" s="13">
        <f t="shared" si="40"/>
        <v>0</v>
      </c>
      <c r="AB134" s="7">
        <f t="shared" si="41"/>
        <v>3</v>
      </c>
      <c r="AC134" s="7"/>
      <c r="AD134" s="7">
        <f t="shared" si="42"/>
        <v>2</v>
      </c>
      <c r="AE134" s="7">
        <f t="shared" si="43"/>
        <v>0</v>
      </c>
      <c r="AF134" s="7">
        <f t="shared" si="44"/>
        <v>1</v>
      </c>
      <c r="AG134" s="7"/>
      <c r="AI134" s="139"/>
      <c r="AJ134" s="139"/>
      <c r="AK134" s="139"/>
      <c r="AL134" s="139"/>
      <c r="AM134" s="139"/>
      <c r="AO134" s="139"/>
      <c r="AP134" s="139"/>
      <c r="AQ134" s="139"/>
      <c r="AR134" s="139"/>
      <c r="AS134" s="139"/>
      <c r="AU134" s="139"/>
      <c r="AV134" s="139"/>
      <c r="AW134" s="139"/>
      <c r="AX134" s="139"/>
      <c r="AY134" s="139"/>
      <c r="BA134" s="139"/>
    </row>
    <row r="135" spans="1:64" s="83" customFormat="1" ht="15" customHeight="1" x14ac:dyDescent="0.2">
      <c r="A135" s="1" t="s">
        <v>112</v>
      </c>
      <c r="B135" s="86" t="s">
        <v>448</v>
      </c>
      <c r="C135" s="86">
        <v>9</v>
      </c>
      <c r="D135" s="87" t="s">
        <v>119</v>
      </c>
      <c r="E135" s="2">
        <v>1</v>
      </c>
      <c r="F135" s="2">
        <v>1</v>
      </c>
      <c r="G135" s="2">
        <v>0</v>
      </c>
      <c r="H135" s="2">
        <v>0</v>
      </c>
      <c r="I135" s="2">
        <v>1</v>
      </c>
      <c r="J135" s="86"/>
      <c r="K135" s="5">
        <v>1</v>
      </c>
      <c r="L135" s="5">
        <v>1</v>
      </c>
      <c r="M135" s="14">
        <v>0.5</v>
      </c>
      <c r="N135" s="14">
        <v>0.5</v>
      </c>
      <c r="O135" s="14">
        <v>0</v>
      </c>
      <c r="P135" s="86"/>
      <c r="Q135" s="5">
        <v>1</v>
      </c>
      <c r="R135" s="5">
        <v>1</v>
      </c>
      <c r="S135" s="5">
        <v>1</v>
      </c>
      <c r="T135" s="5">
        <v>1</v>
      </c>
      <c r="U135" s="5">
        <v>1</v>
      </c>
      <c r="V135" s="5"/>
      <c r="W135" s="12">
        <f t="shared" si="36"/>
        <v>1</v>
      </c>
      <c r="X135" s="12">
        <f t="shared" si="37"/>
        <v>1</v>
      </c>
      <c r="Y135" s="12">
        <f t="shared" si="38"/>
        <v>0.5</v>
      </c>
      <c r="Z135" s="12">
        <f t="shared" si="39"/>
        <v>0.5</v>
      </c>
      <c r="AA135" s="12">
        <f t="shared" si="40"/>
        <v>1</v>
      </c>
      <c r="AB135" s="88">
        <f t="shared" si="41"/>
        <v>4</v>
      </c>
      <c r="AC135" s="88"/>
      <c r="AD135" s="7">
        <f t="shared" si="42"/>
        <v>2</v>
      </c>
      <c r="AE135" s="7">
        <f t="shared" si="43"/>
        <v>1.5</v>
      </c>
      <c r="AF135" s="7">
        <f t="shared" si="44"/>
        <v>0.5</v>
      </c>
      <c r="AG135" s="7"/>
      <c r="AI135" s="85"/>
      <c r="AJ135" s="85"/>
      <c r="AK135" s="85"/>
      <c r="AL135" s="85"/>
      <c r="AM135" s="85"/>
      <c r="AO135" s="85"/>
      <c r="AP135" s="85"/>
      <c r="AQ135" s="85"/>
      <c r="AR135" s="85"/>
      <c r="AS135" s="85"/>
      <c r="AU135" s="85"/>
      <c r="AV135" s="85"/>
      <c r="AW135" s="85"/>
      <c r="AX135" s="85"/>
      <c r="AY135" s="85"/>
      <c r="BA135" s="85"/>
    </row>
    <row r="136" spans="1:64" ht="15" customHeight="1" x14ac:dyDescent="0.2">
      <c r="A136" s="33">
        <v>1092</v>
      </c>
      <c r="B136" s="32" t="s">
        <v>880</v>
      </c>
      <c r="C136" s="32">
        <v>9</v>
      </c>
      <c r="D136" s="33" t="s">
        <v>669</v>
      </c>
      <c r="E136" s="74">
        <v>1</v>
      </c>
      <c r="F136" s="74">
        <v>1</v>
      </c>
      <c r="G136" s="74">
        <v>0</v>
      </c>
      <c r="H136" s="74">
        <v>0</v>
      </c>
      <c r="I136" s="74">
        <v>0</v>
      </c>
      <c r="J136" s="74"/>
      <c r="K136" s="74">
        <v>1</v>
      </c>
      <c r="L136" s="74">
        <v>1</v>
      </c>
      <c r="M136" s="74">
        <v>0.5</v>
      </c>
      <c r="N136" s="74">
        <v>0.5</v>
      </c>
      <c r="O136" s="74">
        <v>1</v>
      </c>
      <c r="P136" s="74"/>
      <c r="Q136" s="74">
        <v>1</v>
      </c>
      <c r="R136" s="74">
        <v>1</v>
      </c>
      <c r="S136" s="74">
        <v>1</v>
      </c>
      <c r="T136" s="74">
        <v>1</v>
      </c>
      <c r="U136" s="74">
        <v>0</v>
      </c>
      <c r="V136" s="33"/>
      <c r="W136" s="77">
        <f t="shared" si="36"/>
        <v>1</v>
      </c>
      <c r="X136" s="77">
        <f t="shared" si="37"/>
        <v>1</v>
      </c>
      <c r="Y136" s="77">
        <f t="shared" si="38"/>
        <v>0.5</v>
      </c>
      <c r="Z136" s="144">
        <f t="shared" si="39"/>
        <v>0.5</v>
      </c>
      <c r="AA136" s="77">
        <f t="shared" si="40"/>
        <v>0</v>
      </c>
      <c r="AB136" s="42">
        <f t="shared" si="41"/>
        <v>3</v>
      </c>
      <c r="AC136" s="42"/>
      <c r="AD136" s="42">
        <f t="shared" si="42"/>
        <v>2</v>
      </c>
      <c r="AE136" s="42">
        <f t="shared" si="43"/>
        <v>0.5</v>
      </c>
      <c r="AF136" s="42">
        <f t="shared" si="44"/>
        <v>0.5</v>
      </c>
      <c r="AG136" s="7"/>
      <c r="AI136" s="139"/>
      <c r="AJ136" s="139"/>
      <c r="AK136" s="139"/>
      <c r="AL136" s="139"/>
      <c r="AM136" s="139"/>
      <c r="AO136" s="139"/>
      <c r="AP136" s="139"/>
      <c r="AQ136" s="139"/>
      <c r="AR136" s="139"/>
      <c r="AS136" s="139"/>
      <c r="AU136" s="139"/>
      <c r="AV136" s="139"/>
      <c r="AW136" s="139"/>
      <c r="AX136" s="139"/>
      <c r="AY136" s="139"/>
      <c r="BA136" s="139"/>
    </row>
    <row r="137" spans="1:64" ht="15" customHeight="1" x14ac:dyDescent="0.2">
      <c r="A137" s="8">
        <v>1004</v>
      </c>
      <c r="B137" s="29" t="s">
        <v>802</v>
      </c>
      <c r="C137" s="29">
        <v>9</v>
      </c>
      <c r="D137" s="8" t="s">
        <v>581</v>
      </c>
      <c r="E137" s="72">
        <v>0</v>
      </c>
      <c r="F137" s="72">
        <v>1</v>
      </c>
      <c r="G137" s="72">
        <v>1</v>
      </c>
      <c r="H137" s="72">
        <v>1</v>
      </c>
      <c r="I137" s="72">
        <v>0</v>
      </c>
      <c r="J137" s="72"/>
      <c r="K137" s="72">
        <v>0</v>
      </c>
      <c r="L137" s="72">
        <v>0</v>
      </c>
      <c r="M137" s="72">
        <v>0</v>
      </c>
      <c r="N137" s="72">
        <v>0</v>
      </c>
      <c r="O137" s="72">
        <v>0</v>
      </c>
      <c r="P137" s="72" t="s">
        <v>744</v>
      </c>
      <c r="Q137" s="72">
        <v>0</v>
      </c>
      <c r="R137" s="72">
        <v>1</v>
      </c>
      <c r="S137" s="72">
        <v>1</v>
      </c>
      <c r="T137" s="72">
        <v>0</v>
      </c>
      <c r="U137" s="72">
        <v>0</v>
      </c>
      <c r="V137" s="72"/>
      <c r="W137" s="13">
        <f t="shared" si="36"/>
        <v>0</v>
      </c>
      <c r="X137" s="13">
        <f t="shared" si="37"/>
        <v>1</v>
      </c>
      <c r="Y137" s="13">
        <f t="shared" si="38"/>
        <v>1</v>
      </c>
      <c r="Z137" s="12">
        <f t="shared" si="39"/>
        <v>0</v>
      </c>
      <c r="AA137" s="13">
        <f t="shared" si="40"/>
        <v>0</v>
      </c>
      <c r="AB137" s="7">
        <f t="shared" si="41"/>
        <v>2</v>
      </c>
      <c r="AC137" s="7"/>
      <c r="AD137" s="7">
        <f t="shared" si="42"/>
        <v>1</v>
      </c>
      <c r="AE137" s="7">
        <f t="shared" si="43"/>
        <v>0</v>
      </c>
      <c r="AF137" s="7">
        <f t="shared" si="44"/>
        <v>1</v>
      </c>
      <c r="AG137" s="7"/>
      <c r="AI137" s="139"/>
      <c r="AJ137" s="139"/>
      <c r="AK137" s="139"/>
      <c r="AL137" s="139"/>
      <c r="AM137" s="139"/>
      <c r="AO137" s="139"/>
      <c r="AP137" s="139"/>
      <c r="AQ137" s="139"/>
      <c r="AR137" s="139"/>
      <c r="AS137" s="139"/>
      <c r="AU137" s="139"/>
      <c r="AV137" s="139"/>
      <c r="AW137" s="139"/>
      <c r="AX137" s="139"/>
      <c r="AY137" s="139"/>
      <c r="BA137" s="139"/>
    </row>
    <row r="138" spans="1:64" ht="15" customHeight="1" x14ac:dyDescent="0.2">
      <c r="A138" s="11" t="s">
        <v>245</v>
      </c>
      <c r="B138" s="29" t="s">
        <v>498</v>
      </c>
      <c r="C138" s="29">
        <v>9</v>
      </c>
      <c r="D138" s="4" t="s">
        <v>259</v>
      </c>
      <c r="E138" s="8">
        <v>0</v>
      </c>
      <c r="F138" s="8">
        <v>1</v>
      </c>
      <c r="G138" s="8">
        <v>0</v>
      </c>
      <c r="H138" s="8">
        <v>0</v>
      </c>
      <c r="I138" s="8">
        <v>0</v>
      </c>
      <c r="J138" s="8" t="s">
        <v>546</v>
      </c>
      <c r="K138" s="8">
        <v>0</v>
      </c>
      <c r="L138" s="8">
        <v>0</v>
      </c>
      <c r="M138" s="8">
        <v>0</v>
      </c>
      <c r="N138" s="8">
        <v>0</v>
      </c>
      <c r="O138" s="8">
        <v>0</v>
      </c>
      <c r="P138" s="8"/>
      <c r="Q138" s="8">
        <v>0</v>
      </c>
      <c r="R138" s="8">
        <v>0</v>
      </c>
      <c r="S138" s="8">
        <v>0</v>
      </c>
      <c r="T138" s="8">
        <v>0</v>
      </c>
      <c r="U138" s="8">
        <v>0</v>
      </c>
      <c r="V138" s="8"/>
      <c r="W138" s="13">
        <f t="shared" si="36"/>
        <v>0</v>
      </c>
      <c r="X138" s="13">
        <f t="shared" si="37"/>
        <v>0</v>
      </c>
      <c r="Y138" s="13">
        <f t="shared" si="38"/>
        <v>0</v>
      </c>
      <c r="Z138" s="12">
        <f t="shared" si="39"/>
        <v>0</v>
      </c>
      <c r="AA138" s="13">
        <f t="shared" si="40"/>
        <v>0</v>
      </c>
      <c r="AB138" s="7">
        <f t="shared" si="41"/>
        <v>0</v>
      </c>
      <c r="AC138" s="7"/>
      <c r="AD138" s="7">
        <f t="shared" si="42"/>
        <v>0</v>
      </c>
      <c r="AE138" s="7">
        <f t="shared" si="43"/>
        <v>0</v>
      </c>
      <c r="AF138" s="7">
        <f t="shared" si="44"/>
        <v>0</v>
      </c>
      <c r="AG138" s="7"/>
      <c r="AI138" s="139"/>
      <c r="AJ138" s="139"/>
      <c r="AK138" s="139"/>
      <c r="AL138" s="139"/>
      <c r="AM138" s="139"/>
      <c r="AO138" s="139"/>
      <c r="AP138" s="139"/>
      <c r="AQ138" s="139"/>
      <c r="AR138" s="139"/>
      <c r="AS138" s="139"/>
      <c r="AU138" s="139"/>
      <c r="AV138" s="139"/>
      <c r="AW138" s="139"/>
      <c r="AX138" s="139"/>
      <c r="AY138" s="139"/>
      <c r="BA138" s="139"/>
    </row>
    <row r="139" spans="1:64" ht="15" customHeight="1" x14ac:dyDescent="0.2">
      <c r="A139" s="8">
        <v>1139</v>
      </c>
      <c r="B139" s="29" t="s">
        <v>920</v>
      </c>
      <c r="C139" s="29">
        <v>9</v>
      </c>
      <c r="D139" s="8" t="s">
        <v>717</v>
      </c>
      <c r="E139" s="72">
        <v>1</v>
      </c>
      <c r="F139" s="72">
        <v>1</v>
      </c>
      <c r="G139" s="72">
        <v>1</v>
      </c>
      <c r="H139" s="72">
        <v>0</v>
      </c>
      <c r="I139" s="72">
        <v>0</v>
      </c>
      <c r="J139" s="72"/>
      <c r="K139" s="72">
        <v>1</v>
      </c>
      <c r="L139" s="72">
        <v>1</v>
      </c>
      <c r="M139" s="72">
        <v>0</v>
      </c>
      <c r="N139" s="72">
        <v>0</v>
      </c>
      <c r="O139" s="72">
        <v>0</v>
      </c>
      <c r="P139" s="72"/>
      <c r="Q139" s="72">
        <v>1</v>
      </c>
      <c r="R139" s="72">
        <v>1</v>
      </c>
      <c r="S139" s="72">
        <v>0</v>
      </c>
      <c r="T139" s="72">
        <v>0</v>
      </c>
      <c r="U139" s="72">
        <v>0</v>
      </c>
      <c r="V139" s="8"/>
      <c r="W139" s="13">
        <f t="shared" si="36"/>
        <v>1</v>
      </c>
      <c r="X139" s="13">
        <f t="shared" si="37"/>
        <v>1</v>
      </c>
      <c r="Y139" s="13">
        <f t="shared" si="38"/>
        <v>0</v>
      </c>
      <c r="Z139" s="12">
        <f t="shared" si="39"/>
        <v>0</v>
      </c>
      <c r="AA139" s="13">
        <f t="shared" si="40"/>
        <v>0</v>
      </c>
      <c r="AB139" s="7">
        <f t="shared" si="41"/>
        <v>2</v>
      </c>
      <c r="AC139" s="7"/>
      <c r="AD139" s="7">
        <f t="shared" si="42"/>
        <v>2</v>
      </c>
      <c r="AE139" s="7">
        <f t="shared" si="43"/>
        <v>0</v>
      </c>
      <c r="AF139" s="7">
        <f t="shared" si="44"/>
        <v>0</v>
      </c>
      <c r="AG139" s="7"/>
      <c r="AI139" s="139"/>
      <c r="AJ139" s="139"/>
      <c r="AK139" s="139"/>
      <c r="AL139" s="139"/>
      <c r="AM139" s="139"/>
      <c r="AO139" s="139"/>
      <c r="AP139" s="139"/>
      <c r="AQ139" s="139"/>
      <c r="AR139" s="139"/>
      <c r="AS139" s="139"/>
      <c r="AU139" s="139"/>
      <c r="AV139" s="139"/>
      <c r="AW139" s="139"/>
      <c r="AX139" s="139"/>
      <c r="AY139" s="139"/>
      <c r="BA139" s="139"/>
    </row>
    <row r="140" spans="1:64" ht="15" customHeight="1" x14ac:dyDescent="0.2">
      <c r="A140" s="11" t="s">
        <v>184</v>
      </c>
      <c r="B140" s="29" t="s">
        <v>475</v>
      </c>
      <c r="C140" s="29">
        <v>9</v>
      </c>
      <c r="D140" s="4" t="s">
        <v>196</v>
      </c>
      <c r="E140" s="6">
        <v>0</v>
      </c>
      <c r="F140" s="6">
        <v>1</v>
      </c>
      <c r="G140" s="6">
        <v>1</v>
      </c>
      <c r="H140" s="6">
        <v>0</v>
      </c>
      <c r="I140" s="6">
        <v>0</v>
      </c>
      <c r="J140" s="3"/>
      <c r="K140" s="5">
        <v>0</v>
      </c>
      <c r="L140" s="5">
        <v>1</v>
      </c>
      <c r="M140" s="14">
        <v>0.5</v>
      </c>
      <c r="N140" s="14">
        <v>0</v>
      </c>
      <c r="O140" s="14">
        <v>0.5</v>
      </c>
      <c r="P140" s="8" t="s">
        <v>240</v>
      </c>
      <c r="Q140" s="5">
        <v>0</v>
      </c>
      <c r="R140" s="5">
        <v>1</v>
      </c>
      <c r="S140" s="5">
        <v>0</v>
      </c>
      <c r="T140" s="5">
        <v>0</v>
      </c>
      <c r="U140" s="5">
        <v>0</v>
      </c>
      <c r="V140" s="5"/>
      <c r="W140" s="13">
        <f t="shared" ref="W140:W146" si="45">IF(((E140+K140+Q140)=1.5),0.5,ROUND((E140+K140+Q140)/3,0))</f>
        <v>0</v>
      </c>
      <c r="X140" s="13">
        <f t="shared" ref="X140:X146" si="46">IF(((F140+L140+R140)=1.5),0.5,ROUND((F140+L140+R140)/3,0))</f>
        <v>1</v>
      </c>
      <c r="Y140" s="13">
        <f t="shared" ref="Y140:Y146" si="47">IF(((G140+M140+S140)=1.5),0.5,ROUND((G140+M140+S140)/3,0))</f>
        <v>0.5</v>
      </c>
      <c r="Z140" s="12">
        <f t="shared" ref="Z140:Z146" si="48">IF(((H140+N140+T140)=1.5),0.5,ROUND((H140+N140+T140)/3,0))</f>
        <v>0</v>
      </c>
      <c r="AA140" s="13">
        <f t="shared" ref="AA140:AA146" si="49">IF(((I140+O140+U140)=1.5),0.5,ROUND((I140+O140+U140)/3,0))</f>
        <v>0</v>
      </c>
      <c r="AB140" s="7">
        <f t="shared" ref="AB140:AB146" si="50">SUM(W140:AA140)</f>
        <v>1.5</v>
      </c>
      <c r="AC140" s="7"/>
      <c r="AD140" s="7">
        <f t="shared" ref="AD140:AD146" si="51">W140+X140</f>
        <v>1</v>
      </c>
      <c r="AE140" s="7">
        <f t="shared" ref="AE140:AE146" si="52">Z140+AA140</f>
        <v>0</v>
      </c>
      <c r="AF140" s="7">
        <f t="shared" ref="AF140:AF146" si="53">Y140</f>
        <v>0.5</v>
      </c>
      <c r="AG140" s="7"/>
      <c r="AH140" s="159"/>
      <c r="AI140" s="139"/>
      <c r="AJ140" s="139"/>
      <c r="AK140" s="139"/>
      <c r="AL140" s="139"/>
      <c r="AM140" s="139"/>
      <c r="AN140" s="159"/>
      <c r="AO140" s="139"/>
      <c r="AP140" s="139"/>
      <c r="AQ140" s="139"/>
      <c r="AR140" s="139"/>
      <c r="AS140" s="139"/>
      <c r="AT140" s="159"/>
      <c r="AU140" s="139"/>
      <c r="AV140" s="139"/>
      <c r="AW140" s="139"/>
      <c r="AX140" s="139"/>
      <c r="AY140" s="139"/>
      <c r="BA140" s="139"/>
    </row>
    <row r="141" spans="1:64" ht="15" customHeight="1" x14ac:dyDescent="0.2">
      <c r="A141" s="31" t="s">
        <v>230</v>
      </c>
      <c r="B141" s="146" t="s">
        <v>407</v>
      </c>
      <c r="C141" s="146">
        <v>9</v>
      </c>
      <c r="D141" s="153" t="s">
        <v>242</v>
      </c>
      <c r="E141" s="90">
        <v>1</v>
      </c>
      <c r="F141" s="90">
        <v>1</v>
      </c>
      <c r="G141" s="90">
        <v>0</v>
      </c>
      <c r="H141" s="90">
        <v>1</v>
      </c>
      <c r="I141" s="90">
        <v>1</v>
      </c>
      <c r="J141" s="90"/>
      <c r="K141" s="90">
        <v>1</v>
      </c>
      <c r="L141" s="148">
        <v>1</v>
      </c>
      <c r="M141" s="154">
        <v>0.5</v>
      </c>
      <c r="N141" s="154">
        <v>0.5</v>
      </c>
      <c r="O141" s="154">
        <v>1</v>
      </c>
      <c r="P141" s="146"/>
      <c r="Q141" s="90">
        <v>1</v>
      </c>
      <c r="R141" s="90">
        <v>1</v>
      </c>
      <c r="S141" s="90">
        <v>0</v>
      </c>
      <c r="T141" s="90">
        <v>0</v>
      </c>
      <c r="U141" s="90">
        <v>0</v>
      </c>
      <c r="V141" s="90"/>
      <c r="W141" s="144">
        <f t="shared" si="45"/>
        <v>1</v>
      </c>
      <c r="X141" s="144">
        <f t="shared" si="46"/>
        <v>1</v>
      </c>
      <c r="Y141" s="144">
        <f t="shared" si="47"/>
        <v>0</v>
      </c>
      <c r="Z141" s="144">
        <f t="shared" si="48"/>
        <v>0.5</v>
      </c>
      <c r="AA141" s="144">
        <f t="shared" si="49"/>
        <v>1</v>
      </c>
      <c r="AB141" s="145">
        <f t="shared" si="50"/>
        <v>3.5</v>
      </c>
      <c r="AC141" s="145"/>
      <c r="AD141" s="42">
        <f t="shared" si="51"/>
        <v>2</v>
      </c>
      <c r="AE141" s="42">
        <f t="shared" si="52"/>
        <v>1.5</v>
      </c>
      <c r="AF141" s="42">
        <f t="shared" si="53"/>
        <v>0</v>
      </c>
      <c r="AG141" s="7"/>
      <c r="AI141" s="139"/>
      <c r="AJ141" s="139"/>
      <c r="AK141" s="139"/>
      <c r="AL141" s="139"/>
      <c r="AM141" s="139"/>
      <c r="AO141" s="139"/>
      <c r="AP141" s="139"/>
      <c r="AQ141" s="139"/>
      <c r="AR141" s="139"/>
      <c r="AS141" s="139"/>
      <c r="AU141" s="139"/>
      <c r="AV141" s="139"/>
      <c r="AW141" s="139"/>
      <c r="AX141" s="139"/>
      <c r="AY141" s="139"/>
      <c r="BA141" s="139"/>
    </row>
    <row r="142" spans="1:64" ht="15" customHeight="1" x14ac:dyDescent="0.2">
      <c r="A142" s="11" t="s">
        <v>77</v>
      </c>
      <c r="B142" s="29" t="s">
        <v>431</v>
      </c>
      <c r="C142" s="29">
        <v>9</v>
      </c>
      <c r="D142" s="4" t="s">
        <v>78</v>
      </c>
      <c r="E142" s="6">
        <v>0</v>
      </c>
      <c r="F142" s="6">
        <v>0</v>
      </c>
      <c r="G142" s="6">
        <v>1</v>
      </c>
      <c r="H142" s="6">
        <v>0</v>
      </c>
      <c r="I142" s="6">
        <v>0</v>
      </c>
      <c r="J142" s="3"/>
      <c r="K142" s="5">
        <v>0</v>
      </c>
      <c r="L142" s="5">
        <v>0</v>
      </c>
      <c r="M142" s="14">
        <v>0</v>
      </c>
      <c r="N142" s="14">
        <v>0</v>
      </c>
      <c r="O142" s="14">
        <v>1</v>
      </c>
      <c r="P142" s="3"/>
      <c r="Q142" s="5">
        <v>0</v>
      </c>
      <c r="R142" s="5">
        <v>1</v>
      </c>
      <c r="S142" s="5">
        <v>0</v>
      </c>
      <c r="T142" s="5">
        <v>0</v>
      </c>
      <c r="U142" s="5">
        <v>0</v>
      </c>
      <c r="V142" s="5"/>
      <c r="W142" s="13">
        <f t="shared" si="45"/>
        <v>0</v>
      </c>
      <c r="X142" s="13">
        <f t="shared" si="46"/>
        <v>0</v>
      </c>
      <c r="Y142" s="13">
        <f t="shared" si="47"/>
        <v>0</v>
      </c>
      <c r="Z142" s="12">
        <f t="shared" si="48"/>
        <v>0</v>
      </c>
      <c r="AA142" s="13">
        <f t="shared" si="49"/>
        <v>0</v>
      </c>
      <c r="AB142" s="7">
        <f t="shared" si="50"/>
        <v>0</v>
      </c>
      <c r="AC142" s="7"/>
      <c r="AD142" s="7">
        <f t="shared" si="51"/>
        <v>0</v>
      </c>
      <c r="AE142" s="7">
        <f t="shared" si="52"/>
        <v>0</v>
      </c>
      <c r="AF142" s="7">
        <f t="shared" si="53"/>
        <v>0</v>
      </c>
      <c r="AG142" s="7"/>
      <c r="AI142" s="139"/>
      <c r="AJ142" s="139"/>
      <c r="AK142" s="139"/>
      <c r="AL142" s="139"/>
      <c r="AM142" s="139"/>
      <c r="AO142" s="139"/>
      <c r="AP142" s="139"/>
      <c r="AQ142" s="139"/>
      <c r="AR142" s="139"/>
      <c r="AS142" s="139"/>
      <c r="AU142" s="139"/>
      <c r="AV142" s="139"/>
      <c r="AW142" s="139"/>
      <c r="AX142" s="139"/>
      <c r="AY142" s="139"/>
      <c r="BA142" s="139"/>
    </row>
    <row r="143" spans="1:64" ht="15" customHeight="1" x14ac:dyDescent="0.2">
      <c r="A143" s="11" t="s">
        <v>954</v>
      </c>
      <c r="B143" s="29" t="s">
        <v>462</v>
      </c>
      <c r="C143" s="29">
        <v>9</v>
      </c>
      <c r="D143" s="4" t="s">
        <v>161</v>
      </c>
      <c r="E143" s="6">
        <v>0</v>
      </c>
      <c r="F143" s="6">
        <v>0</v>
      </c>
      <c r="G143" s="6">
        <v>0</v>
      </c>
      <c r="H143" s="6">
        <v>0</v>
      </c>
      <c r="I143" s="6">
        <v>0</v>
      </c>
      <c r="J143" s="3"/>
      <c r="K143" s="5">
        <v>0</v>
      </c>
      <c r="L143" s="5">
        <v>0</v>
      </c>
      <c r="M143" s="14">
        <v>0</v>
      </c>
      <c r="N143" s="14">
        <v>0</v>
      </c>
      <c r="O143" s="14">
        <v>0</v>
      </c>
      <c r="P143" s="8" t="s">
        <v>44</v>
      </c>
      <c r="Q143" s="5">
        <v>0</v>
      </c>
      <c r="R143" s="5">
        <v>0</v>
      </c>
      <c r="S143" s="5">
        <v>0</v>
      </c>
      <c r="T143" s="5">
        <v>0</v>
      </c>
      <c r="U143" s="5">
        <v>0</v>
      </c>
      <c r="V143" s="5"/>
      <c r="W143" s="13">
        <f t="shared" si="45"/>
        <v>0</v>
      </c>
      <c r="X143" s="13">
        <f t="shared" si="46"/>
        <v>0</v>
      </c>
      <c r="Y143" s="13">
        <f t="shared" si="47"/>
        <v>0</v>
      </c>
      <c r="Z143" s="12">
        <f t="shared" si="48"/>
        <v>0</v>
      </c>
      <c r="AA143" s="13">
        <f t="shared" si="49"/>
        <v>0</v>
      </c>
      <c r="AB143" s="7">
        <f t="shared" si="50"/>
        <v>0</v>
      </c>
      <c r="AC143" s="7"/>
      <c r="AD143" s="7">
        <f t="shared" si="51"/>
        <v>0</v>
      </c>
      <c r="AE143" s="7">
        <f t="shared" si="52"/>
        <v>0</v>
      </c>
      <c r="AF143" s="7">
        <f t="shared" si="53"/>
        <v>0</v>
      </c>
      <c r="AG143" s="7"/>
      <c r="AI143" s="139"/>
      <c r="AJ143" s="139"/>
      <c r="AK143" s="139"/>
      <c r="AL143" s="139"/>
      <c r="AM143" s="139"/>
      <c r="AO143" s="139"/>
      <c r="AP143" s="139"/>
      <c r="AQ143" s="139"/>
      <c r="AR143" s="139"/>
      <c r="AS143" s="139"/>
      <c r="AU143" s="139"/>
      <c r="AV143" s="139"/>
      <c r="AW143" s="139"/>
      <c r="AX143" s="139"/>
      <c r="AY143" s="139"/>
      <c r="BA143" s="139"/>
    </row>
    <row r="144" spans="1:64" ht="15" customHeight="1" x14ac:dyDescent="0.2">
      <c r="A144" s="8">
        <v>1083</v>
      </c>
      <c r="B144" s="29" t="s">
        <v>873</v>
      </c>
      <c r="C144" s="29">
        <v>9</v>
      </c>
      <c r="D144" s="8" t="s">
        <v>660</v>
      </c>
      <c r="E144" s="72">
        <v>1</v>
      </c>
      <c r="F144" s="72">
        <v>1</v>
      </c>
      <c r="G144" s="72">
        <v>0</v>
      </c>
      <c r="H144" s="72">
        <v>0</v>
      </c>
      <c r="I144" s="72">
        <v>0</v>
      </c>
      <c r="J144" s="72"/>
      <c r="K144" s="72">
        <v>1</v>
      </c>
      <c r="L144" s="72">
        <v>1</v>
      </c>
      <c r="M144" s="72">
        <v>0.5</v>
      </c>
      <c r="N144" s="72">
        <v>0.5</v>
      </c>
      <c r="O144" s="72">
        <v>1</v>
      </c>
      <c r="P144" s="72"/>
      <c r="Q144" s="72">
        <v>1</v>
      </c>
      <c r="R144" s="72">
        <v>1</v>
      </c>
      <c r="S144" s="72">
        <v>1</v>
      </c>
      <c r="T144" s="72">
        <v>1</v>
      </c>
      <c r="U144" s="72">
        <v>0</v>
      </c>
      <c r="V144" s="8"/>
      <c r="W144" s="13">
        <f t="shared" si="45"/>
        <v>1</v>
      </c>
      <c r="X144" s="13">
        <f t="shared" si="46"/>
        <v>1</v>
      </c>
      <c r="Y144" s="13">
        <f t="shared" si="47"/>
        <v>0.5</v>
      </c>
      <c r="Z144" s="12">
        <f t="shared" si="48"/>
        <v>0.5</v>
      </c>
      <c r="AA144" s="13">
        <f t="shared" si="49"/>
        <v>0</v>
      </c>
      <c r="AB144" s="7">
        <f t="shared" si="50"/>
        <v>3</v>
      </c>
      <c r="AC144" s="7"/>
      <c r="AD144" s="7">
        <f t="shared" si="51"/>
        <v>2</v>
      </c>
      <c r="AE144" s="7">
        <f t="shared" si="52"/>
        <v>0.5</v>
      </c>
      <c r="AF144" s="7">
        <f t="shared" si="53"/>
        <v>0.5</v>
      </c>
      <c r="AG144" s="7"/>
      <c r="AI144" s="139"/>
      <c r="AJ144" s="139"/>
      <c r="AK144" s="139"/>
      <c r="AL144" s="139"/>
      <c r="AM144" s="139"/>
      <c r="AO144" s="139"/>
      <c r="AP144" s="139"/>
      <c r="AQ144" s="139"/>
      <c r="AR144" s="139"/>
      <c r="AS144" s="139"/>
      <c r="AU144" s="139"/>
      <c r="AV144" s="139"/>
      <c r="AW144" s="139"/>
      <c r="AX144" s="139"/>
      <c r="AY144" s="139"/>
      <c r="BA144" s="139"/>
    </row>
    <row r="145" spans="1:64" ht="15" customHeight="1" x14ac:dyDescent="0.2">
      <c r="A145" s="11" t="s">
        <v>201</v>
      </c>
      <c r="B145" s="29" t="s">
        <v>480</v>
      </c>
      <c r="C145" s="29">
        <v>9</v>
      </c>
      <c r="D145" s="4" t="s">
        <v>210</v>
      </c>
      <c r="E145" s="6">
        <v>0</v>
      </c>
      <c r="F145" s="6">
        <v>0</v>
      </c>
      <c r="G145" s="6">
        <v>0</v>
      </c>
      <c r="H145" s="6">
        <v>0</v>
      </c>
      <c r="I145" s="6">
        <v>0</v>
      </c>
      <c r="J145" s="8" t="s">
        <v>336</v>
      </c>
      <c r="K145" s="9">
        <v>0</v>
      </c>
      <c r="L145" s="9">
        <v>0</v>
      </c>
      <c r="M145" s="16">
        <v>0</v>
      </c>
      <c r="N145" s="16">
        <v>0</v>
      </c>
      <c r="O145" s="16">
        <v>0</v>
      </c>
      <c r="P145" s="10" t="s">
        <v>291</v>
      </c>
      <c r="Q145" s="5">
        <v>0</v>
      </c>
      <c r="R145" s="5">
        <v>0</v>
      </c>
      <c r="S145" s="5">
        <v>0</v>
      </c>
      <c r="T145" s="5">
        <v>0</v>
      </c>
      <c r="U145" s="5">
        <v>0</v>
      </c>
      <c r="V145" s="5"/>
      <c r="W145" s="13">
        <f t="shared" si="45"/>
        <v>0</v>
      </c>
      <c r="X145" s="13">
        <f t="shared" si="46"/>
        <v>0</v>
      </c>
      <c r="Y145" s="13">
        <f t="shared" si="47"/>
        <v>0</v>
      </c>
      <c r="Z145" s="12">
        <f t="shared" si="48"/>
        <v>0</v>
      </c>
      <c r="AA145" s="13">
        <f t="shared" si="49"/>
        <v>0</v>
      </c>
      <c r="AB145" s="7">
        <f t="shared" si="50"/>
        <v>0</v>
      </c>
      <c r="AC145" s="7"/>
      <c r="AD145" s="7">
        <f t="shared" si="51"/>
        <v>0</v>
      </c>
      <c r="AE145" s="7">
        <f t="shared" si="52"/>
        <v>0</v>
      </c>
      <c r="AF145" s="7">
        <f t="shared" si="53"/>
        <v>0</v>
      </c>
      <c r="AG145" s="7"/>
      <c r="AI145" s="139"/>
      <c r="AJ145" s="139"/>
      <c r="AK145" s="139"/>
      <c r="AL145" s="139"/>
      <c r="AM145" s="139"/>
      <c r="AO145" s="139"/>
      <c r="AP145" s="139"/>
      <c r="AQ145" s="139"/>
      <c r="AR145" s="139"/>
      <c r="AS145" s="139"/>
      <c r="AU145" s="139"/>
      <c r="AV145" s="139"/>
      <c r="AW145" s="139"/>
      <c r="AX145" s="139"/>
      <c r="AY145" s="139"/>
      <c r="BA145" s="139"/>
    </row>
    <row r="146" spans="1:64" ht="15" customHeight="1" x14ac:dyDescent="0.2">
      <c r="A146" s="11" t="s">
        <v>30</v>
      </c>
      <c r="B146" s="29" t="s">
        <v>411</v>
      </c>
      <c r="C146" s="29">
        <v>9</v>
      </c>
      <c r="D146" s="4" t="s">
        <v>31</v>
      </c>
      <c r="E146" s="6">
        <v>1</v>
      </c>
      <c r="F146" s="6">
        <v>1</v>
      </c>
      <c r="G146" s="6">
        <v>1</v>
      </c>
      <c r="H146" s="6">
        <v>0</v>
      </c>
      <c r="I146" s="6">
        <v>1</v>
      </c>
      <c r="J146" s="3"/>
      <c r="K146" s="5">
        <v>1</v>
      </c>
      <c r="L146" s="5">
        <v>1</v>
      </c>
      <c r="M146" s="14">
        <v>1</v>
      </c>
      <c r="N146" s="14">
        <v>1</v>
      </c>
      <c r="O146" s="14">
        <v>0</v>
      </c>
      <c r="P146" s="3"/>
      <c r="Q146" s="5">
        <v>1</v>
      </c>
      <c r="R146" s="5">
        <v>1</v>
      </c>
      <c r="S146" s="5">
        <v>0</v>
      </c>
      <c r="T146" s="5">
        <v>0</v>
      </c>
      <c r="U146" s="5">
        <v>1</v>
      </c>
      <c r="V146" s="5"/>
      <c r="W146" s="13">
        <f t="shared" si="45"/>
        <v>1</v>
      </c>
      <c r="X146" s="13">
        <f t="shared" si="46"/>
        <v>1</v>
      </c>
      <c r="Y146" s="13">
        <f t="shared" si="47"/>
        <v>1</v>
      </c>
      <c r="Z146" s="12">
        <f t="shared" si="48"/>
        <v>0</v>
      </c>
      <c r="AA146" s="13">
        <f t="shared" si="49"/>
        <v>1</v>
      </c>
      <c r="AB146" s="7">
        <f t="shared" si="50"/>
        <v>4</v>
      </c>
      <c r="AC146" s="7"/>
      <c r="AD146" s="7">
        <f t="shared" si="51"/>
        <v>2</v>
      </c>
      <c r="AE146" s="7">
        <f t="shared" si="52"/>
        <v>1</v>
      </c>
      <c r="AF146" s="7">
        <f t="shared" si="53"/>
        <v>1</v>
      </c>
      <c r="AG146" s="7"/>
      <c r="AI146" s="139"/>
      <c r="AJ146" s="139"/>
      <c r="AK146" s="139"/>
      <c r="AL146" s="139"/>
      <c r="AM146" s="139"/>
      <c r="AO146" s="139"/>
      <c r="AP146" s="139"/>
      <c r="AQ146" s="139"/>
      <c r="AR146" s="139"/>
      <c r="AS146" s="139"/>
      <c r="AU146" s="139"/>
      <c r="AV146" s="139"/>
      <c r="AW146" s="139"/>
      <c r="AX146" s="139"/>
      <c r="AY146" s="139"/>
      <c r="BA146" s="139"/>
    </row>
    <row r="147" spans="1:64" s="78" customFormat="1" ht="13.5" customHeight="1" x14ac:dyDescent="0.2">
      <c r="A147" s="1"/>
      <c r="B147" s="216" t="s">
        <v>974</v>
      </c>
      <c r="C147" s="216">
        <v>71</v>
      </c>
      <c r="D147" s="87"/>
      <c r="E147" s="5"/>
      <c r="F147" s="5"/>
      <c r="G147" s="5"/>
      <c r="H147" s="5"/>
      <c r="I147" s="5"/>
      <c r="J147" s="5"/>
      <c r="K147" s="5"/>
      <c r="L147" s="5"/>
      <c r="M147" s="5"/>
      <c r="N147" s="5"/>
      <c r="O147" s="5"/>
      <c r="P147" s="5"/>
      <c r="Q147" s="5"/>
      <c r="R147" s="5"/>
      <c r="S147" s="5"/>
      <c r="T147" s="5"/>
      <c r="U147" s="5"/>
      <c r="V147" s="5"/>
      <c r="W147" s="12"/>
      <c r="X147" s="12"/>
      <c r="Y147" s="12"/>
      <c r="Z147" s="12"/>
      <c r="AA147" s="12"/>
      <c r="AB147" s="88"/>
      <c r="AC147" s="88"/>
      <c r="AD147" s="7"/>
      <c r="AE147" s="7"/>
      <c r="AF147" s="7"/>
      <c r="AG147" s="42"/>
      <c r="AI147" s="80"/>
      <c r="AJ147" s="80"/>
      <c r="AK147" s="80"/>
      <c r="AL147" s="80"/>
      <c r="AM147" s="80"/>
      <c r="AO147" s="80"/>
      <c r="AP147" s="80"/>
      <c r="AQ147" s="80"/>
      <c r="AR147" s="80"/>
      <c r="AS147" s="80"/>
      <c r="AU147" s="80"/>
      <c r="AV147" s="80"/>
      <c r="AW147" s="80"/>
      <c r="AX147" s="80"/>
      <c r="AY147" s="80"/>
      <c r="BA147" s="80"/>
    </row>
    <row r="148" spans="1:64" s="78" customFormat="1" ht="13.5" customHeight="1" x14ac:dyDescent="0.2">
      <c r="A148" s="31" t="s">
        <v>3</v>
      </c>
      <c r="B148" s="32" t="s">
        <v>400</v>
      </c>
      <c r="C148" s="32">
        <v>3</v>
      </c>
      <c r="D148" s="149" t="s">
        <v>9</v>
      </c>
      <c r="E148" s="34">
        <v>1</v>
      </c>
      <c r="F148" s="34">
        <v>0</v>
      </c>
      <c r="G148" s="34">
        <v>0</v>
      </c>
      <c r="H148" s="34">
        <v>0</v>
      </c>
      <c r="I148" s="34">
        <v>0</v>
      </c>
      <c r="J148" s="150"/>
      <c r="K148" s="90">
        <v>1</v>
      </c>
      <c r="L148" s="90">
        <v>1</v>
      </c>
      <c r="M148" s="151">
        <v>0</v>
      </c>
      <c r="N148" s="151">
        <v>0</v>
      </c>
      <c r="O148" s="151">
        <v>0.5</v>
      </c>
      <c r="P148" s="33"/>
      <c r="Q148" s="90">
        <v>1</v>
      </c>
      <c r="R148" s="90">
        <v>1</v>
      </c>
      <c r="S148" s="90">
        <v>1</v>
      </c>
      <c r="T148" s="90">
        <v>1</v>
      </c>
      <c r="U148" s="90">
        <v>0</v>
      </c>
      <c r="V148" s="90"/>
      <c r="W148" s="77">
        <f>IF((($E148+$K148+$Q148)=1.5),0.5,ROUND(($E148+$K148+$Q148)/3,0))</f>
        <v>1</v>
      </c>
      <c r="X148" s="77">
        <f>IF((($F148+$L148+$R148)=1.5),0.5,ROUND(($F148+$L148+$R148)/3,0))</f>
        <v>1</v>
      </c>
      <c r="Y148" s="77">
        <f>IF((($G148+$M148+$S148)=1.5),0.5,ROUND(($G148+$M148+$S148)/3,0))</f>
        <v>0</v>
      </c>
      <c r="Z148" s="144">
        <f>IF((($H148+$N148+$T148)=1.5),0.5,ROUND(($H148+$N148+$T148)/3,0))</f>
        <v>0</v>
      </c>
      <c r="AA148" s="77">
        <f>IF((($I148+$O148+$U148)=1.5),0.5,ROUND(($I148+$O148+$U148)/3,0))</f>
        <v>0</v>
      </c>
      <c r="AB148" s="42">
        <f t="shared" ref="AB148:AB179" si="54">SUM(W148:AA148)</f>
        <v>2</v>
      </c>
      <c r="AC148" s="42"/>
      <c r="AD148" s="42">
        <f t="shared" ref="AD148:AD179" si="55">W148+X148</f>
        <v>2</v>
      </c>
      <c r="AE148" s="42">
        <f t="shared" ref="AE148:AE179" si="56">Z148+AA148</f>
        <v>0</v>
      </c>
      <c r="AF148" s="42">
        <f t="shared" ref="AF148:AF179" si="57">Y148</f>
        <v>0</v>
      </c>
      <c r="AG148" s="42"/>
      <c r="AI148" s="80"/>
      <c r="AJ148" s="80"/>
      <c r="AK148" s="80"/>
      <c r="AL148" s="80"/>
      <c r="AM148" s="80"/>
      <c r="AO148" s="80"/>
      <c r="AP148" s="80"/>
      <c r="AQ148" s="80"/>
      <c r="AR148" s="80"/>
      <c r="AS148" s="80"/>
      <c r="AU148" s="80"/>
      <c r="AV148" s="80"/>
      <c r="AW148" s="80"/>
      <c r="AX148" s="80"/>
      <c r="AY148" s="80"/>
      <c r="BA148" s="80"/>
    </row>
    <row r="149" spans="1:64" s="33" customFormat="1" ht="15" customHeight="1" x14ac:dyDescent="0.2">
      <c r="A149" s="1" t="s">
        <v>198</v>
      </c>
      <c r="B149" s="29" t="s">
        <v>479</v>
      </c>
      <c r="C149" s="29">
        <v>10</v>
      </c>
      <c r="D149" s="4" t="s">
        <v>208</v>
      </c>
      <c r="E149" s="6">
        <v>1</v>
      </c>
      <c r="F149" s="6">
        <v>1</v>
      </c>
      <c r="G149" s="6">
        <v>0</v>
      </c>
      <c r="H149" s="6">
        <v>0</v>
      </c>
      <c r="I149" s="6">
        <v>0</v>
      </c>
      <c r="J149" s="3"/>
      <c r="K149" s="5">
        <v>1</v>
      </c>
      <c r="L149" s="5">
        <v>1</v>
      </c>
      <c r="M149" s="14">
        <v>0</v>
      </c>
      <c r="N149" s="14">
        <v>0.5</v>
      </c>
      <c r="O149" s="14">
        <v>1</v>
      </c>
      <c r="P149" s="3"/>
      <c r="Q149" s="5">
        <v>1</v>
      </c>
      <c r="R149" s="5">
        <v>1</v>
      </c>
      <c r="S149" s="5">
        <v>0</v>
      </c>
      <c r="T149" s="5">
        <v>0</v>
      </c>
      <c r="U149" s="5">
        <v>0</v>
      </c>
      <c r="V149" s="5"/>
      <c r="W149" s="13">
        <f t="shared" ref="W149:W180" si="58">IF(((E149+K149+Q149)=1.5),0.5,ROUND((E149+K149+Q149)/3,0))</f>
        <v>1</v>
      </c>
      <c r="X149" s="13">
        <f t="shared" ref="X149:X180" si="59">IF(((F149+L149+R149)=1.5),0.5,ROUND((F149+L149+R149)/3,0))</f>
        <v>1</v>
      </c>
      <c r="Y149" s="13">
        <f t="shared" ref="Y149:Y180" si="60">IF(((G149+M149+S149)=1.5),0.5,ROUND((G149+M149+S149)/3,0))</f>
        <v>0</v>
      </c>
      <c r="Z149" s="12">
        <f t="shared" ref="Z149:Z180" si="61">IF(((H149+N149+T149)=1.5),0.5,ROUND((H149+N149+T149)/3,0))</f>
        <v>0</v>
      </c>
      <c r="AA149" s="13">
        <f t="shared" ref="AA149:AA180" si="62">IF(((I149+O149+U149)=1.5),0.5,ROUND((I149+O149+U149)/3,0))</f>
        <v>0</v>
      </c>
      <c r="AB149" s="7">
        <f t="shared" si="54"/>
        <v>2</v>
      </c>
      <c r="AC149" s="7"/>
      <c r="AD149" s="7">
        <f t="shared" si="55"/>
        <v>2</v>
      </c>
      <c r="AE149" s="7">
        <f t="shared" si="56"/>
        <v>0</v>
      </c>
      <c r="AF149" s="7">
        <f t="shared" si="57"/>
        <v>0</v>
      </c>
      <c r="AG149" s="42"/>
      <c r="AH149" s="78"/>
      <c r="AI149" s="80"/>
      <c r="AJ149" s="80"/>
      <c r="AK149" s="80"/>
      <c r="AL149" s="80"/>
      <c r="AM149" s="80"/>
      <c r="AN149" s="78"/>
      <c r="AO149" s="80"/>
      <c r="AP149" s="80"/>
      <c r="AQ149" s="80"/>
      <c r="AR149" s="80"/>
      <c r="AS149" s="80"/>
      <c r="AT149" s="78"/>
      <c r="AU149" s="80"/>
      <c r="AV149" s="80"/>
      <c r="AW149" s="80"/>
      <c r="AX149" s="80"/>
      <c r="AY149" s="80"/>
      <c r="AZ149" s="78"/>
      <c r="BA149" s="34"/>
      <c r="BD149" s="78"/>
      <c r="BE149" s="78"/>
      <c r="BF149" s="78"/>
      <c r="BG149" s="78"/>
      <c r="BH149" s="78"/>
      <c r="BI149" s="78"/>
      <c r="BJ149" s="78"/>
      <c r="BK149" s="78"/>
      <c r="BL149" s="78"/>
    </row>
    <row r="150" spans="1:64" s="55" customFormat="1" ht="15" customHeight="1" x14ac:dyDescent="0.2">
      <c r="A150" s="11" t="s">
        <v>209</v>
      </c>
      <c r="B150" s="29" t="s">
        <v>484</v>
      </c>
      <c r="C150" s="29">
        <v>10</v>
      </c>
      <c r="D150" s="4" t="s">
        <v>219</v>
      </c>
      <c r="E150" s="6">
        <v>0</v>
      </c>
      <c r="F150" s="6">
        <v>1</v>
      </c>
      <c r="G150" s="6">
        <v>0</v>
      </c>
      <c r="H150" s="6">
        <v>1</v>
      </c>
      <c r="I150" s="6">
        <v>0</v>
      </c>
      <c r="J150" s="3"/>
      <c r="K150" s="5">
        <v>0</v>
      </c>
      <c r="L150" s="5">
        <v>1</v>
      </c>
      <c r="M150" s="14">
        <v>0</v>
      </c>
      <c r="N150" s="14">
        <v>0.5</v>
      </c>
      <c r="O150" s="14">
        <v>1</v>
      </c>
      <c r="P150" s="3"/>
      <c r="Q150" s="5">
        <v>0</v>
      </c>
      <c r="R150" s="5">
        <v>1</v>
      </c>
      <c r="S150" s="5">
        <v>0</v>
      </c>
      <c r="T150" s="5">
        <v>0</v>
      </c>
      <c r="U150" s="5">
        <v>0</v>
      </c>
      <c r="V150" s="5"/>
      <c r="W150" s="13">
        <f t="shared" si="58"/>
        <v>0</v>
      </c>
      <c r="X150" s="13">
        <f t="shared" si="59"/>
        <v>1</v>
      </c>
      <c r="Y150" s="13">
        <f t="shared" si="60"/>
        <v>0</v>
      </c>
      <c r="Z150" s="12">
        <f t="shared" si="61"/>
        <v>0.5</v>
      </c>
      <c r="AA150" s="13">
        <f t="shared" si="62"/>
        <v>0</v>
      </c>
      <c r="AB150" s="7">
        <f t="shared" si="54"/>
        <v>1.5</v>
      </c>
      <c r="AC150" s="7"/>
      <c r="AD150" s="7">
        <f t="shared" si="55"/>
        <v>1</v>
      </c>
      <c r="AE150" s="7">
        <f t="shared" si="56"/>
        <v>0.5</v>
      </c>
      <c r="AF150" s="7">
        <f t="shared" si="57"/>
        <v>0</v>
      </c>
      <c r="AG150" s="7"/>
      <c r="AI150" s="137"/>
      <c r="AJ150" s="137"/>
      <c r="AK150" s="137"/>
      <c r="AL150" s="137"/>
      <c r="AM150" s="137"/>
      <c r="AO150" s="137"/>
      <c r="AP150" s="137"/>
      <c r="AQ150" s="137"/>
      <c r="AR150" s="137"/>
      <c r="AS150" s="137"/>
      <c r="AU150" s="137"/>
      <c r="AV150" s="137"/>
      <c r="AW150" s="137"/>
      <c r="AX150" s="137"/>
      <c r="AY150" s="137"/>
      <c r="BA150" s="137"/>
    </row>
    <row r="151" spans="1:64" ht="15" customHeight="1" x14ac:dyDescent="0.2">
      <c r="A151" s="11" t="s">
        <v>114</v>
      </c>
      <c r="B151" s="29" t="s">
        <v>449</v>
      </c>
      <c r="C151" s="29">
        <v>10</v>
      </c>
      <c r="D151" s="4" t="s">
        <v>121</v>
      </c>
      <c r="E151" s="6">
        <v>1</v>
      </c>
      <c r="F151" s="6">
        <v>1</v>
      </c>
      <c r="G151" s="6">
        <v>1</v>
      </c>
      <c r="H151" s="6">
        <v>0</v>
      </c>
      <c r="I151" s="6">
        <v>0</v>
      </c>
      <c r="J151" s="3"/>
      <c r="K151" s="5">
        <v>1</v>
      </c>
      <c r="L151" s="5">
        <v>1</v>
      </c>
      <c r="M151" s="14">
        <v>0.5</v>
      </c>
      <c r="N151" s="14">
        <v>0</v>
      </c>
      <c r="O151" s="14">
        <v>0</v>
      </c>
      <c r="P151" s="3"/>
      <c r="Q151" s="5">
        <v>1</v>
      </c>
      <c r="R151" s="5">
        <v>1</v>
      </c>
      <c r="S151" s="5">
        <v>0</v>
      </c>
      <c r="T151" s="5">
        <v>0</v>
      </c>
      <c r="U151" s="5">
        <v>0</v>
      </c>
      <c r="V151" s="5"/>
      <c r="W151" s="13">
        <f t="shared" si="58"/>
        <v>1</v>
      </c>
      <c r="X151" s="13">
        <f t="shared" si="59"/>
        <v>1</v>
      </c>
      <c r="Y151" s="13">
        <f t="shared" si="60"/>
        <v>0.5</v>
      </c>
      <c r="Z151" s="12">
        <f t="shared" si="61"/>
        <v>0</v>
      </c>
      <c r="AA151" s="13">
        <f t="shared" si="62"/>
        <v>0</v>
      </c>
      <c r="AB151" s="7">
        <f t="shared" si="54"/>
        <v>2.5</v>
      </c>
      <c r="AC151" s="7"/>
      <c r="AD151" s="7">
        <f t="shared" si="55"/>
        <v>2</v>
      </c>
      <c r="AE151" s="7">
        <f t="shared" si="56"/>
        <v>0</v>
      </c>
      <c r="AF151" s="7">
        <f t="shared" si="57"/>
        <v>0.5</v>
      </c>
      <c r="AG151" s="7"/>
      <c r="AI151" s="139"/>
      <c r="AJ151" s="139"/>
      <c r="AK151" s="139"/>
      <c r="AL151" s="139"/>
      <c r="AM151" s="139"/>
      <c r="AO151" s="139"/>
      <c r="AP151" s="139"/>
      <c r="AQ151" s="139"/>
      <c r="AR151" s="139"/>
      <c r="AS151" s="139"/>
      <c r="AU151" s="139"/>
      <c r="AV151" s="139"/>
      <c r="AW151" s="139"/>
      <c r="AX151" s="139"/>
      <c r="AY151" s="139"/>
      <c r="BA151" s="139"/>
    </row>
    <row r="152" spans="1:64" ht="15" customHeight="1" x14ac:dyDescent="0.2">
      <c r="A152" s="33">
        <v>1122</v>
      </c>
      <c r="B152" s="32" t="s">
        <v>887</v>
      </c>
      <c r="C152" s="32">
        <v>10</v>
      </c>
      <c r="D152" s="33" t="s">
        <v>700</v>
      </c>
      <c r="E152" s="74">
        <v>1</v>
      </c>
      <c r="F152" s="74">
        <v>1</v>
      </c>
      <c r="G152" s="74">
        <v>0</v>
      </c>
      <c r="H152" s="74">
        <v>0</v>
      </c>
      <c r="I152" s="74">
        <v>0</v>
      </c>
      <c r="J152" s="74"/>
      <c r="K152" s="74">
        <v>1</v>
      </c>
      <c r="L152" s="74">
        <v>1</v>
      </c>
      <c r="M152" s="74">
        <v>0</v>
      </c>
      <c r="N152" s="74">
        <v>0</v>
      </c>
      <c r="O152" s="74">
        <v>0.5</v>
      </c>
      <c r="P152" s="74"/>
      <c r="Q152" s="74">
        <v>1</v>
      </c>
      <c r="R152" s="74">
        <v>1</v>
      </c>
      <c r="S152" s="74">
        <v>1</v>
      </c>
      <c r="T152" s="74">
        <v>1</v>
      </c>
      <c r="U152" s="74">
        <v>0</v>
      </c>
      <c r="V152" s="33"/>
      <c r="W152" s="77">
        <f t="shared" si="58"/>
        <v>1</v>
      </c>
      <c r="X152" s="77">
        <f t="shared" si="59"/>
        <v>1</v>
      </c>
      <c r="Y152" s="77">
        <f t="shared" si="60"/>
        <v>0</v>
      </c>
      <c r="Z152" s="144">
        <f t="shared" si="61"/>
        <v>0</v>
      </c>
      <c r="AA152" s="77">
        <f t="shared" si="62"/>
        <v>0</v>
      </c>
      <c r="AB152" s="42">
        <f t="shared" si="54"/>
        <v>2</v>
      </c>
      <c r="AC152" s="42"/>
      <c r="AD152" s="42">
        <f t="shared" si="55"/>
        <v>2</v>
      </c>
      <c r="AE152" s="42">
        <f t="shared" si="56"/>
        <v>0</v>
      </c>
      <c r="AF152" s="42">
        <f t="shared" si="57"/>
        <v>0</v>
      </c>
      <c r="AG152" s="7"/>
      <c r="AI152" s="139"/>
      <c r="AJ152" s="139"/>
      <c r="AK152" s="139"/>
      <c r="AL152" s="139"/>
      <c r="AM152" s="139"/>
      <c r="AO152" s="139"/>
      <c r="AP152" s="139"/>
      <c r="AQ152" s="139"/>
      <c r="AR152" s="139"/>
      <c r="AS152" s="139"/>
      <c r="AU152" s="139"/>
      <c r="AV152" s="139"/>
      <c r="AW152" s="139"/>
      <c r="AX152" s="139"/>
      <c r="AY152" s="139"/>
      <c r="BA152" s="139"/>
    </row>
    <row r="153" spans="1:64" ht="15" customHeight="1" x14ac:dyDescent="0.2">
      <c r="A153" s="8">
        <v>1161</v>
      </c>
      <c r="B153" s="29" t="s">
        <v>939</v>
      </c>
      <c r="C153" s="29">
        <v>10</v>
      </c>
      <c r="D153" s="8" t="s">
        <v>740</v>
      </c>
      <c r="E153" s="72">
        <v>0</v>
      </c>
      <c r="F153" s="72">
        <v>1</v>
      </c>
      <c r="G153" s="72">
        <v>0</v>
      </c>
      <c r="H153" s="72">
        <v>0</v>
      </c>
      <c r="I153" s="72">
        <v>0</v>
      </c>
      <c r="J153" s="72"/>
      <c r="K153" s="72">
        <v>0</v>
      </c>
      <c r="L153" s="72">
        <v>0</v>
      </c>
      <c r="M153" s="72">
        <v>0</v>
      </c>
      <c r="N153" s="72">
        <v>0</v>
      </c>
      <c r="O153" s="72">
        <v>0</v>
      </c>
      <c r="P153" s="72" t="s">
        <v>744</v>
      </c>
      <c r="Q153" s="72">
        <v>0</v>
      </c>
      <c r="R153" s="72">
        <v>1</v>
      </c>
      <c r="S153" s="72">
        <v>0</v>
      </c>
      <c r="T153" s="72">
        <v>0</v>
      </c>
      <c r="U153" s="72">
        <v>0</v>
      </c>
      <c r="V153" s="8"/>
      <c r="W153" s="13">
        <f t="shared" si="58"/>
        <v>0</v>
      </c>
      <c r="X153" s="13">
        <f t="shared" si="59"/>
        <v>1</v>
      </c>
      <c r="Y153" s="13">
        <f t="shared" si="60"/>
        <v>0</v>
      </c>
      <c r="Z153" s="12">
        <f t="shared" si="61"/>
        <v>0</v>
      </c>
      <c r="AA153" s="13">
        <f t="shared" si="62"/>
        <v>0</v>
      </c>
      <c r="AB153" s="7">
        <f t="shared" si="54"/>
        <v>1</v>
      </c>
      <c r="AC153" s="7"/>
      <c r="AD153" s="7">
        <f t="shared" si="55"/>
        <v>1</v>
      </c>
      <c r="AE153" s="7">
        <f t="shared" si="56"/>
        <v>0</v>
      </c>
      <c r="AF153" s="7">
        <f t="shared" si="57"/>
        <v>0</v>
      </c>
      <c r="AG153" s="7"/>
      <c r="AI153" s="139"/>
      <c r="AJ153" s="139"/>
      <c r="AK153" s="139"/>
      <c r="AL153" s="139"/>
      <c r="AM153" s="139"/>
      <c r="AO153" s="139"/>
      <c r="AP153" s="139"/>
      <c r="AQ153" s="139"/>
      <c r="AR153" s="139"/>
      <c r="AS153" s="139"/>
      <c r="AU153" s="139"/>
      <c r="AV153" s="139"/>
      <c r="AW153" s="139"/>
      <c r="AX153" s="139"/>
      <c r="AY153" s="139"/>
      <c r="BA153" s="139"/>
    </row>
    <row r="154" spans="1:64" ht="15" customHeight="1" x14ac:dyDescent="0.2">
      <c r="A154" s="11" t="s">
        <v>34</v>
      </c>
      <c r="B154" s="29" t="s">
        <v>413</v>
      </c>
      <c r="C154" s="29">
        <v>10</v>
      </c>
      <c r="D154" s="4" t="s">
        <v>35</v>
      </c>
      <c r="E154" s="6">
        <v>1</v>
      </c>
      <c r="F154" s="6">
        <v>1</v>
      </c>
      <c r="G154" s="6">
        <v>0</v>
      </c>
      <c r="H154" s="6">
        <v>0</v>
      </c>
      <c r="I154" s="6">
        <v>0</v>
      </c>
      <c r="J154" s="3"/>
      <c r="K154" s="5">
        <v>1</v>
      </c>
      <c r="L154" s="5">
        <v>1</v>
      </c>
      <c r="M154" s="14">
        <v>0</v>
      </c>
      <c r="N154" s="14">
        <v>0.5</v>
      </c>
      <c r="O154" s="14">
        <v>1</v>
      </c>
      <c r="P154" s="3"/>
      <c r="Q154" s="5">
        <v>0</v>
      </c>
      <c r="R154" s="5">
        <v>1</v>
      </c>
      <c r="S154" s="5">
        <v>0</v>
      </c>
      <c r="T154" s="5">
        <v>0</v>
      </c>
      <c r="U154" s="5">
        <v>0</v>
      </c>
      <c r="V154" s="5"/>
      <c r="W154" s="13">
        <f t="shared" si="58"/>
        <v>1</v>
      </c>
      <c r="X154" s="13">
        <f t="shared" si="59"/>
        <v>1</v>
      </c>
      <c r="Y154" s="13">
        <f t="shared" si="60"/>
        <v>0</v>
      </c>
      <c r="Z154" s="12">
        <f t="shared" si="61"/>
        <v>0</v>
      </c>
      <c r="AA154" s="13">
        <f t="shared" si="62"/>
        <v>0</v>
      </c>
      <c r="AB154" s="7">
        <f t="shared" si="54"/>
        <v>2</v>
      </c>
      <c r="AC154" s="7"/>
      <c r="AD154" s="7">
        <f t="shared" si="55"/>
        <v>2</v>
      </c>
      <c r="AE154" s="7">
        <f t="shared" si="56"/>
        <v>0</v>
      </c>
      <c r="AF154" s="7">
        <f t="shared" si="57"/>
        <v>0</v>
      </c>
      <c r="AG154" s="7"/>
      <c r="AI154" s="139"/>
      <c r="AJ154" s="139"/>
      <c r="AK154" s="139"/>
      <c r="AL154" s="139"/>
      <c r="AM154" s="139"/>
      <c r="AO154" s="139"/>
      <c r="AP154" s="139"/>
      <c r="AQ154" s="139"/>
      <c r="AR154" s="139"/>
      <c r="AS154" s="139"/>
      <c r="AU154" s="139"/>
      <c r="AV154" s="139"/>
      <c r="AW154" s="139"/>
      <c r="AX154" s="139"/>
      <c r="AY154" s="139"/>
      <c r="BA154" s="139"/>
    </row>
    <row r="155" spans="1:64" ht="15" customHeight="1" x14ac:dyDescent="0.2">
      <c r="A155" s="8">
        <v>1071</v>
      </c>
      <c r="B155" s="29" t="s">
        <v>863</v>
      </c>
      <c r="C155" s="29">
        <v>10</v>
      </c>
      <c r="D155" s="8" t="s">
        <v>648</v>
      </c>
      <c r="E155" s="72">
        <v>0</v>
      </c>
      <c r="F155" s="72">
        <v>0</v>
      </c>
      <c r="G155" s="72">
        <v>0</v>
      </c>
      <c r="H155" s="72">
        <v>0</v>
      </c>
      <c r="I155" s="72">
        <v>1</v>
      </c>
      <c r="J155" s="72" t="s">
        <v>789</v>
      </c>
      <c r="K155" s="72">
        <v>0</v>
      </c>
      <c r="L155" s="72">
        <v>0</v>
      </c>
      <c r="M155" s="72">
        <v>0</v>
      </c>
      <c r="N155" s="72">
        <v>0</v>
      </c>
      <c r="O155" s="72">
        <v>0</v>
      </c>
      <c r="P155" s="72" t="s">
        <v>756</v>
      </c>
      <c r="Q155" s="72">
        <v>0</v>
      </c>
      <c r="R155" s="72">
        <v>1</v>
      </c>
      <c r="S155" s="72">
        <v>0</v>
      </c>
      <c r="T155" s="72">
        <v>0</v>
      </c>
      <c r="U155" s="72">
        <v>0</v>
      </c>
      <c r="V155" s="8"/>
      <c r="W155" s="13">
        <f t="shared" si="58"/>
        <v>0</v>
      </c>
      <c r="X155" s="13">
        <f t="shared" si="59"/>
        <v>0</v>
      </c>
      <c r="Y155" s="13">
        <f t="shared" si="60"/>
        <v>0</v>
      </c>
      <c r="Z155" s="12">
        <f t="shared" si="61"/>
        <v>0</v>
      </c>
      <c r="AA155" s="13">
        <f t="shared" si="62"/>
        <v>0</v>
      </c>
      <c r="AB155" s="7">
        <f t="shared" si="54"/>
        <v>0</v>
      </c>
      <c r="AC155" s="7"/>
      <c r="AD155" s="7">
        <f t="shared" si="55"/>
        <v>0</v>
      </c>
      <c r="AE155" s="7">
        <f t="shared" si="56"/>
        <v>0</v>
      </c>
      <c r="AF155" s="7">
        <f t="shared" si="57"/>
        <v>0</v>
      </c>
      <c r="AG155" s="7"/>
      <c r="AI155" s="139"/>
      <c r="AJ155" s="139"/>
      <c r="AK155" s="139"/>
      <c r="AL155" s="139"/>
      <c r="AM155" s="139"/>
      <c r="AO155" s="139"/>
      <c r="AP155" s="139"/>
      <c r="AQ155" s="139"/>
      <c r="AR155" s="139"/>
      <c r="AS155" s="139"/>
      <c r="AU155" s="139"/>
      <c r="AV155" s="139"/>
      <c r="AW155" s="139"/>
      <c r="AX155" s="139"/>
      <c r="AY155" s="139"/>
      <c r="AZ155" s="139"/>
      <c r="BA155" s="139"/>
      <c r="BD155" s="139"/>
      <c r="BE155" s="139"/>
      <c r="BF155" s="139"/>
      <c r="BG155" s="139"/>
      <c r="BH155" s="139"/>
      <c r="BI155" s="139"/>
      <c r="BJ155" s="139"/>
      <c r="BK155" s="139"/>
      <c r="BL155" s="139"/>
    </row>
    <row r="156" spans="1:64" ht="15" customHeight="1" x14ac:dyDescent="0.2">
      <c r="A156" s="8">
        <v>1151</v>
      </c>
      <c r="B156" s="29" t="s">
        <v>932</v>
      </c>
      <c r="C156" s="29">
        <v>10</v>
      </c>
      <c r="D156" s="8" t="s">
        <v>730</v>
      </c>
      <c r="E156" s="72">
        <v>0</v>
      </c>
      <c r="F156" s="72">
        <v>0</v>
      </c>
      <c r="G156" s="72">
        <v>0</v>
      </c>
      <c r="H156" s="72">
        <v>0</v>
      </c>
      <c r="I156" s="72">
        <v>0</v>
      </c>
      <c r="J156" s="72"/>
      <c r="K156" s="72">
        <v>0</v>
      </c>
      <c r="L156" s="72">
        <v>0</v>
      </c>
      <c r="M156" s="72">
        <v>0</v>
      </c>
      <c r="N156" s="72">
        <v>0</v>
      </c>
      <c r="O156" s="72">
        <v>0</v>
      </c>
      <c r="P156" s="72" t="s">
        <v>743</v>
      </c>
      <c r="Q156" s="72">
        <v>0</v>
      </c>
      <c r="R156" s="72">
        <v>1</v>
      </c>
      <c r="S156" s="72">
        <v>0</v>
      </c>
      <c r="T156" s="72">
        <v>0</v>
      </c>
      <c r="U156" s="72">
        <v>0</v>
      </c>
      <c r="V156" s="8"/>
      <c r="W156" s="13">
        <f t="shared" si="58"/>
        <v>0</v>
      </c>
      <c r="X156" s="13">
        <f t="shared" si="59"/>
        <v>0</v>
      </c>
      <c r="Y156" s="13">
        <f t="shared" si="60"/>
        <v>0</v>
      </c>
      <c r="Z156" s="12">
        <f t="shared" si="61"/>
        <v>0</v>
      </c>
      <c r="AA156" s="13">
        <f t="shared" si="62"/>
        <v>0</v>
      </c>
      <c r="AB156" s="7">
        <f t="shared" si="54"/>
        <v>0</v>
      </c>
      <c r="AC156" s="7"/>
      <c r="AD156" s="7">
        <f t="shared" si="55"/>
        <v>0</v>
      </c>
      <c r="AE156" s="7">
        <f t="shared" si="56"/>
        <v>0</v>
      </c>
      <c r="AF156" s="7">
        <f t="shared" si="57"/>
        <v>0</v>
      </c>
      <c r="AG156" s="7"/>
      <c r="AI156" s="139"/>
      <c r="AJ156" s="139"/>
      <c r="AK156" s="139"/>
      <c r="AL156" s="139"/>
      <c r="AM156" s="139"/>
      <c r="AO156" s="139"/>
      <c r="AP156" s="139"/>
      <c r="AQ156" s="139"/>
      <c r="AR156" s="139"/>
      <c r="AS156" s="139"/>
      <c r="AU156" s="139"/>
      <c r="AV156" s="139"/>
      <c r="AW156" s="139"/>
      <c r="AX156" s="139"/>
      <c r="AY156" s="139"/>
      <c r="BA156" s="139"/>
    </row>
    <row r="157" spans="1:64" ht="15" customHeight="1" x14ac:dyDescent="0.2">
      <c r="A157" s="1" t="s">
        <v>248</v>
      </c>
      <c r="B157" s="29" t="s">
        <v>499</v>
      </c>
      <c r="C157" s="29">
        <v>10</v>
      </c>
      <c r="D157" s="4" t="s">
        <v>261</v>
      </c>
      <c r="E157" s="8">
        <v>1</v>
      </c>
      <c r="F157" s="8">
        <v>1</v>
      </c>
      <c r="G157" s="8">
        <v>0</v>
      </c>
      <c r="H157" s="8">
        <v>0</v>
      </c>
      <c r="I157" s="8">
        <v>0</v>
      </c>
      <c r="J157" s="8" t="s">
        <v>547</v>
      </c>
      <c r="K157" s="8">
        <v>1</v>
      </c>
      <c r="L157" s="8">
        <v>1</v>
      </c>
      <c r="M157" s="8">
        <v>0</v>
      </c>
      <c r="N157" s="8">
        <v>0</v>
      </c>
      <c r="O157" s="8">
        <v>1</v>
      </c>
      <c r="P157" s="8"/>
      <c r="Q157" s="8">
        <v>1</v>
      </c>
      <c r="R157" s="8">
        <v>1</v>
      </c>
      <c r="S157" s="8">
        <v>0</v>
      </c>
      <c r="T157" s="8">
        <v>0</v>
      </c>
      <c r="U157" s="8">
        <v>0</v>
      </c>
      <c r="V157" s="8"/>
      <c r="W157" s="13">
        <f t="shared" si="58"/>
        <v>1</v>
      </c>
      <c r="X157" s="13">
        <f t="shared" si="59"/>
        <v>1</v>
      </c>
      <c r="Y157" s="13">
        <f t="shared" si="60"/>
        <v>0</v>
      </c>
      <c r="Z157" s="12">
        <f t="shared" si="61"/>
        <v>0</v>
      </c>
      <c r="AA157" s="13">
        <f t="shared" si="62"/>
        <v>0</v>
      </c>
      <c r="AB157" s="7">
        <f t="shared" si="54"/>
        <v>2</v>
      </c>
      <c r="AC157" s="7"/>
      <c r="AD157" s="7">
        <f t="shared" si="55"/>
        <v>2</v>
      </c>
      <c r="AE157" s="7">
        <f t="shared" si="56"/>
        <v>0</v>
      </c>
      <c r="AF157" s="7">
        <f t="shared" si="57"/>
        <v>0</v>
      </c>
      <c r="AG157" s="7"/>
      <c r="AI157" s="139"/>
      <c r="AJ157" s="139"/>
      <c r="AK157" s="139"/>
      <c r="AL157" s="139"/>
      <c r="AM157" s="139"/>
      <c r="AO157" s="139"/>
      <c r="AP157" s="139"/>
      <c r="AQ157" s="139"/>
      <c r="AR157" s="139"/>
      <c r="AS157" s="139"/>
      <c r="AU157" s="139"/>
      <c r="AV157" s="139"/>
      <c r="AW157" s="139"/>
      <c r="AX157" s="139"/>
      <c r="AY157" s="139"/>
      <c r="BA157" s="139"/>
    </row>
    <row r="158" spans="1:64" ht="15" customHeight="1" x14ac:dyDescent="0.2">
      <c r="A158" s="8">
        <v>1055</v>
      </c>
      <c r="B158" s="29" t="s">
        <v>850</v>
      </c>
      <c r="C158" s="29">
        <v>10</v>
      </c>
      <c r="D158" s="8" t="s">
        <v>632</v>
      </c>
      <c r="E158" s="72">
        <v>0</v>
      </c>
      <c r="F158" s="72">
        <v>0</v>
      </c>
      <c r="G158" s="72">
        <v>0</v>
      </c>
      <c r="H158" s="72">
        <v>0</v>
      </c>
      <c r="I158" s="72">
        <v>1</v>
      </c>
      <c r="J158" s="72"/>
      <c r="K158" s="72">
        <v>0</v>
      </c>
      <c r="L158" s="72">
        <v>1</v>
      </c>
      <c r="M158" s="72">
        <v>0</v>
      </c>
      <c r="N158" s="72">
        <v>0</v>
      </c>
      <c r="O158" s="72">
        <v>1</v>
      </c>
      <c r="P158" s="72"/>
      <c r="Q158" s="72">
        <v>0</v>
      </c>
      <c r="R158" s="72">
        <v>1</v>
      </c>
      <c r="S158" s="72">
        <v>1</v>
      </c>
      <c r="T158" s="72">
        <v>0</v>
      </c>
      <c r="U158" s="72">
        <v>0</v>
      </c>
      <c r="V158" s="8"/>
      <c r="W158" s="13">
        <f t="shared" si="58"/>
        <v>0</v>
      </c>
      <c r="X158" s="13">
        <f t="shared" si="59"/>
        <v>1</v>
      </c>
      <c r="Y158" s="13">
        <f t="shared" si="60"/>
        <v>0</v>
      </c>
      <c r="Z158" s="12">
        <f t="shared" si="61"/>
        <v>0</v>
      </c>
      <c r="AA158" s="13">
        <f t="shared" si="62"/>
        <v>1</v>
      </c>
      <c r="AB158" s="7">
        <f t="shared" si="54"/>
        <v>2</v>
      </c>
      <c r="AC158" s="7"/>
      <c r="AD158" s="7">
        <f t="shared" si="55"/>
        <v>1</v>
      </c>
      <c r="AE158" s="7">
        <f t="shared" si="56"/>
        <v>1</v>
      </c>
      <c r="AF158" s="7">
        <f t="shared" si="57"/>
        <v>0</v>
      </c>
      <c r="AG158" s="7"/>
      <c r="AI158" s="139"/>
      <c r="AJ158" s="139"/>
      <c r="AK158" s="139"/>
      <c r="AL158" s="139"/>
      <c r="AM158" s="139"/>
      <c r="AO158" s="139"/>
      <c r="AP158" s="139"/>
      <c r="AQ158" s="139"/>
      <c r="AR158" s="139"/>
      <c r="AS158" s="139"/>
      <c r="AU158" s="139"/>
      <c r="AV158" s="139"/>
      <c r="AW158" s="139"/>
      <c r="AX158" s="139"/>
      <c r="AY158" s="139"/>
      <c r="AZ158" s="139"/>
      <c r="BA158" s="139"/>
      <c r="BD158" s="139"/>
      <c r="BE158" s="139"/>
      <c r="BF158" s="139"/>
      <c r="BG158" s="139"/>
      <c r="BH158" s="139"/>
      <c r="BI158" s="139"/>
      <c r="BJ158" s="139"/>
      <c r="BK158" s="139"/>
      <c r="BL158" s="139"/>
    </row>
    <row r="159" spans="1:64" s="78" customFormat="1" ht="15" customHeight="1" x14ac:dyDescent="0.2">
      <c r="A159" s="8">
        <v>1152</v>
      </c>
      <c r="B159" s="29" t="s">
        <v>933</v>
      </c>
      <c r="C159" s="29">
        <v>10</v>
      </c>
      <c r="D159" s="8" t="s">
        <v>731</v>
      </c>
      <c r="E159" s="72">
        <v>0</v>
      </c>
      <c r="F159" s="72">
        <v>0</v>
      </c>
      <c r="G159" s="72">
        <v>0</v>
      </c>
      <c r="H159" s="72">
        <v>0</v>
      </c>
      <c r="I159" s="72">
        <v>0</v>
      </c>
      <c r="J159" s="72"/>
      <c r="K159" s="72">
        <v>0</v>
      </c>
      <c r="L159" s="72">
        <v>0</v>
      </c>
      <c r="M159" s="72">
        <v>0</v>
      </c>
      <c r="N159" s="72">
        <v>0</v>
      </c>
      <c r="O159" s="72">
        <v>0</v>
      </c>
      <c r="P159" s="72" t="s">
        <v>744</v>
      </c>
      <c r="Q159" s="72">
        <v>0</v>
      </c>
      <c r="R159" s="72">
        <v>1</v>
      </c>
      <c r="S159" s="72">
        <v>0</v>
      </c>
      <c r="T159" s="72">
        <v>0</v>
      </c>
      <c r="U159" s="72">
        <v>0</v>
      </c>
      <c r="V159" s="8"/>
      <c r="W159" s="13">
        <f t="shared" si="58"/>
        <v>0</v>
      </c>
      <c r="X159" s="13">
        <f t="shared" si="59"/>
        <v>0</v>
      </c>
      <c r="Y159" s="13">
        <f t="shared" si="60"/>
        <v>0</v>
      </c>
      <c r="Z159" s="12">
        <f t="shared" si="61"/>
        <v>0</v>
      </c>
      <c r="AA159" s="13">
        <f t="shared" si="62"/>
        <v>0</v>
      </c>
      <c r="AB159" s="7">
        <f t="shared" si="54"/>
        <v>0</v>
      </c>
      <c r="AC159" s="7"/>
      <c r="AD159" s="7">
        <f t="shared" si="55"/>
        <v>0</v>
      </c>
      <c r="AE159" s="7">
        <f t="shared" si="56"/>
        <v>0</v>
      </c>
      <c r="AF159" s="7">
        <f t="shared" si="57"/>
        <v>0</v>
      </c>
      <c r="AG159" s="42"/>
      <c r="AI159" s="80"/>
      <c r="AJ159" s="80"/>
      <c r="AK159" s="80"/>
      <c r="AL159" s="80"/>
      <c r="AM159" s="80"/>
      <c r="AO159" s="80"/>
      <c r="AP159" s="80"/>
      <c r="AQ159" s="80"/>
      <c r="AR159" s="80"/>
      <c r="AS159" s="80"/>
      <c r="AU159" s="80"/>
      <c r="AV159" s="80"/>
      <c r="AW159" s="80"/>
      <c r="AX159" s="80"/>
      <c r="AY159" s="80"/>
      <c r="BA159" s="80"/>
    </row>
    <row r="160" spans="1:64" s="55" customFormat="1" ht="15" customHeight="1" x14ac:dyDescent="0.2">
      <c r="A160" s="11" t="s">
        <v>956</v>
      </c>
      <c r="B160" s="29" t="s">
        <v>492</v>
      </c>
      <c r="C160" s="29">
        <v>10</v>
      </c>
      <c r="D160" s="4" t="s">
        <v>246</v>
      </c>
      <c r="E160" s="8">
        <v>0</v>
      </c>
      <c r="F160" s="8">
        <v>0</v>
      </c>
      <c r="G160" s="8">
        <v>0</v>
      </c>
      <c r="H160" s="8">
        <v>0</v>
      </c>
      <c r="I160" s="8">
        <v>0</v>
      </c>
      <c r="J160" s="8"/>
      <c r="K160" s="8">
        <v>0</v>
      </c>
      <c r="L160" s="6">
        <v>1</v>
      </c>
      <c r="M160" s="17">
        <v>0</v>
      </c>
      <c r="N160" s="17">
        <v>0</v>
      </c>
      <c r="O160" s="17">
        <v>1</v>
      </c>
      <c r="P160" s="3"/>
      <c r="Q160" s="8">
        <v>0</v>
      </c>
      <c r="R160" s="8">
        <v>1</v>
      </c>
      <c r="S160" s="8">
        <v>0</v>
      </c>
      <c r="T160" s="8">
        <v>0</v>
      </c>
      <c r="U160" s="8">
        <v>0</v>
      </c>
      <c r="V160" s="8"/>
      <c r="W160" s="13">
        <f t="shared" si="58"/>
        <v>0</v>
      </c>
      <c r="X160" s="13">
        <f t="shared" si="59"/>
        <v>1</v>
      </c>
      <c r="Y160" s="13">
        <f t="shared" si="60"/>
        <v>0</v>
      </c>
      <c r="Z160" s="12">
        <f t="shared" si="61"/>
        <v>0</v>
      </c>
      <c r="AA160" s="13">
        <f t="shared" si="62"/>
        <v>0</v>
      </c>
      <c r="AB160" s="7">
        <f t="shared" si="54"/>
        <v>1</v>
      </c>
      <c r="AC160" s="7"/>
      <c r="AD160" s="7">
        <f t="shared" si="55"/>
        <v>1</v>
      </c>
      <c r="AE160" s="7">
        <f t="shared" si="56"/>
        <v>0</v>
      </c>
      <c r="AF160" s="7">
        <f t="shared" si="57"/>
        <v>0</v>
      </c>
      <c r="AG160" s="7"/>
      <c r="AI160" s="137"/>
      <c r="AJ160" s="137"/>
      <c r="AK160" s="137"/>
      <c r="AL160" s="137"/>
      <c r="AM160" s="137"/>
      <c r="AO160" s="137"/>
      <c r="AP160" s="137"/>
      <c r="AQ160" s="137"/>
      <c r="AR160" s="137"/>
      <c r="AS160" s="137"/>
      <c r="AU160" s="137"/>
      <c r="AV160" s="137"/>
      <c r="AW160" s="137"/>
      <c r="AX160" s="137"/>
      <c r="AY160" s="137"/>
      <c r="BA160" s="137"/>
    </row>
    <row r="161" spans="1:64" ht="15" customHeight="1" x14ac:dyDescent="0.2">
      <c r="A161" s="1" t="s">
        <v>238</v>
      </c>
      <c r="B161" s="29" t="s">
        <v>495</v>
      </c>
      <c r="C161" s="29">
        <v>10</v>
      </c>
      <c r="D161" s="4" t="s">
        <v>254</v>
      </c>
      <c r="E161" s="8">
        <v>1</v>
      </c>
      <c r="F161" s="8">
        <v>1</v>
      </c>
      <c r="G161" s="8">
        <v>0</v>
      </c>
      <c r="H161" s="8">
        <v>0</v>
      </c>
      <c r="I161" s="8">
        <v>0</v>
      </c>
      <c r="J161" s="8"/>
      <c r="K161" s="8">
        <v>1</v>
      </c>
      <c r="L161" s="6">
        <v>1</v>
      </c>
      <c r="M161" s="17">
        <v>0</v>
      </c>
      <c r="N161" s="17">
        <v>0.5</v>
      </c>
      <c r="O161" s="17">
        <v>1</v>
      </c>
      <c r="P161" s="3"/>
      <c r="Q161" s="8">
        <v>1</v>
      </c>
      <c r="R161" s="8">
        <v>1</v>
      </c>
      <c r="S161" s="8">
        <v>1</v>
      </c>
      <c r="T161" s="8">
        <v>0</v>
      </c>
      <c r="U161" s="8">
        <v>0</v>
      </c>
      <c r="V161" s="8"/>
      <c r="W161" s="13">
        <f t="shared" si="58"/>
        <v>1</v>
      </c>
      <c r="X161" s="13">
        <f t="shared" si="59"/>
        <v>1</v>
      </c>
      <c r="Y161" s="13">
        <f t="shared" si="60"/>
        <v>0</v>
      </c>
      <c r="Z161" s="12">
        <f t="shared" si="61"/>
        <v>0</v>
      </c>
      <c r="AA161" s="13">
        <f t="shared" si="62"/>
        <v>0</v>
      </c>
      <c r="AB161" s="7">
        <f t="shared" si="54"/>
        <v>2</v>
      </c>
      <c r="AC161" s="7"/>
      <c r="AD161" s="7">
        <f t="shared" si="55"/>
        <v>2</v>
      </c>
      <c r="AE161" s="7">
        <f t="shared" si="56"/>
        <v>0</v>
      </c>
      <c r="AF161" s="7">
        <f t="shared" si="57"/>
        <v>0</v>
      </c>
      <c r="AG161" s="7"/>
      <c r="AI161" s="139"/>
      <c r="AJ161" s="139"/>
      <c r="AK161" s="139"/>
      <c r="AL161" s="139"/>
      <c r="AM161" s="139"/>
      <c r="AO161" s="139"/>
      <c r="AP161" s="139"/>
      <c r="AQ161" s="139"/>
      <c r="AR161" s="139"/>
      <c r="AS161" s="139"/>
      <c r="AU161" s="139"/>
      <c r="AV161" s="139"/>
      <c r="AW161" s="139"/>
      <c r="AX161" s="139"/>
      <c r="AY161" s="139"/>
      <c r="BA161" s="139"/>
    </row>
    <row r="162" spans="1:64" ht="15" customHeight="1" x14ac:dyDescent="0.2">
      <c r="A162" s="8">
        <v>1130</v>
      </c>
      <c r="B162" s="29" t="s">
        <v>911</v>
      </c>
      <c r="C162" s="29">
        <v>10</v>
      </c>
      <c r="D162" s="8" t="s">
        <v>708</v>
      </c>
      <c r="E162" s="72">
        <v>1</v>
      </c>
      <c r="F162" s="72">
        <v>1</v>
      </c>
      <c r="G162" s="72">
        <v>0</v>
      </c>
      <c r="H162" s="72">
        <v>0</v>
      </c>
      <c r="I162" s="72">
        <v>0</v>
      </c>
      <c r="J162" s="72"/>
      <c r="K162" s="72">
        <v>1</v>
      </c>
      <c r="L162" s="72">
        <v>1</v>
      </c>
      <c r="M162" s="72">
        <v>0</v>
      </c>
      <c r="N162" s="72">
        <v>0</v>
      </c>
      <c r="O162" s="72">
        <v>0</v>
      </c>
      <c r="P162" s="72"/>
      <c r="Q162" s="72">
        <v>1</v>
      </c>
      <c r="R162" s="72">
        <v>1</v>
      </c>
      <c r="S162" s="72">
        <v>1</v>
      </c>
      <c r="T162" s="72">
        <v>1</v>
      </c>
      <c r="U162" s="72">
        <v>0</v>
      </c>
      <c r="V162" s="8"/>
      <c r="W162" s="13">
        <f t="shared" si="58"/>
        <v>1</v>
      </c>
      <c r="X162" s="13">
        <f t="shared" si="59"/>
        <v>1</v>
      </c>
      <c r="Y162" s="13">
        <f t="shared" si="60"/>
        <v>0</v>
      </c>
      <c r="Z162" s="12">
        <f t="shared" si="61"/>
        <v>0</v>
      </c>
      <c r="AA162" s="13">
        <f t="shared" si="62"/>
        <v>0</v>
      </c>
      <c r="AB162" s="7">
        <f t="shared" si="54"/>
        <v>2</v>
      </c>
      <c r="AC162" s="7"/>
      <c r="AD162" s="7">
        <f t="shared" si="55"/>
        <v>2</v>
      </c>
      <c r="AE162" s="7">
        <f t="shared" si="56"/>
        <v>0</v>
      </c>
      <c r="AF162" s="7">
        <f t="shared" si="57"/>
        <v>0</v>
      </c>
      <c r="AG162" s="7"/>
      <c r="AI162" s="139"/>
      <c r="AJ162" s="139"/>
      <c r="AK162" s="139"/>
      <c r="AL162" s="139"/>
      <c r="AM162" s="139"/>
      <c r="AO162" s="139"/>
      <c r="AP162" s="139"/>
      <c r="AQ162" s="139"/>
      <c r="AR162" s="139"/>
      <c r="AS162" s="139"/>
      <c r="AU162" s="139"/>
      <c r="AV162" s="139"/>
      <c r="AW162" s="139"/>
      <c r="AX162" s="139"/>
      <c r="AY162" s="139"/>
      <c r="BA162" s="139"/>
    </row>
    <row r="163" spans="1:64" ht="15" customHeight="1" x14ac:dyDescent="0.2">
      <c r="A163" s="1" t="s">
        <v>158</v>
      </c>
      <c r="B163" s="29" t="s">
        <v>464</v>
      </c>
      <c r="C163" s="29">
        <v>10</v>
      </c>
      <c r="D163" s="4" t="s">
        <v>168</v>
      </c>
      <c r="E163" s="6">
        <v>1</v>
      </c>
      <c r="F163" s="6">
        <v>1</v>
      </c>
      <c r="G163" s="6">
        <v>0</v>
      </c>
      <c r="H163" s="6">
        <v>0</v>
      </c>
      <c r="I163" s="6">
        <v>0</v>
      </c>
      <c r="J163" s="3"/>
      <c r="K163" s="5">
        <v>1</v>
      </c>
      <c r="L163" s="5">
        <v>1</v>
      </c>
      <c r="M163" s="14">
        <v>0.5</v>
      </c>
      <c r="N163" s="14">
        <v>0.5</v>
      </c>
      <c r="O163" s="14">
        <v>1</v>
      </c>
      <c r="P163" s="3"/>
      <c r="Q163" s="5">
        <v>1</v>
      </c>
      <c r="R163" s="5">
        <v>1</v>
      </c>
      <c r="S163" s="5">
        <v>1</v>
      </c>
      <c r="T163" s="5">
        <v>0</v>
      </c>
      <c r="U163" s="5">
        <v>0</v>
      </c>
      <c r="V163" s="5"/>
      <c r="W163" s="13">
        <f t="shared" si="58"/>
        <v>1</v>
      </c>
      <c r="X163" s="13">
        <f t="shared" si="59"/>
        <v>1</v>
      </c>
      <c r="Y163" s="13">
        <f t="shared" si="60"/>
        <v>0.5</v>
      </c>
      <c r="Z163" s="12">
        <f t="shared" si="61"/>
        <v>0</v>
      </c>
      <c r="AA163" s="13">
        <f t="shared" si="62"/>
        <v>0</v>
      </c>
      <c r="AB163" s="7">
        <f t="shared" si="54"/>
        <v>2.5</v>
      </c>
      <c r="AC163" s="7"/>
      <c r="AD163" s="7">
        <f t="shared" si="55"/>
        <v>2</v>
      </c>
      <c r="AE163" s="7">
        <f t="shared" si="56"/>
        <v>0</v>
      </c>
      <c r="AF163" s="7">
        <f t="shared" si="57"/>
        <v>0.5</v>
      </c>
      <c r="AG163" s="7"/>
      <c r="AI163" s="139"/>
      <c r="AJ163" s="139"/>
      <c r="AK163" s="139"/>
      <c r="AL163" s="139"/>
      <c r="AM163" s="139"/>
      <c r="AO163" s="139"/>
      <c r="AP163" s="139"/>
      <c r="AQ163" s="139"/>
      <c r="AR163" s="139"/>
      <c r="AS163" s="139"/>
      <c r="AU163" s="139"/>
      <c r="AV163" s="139"/>
      <c r="AW163" s="139"/>
      <c r="AX163" s="139"/>
      <c r="AY163" s="139"/>
      <c r="BA163" s="139"/>
    </row>
    <row r="164" spans="1:64" ht="15" customHeight="1" x14ac:dyDescent="0.2">
      <c r="A164" s="8">
        <v>1049</v>
      </c>
      <c r="B164" s="29" t="s">
        <v>844</v>
      </c>
      <c r="C164" s="29">
        <v>10</v>
      </c>
      <c r="D164" s="8" t="s">
        <v>626</v>
      </c>
      <c r="E164" s="72">
        <v>1</v>
      </c>
      <c r="F164" s="72">
        <v>1</v>
      </c>
      <c r="G164" s="72">
        <v>0</v>
      </c>
      <c r="H164" s="72">
        <v>0</v>
      </c>
      <c r="I164" s="72">
        <v>0</v>
      </c>
      <c r="J164" s="72"/>
      <c r="K164" s="72">
        <v>0</v>
      </c>
      <c r="L164" s="72">
        <v>1</v>
      </c>
      <c r="M164" s="72">
        <v>0</v>
      </c>
      <c r="N164" s="72">
        <v>0</v>
      </c>
      <c r="O164" s="72">
        <v>1</v>
      </c>
      <c r="P164" s="72"/>
      <c r="Q164" s="72">
        <v>1</v>
      </c>
      <c r="R164" s="72">
        <v>1</v>
      </c>
      <c r="S164" s="72">
        <v>1</v>
      </c>
      <c r="T164" s="72">
        <v>0</v>
      </c>
      <c r="U164" s="72">
        <v>0</v>
      </c>
      <c r="V164" s="8"/>
      <c r="W164" s="13">
        <f t="shared" si="58"/>
        <v>1</v>
      </c>
      <c r="X164" s="13">
        <f t="shared" si="59"/>
        <v>1</v>
      </c>
      <c r="Y164" s="13">
        <f t="shared" si="60"/>
        <v>0</v>
      </c>
      <c r="Z164" s="12">
        <f t="shared" si="61"/>
        <v>0</v>
      </c>
      <c r="AA164" s="13">
        <f t="shared" si="62"/>
        <v>0</v>
      </c>
      <c r="AB164" s="7">
        <f t="shared" si="54"/>
        <v>2</v>
      </c>
      <c r="AC164" s="7"/>
      <c r="AD164" s="7">
        <f t="shared" si="55"/>
        <v>2</v>
      </c>
      <c r="AE164" s="7">
        <f t="shared" si="56"/>
        <v>0</v>
      </c>
      <c r="AF164" s="7">
        <f t="shared" si="57"/>
        <v>0</v>
      </c>
      <c r="AG164" s="7"/>
      <c r="AI164" s="139"/>
      <c r="AJ164" s="139"/>
      <c r="AK164" s="139"/>
      <c r="AL164" s="139"/>
      <c r="AM164" s="139"/>
      <c r="AO164" s="139"/>
      <c r="AP164" s="139"/>
      <c r="AQ164" s="139"/>
      <c r="AR164" s="139"/>
      <c r="AS164" s="139"/>
      <c r="AU164" s="139"/>
      <c r="AV164" s="139"/>
      <c r="AW164" s="139"/>
      <c r="AX164" s="139"/>
      <c r="AY164" s="139"/>
      <c r="BA164" s="139"/>
    </row>
    <row r="165" spans="1:64" ht="15" customHeight="1" x14ac:dyDescent="0.2">
      <c r="A165" s="8">
        <v>1022</v>
      </c>
      <c r="B165" s="29" t="s">
        <v>817</v>
      </c>
      <c r="C165" s="29">
        <v>10</v>
      </c>
      <c r="D165" s="8" t="s">
        <v>599</v>
      </c>
      <c r="E165" s="72">
        <v>1</v>
      </c>
      <c r="F165" s="72">
        <v>1</v>
      </c>
      <c r="G165" s="72">
        <v>1</v>
      </c>
      <c r="H165" s="72">
        <v>0</v>
      </c>
      <c r="I165" s="72">
        <v>1</v>
      </c>
      <c r="J165" s="72"/>
      <c r="K165" s="72">
        <v>1</v>
      </c>
      <c r="L165" s="72">
        <v>1</v>
      </c>
      <c r="M165" s="72">
        <v>0.5</v>
      </c>
      <c r="N165" s="72">
        <v>0.5</v>
      </c>
      <c r="O165" s="72">
        <v>0.5</v>
      </c>
      <c r="P165" s="72"/>
      <c r="Q165" s="72">
        <v>1</v>
      </c>
      <c r="R165" s="72">
        <v>1</v>
      </c>
      <c r="S165" s="72">
        <v>1</v>
      </c>
      <c r="T165" s="72">
        <v>0</v>
      </c>
      <c r="U165" s="72">
        <v>0</v>
      </c>
      <c r="V165" s="72"/>
      <c r="W165" s="13">
        <f t="shared" si="58"/>
        <v>1</v>
      </c>
      <c r="X165" s="13">
        <f t="shared" si="59"/>
        <v>1</v>
      </c>
      <c r="Y165" s="13">
        <f t="shared" si="60"/>
        <v>1</v>
      </c>
      <c r="Z165" s="12">
        <f t="shared" si="61"/>
        <v>0</v>
      </c>
      <c r="AA165" s="13">
        <f t="shared" si="62"/>
        <v>0.5</v>
      </c>
      <c r="AB165" s="7">
        <f t="shared" si="54"/>
        <v>3.5</v>
      </c>
      <c r="AC165" s="7"/>
      <c r="AD165" s="7">
        <f t="shared" si="55"/>
        <v>2</v>
      </c>
      <c r="AE165" s="7">
        <f t="shared" si="56"/>
        <v>0.5</v>
      </c>
      <c r="AF165" s="7">
        <f t="shared" si="57"/>
        <v>1</v>
      </c>
      <c r="AG165" s="7"/>
      <c r="AI165" s="139"/>
      <c r="AJ165" s="139"/>
      <c r="AK165" s="139"/>
      <c r="AL165" s="139"/>
      <c r="AM165" s="139"/>
      <c r="AO165" s="139"/>
      <c r="AP165" s="139"/>
      <c r="AQ165" s="139"/>
      <c r="AR165" s="139"/>
      <c r="AS165" s="139"/>
      <c r="AU165" s="139"/>
      <c r="AV165" s="139"/>
      <c r="AW165" s="139"/>
      <c r="AX165" s="139"/>
      <c r="AY165" s="139"/>
      <c r="BA165" s="139"/>
    </row>
    <row r="166" spans="1:64" s="55" customFormat="1" ht="15" customHeight="1" x14ac:dyDescent="0.2">
      <c r="A166" s="1" t="s">
        <v>68</v>
      </c>
      <c r="B166" s="29" t="s">
        <v>428</v>
      </c>
      <c r="C166" s="29">
        <v>10</v>
      </c>
      <c r="D166" s="4" t="s">
        <v>69</v>
      </c>
      <c r="E166" s="6">
        <v>0</v>
      </c>
      <c r="F166" s="6">
        <v>0</v>
      </c>
      <c r="G166" s="6">
        <v>0</v>
      </c>
      <c r="H166" s="6">
        <v>0</v>
      </c>
      <c r="I166" s="6">
        <v>0</v>
      </c>
      <c r="J166" s="8" t="s">
        <v>122</v>
      </c>
      <c r="K166" s="5">
        <v>0</v>
      </c>
      <c r="L166" s="5">
        <v>1</v>
      </c>
      <c r="M166" s="14">
        <v>0</v>
      </c>
      <c r="N166" s="14">
        <v>0.5</v>
      </c>
      <c r="O166" s="14">
        <v>1</v>
      </c>
      <c r="P166" s="3"/>
      <c r="Q166" s="5">
        <v>0</v>
      </c>
      <c r="R166" s="5">
        <v>1</v>
      </c>
      <c r="S166" s="5">
        <v>0</v>
      </c>
      <c r="T166" s="5">
        <v>0</v>
      </c>
      <c r="U166" s="5">
        <v>0</v>
      </c>
      <c r="V166" s="5"/>
      <c r="W166" s="13">
        <f t="shared" si="58"/>
        <v>0</v>
      </c>
      <c r="X166" s="13">
        <f t="shared" si="59"/>
        <v>1</v>
      </c>
      <c r="Y166" s="13">
        <f t="shared" si="60"/>
        <v>0</v>
      </c>
      <c r="Z166" s="12">
        <f t="shared" si="61"/>
        <v>0</v>
      </c>
      <c r="AA166" s="13">
        <f t="shared" si="62"/>
        <v>0</v>
      </c>
      <c r="AB166" s="7">
        <f t="shared" si="54"/>
        <v>1</v>
      </c>
      <c r="AC166" s="7"/>
      <c r="AD166" s="7">
        <f t="shared" si="55"/>
        <v>1</v>
      </c>
      <c r="AE166" s="7">
        <f t="shared" si="56"/>
        <v>0</v>
      </c>
      <c r="AF166" s="7">
        <f t="shared" si="57"/>
        <v>0</v>
      </c>
      <c r="AG166" s="7"/>
      <c r="AI166" s="137"/>
      <c r="AJ166" s="137"/>
      <c r="AK166" s="137"/>
      <c r="AL166" s="137"/>
      <c r="AM166" s="137"/>
      <c r="AO166" s="137"/>
      <c r="AP166" s="137"/>
      <c r="AQ166" s="137"/>
      <c r="AR166" s="137"/>
      <c r="AS166" s="137"/>
      <c r="AU166" s="137"/>
      <c r="AV166" s="137"/>
      <c r="AW166" s="137"/>
      <c r="AX166" s="137"/>
      <c r="AY166" s="137"/>
      <c r="BA166" s="137"/>
    </row>
    <row r="167" spans="1:64" s="33" customFormat="1" ht="15" customHeight="1" x14ac:dyDescent="0.2">
      <c r="A167" s="11" t="s">
        <v>137</v>
      </c>
      <c r="B167" s="29" t="s">
        <v>457</v>
      </c>
      <c r="C167" s="29">
        <v>10</v>
      </c>
      <c r="D167" s="4" t="s">
        <v>144</v>
      </c>
      <c r="E167" s="6">
        <v>1</v>
      </c>
      <c r="F167" s="6">
        <v>1</v>
      </c>
      <c r="G167" s="6">
        <v>0</v>
      </c>
      <c r="H167" s="6">
        <v>1</v>
      </c>
      <c r="I167" s="6">
        <v>0</v>
      </c>
      <c r="J167" s="3"/>
      <c r="K167" s="5">
        <v>1</v>
      </c>
      <c r="L167" s="5">
        <v>1</v>
      </c>
      <c r="M167" s="14">
        <v>0.5</v>
      </c>
      <c r="N167" s="14">
        <v>0.5</v>
      </c>
      <c r="O167" s="14">
        <v>0.5</v>
      </c>
      <c r="P167" s="3"/>
      <c r="Q167" s="5">
        <v>1</v>
      </c>
      <c r="R167" s="5">
        <v>1</v>
      </c>
      <c r="S167" s="5">
        <v>0</v>
      </c>
      <c r="T167" s="5">
        <v>0</v>
      </c>
      <c r="U167" s="5">
        <v>0</v>
      </c>
      <c r="V167" s="5"/>
      <c r="W167" s="13">
        <f t="shared" si="58"/>
        <v>1</v>
      </c>
      <c r="X167" s="13">
        <f t="shared" si="59"/>
        <v>1</v>
      </c>
      <c r="Y167" s="13">
        <f t="shared" si="60"/>
        <v>0</v>
      </c>
      <c r="Z167" s="12">
        <f t="shared" si="61"/>
        <v>0.5</v>
      </c>
      <c r="AA167" s="13">
        <f t="shared" si="62"/>
        <v>0</v>
      </c>
      <c r="AB167" s="7">
        <f t="shared" si="54"/>
        <v>2.5</v>
      </c>
      <c r="AC167" s="7"/>
      <c r="AD167" s="7">
        <f t="shared" si="55"/>
        <v>2</v>
      </c>
      <c r="AE167" s="7">
        <f t="shared" si="56"/>
        <v>0.5</v>
      </c>
      <c r="AF167" s="7">
        <f t="shared" si="57"/>
        <v>0</v>
      </c>
      <c r="AG167" s="42"/>
      <c r="AI167" s="34"/>
      <c r="AJ167" s="34"/>
      <c r="AK167" s="34"/>
      <c r="AL167" s="34"/>
      <c r="AM167" s="34"/>
      <c r="AO167" s="34"/>
      <c r="AP167" s="34"/>
      <c r="AQ167" s="34"/>
      <c r="AR167" s="34"/>
      <c r="AS167" s="34"/>
      <c r="AU167" s="34"/>
      <c r="AV167" s="34"/>
      <c r="AW167" s="34"/>
      <c r="AX167" s="34"/>
      <c r="AY167" s="34"/>
      <c r="BA167" s="34"/>
    </row>
    <row r="168" spans="1:64" s="55" customFormat="1" ht="15" customHeight="1" x14ac:dyDescent="0.2">
      <c r="A168" s="8">
        <v>1109</v>
      </c>
      <c r="B168" s="29" t="s">
        <v>894</v>
      </c>
      <c r="C168" s="29">
        <v>10</v>
      </c>
      <c r="D168" s="8" t="s">
        <v>687</v>
      </c>
      <c r="E168" s="72">
        <v>0</v>
      </c>
      <c r="F168" s="72">
        <v>1</v>
      </c>
      <c r="G168" s="72">
        <v>0</v>
      </c>
      <c r="H168" s="72">
        <v>0</v>
      </c>
      <c r="I168" s="72">
        <v>0</v>
      </c>
      <c r="J168" s="72"/>
      <c r="K168" s="72">
        <v>0</v>
      </c>
      <c r="L168" s="72">
        <v>0</v>
      </c>
      <c r="M168" s="72">
        <v>0</v>
      </c>
      <c r="N168" s="72">
        <v>0</v>
      </c>
      <c r="O168" s="72">
        <v>1</v>
      </c>
      <c r="P168" s="72" t="s">
        <v>769</v>
      </c>
      <c r="Q168" s="72">
        <v>0</v>
      </c>
      <c r="R168" s="72">
        <v>1</v>
      </c>
      <c r="S168" s="72">
        <v>0</v>
      </c>
      <c r="T168" s="72">
        <v>0</v>
      </c>
      <c r="U168" s="72">
        <v>0</v>
      </c>
      <c r="V168" s="8"/>
      <c r="W168" s="13">
        <f t="shared" si="58"/>
        <v>0</v>
      </c>
      <c r="X168" s="13">
        <f t="shared" si="59"/>
        <v>1</v>
      </c>
      <c r="Y168" s="13">
        <f t="shared" si="60"/>
        <v>0</v>
      </c>
      <c r="Z168" s="12">
        <f t="shared" si="61"/>
        <v>0</v>
      </c>
      <c r="AA168" s="13">
        <f t="shared" si="62"/>
        <v>0</v>
      </c>
      <c r="AB168" s="7">
        <f t="shared" si="54"/>
        <v>1</v>
      </c>
      <c r="AC168" s="7"/>
      <c r="AD168" s="7">
        <f t="shared" si="55"/>
        <v>1</v>
      </c>
      <c r="AE168" s="7">
        <f t="shared" si="56"/>
        <v>0</v>
      </c>
      <c r="AF168" s="7">
        <f t="shared" si="57"/>
        <v>0</v>
      </c>
      <c r="AG168" s="7"/>
      <c r="AI168" s="137"/>
      <c r="AJ168" s="137"/>
      <c r="AK168" s="137"/>
      <c r="AL168" s="137"/>
      <c r="AM168" s="137"/>
      <c r="AO168" s="137"/>
      <c r="AP168" s="137"/>
      <c r="AQ168" s="137"/>
      <c r="AR168" s="137"/>
      <c r="AS168" s="137"/>
      <c r="AU168" s="137"/>
      <c r="AV168" s="137"/>
      <c r="AW168" s="137"/>
      <c r="AX168" s="137"/>
      <c r="AY168" s="137"/>
      <c r="BA168" s="137"/>
    </row>
    <row r="169" spans="1:64" s="55" customFormat="1" ht="15" customHeight="1" x14ac:dyDescent="0.2">
      <c r="A169" s="8">
        <v>1044</v>
      </c>
      <c r="B169" s="29" t="s">
        <v>839</v>
      </c>
      <c r="C169" s="29">
        <v>10</v>
      </c>
      <c r="D169" s="8" t="s">
        <v>621</v>
      </c>
      <c r="E169" s="72">
        <v>1</v>
      </c>
      <c r="F169" s="72">
        <v>1</v>
      </c>
      <c r="G169" s="72">
        <v>1</v>
      </c>
      <c r="H169" s="72">
        <v>0</v>
      </c>
      <c r="I169" s="72">
        <v>0</v>
      </c>
      <c r="J169" s="72"/>
      <c r="K169" s="72">
        <v>1</v>
      </c>
      <c r="L169" s="72">
        <v>1</v>
      </c>
      <c r="M169" s="72">
        <v>0</v>
      </c>
      <c r="N169" s="72">
        <v>0</v>
      </c>
      <c r="O169" s="72">
        <v>0</v>
      </c>
      <c r="P169" s="72" t="s">
        <v>749</v>
      </c>
      <c r="Q169" s="72">
        <v>1</v>
      </c>
      <c r="R169" s="72">
        <v>1</v>
      </c>
      <c r="S169" s="72">
        <v>0</v>
      </c>
      <c r="T169" s="72">
        <v>0</v>
      </c>
      <c r="U169" s="72">
        <v>0</v>
      </c>
      <c r="V169" s="8"/>
      <c r="W169" s="13">
        <f t="shared" si="58"/>
        <v>1</v>
      </c>
      <c r="X169" s="13">
        <f t="shared" si="59"/>
        <v>1</v>
      </c>
      <c r="Y169" s="13">
        <f t="shared" si="60"/>
        <v>0</v>
      </c>
      <c r="Z169" s="12">
        <f t="shared" si="61"/>
        <v>0</v>
      </c>
      <c r="AA169" s="13">
        <f t="shared" si="62"/>
        <v>0</v>
      </c>
      <c r="AB169" s="7">
        <f t="shared" si="54"/>
        <v>2</v>
      </c>
      <c r="AC169" s="7"/>
      <c r="AD169" s="7">
        <f t="shared" si="55"/>
        <v>2</v>
      </c>
      <c r="AE169" s="7">
        <f t="shared" si="56"/>
        <v>0</v>
      </c>
      <c r="AF169" s="7">
        <f t="shared" si="57"/>
        <v>0</v>
      </c>
      <c r="AG169" s="7"/>
      <c r="AI169" s="137"/>
      <c r="AJ169" s="137"/>
      <c r="AK169" s="137"/>
      <c r="AL169" s="137"/>
      <c r="AM169" s="137"/>
      <c r="AO169" s="137"/>
      <c r="AP169" s="137"/>
      <c r="AQ169" s="137"/>
      <c r="AR169" s="137"/>
      <c r="AS169" s="137"/>
      <c r="AU169" s="137"/>
      <c r="AV169" s="137"/>
      <c r="AW169" s="137"/>
      <c r="AX169" s="137"/>
      <c r="AY169" s="137"/>
      <c r="BA169" s="137"/>
    </row>
    <row r="170" spans="1:64" ht="15" customHeight="1" x14ac:dyDescent="0.2">
      <c r="A170" s="11" t="s">
        <v>169</v>
      </c>
      <c r="B170" s="29" t="s">
        <v>469</v>
      </c>
      <c r="C170" s="29">
        <v>10</v>
      </c>
      <c r="D170" s="4" t="s">
        <v>181</v>
      </c>
      <c r="E170" s="6">
        <v>0</v>
      </c>
      <c r="F170" s="6">
        <v>1</v>
      </c>
      <c r="G170" s="6">
        <v>0</v>
      </c>
      <c r="H170" s="6">
        <v>0</v>
      </c>
      <c r="I170" s="6">
        <v>0</v>
      </c>
      <c r="J170" s="3"/>
      <c r="K170" s="5">
        <v>0</v>
      </c>
      <c r="L170" s="5">
        <v>1</v>
      </c>
      <c r="M170" s="14">
        <v>0.5</v>
      </c>
      <c r="N170" s="14">
        <v>0.5</v>
      </c>
      <c r="O170" s="14">
        <v>0.5</v>
      </c>
      <c r="P170" s="3"/>
      <c r="Q170" s="5">
        <v>0</v>
      </c>
      <c r="R170" s="5">
        <v>1</v>
      </c>
      <c r="S170" s="5">
        <v>0</v>
      </c>
      <c r="T170" s="5">
        <v>0</v>
      </c>
      <c r="U170" s="5">
        <v>0</v>
      </c>
      <c r="V170" s="5"/>
      <c r="W170" s="13">
        <f t="shared" si="58"/>
        <v>0</v>
      </c>
      <c r="X170" s="13">
        <f t="shared" si="59"/>
        <v>1</v>
      </c>
      <c r="Y170" s="13">
        <f t="shared" si="60"/>
        <v>0</v>
      </c>
      <c r="Z170" s="12">
        <f t="shared" si="61"/>
        <v>0</v>
      </c>
      <c r="AA170" s="13">
        <f t="shared" si="62"/>
        <v>0</v>
      </c>
      <c r="AB170" s="7">
        <f t="shared" si="54"/>
        <v>1</v>
      </c>
      <c r="AC170" s="7"/>
      <c r="AD170" s="7">
        <f t="shared" si="55"/>
        <v>1</v>
      </c>
      <c r="AE170" s="7">
        <f t="shared" si="56"/>
        <v>0</v>
      </c>
      <c r="AF170" s="7">
        <f t="shared" si="57"/>
        <v>0</v>
      </c>
      <c r="AG170" s="7"/>
      <c r="AI170" s="139"/>
      <c r="AJ170" s="139"/>
      <c r="AK170" s="139"/>
      <c r="AL170" s="139"/>
      <c r="AM170" s="139"/>
      <c r="AO170" s="139"/>
      <c r="AP170" s="139"/>
      <c r="AQ170" s="139"/>
      <c r="AR170" s="139"/>
      <c r="AS170" s="139"/>
      <c r="AU170" s="139"/>
      <c r="AV170" s="139"/>
      <c r="AW170" s="139"/>
      <c r="AX170" s="139"/>
      <c r="AY170" s="139"/>
      <c r="BA170" s="139"/>
    </row>
    <row r="171" spans="1:64" ht="15" customHeight="1" x14ac:dyDescent="0.2">
      <c r="A171" s="11" t="s">
        <v>42</v>
      </c>
      <c r="B171" s="29" t="s">
        <v>417</v>
      </c>
      <c r="C171" s="29">
        <v>10</v>
      </c>
      <c r="D171" s="4" t="s">
        <v>43</v>
      </c>
      <c r="E171" s="6">
        <v>0</v>
      </c>
      <c r="F171" s="6">
        <v>0</v>
      </c>
      <c r="G171" s="6">
        <v>0</v>
      </c>
      <c r="H171" s="6">
        <v>0</v>
      </c>
      <c r="I171" s="6">
        <v>0</v>
      </c>
      <c r="J171" s="3"/>
      <c r="K171" s="5">
        <v>0</v>
      </c>
      <c r="L171" s="5">
        <v>1</v>
      </c>
      <c r="M171" s="14">
        <v>0</v>
      </c>
      <c r="N171" s="14">
        <v>0</v>
      </c>
      <c r="O171" s="14">
        <v>1</v>
      </c>
      <c r="P171" s="8" t="s">
        <v>72</v>
      </c>
      <c r="Q171" s="5">
        <v>0</v>
      </c>
      <c r="R171" s="5">
        <v>1</v>
      </c>
      <c r="S171" s="5">
        <v>0</v>
      </c>
      <c r="T171" s="5">
        <v>0</v>
      </c>
      <c r="U171" s="5">
        <v>0</v>
      </c>
      <c r="V171" s="5"/>
      <c r="W171" s="13">
        <f t="shared" si="58"/>
        <v>0</v>
      </c>
      <c r="X171" s="13">
        <f t="shared" si="59"/>
        <v>1</v>
      </c>
      <c r="Y171" s="13">
        <f t="shared" si="60"/>
        <v>0</v>
      </c>
      <c r="Z171" s="12">
        <f t="shared" si="61"/>
        <v>0</v>
      </c>
      <c r="AA171" s="13">
        <f t="shared" si="62"/>
        <v>0</v>
      </c>
      <c r="AB171" s="7">
        <f t="shared" si="54"/>
        <v>1</v>
      </c>
      <c r="AC171" s="7"/>
      <c r="AD171" s="7">
        <f t="shared" si="55"/>
        <v>1</v>
      </c>
      <c r="AE171" s="7">
        <f t="shared" si="56"/>
        <v>0</v>
      </c>
      <c r="AF171" s="7">
        <f t="shared" si="57"/>
        <v>0</v>
      </c>
      <c r="AG171" s="7"/>
      <c r="AI171" s="139"/>
      <c r="AJ171" s="139"/>
      <c r="AK171" s="139"/>
      <c r="AL171" s="139"/>
      <c r="AM171" s="139"/>
      <c r="AO171" s="139"/>
      <c r="AP171" s="139"/>
      <c r="AQ171" s="139"/>
      <c r="AR171" s="139"/>
      <c r="AS171" s="139"/>
      <c r="AU171" s="139"/>
      <c r="AV171" s="139"/>
      <c r="AW171" s="139"/>
      <c r="AX171" s="139"/>
      <c r="AY171" s="139"/>
      <c r="AZ171" s="139"/>
      <c r="BA171" s="139"/>
      <c r="BD171" s="139"/>
      <c r="BE171" s="139"/>
      <c r="BF171" s="139"/>
      <c r="BG171" s="139"/>
      <c r="BH171" s="139"/>
      <c r="BI171" s="139"/>
      <c r="BJ171" s="139"/>
      <c r="BK171" s="139"/>
      <c r="BL171" s="139"/>
    </row>
    <row r="172" spans="1:64" s="33" customFormat="1" ht="15" customHeight="1" x14ac:dyDescent="0.2">
      <c r="A172" s="8">
        <v>1156</v>
      </c>
      <c r="B172" s="29" t="s">
        <v>936</v>
      </c>
      <c r="C172" s="29">
        <v>10</v>
      </c>
      <c r="D172" s="8" t="s">
        <v>735</v>
      </c>
      <c r="E172" s="72">
        <v>0</v>
      </c>
      <c r="F172" s="72">
        <v>0</v>
      </c>
      <c r="G172" s="72">
        <v>0</v>
      </c>
      <c r="H172" s="72">
        <v>0</v>
      </c>
      <c r="I172" s="72">
        <v>0</v>
      </c>
      <c r="J172" s="72"/>
      <c r="K172" s="72">
        <v>0</v>
      </c>
      <c r="L172" s="72">
        <v>0</v>
      </c>
      <c r="M172" s="72">
        <v>0</v>
      </c>
      <c r="N172" s="72">
        <v>0</v>
      </c>
      <c r="O172" s="72">
        <v>0</v>
      </c>
      <c r="P172" s="72" t="s">
        <v>744</v>
      </c>
      <c r="Q172" s="72">
        <v>0</v>
      </c>
      <c r="R172" s="72">
        <v>1</v>
      </c>
      <c r="S172" s="72">
        <v>0</v>
      </c>
      <c r="T172" s="72">
        <v>0</v>
      </c>
      <c r="U172" s="72">
        <v>0</v>
      </c>
      <c r="V172" s="8"/>
      <c r="W172" s="13">
        <f t="shared" si="58"/>
        <v>0</v>
      </c>
      <c r="X172" s="13">
        <f t="shared" si="59"/>
        <v>0</v>
      </c>
      <c r="Y172" s="13">
        <f t="shared" si="60"/>
        <v>0</v>
      </c>
      <c r="Z172" s="12">
        <f t="shared" si="61"/>
        <v>0</v>
      </c>
      <c r="AA172" s="13">
        <f t="shared" si="62"/>
        <v>0</v>
      </c>
      <c r="AB172" s="7">
        <f t="shared" si="54"/>
        <v>0</v>
      </c>
      <c r="AC172" s="7"/>
      <c r="AD172" s="7">
        <f t="shared" si="55"/>
        <v>0</v>
      </c>
      <c r="AE172" s="7">
        <f t="shared" si="56"/>
        <v>0</v>
      </c>
      <c r="AF172" s="7">
        <f t="shared" si="57"/>
        <v>0</v>
      </c>
      <c r="AG172" s="42"/>
      <c r="AI172" s="34"/>
      <c r="AJ172" s="34"/>
      <c r="AK172" s="34"/>
      <c r="AL172" s="34"/>
      <c r="AM172" s="34"/>
      <c r="AO172" s="34"/>
      <c r="AP172" s="34"/>
      <c r="AQ172" s="34"/>
      <c r="AR172" s="34"/>
      <c r="AS172" s="34"/>
      <c r="AU172" s="34"/>
      <c r="AV172" s="34"/>
      <c r="AW172" s="34"/>
      <c r="AX172" s="34"/>
      <c r="AY172" s="34"/>
      <c r="BA172" s="34"/>
    </row>
    <row r="173" spans="1:64" s="55" customFormat="1" ht="15" customHeight="1" x14ac:dyDescent="0.2">
      <c r="A173" s="11" t="s">
        <v>105</v>
      </c>
      <c r="B173" s="29" t="s">
        <v>445</v>
      </c>
      <c r="C173" s="29">
        <v>10</v>
      </c>
      <c r="D173" s="4" t="s">
        <v>113</v>
      </c>
      <c r="E173" s="6">
        <v>1</v>
      </c>
      <c r="F173" s="6">
        <v>1</v>
      </c>
      <c r="G173" s="6">
        <v>1</v>
      </c>
      <c r="H173" s="6">
        <v>1</v>
      </c>
      <c r="I173" s="6">
        <v>0</v>
      </c>
      <c r="J173" s="3"/>
      <c r="K173" s="5">
        <v>1</v>
      </c>
      <c r="L173" s="5">
        <v>1</v>
      </c>
      <c r="M173" s="14">
        <v>0</v>
      </c>
      <c r="N173" s="14">
        <v>0</v>
      </c>
      <c r="O173" s="14">
        <v>0</v>
      </c>
      <c r="P173" s="3"/>
      <c r="Q173" s="5">
        <v>1</v>
      </c>
      <c r="R173" s="5">
        <v>1</v>
      </c>
      <c r="S173" s="5">
        <v>0</v>
      </c>
      <c r="T173" s="5">
        <v>0</v>
      </c>
      <c r="U173" s="5">
        <v>0</v>
      </c>
      <c r="V173" s="5"/>
      <c r="W173" s="13">
        <f t="shared" si="58"/>
        <v>1</v>
      </c>
      <c r="X173" s="13">
        <f t="shared" si="59"/>
        <v>1</v>
      </c>
      <c r="Y173" s="13">
        <f t="shared" si="60"/>
        <v>0</v>
      </c>
      <c r="Z173" s="12">
        <f t="shared" si="61"/>
        <v>0</v>
      </c>
      <c r="AA173" s="13">
        <f t="shared" si="62"/>
        <v>0</v>
      </c>
      <c r="AB173" s="7">
        <f t="shared" si="54"/>
        <v>2</v>
      </c>
      <c r="AC173" s="7"/>
      <c r="AD173" s="7">
        <f t="shared" si="55"/>
        <v>2</v>
      </c>
      <c r="AE173" s="7">
        <f t="shared" si="56"/>
        <v>0</v>
      </c>
      <c r="AF173" s="7">
        <f t="shared" si="57"/>
        <v>0</v>
      </c>
      <c r="AG173" s="7"/>
      <c r="AI173" s="137"/>
      <c r="AJ173" s="137"/>
      <c r="AK173" s="137"/>
      <c r="AL173" s="137"/>
      <c r="AM173" s="137"/>
      <c r="AO173" s="137"/>
      <c r="AP173" s="137"/>
      <c r="AQ173" s="137"/>
      <c r="AR173" s="137"/>
      <c r="AS173" s="137"/>
      <c r="AU173" s="137"/>
      <c r="AV173" s="137"/>
      <c r="AW173" s="137"/>
      <c r="AX173" s="137"/>
      <c r="AY173" s="137"/>
      <c r="BA173" s="137"/>
    </row>
    <row r="174" spans="1:64" s="55" customFormat="1" ht="15" customHeight="1" x14ac:dyDescent="0.2">
      <c r="A174" s="8">
        <v>1118</v>
      </c>
      <c r="B174" s="29" t="s">
        <v>903</v>
      </c>
      <c r="C174" s="29">
        <v>10</v>
      </c>
      <c r="D174" s="8" t="s">
        <v>696</v>
      </c>
      <c r="E174" s="72">
        <v>1</v>
      </c>
      <c r="F174" s="72">
        <v>1</v>
      </c>
      <c r="G174" s="72">
        <v>0</v>
      </c>
      <c r="H174" s="72">
        <v>0</v>
      </c>
      <c r="I174" s="72">
        <v>1</v>
      </c>
      <c r="J174" s="72"/>
      <c r="K174" s="72">
        <v>1</v>
      </c>
      <c r="L174" s="72">
        <v>1</v>
      </c>
      <c r="M174" s="72">
        <v>0</v>
      </c>
      <c r="N174" s="72">
        <v>0</v>
      </c>
      <c r="O174" s="72">
        <v>0.5</v>
      </c>
      <c r="P174" s="72"/>
      <c r="Q174" s="72">
        <v>1</v>
      </c>
      <c r="R174" s="72">
        <v>1</v>
      </c>
      <c r="S174" s="72">
        <v>1</v>
      </c>
      <c r="T174" s="72">
        <v>1</v>
      </c>
      <c r="U174" s="72">
        <v>0</v>
      </c>
      <c r="V174" s="8"/>
      <c r="W174" s="13">
        <f t="shared" si="58"/>
        <v>1</v>
      </c>
      <c r="X174" s="13">
        <f t="shared" si="59"/>
        <v>1</v>
      </c>
      <c r="Y174" s="13">
        <f t="shared" si="60"/>
        <v>0</v>
      </c>
      <c r="Z174" s="12">
        <f t="shared" si="61"/>
        <v>0</v>
      </c>
      <c r="AA174" s="13">
        <f t="shared" si="62"/>
        <v>0.5</v>
      </c>
      <c r="AB174" s="7">
        <f t="shared" si="54"/>
        <v>2.5</v>
      </c>
      <c r="AC174" s="7"/>
      <c r="AD174" s="7">
        <f t="shared" si="55"/>
        <v>2</v>
      </c>
      <c r="AE174" s="7">
        <f t="shared" si="56"/>
        <v>0.5</v>
      </c>
      <c r="AF174" s="7">
        <f t="shared" si="57"/>
        <v>0</v>
      </c>
      <c r="AG174" s="7"/>
      <c r="AI174" s="137"/>
      <c r="AJ174" s="137"/>
      <c r="AK174" s="137"/>
      <c r="AL174" s="137"/>
      <c r="AM174" s="137"/>
      <c r="AO174" s="137"/>
      <c r="AP174" s="137"/>
      <c r="AQ174" s="137"/>
      <c r="AR174" s="137"/>
      <c r="AS174" s="137"/>
      <c r="AU174" s="137"/>
      <c r="AV174" s="137"/>
      <c r="AW174" s="137"/>
      <c r="AX174" s="137"/>
      <c r="AY174" s="137"/>
      <c r="BA174" s="137"/>
    </row>
    <row r="175" spans="1:64" ht="15" customHeight="1" x14ac:dyDescent="0.2">
      <c r="A175" s="8">
        <v>1135</v>
      </c>
      <c r="B175" s="29" t="s">
        <v>916</v>
      </c>
      <c r="C175" s="29">
        <v>10</v>
      </c>
      <c r="D175" s="8" t="s">
        <v>713</v>
      </c>
      <c r="E175" s="72">
        <v>0</v>
      </c>
      <c r="F175" s="72">
        <v>0</v>
      </c>
      <c r="G175" s="72">
        <v>0</v>
      </c>
      <c r="H175" s="72">
        <v>0</v>
      </c>
      <c r="I175" s="72">
        <v>0</v>
      </c>
      <c r="J175" s="72"/>
      <c r="K175" s="72">
        <v>1</v>
      </c>
      <c r="L175" s="72">
        <v>1</v>
      </c>
      <c r="M175" s="72">
        <v>0</v>
      </c>
      <c r="N175" s="72">
        <v>0</v>
      </c>
      <c r="O175" s="72">
        <v>0</v>
      </c>
      <c r="P175" s="72" t="s">
        <v>744</v>
      </c>
      <c r="Q175" s="72">
        <v>1</v>
      </c>
      <c r="R175" s="72">
        <v>1</v>
      </c>
      <c r="S175" s="72">
        <v>0</v>
      </c>
      <c r="T175" s="72">
        <v>1</v>
      </c>
      <c r="U175" s="72">
        <v>0</v>
      </c>
      <c r="V175" s="8"/>
      <c r="W175" s="13">
        <f t="shared" si="58"/>
        <v>1</v>
      </c>
      <c r="X175" s="13">
        <f t="shared" si="59"/>
        <v>1</v>
      </c>
      <c r="Y175" s="13">
        <f t="shared" si="60"/>
        <v>0</v>
      </c>
      <c r="Z175" s="12">
        <f t="shared" si="61"/>
        <v>0</v>
      </c>
      <c r="AA175" s="13">
        <f t="shared" si="62"/>
        <v>0</v>
      </c>
      <c r="AB175" s="7">
        <f t="shared" si="54"/>
        <v>2</v>
      </c>
      <c r="AC175" s="7"/>
      <c r="AD175" s="7">
        <f t="shared" si="55"/>
        <v>2</v>
      </c>
      <c r="AE175" s="7">
        <f t="shared" si="56"/>
        <v>0</v>
      </c>
      <c r="AF175" s="7">
        <f t="shared" si="57"/>
        <v>0</v>
      </c>
      <c r="AG175" s="7"/>
      <c r="AI175" s="139"/>
      <c r="AJ175" s="139"/>
      <c r="AK175" s="139"/>
      <c r="AL175" s="139"/>
      <c r="AM175" s="139"/>
      <c r="AO175" s="139"/>
      <c r="AP175" s="139"/>
      <c r="AQ175" s="139"/>
      <c r="AR175" s="139"/>
      <c r="AS175" s="139"/>
      <c r="AU175" s="139"/>
      <c r="AV175" s="139"/>
      <c r="AW175" s="139"/>
      <c r="AX175" s="139"/>
      <c r="AY175" s="139"/>
      <c r="BA175" s="139"/>
    </row>
    <row r="176" spans="1:64" ht="15" customHeight="1" x14ac:dyDescent="0.2">
      <c r="A176" s="8">
        <v>1001</v>
      </c>
      <c r="B176" s="29" t="s">
        <v>799</v>
      </c>
      <c r="C176" s="29">
        <v>10</v>
      </c>
      <c r="D176" s="8" t="s">
        <v>578</v>
      </c>
      <c r="E176" s="72">
        <v>1</v>
      </c>
      <c r="F176" s="72">
        <v>1</v>
      </c>
      <c r="G176" s="72">
        <v>0</v>
      </c>
      <c r="H176" s="72">
        <v>1</v>
      </c>
      <c r="I176" s="72">
        <v>0</v>
      </c>
      <c r="J176" s="72"/>
      <c r="K176" s="72">
        <v>0</v>
      </c>
      <c r="L176" s="72">
        <v>0</v>
      </c>
      <c r="M176" s="72">
        <v>0</v>
      </c>
      <c r="N176" s="72">
        <v>0</v>
      </c>
      <c r="O176" s="72">
        <v>0</v>
      </c>
      <c r="P176" s="72" t="s">
        <v>743</v>
      </c>
      <c r="Q176" s="72">
        <v>1</v>
      </c>
      <c r="R176" s="72">
        <v>1</v>
      </c>
      <c r="S176" s="72">
        <v>1</v>
      </c>
      <c r="T176" s="72">
        <v>1</v>
      </c>
      <c r="U176" s="72">
        <v>0</v>
      </c>
      <c r="V176" s="72"/>
      <c r="W176" s="13">
        <f t="shared" si="58"/>
        <v>1</v>
      </c>
      <c r="X176" s="13">
        <f t="shared" si="59"/>
        <v>1</v>
      </c>
      <c r="Y176" s="13">
        <f t="shared" si="60"/>
        <v>0</v>
      </c>
      <c r="Z176" s="12">
        <f t="shared" si="61"/>
        <v>1</v>
      </c>
      <c r="AA176" s="13">
        <f t="shared" si="62"/>
        <v>0</v>
      </c>
      <c r="AB176" s="7">
        <f t="shared" si="54"/>
        <v>3</v>
      </c>
      <c r="AC176" s="7"/>
      <c r="AD176" s="7">
        <f t="shared" si="55"/>
        <v>2</v>
      </c>
      <c r="AE176" s="7">
        <f t="shared" si="56"/>
        <v>1</v>
      </c>
      <c r="AF176" s="7">
        <f t="shared" si="57"/>
        <v>0</v>
      </c>
      <c r="AG176" s="7"/>
      <c r="AI176" s="139"/>
      <c r="AJ176" s="139"/>
      <c r="AK176" s="139"/>
      <c r="AL176" s="139"/>
      <c r="AM176" s="139"/>
      <c r="AO176" s="139"/>
      <c r="AP176" s="139"/>
      <c r="AQ176" s="139"/>
      <c r="AR176" s="139"/>
      <c r="AS176" s="139"/>
      <c r="AU176" s="139"/>
      <c r="AV176" s="139"/>
      <c r="AW176" s="139"/>
      <c r="AX176" s="139"/>
      <c r="AY176" s="139"/>
      <c r="BA176" s="139"/>
    </row>
    <row r="177" spans="1:64" ht="15" customHeight="1" x14ac:dyDescent="0.2">
      <c r="A177" s="1" t="s">
        <v>23</v>
      </c>
      <c r="B177" s="29" t="s">
        <v>409</v>
      </c>
      <c r="C177" s="29">
        <v>10</v>
      </c>
      <c r="D177" s="4" t="s">
        <v>24</v>
      </c>
      <c r="E177" s="6">
        <v>1</v>
      </c>
      <c r="F177" s="6">
        <v>1</v>
      </c>
      <c r="G177" s="6">
        <v>0</v>
      </c>
      <c r="H177" s="6">
        <v>0</v>
      </c>
      <c r="I177" s="6">
        <v>0</v>
      </c>
      <c r="J177" s="3"/>
      <c r="K177" s="5">
        <v>1</v>
      </c>
      <c r="L177" s="5">
        <v>1</v>
      </c>
      <c r="M177" s="14">
        <v>0</v>
      </c>
      <c r="N177" s="14">
        <v>0</v>
      </c>
      <c r="O177" s="14">
        <v>0</v>
      </c>
      <c r="P177" s="3"/>
      <c r="Q177" s="5">
        <v>1</v>
      </c>
      <c r="R177" s="5">
        <v>1</v>
      </c>
      <c r="S177" s="5">
        <v>0</v>
      </c>
      <c r="T177" s="5">
        <v>0</v>
      </c>
      <c r="U177" s="5">
        <v>0</v>
      </c>
      <c r="V177" s="5"/>
      <c r="W177" s="13">
        <f t="shared" si="58"/>
        <v>1</v>
      </c>
      <c r="X177" s="13">
        <f t="shared" si="59"/>
        <v>1</v>
      </c>
      <c r="Y177" s="13">
        <f t="shared" si="60"/>
        <v>0</v>
      </c>
      <c r="Z177" s="12">
        <f t="shared" si="61"/>
        <v>0</v>
      </c>
      <c r="AA177" s="13">
        <f t="shared" si="62"/>
        <v>0</v>
      </c>
      <c r="AB177" s="7">
        <f t="shared" si="54"/>
        <v>2</v>
      </c>
      <c r="AC177" s="7"/>
      <c r="AD177" s="7">
        <f t="shared" si="55"/>
        <v>2</v>
      </c>
      <c r="AE177" s="7">
        <f t="shared" si="56"/>
        <v>0</v>
      </c>
      <c r="AF177" s="7">
        <f t="shared" si="57"/>
        <v>0</v>
      </c>
      <c r="AG177" s="7"/>
      <c r="AI177" s="139"/>
      <c r="AJ177" s="139"/>
      <c r="AK177" s="139"/>
      <c r="AL177" s="139"/>
      <c r="AM177" s="139"/>
      <c r="AO177" s="139"/>
      <c r="AP177" s="139"/>
      <c r="AQ177" s="139"/>
      <c r="AR177" s="139"/>
      <c r="AS177" s="139"/>
      <c r="AU177" s="139"/>
      <c r="AV177" s="139"/>
      <c r="AW177" s="139"/>
      <c r="AX177" s="139"/>
      <c r="AY177" s="139"/>
      <c r="BA177" s="139"/>
    </row>
    <row r="178" spans="1:64" ht="15" customHeight="1" x14ac:dyDescent="0.2">
      <c r="A178" s="8">
        <v>1127</v>
      </c>
      <c r="B178" s="29" t="s">
        <v>908</v>
      </c>
      <c r="C178" s="29">
        <v>10</v>
      </c>
      <c r="D178" s="8" t="s">
        <v>705</v>
      </c>
      <c r="E178" s="72">
        <v>1</v>
      </c>
      <c r="F178" s="72">
        <v>1</v>
      </c>
      <c r="G178" s="72">
        <v>1</v>
      </c>
      <c r="H178" s="72">
        <v>0</v>
      </c>
      <c r="I178" s="72">
        <v>0</v>
      </c>
      <c r="J178" s="72"/>
      <c r="K178" s="72">
        <v>1</v>
      </c>
      <c r="L178" s="72">
        <v>1</v>
      </c>
      <c r="M178" s="72">
        <v>0</v>
      </c>
      <c r="N178" s="72">
        <v>0</v>
      </c>
      <c r="O178" s="72">
        <v>0</v>
      </c>
      <c r="P178" s="72"/>
      <c r="Q178" s="72">
        <v>1</v>
      </c>
      <c r="R178" s="72">
        <v>1</v>
      </c>
      <c r="S178" s="72">
        <v>1</v>
      </c>
      <c r="T178" s="72">
        <v>1</v>
      </c>
      <c r="U178" s="72">
        <v>0</v>
      </c>
      <c r="V178" s="8"/>
      <c r="W178" s="13">
        <f t="shared" si="58"/>
        <v>1</v>
      </c>
      <c r="X178" s="13">
        <f t="shared" si="59"/>
        <v>1</v>
      </c>
      <c r="Y178" s="13">
        <f t="shared" si="60"/>
        <v>1</v>
      </c>
      <c r="Z178" s="12">
        <f t="shared" si="61"/>
        <v>0</v>
      </c>
      <c r="AA178" s="13">
        <f t="shared" si="62"/>
        <v>0</v>
      </c>
      <c r="AB178" s="7">
        <f t="shared" si="54"/>
        <v>3</v>
      </c>
      <c r="AC178" s="7"/>
      <c r="AD178" s="7">
        <f t="shared" si="55"/>
        <v>2</v>
      </c>
      <c r="AE178" s="7">
        <f t="shared" si="56"/>
        <v>0</v>
      </c>
      <c r="AF178" s="7">
        <f t="shared" si="57"/>
        <v>1</v>
      </c>
      <c r="AG178" s="7"/>
      <c r="AI178" s="139"/>
      <c r="AJ178" s="139"/>
      <c r="AK178" s="139"/>
      <c r="AL178" s="139"/>
      <c r="AM178" s="139"/>
      <c r="AO178" s="139"/>
      <c r="AP178" s="139"/>
      <c r="AQ178" s="139"/>
      <c r="AR178" s="139"/>
      <c r="AS178" s="139"/>
      <c r="AU178" s="139"/>
      <c r="AV178" s="139"/>
      <c r="AW178" s="139"/>
      <c r="AX178" s="139"/>
      <c r="AY178" s="139"/>
      <c r="BA178" s="139"/>
    </row>
    <row r="179" spans="1:64" s="55" customFormat="1" ht="15" customHeight="1" x14ac:dyDescent="0.2">
      <c r="A179" s="8">
        <v>1002</v>
      </c>
      <c r="B179" s="29" t="s">
        <v>800</v>
      </c>
      <c r="C179" s="29">
        <v>10</v>
      </c>
      <c r="D179" s="8" t="s">
        <v>579</v>
      </c>
      <c r="E179" s="72">
        <v>0</v>
      </c>
      <c r="F179" s="72">
        <v>0</v>
      </c>
      <c r="G179" s="72">
        <v>1</v>
      </c>
      <c r="H179" s="72">
        <v>1</v>
      </c>
      <c r="I179" s="72">
        <v>0</v>
      </c>
      <c r="J179" s="72"/>
      <c r="K179" s="72">
        <v>0</v>
      </c>
      <c r="L179" s="72">
        <v>0</v>
      </c>
      <c r="M179" s="72">
        <v>0</v>
      </c>
      <c r="N179" s="72">
        <v>0</v>
      </c>
      <c r="O179" s="72">
        <v>0</v>
      </c>
      <c r="P179" s="72" t="s">
        <v>744</v>
      </c>
      <c r="Q179" s="72">
        <v>0</v>
      </c>
      <c r="R179" s="72">
        <v>1</v>
      </c>
      <c r="S179" s="72">
        <v>1</v>
      </c>
      <c r="T179" s="72">
        <v>0</v>
      </c>
      <c r="U179" s="72">
        <v>0</v>
      </c>
      <c r="V179" s="72"/>
      <c r="W179" s="13">
        <f t="shared" si="58"/>
        <v>0</v>
      </c>
      <c r="X179" s="13">
        <f t="shared" si="59"/>
        <v>0</v>
      </c>
      <c r="Y179" s="13">
        <f t="shared" si="60"/>
        <v>1</v>
      </c>
      <c r="Z179" s="12">
        <f t="shared" si="61"/>
        <v>0</v>
      </c>
      <c r="AA179" s="13">
        <f t="shared" si="62"/>
        <v>0</v>
      </c>
      <c r="AB179" s="7">
        <f t="shared" si="54"/>
        <v>1</v>
      </c>
      <c r="AC179" s="7"/>
      <c r="AD179" s="7">
        <f t="shared" si="55"/>
        <v>0</v>
      </c>
      <c r="AE179" s="7">
        <f t="shared" si="56"/>
        <v>0</v>
      </c>
      <c r="AF179" s="7">
        <f t="shared" si="57"/>
        <v>1</v>
      </c>
      <c r="AG179" s="7"/>
      <c r="AI179" s="137"/>
      <c r="AJ179" s="137"/>
      <c r="AK179" s="137"/>
      <c r="AL179" s="137"/>
      <c r="AM179" s="137"/>
      <c r="AO179" s="137"/>
      <c r="AP179" s="137"/>
      <c r="AQ179" s="137"/>
      <c r="AR179" s="137"/>
      <c r="AS179" s="137"/>
      <c r="AU179" s="137"/>
      <c r="AV179" s="137"/>
      <c r="AW179" s="137"/>
      <c r="AX179" s="137"/>
      <c r="AY179" s="137"/>
      <c r="BA179" s="137"/>
    </row>
    <row r="180" spans="1:64" s="55" customFormat="1" ht="15" customHeight="1" x14ac:dyDescent="0.2">
      <c r="A180" s="1" t="s">
        <v>36</v>
      </c>
      <c r="B180" s="29" t="s">
        <v>414</v>
      </c>
      <c r="C180" s="29">
        <v>10</v>
      </c>
      <c r="D180" s="4" t="s">
        <v>37</v>
      </c>
      <c r="E180" s="6">
        <v>0</v>
      </c>
      <c r="F180" s="6">
        <v>1</v>
      </c>
      <c r="G180" s="6">
        <v>1</v>
      </c>
      <c r="H180" s="6">
        <v>1</v>
      </c>
      <c r="I180" s="6">
        <v>0</v>
      </c>
      <c r="J180" s="8" t="s">
        <v>76</v>
      </c>
      <c r="K180" s="5">
        <v>0</v>
      </c>
      <c r="L180" s="5">
        <v>0</v>
      </c>
      <c r="M180" s="14">
        <v>0</v>
      </c>
      <c r="N180" s="14">
        <v>0</v>
      </c>
      <c r="O180" s="14">
        <v>1</v>
      </c>
      <c r="P180" s="8" t="s">
        <v>65</v>
      </c>
      <c r="Q180" s="5">
        <v>0</v>
      </c>
      <c r="R180" s="5">
        <v>1</v>
      </c>
      <c r="S180" s="5">
        <v>1</v>
      </c>
      <c r="T180" s="5">
        <v>0</v>
      </c>
      <c r="U180" s="5">
        <v>0</v>
      </c>
      <c r="V180" s="5"/>
      <c r="W180" s="13">
        <f t="shared" si="58"/>
        <v>0</v>
      </c>
      <c r="X180" s="13">
        <f t="shared" si="59"/>
        <v>1</v>
      </c>
      <c r="Y180" s="13">
        <f t="shared" si="60"/>
        <v>1</v>
      </c>
      <c r="Z180" s="12">
        <f t="shared" si="61"/>
        <v>0</v>
      </c>
      <c r="AA180" s="13">
        <f t="shared" si="62"/>
        <v>0</v>
      </c>
      <c r="AB180" s="7">
        <f t="shared" ref="AB180:AB208" si="63">SUM(W180:AA180)</f>
        <v>2</v>
      </c>
      <c r="AC180" s="7"/>
      <c r="AD180" s="7">
        <f t="shared" ref="AD180:AD208" si="64">W180+X180</f>
        <v>1</v>
      </c>
      <c r="AE180" s="7">
        <f t="shared" ref="AE180:AE208" si="65">Z180+AA180</f>
        <v>0</v>
      </c>
      <c r="AF180" s="7">
        <f t="shared" ref="AF180:AF208" si="66">Y180</f>
        <v>1</v>
      </c>
      <c r="AG180" s="7"/>
      <c r="AI180" s="137"/>
      <c r="AJ180" s="137"/>
      <c r="AK180" s="137"/>
      <c r="AL180" s="137"/>
      <c r="AM180" s="137"/>
      <c r="AO180" s="137"/>
      <c r="AP180" s="137"/>
      <c r="AQ180" s="137"/>
      <c r="AR180" s="137"/>
      <c r="AS180" s="137"/>
      <c r="AU180" s="137"/>
      <c r="AV180" s="137"/>
      <c r="AW180" s="137"/>
      <c r="AX180" s="137"/>
      <c r="AY180" s="137"/>
      <c r="BA180" s="137"/>
    </row>
    <row r="181" spans="1:64" s="33" customFormat="1" ht="15" customHeight="1" x14ac:dyDescent="0.2">
      <c r="A181" s="11" t="s">
        <v>205</v>
      </c>
      <c r="B181" s="29" t="s">
        <v>482</v>
      </c>
      <c r="C181" s="29">
        <v>10</v>
      </c>
      <c r="D181" s="4" t="s">
        <v>214</v>
      </c>
      <c r="E181" s="6">
        <v>1</v>
      </c>
      <c r="F181" s="6">
        <v>1</v>
      </c>
      <c r="G181" s="6">
        <v>0</v>
      </c>
      <c r="H181" s="6">
        <v>1</v>
      </c>
      <c r="I181" s="6">
        <v>0</v>
      </c>
      <c r="J181" s="3"/>
      <c r="K181" s="5">
        <v>1</v>
      </c>
      <c r="L181" s="5">
        <v>0</v>
      </c>
      <c r="M181" s="14">
        <v>0.5</v>
      </c>
      <c r="N181" s="14">
        <v>0.5</v>
      </c>
      <c r="O181" s="14">
        <v>1</v>
      </c>
      <c r="P181" s="8" t="s">
        <v>298</v>
      </c>
      <c r="Q181" s="5">
        <v>1</v>
      </c>
      <c r="R181" s="5">
        <v>1</v>
      </c>
      <c r="S181" s="5">
        <v>0</v>
      </c>
      <c r="T181" s="5">
        <v>0</v>
      </c>
      <c r="U181" s="5">
        <v>0</v>
      </c>
      <c r="V181" s="5"/>
      <c r="W181" s="13">
        <f t="shared" ref="W181:W208" si="67">IF(((E181+K181+Q181)=1.5),0.5,ROUND((E181+K181+Q181)/3,0))</f>
        <v>1</v>
      </c>
      <c r="X181" s="13">
        <f t="shared" ref="X181:X208" si="68">IF(((F181+L181+R181)=1.5),0.5,ROUND((F181+L181+R181)/3,0))</f>
        <v>1</v>
      </c>
      <c r="Y181" s="13">
        <f t="shared" ref="Y181:Y208" si="69">IF(((G181+M181+S181)=1.5),0.5,ROUND((G181+M181+S181)/3,0))</f>
        <v>0</v>
      </c>
      <c r="Z181" s="12">
        <f t="shared" ref="Z181:Z208" si="70">IF(((H181+N181+T181)=1.5),0.5,ROUND((H181+N181+T181)/3,0))</f>
        <v>0.5</v>
      </c>
      <c r="AA181" s="13">
        <f t="shared" ref="AA181:AA208" si="71">IF(((I181+O181+U181)=1.5),0.5,ROUND((I181+O181+U181)/3,0))</f>
        <v>0</v>
      </c>
      <c r="AB181" s="7">
        <f t="shared" si="63"/>
        <v>2.5</v>
      </c>
      <c r="AC181" s="7"/>
      <c r="AD181" s="7">
        <f t="shared" si="64"/>
        <v>2</v>
      </c>
      <c r="AE181" s="7">
        <f t="shared" si="65"/>
        <v>0.5</v>
      </c>
      <c r="AF181" s="7">
        <f t="shared" si="66"/>
        <v>0</v>
      </c>
      <c r="AG181" s="42"/>
      <c r="AI181" s="34"/>
      <c r="AJ181" s="34"/>
      <c r="AK181" s="34"/>
      <c r="AL181" s="34"/>
      <c r="AM181" s="34"/>
      <c r="AO181" s="34"/>
      <c r="AP181" s="34"/>
      <c r="AQ181" s="34"/>
      <c r="AR181" s="34"/>
      <c r="AS181" s="34"/>
      <c r="AU181" s="34"/>
      <c r="AV181" s="34"/>
      <c r="AW181" s="34"/>
      <c r="AX181" s="34"/>
      <c r="AY181" s="34"/>
      <c r="BA181" s="34"/>
    </row>
    <row r="182" spans="1:64" s="78" customFormat="1" ht="15" customHeight="1" x14ac:dyDescent="0.2">
      <c r="A182" s="8">
        <v>1033</v>
      </c>
      <c r="B182" s="29" t="s">
        <v>828</v>
      </c>
      <c r="C182" s="29">
        <v>10</v>
      </c>
      <c r="D182" s="8" t="s">
        <v>610</v>
      </c>
      <c r="E182" s="72">
        <v>1</v>
      </c>
      <c r="F182" s="72">
        <v>1</v>
      </c>
      <c r="G182" s="72">
        <v>0</v>
      </c>
      <c r="H182" s="72">
        <v>0</v>
      </c>
      <c r="I182" s="72">
        <v>1</v>
      </c>
      <c r="J182" s="72"/>
      <c r="K182" s="72">
        <v>1</v>
      </c>
      <c r="L182" s="72">
        <v>1</v>
      </c>
      <c r="M182" s="72">
        <v>0.5</v>
      </c>
      <c r="N182" s="72">
        <v>0</v>
      </c>
      <c r="O182" s="72">
        <v>0</v>
      </c>
      <c r="P182" s="72"/>
      <c r="Q182" s="72">
        <v>1</v>
      </c>
      <c r="R182" s="72">
        <v>1</v>
      </c>
      <c r="S182" s="72">
        <v>0</v>
      </c>
      <c r="T182" s="72">
        <v>0</v>
      </c>
      <c r="U182" s="72">
        <v>1</v>
      </c>
      <c r="V182" s="54"/>
      <c r="W182" s="13">
        <f t="shared" si="67"/>
        <v>1</v>
      </c>
      <c r="X182" s="13">
        <f t="shared" si="68"/>
        <v>1</v>
      </c>
      <c r="Y182" s="13">
        <f t="shared" si="69"/>
        <v>0</v>
      </c>
      <c r="Z182" s="12">
        <f t="shared" si="70"/>
        <v>0</v>
      </c>
      <c r="AA182" s="13">
        <f t="shared" si="71"/>
        <v>1</v>
      </c>
      <c r="AB182" s="7">
        <f t="shared" si="63"/>
        <v>3</v>
      </c>
      <c r="AC182" s="7"/>
      <c r="AD182" s="7">
        <f t="shared" si="64"/>
        <v>2</v>
      </c>
      <c r="AE182" s="7">
        <f t="shared" si="65"/>
        <v>1</v>
      </c>
      <c r="AF182" s="7">
        <f t="shared" si="66"/>
        <v>0</v>
      </c>
      <c r="AG182" s="42"/>
      <c r="AI182" s="80"/>
      <c r="AJ182" s="80"/>
      <c r="AK182" s="80"/>
      <c r="AL182" s="80"/>
      <c r="AM182" s="80"/>
      <c r="AO182" s="80"/>
      <c r="AP182" s="80"/>
      <c r="AQ182" s="80"/>
      <c r="AR182" s="80"/>
      <c r="AS182" s="80"/>
      <c r="AU182" s="80"/>
      <c r="AV182" s="80"/>
      <c r="AW182" s="80"/>
      <c r="AX182" s="80"/>
      <c r="AY182" s="80"/>
      <c r="BA182" s="80"/>
    </row>
    <row r="183" spans="1:64" s="55" customFormat="1" ht="15" customHeight="1" x14ac:dyDescent="0.2">
      <c r="A183" s="1" t="s">
        <v>171</v>
      </c>
      <c r="B183" s="29" t="s">
        <v>470</v>
      </c>
      <c r="C183" s="29">
        <v>10</v>
      </c>
      <c r="D183" s="4" t="s">
        <v>183</v>
      </c>
      <c r="E183" s="6">
        <v>1</v>
      </c>
      <c r="F183" s="6">
        <v>1</v>
      </c>
      <c r="G183" s="6">
        <v>0</v>
      </c>
      <c r="H183" s="6">
        <v>0</v>
      </c>
      <c r="I183" s="6">
        <v>1</v>
      </c>
      <c r="J183" s="3"/>
      <c r="K183" s="5">
        <v>1</v>
      </c>
      <c r="L183" s="5">
        <v>1</v>
      </c>
      <c r="M183" s="14">
        <v>0</v>
      </c>
      <c r="N183" s="14">
        <v>0.5</v>
      </c>
      <c r="O183" s="14">
        <v>1</v>
      </c>
      <c r="P183" s="3"/>
      <c r="Q183" s="5">
        <v>1</v>
      </c>
      <c r="R183" s="5">
        <v>1</v>
      </c>
      <c r="S183" s="5">
        <v>0</v>
      </c>
      <c r="T183" s="5">
        <v>0</v>
      </c>
      <c r="U183" s="5">
        <v>0</v>
      </c>
      <c r="V183" s="5"/>
      <c r="W183" s="13">
        <f t="shared" si="67"/>
        <v>1</v>
      </c>
      <c r="X183" s="13">
        <f t="shared" si="68"/>
        <v>1</v>
      </c>
      <c r="Y183" s="13">
        <f t="shared" si="69"/>
        <v>0</v>
      </c>
      <c r="Z183" s="12">
        <f t="shared" si="70"/>
        <v>0</v>
      </c>
      <c r="AA183" s="13">
        <f t="shared" si="71"/>
        <v>1</v>
      </c>
      <c r="AB183" s="7">
        <f t="shared" si="63"/>
        <v>3</v>
      </c>
      <c r="AC183" s="7"/>
      <c r="AD183" s="7">
        <f t="shared" si="64"/>
        <v>2</v>
      </c>
      <c r="AE183" s="7">
        <f t="shared" si="65"/>
        <v>1</v>
      </c>
      <c r="AF183" s="7">
        <f t="shared" si="66"/>
        <v>0</v>
      </c>
      <c r="AG183" s="7"/>
      <c r="AI183" s="137"/>
      <c r="AJ183" s="137"/>
      <c r="AK183" s="137"/>
      <c r="AL183" s="137"/>
      <c r="AM183" s="137"/>
      <c r="AO183" s="137"/>
      <c r="AP183" s="137"/>
      <c r="AQ183" s="137"/>
      <c r="AR183" s="137"/>
      <c r="AS183" s="137"/>
      <c r="AU183" s="137"/>
      <c r="AV183" s="137"/>
      <c r="AW183" s="137"/>
      <c r="AX183" s="137"/>
      <c r="AY183" s="137"/>
      <c r="BA183" s="137"/>
    </row>
    <row r="184" spans="1:64" s="55" customFormat="1" ht="15" customHeight="1" x14ac:dyDescent="0.2">
      <c r="A184" s="1" t="s">
        <v>176</v>
      </c>
      <c r="B184" s="29" t="s">
        <v>472</v>
      </c>
      <c r="C184" s="29">
        <v>10</v>
      </c>
      <c r="D184" s="4" t="s">
        <v>189</v>
      </c>
      <c r="E184" s="6">
        <v>0</v>
      </c>
      <c r="F184" s="6">
        <v>1</v>
      </c>
      <c r="G184" s="6">
        <v>0</v>
      </c>
      <c r="H184" s="6">
        <v>0</v>
      </c>
      <c r="I184" s="6">
        <v>1</v>
      </c>
      <c r="J184" s="8" t="s">
        <v>303</v>
      </c>
      <c r="K184" s="5">
        <v>0</v>
      </c>
      <c r="L184" s="5">
        <v>1</v>
      </c>
      <c r="M184" s="14">
        <v>0.5</v>
      </c>
      <c r="N184" s="14">
        <v>0.5</v>
      </c>
      <c r="O184" s="14">
        <v>1</v>
      </c>
      <c r="P184" s="8" t="s">
        <v>263</v>
      </c>
      <c r="Q184" s="5">
        <v>0</v>
      </c>
      <c r="R184" s="5">
        <v>1</v>
      </c>
      <c r="S184" s="5">
        <v>0</v>
      </c>
      <c r="T184" s="5">
        <v>0</v>
      </c>
      <c r="U184" s="5">
        <v>0</v>
      </c>
      <c r="V184" s="5"/>
      <c r="W184" s="13">
        <f t="shared" si="67"/>
        <v>0</v>
      </c>
      <c r="X184" s="13">
        <f t="shared" si="68"/>
        <v>1</v>
      </c>
      <c r="Y184" s="13">
        <f t="shared" si="69"/>
        <v>0</v>
      </c>
      <c r="Z184" s="12">
        <f t="shared" si="70"/>
        <v>0</v>
      </c>
      <c r="AA184" s="13">
        <f t="shared" si="71"/>
        <v>1</v>
      </c>
      <c r="AB184" s="7">
        <f t="shared" si="63"/>
        <v>2</v>
      </c>
      <c r="AC184" s="7"/>
      <c r="AD184" s="7">
        <f t="shared" si="64"/>
        <v>1</v>
      </c>
      <c r="AE184" s="7">
        <f t="shared" si="65"/>
        <v>1</v>
      </c>
      <c r="AF184" s="7">
        <f t="shared" si="66"/>
        <v>0</v>
      </c>
      <c r="AG184" s="7"/>
      <c r="AI184" s="137"/>
      <c r="AJ184" s="137"/>
      <c r="AK184" s="137"/>
      <c r="AL184" s="137"/>
      <c r="AM184" s="137"/>
      <c r="AO184" s="137"/>
      <c r="AP184" s="137"/>
      <c r="AQ184" s="137"/>
      <c r="AR184" s="137"/>
      <c r="AS184" s="137"/>
      <c r="AU184" s="137"/>
      <c r="AV184" s="137"/>
      <c r="AW184" s="137"/>
      <c r="AX184" s="137"/>
      <c r="AY184" s="137"/>
      <c r="BA184" s="137"/>
    </row>
    <row r="185" spans="1:64" ht="15" customHeight="1" x14ac:dyDescent="0.2">
      <c r="A185" s="11" t="s">
        <v>951</v>
      </c>
      <c r="B185" s="29" t="s">
        <v>435</v>
      </c>
      <c r="C185" s="29">
        <v>10</v>
      </c>
      <c r="D185" s="4" t="s">
        <v>87</v>
      </c>
      <c r="E185" s="6">
        <v>0</v>
      </c>
      <c r="F185" s="6">
        <v>1</v>
      </c>
      <c r="G185" s="6">
        <v>0</v>
      </c>
      <c r="H185" s="6">
        <v>1</v>
      </c>
      <c r="I185" s="6">
        <v>0</v>
      </c>
      <c r="J185" s="3"/>
      <c r="K185" s="5">
        <v>0</v>
      </c>
      <c r="L185" s="5">
        <v>1</v>
      </c>
      <c r="M185" s="14">
        <v>1</v>
      </c>
      <c r="N185" s="14">
        <v>1</v>
      </c>
      <c r="O185" s="14">
        <v>1</v>
      </c>
      <c r="P185" s="3"/>
      <c r="Q185" s="5">
        <v>1</v>
      </c>
      <c r="R185" s="5">
        <v>1</v>
      </c>
      <c r="S185" s="5">
        <v>1</v>
      </c>
      <c r="T185" s="5">
        <v>0</v>
      </c>
      <c r="U185" s="5">
        <v>0</v>
      </c>
      <c r="V185" s="5"/>
      <c r="W185" s="13">
        <f t="shared" si="67"/>
        <v>0</v>
      </c>
      <c r="X185" s="13">
        <f t="shared" si="68"/>
        <v>1</v>
      </c>
      <c r="Y185" s="13">
        <f t="shared" si="69"/>
        <v>1</v>
      </c>
      <c r="Z185" s="12">
        <f t="shared" si="70"/>
        <v>1</v>
      </c>
      <c r="AA185" s="13">
        <f t="shared" si="71"/>
        <v>0</v>
      </c>
      <c r="AB185" s="7">
        <f t="shared" si="63"/>
        <v>3</v>
      </c>
      <c r="AC185" s="7"/>
      <c r="AD185" s="7">
        <f t="shared" si="64"/>
        <v>1</v>
      </c>
      <c r="AE185" s="7">
        <f t="shared" si="65"/>
        <v>1</v>
      </c>
      <c r="AF185" s="7">
        <f t="shared" si="66"/>
        <v>1</v>
      </c>
      <c r="AG185" s="7"/>
      <c r="AI185" s="139"/>
      <c r="AJ185" s="139"/>
      <c r="AK185" s="139"/>
      <c r="AL185" s="139"/>
      <c r="AM185" s="139"/>
      <c r="AO185" s="139"/>
      <c r="AP185" s="139"/>
      <c r="AQ185" s="139"/>
      <c r="AR185" s="139"/>
      <c r="AS185" s="139"/>
      <c r="AU185" s="139"/>
      <c r="AV185" s="139"/>
      <c r="AW185" s="139"/>
      <c r="AX185" s="139"/>
      <c r="AY185" s="139"/>
      <c r="BA185" s="139"/>
    </row>
    <row r="186" spans="1:64" s="33" customFormat="1" ht="15" customHeight="1" x14ac:dyDescent="0.2">
      <c r="A186" s="11" t="s">
        <v>56</v>
      </c>
      <c r="B186" s="86" t="s">
        <v>423</v>
      </c>
      <c r="C186" s="86">
        <v>10</v>
      </c>
      <c r="D186" s="87" t="s">
        <v>57</v>
      </c>
      <c r="E186" s="2">
        <v>1</v>
      </c>
      <c r="F186" s="2">
        <v>1</v>
      </c>
      <c r="G186" s="2">
        <v>1</v>
      </c>
      <c r="H186" s="2">
        <v>1</v>
      </c>
      <c r="I186" s="2">
        <v>0</v>
      </c>
      <c r="J186" s="86"/>
      <c r="K186" s="5">
        <v>1</v>
      </c>
      <c r="L186" s="5">
        <v>1</v>
      </c>
      <c r="M186" s="14">
        <v>1</v>
      </c>
      <c r="N186" s="14">
        <v>0.5</v>
      </c>
      <c r="O186" s="14">
        <v>0.5</v>
      </c>
      <c r="P186" s="86"/>
      <c r="Q186" s="5">
        <v>1</v>
      </c>
      <c r="R186" s="5">
        <v>1</v>
      </c>
      <c r="S186" s="5">
        <v>1</v>
      </c>
      <c r="T186" s="5">
        <v>1</v>
      </c>
      <c r="U186" s="5">
        <v>0</v>
      </c>
      <c r="V186" s="5"/>
      <c r="W186" s="12">
        <f t="shared" si="67"/>
        <v>1</v>
      </c>
      <c r="X186" s="12">
        <f t="shared" si="68"/>
        <v>1</v>
      </c>
      <c r="Y186" s="12">
        <f t="shared" si="69"/>
        <v>1</v>
      </c>
      <c r="Z186" s="12">
        <f t="shared" si="70"/>
        <v>1</v>
      </c>
      <c r="AA186" s="12">
        <f t="shared" si="71"/>
        <v>0</v>
      </c>
      <c r="AB186" s="88">
        <f t="shared" si="63"/>
        <v>4</v>
      </c>
      <c r="AC186" s="88"/>
      <c r="AD186" s="7">
        <f t="shared" si="64"/>
        <v>2</v>
      </c>
      <c r="AE186" s="7">
        <f t="shared" si="65"/>
        <v>1</v>
      </c>
      <c r="AF186" s="7">
        <f t="shared" si="66"/>
        <v>1</v>
      </c>
      <c r="AG186" s="42"/>
      <c r="AI186" s="34"/>
      <c r="AJ186" s="34"/>
      <c r="AK186" s="34"/>
      <c r="AL186" s="34"/>
      <c r="AM186" s="34"/>
      <c r="AO186" s="34"/>
      <c r="AP186" s="34"/>
      <c r="AQ186" s="34"/>
      <c r="AR186" s="34"/>
      <c r="AS186" s="34"/>
      <c r="AU186" s="34"/>
      <c r="AV186" s="34"/>
      <c r="AW186" s="34"/>
      <c r="AX186" s="34"/>
      <c r="AY186" s="34"/>
      <c r="BA186" s="34"/>
    </row>
    <row r="187" spans="1:64" s="55" customFormat="1" ht="15" customHeight="1" x14ac:dyDescent="0.2">
      <c r="A187" s="11" t="s">
        <v>236</v>
      </c>
      <c r="B187" s="29" t="s">
        <v>494</v>
      </c>
      <c r="C187" s="29">
        <v>10</v>
      </c>
      <c r="D187" s="4" t="s">
        <v>251</v>
      </c>
      <c r="E187" s="8">
        <v>0</v>
      </c>
      <c r="F187" s="8">
        <v>1</v>
      </c>
      <c r="G187" s="8">
        <v>0</v>
      </c>
      <c r="H187" s="8">
        <v>0</v>
      </c>
      <c r="I187" s="8">
        <v>0</v>
      </c>
      <c r="J187" s="8"/>
      <c r="K187" s="8">
        <v>0</v>
      </c>
      <c r="L187" s="6">
        <v>1</v>
      </c>
      <c r="M187" s="17">
        <v>0</v>
      </c>
      <c r="N187" s="17">
        <v>0</v>
      </c>
      <c r="O187" s="17">
        <v>0.5</v>
      </c>
      <c r="P187" s="8" t="s">
        <v>363</v>
      </c>
      <c r="Q187" s="8">
        <v>0</v>
      </c>
      <c r="R187" s="8">
        <v>1</v>
      </c>
      <c r="S187" s="8">
        <v>0</v>
      </c>
      <c r="T187" s="8">
        <v>0</v>
      </c>
      <c r="U187" s="8">
        <v>0</v>
      </c>
      <c r="V187" s="8" t="s">
        <v>541</v>
      </c>
      <c r="W187" s="13">
        <f t="shared" si="67"/>
        <v>0</v>
      </c>
      <c r="X187" s="13">
        <f t="shared" si="68"/>
        <v>1</v>
      </c>
      <c r="Y187" s="13">
        <f t="shared" si="69"/>
        <v>0</v>
      </c>
      <c r="Z187" s="12">
        <f t="shared" si="70"/>
        <v>0</v>
      </c>
      <c r="AA187" s="13">
        <f t="shared" si="71"/>
        <v>0</v>
      </c>
      <c r="AB187" s="7">
        <f t="shared" si="63"/>
        <v>1</v>
      </c>
      <c r="AC187" s="7"/>
      <c r="AD187" s="7">
        <f t="shared" si="64"/>
        <v>1</v>
      </c>
      <c r="AE187" s="7">
        <f t="shared" si="65"/>
        <v>0</v>
      </c>
      <c r="AF187" s="7">
        <f t="shared" si="66"/>
        <v>0</v>
      </c>
      <c r="AG187" s="7"/>
      <c r="AI187" s="137"/>
      <c r="AJ187" s="137"/>
      <c r="AK187" s="137"/>
      <c r="AL187" s="137"/>
      <c r="AM187" s="137"/>
      <c r="AO187" s="137"/>
      <c r="AP187" s="137"/>
      <c r="AQ187" s="137"/>
      <c r="AR187" s="137"/>
      <c r="AS187" s="137"/>
      <c r="AU187" s="137"/>
      <c r="AV187" s="137"/>
      <c r="AW187" s="137"/>
      <c r="AX187" s="137"/>
      <c r="AY187" s="137"/>
      <c r="BA187" s="137"/>
    </row>
    <row r="188" spans="1:64" s="55" customFormat="1" ht="15" customHeight="1" x14ac:dyDescent="0.2">
      <c r="A188" s="8">
        <v>1141</v>
      </c>
      <c r="B188" s="29" t="s">
        <v>922</v>
      </c>
      <c r="C188" s="29">
        <v>10</v>
      </c>
      <c r="D188" s="8" t="s">
        <v>719</v>
      </c>
      <c r="E188" s="72">
        <v>0</v>
      </c>
      <c r="F188" s="72">
        <v>0</v>
      </c>
      <c r="G188" s="72">
        <v>0</v>
      </c>
      <c r="H188" s="72">
        <v>0</v>
      </c>
      <c r="I188" s="72">
        <v>0</v>
      </c>
      <c r="J188" s="72"/>
      <c r="K188" s="72">
        <v>0</v>
      </c>
      <c r="L188" s="72">
        <v>0</v>
      </c>
      <c r="M188" s="72">
        <v>0</v>
      </c>
      <c r="N188" s="72">
        <v>0</v>
      </c>
      <c r="O188" s="72">
        <v>0</v>
      </c>
      <c r="P188" s="72" t="s">
        <v>743</v>
      </c>
      <c r="Q188" s="72">
        <v>0</v>
      </c>
      <c r="R188" s="72">
        <v>1</v>
      </c>
      <c r="S188" s="72">
        <v>0</v>
      </c>
      <c r="T188" s="72">
        <v>0</v>
      </c>
      <c r="U188" s="72">
        <v>0</v>
      </c>
      <c r="V188" s="8"/>
      <c r="W188" s="13">
        <f t="shared" si="67"/>
        <v>0</v>
      </c>
      <c r="X188" s="13">
        <f t="shared" si="68"/>
        <v>0</v>
      </c>
      <c r="Y188" s="13">
        <f t="shared" si="69"/>
        <v>0</v>
      </c>
      <c r="Z188" s="12">
        <f t="shared" si="70"/>
        <v>0</v>
      </c>
      <c r="AA188" s="13">
        <f t="shared" si="71"/>
        <v>0</v>
      </c>
      <c r="AB188" s="7">
        <f t="shared" si="63"/>
        <v>0</v>
      </c>
      <c r="AC188" s="7"/>
      <c r="AD188" s="7">
        <f t="shared" si="64"/>
        <v>0</v>
      </c>
      <c r="AE188" s="7">
        <f t="shared" si="65"/>
        <v>0</v>
      </c>
      <c r="AF188" s="7">
        <f t="shared" si="66"/>
        <v>0</v>
      </c>
      <c r="AG188" s="7"/>
      <c r="AI188" s="137"/>
      <c r="AJ188" s="137"/>
      <c r="AK188" s="137"/>
      <c r="AL188" s="137"/>
      <c r="AM188" s="137"/>
      <c r="AO188" s="137"/>
      <c r="AP188" s="137"/>
      <c r="AQ188" s="137"/>
      <c r="AR188" s="137"/>
      <c r="AS188" s="137"/>
      <c r="AU188" s="137"/>
      <c r="AV188" s="137"/>
      <c r="AW188" s="137"/>
      <c r="AX188" s="137"/>
      <c r="AY188" s="137"/>
      <c r="BA188" s="137"/>
    </row>
    <row r="189" spans="1:64" s="78" customFormat="1" ht="15" customHeight="1" x14ac:dyDescent="0.2">
      <c r="A189" s="8">
        <v>1030</v>
      </c>
      <c r="B189" s="29" t="s">
        <v>825</v>
      </c>
      <c r="C189" s="29">
        <v>10</v>
      </c>
      <c r="D189" s="8" t="s">
        <v>607</v>
      </c>
      <c r="E189" s="72">
        <v>1</v>
      </c>
      <c r="F189" s="72">
        <v>1</v>
      </c>
      <c r="G189" s="72">
        <v>1</v>
      </c>
      <c r="H189" s="72">
        <v>0</v>
      </c>
      <c r="I189" s="72">
        <v>1</v>
      </c>
      <c r="J189" s="72"/>
      <c r="K189" s="72">
        <v>1</v>
      </c>
      <c r="L189" s="72">
        <v>1</v>
      </c>
      <c r="M189" s="72">
        <v>0.5</v>
      </c>
      <c r="N189" s="72">
        <v>0.5</v>
      </c>
      <c r="O189" s="72">
        <v>0.5</v>
      </c>
      <c r="P189" s="72" t="s">
        <v>747</v>
      </c>
      <c r="Q189" s="72">
        <v>1</v>
      </c>
      <c r="R189" s="72">
        <v>1</v>
      </c>
      <c r="S189" s="72">
        <v>1</v>
      </c>
      <c r="T189" s="72">
        <v>1</v>
      </c>
      <c r="U189" s="72">
        <v>0</v>
      </c>
      <c r="V189" s="54"/>
      <c r="W189" s="13">
        <f t="shared" si="67"/>
        <v>1</v>
      </c>
      <c r="X189" s="13">
        <f t="shared" si="68"/>
        <v>1</v>
      </c>
      <c r="Y189" s="13">
        <f t="shared" si="69"/>
        <v>1</v>
      </c>
      <c r="Z189" s="12">
        <f t="shared" si="70"/>
        <v>0.5</v>
      </c>
      <c r="AA189" s="13">
        <f t="shared" si="71"/>
        <v>0.5</v>
      </c>
      <c r="AB189" s="7">
        <f t="shared" si="63"/>
        <v>4</v>
      </c>
      <c r="AC189" s="7"/>
      <c r="AD189" s="7">
        <f t="shared" si="64"/>
        <v>2</v>
      </c>
      <c r="AE189" s="7">
        <f t="shared" si="65"/>
        <v>1</v>
      </c>
      <c r="AF189" s="7">
        <f t="shared" si="66"/>
        <v>1</v>
      </c>
      <c r="AG189" s="42"/>
      <c r="AI189" s="80"/>
      <c r="AJ189" s="80"/>
      <c r="AK189" s="80"/>
      <c r="AL189" s="80"/>
      <c r="AM189" s="80"/>
      <c r="AO189" s="80"/>
      <c r="AP189" s="80"/>
      <c r="AQ189" s="80"/>
      <c r="AR189" s="80"/>
      <c r="AS189" s="80"/>
      <c r="AU189" s="80"/>
      <c r="AV189" s="80"/>
      <c r="AW189" s="80"/>
      <c r="AX189" s="80"/>
      <c r="AY189" s="80"/>
      <c r="AZ189" s="80"/>
      <c r="BA189" s="80"/>
      <c r="BD189" s="80"/>
      <c r="BE189" s="80"/>
      <c r="BF189" s="80"/>
      <c r="BG189" s="80"/>
      <c r="BH189" s="80"/>
      <c r="BI189" s="80"/>
      <c r="BJ189" s="80"/>
      <c r="BK189" s="80"/>
      <c r="BL189" s="80"/>
    </row>
    <row r="190" spans="1:64" s="78" customFormat="1" ht="15" customHeight="1" x14ac:dyDescent="0.2">
      <c r="A190" s="1" t="s">
        <v>234</v>
      </c>
      <c r="B190" s="86" t="s">
        <v>493</v>
      </c>
      <c r="C190" s="86">
        <v>10</v>
      </c>
      <c r="D190" s="87" t="s">
        <v>249</v>
      </c>
      <c r="E190" s="5">
        <v>1</v>
      </c>
      <c r="F190" s="5">
        <v>1</v>
      </c>
      <c r="G190" s="5">
        <v>1</v>
      </c>
      <c r="H190" s="5">
        <v>0</v>
      </c>
      <c r="I190" s="5">
        <v>1</v>
      </c>
      <c r="J190" s="5"/>
      <c r="K190" s="5">
        <v>1</v>
      </c>
      <c r="L190" s="2">
        <v>1</v>
      </c>
      <c r="M190" s="89">
        <v>0.5</v>
      </c>
      <c r="N190" s="89">
        <v>0</v>
      </c>
      <c r="O190" s="89">
        <v>0</v>
      </c>
      <c r="P190" s="5" t="s">
        <v>360</v>
      </c>
      <c r="Q190" s="5">
        <v>1</v>
      </c>
      <c r="R190" s="5">
        <v>1</v>
      </c>
      <c r="S190" s="5">
        <v>0</v>
      </c>
      <c r="T190" s="5">
        <v>0</v>
      </c>
      <c r="U190" s="5">
        <v>1</v>
      </c>
      <c r="V190" s="5"/>
      <c r="W190" s="12">
        <f t="shared" si="67"/>
        <v>1</v>
      </c>
      <c r="X190" s="12">
        <f t="shared" si="68"/>
        <v>1</v>
      </c>
      <c r="Y190" s="12">
        <f t="shared" si="69"/>
        <v>0.5</v>
      </c>
      <c r="Z190" s="12">
        <f t="shared" si="70"/>
        <v>0</v>
      </c>
      <c r="AA190" s="12">
        <f t="shared" si="71"/>
        <v>1</v>
      </c>
      <c r="AB190" s="88">
        <f t="shared" si="63"/>
        <v>3.5</v>
      </c>
      <c r="AC190" s="88"/>
      <c r="AD190" s="7">
        <f t="shared" si="64"/>
        <v>2</v>
      </c>
      <c r="AE190" s="7">
        <f t="shared" si="65"/>
        <v>1</v>
      </c>
      <c r="AF190" s="7">
        <f t="shared" si="66"/>
        <v>0.5</v>
      </c>
      <c r="AG190" s="42"/>
      <c r="AI190" s="80"/>
      <c r="AJ190" s="80"/>
      <c r="AK190" s="80"/>
      <c r="AL190" s="80"/>
      <c r="AM190" s="80"/>
      <c r="AO190" s="80"/>
      <c r="AP190" s="80"/>
      <c r="AQ190" s="80"/>
      <c r="AR190" s="80"/>
      <c r="AS190" s="80"/>
      <c r="AU190" s="80"/>
      <c r="AV190" s="80"/>
      <c r="AW190" s="80"/>
      <c r="AX190" s="80"/>
      <c r="AY190" s="80"/>
      <c r="AZ190" s="80"/>
      <c r="BA190" s="80"/>
      <c r="BD190" s="80"/>
      <c r="BE190" s="80"/>
      <c r="BF190" s="80"/>
      <c r="BG190" s="80"/>
      <c r="BH190" s="80"/>
      <c r="BI190" s="80"/>
      <c r="BJ190" s="80"/>
      <c r="BK190" s="80"/>
      <c r="BL190" s="80"/>
    </row>
    <row r="191" spans="1:64" s="55" customFormat="1" ht="15" customHeight="1" x14ac:dyDescent="0.2">
      <c r="A191" s="1" t="s">
        <v>116</v>
      </c>
      <c r="B191" s="29" t="s">
        <v>450</v>
      </c>
      <c r="C191" s="29">
        <v>10</v>
      </c>
      <c r="D191" s="4" t="s">
        <v>124</v>
      </c>
      <c r="E191" s="6">
        <v>1</v>
      </c>
      <c r="F191" s="6">
        <v>0</v>
      </c>
      <c r="G191" s="6">
        <v>0</v>
      </c>
      <c r="H191" s="6">
        <v>0</v>
      </c>
      <c r="I191" s="6">
        <v>0</v>
      </c>
      <c r="J191" s="3"/>
      <c r="K191" s="5">
        <v>0</v>
      </c>
      <c r="L191" s="5">
        <v>0</v>
      </c>
      <c r="M191" s="14">
        <v>0</v>
      </c>
      <c r="N191" s="14">
        <v>0</v>
      </c>
      <c r="O191" s="14">
        <v>0</v>
      </c>
      <c r="P191" s="3"/>
      <c r="Q191" s="5">
        <v>1</v>
      </c>
      <c r="R191" s="5">
        <v>1</v>
      </c>
      <c r="S191" s="5">
        <v>0</v>
      </c>
      <c r="T191" s="5">
        <v>0</v>
      </c>
      <c r="U191" s="5">
        <v>0</v>
      </c>
      <c r="V191" s="5"/>
      <c r="W191" s="13">
        <f t="shared" si="67"/>
        <v>1</v>
      </c>
      <c r="X191" s="13">
        <f t="shared" si="68"/>
        <v>0</v>
      </c>
      <c r="Y191" s="13">
        <f t="shared" si="69"/>
        <v>0</v>
      </c>
      <c r="Z191" s="12">
        <f t="shared" si="70"/>
        <v>0</v>
      </c>
      <c r="AA191" s="13">
        <f t="shared" si="71"/>
        <v>0</v>
      </c>
      <c r="AB191" s="7">
        <f t="shared" si="63"/>
        <v>1</v>
      </c>
      <c r="AC191" s="7"/>
      <c r="AD191" s="7">
        <f t="shared" si="64"/>
        <v>1</v>
      </c>
      <c r="AE191" s="7">
        <f t="shared" si="65"/>
        <v>0</v>
      </c>
      <c r="AF191" s="7">
        <f t="shared" si="66"/>
        <v>0</v>
      </c>
      <c r="AG191" s="7"/>
      <c r="AI191" s="137"/>
      <c r="AJ191" s="137"/>
      <c r="AK191" s="137"/>
      <c r="AL191" s="137"/>
      <c r="AM191" s="137"/>
      <c r="AO191" s="137"/>
      <c r="AP191" s="137"/>
      <c r="AQ191" s="137"/>
      <c r="AR191" s="137"/>
      <c r="AS191" s="137"/>
      <c r="AU191" s="137"/>
      <c r="AV191" s="137"/>
      <c r="AW191" s="137"/>
      <c r="AX191" s="137"/>
      <c r="AY191" s="137"/>
      <c r="BA191" s="137"/>
    </row>
    <row r="192" spans="1:64" s="55" customFormat="1" ht="15" customHeight="1" x14ac:dyDescent="0.2">
      <c r="A192" s="8">
        <v>1136</v>
      </c>
      <c r="B192" s="29" t="s">
        <v>917</v>
      </c>
      <c r="C192" s="29">
        <v>10</v>
      </c>
      <c r="D192" s="8" t="s">
        <v>714</v>
      </c>
      <c r="E192" s="72">
        <v>0</v>
      </c>
      <c r="F192" s="72">
        <v>1</v>
      </c>
      <c r="G192" s="72">
        <v>0</v>
      </c>
      <c r="H192" s="72">
        <v>0</v>
      </c>
      <c r="I192" s="72">
        <v>1</v>
      </c>
      <c r="J192" s="72" t="s">
        <v>798</v>
      </c>
      <c r="K192" s="72">
        <v>0</v>
      </c>
      <c r="L192" s="72">
        <v>0</v>
      </c>
      <c r="M192" s="72">
        <v>0</v>
      </c>
      <c r="N192" s="72">
        <v>0</v>
      </c>
      <c r="O192" s="72">
        <v>0</v>
      </c>
      <c r="P192" s="72" t="s">
        <v>744</v>
      </c>
      <c r="Q192" s="72">
        <v>0</v>
      </c>
      <c r="R192" s="72">
        <v>1</v>
      </c>
      <c r="S192" s="72">
        <v>0</v>
      </c>
      <c r="T192" s="72">
        <v>0</v>
      </c>
      <c r="U192" s="72">
        <v>0</v>
      </c>
      <c r="V192" s="8"/>
      <c r="W192" s="13">
        <f t="shared" si="67"/>
        <v>0</v>
      </c>
      <c r="X192" s="13">
        <f t="shared" si="68"/>
        <v>1</v>
      </c>
      <c r="Y192" s="13">
        <f t="shared" si="69"/>
        <v>0</v>
      </c>
      <c r="Z192" s="12">
        <f t="shared" si="70"/>
        <v>0</v>
      </c>
      <c r="AA192" s="13">
        <f t="shared" si="71"/>
        <v>0</v>
      </c>
      <c r="AB192" s="7">
        <f t="shared" si="63"/>
        <v>1</v>
      </c>
      <c r="AC192" s="7"/>
      <c r="AD192" s="7">
        <f t="shared" si="64"/>
        <v>1</v>
      </c>
      <c r="AE192" s="7">
        <f t="shared" si="65"/>
        <v>0</v>
      </c>
      <c r="AF192" s="7">
        <f t="shared" si="66"/>
        <v>0</v>
      </c>
      <c r="AG192" s="7"/>
      <c r="AI192" s="137"/>
      <c r="AJ192" s="137"/>
      <c r="AK192" s="137"/>
      <c r="AL192" s="137"/>
      <c r="AM192" s="137"/>
      <c r="AO192" s="137"/>
      <c r="AP192" s="137"/>
      <c r="AQ192" s="137"/>
      <c r="AR192" s="137"/>
      <c r="AS192" s="137"/>
      <c r="AU192" s="137"/>
      <c r="AV192" s="137"/>
      <c r="AW192" s="137"/>
      <c r="AX192" s="137"/>
      <c r="AY192" s="137"/>
      <c r="BA192" s="137"/>
    </row>
    <row r="193" spans="1:64" ht="15" customHeight="1" x14ac:dyDescent="0.2">
      <c r="A193" s="11" t="s">
        <v>66</v>
      </c>
      <c r="B193" s="29" t="s">
        <v>427</v>
      </c>
      <c r="C193" s="29">
        <v>10</v>
      </c>
      <c r="D193" s="4" t="s">
        <v>67</v>
      </c>
      <c r="E193" s="6">
        <v>0</v>
      </c>
      <c r="F193" s="6">
        <v>1</v>
      </c>
      <c r="G193" s="6">
        <v>1</v>
      </c>
      <c r="H193" s="6">
        <v>1</v>
      </c>
      <c r="I193" s="6">
        <v>1</v>
      </c>
      <c r="J193" s="3"/>
      <c r="K193" s="5">
        <v>0</v>
      </c>
      <c r="L193" s="5">
        <v>1</v>
      </c>
      <c r="M193" s="14">
        <v>0.5</v>
      </c>
      <c r="N193" s="14">
        <v>1</v>
      </c>
      <c r="O193" s="14">
        <v>1</v>
      </c>
      <c r="P193" s="3"/>
      <c r="Q193" s="5">
        <v>0</v>
      </c>
      <c r="R193" s="5">
        <v>1</v>
      </c>
      <c r="S193" s="5">
        <v>1</v>
      </c>
      <c r="T193" s="5">
        <v>0</v>
      </c>
      <c r="U193" s="5">
        <v>0</v>
      </c>
      <c r="V193" s="5"/>
      <c r="W193" s="13">
        <f t="shared" si="67"/>
        <v>0</v>
      </c>
      <c r="X193" s="13">
        <f t="shared" si="68"/>
        <v>1</v>
      </c>
      <c r="Y193" s="13">
        <f t="shared" si="69"/>
        <v>1</v>
      </c>
      <c r="Z193" s="12">
        <f t="shared" si="70"/>
        <v>1</v>
      </c>
      <c r="AA193" s="13">
        <f t="shared" si="71"/>
        <v>1</v>
      </c>
      <c r="AB193" s="7">
        <f t="shared" si="63"/>
        <v>4</v>
      </c>
      <c r="AC193" s="7"/>
      <c r="AD193" s="7">
        <f t="shared" si="64"/>
        <v>1</v>
      </c>
      <c r="AE193" s="7">
        <f t="shared" si="65"/>
        <v>2</v>
      </c>
      <c r="AF193" s="7">
        <f t="shared" si="66"/>
        <v>1</v>
      </c>
      <c r="AG193" s="7"/>
      <c r="AI193" s="139"/>
      <c r="AJ193" s="139"/>
      <c r="AK193" s="139"/>
      <c r="AL193" s="139"/>
      <c r="AM193" s="139"/>
      <c r="AO193" s="139"/>
      <c r="AP193" s="139"/>
      <c r="AQ193" s="139"/>
      <c r="AR193" s="139"/>
      <c r="AS193" s="139"/>
      <c r="AU193" s="139"/>
      <c r="AV193" s="139"/>
      <c r="AW193" s="139"/>
      <c r="AX193" s="139"/>
      <c r="AY193" s="139"/>
      <c r="BA193" s="139"/>
    </row>
    <row r="194" spans="1:64" s="33" customFormat="1" ht="15" customHeight="1" x14ac:dyDescent="0.2">
      <c r="A194" s="8">
        <v>1146</v>
      </c>
      <c r="B194" s="29" t="s">
        <v>927</v>
      </c>
      <c r="C194" s="29">
        <v>10</v>
      </c>
      <c r="D194" s="8" t="s">
        <v>724</v>
      </c>
      <c r="E194" s="72">
        <v>0</v>
      </c>
      <c r="F194" s="72">
        <v>1</v>
      </c>
      <c r="G194" s="72">
        <v>1</v>
      </c>
      <c r="H194" s="72">
        <v>0</v>
      </c>
      <c r="I194" s="72">
        <v>0</v>
      </c>
      <c r="J194" s="72"/>
      <c r="K194" s="72">
        <v>0</v>
      </c>
      <c r="L194" s="72">
        <v>0</v>
      </c>
      <c r="M194" s="72">
        <v>0</v>
      </c>
      <c r="N194" s="72">
        <v>0</v>
      </c>
      <c r="O194" s="72">
        <v>0</v>
      </c>
      <c r="P194" s="72" t="s">
        <v>743</v>
      </c>
      <c r="Q194" s="72">
        <v>0</v>
      </c>
      <c r="R194" s="72">
        <v>1</v>
      </c>
      <c r="S194" s="72">
        <v>0</v>
      </c>
      <c r="T194" s="72">
        <v>0</v>
      </c>
      <c r="U194" s="72">
        <v>0</v>
      </c>
      <c r="V194" s="8"/>
      <c r="W194" s="13">
        <f t="shared" si="67"/>
        <v>0</v>
      </c>
      <c r="X194" s="13">
        <f t="shared" si="68"/>
        <v>1</v>
      </c>
      <c r="Y194" s="13">
        <f t="shared" si="69"/>
        <v>0</v>
      </c>
      <c r="Z194" s="12">
        <f t="shared" si="70"/>
        <v>0</v>
      </c>
      <c r="AA194" s="13">
        <f t="shared" si="71"/>
        <v>0</v>
      </c>
      <c r="AB194" s="7">
        <f t="shared" si="63"/>
        <v>1</v>
      </c>
      <c r="AC194" s="7"/>
      <c r="AD194" s="7">
        <f t="shared" si="64"/>
        <v>1</v>
      </c>
      <c r="AE194" s="7">
        <f t="shared" si="65"/>
        <v>0</v>
      </c>
      <c r="AF194" s="7">
        <f t="shared" si="66"/>
        <v>0</v>
      </c>
      <c r="AG194" s="42"/>
      <c r="AI194" s="34"/>
      <c r="AJ194" s="34"/>
      <c r="AK194" s="34"/>
      <c r="AL194" s="34"/>
      <c r="AM194" s="34"/>
      <c r="AO194" s="34"/>
      <c r="AP194" s="34"/>
      <c r="AQ194" s="34"/>
      <c r="AR194" s="34"/>
      <c r="AS194" s="34"/>
      <c r="AU194" s="34"/>
      <c r="AV194" s="34"/>
      <c r="AW194" s="34"/>
      <c r="AX194" s="34"/>
      <c r="AY194" s="34"/>
      <c r="BA194" s="34"/>
    </row>
    <row r="195" spans="1:64" s="55" customFormat="1" ht="15" customHeight="1" x14ac:dyDescent="0.2">
      <c r="A195" s="33">
        <v>1125</v>
      </c>
      <c r="B195" s="32" t="s">
        <v>875</v>
      </c>
      <c r="C195" s="32">
        <v>10</v>
      </c>
      <c r="D195" s="33" t="s">
        <v>703</v>
      </c>
      <c r="E195" s="74">
        <v>1</v>
      </c>
      <c r="F195" s="74">
        <v>1</v>
      </c>
      <c r="G195" s="74">
        <v>0</v>
      </c>
      <c r="H195" s="74">
        <v>0</v>
      </c>
      <c r="I195" s="74">
        <v>0</v>
      </c>
      <c r="J195" s="74"/>
      <c r="K195" s="74">
        <v>1</v>
      </c>
      <c r="L195" s="74">
        <v>1</v>
      </c>
      <c r="M195" s="74">
        <v>0</v>
      </c>
      <c r="N195" s="74">
        <v>0.5</v>
      </c>
      <c r="O195" s="74">
        <v>1</v>
      </c>
      <c r="P195" s="74"/>
      <c r="Q195" s="74">
        <v>1</v>
      </c>
      <c r="R195" s="74">
        <v>1</v>
      </c>
      <c r="S195" s="74">
        <v>0</v>
      </c>
      <c r="T195" s="74">
        <v>0</v>
      </c>
      <c r="U195" s="74">
        <v>0</v>
      </c>
      <c r="V195" s="33"/>
      <c r="W195" s="77">
        <f t="shared" si="67"/>
        <v>1</v>
      </c>
      <c r="X195" s="77">
        <f t="shared" si="68"/>
        <v>1</v>
      </c>
      <c r="Y195" s="77">
        <f t="shared" si="69"/>
        <v>0</v>
      </c>
      <c r="Z195" s="144">
        <f t="shared" si="70"/>
        <v>0</v>
      </c>
      <c r="AA195" s="77">
        <f t="shared" si="71"/>
        <v>0</v>
      </c>
      <c r="AB195" s="42">
        <f t="shared" si="63"/>
        <v>2</v>
      </c>
      <c r="AC195" s="42"/>
      <c r="AD195" s="42">
        <f t="shared" si="64"/>
        <v>2</v>
      </c>
      <c r="AE195" s="42">
        <f t="shared" si="65"/>
        <v>0</v>
      </c>
      <c r="AF195" s="42">
        <f t="shared" si="66"/>
        <v>0</v>
      </c>
      <c r="AG195" s="7"/>
      <c r="AI195" s="137"/>
      <c r="AJ195" s="137"/>
      <c r="AK195" s="137"/>
      <c r="AL195" s="137"/>
      <c r="AM195" s="137"/>
      <c r="AO195" s="137"/>
      <c r="AP195" s="137"/>
      <c r="AQ195" s="137"/>
      <c r="AR195" s="137"/>
      <c r="AS195" s="137"/>
      <c r="AU195" s="137"/>
      <c r="AV195" s="137"/>
      <c r="AW195" s="137"/>
      <c r="AX195" s="137"/>
      <c r="AY195" s="137"/>
      <c r="BA195" s="137"/>
    </row>
    <row r="196" spans="1:64" s="55" customFormat="1" ht="15" customHeight="1" x14ac:dyDescent="0.2">
      <c r="A196" s="8">
        <v>1099</v>
      </c>
      <c r="B196" s="29" t="s">
        <v>886</v>
      </c>
      <c r="C196" s="29">
        <v>10</v>
      </c>
      <c r="D196" s="8" t="s">
        <v>677</v>
      </c>
      <c r="E196" s="72">
        <v>0</v>
      </c>
      <c r="F196" s="72">
        <v>0</v>
      </c>
      <c r="G196" s="72">
        <v>0</v>
      </c>
      <c r="H196" s="72">
        <v>0</v>
      </c>
      <c r="I196" s="72">
        <v>1</v>
      </c>
      <c r="J196" s="72"/>
      <c r="K196" s="72">
        <v>0</v>
      </c>
      <c r="L196" s="72">
        <v>0</v>
      </c>
      <c r="M196" s="72">
        <v>0</v>
      </c>
      <c r="N196" s="72">
        <v>0</v>
      </c>
      <c r="O196" s="72">
        <v>0</v>
      </c>
      <c r="P196" s="72" t="s">
        <v>768</v>
      </c>
      <c r="Q196" s="72">
        <v>0</v>
      </c>
      <c r="R196" s="72">
        <v>0</v>
      </c>
      <c r="S196" s="72">
        <v>0</v>
      </c>
      <c r="T196" s="72">
        <v>0</v>
      </c>
      <c r="U196" s="72">
        <v>0</v>
      </c>
      <c r="V196" s="8"/>
      <c r="W196" s="13">
        <f t="shared" si="67"/>
        <v>0</v>
      </c>
      <c r="X196" s="13">
        <f t="shared" si="68"/>
        <v>0</v>
      </c>
      <c r="Y196" s="13">
        <f t="shared" si="69"/>
        <v>0</v>
      </c>
      <c r="Z196" s="12">
        <f t="shared" si="70"/>
        <v>0</v>
      </c>
      <c r="AA196" s="13">
        <f t="shared" si="71"/>
        <v>0</v>
      </c>
      <c r="AB196" s="7">
        <f t="shared" si="63"/>
        <v>0</v>
      </c>
      <c r="AC196" s="7"/>
      <c r="AD196" s="7">
        <f t="shared" si="64"/>
        <v>0</v>
      </c>
      <c r="AE196" s="7">
        <f t="shared" si="65"/>
        <v>0</v>
      </c>
      <c r="AF196" s="7">
        <f t="shared" si="66"/>
        <v>0</v>
      </c>
      <c r="AG196" s="7"/>
      <c r="AI196" s="137"/>
      <c r="AJ196" s="137"/>
      <c r="AK196" s="137"/>
      <c r="AL196" s="137"/>
      <c r="AM196" s="137"/>
      <c r="AO196" s="137"/>
      <c r="AP196" s="137"/>
      <c r="AQ196" s="137"/>
      <c r="AR196" s="137"/>
      <c r="AS196" s="137"/>
      <c r="AU196" s="137"/>
      <c r="AV196" s="137"/>
      <c r="AW196" s="137"/>
      <c r="AX196" s="137"/>
      <c r="AY196" s="137"/>
      <c r="BA196" s="137"/>
    </row>
    <row r="197" spans="1:64" ht="15" customHeight="1" x14ac:dyDescent="0.2">
      <c r="A197" s="11" t="s">
        <v>160</v>
      </c>
      <c r="B197" s="29" t="s">
        <v>465</v>
      </c>
      <c r="C197" s="29">
        <v>10</v>
      </c>
      <c r="D197" s="4" t="s">
        <v>170</v>
      </c>
      <c r="E197" s="6">
        <v>1</v>
      </c>
      <c r="F197" s="6">
        <v>0</v>
      </c>
      <c r="G197" s="6">
        <v>1</v>
      </c>
      <c r="H197" s="6">
        <v>0</v>
      </c>
      <c r="I197" s="6">
        <v>0</v>
      </c>
      <c r="J197" s="3"/>
      <c r="K197" s="5">
        <v>0</v>
      </c>
      <c r="L197" s="5">
        <v>1</v>
      </c>
      <c r="M197" s="14">
        <v>0.5</v>
      </c>
      <c r="N197" s="14">
        <v>0.5</v>
      </c>
      <c r="O197" s="14">
        <v>0</v>
      </c>
      <c r="P197" s="8" t="s">
        <v>240</v>
      </c>
      <c r="Q197" s="5">
        <v>0</v>
      </c>
      <c r="R197" s="5">
        <v>1</v>
      </c>
      <c r="S197" s="5">
        <v>0</v>
      </c>
      <c r="T197" s="5">
        <v>0</v>
      </c>
      <c r="U197" s="5">
        <v>0</v>
      </c>
      <c r="V197" s="5"/>
      <c r="W197" s="13">
        <f t="shared" si="67"/>
        <v>0</v>
      </c>
      <c r="X197" s="13">
        <f t="shared" si="68"/>
        <v>1</v>
      </c>
      <c r="Y197" s="13">
        <f t="shared" si="69"/>
        <v>0.5</v>
      </c>
      <c r="Z197" s="12">
        <f t="shared" si="70"/>
        <v>0</v>
      </c>
      <c r="AA197" s="13">
        <f t="shared" si="71"/>
        <v>0</v>
      </c>
      <c r="AB197" s="7">
        <f t="shared" si="63"/>
        <v>1.5</v>
      </c>
      <c r="AC197" s="7"/>
      <c r="AD197" s="7">
        <f t="shared" si="64"/>
        <v>1</v>
      </c>
      <c r="AE197" s="7">
        <f t="shared" si="65"/>
        <v>0</v>
      </c>
      <c r="AF197" s="7">
        <f t="shared" si="66"/>
        <v>0.5</v>
      </c>
      <c r="AG197" s="7"/>
      <c r="AI197" s="139"/>
      <c r="AJ197" s="139"/>
      <c r="AK197" s="139"/>
      <c r="AL197" s="139"/>
      <c r="AM197" s="139"/>
      <c r="AO197" s="139"/>
      <c r="AP197" s="139"/>
      <c r="AQ197" s="139"/>
      <c r="AR197" s="139"/>
      <c r="AS197" s="139"/>
      <c r="AU197" s="139"/>
      <c r="AV197" s="139"/>
      <c r="AW197" s="139"/>
      <c r="AX197" s="139"/>
      <c r="AY197" s="139"/>
      <c r="BA197" s="139"/>
    </row>
    <row r="198" spans="1:64" ht="15" customHeight="1" x14ac:dyDescent="0.2">
      <c r="A198" s="8">
        <v>1029</v>
      </c>
      <c r="B198" s="29" t="s">
        <v>824</v>
      </c>
      <c r="C198" s="29">
        <v>10</v>
      </c>
      <c r="D198" s="8" t="s">
        <v>606</v>
      </c>
      <c r="E198" s="72">
        <v>0</v>
      </c>
      <c r="F198" s="72">
        <v>0</v>
      </c>
      <c r="G198" s="72">
        <v>1</v>
      </c>
      <c r="H198" s="72">
        <v>0</v>
      </c>
      <c r="I198" s="72">
        <v>0</v>
      </c>
      <c r="J198" s="72"/>
      <c r="K198" s="72">
        <v>0</v>
      </c>
      <c r="L198" s="72">
        <v>0</v>
      </c>
      <c r="M198" s="72">
        <v>0</v>
      </c>
      <c r="N198" s="72">
        <v>0</v>
      </c>
      <c r="O198" s="72">
        <v>0</v>
      </c>
      <c r="P198" s="72" t="s">
        <v>744</v>
      </c>
      <c r="Q198" s="72">
        <v>0</v>
      </c>
      <c r="R198" s="72">
        <v>1</v>
      </c>
      <c r="S198" s="72">
        <v>1</v>
      </c>
      <c r="T198" s="72">
        <v>0</v>
      </c>
      <c r="U198" s="72">
        <v>0</v>
      </c>
      <c r="W198" s="13">
        <f t="shared" si="67"/>
        <v>0</v>
      </c>
      <c r="X198" s="13">
        <f t="shared" si="68"/>
        <v>0</v>
      </c>
      <c r="Y198" s="13">
        <f t="shared" si="69"/>
        <v>1</v>
      </c>
      <c r="Z198" s="12">
        <f t="shared" si="70"/>
        <v>0</v>
      </c>
      <c r="AA198" s="13">
        <f t="shared" si="71"/>
        <v>0</v>
      </c>
      <c r="AB198" s="7">
        <f t="shared" si="63"/>
        <v>1</v>
      </c>
      <c r="AC198" s="7"/>
      <c r="AD198" s="7">
        <f t="shared" si="64"/>
        <v>0</v>
      </c>
      <c r="AE198" s="7">
        <f t="shared" si="65"/>
        <v>0</v>
      </c>
      <c r="AF198" s="7">
        <f t="shared" si="66"/>
        <v>1</v>
      </c>
      <c r="AG198" s="7"/>
      <c r="AI198" s="139"/>
      <c r="AJ198" s="139"/>
      <c r="AK198" s="139"/>
      <c r="AL198" s="139"/>
      <c r="AM198" s="139"/>
      <c r="AO198" s="139"/>
      <c r="AP198" s="139"/>
      <c r="AQ198" s="139"/>
      <c r="AR198" s="139"/>
      <c r="AS198" s="139"/>
      <c r="AU198" s="139"/>
      <c r="AV198" s="139"/>
      <c r="AW198" s="139"/>
      <c r="AX198" s="139"/>
      <c r="AY198" s="139"/>
      <c r="BA198" s="139"/>
    </row>
    <row r="199" spans="1:64" ht="15" customHeight="1" x14ac:dyDescent="0.2">
      <c r="A199" s="8">
        <v>1056</v>
      </c>
      <c r="B199" s="29" t="s">
        <v>851</v>
      </c>
      <c r="C199" s="29">
        <v>10</v>
      </c>
      <c r="D199" s="8" t="s">
        <v>633</v>
      </c>
      <c r="E199" s="72">
        <v>0</v>
      </c>
      <c r="F199" s="72">
        <v>1</v>
      </c>
      <c r="G199" s="72">
        <v>1</v>
      </c>
      <c r="H199" s="72">
        <v>1</v>
      </c>
      <c r="I199" s="72">
        <v>0</v>
      </c>
      <c r="J199" s="72"/>
      <c r="K199" s="72">
        <v>0</v>
      </c>
      <c r="L199" s="72">
        <v>1</v>
      </c>
      <c r="M199" s="72">
        <v>0</v>
      </c>
      <c r="N199" s="72">
        <v>0</v>
      </c>
      <c r="O199" s="72">
        <v>0</v>
      </c>
      <c r="P199" s="72" t="s">
        <v>748</v>
      </c>
      <c r="Q199" s="72">
        <v>1</v>
      </c>
      <c r="R199" s="72">
        <v>1</v>
      </c>
      <c r="S199" s="72">
        <v>0</v>
      </c>
      <c r="T199" s="72">
        <v>0</v>
      </c>
      <c r="U199" s="72">
        <v>0</v>
      </c>
      <c r="V199" s="8"/>
      <c r="W199" s="13">
        <f t="shared" si="67"/>
        <v>0</v>
      </c>
      <c r="X199" s="13">
        <f t="shared" si="68"/>
        <v>1</v>
      </c>
      <c r="Y199" s="13">
        <f t="shared" si="69"/>
        <v>0</v>
      </c>
      <c r="Z199" s="12">
        <f t="shared" si="70"/>
        <v>0</v>
      </c>
      <c r="AA199" s="13">
        <f t="shared" si="71"/>
        <v>0</v>
      </c>
      <c r="AB199" s="7">
        <f t="shared" si="63"/>
        <v>1</v>
      </c>
      <c r="AC199" s="7"/>
      <c r="AD199" s="7">
        <f t="shared" si="64"/>
        <v>1</v>
      </c>
      <c r="AE199" s="7">
        <f t="shared" si="65"/>
        <v>0</v>
      </c>
      <c r="AF199" s="7">
        <f t="shared" si="66"/>
        <v>0</v>
      </c>
      <c r="AG199" s="7"/>
      <c r="AI199" s="139"/>
      <c r="AJ199" s="139"/>
      <c r="AK199" s="139"/>
      <c r="AL199" s="139"/>
      <c r="AM199" s="139"/>
      <c r="AO199" s="139"/>
      <c r="AP199" s="139"/>
      <c r="AQ199" s="139"/>
      <c r="AR199" s="139"/>
      <c r="AS199" s="139"/>
      <c r="AU199" s="139"/>
      <c r="AV199" s="139"/>
      <c r="AW199" s="139"/>
      <c r="AX199" s="139"/>
      <c r="AY199" s="139"/>
      <c r="BA199" s="139"/>
    </row>
    <row r="200" spans="1:64" ht="15" customHeight="1" x14ac:dyDescent="0.2">
      <c r="A200" s="8">
        <v>1154</v>
      </c>
      <c r="B200" s="29" t="s">
        <v>935</v>
      </c>
      <c r="C200" s="29">
        <v>10</v>
      </c>
      <c r="D200" s="8" t="s">
        <v>733</v>
      </c>
      <c r="E200" s="72">
        <v>0</v>
      </c>
      <c r="F200" s="72">
        <v>0</v>
      </c>
      <c r="G200" s="72">
        <v>1</v>
      </c>
      <c r="H200" s="72">
        <v>0</v>
      </c>
      <c r="I200" s="72">
        <v>0</v>
      </c>
      <c r="J200" s="72"/>
      <c r="K200" s="72">
        <v>0</v>
      </c>
      <c r="L200" s="72">
        <v>0</v>
      </c>
      <c r="M200" s="72">
        <v>0</v>
      </c>
      <c r="N200" s="72">
        <v>0</v>
      </c>
      <c r="O200" s="72">
        <v>0</v>
      </c>
      <c r="P200" s="72" t="s">
        <v>776</v>
      </c>
      <c r="Q200" s="72">
        <v>0</v>
      </c>
      <c r="R200" s="72">
        <v>1</v>
      </c>
      <c r="S200" s="72">
        <v>0</v>
      </c>
      <c r="T200" s="72">
        <v>0</v>
      </c>
      <c r="U200" s="72">
        <v>0</v>
      </c>
      <c r="V200" s="8"/>
      <c r="W200" s="13">
        <f t="shared" si="67"/>
        <v>0</v>
      </c>
      <c r="X200" s="13">
        <f t="shared" si="68"/>
        <v>0</v>
      </c>
      <c r="Y200" s="13">
        <f t="shared" si="69"/>
        <v>0</v>
      </c>
      <c r="Z200" s="12">
        <f t="shared" si="70"/>
        <v>0</v>
      </c>
      <c r="AA200" s="13">
        <f t="shared" si="71"/>
        <v>0</v>
      </c>
      <c r="AB200" s="7">
        <f t="shared" si="63"/>
        <v>0</v>
      </c>
      <c r="AC200" s="7"/>
      <c r="AD200" s="7">
        <f t="shared" si="64"/>
        <v>0</v>
      </c>
      <c r="AE200" s="7">
        <f t="shared" si="65"/>
        <v>0</v>
      </c>
      <c r="AF200" s="7">
        <f t="shared" si="66"/>
        <v>0</v>
      </c>
      <c r="AG200" s="7"/>
      <c r="AI200" s="139"/>
      <c r="AJ200" s="139"/>
      <c r="AK200" s="139"/>
      <c r="AL200" s="139"/>
      <c r="AM200" s="139"/>
      <c r="AO200" s="139"/>
      <c r="AP200" s="139"/>
      <c r="AQ200" s="139"/>
      <c r="AR200" s="139"/>
      <c r="AS200" s="139"/>
      <c r="AU200" s="139"/>
      <c r="AV200" s="139"/>
      <c r="AW200" s="139"/>
      <c r="AX200" s="139"/>
      <c r="AY200" s="139"/>
      <c r="AZ200" s="139"/>
      <c r="BA200" s="139"/>
      <c r="BD200" s="139"/>
      <c r="BE200" s="139"/>
      <c r="BF200" s="139"/>
      <c r="BG200" s="139"/>
      <c r="BH200" s="139"/>
      <c r="BI200" s="139"/>
      <c r="BJ200" s="139"/>
      <c r="BK200" s="139"/>
      <c r="BL200" s="139"/>
    </row>
    <row r="201" spans="1:64" ht="15" customHeight="1" x14ac:dyDescent="0.2">
      <c r="A201" s="8">
        <v>1021</v>
      </c>
      <c r="B201" s="29" t="s">
        <v>816</v>
      </c>
      <c r="C201" s="29">
        <v>10</v>
      </c>
      <c r="D201" s="8" t="s">
        <v>598</v>
      </c>
      <c r="E201" s="72">
        <v>1</v>
      </c>
      <c r="F201" s="72">
        <v>1</v>
      </c>
      <c r="G201" s="72">
        <v>1</v>
      </c>
      <c r="H201" s="72">
        <v>0</v>
      </c>
      <c r="I201" s="72">
        <v>0</v>
      </c>
      <c r="J201" s="72"/>
      <c r="K201" s="72">
        <v>1</v>
      </c>
      <c r="L201" s="72">
        <v>1</v>
      </c>
      <c r="M201" s="72">
        <v>0.5</v>
      </c>
      <c r="N201" s="72">
        <v>5</v>
      </c>
      <c r="O201" s="72">
        <v>1</v>
      </c>
      <c r="P201" s="72"/>
      <c r="Q201" s="72">
        <v>1</v>
      </c>
      <c r="R201" s="72">
        <v>1</v>
      </c>
      <c r="S201" s="72">
        <v>1</v>
      </c>
      <c r="T201" s="72">
        <v>0</v>
      </c>
      <c r="U201" s="72">
        <v>0</v>
      </c>
      <c r="V201" s="72"/>
      <c r="W201" s="13">
        <f t="shared" si="67"/>
        <v>1</v>
      </c>
      <c r="X201" s="13">
        <f t="shared" si="68"/>
        <v>1</v>
      </c>
      <c r="Y201" s="13">
        <f t="shared" si="69"/>
        <v>1</v>
      </c>
      <c r="Z201" s="12">
        <f t="shared" si="70"/>
        <v>2</v>
      </c>
      <c r="AA201" s="13">
        <f t="shared" si="71"/>
        <v>0</v>
      </c>
      <c r="AB201" s="7">
        <f t="shared" si="63"/>
        <v>5</v>
      </c>
      <c r="AC201" s="7"/>
      <c r="AD201" s="7">
        <f t="shared" si="64"/>
        <v>2</v>
      </c>
      <c r="AE201" s="7">
        <f t="shared" si="65"/>
        <v>2</v>
      </c>
      <c r="AF201" s="7">
        <f t="shared" si="66"/>
        <v>1</v>
      </c>
      <c r="AG201" s="7"/>
      <c r="AI201" s="139"/>
      <c r="AJ201" s="139"/>
      <c r="AK201" s="139"/>
      <c r="AL201" s="139"/>
      <c r="AM201" s="139"/>
      <c r="AO201" s="139"/>
      <c r="AP201" s="139"/>
      <c r="AQ201" s="139"/>
      <c r="AR201" s="139"/>
      <c r="AS201" s="139"/>
      <c r="AU201" s="139"/>
      <c r="AV201" s="139"/>
      <c r="AW201" s="139"/>
      <c r="AX201" s="139"/>
      <c r="AY201" s="139"/>
      <c r="AZ201" s="139"/>
      <c r="BA201" s="139"/>
      <c r="BD201" s="139"/>
      <c r="BE201" s="139"/>
      <c r="BF201" s="139"/>
      <c r="BG201" s="139"/>
      <c r="BH201" s="139"/>
      <c r="BI201" s="139"/>
      <c r="BJ201" s="139"/>
      <c r="BK201" s="139"/>
      <c r="BL201" s="139"/>
    </row>
    <row r="202" spans="1:64" ht="15" customHeight="1" x14ac:dyDescent="0.2">
      <c r="A202" s="8">
        <v>1047</v>
      </c>
      <c r="B202" s="29" t="s">
        <v>842</v>
      </c>
      <c r="C202" s="29">
        <v>10</v>
      </c>
      <c r="D202" s="8" t="s">
        <v>624</v>
      </c>
      <c r="E202" s="72">
        <v>0</v>
      </c>
      <c r="F202" s="72">
        <v>0</v>
      </c>
      <c r="G202" s="72">
        <v>1</v>
      </c>
      <c r="H202" s="72">
        <v>0</v>
      </c>
      <c r="I202" s="72">
        <v>1</v>
      </c>
      <c r="J202" s="72"/>
      <c r="K202" s="72">
        <v>0</v>
      </c>
      <c r="L202" s="72">
        <v>0</v>
      </c>
      <c r="M202" s="72">
        <v>0</v>
      </c>
      <c r="N202" s="72">
        <v>0</v>
      </c>
      <c r="O202" s="72">
        <v>1</v>
      </c>
      <c r="P202" s="72" t="s">
        <v>751</v>
      </c>
      <c r="Q202" s="72">
        <v>0</v>
      </c>
      <c r="R202" s="72">
        <v>1</v>
      </c>
      <c r="S202" s="72">
        <v>1</v>
      </c>
      <c r="T202" s="72">
        <v>0</v>
      </c>
      <c r="U202" s="72">
        <v>0</v>
      </c>
      <c r="V202" s="8"/>
      <c r="W202" s="13">
        <f t="shared" si="67"/>
        <v>0</v>
      </c>
      <c r="X202" s="13">
        <f t="shared" si="68"/>
        <v>0</v>
      </c>
      <c r="Y202" s="13">
        <f t="shared" si="69"/>
        <v>1</v>
      </c>
      <c r="Z202" s="12">
        <f t="shared" si="70"/>
        <v>0</v>
      </c>
      <c r="AA202" s="13">
        <f t="shared" si="71"/>
        <v>1</v>
      </c>
      <c r="AB202" s="7">
        <f t="shared" si="63"/>
        <v>2</v>
      </c>
      <c r="AC202" s="7"/>
      <c r="AD202" s="7">
        <f t="shared" si="64"/>
        <v>0</v>
      </c>
      <c r="AE202" s="7">
        <f t="shared" si="65"/>
        <v>1</v>
      </c>
      <c r="AF202" s="7">
        <f t="shared" si="66"/>
        <v>1</v>
      </c>
      <c r="AG202" s="7"/>
      <c r="AI202" s="139"/>
      <c r="AJ202" s="139"/>
      <c r="AK202" s="139"/>
      <c r="AL202" s="139"/>
      <c r="AM202" s="139"/>
      <c r="AO202" s="139"/>
      <c r="AP202" s="139"/>
      <c r="AQ202" s="139"/>
      <c r="AR202" s="139"/>
      <c r="AS202" s="139"/>
      <c r="AU202" s="139"/>
      <c r="AV202" s="139"/>
      <c r="AW202" s="139"/>
      <c r="AX202" s="139"/>
      <c r="AY202" s="139"/>
      <c r="BA202" s="139"/>
    </row>
    <row r="203" spans="1:64" ht="15" customHeight="1" x14ac:dyDescent="0.2">
      <c r="A203" s="8">
        <v>1123</v>
      </c>
      <c r="B203" s="29" t="s">
        <v>906</v>
      </c>
      <c r="C203" s="29">
        <v>10</v>
      </c>
      <c r="D203" s="8" t="s">
        <v>701</v>
      </c>
      <c r="E203" s="72">
        <v>1</v>
      </c>
      <c r="F203" s="72">
        <v>0</v>
      </c>
      <c r="G203" s="72">
        <v>1</v>
      </c>
      <c r="H203" s="72">
        <v>0</v>
      </c>
      <c r="I203" s="72">
        <v>1</v>
      </c>
      <c r="J203" s="72"/>
      <c r="K203" s="72">
        <v>1</v>
      </c>
      <c r="L203" s="72">
        <v>1</v>
      </c>
      <c r="M203" s="72">
        <v>0</v>
      </c>
      <c r="N203" s="72">
        <v>0</v>
      </c>
      <c r="O203" s="72">
        <v>0</v>
      </c>
      <c r="P203" s="72" t="s">
        <v>773</v>
      </c>
      <c r="Q203" s="72">
        <v>0</v>
      </c>
      <c r="R203" s="72">
        <v>1</v>
      </c>
      <c r="S203" s="72">
        <v>0</v>
      </c>
      <c r="T203" s="72">
        <v>0</v>
      </c>
      <c r="U203" s="72">
        <v>0</v>
      </c>
      <c r="V203" s="8"/>
      <c r="W203" s="13">
        <f t="shared" si="67"/>
        <v>1</v>
      </c>
      <c r="X203" s="13">
        <f t="shared" si="68"/>
        <v>1</v>
      </c>
      <c r="Y203" s="13">
        <f t="shared" si="69"/>
        <v>0</v>
      </c>
      <c r="Z203" s="12">
        <f t="shared" si="70"/>
        <v>0</v>
      </c>
      <c r="AA203" s="13">
        <f t="shared" si="71"/>
        <v>0</v>
      </c>
      <c r="AB203" s="7">
        <f t="shared" si="63"/>
        <v>2</v>
      </c>
      <c r="AC203" s="7"/>
      <c r="AD203" s="7">
        <f t="shared" si="64"/>
        <v>2</v>
      </c>
      <c r="AE203" s="7">
        <f t="shared" si="65"/>
        <v>0</v>
      </c>
      <c r="AF203" s="7">
        <f t="shared" si="66"/>
        <v>0</v>
      </c>
      <c r="AG203" s="7"/>
      <c r="AI203" s="139"/>
      <c r="AJ203" s="139"/>
      <c r="AK203" s="139"/>
      <c r="AL203" s="139"/>
      <c r="AM203" s="139"/>
      <c r="AO203" s="139"/>
      <c r="AP203" s="139"/>
      <c r="AQ203" s="139"/>
      <c r="AR203" s="139"/>
      <c r="AS203" s="139"/>
      <c r="AU203" s="139"/>
      <c r="AV203" s="139"/>
      <c r="AW203" s="139"/>
      <c r="AX203" s="139"/>
      <c r="AY203" s="139"/>
      <c r="BA203" s="139"/>
    </row>
    <row r="204" spans="1:64" ht="15" customHeight="1" x14ac:dyDescent="0.2">
      <c r="A204" s="8">
        <v>1031</v>
      </c>
      <c r="B204" s="29" t="s">
        <v>826</v>
      </c>
      <c r="C204" s="29">
        <v>10</v>
      </c>
      <c r="D204" s="8" t="s">
        <v>608</v>
      </c>
      <c r="E204" s="72">
        <v>1</v>
      </c>
      <c r="F204" s="72">
        <v>1</v>
      </c>
      <c r="G204" s="72">
        <v>1</v>
      </c>
      <c r="H204" s="72">
        <v>1</v>
      </c>
      <c r="I204" s="72">
        <v>0</v>
      </c>
      <c r="J204" s="72"/>
      <c r="K204" s="72">
        <v>1</v>
      </c>
      <c r="L204" s="72">
        <v>1</v>
      </c>
      <c r="M204" s="72">
        <v>0.5</v>
      </c>
      <c r="N204" s="72">
        <v>0.5</v>
      </c>
      <c r="O204" s="72">
        <v>0.5</v>
      </c>
      <c r="P204" s="72"/>
      <c r="Q204" s="72">
        <v>1</v>
      </c>
      <c r="R204" s="72">
        <v>1</v>
      </c>
      <c r="S204" s="72">
        <v>0</v>
      </c>
      <c r="T204" s="72">
        <v>0</v>
      </c>
      <c r="U204" s="72">
        <v>1</v>
      </c>
      <c r="W204" s="13">
        <f t="shared" si="67"/>
        <v>1</v>
      </c>
      <c r="X204" s="13">
        <f t="shared" si="68"/>
        <v>1</v>
      </c>
      <c r="Y204" s="13">
        <f t="shared" si="69"/>
        <v>0.5</v>
      </c>
      <c r="Z204" s="12">
        <f t="shared" si="70"/>
        <v>0.5</v>
      </c>
      <c r="AA204" s="13">
        <f t="shared" si="71"/>
        <v>0.5</v>
      </c>
      <c r="AB204" s="7">
        <f t="shared" si="63"/>
        <v>3.5</v>
      </c>
      <c r="AC204" s="7"/>
      <c r="AD204" s="7">
        <f t="shared" si="64"/>
        <v>2</v>
      </c>
      <c r="AE204" s="7">
        <f t="shared" si="65"/>
        <v>1</v>
      </c>
      <c r="AF204" s="7">
        <f t="shared" si="66"/>
        <v>0.5</v>
      </c>
      <c r="AG204" s="7"/>
      <c r="AI204" s="139"/>
      <c r="AJ204" s="139"/>
      <c r="AK204" s="139"/>
      <c r="AL204" s="139"/>
      <c r="AM204" s="139"/>
      <c r="AO204" s="139"/>
      <c r="AP204" s="139"/>
      <c r="AQ204" s="139"/>
      <c r="AR204" s="139"/>
      <c r="AS204" s="139"/>
      <c r="AU204" s="139"/>
      <c r="AV204" s="139"/>
      <c r="AW204" s="139"/>
      <c r="AX204" s="139"/>
      <c r="AY204" s="139"/>
      <c r="BA204" s="139"/>
    </row>
    <row r="205" spans="1:64" ht="15" customHeight="1" x14ac:dyDescent="0.2">
      <c r="A205" s="1" t="s">
        <v>151</v>
      </c>
      <c r="B205" s="29" t="s">
        <v>461</v>
      </c>
      <c r="C205" s="29">
        <v>10</v>
      </c>
      <c r="D205" s="4" t="s">
        <v>159</v>
      </c>
      <c r="E205" s="6">
        <v>0</v>
      </c>
      <c r="F205" s="6">
        <v>1</v>
      </c>
      <c r="G205" s="6">
        <v>1</v>
      </c>
      <c r="H205" s="6">
        <v>0</v>
      </c>
      <c r="I205" s="6">
        <v>0</v>
      </c>
      <c r="J205" s="8" t="s">
        <v>267</v>
      </c>
      <c r="K205" s="9">
        <v>0</v>
      </c>
      <c r="L205" s="9">
        <v>0</v>
      </c>
      <c r="M205" s="16">
        <v>0</v>
      </c>
      <c r="N205" s="16">
        <v>0</v>
      </c>
      <c r="O205" s="16">
        <v>0</v>
      </c>
      <c r="P205" s="10" t="s">
        <v>220</v>
      </c>
      <c r="Q205" s="5">
        <v>0</v>
      </c>
      <c r="R205" s="5">
        <v>1</v>
      </c>
      <c r="S205" s="5">
        <v>0</v>
      </c>
      <c r="T205" s="5">
        <v>0</v>
      </c>
      <c r="U205" s="5">
        <v>0</v>
      </c>
      <c r="V205" s="5"/>
      <c r="W205" s="13">
        <f t="shared" si="67"/>
        <v>0</v>
      </c>
      <c r="X205" s="13">
        <f t="shared" si="68"/>
        <v>1</v>
      </c>
      <c r="Y205" s="13">
        <f t="shared" si="69"/>
        <v>0</v>
      </c>
      <c r="Z205" s="12">
        <f t="shared" si="70"/>
        <v>0</v>
      </c>
      <c r="AA205" s="13">
        <f t="shared" si="71"/>
        <v>0</v>
      </c>
      <c r="AB205" s="7">
        <f t="shared" si="63"/>
        <v>1</v>
      </c>
      <c r="AC205" s="7"/>
      <c r="AD205" s="7">
        <f t="shared" si="64"/>
        <v>1</v>
      </c>
      <c r="AE205" s="7">
        <f t="shared" si="65"/>
        <v>0</v>
      </c>
      <c r="AF205" s="7">
        <f t="shared" si="66"/>
        <v>0</v>
      </c>
      <c r="AG205" s="7"/>
      <c r="AI205" s="139"/>
      <c r="AJ205" s="139"/>
      <c r="AK205" s="139"/>
      <c r="AL205" s="139"/>
      <c r="AM205" s="139"/>
      <c r="AO205" s="139"/>
      <c r="AP205" s="139"/>
      <c r="AQ205" s="139"/>
      <c r="AR205" s="139"/>
      <c r="AS205" s="139"/>
      <c r="AU205" s="139"/>
      <c r="AV205" s="139"/>
      <c r="AW205" s="139"/>
      <c r="AX205" s="139"/>
      <c r="AY205" s="139"/>
      <c r="BA205" s="139"/>
    </row>
    <row r="206" spans="1:64" ht="15" customHeight="1" x14ac:dyDescent="0.2">
      <c r="A206" s="8">
        <v>1108</v>
      </c>
      <c r="B206" s="29" t="s">
        <v>893</v>
      </c>
      <c r="C206" s="29">
        <v>10</v>
      </c>
      <c r="D206" s="8" t="s">
        <v>686</v>
      </c>
      <c r="E206" s="72">
        <v>1</v>
      </c>
      <c r="F206" s="72">
        <v>1</v>
      </c>
      <c r="G206" s="72">
        <v>1</v>
      </c>
      <c r="H206" s="72">
        <v>0</v>
      </c>
      <c r="I206" s="72">
        <v>0</v>
      </c>
      <c r="J206" s="72"/>
      <c r="K206" s="72">
        <v>1</v>
      </c>
      <c r="L206" s="72">
        <v>1</v>
      </c>
      <c r="M206" s="72">
        <v>0.5</v>
      </c>
      <c r="N206" s="72">
        <v>0.5</v>
      </c>
      <c r="O206" s="72">
        <v>0.5</v>
      </c>
      <c r="P206" s="72"/>
      <c r="Q206" s="72">
        <v>1</v>
      </c>
      <c r="R206" s="72">
        <v>1</v>
      </c>
      <c r="S206" s="72">
        <v>0</v>
      </c>
      <c r="T206" s="72">
        <v>0</v>
      </c>
      <c r="U206" s="72">
        <v>0</v>
      </c>
      <c r="V206" s="8"/>
      <c r="W206" s="13">
        <f t="shared" si="67"/>
        <v>1</v>
      </c>
      <c r="X206" s="13">
        <f t="shared" si="68"/>
        <v>1</v>
      </c>
      <c r="Y206" s="13">
        <f t="shared" si="69"/>
        <v>0.5</v>
      </c>
      <c r="Z206" s="12">
        <f t="shared" si="70"/>
        <v>0</v>
      </c>
      <c r="AA206" s="13">
        <f t="shared" si="71"/>
        <v>0</v>
      </c>
      <c r="AB206" s="7">
        <f t="shared" si="63"/>
        <v>2.5</v>
      </c>
      <c r="AC206" s="7"/>
      <c r="AD206" s="7">
        <f t="shared" si="64"/>
        <v>2</v>
      </c>
      <c r="AE206" s="7">
        <f t="shared" si="65"/>
        <v>0</v>
      </c>
      <c r="AF206" s="7">
        <f t="shared" si="66"/>
        <v>0.5</v>
      </c>
      <c r="AG206" s="7"/>
      <c r="AI206" s="139"/>
      <c r="AJ206" s="139"/>
      <c r="AK206" s="139"/>
      <c r="AL206" s="139"/>
      <c r="AM206" s="139"/>
      <c r="AO206" s="139"/>
      <c r="AP206" s="139"/>
      <c r="AQ206" s="139"/>
      <c r="AR206" s="139"/>
      <c r="AS206" s="139"/>
      <c r="AU206" s="139"/>
      <c r="AV206" s="139"/>
      <c r="AW206" s="139"/>
      <c r="AX206" s="139"/>
      <c r="AY206" s="139"/>
      <c r="BA206" s="139"/>
    </row>
    <row r="207" spans="1:64" ht="15" customHeight="1" x14ac:dyDescent="0.2">
      <c r="A207" s="8">
        <v>1097</v>
      </c>
      <c r="B207" s="29" t="s">
        <v>884</v>
      </c>
      <c r="C207" s="29">
        <v>10</v>
      </c>
      <c r="D207" s="8" t="s">
        <v>675</v>
      </c>
      <c r="E207" s="72">
        <v>1</v>
      </c>
      <c r="F207" s="72">
        <v>0</v>
      </c>
      <c r="G207" s="72">
        <v>1</v>
      </c>
      <c r="H207" s="72">
        <v>0</v>
      </c>
      <c r="I207" s="72">
        <v>1</v>
      </c>
      <c r="J207" s="72"/>
      <c r="K207" s="72">
        <v>0</v>
      </c>
      <c r="L207" s="72">
        <v>0</v>
      </c>
      <c r="M207" s="72">
        <v>0</v>
      </c>
      <c r="N207" s="72">
        <v>0</v>
      </c>
      <c r="O207" s="72">
        <v>0</v>
      </c>
      <c r="P207" s="72" t="s">
        <v>767</v>
      </c>
      <c r="Q207" s="72">
        <v>0</v>
      </c>
      <c r="R207" s="72">
        <v>1</v>
      </c>
      <c r="S207" s="72">
        <v>0</v>
      </c>
      <c r="T207" s="72">
        <v>0</v>
      </c>
      <c r="U207" s="72">
        <v>1</v>
      </c>
      <c r="V207" s="8"/>
      <c r="W207" s="13">
        <f t="shared" si="67"/>
        <v>0</v>
      </c>
      <c r="X207" s="13">
        <f t="shared" si="68"/>
        <v>0</v>
      </c>
      <c r="Y207" s="13">
        <f t="shared" si="69"/>
        <v>0</v>
      </c>
      <c r="Z207" s="12">
        <f t="shared" si="70"/>
        <v>0</v>
      </c>
      <c r="AA207" s="13">
        <f t="shared" si="71"/>
        <v>1</v>
      </c>
      <c r="AB207" s="7">
        <f t="shared" si="63"/>
        <v>1</v>
      </c>
      <c r="AC207" s="7"/>
      <c r="AD207" s="7">
        <f t="shared" si="64"/>
        <v>0</v>
      </c>
      <c r="AE207" s="7">
        <f t="shared" si="65"/>
        <v>1</v>
      </c>
      <c r="AF207" s="7">
        <f t="shared" si="66"/>
        <v>0</v>
      </c>
      <c r="AG207" s="7"/>
      <c r="AI207" s="139"/>
      <c r="AJ207" s="139"/>
      <c r="AK207" s="139"/>
      <c r="AL207" s="139"/>
      <c r="AM207" s="139"/>
      <c r="AO207" s="139"/>
      <c r="AP207" s="139"/>
      <c r="AQ207" s="139"/>
      <c r="AR207" s="139"/>
      <c r="AS207" s="139"/>
      <c r="AU207" s="139"/>
      <c r="AV207" s="139"/>
      <c r="AW207" s="139"/>
      <c r="AX207" s="139"/>
      <c r="AY207" s="139"/>
      <c r="BA207" s="139"/>
    </row>
    <row r="208" spans="1:64" ht="15" customHeight="1" x14ac:dyDescent="0.2">
      <c r="A208" s="8">
        <v>1010</v>
      </c>
      <c r="B208" s="29" t="s">
        <v>807</v>
      </c>
      <c r="C208" s="29">
        <v>10</v>
      </c>
      <c r="D208" s="8" t="s">
        <v>587</v>
      </c>
      <c r="E208" s="72">
        <v>0</v>
      </c>
      <c r="F208" s="72">
        <v>1</v>
      </c>
      <c r="G208" s="72">
        <v>0</v>
      </c>
      <c r="H208" s="72">
        <v>0</v>
      </c>
      <c r="I208" s="72">
        <v>0</v>
      </c>
      <c r="J208" s="72"/>
      <c r="K208" s="72">
        <v>0</v>
      </c>
      <c r="L208" s="72">
        <v>0</v>
      </c>
      <c r="M208" s="72">
        <v>0</v>
      </c>
      <c r="N208" s="72">
        <v>0</v>
      </c>
      <c r="O208" s="72">
        <v>0</v>
      </c>
      <c r="P208" s="72" t="s">
        <v>743</v>
      </c>
      <c r="Q208" s="72">
        <v>0</v>
      </c>
      <c r="R208" s="72">
        <v>1</v>
      </c>
      <c r="S208" s="72">
        <v>0</v>
      </c>
      <c r="T208" s="72">
        <v>0</v>
      </c>
      <c r="U208" s="72">
        <v>0</v>
      </c>
      <c r="V208" s="72"/>
      <c r="W208" s="13">
        <f t="shared" si="67"/>
        <v>0</v>
      </c>
      <c r="X208" s="13">
        <f t="shared" si="68"/>
        <v>1</v>
      </c>
      <c r="Y208" s="13">
        <f t="shared" si="69"/>
        <v>0</v>
      </c>
      <c r="Z208" s="12">
        <f t="shared" si="70"/>
        <v>0</v>
      </c>
      <c r="AA208" s="13">
        <f t="shared" si="71"/>
        <v>0</v>
      </c>
      <c r="AB208" s="7">
        <f t="shared" si="63"/>
        <v>1</v>
      </c>
      <c r="AC208" s="7"/>
      <c r="AD208" s="7">
        <f t="shared" si="64"/>
        <v>1</v>
      </c>
      <c r="AE208" s="7">
        <f t="shared" si="65"/>
        <v>0</v>
      </c>
      <c r="AF208" s="7">
        <f t="shared" si="66"/>
        <v>0</v>
      </c>
      <c r="AG208" s="7"/>
      <c r="AI208" s="139"/>
      <c r="AJ208" s="139"/>
      <c r="AK208" s="139"/>
      <c r="AL208" s="139"/>
      <c r="AM208" s="139"/>
      <c r="AO208" s="139"/>
      <c r="AP208" s="139"/>
      <c r="AQ208" s="139"/>
      <c r="AR208" s="139"/>
      <c r="AS208" s="139"/>
      <c r="AU208" s="139"/>
      <c r="AV208" s="139"/>
      <c r="AW208" s="139"/>
      <c r="AX208" s="139"/>
      <c r="AY208" s="139"/>
      <c r="BA208" s="139"/>
    </row>
    <row r="209" spans="1:64" ht="15" customHeight="1" x14ac:dyDescent="0.2">
      <c r="A209" s="8"/>
      <c r="B209" s="216" t="s">
        <v>975</v>
      </c>
      <c r="C209" s="216">
        <v>61</v>
      </c>
      <c r="D209" s="8"/>
      <c r="E209" s="72"/>
      <c r="F209" s="72"/>
      <c r="G209" s="72"/>
      <c r="H209" s="72"/>
      <c r="I209" s="72"/>
      <c r="J209" s="72"/>
      <c r="K209" s="72"/>
      <c r="L209" s="72"/>
      <c r="M209" s="72"/>
      <c r="N209" s="72"/>
      <c r="O209" s="72"/>
      <c r="P209" s="72"/>
      <c r="Q209" s="72"/>
      <c r="R209" s="72"/>
      <c r="S209" s="72"/>
      <c r="T209" s="72"/>
      <c r="U209" s="72"/>
      <c r="V209" s="72"/>
      <c r="W209" s="13"/>
      <c r="X209" s="13"/>
      <c r="Y209" s="13"/>
      <c r="Z209" s="12"/>
      <c r="AA209" s="13"/>
      <c r="AB209" s="7"/>
      <c r="AC209" s="7"/>
      <c r="AD209" s="7"/>
      <c r="AE209" s="7"/>
      <c r="AF209" s="7"/>
      <c r="AG209" s="7"/>
      <c r="AI209" s="139"/>
      <c r="AJ209" s="139"/>
      <c r="AK209" s="139"/>
      <c r="AL209" s="139"/>
      <c r="AM209" s="139"/>
      <c r="AO209" s="139"/>
      <c r="AP209" s="139"/>
      <c r="AQ209" s="139"/>
      <c r="AR209" s="139"/>
      <c r="AS209" s="139"/>
      <c r="AU209" s="139"/>
      <c r="AV209" s="139"/>
      <c r="AW209" s="139"/>
      <c r="AX209" s="139"/>
      <c r="AY209" s="139"/>
      <c r="BA209" s="139"/>
    </row>
    <row r="210" spans="1:64" s="55" customFormat="1" ht="13.5" customHeight="1" x14ac:dyDescent="0.2">
      <c r="A210" s="1" t="s">
        <v>28</v>
      </c>
      <c r="B210" s="29" t="s">
        <v>410</v>
      </c>
      <c r="C210" s="29">
        <v>4</v>
      </c>
      <c r="D210" s="4" t="s">
        <v>29</v>
      </c>
      <c r="E210" s="6">
        <v>0</v>
      </c>
      <c r="F210" s="6">
        <v>0</v>
      </c>
      <c r="G210" s="6">
        <v>0</v>
      </c>
      <c r="H210" s="6">
        <v>1</v>
      </c>
      <c r="I210" s="6">
        <v>0</v>
      </c>
      <c r="J210" s="8" t="s">
        <v>62</v>
      </c>
      <c r="K210" s="5">
        <v>0</v>
      </c>
      <c r="L210" s="5">
        <v>0</v>
      </c>
      <c r="M210" s="14">
        <v>0</v>
      </c>
      <c r="N210" s="14">
        <v>0</v>
      </c>
      <c r="O210" s="14">
        <v>0</v>
      </c>
      <c r="P210" s="8" t="s">
        <v>44</v>
      </c>
      <c r="Q210" s="5">
        <v>0</v>
      </c>
      <c r="R210" s="5">
        <v>0</v>
      </c>
      <c r="S210" s="5">
        <v>0</v>
      </c>
      <c r="T210" s="5">
        <v>0</v>
      </c>
      <c r="U210" s="5">
        <v>0</v>
      </c>
      <c r="V210" s="5"/>
      <c r="W210" s="13">
        <f t="shared" ref="W210:W241" si="72">IF(((E210+K210+Q210)=1.5),0.5,ROUND((E210+K210+Q210)/3,0))</f>
        <v>0</v>
      </c>
      <c r="X210" s="13">
        <f t="shared" ref="X210:X241" si="73">IF(((F210+L210+R210)=1.5),0.5,ROUND((F210+L210+R210)/3,0))</f>
        <v>0</v>
      </c>
      <c r="Y210" s="13">
        <f t="shared" ref="Y210:Y241" si="74">IF(((G210+M210+S210)=1.5),0.5,ROUND((G210+M210+S210)/3,0))</f>
        <v>0</v>
      </c>
      <c r="Z210" s="12">
        <f t="shared" ref="Z210:Z241" si="75">IF(((H210+N210+T210)=1.5),0.5,ROUND((H210+N210+T210)/3,0))</f>
        <v>0</v>
      </c>
      <c r="AA210" s="13">
        <f t="shared" ref="AA210:AA241" si="76">IF(((I210+O210+U210)=1.5),0.5,ROUND((I210+O210+U210)/3,0))</f>
        <v>0</v>
      </c>
      <c r="AB210" s="7">
        <f t="shared" ref="AB210:AB241" si="77">SUM(W210:AA210)</f>
        <v>0</v>
      </c>
      <c r="AC210" s="7"/>
      <c r="AD210" s="7">
        <f t="shared" ref="AD210:AD241" si="78">W210+X210</f>
        <v>0</v>
      </c>
      <c r="AE210" s="7">
        <f t="shared" ref="AE210:AE241" si="79">Z210+AA210</f>
        <v>0</v>
      </c>
      <c r="AF210" s="7">
        <f t="shared" ref="AF210:AF241" si="80">Y210</f>
        <v>0</v>
      </c>
      <c r="AG210" s="7"/>
      <c r="AI210" s="137"/>
      <c r="AJ210" s="137"/>
      <c r="AK210" s="137"/>
      <c r="AL210" s="137"/>
      <c r="AM210" s="137"/>
      <c r="AO210" s="137"/>
      <c r="AP210" s="137"/>
      <c r="AQ210" s="137"/>
      <c r="AR210" s="137"/>
      <c r="AS210" s="137"/>
      <c r="AU210" s="137"/>
      <c r="AV210" s="137"/>
      <c r="AW210" s="137"/>
      <c r="AX210" s="137"/>
      <c r="AY210" s="137"/>
      <c r="BA210" s="137"/>
    </row>
    <row r="211" spans="1:64" ht="15" customHeight="1" x14ac:dyDescent="0.2">
      <c r="A211" s="8">
        <v>1038</v>
      </c>
      <c r="B211" s="29" t="s">
        <v>833</v>
      </c>
      <c r="C211" s="29">
        <v>11</v>
      </c>
      <c r="D211" s="8" t="s">
        <v>615</v>
      </c>
      <c r="E211" s="72">
        <v>0</v>
      </c>
      <c r="F211" s="72">
        <v>1</v>
      </c>
      <c r="G211" s="72">
        <v>0</v>
      </c>
      <c r="H211" s="72">
        <v>0</v>
      </c>
      <c r="I211" s="72">
        <v>0</v>
      </c>
      <c r="J211" s="72" t="s">
        <v>781</v>
      </c>
      <c r="K211" s="72">
        <v>0</v>
      </c>
      <c r="L211" s="72">
        <v>1</v>
      </c>
      <c r="M211" s="72">
        <v>0.5</v>
      </c>
      <c r="N211" s="72">
        <v>0</v>
      </c>
      <c r="O211" s="72">
        <v>1</v>
      </c>
      <c r="P211" s="72"/>
      <c r="Q211" s="72">
        <v>1</v>
      </c>
      <c r="R211" s="72">
        <v>1</v>
      </c>
      <c r="S211" s="72">
        <v>0</v>
      </c>
      <c r="T211" s="72">
        <v>0</v>
      </c>
      <c r="U211" s="72">
        <v>0</v>
      </c>
      <c r="W211" s="13">
        <f t="shared" si="72"/>
        <v>0</v>
      </c>
      <c r="X211" s="13">
        <f t="shared" si="73"/>
        <v>1</v>
      </c>
      <c r="Y211" s="13">
        <f t="shared" si="74"/>
        <v>0</v>
      </c>
      <c r="Z211" s="12">
        <f t="shared" si="75"/>
        <v>0</v>
      </c>
      <c r="AA211" s="13">
        <f t="shared" si="76"/>
        <v>0</v>
      </c>
      <c r="AB211" s="7">
        <f t="shared" si="77"/>
        <v>1</v>
      </c>
      <c r="AC211" s="7"/>
      <c r="AD211" s="7">
        <f t="shared" si="78"/>
        <v>1</v>
      </c>
      <c r="AE211" s="7">
        <f t="shared" si="79"/>
        <v>0</v>
      </c>
      <c r="AF211" s="7">
        <f t="shared" si="80"/>
        <v>0</v>
      </c>
      <c r="AG211" s="7"/>
      <c r="AI211" s="139"/>
      <c r="AJ211" s="139"/>
      <c r="AK211" s="139"/>
      <c r="AL211" s="139"/>
      <c r="AM211" s="139"/>
      <c r="AO211" s="139"/>
      <c r="AP211" s="139"/>
      <c r="AQ211" s="139"/>
      <c r="AR211" s="139"/>
      <c r="AS211" s="139"/>
      <c r="AU211" s="139"/>
      <c r="AV211" s="139"/>
      <c r="AW211" s="139"/>
      <c r="AX211" s="139"/>
      <c r="AY211" s="139"/>
      <c r="BA211" s="139"/>
    </row>
    <row r="212" spans="1:64" ht="15" customHeight="1" x14ac:dyDescent="0.2">
      <c r="A212" s="8">
        <v>1138</v>
      </c>
      <c r="B212" s="29" t="s">
        <v>919</v>
      </c>
      <c r="C212" s="29">
        <v>11</v>
      </c>
      <c r="D212" s="8" t="s">
        <v>716</v>
      </c>
      <c r="E212" s="72">
        <v>0</v>
      </c>
      <c r="F212" s="72">
        <v>0</v>
      </c>
      <c r="G212" s="72">
        <v>0</v>
      </c>
      <c r="H212" s="72">
        <v>0</v>
      </c>
      <c r="I212" s="72">
        <v>0</v>
      </c>
      <c r="J212" s="72"/>
      <c r="K212" s="72">
        <v>0</v>
      </c>
      <c r="L212" s="72">
        <v>0</v>
      </c>
      <c r="M212" s="72">
        <v>0</v>
      </c>
      <c r="N212" s="72">
        <v>0</v>
      </c>
      <c r="O212" s="72">
        <v>0</v>
      </c>
      <c r="P212" s="72" t="s">
        <v>743</v>
      </c>
      <c r="Q212" s="72">
        <v>0</v>
      </c>
      <c r="R212" s="72">
        <v>1</v>
      </c>
      <c r="S212" s="72">
        <v>0</v>
      </c>
      <c r="T212" s="72">
        <v>0</v>
      </c>
      <c r="U212" s="72">
        <v>0</v>
      </c>
      <c r="V212" s="8"/>
      <c r="W212" s="13">
        <f t="shared" si="72"/>
        <v>0</v>
      </c>
      <c r="X212" s="13">
        <f t="shared" si="73"/>
        <v>0</v>
      </c>
      <c r="Y212" s="13">
        <f t="shared" si="74"/>
        <v>0</v>
      </c>
      <c r="Z212" s="12">
        <f t="shared" si="75"/>
        <v>0</v>
      </c>
      <c r="AA212" s="13">
        <f t="shared" si="76"/>
        <v>0</v>
      </c>
      <c r="AB212" s="7">
        <f t="shared" si="77"/>
        <v>0</v>
      </c>
      <c r="AC212" s="7"/>
      <c r="AD212" s="7">
        <f t="shared" si="78"/>
        <v>0</v>
      </c>
      <c r="AE212" s="7">
        <f t="shared" si="79"/>
        <v>0</v>
      </c>
      <c r="AF212" s="7">
        <f t="shared" si="80"/>
        <v>0</v>
      </c>
      <c r="AG212" s="7"/>
      <c r="AI212" s="139"/>
      <c r="AJ212" s="139"/>
      <c r="AK212" s="139"/>
      <c r="AL212" s="139"/>
      <c r="AM212" s="139"/>
      <c r="AO212" s="139"/>
      <c r="AP212" s="139"/>
      <c r="AQ212" s="139"/>
      <c r="AR212" s="139"/>
      <c r="AS212" s="139"/>
      <c r="AU212" s="139"/>
      <c r="AV212" s="139"/>
      <c r="AW212" s="139"/>
      <c r="AX212" s="139"/>
      <c r="AY212" s="139"/>
      <c r="BA212" s="139"/>
    </row>
    <row r="213" spans="1:64" ht="15" customHeight="1" x14ac:dyDescent="0.2">
      <c r="A213" s="8">
        <v>1159</v>
      </c>
      <c r="B213" s="29" t="s">
        <v>938</v>
      </c>
      <c r="C213" s="29">
        <v>11</v>
      </c>
      <c r="D213" s="8" t="s">
        <v>738</v>
      </c>
      <c r="E213" s="72">
        <v>0</v>
      </c>
      <c r="F213" s="72">
        <v>0</v>
      </c>
      <c r="G213" s="72">
        <v>0</v>
      </c>
      <c r="H213" s="72">
        <v>0</v>
      </c>
      <c r="I213" s="72">
        <v>1</v>
      </c>
      <c r="J213" s="72"/>
      <c r="K213" s="72">
        <v>0</v>
      </c>
      <c r="L213" s="72">
        <v>0</v>
      </c>
      <c r="M213" s="72">
        <v>0</v>
      </c>
      <c r="N213" s="72">
        <v>0</v>
      </c>
      <c r="O213" s="72">
        <v>0</v>
      </c>
      <c r="P213" s="72" t="s">
        <v>744</v>
      </c>
      <c r="Q213" s="72">
        <v>0</v>
      </c>
      <c r="R213" s="72">
        <v>1</v>
      </c>
      <c r="S213" s="72">
        <v>1</v>
      </c>
      <c r="T213" s="72">
        <v>0</v>
      </c>
      <c r="U213" s="72">
        <v>0</v>
      </c>
      <c r="V213" s="8"/>
      <c r="W213" s="13">
        <f t="shared" si="72"/>
        <v>0</v>
      </c>
      <c r="X213" s="13">
        <f t="shared" si="73"/>
        <v>0</v>
      </c>
      <c r="Y213" s="13">
        <f t="shared" si="74"/>
        <v>0</v>
      </c>
      <c r="Z213" s="12">
        <f t="shared" si="75"/>
        <v>0</v>
      </c>
      <c r="AA213" s="13">
        <f t="shared" si="76"/>
        <v>0</v>
      </c>
      <c r="AB213" s="7">
        <f t="shared" si="77"/>
        <v>0</v>
      </c>
      <c r="AC213" s="7"/>
      <c r="AD213" s="7">
        <f t="shared" si="78"/>
        <v>0</v>
      </c>
      <c r="AE213" s="7">
        <f t="shared" si="79"/>
        <v>0</v>
      </c>
      <c r="AF213" s="7">
        <f t="shared" si="80"/>
        <v>0</v>
      </c>
      <c r="AG213" s="7"/>
      <c r="AI213" s="139"/>
      <c r="AJ213" s="139"/>
      <c r="AK213" s="139"/>
      <c r="AL213" s="139"/>
      <c r="AM213" s="139"/>
      <c r="AO213" s="139"/>
      <c r="AP213" s="139"/>
      <c r="AQ213" s="139"/>
      <c r="AR213" s="139"/>
      <c r="AS213" s="139"/>
      <c r="AU213" s="139"/>
      <c r="AV213" s="139"/>
      <c r="AW213" s="139"/>
      <c r="AX213" s="139"/>
      <c r="AY213" s="139"/>
      <c r="AZ213" s="139"/>
      <c r="BA213" s="139"/>
      <c r="BD213" s="139"/>
      <c r="BE213" s="139"/>
      <c r="BF213" s="139"/>
      <c r="BG213" s="139"/>
      <c r="BH213" s="139"/>
      <c r="BI213" s="139"/>
      <c r="BJ213" s="139"/>
      <c r="BK213" s="139"/>
      <c r="BL213" s="139"/>
    </row>
    <row r="214" spans="1:64" s="33" customFormat="1" ht="15" customHeight="1" x14ac:dyDescent="0.2">
      <c r="A214" s="11" t="s">
        <v>38</v>
      </c>
      <c r="B214" s="29" t="s">
        <v>415</v>
      </c>
      <c r="C214" s="29">
        <v>11</v>
      </c>
      <c r="D214" s="4" t="s">
        <v>39</v>
      </c>
      <c r="E214" s="6">
        <v>0</v>
      </c>
      <c r="F214" s="6">
        <v>1</v>
      </c>
      <c r="G214" s="6">
        <v>0.5</v>
      </c>
      <c r="H214" s="6">
        <v>0</v>
      </c>
      <c r="I214" s="6">
        <v>0</v>
      </c>
      <c r="J214" s="3"/>
      <c r="K214" s="5">
        <v>0</v>
      </c>
      <c r="L214" s="5">
        <v>1</v>
      </c>
      <c r="M214" s="14">
        <v>0</v>
      </c>
      <c r="N214" s="14">
        <v>1</v>
      </c>
      <c r="O214" s="14">
        <v>1</v>
      </c>
      <c r="P214" s="3"/>
      <c r="Q214" s="5">
        <v>0</v>
      </c>
      <c r="R214" s="5">
        <v>1</v>
      </c>
      <c r="S214" s="5">
        <v>1</v>
      </c>
      <c r="T214" s="5">
        <v>0</v>
      </c>
      <c r="U214" s="5">
        <v>1</v>
      </c>
      <c r="V214" s="5"/>
      <c r="W214" s="13">
        <f t="shared" si="72"/>
        <v>0</v>
      </c>
      <c r="X214" s="13">
        <f t="shared" si="73"/>
        <v>1</v>
      </c>
      <c r="Y214" s="13">
        <f t="shared" si="74"/>
        <v>0.5</v>
      </c>
      <c r="Z214" s="12">
        <f t="shared" si="75"/>
        <v>0</v>
      </c>
      <c r="AA214" s="13">
        <f t="shared" si="76"/>
        <v>1</v>
      </c>
      <c r="AB214" s="7">
        <f t="shared" si="77"/>
        <v>2.5</v>
      </c>
      <c r="AC214" s="7"/>
      <c r="AD214" s="7">
        <f t="shared" si="78"/>
        <v>1</v>
      </c>
      <c r="AE214" s="7">
        <f t="shared" si="79"/>
        <v>1</v>
      </c>
      <c r="AF214" s="7">
        <f t="shared" si="80"/>
        <v>0.5</v>
      </c>
      <c r="AG214" s="42"/>
      <c r="AI214" s="34"/>
      <c r="AJ214" s="34"/>
      <c r="AK214" s="34"/>
      <c r="AL214" s="34"/>
      <c r="AM214" s="34"/>
      <c r="AO214" s="34"/>
      <c r="AP214" s="34"/>
      <c r="AQ214" s="34"/>
      <c r="AR214" s="34"/>
      <c r="AS214" s="34"/>
      <c r="AU214" s="34"/>
      <c r="AV214" s="34"/>
      <c r="AW214" s="34"/>
      <c r="AX214" s="34"/>
      <c r="AY214" s="34"/>
      <c r="BA214" s="34"/>
    </row>
    <row r="215" spans="1:64" s="55" customFormat="1" ht="15" customHeight="1" x14ac:dyDescent="0.2">
      <c r="A215" s="11" t="s">
        <v>60</v>
      </c>
      <c r="B215" s="29" t="s">
        <v>425</v>
      </c>
      <c r="C215" s="29">
        <v>11</v>
      </c>
      <c r="D215" s="4" t="s">
        <v>61</v>
      </c>
      <c r="E215" s="6">
        <v>0</v>
      </c>
      <c r="F215" s="6">
        <v>1</v>
      </c>
      <c r="G215" s="6">
        <v>0</v>
      </c>
      <c r="H215" s="6">
        <v>0</v>
      </c>
      <c r="I215" s="6">
        <v>0</v>
      </c>
      <c r="J215" s="8" t="s">
        <v>110</v>
      </c>
      <c r="K215" s="5">
        <v>0</v>
      </c>
      <c r="L215" s="5">
        <v>1</v>
      </c>
      <c r="M215" s="14">
        <v>0</v>
      </c>
      <c r="N215" s="14">
        <v>0.5</v>
      </c>
      <c r="O215" s="14">
        <v>1</v>
      </c>
      <c r="P215" s="8" t="s">
        <v>92</v>
      </c>
      <c r="Q215" s="5">
        <v>0</v>
      </c>
      <c r="R215" s="5">
        <v>1</v>
      </c>
      <c r="S215" s="5">
        <v>0</v>
      </c>
      <c r="T215" s="5">
        <v>0</v>
      </c>
      <c r="U215" s="5">
        <v>0</v>
      </c>
      <c r="V215" s="5"/>
      <c r="W215" s="13">
        <f t="shared" si="72"/>
        <v>0</v>
      </c>
      <c r="X215" s="13">
        <f t="shared" si="73"/>
        <v>1</v>
      </c>
      <c r="Y215" s="13">
        <f t="shared" si="74"/>
        <v>0</v>
      </c>
      <c r="Z215" s="12">
        <f t="shared" si="75"/>
        <v>0</v>
      </c>
      <c r="AA215" s="13">
        <f t="shared" si="76"/>
        <v>0</v>
      </c>
      <c r="AB215" s="7">
        <f t="shared" si="77"/>
        <v>1</v>
      </c>
      <c r="AC215" s="7"/>
      <c r="AD215" s="7">
        <f t="shared" si="78"/>
        <v>1</v>
      </c>
      <c r="AE215" s="7">
        <f t="shared" si="79"/>
        <v>0</v>
      </c>
      <c r="AF215" s="7">
        <f t="shared" si="80"/>
        <v>0</v>
      </c>
      <c r="AG215" s="7"/>
      <c r="AI215" s="137"/>
      <c r="AJ215" s="137"/>
      <c r="AK215" s="137"/>
      <c r="AL215" s="137"/>
      <c r="AM215" s="137"/>
      <c r="AO215" s="137"/>
      <c r="AP215" s="137"/>
      <c r="AQ215" s="137"/>
      <c r="AR215" s="137"/>
      <c r="AS215" s="137"/>
      <c r="AU215" s="137"/>
      <c r="AV215" s="137"/>
      <c r="AW215" s="137"/>
      <c r="AX215" s="137"/>
      <c r="AY215" s="137"/>
      <c r="BA215" s="137"/>
    </row>
    <row r="216" spans="1:64" s="55" customFormat="1" ht="15" customHeight="1" x14ac:dyDescent="0.2">
      <c r="A216" s="8">
        <v>1052</v>
      </c>
      <c r="B216" s="29" t="s">
        <v>847</v>
      </c>
      <c r="C216" s="29">
        <v>11</v>
      </c>
      <c r="D216" s="8" t="s">
        <v>629</v>
      </c>
      <c r="E216" s="72">
        <v>0</v>
      </c>
      <c r="F216" s="72">
        <v>0</v>
      </c>
      <c r="G216" s="72">
        <v>0</v>
      </c>
      <c r="H216" s="72">
        <v>0</v>
      </c>
      <c r="I216" s="72">
        <v>0</v>
      </c>
      <c r="J216" s="72"/>
      <c r="K216" s="72">
        <v>0</v>
      </c>
      <c r="L216" s="72">
        <v>1</v>
      </c>
      <c r="M216" s="72">
        <v>0</v>
      </c>
      <c r="N216" s="72">
        <v>0</v>
      </c>
      <c r="O216" s="72">
        <v>1</v>
      </c>
      <c r="P216" s="72"/>
      <c r="Q216" s="72">
        <v>1</v>
      </c>
      <c r="R216" s="72">
        <v>1</v>
      </c>
      <c r="S216" s="72">
        <v>0</v>
      </c>
      <c r="T216" s="72">
        <v>0</v>
      </c>
      <c r="U216" s="72">
        <v>0</v>
      </c>
      <c r="V216" s="8"/>
      <c r="W216" s="13">
        <f t="shared" si="72"/>
        <v>0</v>
      </c>
      <c r="X216" s="13">
        <f t="shared" si="73"/>
        <v>1</v>
      </c>
      <c r="Y216" s="13">
        <f t="shared" si="74"/>
        <v>0</v>
      </c>
      <c r="Z216" s="12">
        <f t="shared" si="75"/>
        <v>0</v>
      </c>
      <c r="AA216" s="13">
        <f t="shared" si="76"/>
        <v>0</v>
      </c>
      <c r="AB216" s="7">
        <f t="shared" si="77"/>
        <v>1</v>
      </c>
      <c r="AC216" s="7"/>
      <c r="AD216" s="7">
        <f t="shared" si="78"/>
        <v>1</v>
      </c>
      <c r="AE216" s="7">
        <f t="shared" si="79"/>
        <v>0</v>
      </c>
      <c r="AF216" s="7">
        <f t="shared" si="80"/>
        <v>0</v>
      </c>
      <c r="AG216" s="7"/>
      <c r="AI216" s="137"/>
      <c r="AJ216" s="137"/>
      <c r="AK216" s="137"/>
      <c r="AL216" s="137"/>
      <c r="AM216" s="137"/>
      <c r="AO216" s="137"/>
      <c r="AP216" s="137"/>
      <c r="AQ216" s="137"/>
      <c r="AR216" s="137"/>
      <c r="AS216" s="137"/>
      <c r="AU216" s="137"/>
      <c r="AV216" s="137"/>
      <c r="AW216" s="137"/>
      <c r="AX216" s="137"/>
      <c r="AY216" s="137"/>
      <c r="BA216" s="137"/>
    </row>
    <row r="217" spans="1:64" ht="15" customHeight="1" x14ac:dyDescent="0.2">
      <c r="A217" s="8">
        <v>1134</v>
      </c>
      <c r="B217" s="29" t="s">
        <v>915</v>
      </c>
      <c r="C217" s="29">
        <v>11</v>
      </c>
      <c r="D217" s="8" t="s">
        <v>712</v>
      </c>
      <c r="E217" s="72">
        <v>0</v>
      </c>
      <c r="F217" s="72">
        <v>0</v>
      </c>
      <c r="G217" s="72">
        <v>1</v>
      </c>
      <c r="H217" s="72">
        <v>0</v>
      </c>
      <c r="I217" s="72">
        <v>0</v>
      </c>
      <c r="J217" s="72"/>
      <c r="K217" s="72">
        <v>1</v>
      </c>
      <c r="L217" s="72">
        <v>1</v>
      </c>
      <c r="M217" s="72">
        <v>0</v>
      </c>
      <c r="N217" s="72">
        <v>0</v>
      </c>
      <c r="O217" s="72">
        <v>1</v>
      </c>
      <c r="P217" s="72"/>
      <c r="Q217" s="72">
        <v>1</v>
      </c>
      <c r="R217" s="72">
        <v>1</v>
      </c>
      <c r="S217" s="72">
        <v>1</v>
      </c>
      <c r="T217" s="72">
        <v>1</v>
      </c>
      <c r="U217" s="72">
        <v>0</v>
      </c>
      <c r="V217" s="8"/>
      <c r="W217" s="13">
        <f t="shared" si="72"/>
        <v>1</v>
      </c>
      <c r="X217" s="13">
        <f t="shared" si="73"/>
        <v>1</v>
      </c>
      <c r="Y217" s="13">
        <f t="shared" si="74"/>
        <v>1</v>
      </c>
      <c r="Z217" s="12">
        <f t="shared" si="75"/>
        <v>0</v>
      </c>
      <c r="AA217" s="13">
        <f t="shared" si="76"/>
        <v>0</v>
      </c>
      <c r="AB217" s="7">
        <f t="shared" si="77"/>
        <v>3</v>
      </c>
      <c r="AC217" s="7"/>
      <c r="AD217" s="7">
        <f t="shared" si="78"/>
        <v>2</v>
      </c>
      <c r="AE217" s="7">
        <f t="shared" si="79"/>
        <v>0</v>
      </c>
      <c r="AF217" s="7">
        <f t="shared" si="80"/>
        <v>1</v>
      </c>
      <c r="AG217" s="7"/>
      <c r="AI217" s="139"/>
      <c r="AJ217" s="139"/>
      <c r="AK217" s="139"/>
      <c r="AL217" s="139"/>
      <c r="AM217" s="139"/>
      <c r="AO217" s="139"/>
      <c r="AP217" s="139"/>
      <c r="AQ217" s="139"/>
      <c r="AR217" s="139"/>
      <c r="AS217" s="139"/>
      <c r="AU217" s="139"/>
      <c r="AV217" s="139"/>
      <c r="AW217" s="139"/>
      <c r="AX217" s="139"/>
      <c r="AY217" s="139"/>
      <c r="BA217" s="139"/>
    </row>
    <row r="218" spans="1:64" ht="15" customHeight="1" x14ac:dyDescent="0.2">
      <c r="A218" s="11" t="s">
        <v>165</v>
      </c>
      <c r="B218" s="29" t="s">
        <v>467</v>
      </c>
      <c r="C218" s="29">
        <v>11</v>
      </c>
      <c r="D218" s="4" t="s">
        <v>175</v>
      </c>
      <c r="E218" s="6">
        <v>1</v>
      </c>
      <c r="F218" s="6">
        <v>1</v>
      </c>
      <c r="G218" s="6">
        <v>0</v>
      </c>
      <c r="H218" s="6">
        <v>0</v>
      </c>
      <c r="I218" s="6">
        <v>0</v>
      </c>
      <c r="J218" s="3"/>
      <c r="K218" s="5">
        <v>0</v>
      </c>
      <c r="L218" s="5">
        <v>0</v>
      </c>
      <c r="M218" s="14">
        <v>0</v>
      </c>
      <c r="N218" s="14">
        <v>0</v>
      </c>
      <c r="O218" s="14">
        <v>0</v>
      </c>
      <c r="P218" s="8" t="s">
        <v>44</v>
      </c>
      <c r="Q218" s="5">
        <v>1</v>
      </c>
      <c r="R218" s="5">
        <v>1</v>
      </c>
      <c r="S218" s="5">
        <v>1</v>
      </c>
      <c r="T218" s="5">
        <v>0</v>
      </c>
      <c r="U218" s="5">
        <v>0</v>
      </c>
      <c r="V218" s="5"/>
      <c r="W218" s="13">
        <f t="shared" si="72"/>
        <v>1</v>
      </c>
      <c r="X218" s="13">
        <f t="shared" si="73"/>
        <v>1</v>
      </c>
      <c r="Y218" s="13">
        <f t="shared" si="74"/>
        <v>0</v>
      </c>
      <c r="Z218" s="12">
        <f t="shared" si="75"/>
        <v>0</v>
      </c>
      <c r="AA218" s="13">
        <f t="shared" si="76"/>
        <v>0</v>
      </c>
      <c r="AB218" s="7">
        <f t="shared" si="77"/>
        <v>2</v>
      </c>
      <c r="AC218" s="7"/>
      <c r="AD218" s="7">
        <f t="shared" si="78"/>
        <v>2</v>
      </c>
      <c r="AE218" s="7">
        <f t="shared" si="79"/>
        <v>0</v>
      </c>
      <c r="AF218" s="7">
        <f t="shared" si="80"/>
        <v>0</v>
      </c>
      <c r="AG218" s="7"/>
      <c r="AI218" s="139"/>
      <c r="AJ218" s="139"/>
      <c r="AK218" s="139"/>
      <c r="AL218" s="139"/>
      <c r="AM218" s="139"/>
      <c r="AO218" s="139"/>
      <c r="AP218" s="139"/>
      <c r="AQ218" s="139"/>
      <c r="AR218" s="139"/>
      <c r="AS218" s="139"/>
      <c r="AU218" s="139"/>
      <c r="AV218" s="139"/>
      <c r="AW218" s="139"/>
      <c r="AX218" s="139"/>
      <c r="AY218" s="139"/>
      <c r="BA218" s="139"/>
    </row>
    <row r="219" spans="1:64" ht="15" customHeight="1" x14ac:dyDescent="0.2">
      <c r="A219" s="8">
        <v>1054</v>
      </c>
      <c r="B219" s="29" t="s">
        <v>849</v>
      </c>
      <c r="C219" s="29">
        <v>11</v>
      </c>
      <c r="D219" s="8" t="s">
        <v>631</v>
      </c>
      <c r="E219" s="72">
        <v>0</v>
      </c>
      <c r="F219" s="72">
        <v>1</v>
      </c>
      <c r="G219" s="72">
        <v>1</v>
      </c>
      <c r="H219" s="72">
        <v>1</v>
      </c>
      <c r="I219" s="72">
        <v>0</v>
      </c>
      <c r="J219" s="72" t="s">
        <v>785</v>
      </c>
      <c r="K219" s="72">
        <v>0</v>
      </c>
      <c r="L219" s="72">
        <v>1</v>
      </c>
      <c r="M219" s="72">
        <v>0</v>
      </c>
      <c r="N219" s="72">
        <v>0</v>
      </c>
      <c r="O219" s="72">
        <v>0</v>
      </c>
      <c r="P219" s="72"/>
      <c r="Q219" s="72">
        <v>0</v>
      </c>
      <c r="R219" s="72">
        <v>1</v>
      </c>
      <c r="S219" s="72">
        <v>1</v>
      </c>
      <c r="T219" s="72">
        <v>0</v>
      </c>
      <c r="U219" s="72">
        <v>0</v>
      </c>
      <c r="V219" s="8"/>
      <c r="W219" s="13">
        <f t="shared" si="72"/>
        <v>0</v>
      </c>
      <c r="X219" s="13">
        <f t="shared" si="73"/>
        <v>1</v>
      </c>
      <c r="Y219" s="13">
        <f t="shared" si="74"/>
        <v>1</v>
      </c>
      <c r="Z219" s="12">
        <f t="shared" si="75"/>
        <v>0</v>
      </c>
      <c r="AA219" s="13">
        <f t="shared" si="76"/>
        <v>0</v>
      </c>
      <c r="AB219" s="7">
        <f t="shared" si="77"/>
        <v>2</v>
      </c>
      <c r="AC219" s="7"/>
      <c r="AD219" s="7">
        <f t="shared" si="78"/>
        <v>1</v>
      </c>
      <c r="AE219" s="7">
        <f t="shared" si="79"/>
        <v>0</v>
      </c>
      <c r="AF219" s="7">
        <f t="shared" si="80"/>
        <v>1</v>
      </c>
      <c r="AG219" s="7"/>
      <c r="AI219" s="139"/>
      <c r="AJ219" s="139"/>
      <c r="AK219" s="139"/>
      <c r="AL219" s="139"/>
      <c r="AM219" s="139"/>
      <c r="AO219" s="139"/>
      <c r="AP219" s="139"/>
      <c r="AQ219" s="139"/>
      <c r="AR219" s="139"/>
      <c r="AS219" s="139"/>
      <c r="AU219" s="139"/>
      <c r="AV219" s="139"/>
      <c r="AW219" s="139"/>
      <c r="AX219" s="139"/>
      <c r="AY219" s="139"/>
      <c r="BA219" s="139"/>
    </row>
    <row r="220" spans="1:64" ht="15" customHeight="1" x14ac:dyDescent="0.2">
      <c r="A220" s="8">
        <v>1060</v>
      </c>
      <c r="B220" s="29" t="s">
        <v>854</v>
      </c>
      <c r="C220" s="29">
        <v>11</v>
      </c>
      <c r="D220" s="8" t="s">
        <v>637</v>
      </c>
      <c r="E220" s="72">
        <v>0</v>
      </c>
      <c r="F220" s="72">
        <v>0</v>
      </c>
      <c r="G220" s="72">
        <v>0</v>
      </c>
      <c r="H220" s="72">
        <v>0</v>
      </c>
      <c r="I220" s="72">
        <v>0</v>
      </c>
      <c r="J220" s="72"/>
      <c r="K220" s="72">
        <v>0</v>
      </c>
      <c r="L220" s="72">
        <v>1</v>
      </c>
      <c r="M220" s="72">
        <v>0</v>
      </c>
      <c r="N220" s="72">
        <v>0</v>
      </c>
      <c r="O220" s="72">
        <v>1</v>
      </c>
      <c r="P220" s="72" t="s">
        <v>757</v>
      </c>
      <c r="Q220" s="72">
        <v>0</v>
      </c>
      <c r="R220" s="72">
        <v>0</v>
      </c>
      <c r="S220" s="72">
        <v>0</v>
      </c>
      <c r="T220" s="72">
        <v>0</v>
      </c>
      <c r="U220" s="72">
        <v>0</v>
      </c>
      <c r="V220" s="8"/>
      <c r="W220" s="13">
        <f t="shared" si="72"/>
        <v>0</v>
      </c>
      <c r="X220" s="13">
        <f t="shared" si="73"/>
        <v>0</v>
      </c>
      <c r="Y220" s="13">
        <f t="shared" si="74"/>
        <v>0</v>
      </c>
      <c r="Z220" s="12">
        <f t="shared" si="75"/>
        <v>0</v>
      </c>
      <c r="AA220" s="13">
        <f t="shared" si="76"/>
        <v>0</v>
      </c>
      <c r="AB220" s="7">
        <f t="shared" si="77"/>
        <v>0</v>
      </c>
      <c r="AC220" s="7"/>
      <c r="AD220" s="7">
        <f t="shared" si="78"/>
        <v>0</v>
      </c>
      <c r="AE220" s="7">
        <f t="shared" si="79"/>
        <v>0</v>
      </c>
      <c r="AF220" s="7">
        <f t="shared" si="80"/>
        <v>0</v>
      </c>
      <c r="AG220" s="7"/>
      <c r="AI220" s="139"/>
      <c r="AJ220" s="139"/>
      <c r="AK220" s="139"/>
      <c r="AL220" s="139"/>
      <c r="AM220" s="139"/>
      <c r="AO220" s="139"/>
      <c r="AP220" s="139"/>
      <c r="AQ220" s="139"/>
      <c r="AR220" s="139"/>
      <c r="AS220" s="139"/>
      <c r="AU220" s="139"/>
      <c r="AV220" s="139"/>
      <c r="AW220" s="139"/>
      <c r="AX220" s="139"/>
      <c r="AY220" s="139"/>
      <c r="BA220" s="139"/>
    </row>
    <row r="221" spans="1:64" ht="15" customHeight="1" x14ac:dyDescent="0.2">
      <c r="A221" s="8">
        <v>1150</v>
      </c>
      <c r="B221" s="29" t="s">
        <v>931</v>
      </c>
      <c r="C221" s="29">
        <v>11</v>
      </c>
      <c r="D221" s="8" t="s">
        <v>729</v>
      </c>
      <c r="E221" s="72">
        <v>0</v>
      </c>
      <c r="F221" s="72">
        <v>0</v>
      </c>
      <c r="G221" s="72">
        <v>1</v>
      </c>
      <c r="H221" s="72">
        <v>1</v>
      </c>
      <c r="I221" s="72">
        <v>0</v>
      </c>
      <c r="J221" s="72"/>
      <c r="K221" s="72">
        <v>0</v>
      </c>
      <c r="L221" s="72">
        <v>0</v>
      </c>
      <c r="M221" s="72">
        <v>0</v>
      </c>
      <c r="N221" s="72">
        <v>0</v>
      </c>
      <c r="O221" s="72">
        <v>0</v>
      </c>
      <c r="P221" s="72" t="s">
        <v>744</v>
      </c>
      <c r="Q221" s="72">
        <v>0</v>
      </c>
      <c r="R221" s="72">
        <v>1</v>
      </c>
      <c r="S221" s="72">
        <v>0</v>
      </c>
      <c r="T221" s="72">
        <v>0</v>
      </c>
      <c r="U221" s="72">
        <v>0</v>
      </c>
      <c r="V221" s="8"/>
      <c r="W221" s="13">
        <f t="shared" si="72"/>
        <v>0</v>
      </c>
      <c r="X221" s="13">
        <f t="shared" si="73"/>
        <v>0</v>
      </c>
      <c r="Y221" s="13">
        <f t="shared" si="74"/>
        <v>0</v>
      </c>
      <c r="Z221" s="12">
        <f t="shared" si="75"/>
        <v>0</v>
      </c>
      <c r="AA221" s="13">
        <f t="shared" si="76"/>
        <v>0</v>
      </c>
      <c r="AB221" s="7">
        <f t="shared" si="77"/>
        <v>0</v>
      </c>
      <c r="AC221" s="7"/>
      <c r="AD221" s="7">
        <f t="shared" si="78"/>
        <v>0</v>
      </c>
      <c r="AE221" s="7">
        <f t="shared" si="79"/>
        <v>0</v>
      </c>
      <c r="AF221" s="7">
        <f t="shared" si="80"/>
        <v>0</v>
      </c>
      <c r="AG221" s="7"/>
      <c r="AI221" s="139"/>
      <c r="AJ221" s="139"/>
      <c r="AK221" s="139"/>
      <c r="AL221" s="139"/>
      <c r="AM221" s="139"/>
      <c r="AO221" s="139"/>
      <c r="AP221" s="139"/>
      <c r="AQ221" s="139"/>
      <c r="AR221" s="139"/>
      <c r="AS221" s="139"/>
      <c r="AU221" s="139"/>
      <c r="AV221" s="139"/>
      <c r="AW221" s="139"/>
      <c r="AX221" s="139"/>
      <c r="AY221" s="139"/>
      <c r="BA221" s="139"/>
    </row>
    <row r="222" spans="1:64" ht="15" customHeight="1" x14ac:dyDescent="0.2">
      <c r="A222" s="8">
        <v>1110</v>
      </c>
      <c r="B222" s="29" t="s">
        <v>895</v>
      </c>
      <c r="C222" s="29">
        <v>11</v>
      </c>
      <c r="D222" s="8" t="s">
        <v>688</v>
      </c>
      <c r="E222" s="72">
        <v>0</v>
      </c>
      <c r="F222" s="72">
        <v>0</v>
      </c>
      <c r="G222" s="72">
        <v>1</v>
      </c>
      <c r="H222" s="72">
        <v>0</v>
      </c>
      <c r="I222" s="72">
        <v>1</v>
      </c>
      <c r="J222" s="72"/>
      <c r="K222" s="72">
        <v>0</v>
      </c>
      <c r="L222" s="72">
        <v>0</v>
      </c>
      <c r="M222" s="72">
        <v>0</v>
      </c>
      <c r="N222" s="72">
        <v>0</v>
      </c>
      <c r="O222" s="72">
        <v>1</v>
      </c>
      <c r="P222" s="72" t="s">
        <v>769</v>
      </c>
      <c r="Q222" s="72">
        <v>0</v>
      </c>
      <c r="R222" s="72">
        <v>1</v>
      </c>
      <c r="S222" s="72">
        <v>0</v>
      </c>
      <c r="T222" s="72">
        <v>0</v>
      </c>
      <c r="U222" s="72">
        <v>0</v>
      </c>
      <c r="V222" s="8"/>
      <c r="W222" s="13">
        <f t="shared" si="72"/>
        <v>0</v>
      </c>
      <c r="X222" s="13">
        <f t="shared" si="73"/>
        <v>0</v>
      </c>
      <c r="Y222" s="13">
        <f t="shared" si="74"/>
        <v>0</v>
      </c>
      <c r="Z222" s="12">
        <f t="shared" si="75"/>
        <v>0</v>
      </c>
      <c r="AA222" s="13">
        <f t="shared" si="76"/>
        <v>1</v>
      </c>
      <c r="AB222" s="7">
        <f t="shared" si="77"/>
        <v>1</v>
      </c>
      <c r="AC222" s="7"/>
      <c r="AD222" s="7">
        <f t="shared" si="78"/>
        <v>0</v>
      </c>
      <c r="AE222" s="7">
        <f t="shared" si="79"/>
        <v>1</v>
      </c>
      <c r="AF222" s="7">
        <f t="shared" si="80"/>
        <v>0</v>
      </c>
      <c r="AG222" s="7"/>
      <c r="AI222" s="139"/>
      <c r="AJ222" s="139"/>
      <c r="AK222" s="139"/>
      <c r="AL222" s="139"/>
      <c r="AM222" s="139"/>
      <c r="AO222" s="139"/>
      <c r="AP222" s="139"/>
      <c r="AQ222" s="139"/>
      <c r="AR222" s="139"/>
      <c r="AS222" s="139"/>
      <c r="AU222" s="139"/>
      <c r="AV222" s="139"/>
      <c r="AW222" s="139"/>
      <c r="AX222" s="139"/>
      <c r="AY222" s="139"/>
      <c r="BA222" s="139"/>
    </row>
    <row r="223" spans="1:64" ht="15" customHeight="1" x14ac:dyDescent="0.2">
      <c r="A223" s="8">
        <v>1024</v>
      </c>
      <c r="B223" s="29" t="s">
        <v>819</v>
      </c>
      <c r="C223" s="29">
        <v>11</v>
      </c>
      <c r="D223" s="8" t="s">
        <v>601</v>
      </c>
      <c r="E223" s="72">
        <v>0</v>
      </c>
      <c r="F223" s="72">
        <v>0</v>
      </c>
      <c r="G223" s="72">
        <v>0</v>
      </c>
      <c r="H223" s="72">
        <v>0</v>
      </c>
      <c r="I223" s="72">
        <v>1</v>
      </c>
      <c r="J223" s="72"/>
      <c r="K223" s="72">
        <v>0</v>
      </c>
      <c r="L223" s="72">
        <v>0</v>
      </c>
      <c r="M223" s="72">
        <v>0</v>
      </c>
      <c r="N223" s="72">
        <v>0</v>
      </c>
      <c r="O223" s="72">
        <v>0</v>
      </c>
      <c r="P223" s="72" t="s">
        <v>744</v>
      </c>
      <c r="Q223" s="72">
        <v>0</v>
      </c>
      <c r="R223" s="72">
        <v>0</v>
      </c>
      <c r="S223" s="72">
        <v>0</v>
      </c>
      <c r="T223" s="72">
        <v>0</v>
      </c>
      <c r="U223" s="72">
        <v>0</v>
      </c>
      <c r="V223" s="72"/>
      <c r="W223" s="13">
        <f t="shared" si="72"/>
        <v>0</v>
      </c>
      <c r="X223" s="13">
        <f t="shared" si="73"/>
        <v>0</v>
      </c>
      <c r="Y223" s="13">
        <f t="shared" si="74"/>
        <v>0</v>
      </c>
      <c r="Z223" s="12">
        <f t="shared" si="75"/>
        <v>0</v>
      </c>
      <c r="AA223" s="13">
        <f t="shared" si="76"/>
        <v>0</v>
      </c>
      <c r="AB223" s="7">
        <f t="shared" si="77"/>
        <v>0</v>
      </c>
      <c r="AC223" s="7"/>
      <c r="AD223" s="7">
        <f t="shared" si="78"/>
        <v>0</v>
      </c>
      <c r="AE223" s="7">
        <f t="shared" si="79"/>
        <v>0</v>
      </c>
      <c r="AF223" s="7">
        <f t="shared" si="80"/>
        <v>0</v>
      </c>
      <c r="AG223" s="7"/>
      <c r="AI223" s="139"/>
      <c r="AJ223" s="139"/>
      <c r="AK223" s="139"/>
      <c r="AL223" s="139"/>
      <c r="AM223" s="139"/>
      <c r="AO223" s="139"/>
      <c r="AP223" s="139"/>
      <c r="AQ223" s="139"/>
      <c r="AR223" s="139"/>
      <c r="AS223" s="139"/>
      <c r="AU223" s="139"/>
      <c r="AV223" s="139"/>
      <c r="AW223" s="139"/>
      <c r="AX223" s="139"/>
      <c r="AY223" s="139"/>
      <c r="BA223" s="139"/>
    </row>
    <row r="224" spans="1:64" ht="15" customHeight="1" x14ac:dyDescent="0.2">
      <c r="A224" s="8">
        <v>1011</v>
      </c>
      <c r="B224" s="29" t="s">
        <v>808</v>
      </c>
      <c r="C224" s="29">
        <v>11</v>
      </c>
      <c r="D224" s="8" t="s">
        <v>588</v>
      </c>
      <c r="E224" s="72">
        <v>0</v>
      </c>
      <c r="F224" s="72">
        <v>1</v>
      </c>
      <c r="G224" s="72">
        <v>0</v>
      </c>
      <c r="H224" s="72">
        <v>0</v>
      </c>
      <c r="I224" s="72">
        <v>0</v>
      </c>
      <c r="J224" s="72"/>
      <c r="K224" s="72">
        <v>0</v>
      </c>
      <c r="L224" s="72">
        <v>0</v>
      </c>
      <c r="M224" s="72">
        <v>0</v>
      </c>
      <c r="N224" s="72">
        <v>0</v>
      </c>
      <c r="O224" s="72">
        <v>0</v>
      </c>
      <c r="P224" s="72" t="s">
        <v>743</v>
      </c>
      <c r="Q224" s="72">
        <v>0</v>
      </c>
      <c r="R224" s="72">
        <v>1</v>
      </c>
      <c r="S224" s="72">
        <v>0</v>
      </c>
      <c r="T224" s="72">
        <v>0</v>
      </c>
      <c r="U224" s="72">
        <v>0</v>
      </c>
      <c r="V224" s="72"/>
      <c r="W224" s="13">
        <f t="shared" si="72"/>
        <v>0</v>
      </c>
      <c r="X224" s="13">
        <f t="shared" si="73"/>
        <v>1</v>
      </c>
      <c r="Y224" s="13">
        <f t="shared" si="74"/>
        <v>0</v>
      </c>
      <c r="Z224" s="12">
        <f t="shared" si="75"/>
        <v>0</v>
      </c>
      <c r="AA224" s="13">
        <f t="shared" si="76"/>
        <v>0</v>
      </c>
      <c r="AB224" s="7">
        <f t="shared" si="77"/>
        <v>1</v>
      </c>
      <c r="AC224" s="7"/>
      <c r="AD224" s="7">
        <f t="shared" si="78"/>
        <v>1</v>
      </c>
      <c r="AE224" s="7">
        <f t="shared" si="79"/>
        <v>0</v>
      </c>
      <c r="AF224" s="7">
        <f t="shared" si="80"/>
        <v>0</v>
      </c>
      <c r="AG224" s="7"/>
      <c r="AI224" s="139"/>
      <c r="AJ224" s="139"/>
      <c r="AK224" s="139"/>
      <c r="AL224" s="139"/>
      <c r="AM224" s="139"/>
      <c r="AO224" s="139"/>
      <c r="AP224" s="139"/>
      <c r="AQ224" s="139"/>
      <c r="AR224" s="139"/>
      <c r="AS224" s="139"/>
      <c r="AU224" s="139"/>
      <c r="AV224" s="139"/>
      <c r="AW224" s="139"/>
      <c r="AX224" s="139"/>
      <c r="AY224" s="139"/>
      <c r="BA224" s="139"/>
    </row>
    <row r="225" spans="1:64" s="55" customFormat="1" ht="15" customHeight="1" x14ac:dyDescent="0.2">
      <c r="A225" s="1" t="s">
        <v>182</v>
      </c>
      <c r="B225" s="29" t="s">
        <v>474</v>
      </c>
      <c r="C225" s="29">
        <v>11</v>
      </c>
      <c r="D225" s="4" t="s">
        <v>193</v>
      </c>
      <c r="E225" s="6">
        <v>1</v>
      </c>
      <c r="F225" s="6">
        <v>1</v>
      </c>
      <c r="G225" s="6">
        <v>1</v>
      </c>
      <c r="H225" s="6">
        <v>1</v>
      </c>
      <c r="I225" s="6">
        <v>0</v>
      </c>
      <c r="J225" s="3"/>
      <c r="K225" s="5">
        <v>1</v>
      </c>
      <c r="L225" s="5">
        <v>1</v>
      </c>
      <c r="M225" s="14">
        <v>0</v>
      </c>
      <c r="N225" s="14">
        <v>0</v>
      </c>
      <c r="O225" s="14">
        <v>0</v>
      </c>
      <c r="P225" s="3"/>
      <c r="Q225" s="5">
        <v>1</v>
      </c>
      <c r="R225" s="5">
        <v>1</v>
      </c>
      <c r="S225" s="5">
        <v>0</v>
      </c>
      <c r="T225" s="5">
        <v>0</v>
      </c>
      <c r="U225" s="5">
        <v>0</v>
      </c>
      <c r="V225" s="5"/>
      <c r="W225" s="13">
        <f t="shared" si="72"/>
        <v>1</v>
      </c>
      <c r="X225" s="13">
        <f t="shared" si="73"/>
        <v>1</v>
      </c>
      <c r="Y225" s="13">
        <f t="shared" si="74"/>
        <v>0</v>
      </c>
      <c r="Z225" s="12">
        <f t="shared" si="75"/>
        <v>0</v>
      </c>
      <c r="AA225" s="13">
        <f t="shared" si="76"/>
        <v>0</v>
      </c>
      <c r="AB225" s="7">
        <f t="shared" si="77"/>
        <v>2</v>
      </c>
      <c r="AC225" s="7"/>
      <c r="AD225" s="7">
        <f t="shared" si="78"/>
        <v>2</v>
      </c>
      <c r="AE225" s="7">
        <f t="shared" si="79"/>
        <v>0</v>
      </c>
      <c r="AF225" s="7">
        <f t="shared" si="80"/>
        <v>0</v>
      </c>
      <c r="AG225" s="7"/>
      <c r="AI225" s="137"/>
      <c r="AJ225" s="137"/>
      <c r="AK225" s="137"/>
      <c r="AL225" s="137"/>
      <c r="AM225" s="137"/>
      <c r="AO225" s="137"/>
      <c r="AP225" s="137"/>
      <c r="AQ225" s="137"/>
      <c r="AR225" s="137"/>
      <c r="AS225" s="137"/>
      <c r="AU225" s="137"/>
      <c r="AV225" s="137"/>
      <c r="AW225" s="137"/>
      <c r="AX225" s="137"/>
      <c r="AY225" s="137"/>
      <c r="BA225" s="137"/>
    </row>
    <row r="226" spans="1:64" s="55" customFormat="1" ht="15" customHeight="1" x14ac:dyDescent="0.2">
      <c r="A226" s="8">
        <v>1117</v>
      </c>
      <c r="B226" s="29" t="s">
        <v>902</v>
      </c>
      <c r="C226" s="29">
        <v>11</v>
      </c>
      <c r="D226" s="8" t="s">
        <v>695</v>
      </c>
      <c r="E226" s="72">
        <v>1</v>
      </c>
      <c r="F226" s="72">
        <v>0</v>
      </c>
      <c r="G226" s="72">
        <v>1</v>
      </c>
      <c r="H226" s="72">
        <v>0</v>
      </c>
      <c r="I226" s="72">
        <v>0</v>
      </c>
      <c r="J226" s="72"/>
      <c r="K226" s="72">
        <v>1</v>
      </c>
      <c r="L226" s="72">
        <v>1</v>
      </c>
      <c r="M226" s="72">
        <v>0</v>
      </c>
      <c r="N226" s="72">
        <v>0</v>
      </c>
      <c r="O226" s="72">
        <v>0</v>
      </c>
      <c r="P226" s="72"/>
      <c r="Q226" s="72">
        <v>0</v>
      </c>
      <c r="R226" s="72">
        <v>1</v>
      </c>
      <c r="S226" s="72">
        <v>0</v>
      </c>
      <c r="T226" s="72">
        <v>0</v>
      </c>
      <c r="U226" s="72">
        <v>0</v>
      </c>
      <c r="V226" s="8"/>
      <c r="W226" s="13">
        <f t="shared" si="72"/>
        <v>1</v>
      </c>
      <c r="X226" s="13">
        <f t="shared" si="73"/>
        <v>1</v>
      </c>
      <c r="Y226" s="13">
        <f t="shared" si="74"/>
        <v>0</v>
      </c>
      <c r="Z226" s="12">
        <f t="shared" si="75"/>
        <v>0</v>
      </c>
      <c r="AA226" s="13">
        <f t="shared" si="76"/>
        <v>0</v>
      </c>
      <c r="AB226" s="7">
        <f t="shared" si="77"/>
        <v>2</v>
      </c>
      <c r="AC226" s="7"/>
      <c r="AD226" s="7">
        <f t="shared" si="78"/>
        <v>2</v>
      </c>
      <c r="AE226" s="7">
        <f t="shared" si="79"/>
        <v>0</v>
      </c>
      <c r="AF226" s="7">
        <f t="shared" si="80"/>
        <v>0</v>
      </c>
      <c r="AG226" s="7"/>
      <c r="AI226" s="137"/>
      <c r="AJ226" s="137"/>
      <c r="AK226" s="137"/>
      <c r="AL226" s="137"/>
      <c r="AM226" s="137"/>
      <c r="AO226" s="137"/>
      <c r="AP226" s="137"/>
      <c r="AQ226" s="137"/>
      <c r="AR226" s="137"/>
      <c r="AS226" s="137"/>
      <c r="AU226" s="137"/>
      <c r="AV226" s="137"/>
      <c r="AW226" s="137"/>
      <c r="AX226" s="137"/>
      <c r="AY226" s="137"/>
      <c r="BA226" s="137"/>
    </row>
    <row r="227" spans="1:64" ht="15" customHeight="1" x14ac:dyDescent="0.2">
      <c r="A227" s="8">
        <v>1126</v>
      </c>
      <c r="B227" s="29" t="s">
        <v>907</v>
      </c>
      <c r="C227" s="29">
        <v>11</v>
      </c>
      <c r="D227" s="8" t="s">
        <v>704</v>
      </c>
      <c r="E227" s="72">
        <v>0</v>
      </c>
      <c r="F227" s="72">
        <v>0</v>
      </c>
      <c r="G227" s="72">
        <v>0</v>
      </c>
      <c r="H227" s="72">
        <v>0</v>
      </c>
      <c r="I227" s="72">
        <v>1</v>
      </c>
      <c r="J227" s="72"/>
      <c r="K227" s="72">
        <v>0</v>
      </c>
      <c r="L227" s="72">
        <v>0</v>
      </c>
      <c r="M227" s="72">
        <v>0</v>
      </c>
      <c r="N227" s="72">
        <v>0</v>
      </c>
      <c r="O227" s="72">
        <v>0</v>
      </c>
      <c r="P227" s="72" t="s">
        <v>744</v>
      </c>
      <c r="Q227" s="72">
        <v>0</v>
      </c>
      <c r="R227" s="72">
        <v>1</v>
      </c>
      <c r="S227" s="72">
        <v>0</v>
      </c>
      <c r="T227" s="72">
        <v>0</v>
      </c>
      <c r="U227" s="72">
        <v>1</v>
      </c>
      <c r="V227" s="8"/>
      <c r="W227" s="13">
        <f t="shared" si="72"/>
        <v>0</v>
      </c>
      <c r="X227" s="13">
        <f t="shared" si="73"/>
        <v>0</v>
      </c>
      <c r="Y227" s="13">
        <f t="shared" si="74"/>
        <v>0</v>
      </c>
      <c r="Z227" s="12">
        <f t="shared" si="75"/>
        <v>0</v>
      </c>
      <c r="AA227" s="13">
        <f t="shared" si="76"/>
        <v>1</v>
      </c>
      <c r="AB227" s="7">
        <f t="shared" si="77"/>
        <v>1</v>
      </c>
      <c r="AC227" s="7"/>
      <c r="AD227" s="7">
        <f t="shared" si="78"/>
        <v>0</v>
      </c>
      <c r="AE227" s="7">
        <f t="shared" si="79"/>
        <v>1</v>
      </c>
      <c r="AF227" s="7">
        <f t="shared" si="80"/>
        <v>0</v>
      </c>
      <c r="AG227" s="7"/>
      <c r="AI227" s="139"/>
      <c r="AJ227" s="139"/>
      <c r="AK227" s="139"/>
      <c r="AL227" s="139"/>
      <c r="AM227" s="139"/>
      <c r="AO227" s="139"/>
      <c r="AP227" s="139"/>
      <c r="AQ227" s="139"/>
      <c r="AR227" s="139"/>
      <c r="AS227" s="139"/>
      <c r="AU227" s="139"/>
      <c r="AV227" s="139"/>
      <c r="AW227" s="139"/>
      <c r="AX227" s="139"/>
      <c r="AY227" s="139"/>
      <c r="AZ227" s="139"/>
      <c r="BA227" s="139"/>
      <c r="BD227" s="139"/>
      <c r="BE227" s="139"/>
      <c r="BF227" s="139"/>
      <c r="BG227" s="139"/>
      <c r="BH227" s="139"/>
      <c r="BI227" s="139"/>
      <c r="BJ227" s="139"/>
      <c r="BK227" s="139"/>
      <c r="BL227" s="139"/>
    </row>
    <row r="228" spans="1:64" ht="15" customHeight="1" x14ac:dyDescent="0.2">
      <c r="A228" s="8">
        <v>1103</v>
      </c>
      <c r="B228" s="29" t="s">
        <v>889</v>
      </c>
      <c r="C228" s="29">
        <v>11</v>
      </c>
      <c r="D228" s="8" t="s">
        <v>681</v>
      </c>
      <c r="E228" s="72">
        <v>1</v>
      </c>
      <c r="F228" s="72">
        <v>1</v>
      </c>
      <c r="G228" s="72">
        <v>0</v>
      </c>
      <c r="H228" s="72">
        <v>0</v>
      </c>
      <c r="I228" s="72">
        <v>0</v>
      </c>
      <c r="J228" s="72"/>
      <c r="K228" s="72">
        <v>1</v>
      </c>
      <c r="L228" s="72">
        <v>1</v>
      </c>
      <c r="M228" s="72">
        <v>0</v>
      </c>
      <c r="N228" s="72">
        <v>0</v>
      </c>
      <c r="O228" s="72">
        <v>0.5</v>
      </c>
      <c r="P228" s="72"/>
      <c r="Q228" s="8">
        <v>1</v>
      </c>
      <c r="R228" s="8">
        <v>1</v>
      </c>
      <c r="S228" s="8">
        <v>1</v>
      </c>
      <c r="T228" s="8">
        <v>1</v>
      </c>
      <c r="U228" s="8">
        <v>1</v>
      </c>
      <c r="V228" s="8"/>
      <c r="W228" s="13">
        <f t="shared" si="72"/>
        <v>1</v>
      </c>
      <c r="X228" s="13">
        <f t="shared" si="73"/>
        <v>1</v>
      </c>
      <c r="Y228" s="13">
        <f t="shared" si="74"/>
        <v>0</v>
      </c>
      <c r="Z228" s="12">
        <f t="shared" si="75"/>
        <v>0</v>
      </c>
      <c r="AA228" s="13">
        <f t="shared" si="76"/>
        <v>0.5</v>
      </c>
      <c r="AB228" s="7">
        <f t="shared" si="77"/>
        <v>2.5</v>
      </c>
      <c r="AC228" s="7"/>
      <c r="AD228" s="7">
        <f t="shared" si="78"/>
        <v>2</v>
      </c>
      <c r="AE228" s="7">
        <f t="shared" si="79"/>
        <v>0.5</v>
      </c>
      <c r="AF228" s="7">
        <f t="shared" si="80"/>
        <v>0</v>
      </c>
      <c r="AG228" s="7"/>
      <c r="AI228" s="139"/>
      <c r="AJ228" s="139"/>
      <c r="AK228" s="139"/>
      <c r="AL228" s="139"/>
      <c r="AM228" s="139"/>
      <c r="AO228" s="139"/>
      <c r="AP228" s="139"/>
      <c r="AQ228" s="139"/>
      <c r="AR228" s="139"/>
      <c r="AS228" s="139"/>
      <c r="AU228" s="139"/>
      <c r="AV228" s="139"/>
      <c r="AW228" s="139"/>
      <c r="AX228" s="139"/>
      <c r="AY228" s="139"/>
      <c r="BA228" s="139"/>
    </row>
    <row r="229" spans="1:64" s="33" customFormat="1" ht="15" customHeight="1" x14ac:dyDescent="0.2">
      <c r="A229" s="1" t="s">
        <v>79</v>
      </c>
      <c r="B229" s="29" t="s">
        <v>432</v>
      </c>
      <c r="C229" s="29">
        <v>11</v>
      </c>
      <c r="D229" s="4" t="s">
        <v>80</v>
      </c>
      <c r="E229" s="6">
        <v>1</v>
      </c>
      <c r="F229" s="6">
        <v>1</v>
      </c>
      <c r="G229" s="6">
        <v>1</v>
      </c>
      <c r="H229" s="6">
        <v>1</v>
      </c>
      <c r="I229" s="6">
        <v>0</v>
      </c>
      <c r="J229" s="3"/>
      <c r="K229" s="5">
        <v>1</v>
      </c>
      <c r="L229" s="5">
        <v>1</v>
      </c>
      <c r="M229" s="14">
        <v>0.5</v>
      </c>
      <c r="N229" s="14">
        <v>0</v>
      </c>
      <c r="O229" s="14">
        <v>1</v>
      </c>
      <c r="P229" s="3"/>
      <c r="Q229" s="5">
        <v>1</v>
      </c>
      <c r="R229" s="5">
        <v>1</v>
      </c>
      <c r="S229" s="5">
        <v>0</v>
      </c>
      <c r="T229" s="5">
        <v>0</v>
      </c>
      <c r="U229" s="5">
        <v>0</v>
      </c>
      <c r="V229" s="5"/>
      <c r="W229" s="13">
        <f t="shared" si="72"/>
        <v>1</v>
      </c>
      <c r="X229" s="13">
        <f t="shared" si="73"/>
        <v>1</v>
      </c>
      <c r="Y229" s="13">
        <f t="shared" si="74"/>
        <v>0.5</v>
      </c>
      <c r="Z229" s="12">
        <f t="shared" si="75"/>
        <v>0</v>
      </c>
      <c r="AA229" s="13">
        <f t="shared" si="76"/>
        <v>0</v>
      </c>
      <c r="AB229" s="7">
        <f t="shared" si="77"/>
        <v>2.5</v>
      </c>
      <c r="AC229" s="7"/>
      <c r="AD229" s="7">
        <f t="shared" si="78"/>
        <v>2</v>
      </c>
      <c r="AE229" s="7">
        <f t="shared" si="79"/>
        <v>0</v>
      </c>
      <c r="AF229" s="7">
        <f t="shared" si="80"/>
        <v>0.5</v>
      </c>
      <c r="AG229" s="42"/>
      <c r="AI229" s="34"/>
      <c r="AJ229" s="34"/>
      <c r="AK229" s="34"/>
      <c r="AL229" s="34"/>
      <c r="AM229" s="34"/>
      <c r="AO229" s="34"/>
      <c r="AP229" s="34"/>
      <c r="AQ229" s="34"/>
      <c r="AR229" s="34"/>
      <c r="AS229" s="34"/>
      <c r="AU229" s="34"/>
      <c r="AV229" s="34"/>
      <c r="AW229" s="34"/>
      <c r="AX229" s="34"/>
      <c r="AY229" s="34"/>
      <c r="BA229" s="34"/>
    </row>
    <row r="230" spans="1:64" ht="15" customHeight="1" x14ac:dyDescent="0.2">
      <c r="A230" s="8">
        <v>1147</v>
      </c>
      <c r="B230" s="29" t="s">
        <v>928</v>
      </c>
      <c r="C230" s="29">
        <v>11</v>
      </c>
      <c r="D230" s="8" t="s">
        <v>725</v>
      </c>
      <c r="E230" s="72">
        <v>0</v>
      </c>
      <c r="F230" s="72">
        <v>1</v>
      </c>
      <c r="G230" s="72">
        <v>0</v>
      </c>
      <c r="H230" s="72">
        <v>0</v>
      </c>
      <c r="I230" s="72">
        <v>0</v>
      </c>
      <c r="J230" s="72"/>
      <c r="K230" s="72">
        <v>0</v>
      </c>
      <c r="L230" s="72">
        <v>0</v>
      </c>
      <c r="M230" s="72">
        <v>0</v>
      </c>
      <c r="N230" s="72">
        <v>0</v>
      </c>
      <c r="O230" s="72">
        <v>0</v>
      </c>
      <c r="P230" s="72" t="s">
        <v>744</v>
      </c>
      <c r="Q230" s="72">
        <v>0</v>
      </c>
      <c r="R230" s="72">
        <v>1</v>
      </c>
      <c r="S230" s="72">
        <v>0</v>
      </c>
      <c r="T230" s="72">
        <v>0</v>
      </c>
      <c r="U230" s="72">
        <v>0</v>
      </c>
      <c r="V230" s="8"/>
      <c r="W230" s="13">
        <f t="shared" si="72"/>
        <v>0</v>
      </c>
      <c r="X230" s="13">
        <f t="shared" si="73"/>
        <v>1</v>
      </c>
      <c r="Y230" s="13">
        <f t="shared" si="74"/>
        <v>0</v>
      </c>
      <c r="Z230" s="12">
        <f t="shared" si="75"/>
        <v>0</v>
      </c>
      <c r="AA230" s="13">
        <f t="shared" si="76"/>
        <v>0</v>
      </c>
      <c r="AB230" s="7">
        <f t="shared" si="77"/>
        <v>1</v>
      </c>
      <c r="AC230" s="7"/>
      <c r="AD230" s="7">
        <f t="shared" si="78"/>
        <v>1</v>
      </c>
      <c r="AE230" s="7">
        <f t="shared" si="79"/>
        <v>0</v>
      </c>
      <c r="AF230" s="7">
        <f t="shared" si="80"/>
        <v>0</v>
      </c>
      <c r="AG230" s="7"/>
      <c r="AI230" s="139"/>
      <c r="AJ230" s="139"/>
      <c r="AK230" s="139"/>
      <c r="AL230" s="139"/>
      <c r="AM230" s="139"/>
      <c r="AO230" s="139"/>
      <c r="AP230" s="139"/>
      <c r="AQ230" s="139"/>
      <c r="AR230" s="139"/>
      <c r="AS230" s="139"/>
      <c r="AU230" s="139"/>
      <c r="AV230" s="139"/>
      <c r="AW230" s="139"/>
      <c r="AX230" s="139"/>
      <c r="AY230" s="139"/>
      <c r="BA230" s="139"/>
    </row>
    <row r="231" spans="1:64" s="55" customFormat="1" ht="15" customHeight="1" x14ac:dyDescent="0.2">
      <c r="A231" s="8">
        <v>1107</v>
      </c>
      <c r="B231" s="29" t="s">
        <v>892</v>
      </c>
      <c r="C231" s="29">
        <v>11</v>
      </c>
      <c r="D231" s="8" t="s">
        <v>685</v>
      </c>
      <c r="E231" s="72">
        <v>0</v>
      </c>
      <c r="F231" s="72">
        <v>1</v>
      </c>
      <c r="G231" s="72">
        <v>0</v>
      </c>
      <c r="H231" s="72">
        <v>1</v>
      </c>
      <c r="I231" s="72">
        <v>0</v>
      </c>
      <c r="J231" s="72"/>
      <c r="K231" s="72">
        <v>0</v>
      </c>
      <c r="L231" s="72">
        <v>0</v>
      </c>
      <c r="M231" s="72">
        <v>0</v>
      </c>
      <c r="N231" s="72">
        <v>0</v>
      </c>
      <c r="O231" s="72">
        <v>0.5</v>
      </c>
      <c r="P231" s="72" t="s">
        <v>769</v>
      </c>
      <c r="Q231" s="8">
        <v>0</v>
      </c>
      <c r="R231" s="8">
        <v>1</v>
      </c>
      <c r="S231" s="8">
        <v>0</v>
      </c>
      <c r="T231" s="8">
        <v>0</v>
      </c>
      <c r="U231" s="8">
        <v>0</v>
      </c>
      <c r="V231" s="8"/>
      <c r="W231" s="13">
        <f t="shared" si="72"/>
        <v>0</v>
      </c>
      <c r="X231" s="13">
        <f t="shared" si="73"/>
        <v>1</v>
      </c>
      <c r="Y231" s="13">
        <f t="shared" si="74"/>
        <v>0</v>
      </c>
      <c r="Z231" s="12">
        <f t="shared" si="75"/>
        <v>0</v>
      </c>
      <c r="AA231" s="13">
        <f t="shared" si="76"/>
        <v>0</v>
      </c>
      <c r="AB231" s="7">
        <f t="shared" si="77"/>
        <v>1</v>
      </c>
      <c r="AC231" s="7"/>
      <c r="AD231" s="7">
        <f t="shared" si="78"/>
        <v>1</v>
      </c>
      <c r="AE231" s="7">
        <f t="shared" si="79"/>
        <v>0</v>
      </c>
      <c r="AF231" s="7">
        <f t="shared" si="80"/>
        <v>0</v>
      </c>
      <c r="AG231" s="7"/>
      <c r="AI231" s="137"/>
      <c r="AJ231" s="137"/>
      <c r="AK231" s="137"/>
      <c r="AL231" s="137"/>
      <c r="AM231" s="137"/>
      <c r="AO231" s="137"/>
      <c r="AP231" s="137"/>
      <c r="AQ231" s="137"/>
      <c r="AR231" s="137"/>
      <c r="AS231" s="137"/>
      <c r="AU231" s="137"/>
      <c r="AV231" s="137"/>
      <c r="AW231" s="137"/>
      <c r="AX231" s="137"/>
      <c r="AY231" s="137"/>
      <c r="BA231" s="137"/>
    </row>
    <row r="232" spans="1:64" s="55" customFormat="1" ht="15" customHeight="1" x14ac:dyDescent="0.2">
      <c r="A232" s="11" t="s">
        <v>174</v>
      </c>
      <c r="B232" s="29" t="s">
        <v>471</v>
      </c>
      <c r="C232" s="29">
        <v>11</v>
      </c>
      <c r="D232" s="4" t="s">
        <v>185</v>
      </c>
      <c r="E232" s="6">
        <v>0</v>
      </c>
      <c r="F232" s="6">
        <v>0</v>
      </c>
      <c r="G232" s="6">
        <v>0</v>
      </c>
      <c r="H232" s="6">
        <v>0</v>
      </c>
      <c r="I232" s="6">
        <v>0</v>
      </c>
      <c r="J232" s="3"/>
      <c r="K232" s="5">
        <v>0</v>
      </c>
      <c r="L232" s="5">
        <v>0</v>
      </c>
      <c r="M232" s="14">
        <v>0</v>
      </c>
      <c r="N232" s="14">
        <v>0</v>
      </c>
      <c r="O232" s="14">
        <v>1</v>
      </c>
      <c r="P232" s="8" t="s">
        <v>240</v>
      </c>
      <c r="Q232" s="5">
        <v>0</v>
      </c>
      <c r="R232" s="5">
        <v>1</v>
      </c>
      <c r="S232" s="5">
        <v>0</v>
      </c>
      <c r="T232" s="5">
        <v>0</v>
      </c>
      <c r="U232" s="5">
        <v>0</v>
      </c>
      <c r="V232" s="5"/>
      <c r="W232" s="13">
        <f t="shared" si="72"/>
        <v>0</v>
      </c>
      <c r="X232" s="13">
        <f t="shared" si="73"/>
        <v>0</v>
      </c>
      <c r="Y232" s="13">
        <f t="shared" si="74"/>
        <v>0</v>
      </c>
      <c r="Z232" s="12">
        <f t="shared" si="75"/>
        <v>0</v>
      </c>
      <c r="AA232" s="13">
        <f t="shared" si="76"/>
        <v>0</v>
      </c>
      <c r="AB232" s="7">
        <f t="shared" si="77"/>
        <v>0</v>
      </c>
      <c r="AC232" s="7"/>
      <c r="AD232" s="7">
        <f t="shared" si="78"/>
        <v>0</v>
      </c>
      <c r="AE232" s="7">
        <f t="shared" si="79"/>
        <v>0</v>
      </c>
      <c r="AF232" s="7">
        <f t="shared" si="80"/>
        <v>0</v>
      </c>
      <c r="AG232" s="7"/>
      <c r="AI232" s="137"/>
      <c r="AJ232" s="137"/>
      <c r="AK232" s="137"/>
      <c r="AL232" s="137"/>
      <c r="AM232" s="137"/>
      <c r="AO232" s="137"/>
      <c r="AP232" s="137"/>
      <c r="AQ232" s="137"/>
      <c r="AR232" s="137"/>
      <c r="AS232" s="137"/>
      <c r="AU232" s="137"/>
      <c r="AV232" s="137"/>
      <c r="AW232" s="137"/>
      <c r="AX232" s="137"/>
      <c r="AY232" s="137"/>
      <c r="AZ232" s="137"/>
      <c r="BA232" s="137"/>
      <c r="BD232" s="137"/>
      <c r="BE232" s="137"/>
      <c r="BF232" s="137"/>
      <c r="BG232" s="137"/>
      <c r="BH232" s="137"/>
      <c r="BI232" s="137"/>
      <c r="BJ232" s="137"/>
      <c r="BK232" s="137"/>
      <c r="BL232" s="137"/>
    </row>
    <row r="233" spans="1:64" s="83" customFormat="1" ht="15" customHeight="1" x14ac:dyDescent="0.2">
      <c r="A233" s="33">
        <v>1095</v>
      </c>
      <c r="B233" s="32" t="s">
        <v>882</v>
      </c>
      <c r="C233" s="32">
        <v>11</v>
      </c>
      <c r="D233" s="33" t="s">
        <v>673</v>
      </c>
      <c r="E233" s="74">
        <v>0</v>
      </c>
      <c r="F233" s="74">
        <v>0</v>
      </c>
      <c r="G233" s="74">
        <v>0</v>
      </c>
      <c r="H233" s="74">
        <v>0</v>
      </c>
      <c r="I233" s="74">
        <v>0</v>
      </c>
      <c r="J233" s="74" t="s">
        <v>770</v>
      </c>
      <c r="K233" s="74">
        <v>1</v>
      </c>
      <c r="L233" s="74">
        <v>1</v>
      </c>
      <c r="M233" s="74">
        <v>0</v>
      </c>
      <c r="N233" s="74">
        <v>0</v>
      </c>
      <c r="O233" s="74">
        <v>0.5</v>
      </c>
      <c r="P233" s="74" t="s">
        <v>766</v>
      </c>
      <c r="Q233" s="74">
        <v>0</v>
      </c>
      <c r="R233" s="74">
        <v>0</v>
      </c>
      <c r="S233" s="74">
        <v>0</v>
      </c>
      <c r="T233" s="74">
        <v>0</v>
      </c>
      <c r="U233" s="74">
        <v>0</v>
      </c>
      <c r="V233" s="33"/>
      <c r="W233" s="77">
        <f t="shared" si="72"/>
        <v>0</v>
      </c>
      <c r="X233" s="77">
        <f t="shared" si="73"/>
        <v>0</v>
      </c>
      <c r="Y233" s="77">
        <f t="shared" si="74"/>
        <v>0</v>
      </c>
      <c r="Z233" s="144">
        <f t="shared" si="75"/>
        <v>0</v>
      </c>
      <c r="AA233" s="77">
        <f t="shared" si="76"/>
        <v>0</v>
      </c>
      <c r="AB233" s="42">
        <f t="shared" si="77"/>
        <v>0</v>
      </c>
      <c r="AC233" s="42"/>
      <c r="AD233" s="42">
        <f t="shared" si="78"/>
        <v>0</v>
      </c>
      <c r="AE233" s="42">
        <f t="shared" si="79"/>
        <v>0</v>
      </c>
      <c r="AF233" s="42">
        <f t="shared" si="80"/>
        <v>0</v>
      </c>
      <c r="AG233" s="7"/>
      <c r="AI233" s="85"/>
      <c r="AJ233" s="85"/>
      <c r="AK233" s="85"/>
      <c r="AL233" s="85"/>
      <c r="AM233" s="85"/>
      <c r="AO233" s="85"/>
      <c r="AP233" s="85"/>
      <c r="AQ233" s="85"/>
      <c r="AR233" s="85"/>
      <c r="AS233" s="85"/>
      <c r="AU233" s="85"/>
      <c r="AV233" s="85"/>
      <c r="AW233" s="85"/>
      <c r="AX233" s="85"/>
      <c r="AY233" s="85"/>
      <c r="BA233" s="85"/>
    </row>
    <row r="234" spans="1:64" ht="15" customHeight="1" x14ac:dyDescent="0.2">
      <c r="A234" s="11" t="s">
        <v>47</v>
      </c>
      <c r="B234" s="29" t="s">
        <v>419</v>
      </c>
      <c r="C234" s="29">
        <v>11</v>
      </c>
      <c r="D234" s="4" t="s">
        <v>48</v>
      </c>
      <c r="E234" s="6">
        <v>1</v>
      </c>
      <c r="F234" s="6">
        <v>1</v>
      </c>
      <c r="G234" s="6">
        <v>0</v>
      </c>
      <c r="H234" s="6">
        <v>0</v>
      </c>
      <c r="I234" s="6">
        <v>0</v>
      </c>
      <c r="J234" s="3"/>
      <c r="K234" s="5">
        <v>1</v>
      </c>
      <c r="L234" s="5">
        <v>1</v>
      </c>
      <c r="M234" s="14">
        <v>0</v>
      </c>
      <c r="N234" s="14">
        <v>0.5</v>
      </c>
      <c r="O234" s="14">
        <v>1</v>
      </c>
      <c r="P234" s="3"/>
      <c r="Q234" s="5">
        <v>1</v>
      </c>
      <c r="R234" s="5">
        <v>1</v>
      </c>
      <c r="S234" s="5">
        <v>0</v>
      </c>
      <c r="T234" s="5">
        <v>0</v>
      </c>
      <c r="U234" s="5">
        <v>0</v>
      </c>
      <c r="V234" s="5"/>
      <c r="W234" s="13">
        <f t="shared" si="72"/>
        <v>1</v>
      </c>
      <c r="X234" s="13">
        <f t="shared" si="73"/>
        <v>1</v>
      </c>
      <c r="Y234" s="13">
        <f t="shared" si="74"/>
        <v>0</v>
      </c>
      <c r="Z234" s="12">
        <f t="shared" si="75"/>
        <v>0</v>
      </c>
      <c r="AA234" s="13">
        <f t="shared" si="76"/>
        <v>0</v>
      </c>
      <c r="AB234" s="7">
        <f t="shared" si="77"/>
        <v>2</v>
      </c>
      <c r="AC234" s="7"/>
      <c r="AD234" s="7">
        <f t="shared" si="78"/>
        <v>2</v>
      </c>
      <c r="AE234" s="7">
        <f t="shared" si="79"/>
        <v>0</v>
      </c>
      <c r="AF234" s="7">
        <f t="shared" si="80"/>
        <v>0</v>
      </c>
      <c r="AG234" s="7"/>
      <c r="AI234" s="139"/>
      <c r="AJ234" s="139"/>
      <c r="AK234" s="139"/>
      <c r="AL234" s="139"/>
      <c r="AM234" s="139"/>
      <c r="AO234" s="139"/>
      <c r="AP234" s="139"/>
      <c r="AQ234" s="139"/>
      <c r="AR234" s="139"/>
      <c r="AS234" s="139"/>
      <c r="AU234" s="139"/>
      <c r="AV234" s="139"/>
      <c r="AW234" s="139"/>
      <c r="AX234" s="139"/>
      <c r="AY234" s="139"/>
      <c r="BA234" s="139"/>
    </row>
    <row r="235" spans="1:64" ht="15" customHeight="1" x14ac:dyDescent="0.2">
      <c r="A235" s="31" t="s">
        <v>155</v>
      </c>
      <c r="B235" s="32" t="s">
        <v>463</v>
      </c>
      <c r="C235" s="32">
        <v>11</v>
      </c>
      <c r="D235" s="149" t="s">
        <v>166</v>
      </c>
      <c r="E235" s="34">
        <v>0</v>
      </c>
      <c r="F235" s="34">
        <v>1</v>
      </c>
      <c r="G235" s="34">
        <v>0</v>
      </c>
      <c r="H235" s="34">
        <v>0</v>
      </c>
      <c r="I235" s="34">
        <v>0</v>
      </c>
      <c r="J235" s="150"/>
      <c r="K235" s="90">
        <v>0</v>
      </c>
      <c r="L235" s="90">
        <v>1</v>
      </c>
      <c r="M235" s="151">
        <v>0</v>
      </c>
      <c r="N235" s="151">
        <v>0</v>
      </c>
      <c r="O235" s="151">
        <v>0</v>
      </c>
      <c r="P235" s="150"/>
      <c r="Q235" s="90">
        <v>0</v>
      </c>
      <c r="R235" s="90">
        <v>0</v>
      </c>
      <c r="S235" s="90">
        <v>0</v>
      </c>
      <c r="T235" s="90">
        <v>0</v>
      </c>
      <c r="U235" s="90">
        <v>0</v>
      </c>
      <c r="V235" s="90"/>
      <c r="W235" s="77">
        <f t="shared" si="72"/>
        <v>0</v>
      </c>
      <c r="X235" s="77">
        <f t="shared" si="73"/>
        <v>1</v>
      </c>
      <c r="Y235" s="77">
        <f t="shared" si="74"/>
        <v>0</v>
      </c>
      <c r="Z235" s="144">
        <f t="shared" si="75"/>
        <v>0</v>
      </c>
      <c r="AA235" s="77">
        <f t="shared" si="76"/>
        <v>0</v>
      </c>
      <c r="AB235" s="42">
        <f t="shared" si="77"/>
        <v>1</v>
      </c>
      <c r="AC235" s="42"/>
      <c r="AD235" s="42">
        <f t="shared" si="78"/>
        <v>1</v>
      </c>
      <c r="AE235" s="42">
        <f t="shared" si="79"/>
        <v>0</v>
      </c>
      <c r="AF235" s="42">
        <f t="shared" si="80"/>
        <v>0</v>
      </c>
      <c r="AG235" s="7"/>
      <c r="AI235" s="139"/>
      <c r="AJ235" s="139"/>
      <c r="AK235" s="139"/>
      <c r="AL235" s="139"/>
      <c r="AM235" s="139"/>
      <c r="AO235" s="139"/>
      <c r="AP235" s="139"/>
      <c r="AQ235" s="139"/>
      <c r="AR235" s="139"/>
      <c r="AS235" s="139"/>
      <c r="AU235" s="139"/>
      <c r="AV235" s="139"/>
      <c r="AW235" s="139"/>
      <c r="AX235" s="139"/>
      <c r="AY235" s="139"/>
      <c r="BA235" s="139"/>
    </row>
    <row r="236" spans="1:64" s="78" customFormat="1" ht="15" customHeight="1" x14ac:dyDescent="0.2">
      <c r="A236" s="152" t="s">
        <v>253</v>
      </c>
      <c r="B236" s="32" t="s">
        <v>451</v>
      </c>
      <c r="C236" s="32">
        <v>11</v>
      </c>
      <c r="D236" s="149" t="s">
        <v>266</v>
      </c>
      <c r="E236" s="33">
        <v>1</v>
      </c>
      <c r="F236" s="33">
        <v>0</v>
      </c>
      <c r="G236" s="33">
        <v>0</v>
      </c>
      <c r="H236" s="33">
        <v>1</v>
      </c>
      <c r="I236" s="33">
        <v>0</v>
      </c>
      <c r="J236" s="33"/>
      <c r="K236" s="33">
        <v>1</v>
      </c>
      <c r="L236" s="33">
        <v>0</v>
      </c>
      <c r="M236" s="33">
        <v>0</v>
      </c>
      <c r="N236" s="33">
        <v>0</v>
      </c>
      <c r="O236" s="155">
        <v>0.5</v>
      </c>
      <c r="P236" s="33"/>
      <c r="Q236" s="33">
        <v>1</v>
      </c>
      <c r="R236" s="33">
        <v>0</v>
      </c>
      <c r="S236" s="33">
        <v>1</v>
      </c>
      <c r="T236" s="33">
        <v>1</v>
      </c>
      <c r="U236" s="33">
        <v>0</v>
      </c>
      <c r="V236" s="33"/>
      <c r="W236" s="77">
        <f t="shared" si="72"/>
        <v>1</v>
      </c>
      <c r="X236" s="77">
        <f t="shared" si="73"/>
        <v>0</v>
      </c>
      <c r="Y236" s="77">
        <f t="shared" si="74"/>
        <v>0</v>
      </c>
      <c r="Z236" s="144">
        <f t="shared" si="75"/>
        <v>1</v>
      </c>
      <c r="AA236" s="77">
        <f t="shared" si="76"/>
        <v>0</v>
      </c>
      <c r="AB236" s="42">
        <f t="shared" si="77"/>
        <v>2</v>
      </c>
      <c r="AC236" s="42"/>
      <c r="AD236" s="42">
        <f t="shared" si="78"/>
        <v>1</v>
      </c>
      <c r="AE236" s="42">
        <f t="shared" si="79"/>
        <v>1</v>
      </c>
      <c r="AF236" s="42">
        <f t="shared" si="80"/>
        <v>0</v>
      </c>
      <c r="AG236" s="42"/>
      <c r="AI236" s="80"/>
      <c r="AJ236" s="80"/>
      <c r="AK236" s="80"/>
      <c r="AL236" s="80"/>
      <c r="AM236" s="80"/>
      <c r="AO236" s="80"/>
      <c r="AP236" s="80"/>
      <c r="AQ236" s="80"/>
      <c r="AR236" s="80"/>
      <c r="AS236" s="80"/>
      <c r="AU236" s="80"/>
      <c r="AV236" s="80"/>
      <c r="AW236" s="80"/>
      <c r="AX236" s="80"/>
      <c r="AY236" s="80"/>
      <c r="BA236" s="80"/>
    </row>
    <row r="237" spans="1:64" s="55" customFormat="1" ht="15" customHeight="1" x14ac:dyDescent="0.2">
      <c r="A237" s="8">
        <v>1070</v>
      </c>
      <c r="B237" s="29" t="s">
        <v>862</v>
      </c>
      <c r="C237" s="29">
        <v>11</v>
      </c>
      <c r="D237" s="8" t="s">
        <v>647</v>
      </c>
      <c r="E237" s="72">
        <v>1</v>
      </c>
      <c r="F237" s="72">
        <v>1</v>
      </c>
      <c r="G237" s="72">
        <v>1</v>
      </c>
      <c r="H237" s="72">
        <v>0</v>
      </c>
      <c r="I237" s="72">
        <v>0</v>
      </c>
      <c r="J237" s="72" t="s">
        <v>788</v>
      </c>
      <c r="K237" s="72">
        <v>1</v>
      </c>
      <c r="L237" s="72">
        <v>1</v>
      </c>
      <c r="M237" s="72">
        <v>0.5</v>
      </c>
      <c r="N237" s="72">
        <v>0.5</v>
      </c>
      <c r="O237" s="72">
        <v>0.5</v>
      </c>
      <c r="P237" s="72"/>
      <c r="Q237" s="72">
        <v>1</v>
      </c>
      <c r="R237" s="72">
        <v>1</v>
      </c>
      <c r="S237" s="72">
        <v>0</v>
      </c>
      <c r="T237" s="72">
        <v>0</v>
      </c>
      <c r="U237" s="72">
        <v>0</v>
      </c>
      <c r="V237" s="8"/>
      <c r="W237" s="13">
        <f t="shared" si="72"/>
        <v>1</v>
      </c>
      <c r="X237" s="13">
        <f t="shared" si="73"/>
        <v>1</v>
      </c>
      <c r="Y237" s="13">
        <f t="shared" si="74"/>
        <v>0.5</v>
      </c>
      <c r="Z237" s="12">
        <f t="shared" si="75"/>
        <v>0</v>
      </c>
      <c r="AA237" s="13">
        <f t="shared" si="76"/>
        <v>0</v>
      </c>
      <c r="AB237" s="7">
        <f t="shared" si="77"/>
        <v>2.5</v>
      </c>
      <c r="AC237" s="7"/>
      <c r="AD237" s="7">
        <f t="shared" si="78"/>
        <v>2</v>
      </c>
      <c r="AE237" s="7">
        <f t="shared" si="79"/>
        <v>0</v>
      </c>
      <c r="AF237" s="7">
        <f t="shared" si="80"/>
        <v>0.5</v>
      </c>
      <c r="AG237" s="7"/>
      <c r="AI237" s="137"/>
      <c r="AJ237" s="137"/>
      <c r="AK237" s="137"/>
      <c r="AL237" s="137"/>
      <c r="AM237" s="137"/>
      <c r="AO237" s="137"/>
      <c r="AP237" s="137"/>
      <c r="AQ237" s="137"/>
      <c r="AR237" s="137"/>
      <c r="AS237" s="137"/>
      <c r="AU237" s="137"/>
      <c r="AV237" s="137"/>
      <c r="AW237" s="137"/>
      <c r="AX237" s="137"/>
      <c r="AY237" s="137"/>
      <c r="AZ237" s="137"/>
      <c r="BA237" s="137"/>
      <c r="BD237" s="137"/>
      <c r="BE237" s="137"/>
      <c r="BF237" s="137"/>
      <c r="BG237" s="137"/>
      <c r="BH237" s="137"/>
      <c r="BI237" s="137"/>
      <c r="BJ237" s="137"/>
      <c r="BK237" s="137"/>
      <c r="BL237" s="137"/>
    </row>
    <row r="238" spans="1:64" s="55" customFormat="1" ht="15" customHeight="1" x14ac:dyDescent="0.2">
      <c r="A238" s="8">
        <v>1025</v>
      </c>
      <c r="B238" s="29" t="s">
        <v>820</v>
      </c>
      <c r="C238" s="29">
        <v>11</v>
      </c>
      <c r="D238" s="8" t="s">
        <v>602</v>
      </c>
      <c r="E238" s="72">
        <v>1</v>
      </c>
      <c r="F238" s="72">
        <v>1</v>
      </c>
      <c r="G238" s="72">
        <v>0</v>
      </c>
      <c r="H238" s="72">
        <v>0</v>
      </c>
      <c r="I238" s="72">
        <v>0</v>
      </c>
      <c r="J238" s="72"/>
      <c r="K238" s="72">
        <v>1</v>
      </c>
      <c r="L238" s="72">
        <v>1</v>
      </c>
      <c r="M238" s="72">
        <v>0.5</v>
      </c>
      <c r="N238" s="72">
        <v>0.5</v>
      </c>
      <c r="O238" s="72">
        <v>1</v>
      </c>
      <c r="P238" s="72"/>
      <c r="Q238" s="72">
        <v>1</v>
      </c>
      <c r="R238" s="72">
        <v>1</v>
      </c>
      <c r="S238" s="72">
        <v>1</v>
      </c>
      <c r="T238" s="72">
        <v>1</v>
      </c>
      <c r="U238" s="72">
        <v>0</v>
      </c>
      <c r="V238" s="54"/>
      <c r="W238" s="13">
        <f t="shared" si="72"/>
        <v>1</v>
      </c>
      <c r="X238" s="13">
        <f t="shared" si="73"/>
        <v>1</v>
      </c>
      <c r="Y238" s="13">
        <f t="shared" si="74"/>
        <v>0.5</v>
      </c>
      <c r="Z238" s="12">
        <f t="shared" si="75"/>
        <v>0.5</v>
      </c>
      <c r="AA238" s="13">
        <f t="shared" si="76"/>
        <v>0</v>
      </c>
      <c r="AB238" s="7">
        <f t="shared" si="77"/>
        <v>3</v>
      </c>
      <c r="AC238" s="7"/>
      <c r="AD238" s="7">
        <f t="shared" si="78"/>
        <v>2</v>
      </c>
      <c r="AE238" s="7">
        <f t="shared" si="79"/>
        <v>0.5</v>
      </c>
      <c r="AF238" s="7">
        <f t="shared" si="80"/>
        <v>0.5</v>
      </c>
      <c r="AG238" s="7"/>
      <c r="AI238" s="137"/>
      <c r="AJ238" s="137"/>
      <c r="AK238" s="137"/>
      <c r="AL238" s="137"/>
      <c r="AM238" s="137"/>
      <c r="AO238" s="137"/>
      <c r="AP238" s="137"/>
      <c r="AQ238" s="137"/>
      <c r="AR238" s="137"/>
      <c r="AS238" s="137"/>
      <c r="AU238" s="137"/>
      <c r="AV238" s="137"/>
      <c r="AW238" s="137"/>
      <c r="AX238" s="137"/>
      <c r="AY238" s="137"/>
      <c r="BA238" s="137"/>
    </row>
    <row r="239" spans="1:64" s="55" customFormat="1" ht="15" customHeight="1" x14ac:dyDescent="0.2">
      <c r="A239" s="152" t="s">
        <v>90</v>
      </c>
      <c r="B239" s="32" t="s">
        <v>438</v>
      </c>
      <c r="C239" s="32">
        <v>11</v>
      </c>
      <c r="D239" s="149" t="s">
        <v>98</v>
      </c>
      <c r="E239" s="34">
        <v>1</v>
      </c>
      <c r="F239" s="34">
        <v>1</v>
      </c>
      <c r="G239" s="34">
        <v>1</v>
      </c>
      <c r="H239" s="34">
        <v>1</v>
      </c>
      <c r="I239" s="34">
        <v>0</v>
      </c>
      <c r="J239" s="150"/>
      <c r="K239" s="90">
        <v>1</v>
      </c>
      <c r="L239" s="90">
        <v>1</v>
      </c>
      <c r="M239" s="151">
        <v>0.5</v>
      </c>
      <c r="N239" s="151">
        <v>0.5</v>
      </c>
      <c r="O239" s="151">
        <v>0</v>
      </c>
      <c r="P239" s="150"/>
      <c r="Q239" s="90">
        <v>1</v>
      </c>
      <c r="R239" s="90">
        <v>1</v>
      </c>
      <c r="S239" s="90">
        <v>0</v>
      </c>
      <c r="T239" s="90">
        <v>0</v>
      </c>
      <c r="U239" s="90">
        <v>0</v>
      </c>
      <c r="V239" s="90"/>
      <c r="W239" s="77">
        <f t="shared" si="72"/>
        <v>1</v>
      </c>
      <c r="X239" s="77">
        <f t="shared" si="73"/>
        <v>1</v>
      </c>
      <c r="Y239" s="77">
        <f t="shared" si="74"/>
        <v>0.5</v>
      </c>
      <c r="Z239" s="144">
        <f t="shared" si="75"/>
        <v>0.5</v>
      </c>
      <c r="AA239" s="77">
        <f t="shared" si="76"/>
        <v>0</v>
      </c>
      <c r="AB239" s="42">
        <f t="shared" si="77"/>
        <v>3</v>
      </c>
      <c r="AC239" s="42"/>
      <c r="AD239" s="42">
        <f t="shared" si="78"/>
        <v>2</v>
      </c>
      <c r="AE239" s="42">
        <f t="shared" si="79"/>
        <v>0.5</v>
      </c>
      <c r="AF239" s="42">
        <f t="shared" si="80"/>
        <v>0.5</v>
      </c>
      <c r="AG239" s="7"/>
      <c r="AI239" s="137"/>
      <c r="AJ239" s="137"/>
      <c r="AK239" s="137"/>
      <c r="AL239" s="137"/>
      <c r="AM239" s="137"/>
      <c r="AO239" s="137"/>
      <c r="AP239" s="137"/>
      <c r="AQ239" s="137"/>
      <c r="AR239" s="137"/>
      <c r="AS239" s="137"/>
      <c r="AU239" s="137"/>
      <c r="AV239" s="137"/>
      <c r="AW239" s="137"/>
      <c r="AX239" s="137"/>
      <c r="AY239" s="137"/>
      <c r="BA239" s="137"/>
    </row>
    <row r="240" spans="1:64" s="55" customFormat="1" ht="15" customHeight="1" x14ac:dyDescent="0.2">
      <c r="A240" s="8">
        <v>1041</v>
      </c>
      <c r="B240" s="29" t="s">
        <v>836</v>
      </c>
      <c r="C240" s="29">
        <v>11</v>
      </c>
      <c r="D240" s="8" t="s">
        <v>618</v>
      </c>
      <c r="E240" s="72">
        <v>0</v>
      </c>
      <c r="F240" s="72">
        <v>0</v>
      </c>
      <c r="G240" s="72">
        <v>1</v>
      </c>
      <c r="H240" s="72">
        <v>0</v>
      </c>
      <c r="I240" s="72">
        <v>0</v>
      </c>
      <c r="J240" s="72" t="s">
        <v>783</v>
      </c>
      <c r="K240" s="72">
        <v>0</v>
      </c>
      <c r="L240" s="72">
        <v>1</v>
      </c>
      <c r="M240" s="72">
        <v>0</v>
      </c>
      <c r="N240" s="72">
        <v>0</v>
      </c>
      <c r="O240" s="72">
        <v>1</v>
      </c>
      <c r="P240" s="72" t="s">
        <v>748</v>
      </c>
      <c r="Q240" s="72">
        <v>1</v>
      </c>
      <c r="R240" s="72">
        <v>1</v>
      </c>
      <c r="S240" s="72">
        <v>0</v>
      </c>
      <c r="T240" s="72">
        <v>0</v>
      </c>
      <c r="U240" s="72">
        <v>0</v>
      </c>
      <c r="V240" s="54"/>
      <c r="W240" s="13">
        <f t="shared" si="72"/>
        <v>0</v>
      </c>
      <c r="X240" s="13">
        <f t="shared" si="73"/>
        <v>1</v>
      </c>
      <c r="Y240" s="13">
        <f t="shared" si="74"/>
        <v>0</v>
      </c>
      <c r="Z240" s="12">
        <f t="shared" si="75"/>
        <v>0</v>
      </c>
      <c r="AA240" s="13">
        <f t="shared" si="76"/>
        <v>0</v>
      </c>
      <c r="AB240" s="7">
        <f t="shared" si="77"/>
        <v>1</v>
      </c>
      <c r="AC240" s="7"/>
      <c r="AD240" s="7">
        <f t="shared" si="78"/>
        <v>1</v>
      </c>
      <c r="AE240" s="7">
        <f t="shared" si="79"/>
        <v>0</v>
      </c>
      <c r="AF240" s="7">
        <f t="shared" si="80"/>
        <v>0</v>
      </c>
      <c r="AG240" s="7"/>
      <c r="AI240" s="137"/>
      <c r="AJ240" s="137"/>
      <c r="AK240" s="137"/>
      <c r="AL240" s="137"/>
      <c r="AM240" s="137"/>
      <c r="AO240" s="137"/>
      <c r="AP240" s="137"/>
      <c r="AQ240" s="137"/>
      <c r="AR240" s="137"/>
      <c r="AS240" s="137"/>
      <c r="AU240" s="137"/>
      <c r="AV240" s="137"/>
      <c r="AW240" s="137"/>
      <c r="AX240" s="137"/>
      <c r="AY240" s="137"/>
      <c r="BA240" s="137"/>
    </row>
    <row r="241" spans="1:64" ht="15" customHeight="1" x14ac:dyDescent="0.2">
      <c r="A241" s="1" t="s">
        <v>4</v>
      </c>
      <c r="B241" s="86" t="s">
        <v>401</v>
      </c>
      <c r="C241" s="86">
        <v>11</v>
      </c>
      <c r="D241" s="87" t="s">
        <v>10</v>
      </c>
      <c r="E241" s="2">
        <v>1</v>
      </c>
      <c r="F241" s="2">
        <v>0</v>
      </c>
      <c r="G241" s="2">
        <v>0</v>
      </c>
      <c r="H241" s="2">
        <v>0</v>
      </c>
      <c r="I241" s="2">
        <v>0</v>
      </c>
      <c r="J241" s="86"/>
      <c r="K241" s="5">
        <v>1</v>
      </c>
      <c r="L241" s="5">
        <v>0</v>
      </c>
      <c r="M241" s="14">
        <v>1</v>
      </c>
      <c r="N241" s="14">
        <v>1</v>
      </c>
      <c r="O241" s="14">
        <v>1</v>
      </c>
      <c r="P241" s="86"/>
      <c r="Q241" s="5">
        <v>1</v>
      </c>
      <c r="R241" s="5">
        <v>0</v>
      </c>
      <c r="S241" s="5">
        <v>1</v>
      </c>
      <c r="T241" s="5">
        <v>1</v>
      </c>
      <c r="U241" s="5">
        <v>1</v>
      </c>
      <c r="V241" s="5"/>
      <c r="W241" s="12">
        <f t="shared" si="72"/>
        <v>1</v>
      </c>
      <c r="X241" s="12">
        <f t="shared" si="73"/>
        <v>0</v>
      </c>
      <c r="Y241" s="12">
        <f t="shared" si="74"/>
        <v>1</v>
      </c>
      <c r="Z241" s="12">
        <f t="shared" si="75"/>
        <v>1</v>
      </c>
      <c r="AA241" s="12">
        <f t="shared" si="76"/>
        <v>1</v>
      </c>
      <c r="AB241" s="88">
        <f t="shared" si="77"/>
        <v>4</v>
      </c>
      <c r="AC241" s="88"/>
      <c r="AD241" s="7">
        <f t="shared" si="78"/>
        <v>1</v>
      </c>
      <c r="AE241" s="7">
        <f t="shared" si="79"/>
        <v>2</v>
      </c>
      <c r="AF241" s="7">
        <f t="shared" si="80"/>
        <v>1</v>
      </c>
      <c r="AG241" s="7"/>
      <c r="AI241" s="139"/>
      <c r="AJ241" s="139"/>
      <c r="AK241" s="139"/>
      <c r="AL241" s="139"/>
      <c r="AM241" s="139"/>
      <c r="AO241" s="139"/>
      <c r="AP241" s="139"/>
      <c r="AQ241" s="139"/>
      <c r="AR241" s="139"/>
      <c r="AS241" s="139"/>
      <c r="AU241" s="139"/>
      <c r="AV241" s="139"/>
      <c r="AW241" s="139"/>
      <c r="AX241" s="139"/>
      <c r="AY241" s="139"/>
      <c r="BA241" s="139"/>
    </row>
    <row r="242" spans="1:64" ht="15" customHeight="1" x14ac:dyDescent="0.2">
      <c r="A242" s="1" t="s">
        <v>63</v>
      </c>
      <c r="B242" s="29" t="s">
        <v>426</v>
      </c>
      <c r="C242" s="29">
        <v>11</v>
      </c>
      <c r="D242" s="4" t="s">
        <v>64</v>
      </c>
      <c r="E242" s="6">
        <v>0</v>
      </c>
      <c r="F242" s="6">
        <v>1</v>
      </c>
      <c r="G242" s="6">
        <v>0</v>
      </c>
      <c r="H242" s="6">
        <v>1</v>
      </c>
      <c r="I242" s="6">
        <v>1</v>
      </c>
      <c r="J242" s="3"/>
      <c r="K242" s="5">
        <v>0</v>
      </c>
      <c r="L242" s="5">
        <v>1</v>
      </c>
      <c r="M242" s="14">
        <v>0.5</v>
      </c>
      <c r="N242" s="14">
        <v>0.5</v>
      </c>
      <c r="O242" s="14">
        <v>1</v>
      </c>
      <c r="P242" s="3"/>
      <c r="Q242" s="5">
        <v>0</v>
      </c>
      <c r="R242" s="5">
        <v>1</v>
      </c>
      <c r="S242" s="5">
        <v>0</v>
      </c>
      <c r="T242" s="5">
        <v>0</v>
      </c>
      <c r="U242" s="5">
        <v>0</v>
      </c>
      <c r="V242" s="5"/>
      <c r="W242" s="13">
        <f t="shared" ref="W242:W273" si="81">IF(((E242+K242+Q242)=1.5),0.5,ROUND((E242+K242+Q242)/3,0))</f>
        <v>0</v>
      </c>
      <c r="X242" s="13">
        <f t="shared" ref="X242:X273" si="82">IF(((F242+L242+R242)=1.5),0.5,ROUND((F242+L242+R242)/3,0))</f>
        <v>1</v>
      </c>
      <c r="Y242" s="13">
        <f t="shared" ref="Y242:Y273" si="83">IF(((G242+M242+S242)=1.5),0.5,ROUND((G242+M242+S242)/3,0))</f>
        <v>0</v>
      </c>
      <c r="Z242" s="12">
        <f t="shared" ref="Z242:Z273" si="84">IF(((H242+N242+T242)=1.5),0.5,ROUND((H242+N242+T242)/3,0))</f>
        <v>0.5</v>
      </c>
      <c r="AA242" s="13">
        <f t="shared" ref="AA242:AA273" si="85">IF(((I242+O242+U242)=1.5),0.5,ROUND((I242+O242+U242)/3,0))</f>
        <v>1</v>
      </c>
      <c r="AB242" s="7">
        <f t="shared" ref="AB242:AB273" si="86">SUM(W242:AA242)</f>
        <v>2.5</v>
      </c>
      <c r="AC242" s="7"/>
      <c r="AD242" s="7">
        <f t="shared" ref="AD242:AD273" si="87">W242+X242</f>
        <v>1</v>
      </c>
      <c r="AE242" s="7">
        <f t="shared" ref="AE242:AE273" si="88">Z242+AA242</f>
        <v>1.5</v>
      </c>
      <c r="AF242" s="7">
        <f t="shared" ref="AF242:AF273" si="89">Y242</f>
        <v>0</v>
      </c>
      <c r="AG242" s="7"/>
      <c r="AI242" s="139"/>
      <c r="AJ242" s="139"/>
      <c r="AK242" s="139"/>
      <c r="AL242" s="139"/>
      <c r="AM242" s="139"/>
      <c r="AO242" s="139"/>
      <c r="AP242" s="139"/>
      <c r="AQ242" s="139"/>
      <c r="AR242" s="139"/>
      <c r="AS242" s="139"/>
      <c r="AU242" s="139"/>
      <c r="AV242" s="139"/>
      <c r="AW242" s="139"/>
      <c r="AX242" s="139"/>
      <c r="AY242" s="139"/>
      <c r="AZ242" s="139"/>
      <c r="BA242" s="139"/>
      <c r="BD242" s="139"/>
      <c r="BE242" s="139"/>
      <c r="BF242" s="139"/>
      <c r="BG242" s="139"/>
      <c r="BH242" s="139"/>
      <c r="BI242" s="139"/>
      <c r="BJ242" s="139"/>
      <c r="BK242" s="139"/>
      <c r="BL242" s="139"/>
    </row>
    <row r="243" spans="1:64" ht="15" customHeight="1" x14ac:dyDescent="0.2">
      <c r="A243" s="11" t="s">
        <v>132</v>
      </c>
      <c r="B243" s="86" t="s">
        <v>455</v>
      </c>
      <c r="C243" s="86">
        <v>11</v>
      </c>
      <c r="D243" s="87" t="s">
        <v>140</v>
      </c>
      <c r="E243" s="2">
        <v>1</v>
      </c>
      <c r="F243" s="2">
        <v>1</v>
      </c>
      <c r="G243" s="2">
        <v>1</v>
      </c>
      <c r="H243" s="2">
        <v>0</v>
      </c>
      <c r="I243" s="2">
        <v>1</v>
      </c>
      <c r="J243" s="5"/>
      <c r="K243" s="5">
        <v>1</v>
      </c>
      <c r="L243" s="5">
        <v>1</v>
      </c>
      <c r="M243" s="14">
        <v>0.5</v>
      </c>
      <c r="N243" s="14">
        <v>0.5</v>
      </c>
      <c r="O243" s="14">
        <v>0.5</v>
      </c>
      <c r="P243" s="86"/>
      <c r="Q243" s="5">
        <v>1</v>
      </c>
      <c r="R243" s="5">
        <v>1</v>
      </c>
      <c r="S243" s="5">
        <v>0</v>
      </c>
      <c r="T243" s="5">
        <v>1</v>
      </c>
      <c r="U243" s="5">
        <v>1</v>
      </c>
      <c r="V243" s="5"/>
      <c r="W243" s="12">
        <f t="shared" si="81"/>
        <v>1</v>
      </c>
      <c r="X243" s="12">
        <f t="shared" si="82"/>
        <v>1</v>
      </c>
      <c r="Y243" s="12">
        <f t="shared" si="83"/>
        <v>0.5</v>
      </c>
      <c r="Z243" s="12">
        <f t="shared" si="84"/>
        <v>0.5</v>
      </c>
      <c r="AA243" s="12">
        <f t="shared" si="85"/>
        <v>1</v>
      </c>
      <c r="AB243" s="88">
        <f t="shared" si="86"/>
        <v>4</v>
      </c>
      <c r="AC243" s="88"/>
      <c r="AD243" s="7">
        <f t="shared" si="87"/>
        <v>2</v>
      </c>
      <c r="AE243" s="7">
        <f t="shared" si="88"/>
        <v>1.5</v>
      </c>
      <c r="AF243" s="7">
        <f t="shared" si="89"/>
        <v>0.5</v>
      </c>
      <c r="AG243" s="7"/>
      <c r="AI243" s="139"/>
      <c r="AJ243" s="139"/>
      <c r="AK243" s="139"/>
      <c r="AL243" s="139"/>
      <c r="AM243" s="139"/>
      <c r="AO243" s="139"/>
      <c r="AP243" s="139"/>
      <c r="AQ243" s="139"/>
      <c r="AR243" s="139"/>
      <c r="AS243" s="139"/>
      <c r="AU243" s="139"/>
      <c r="AV243" s="139"/>
      <c r="AW243" s="139"/>
      <c r="AX243" s="139"/>
      <c r="AY243" s="139"/>
      <c r="BA243" s="139"/>
    </row>
    <row r="244" spans="1:64" ht="15" customHeight="1" x14ac:dyDescent="0.2">
      <c r="A244" s="11" t="s">
        <v>71</v>
      </c>
      <c r="B244" s="29" t="s">
        <v>429</v>
      </c>
      <c r="C244" s="29">
        <v>11</v>
      </c>
      <c r="D244" s="4" t="s">
        <v>73</v>
      </c>
      <c r="E244" s="6">
        <v>0</v>
      </c>
      <c r="F244" s="6">
        <v>1</v>
      </c>
      <c r="G244" s="6">
        <v>1</v>
      </c>
      <c r="H244" s="6">
        <v>1</v>
      </c>
      <c r="I244" s="6">
        <v>0</v>
      </c>
      <c r="J244" s="3"/>
      <c r="K244" s="5">
        <v>0</v>
      </c>
      <c r="L244" s="5">
        <v>0</v>
      </c>
      <c r="M244" s="14">
        <v>0.5</v>
      </c>
      <c r="N244" s="14">
        <v>0</v>
      </c>
      <c r="O244" s="14">
        <v>1</v>
      </c>
      <c r="P244" s="3"/>
      <c r="Q244" s="5">
        <v>0</v>
      </c>
      <c r="R244" s="5">
        <v>1</v>
      </c>
      <c r="S244" s="5">
        <v>1</v>
      </c>
      <c r="T244" s="5">
        <v>0</v>
      </c>
      <c r="U244" s="5">
        <v>0</v>
      </c>
      <c r="V244" s="5"/>
      <c r="W244" s="13">
        <f t="shared" si="81"/>
        <v>0</v>
      </c>
      <c r="X244" s="13">
        <f t="shared" si="82"/>
        <v>1</v>
      </c>
      <c r="Y244" s="13">
        <f t="shared" si="83"/>
        <v>1</v>
      </c>
      <c r="Z244" s="12">
        <f t="shared" si="84"/>
        <v>0</v>
      </c>
      <c r="AA244" s="13">
        <f t="shared" si="85"/>
        <v>0</v>
      </c>
      <c r="AB244" s="7">
        <f t="shared" si="86"/>
        <v>2</v>
      </c>
      <c r="AC244" s="7"/>
      <c r="AD244" s="7">
        <f t="shared" si="87"/>
        <v>1</v>
      </c>
      <c r="AE244" s="7">
        <f t="shared" si="88"/>
        <v>0</v>
      </c>
      <c r="AF244" s="7">
        <f t="shared" si="89"/>
        <v>1</v>
      </c>
      <c r="AG244" s="7"/>
      <c r="AI244" s="139"/>
      <c r="AJ244" s="139"/>
      <c r="AK244" s="139"/>
      <c r="AL244" s="139"/>
      <c r="AM244" s="139"/>
      <c r="AO244" s="139"/>
      <c r="AP244" s="139"/>
      <c r="AQ244" s="139"/>
      <c r="AR244" s="139"/>
      <c r="AS244" s="139"/>
      <c r="AU244" s="139"/>
      <c r="AV244" s="139"/>
      <c r="AW244" s="139"/>
      <c r="AX244" s="139"/>
      <c r="AY244" s="139"/>
      <c r="BA244" s="139"/>
    </row>
    <row r="245" spans="1:64" ht="15" customHeight="1" x14ac:dyDescent="0.2">
      <c r="A245" s="8">
        <v>1096</v>
      </c>
      <c r="B245" s="29" t="s">
        <v>883</v>
      </c>
      <c r="C245" s="29">
        <v>11</v>
      </c>
      <c r="D245" s="8" t="s">
        <v>674</v>
      </c>
      <c r="E245" s="72">
        <v>1</v>
      </c>
      <c r="F245" s="72">
        <v>1</v>
      </c>
      <c r="G245" s="72">
        <v>0</v>
      </c>
      <c r="H245" s="72">
        <v>0</v>
      </c>
      <c r="I245" s="72">
        <v>0</v>
      </c>
      <c r="J245" s="72"/>
      <c r="K245" s="72">
        <v>1</v>
      </c>
      <c r="L245" s="72">
        <v>1</v>
      </c>
      <c r="M245" s="72">
        <v>0</v>
      </c>
      <c r="N245" s="72">
        <v>0.5</v>
      </c>
      <c r="O245" s="72">
        <v>1</v>
      </c>
      <c r="P245" s="72"/>
      <c r="Q245" s="72">
        <v>1</v>
      </c>
      <c r="R245" s="72">
        <v>1</v>
      </c>
      <c r="S245" s="72">
        <v>0</v>
      </c>
      <c r="T245" s="72">
        <v>0</v>
      </c>
      <c r="U245" s="72">
        <v>0</v>
      </c>
      <c r="V245" s="8"/>
      <c r="W245" s="13">
        <f t="shared" si="81"/>
        <v>1</v>
      </c>
      <c r="X245" s="13">
        <f t="shared" si="82"/>
        <v>1</v>
      </c>
      <c r="Y245" s="13">
        <f t="shared" si="83"/>
        <v>0</v>
      </c>
      <c r="Z245" s="12">
        <f t="shared" si="84"/>
        <v>0</v>
      </c>
      <c r="AA245" s="13">
        <f t="shared" si="85"/>
        <v>0</v>
      </c>
      <c r="AB245" s="7">
        <f t="shared" si="86"/>
        <v>2</v>
      </c>
      <c r="AC245" s="7"/>
      <c r="AD245" s="7">
        <f t="shared" si="87"/>
        <v>2</v>
      </c>
      <c r="AE245" s="7">
        <f t="shared" si="88"/>
        <v>0</v>
      </c>
      <c r="AF245" s="7">
        <f t="shared" si="89"/>
        <v>0</v>
      </c>
      <c r="AG245" s="7"/>
      <c r="AI245" s="139"/>
      <c r="AJ245" s="139"/>
      <c r="AK245" s="139"/>
      <c r="AL245" s="139"/>
      <c r="AM245" s="139"/>
      <c r="AO245" s="139"/>
      <c r="AP245" s="139"/>
      <c r="AQ245" s="139"/>
      <c r="AR245" s="139"/>
      <c r="AS245" s="139"/>
      <c r="AU245" s="139"/>
      <c r="AV245" s="139"/>
      <c r="AW245" s="139"/>
      <c r="AX245" s="139"/>
      <c r="AY245" s="139"/>
      <c r="BA245" s="139"/>
    </row>
    <row r="246" spans="1:64" s="83" customFormat="1" ht="15" customHeight="1" x14ac:dyDescent="0.2">
      <c r="A246" s="8">
        <v>1005</v>
      </c>
      <c r="B246" s="29" t="s">
        <v>803</v>
      </c>
      <c r="C246" s="29">
        <v>11</v>
      </c>
      <c r="D246" s="8" t="s">
        <v>582</v>
      </c>
      <c r="E246" s="72">
        <v>1</v>
      </c>
      <c r="F246" s="72">
        <v>1</v>
      </c>
      <c r="G246" s="72">
        <v>1</v>
      </c>
      <c r="H246" s="72">
        <v>0</v>
      </c>
      <c r="I246" s="72">
        <v>0</v>
      </c>
      <c r="J246" s="72"/>
      <c r="K246" s="72">
        <v>1</v>
      </c>
      <c r="L246" s="72">
        <v>1</v>
      </c>
      <c r="M246" s="72">
        <v>0</v>
      </c>
      <c r="N246" s="72">
        <v>0.5</v>
      </c>
      <c r="O246" s="72">
        <v>0.5</v>
      </c>
      <c r="P246" s="72"/>
      <c r="Q246" s="72">
        <v>1</v>
      </c>
      <c r="R246" s="72">
        <v>1</v>
      </c>
      <c r="S246" s="72">
        <v>1</v>
      </c>
      <c r="T246" s="72">
        <v>1</v>
      </c>
      <c r="U246" s="72">
        <v>0</v>
      </c>
      <c r="V246" s="72"/>
      <c r="W246" s="13">
        <f t="shared" si="81"/>
        <v>1</v>
      </c>
      <c r="X246" s="13">
        <f t="shared" si="82"/>
        <v>1</v>
      </c>
      <c r="Y246" s="13">
        <f t="shared" si="83"/>
        <v>1</v>
      </c>
      <c r="Z246" s="12">
        <f t="shared" si="84"/>
        <v>0.5</v>
      </c>
      <c r="AA246" s="13">
        <f t="shared" si="85"/>
        <v>0</v>
      </c>
      <c r="AB246" s="7">
        <f t="shared" si="86"/>
        <v>3.5</v>
      </c>
      <c r="AC246" s="7"/>
      <c r="AD246" s="7">
        <f t="shared" si="87"/>
        <v>2</v>
      </c>
      <c r="AE246" s="7">
        <f t="shared" si="88"/>
        <v>0.5</v>
      </c>
      <c r="AF246" s="7">
        <f t="shared" si="89"/>
        <v>1</v>
      </c>
      <c r="AG246" s="7"/>
      <c r="AI246" s="85"/>
      <c r="AJ246" s="85"/>
      <c r="AK246" s="85"/>
      <c r="AL246" s="85"/>
      <c r="AM246" s="85"/>
      <c r="AO246" s="85"/>
      <c r="AP246" s="85"/>
      <c r="AQ246" s="85"/>
      <c r="AR246" s="85"/>
      <c r="AS246" s="85"/>
      <c r="AU246" s="85"/>
      <c r="AV246" s="85"/>
      <c r="AW246" s="85"/>
      <c r="AX246" s="85"/>
      <c r="AY246" s="85"/>
      <c r="AZ246" s="85"/>
      <c r="BA246" s="85"/>
      <c r="BD246" s="85"/>
      <c r="BE246" s="85"/>
      <c r="BF246" s="85"/>
      <c r="BG246" s="85"/>
      <c r="BH246" s="85"/>
      <c r="BI246" s="85"/>
      <c r="BJ246" s="85"/>
      <c r="BK246" s="85"/>
      <c r="BL246" s="85"/>
    </row>
    <row r="247" spans="1:64" ht="15" customHeight="1" x14ac:dyDescent="0.2">
      <c r="A247" s="8">
        <v>1059</v>
      </c>
      <c r="B247" s="29" t="s">
        <v>853</v>
      </c>
      <c r="C247" s="29">
        <v>11</v>
      </c>
      <c r="D247" s="8" t="s">
        <v>636</v>
      </c>
      <c r="E247" s="72">
        <v>0</v>
      </c>
      <c r="F247" s="72">
        <v>1</v>
      </c>
      <c r="G247" s="72">
        <v>1</v>
      </c>
      <c r="H247" s="72">
        <v>0</v>
      </c>
      <c r="I247" s="72">
        <v>0</v>
      </c>
      <c r="J247" s="72"/>
      <c r="K247" s="72">
        <v>0</v>
      </c>
      <c r="L247" s="72">
        <v>0</v>
      </c>
      <c r="M247" s="72">
        <v>0</v>
      </c>
      <c r="N247" s="72">
        <v>0</v>
      </c>
      <c r="O247" s="72">
        <v>0</v>
      </c>
      <c r="P247" s="72" t="s">
        <v>756</v>
      </c>
      <c r="Q247" s="72">
        <v>0</v>
      </c>
      <c r="R247" s="72">
        <v>1</v>
      </c>
      <c r="S247" s="72">
        <v>1</v>
      </c>
      <c r="T247" s="72">
        <v>0</v>
      </c>
      <c r="U247" s="72">
        <v>0</v>
      </c>
      <c r="V247" s="8"/>
      <c r="W247" s="13">
        <f t="shared" si="81"/>
        <v>0</v>
      </c>
      <c r="X247" s="13">
        <f t="shared" si="82"/>
        <v>1</v>
      </c>
      <c r="Y247" s="13">
        <f t="shared" si="83"/>
        <v>1</v>
      </c>
      <c r="Z247" s="12">
        <f t="shared" si="84"/>
        <v>0</v>
      </c>
      <c r="AA247" s="13">
        <f t="shared" si="85"/>
        <v>0</v>
      </c>
      <c r="AB247" s="7">
        <f t="shared" si="86"/>
        <v>2</v>
      </c>
      <c r="AC247" s="7"/>
      <c r="AD247" s="7">
        <f t="shared" si="87"/>
        <v>1</v>
      </c>
      <c r="AE247" s="7">
        <f t="shared" si="88"/>
        <v>0</v>
      </c>
      <c r="AF247" s="7">
        <f t="shared" si="89"/>
        <v>1</v>
      </c>
      <c r="AG247" s="7"/>
      <c r="AI247" s="139"/>
      <c r="AJ247" s="139"/>
      <c r="AK247" s="139"/>
      <c r="AL247" s="139"/>
      <c r="AM247" s="139"/>
      <c r="AO247" s="139"/>
      <c r="AP247" s="139"/>
      <c r="AQ247" s="139"/>
      <c r="AR247" s="139"/>
      <c r="AS247" s="139"/>
      <c r="AU247" s="139"/>
      <c r="AV247" s="139"/>
      <c r="AW247" s="139"/>
      <c r="AX247" s="139"/>
      <c r="AY247" s="139"/>
      <c r="BA247" s="139"/>
    </row>
    <row r="248" spans="1:64" ht="15" customHeight="1" x14ac:dyDescent="0.2">
      <c r="A248" s="8">
        <v>1163</v>
      </c>
      <c r="B248" s="29" t="s">
        <v>941</v>
      </c>
      <c r="C248" s="29">
        <v>11</v>
      </c>
      <c r="D248" s="8" t="s">
        <v>742</v>
      </c>
      <c r="E248" s="72">
        <v>0</v>
      </c>
      <c r="F248" s="72">
        <v>0</v>
      </c>
      <c r="G248" s="72">
        <v>0</v>
      </c>
      <c r="H248" s="72">
        <v>0</v>
      </c>
      <c r="I248" s="72">
        <v>1</v>
      </c>
      <c r="J248" s="72"/>
      <c r="K248" s="72">
        <v>0</v>
      </c>
      <c r="L248" s="72">
        <v>0</v>
      </c>
      <c r="M248" s="72">
        <v>0</v>
      </c>
      <c r="N248" s="72">
        <v>0</v>
      </c>
      <c r="O248" s="72">
        <v>0</v>
      </c>
      <c r="P248" s="72" t="s">
        <v>743</v>
      </c>
      <c r="Q248" s="72">
        <v>0</v>
      </c>
      <c r="R248" s="72">
        <v>1</v>
      </c>
      <c r="S248" s="72">
        <v>0</v>
      </c>
      <c r="T248" s="72">
        <v>0</v>
      </c>
      <c r="U248" s="72">
        <v>0</v>
      </c>
      <c r="V248" s="8"/>
      <c r="W248" s="13">
        <f t="shared" si="81"/>
        <v>0</v>
      </c>
      <c r="X248" s="13">
        <f t="shared" si="82"/>
        <v>0</v>
      </c>
      <c r="Y248" s="13">
        <f t="shared" si="83"/>
        <v>0</v>
      </c>
      <c r="Z248" s="12">
        <f t="shared" si="84"/>
        <v>0</v>
      </c>
      <c r="AA248" s="13">
        <f t="shared" si="85"/>
        <v>0</v>
      </c>
      <c r="AB248" s="7">
        <f t="shared" si="86"/>
        <v>0</v>
      </c>
      <c r="AC248" s="7"/>
      <c r="AD248" s="7">
        <f t="shared" si="87"/>
        <v>0</v>
      </c>
      <c r="AE248" s="7">
        <f t="shared" si="88"/>
        <v>0</v>
      </c>
      <c r="AF248" s="7">
        <f t="shared" si="89"/>
        <v>0</v>
      </c>
      <c r="AG248" s="7"/>
      <c r="AI248" s="139"/>
      <c r="AJ248" s="139"/>
      <c r="AK248" s="139"/>
      <c r="AL248" s="139"/>
      <c r="AM248" s="139"/>
      <c r="AO248" s="139"/>
      <c r="AP248" s="139"/>
      <c r="AQ248" s="139"/>
      <c r="AR248" s="139"/>
      <c r="AS248" s="139"/>
      <c r="AU248" s="139"/>
      <c r="AV248" s="139"/>
      <c r="AW248" s="139"/>
      <c r="AX248" s="139"/>
      <c r="AY248" s="139"/>
      <c r="BA248" s="139"/>
    </row>
    <row r="249" spans="1:64" ht="15" customHeight="1" x14ac:dyDescent="0.2">
      <c r="A249" s="8">
        <v>1063</v>
      </c>
      <c r="B249" s="29" t="s">
        <v>857</v>
      </c>
      <c r="C249" s="29">
        <v>11</v>
      </c>
      <c r="D249" s="8" t="s">
        <v>640</v>
      </c>
      <c r="E249" s="72">
        <v>1</v>
      </c>
      <c r="F249" s="72">
        <v>1</v>
      </c>
      <c r="G249" s="72">
        <v>1</v>
      </c>
      <c r="H249" s="72">
        <v>1</v>
      </c>
      <c r="I249" s="72">
        <v>1</v>
      </c>
      <c r="J249" s="72"/>
      <c r="K249" s="72">
        <v>1</v>
      </c>
      <c r="L249" s="72">
        <v>0</v>
      </c>
      <c r="M249" s="72">
        <v>0</v>
      </c>
      <c r="N249" s="72">
        <v>0</v>
      </c>
      <c r="O249" s="72">
        <v>0.5</v>
      </c>
      <c r="P249" s="72"/>
      <c r="Q249" s="72">
        <v>1</v>
      </c>
      <c r="R249" s="72">
        <v>1</v>
      </c>
      <c r="S249" s="72">
        <v>1</v>
      </c>
      <c r="T249" s="72">
        <v>1</v>
      </c>
      <c r="U249" s="72">
        <v>0</v>
      </c>
      <c r="V249" s="8"/>
      <c r="W249" s="13">
        <f t="shared" si="81"/>
        <v>1</v>
      </c>
      <c r="X249" s="13">
        <f t="shared" si="82"/>
        <v>1</v>
      </c>
      <c r="Y249" s="13">
        <f t="shared" si="83"/>
        <v>1</v>
      </c>
      <c r="Z249" s="12">
        <f t="shared" si="84"/>
        <v>1</v>
      </c>
      <c r="AA249" s="13">
        <f t="shared" si="85"/>
        <v>0.5</v>
      </c>
      <c r="AB249" s="7">
        <f t="shared" si="86"/>
        <v>4.5</v>
      </c>
      <c r="AC249" s="7"/>
      <c r="AD249" s="7">
        <f t="shared" si="87"/>
        <v>2</v>
      </c>
      <c r="AE249" s="7">
        <f t="shared" si="88"/>
        <v>1.5</v>
      </c>
      <c r="AF249" s="7">
        <f t="shared" si="89"/>
        <v>1</v>
      </c>
      <c r="AG249" s="7"/>
      <c r="AI249" s="139"/>
      <c r="AJ249" s="139"/>
      <c r="AK249" s="139"/>
      <c r="AL249" s="139"/>
      <c r="AM249" s="139"/>
      <c r="AO249" s="139"/>
      <c r="AP249" s="139"/>
      <c r="AQ249" s="139"/>
      <c r="AR249" s="139"/>
      <c r="AS249" s="139"/>
      <c r="AU249" s="139"/>
      <c r="AV249" s="139"/>
      <c r="AW249" s="139"/>
      <c r="AX249" s="139"/>
      <c r="AY249" s="139"/>
      <c r="AZ249" s="139"/>
      <c r="BA249" s="139"/>
      <c r="BD249" s="139"/>
      <c r="BE249" s="139"/>
      <c r="BF249" s="139"/>
      <c r="BG249" s="139"/>
      <c r="BH249" s="139"/>
      <c r="BI249" s="139"/>
      <c r="BJ249" s="139"/>
      <c r="BK249" s="139"/>
      <c r="BL249" s="139"/>
    </row>
    <row r="250" spans="1:64" ht="15" customHeight="1" x14ac:dyDescent="0.2">
      <c r="A250" s="152" t="s">
        <v>88</v>
      </c>
      <c r="B250" s="146" t="s">
        <v>424</v>
      </c>
      <c r="C250" s="146">
        <v>11</v>
      </c>
      <c r="D250" s="153" t="s">
        <v>94</v>
      </c>
      <c r="E250" s="148">
        <v>1</v>
      </c>
      <c r="F250" s="148">
        <v>1</v>
      </c>
      <c r="G250" s="148">
        <v>1</v>
      </c>
      <c r="H250" s="148">
        <v>0</v>
      </c>
      <c r="I250" s="148">
        <v>1</v>
      </c>
      <c r="J250" s="90" t="s">
        <v>156</v>
      </c>
      <c r="K250" s="90">
        <v>1</v>
      </c>
      <c r="L250" s="90">
        <v>1</v>
      </c>
      <c r="M250" s="151">
        <v>0</v>
      </c>
      <c r="N250" s="151">
        <v>0.5</v>
      </c>
      <c r="O250" s="151">
        <v>0</v>
      </c>
      <c r="P250" s="146"/>
      <c r="Q250" s="90">
        <v>1</v>
      </c>
      <c r="R250" s="90">
        <v>1</v>
      </c>
      <c r="S250" s="90">
        <v>0</v>
      </c>
      <c r="T250" s="90">
        <v>0</v>
      </c>
      <c r="U250" s="90">
        <v>0</v>
      </c>
      <c r="V250" s="90"/>
      <c r="W250" s="144">
        <f t="shared" si="81"/>
        <v>1</v>
      </c>
      <c r="X250" s="144">
        <f t="shared" si="82"/>
        <v>1</v>
      </c>
      <c r="Y250" s="144">
        <f t="shared" si="83"/>
        <v>0</v>
      </c>
      <c r="Z250" s="144">
        <f t="shared" si="84"/>
        <v>0</v>
      </c>
      <c r="AA250" s="144">
        <f t="shared" si="85"/>
        <v>0</v>
      </c>
      <c r="AB250" s="145">
        <f t="shared" si="86"/>
        <v>2</v>
      </c>
      <c r="AC250" s="145"/>
      <c r="AD250" s="42">
        <f t="shared" si="87"/>
        <v>2</v>
      </c>
      <c r="AE250" s="42">
        <f t="shared" si="88"/>
        <v>0</v>
      </c>
      <c r="AF250" s="42">
        <f t="shared" si="89"/>
        <v>0</v>
      </c>
      <c r="AG250" s="7"/>
      <c r="AI250" s="139"/>
      <c r="AJ250" s="139"/>
      <c r="AK250" s="139"/>
      <c r="AL250" s="139"/>
      <c r="AM250" s="139"/>
      <c r="AO250" s="139"/>
      <c r="AP250" s="139"/>
      <c r="AQ250" s="139"/>
      <c r="AR250" s="139"/>
      <c r="AS250" s="139"/>
      <c r="AU250" s="139"/>
      <c r="AV250" s="139"/>
      <c r="AW250" s="139"/>
      <c r="AX250" s="139"/>
      <c r="AY250" s="139"/>
      <c r="BA250" s="139"/>
    </row>
    <row r="251" spans="1:64" ht="15" customHeight="1" x14ac:dyDescent="0.2">
      <c r="A251" s="11" t="s">
        <v>109</v>
      </c>
      <c r="B251" s="29" t="s">
        <v>447</v>
      </c>
      <c r="C251" s="29">
        <v>11</v>
      </c>
      <c r="D251" s="4" t="s">
        <v>117</v>
      </c>
      <c r="E251" s="6">
        <v>1</v>
      </c>
      <c r="F251" s="6">
        <v>1</v>
      </c>
      <c r="G251" s="6">
        <v>1</v>
      </c>
      <c r="H251" s="6">
        <v>1</v>
      </c>
      <c r="I251" s="6">
        <v>0</v>
      </c>
      <c r="J251" s="3"/>
      <c r="K251" s="5">
        <v>1</v>
      </c>
      <c r="L251" s="5">
        <v>1</v>
      </c>
      <c r="M251" s="14">
        <v>0.5</v>
      </c>
      <c r="N251" s="14">
        <v>1</v>
      </c>
      <c r="O251" s="14">
        <v>0.5</v>
      </c>
      <c r="P251" s="3"/>
      <c r="Q251" s="5">
        <v>1</v>
      </c>
      <c r="R251" s="5">
        <v>1</v>
      </c>
      <c r="S251" s="5">
        <v>0</v>
      </c>
      <c r="T251" s="5">
        <v>0</v>
      </c>
      <c r="U251" s="5">
        <v>0</v>
      </c>
      <c r="V251" s="5"/>
      <c r="W251" s="13">
        <f t="shared" si="81"/>
        <v>1</v>
      </c>
      <c r="X251" s="13">
        <f t="shared" si="82"/>
        <v>1</v>
      </c>
      <c r="Y251" s="13">
        <f t="shared" si="83"/>
        <v>0.5</v>
      </c>
      <c r="Z251" s="12">
        <f t="shared" si="84"/>
        <v>1</v>
      </c>
      <c r="AA251" s="13">
        <f t="shared" si="85"/>
        <v>0</v>
      </c>
      <c r="AB251" s="7">
        <f t="shared" si="86"/>
        <v>3.5</v>
      </c>
      <c r="AC251" s="7"/>
      <c r="AD251" s="7">
        <f t="shared" si="87"/>
        <v>2</v>
      </c>
      <c r="AE251" s="7">
        <f t="shared" si="88"/>
        <v>1</v>
      </c>
      <c r="AF251" s="7">
        <f t="shared" si="89"/>
        <v>0.5</v>
      </c>
      <c r="AG251" s="7"/>
      <c r="AI251" s="139"/>
      <c r="AJ251" s="139"/>
      <c r="AK251" s="139"/>
      <c r="AL251" s="139"/>
      <c r="AM251" s="139"/>
      <c r="AO251" s="139"/>
      <c r="AP251" s="139"/>
      <c r="AQ251" s="139"/>
      <c r="AR251" s="139"/>
      <c r="AS251" s="139"/>
      <c r="AU251" s="139"/>
      <c r="AV251" s="139"/>
      <c r="AW251" s="139"/>
      <c r="AX251" s="139"/>
      <c r="AY251" s="139"/>
      <c r="BA251" s="139"/>
    </row>
    <row r="252" spans="1:64" ht="15" customHeight="1" x14ac:dyDescent="0.2">
      <c r="A252" s="31" t="s">
        <v>141</v>
      </c>
      <c r="B252" s="32" t="s">
        <v>458</v>
      </c>
      <c r="C252" s="32">
        <v>11</v>
      </c>
      <c r="D252" s="149" t="s">
        <v>148</v>
      </c>
      <c r="E252" s="34">
        <v>0</v>
      </c>
      <c r="F252" s="34">
        <v>0</v>
      </c>
      <c r="G252" s="34">
        <v>0</v>
      </c>
      <c r="H252" s="34">
        <v>0</v>
      </c>
      <c r="I252" s="34">
        <v>0</v>
      </c>
      <c r="J252" s="150"/>
      <c r="K252" s="90">
        <v>0</v>
      </c>
      <c r="L252" s="90">
        <v>1</v>
      </c>
      <c r="M252" s="151">
        <v>0</v>
      </c>
      <c r="N252" s="151">
        <v>0</v>
      </c>
      <c r="O252" s="151">
        <v>0</v>
      </c>
      <c r="P252" s="33" t="s">
        <v>194</v>
      </c>
      <c r="Q252" s="90">
        <v>0</v>
      </c>
      <c r="R252" s="90">
        <v>0</v>
      </c>
      <c r="S252" s="90">
        <v>0</v>
      </c>
      <c r="T252" s="90">
        <v>0</v>
      </c>
      <c r="U252" s="90">
        <v>0</v>
      </c>
      <c r="V252" s="90"/>
      <c r="W252" s="77">
        <f t="shared" si="81"/>
        <v>0</v>
      </c>
      <c r="X252" s="77">
        <f t="shared" si="82"/>
        <v>0</v>
      </c>
      <c r="Y252" s="77">
        <f t="shared" si="83"/>
        <v>0</v>
      </c>
      <c r="Z252" s="144">
        <f t="shared" si="84"/>
        <v>0</v>
      </c>
      <c r="AA252" s="77">
        <f t="shared" si="85"/>
        <v>0</v>
      </c>
      <c r="AB252" s="42">
        <f t="shared" si="86"/>
        <v>0</v>
      </c>
      <c r="AC252" s="42"/>
      <c r="AD252" s="42">
        <f t="shared" si="87"/>
        <v>0</v>
      </c>
      <c r="AE252" s="42">
        <f t="shared" si="88"/>
        <v>0</v>
      </c>
      <c r="AF252" s="42">
        <f t="shared" si="89"/>
        <v>0</v>
      </c>
      <c r="AG252" s="7"/>
      <c r="AI252" s="139"/>
      <c r="AJ252" s="139"/>
      <c r="AK252" s="139"/>
      <c r="AL252" s="139"/>
      <c r="AM252" s="139"/>
      <c r="AO252" s="139"/>
      <c r="AP252" s="139"/>
      <c r="AQ252" s="139"/>
      <c r="AR252" s="139"/>
      <c r="AS252" s="139"/>
      <c r="AU252" s="139"/>
      <c r="AV252" s="139"/>
      <c r="AW252" s="139"/>
      <c r="AX252" s="139"/>
      <c r="AY252" s="139"/>
      <c r="BA252" s="139"/>
    </row>
    <row r="253" spans="1:64" ht="15" customHeight="1" x14ac:dyDescent="0.2">
      <c r="A253" s="1" t="s">
        <v>232</v>
      </c>
      <c r="B253" s="29" t="s">
        <v>491</v>
      </c>
      <c r="C253" s="29">
        <v>11</v>
      </c>
      <c r="D253" s="4" t="s">
        <v>244</v>
      </c>
      <c r="E253" s="8">
        <v>1</v>
      </c>
      <c r="F253" s="8">
        <v>1</v>
      </c>
      <c r="G253" s="8">
        <v>0</v>
      </c>
      <c r="H253" s="8">
        <v>0</v>
      </c>
      <c r="I253" s="8">
        <v>1</v>
      </c>
      <c r="J253" s="8"/>
      <c r="K253" s="8">
        <v>1</v>
      </c>
      <c r="L253" s="6">
        <v>1</v>
      </c>
      <c r="M253" s="17">
        <v>0.5</v>
      </c>
      <c r="N253" s="17">
        <v>0.5</v>
      </c>
      <c r="O253" s="17">
        <v>0.5</v>
      </c>
      <c r="P253" s="3"/>
      <c r="Q253" s="8">
        <v>1</v>
      </c>
      <c r="R253" s="8">
        <v>1</v>
      </c>
      <c r="S253" s="8">
        <v>0</v>
      </c>
      <c r="T253" s="8">
        <v>0</v>
      </c>
      <c r="U253" s="8">
        <v>0</v>
      </c>
      <c r="V253" s="8"/>
      <c r="W253" s="13">
        <f t="shared" si="81"/>
        <v>1</v>
      </c>
      <c r="X253" s="13">
        <f t="shared" si="82"/>
        <v>1</v>
      </c>
      <c r="Y253" s="13">
        <f t="shared" si="83"/>
        <v>0</v>
      </c>
      <c r="Z253" s="12">
        <f t="shared" si="84"/>
        <v>0</v>
      </c>
      <c r="AA253" s="13">
        <f t="shared" si="85"/>
        <v>0.5</v>
      </c>
      <c r="AB253" s="7">
        <f t="shared" si="86"/>
        <v>2.5</v>
      </c>
      <c r="AC253" s="7"/>
      <c r="AD253" s="7">
        <f t="shared" si="87"/>
        <v>2</v>
      </c>
      <c r="AE253" s="7">
        <f t="shared" si="88"/>
        <v>0.5</v>
      </c>
      <c r="AF253" s="7">
        <f t="shared" si="89"/>
        <v>0</v>
      </c>
      <c r="AG253" s="7"/>
      <c r="AI253" s="139"/>
      <c r="AJ253" s="139"/>
      <c r="AK253" s="139"/>
      <c r="AL253" s="139"/>
      <c r="AM253" s="139"/>
      <c r="AO253" s="139"/>
      <c r="AP253" s="139"/>
      <c r="AQ253" s="139"/>
      <c r="AR253" s="139"/>
      <c r="AS253" s="139"/>
      <c r="AU253" s="139"/>
      <c r="AV253" s="139"/>
      <c r="AW253" s="139"/>
      <c r="AX253" s="139"/>
      <c r="AY253" s="139"/>
      <c r="BA253" s="139"/>
    </row>
    <row r="254" spans="1:64" ht="15" customHeight="1" x14ac:dyDescent="0.2">
      <c r="A254" s="8">
        <v>1074</v>
      </c>
      <c r="B254" s="29" t="s">
        <v>866</v>
      </c>
      <c r="C254" s="29">
        <v>11</v>
      </c>
      <c r="D254" s="8" t="s">
        <v>651</v>
      </c>
      <c r="E254" s="72">
        <v>0</v>
      </c>
      <c r="F254" s="72">
        <v>0</v>
      </c>
      <c r="G254" s="72">
        <v>1</v>
      </c>
      <c r="H254" s="72">
        <v>0</v>
      </c>
      <c r="I254" s="72">
        <v>0</v>
      </c>
      <c r="J254" s="72"/>
      <c r="K254" s="72">
        <v>0</v>
      </c>
      <c r="L254" s="72">
        <v>0</v>
      </c>
      <c r="M254" s="72">
        <v>0</v>
      </c>
      <c r="N254" s="72">
        <v>0</v>
      </c>
      <c r="O254" s="72">
        <v>0</v>
      </c>
      <c r="P254" s="72"/>
      <c r="Q254" s="72">
        <v>0</v>
      </c>
      <c r="R254" s="72">
        <v>1</v>
      </c>
      <c r="S254" s="72">
        <v>0</v>
      </c>
      <c r="T254" s="72">
        <v>0</v>
      </c>
      <c r="U254" s="72">
        <v>0</v>
      </c>
      <c r="V254" s="8"/>
      <c r="W254" s="13">
        <f t="shared" si="81"/>
        <v>0</v>
      </c>
      <c r="X254" s="13">
        <f t="shared" si="82"/>
        <v>0</v>
      </c>
      <c r="Y254" s="13">
        <f t="shared" si="83"/>
        <v>0</v>
      </c>
      <c r="Z254" s="12">
        <f t="shared" si="84"/>
        <v>0</v>
      </c>
      <c r="AA254" s="13">
        <f t="shared" si="85"/>
        <v>0</v>
      </c>
      <c r="AB254" s="7">
        <f t="shared" si="86"/>
        <v>0</v>
      </c>
      <c r="AC254" s="7"/>
      <c r="AD254" s="7">
        <f t="shared" si="87"/>
        <v>0</v>
      </c>
      <c r="AE254" s="7">
        <f t="shared" si="88"/>
        <v>0</v>
      </c>
      <c r="AF254" s="7">
        <f t="shared" si="89"/>
        <v>0</v>
      </c>
      <c r="AG254" s="7"/>
      <c r="AI254" s="139"/>
      <c r="AJ254" s="139"/>
      <c r="AK254" s="139"/>
      <c r="AL254" s="139"/>
      <c r="AM254" s="139"/>
      <c r="AO254" s="139"/>
      <c r="AP254" s="139"/>
      <c r="AQ254" s="139"/>
      <c r="AR254" s="139"/>
      <c r="AS254" s="139"/>
      <c r="AU254" s="139"/>
      <c r="AV254" s="139"/>
      <c r="AW254" s="139"/>
      <c r="AX254" s="139"/>
      <c r="AY254" s="139"/>
      <c r="BA254" s="139"/>
    </row>
    <row r="255" spans="1:64" ht="15" customHeight="1" x14ac:dyDescent="0.2">
      <c r="A255" s="8">
        <v>1027</v>
      </c>
      <c r="B255" s="29" t="s">
        <v>822</v>
      </c>
      <c r="C255" s="29">
        <v>11</v>
      </c>
      <c r="D255" s="8" t="s">
        <v>604</v>
      </c>
      <c r="E255" s="72">
        <v>0</v>
      </c>
      <c r="F255" s="72">
        <v>0</v>
      </c>
      <c r="G255" s="72">
        <v>1</v>
      </c>
      <c r="H255" s="72">
        <v>0</v>
      </c>
      <c r="I255" s="72">
        <v>0</v>
      </c>
      <c r="J255" s="72"/>
      <c r="K255" s="72">
        <v>0</v>
      </c>
      <c r="L255" s="72">
        <v>0</v>
      </c>
      <c r="M255" s="72">
        <v>0</v>
      </c>
      <c r="N255" s="72">
        <v>0</v>
      </c>
      <c r="O255" s="72">
        <v>0</v>
      </c>
      <c r="P255" s="72" t="s">
        <v>746</v>
      </c>
      <c r="Q255" s="72">
        <v>0</v>
      </c>
      <c r="R255" s="72">
        <v>0</v>
      </c>
      <c r="S255" s="72">
        <v>0</v>
      </c>
      <c r="T255" s="72">
        <v>0</v>
      </c>
      <c r="U255" s="72">
        <v>0</v>
      </c>
      <c r="W255" s="13">
        <f t="shared" si="81"/>
        <v>0</v>
      </c>
      <c r="X255" s="13">
        <f t="shared" si="82"/>
        <v>0</v>
      </c>
      <c r="Y255" s="13">
        <f t="shared" si="83"/>
        <v>0</v>
      </c>
      <c r="Z255" s="12">
        <f t="shared" si="84"/>
        <v>0</v>
      </c>
      <c r="AA255" s="13">
        <f t="shared" si="85"/>
        <v>0</v>
      </c>
      <c r="AB255" s="7">
        <f t="shared" si="86"/>
        <v>0</v>
      </c>
      <c r="AC255" s="7"/>
      <c r="AD255" s="7">
        <f t="shared" si="87"/>
        <v>0</v>
      </c>
      <c r="AE255" s="7">
        <f t="shared" si="88"/>
        <v>0</v>
      </c>
      <c r="AF255" s="7">
        <f t="shared" si="89"/>
        <v>0</v>
      </c>
      <c r="AG255" s="7"/>
      <c r="AI255" s="139"/>
      <c r="AJ255" s="139"/>
      <c r="AK255" s="139"/>
      <c r="AL255" s="139"/>
      <c r="AM255" s="139"/>
      <c r="AO255" s="139"/>
      <c r="AP255" s="139"/>
      <c r="AQ255" s="139"/>
      <c r="AR255" s="139"/>
      <c r="AS255" s="139"/>
      <c r="AU255" s="139"/>
      <c r="AV255" s="139"/>
      <c r="AW255" s="139"/>
      <c r="AX255" s="139"/>
      <c r="AY255" s="139"/>
      <c r="BA255" s="139"/>
    </row>
    <row r="256" spans="1:64" ht="15" customHeight="1" x14ac:dyDescent="0.2">
      <c r="A256" s="8">
        <v>1053</v>
      </c>
      <c r="B256" s="29" t="s">
        <v>848</v>
      </c>
      <c r="C256" s="29">
        <v>11</v>
      </c>
      <c r="D256" s="8" t="s">
        <v>630</v>
      </c>
      <c r="E256" s="72">
        <v>0</v>
      </c>
      <c r="F256" s="72">
        <v>0</v>
      </c>
      <c r="G256" s="72">
        <v>0</v>
      </c>
      <c r="H256" s="72">
        <v>0</v>
      </c>
      <c r="I256" s="72">
        <v>0</v>
      </c>
      <c r="J256" s="72"/>
      <c r="K256" s="72">
        <v>0</v>
      </c>
      <c r="L256" s="72">
        <v>0</v>
      </c>
      <c r="M256" s="72">
        <v>0</v>
      </c>
      <c r="N256" s="72">
        <v>0</v>
      </c>
      <c r="O256" s="72">
        <v>1</v>
      </c>
      <c r="P256" s="72" t="s">
        <v>754</v>
      </c>
      <c r="Q256" s="72">
        <v>0</v>
      </c>
      <c r="R256" s="72">
        <v>0</v>
      </c>
      <c r="S256" s="72">
        <v>0</v>
      </c>
      <c r="T256" s="72">
        <v>0</v>
      </c>
      <c r="U256" s="72">
        <v>0</v>
      </c>
      <c r="V256" s="8"/>
      <c r="W256" s="13">
        <f t="shared" si="81"/>
        <v>0</v>
      </c>
      <c r="X256" s="13">
        <f t="shared" si="82"/>
        <v>0</v>
      </c>
      <c r="Y256" s="13">
        <f t="shared" si="83"/>
        <v>0</v>
      </c>
      <c r="Z256" s="12">
        <f t="shared" si="84"/>
        <v>0</v>
      </c>
      <c r="AA256" s="13">
        <f t="shared" si="85"/>
        <v>0</v>
      </c>
      <c r="AB256" s="7">
        <f t="shared" si="86"/>
        <v>0</v>
      </c>
      <c r="AC256" s="7"/>
      <c r="AD256" s="7">
        <f t="shared" si="87"/>
        <v>0</v>
      </c>
      <c r="AE256" s="7">
        <f t="shared" si="88"/>
        <v>0</v>
      </c>
      <c r="AF256" s="7">
        <f t="shared" si="89"/>
        <v>0</v>
      </c>
      <c r="AG256" s="7"/>
      <c r="AI256" s="139"/>
      <c r="AJ256" s="139"/>
      <c r="AK256" s="139"/>
      <c r="AL256" s="139"/>
      <c r="AM256" s="139"/>
      <c r="AO256" s="139"/>
      <c r="AP256" s="139"/>
      <c r="AQ256" s="139"/>
      <c r="AR256" s="139"/>
      <c r="AS256" s="139"/>
      <c r="AU256" s="139"/>
      <c r="AV256" s="139"/>
      <c r="AW256" s="139"/>
      <c r="AX256" s="139"/>
      <c r="AY256" s="139"/>
      <c r="BA256" s="139"/>
    </row>
    <row r="257" spans="1:64" ht="15" customHeight="1" x14ac:dyDescent="0.2">
      <c r="A257" s="31" t="s">
        <v>221</v>
      </c>
      <c r="B257" s="32" t="s">
        <v>488</v>
      </c>
      <c r="C257" s="32">
        <v>11</v>
      </c>
      <c r="D257" s="149" t="s">
        <v>233</v>
      </c>
      <c r="E257" s="33">
        <v>0</v>
      </c>
      <c r="F257" s="33">
        <v>1</v>
      </c>
      <c r="G257" s="33">
        <v>0</v>
      </c>
      <c r="H257" s="33">
        <v>0</v>
      </c>
      <c r="I257" s="33">
        <v>0</v>
      </c>
      <c r="J257" s="33"/>
      <c r="K257" s="33">
        <v>0</v>
      </c>
      <c r="L257" s="34">
        <v>0</v>
      </c>
      <c r="M257" s="155">
        <v>0.5</v>
      </c>
      <c r="N257" s="155">
        <v>0.5</v>
      </c>
      <c r="O257" s="155">
        <v>0.5</v>
      </c>
      <c r="P257" s="33" t="s">
        <v>343</v>
      </c>
      <c r="Q257" s="33">
        <v>0</v>
      </c>
      <c r="R257" s="33">
        <v>1</v>
      </c>
      <c r="S257" s="33">
        <v>0</v>
      </c>
      <c r="T257" s="33">
        <v>1</v>
      </c>
      <c r="U257" s="33">
        <v>0</v>
      </c>
      <c r="V257" s="33"/>
      <c r="W257" s="77">
        <f t="shared" si="81"/>
        <v>0</v>
      </c>
      <c r="X257" s="77">
        <f t="shared" si="82"/>
        <v>1</v>
      </c>
      <c r="Y257" s="77">
        <f t="shared" si="83"/>
        <v>0</v>
      </c>
      <c r="Z257" s="144">
        <f t="shared" si="84"/>
        <v>0.5</v>
      </c>
      <c r="AA257" s="77">
        <f t="shared" si="85"/>
        <v>0</v>
      </c>
      <c r="AB257" s="42">
        <f t="shared" si="86"/>
        <v>1.5</v>
      </c>
      <c r="AC257" s="42"/>
      <c r="AD257" s="42">
        <f t="shared" si="87"/>
        <v>1</v>
      </c>
      <c r="AE257" s="42">
        <f t="shared" si="88"/>
        <v>0.5</v>
      </c>
      <c r="AF257" s="42">
        <f t="shared" si="89"/>
        <v>0</v>
      </c>
      <c r="AG257" s="7"/>
      <c r="AI257" s="139"/>
      <c r="AJ257" s="139"/>
      <c r="AK257" s="139"/>
      <c r="AL257" s="139"/>
      <c r="AM257" s="139"/>
      <c r="AO257" s="139"/>
      <c r="AP257" s="139"/>
      <c r="AQ257" s="139"/>
      <c r="AR257" s="139"/>
      <c r="AS257" s="139"/>
      <c r="AU257" s="139"/>
      <c r="AV257" s="139"/>
      <c r="AW257" s="139"/>
      <c r="AX257" s="139"/>
      <c r="AY257" s="139"/>
      <c r="AZ257" s="139"/>
      <c r="BA257" s="139"/>
      <c r="BD257" s="139"/>
      <c r="BE257" s="139"/>
      <c r="BF257" s="139"/>
      <c r="BG257" s="139"/>
      <c r="BH257" s="139"/>
      <c r="BI257" s="139"/>
      <c r="BJ257" s="139"/>
      <c r="BK257" s="139"/>
      <c r="BL257" s="139"/>
    </row>
    <row r="258" spans="1:64" ht="15" customHeight="1" x14ac:dyDescent="0.2">
      <c r="A258" s="33">
        <v>1121</v>
      </c>
      <c r="B258" s="32" t="s">
        <v>905</v>
      </c>
      <c r="C258" s="32">
        <v>11</v>
      </c>
      <c r="D258" s="33" t="s">
        <v>699</v>
      </c>
      <c r="E258" s="74">
        <v>1</v>
      </c>
      <c r="F258" s="74">
        <v>1</v>
      </c>
      <c r="G258" s="74">
        <v>1</v>
      </c>
      <c r="H258" s="74">
        <v>0</v>
      </c>
      <c r="I258" s="74">
        <v>0</v>
      </c>
      <c r="J258" s="74"/>
      <c r="K258" s="74">
        <v>1</v>
      </c>
      <c r="L258" s="74">
        <v>1</v>
      </c>
      <c r="M258" s="74">
        <v>0</v>
      </c>
      <c r="N258" s="74">
        <v>0</v>
      </c>
      <c r="O258" s="74">
        <v>0.5</v>
      </c>
      <c r="P258" s="74"/>
      <c r="Q258" s="74">
        <v>1</v>
      </c>
      <c r="R258" s="74">
        <v>1</v>
      </c>
      <c r="S258" s="74">
        <v>1</v>
      </c>
      <c r="T258" s="74">
        <v>1</v>
      </c>
      <c r="U258" s="74">
        <v>1</v>
      </c>
      <c r="V258" s="33"/>
      <c r="W258" s="77">
        <f t="shared" si="81"/>
        <v>1</v>
      </c>
      <c r="X258" s="77">
        <f t="shared" si="82"/>
        <v>1</v>
      </c>
      <c r="Y258" s="77">
        <f t="shared" si="83"/>
        <v>1</v>
      </c>
      <c r="Z258" s="144">
        <f t="shared" si="84"/>
        <v>0</v>
      </c>
      <c r="AA258" s="77">
        <f t="shared" si="85"/>
        <v>0.5</v>
      </c>
      <c r="AB258" s="42">
        <f t="shared" si="86"/>
        <v>3.5</v>
      </c>
      <c r="AC258" s="42"/>
      <c r="AD258" s="42">
        <f t="shared" si="87"/>
        <v>2</v>
      </c>
      <c r="AE258" s="42">
        <f t="shared" si="88"/>
        <v>0.5</v>
      </c>
      <c r="AF258" s="42">
        <f t="shared" si="89"/>
        <v>1</v>
      </c>
      <c r="AG258" s="7"/>
      <c r="AI258" s="139"/>
      <c r="AJ258" s="139"/>
      <c r="AK258" s="139"/>
      <c r="AL258" s="139"/>
      <c r="AM258" s="139"/>
      <c r="AO258" s="139"/>
      <c r="AP258" s="139"/>
      <c r="AQ258" s="139"/>
      <c r="AR258" s="139"/>
      <c r="AS258" s="139"/>
      <c r="AU258" s="139"/>
      <c r="AV258" s="139"/>
      <c r="AW258" s="139"/>
      <c r="AX258" s="139"/>
      <c r="AY258" s="139"/>
      <c r="BA258" s="139"/>
    </row>
    <row r="259" spans="1:64" s="33" customFormat="1" ht="15" customHeight="1" x14ac:dyDescent="0.2">
      <c r="A259" s="1" t="s">
        <v>49</v>
      </c>
      <c r="B259" s="29" t="s">
        <v>420</v>
      </c>
      <c r="C259" s="29">
        <v>11</v>
      </c>
      <c r="D259" s="4" t="s">
        <v>50</v>
      </c>
      <c r="E259" s="6">
        <v>1</v>
      </c>
      <c r="F259" s="6">
        <v>1</v>
      </c>
      <c r="G259" s="6">
        <v>0</v>
      </c>
      <c r="H259" s="6">
        <v>1</v>
      </c>
      <c r="I259" s="6">
        <v>1</v>
      </c>
      <c r="J259" s="3"/>
      <c r="K259" s="5">
        <v>1</v>
      </c>
      <c r="L259" s="5">
        <v>1</v>
      </c>
      <c r="M259" s="14">
        <v>0</v>
      </c>
      <c r="N259" s="14">
        <v>0</v>
      </c>
      <c r="O259" s="14">
        <v>1</v>
      </c>
      <c r="P259" s="3"/>
      <c r="Q259" s="5">
        <v>1</v>
      </c>
      <c r="R259" s="5">
        <v>0</v>
      </c>
      <c r="S259" s="5">
        <v>0</v>
      </c>
      <c r="T259" s="5">
        <v>0</v>
      </c>
      <c r="U259" s="5">
        <v>0</v>
      </c>
      <c r="V259" s="5"/>
      <c r="W259" s="13">
        <f t="shared" si="81"/>
        <v>1</v>
      </c>
      <c r="X259" s="13">
        <f t="shared" si="82"/>
        <v>1</v>
      </c>
      <c r="Y259" s="13">
        <f t="shared" si="83"/>
        <v>0</v>
      </c>
      <c r="Z259" s="12">
        <f t="shared" si="84"/>
        <v>0</v>
      </c>
      <c r="AA259" s="13">
        <f t="shared" si="85"/>
        <v>1</v>
      </c>
      <c r="AB259" s="7">
        <f t="shared" si="86"/>
        <v>3</v>
      </c>
      <c r="AC259" s="7"/>
      <c r="AD259" s="7">
        <f t="shared" si="87"/>
        <v>2</v>
      </c>
      <c r="AE259" s="7">
        <f t="shared" si="88"/>
        <v>1</v>
      </c>
      <c r="AF259" s="7">
        <f t="shared" si="89"/>
        <v>0</v>
      </c>
      <c r="AG259" s="42"/>
      <c r="AI259" s="34"/>
      <c r="AJ259" s="34"/>
      <c r="AK259" s="34"/>
      <c r="AL259" s="34"/>
      <c r="AM259" s="34"/>
      <c r="AO259" s="34"/>
      <c r="AP259" s="34"/>
      <c r="AQ259" s="34"/>
      <c r="AR259" s="34"/>
      <c r="AS259" s="34"/>
      <c r="AU259" s="34"/>
      <c r="AV259" s="34"/>
      <c r="AW259" s="34"/>
      <c r="AX259" s="34"/>
      <c r="AY259" s="34"/>
      <c r="BA259" s="34"/>
    </row>
    <row r="260" spans="1:64" ht="15" customHeight="1" x14ac:dyDescent="0.2">
      <c r="A260" s="1" t="s">
        <v>243</v>
      </c>
      <c r="B260" s="29" t="s">
        <v>497</v>
      </c>
      <c r="C260" s="29">
        <v>11</v>
      </c>
      <c r="D260" s="4" t="s">
        <v>257</v>
      </c>
      <c r="E260" s="8">
        <v>0</v>
      </c>
      <c r="F260" s="8">
        <v>1</v>
      </c>
      <c r="G260" s="8">
        <v>1</v>
      </c>
      <c r="H260" s="8">
        <v>0</v>
      </c>
      <c r="I260" s="8">
        <v>0</v>
      </c>
      <c r="J260" s="8"/>
      <c r="K260" s="8">
        <v>0</v>
      </c>
      <c r="L260" s="8">
        <v>0</v>
      </c>
      <c r="M260" s="8">
        <v>0</v>
      </c>
      <c r="N260" s="8">
        <v>0</v>
      </c>
      <c r="O260" s="8">
        <v>0</v>
      </c>
      <c r="P260" s="8"/>
      <c r="Q260" s="8">
        <v>0</v>
      </c>
      <c r="R260" s="8">
        <v>1</v>
      </c>
      <c r="S260" s="8">
        <v>0</v>
      </c>
      <c r="T260" s="8">
        <v>0</v>
      </c>
      <c r="U260" s="8">
        <v>0</v>
      </c>
      <c r="V260" s="8"/>
      <c r="W260" s="13">
        <f t="shared" si="81"/>
        <v>0</v>
      </c>
      <c r="X260" s="13">
        <f t="shared" si="82"/>
        <v>1</v>
      </c>
      <c r="Y260" s="13">
        <f t="shared" si="83"/>
        <v>0</v>
      </c>
      <c r="Z260" s="12">
        <f t="shared" si="84"/>
        <v>0</v>
      </c>
      <c r="AA260" s="13">
        <f t="shared" si="85"/>
        <v>0</v>
      </c>
      <c r="AB260" s="7">
        <f t="shared" si="86"/>
        <v>1</v>
      </c>
      <c r="AC260" s="7"/>
      <c r="AD260" s="7">
        <f t="shared" si="87"/>
        <v>1</v>
      </c>
      <c r="AE260" s="7">
        <f t="shared" si="88"/>
        <v>0</v>
      </c>
      <c r="AF260" s="7">
        <f t="shared" si="89"/>
        <v>0</v>
      </c>
      <c r="AG260" s="7"/>
      <c r="AI260" s="139"/>
      <c r="AJ260" s="139"/>
      <c r="AK260" s="139"/>
      <c r="AL260" s="139"/>
      <c r="AM260" s="139"/>
      <c r="AO260" s="139"/>
      <c r="AP260" s="139"/>
      <c r="AQ260" s="139"/>
      <c r="AR260" s="139"/>
      <c r="AS260" s="139"/>
      <c r="AU260" s="139"/>
      <c r="AV260" s="139"/>
      <c r="AW260" s="139"/>
      <c r="AX260" s="139"/>
      <c r="AY260" s="139"/>
      <c r="AZ260" s="139"/>
      <c r="BA260" s="139"/>
      <c r="BD260" s="139"/>
      <c r="BE260" s="139"/>
      <c r="BF260" s="139"/>
      <c r="BG260" s="139"/>
      <c r="BH260" s="139"/>
      <c r="BI260" s="139"/>
      <c r="BJ260" s="139"/>
      <c r="BK260" s="139"/>
      <c r="BL260" s="139"/>
    </row>
    <row r="261" spans="1:64" ht="15" customHeight="1" x14ac:dyDescent="0.2">
      <c r="A261" s="8">
        <v>1045</v>
      </c>
      <c r="B261" s="29" t="s">
        <v>840</v>
      </c>
      <c r="C261" s="29">
        <v>11</v>
      </c>
      <c r="D261" s="8" t="s">
        <v>622</v>
      </c>
      <c r="E261" s="72">
        <v>0</v>
      </c>
      <c r="F261" s="72">
        <v>0</v>
      </c>
      <c r="G261" s="72">
        <v>1</v>
      </c>
      <c r="H261" s="72">
        <v>1</v>
      </c>
      <c r="I261" s="72">
        <v>0</v>
      </c>
      <c r="J261" s="72"/>
      <c r="K261" s="72">
        <v>0</v>
      </c>
      <c r="L261" s="72">
        <v>0</v>
      </c>
      <c r="M261" s="72">
        <v>0</v>
      </c>
      <c r="N261" s="72">
        <v>0</v>
      </c>
      <c r="O261" s="72">
        <v>1</v>
      </c>
      <c r="P261" s="72" t="s">
        <v>750</v>
      </c>
      <c r="Q261" s="72">
        <v>0</v>
      </c>
      <c r="R261" s="72">
        <v>1</v>
      </c>
      <c r="S261" s="72">
        <v>1</v>
      </c>
      <c r="T261" s="72">
        <v>0</v>
      </c>
      <c r="U261" s="72">
        <v>0</v>
      </c>
      <c r="V261" s="8"/>
      <c r="W261" s="13">
        <f t="shared" si="81"/>
        <v>0</v>
      </c>
      <c r="X261" s="13">
        <f t="shared" si="82"/>
        <v>0</v>
      </c>
      <c r="Y261" s="13">
        <f t="shared" si="83"/>
        <v>1</v>
      </c>
      <c r="Z261" s="12">
        <f t="shared" si="84"/>
        <v>0</v>
      </c>
      <c r="AA261" s="13">
        <f t="shared" si="85"/>
        <v>0</v>
      </c>
      <c r="AB261" s="7">
        <f t="shared" si="86"/>
        <v>1</v>
      </c>
      <c r="AC261" s="7"/>
      <c r="AD261" s="7">
        <f t="shared" si="87"/>
        <v>0</v>
      </c>
      <c r="AE261" s="7">
        <f t="shared" si="88"/>
        <v>0</v>
      </c>
      <c r="AF261" s="7">
        <f t="shared" si="89"/>
        <v>1</v>
      </c>
      <c r="AG261" s="7"/>
      <c r="AI261" s="139"/>
      <c r="AJ261" s="139"/>
      <c r="AK261" s="139"/>
      <c r="AL261" s="139"/>
      <c r="AM261" s="139"/>
      <c r="AO261" s="139"/>
      <c r="AP261" s="139"/>
      <c r="AQ261" s="139"/>
      <c r="AR261" s="139"/>
      <c r="AS261" s="139"/>
      <c r="AU261" s="139"/>
      <c r="AV261" s="139"/>
      <c r="AW261" s="139"/>
      <c r="AX261" s="139"/>
      <c r="AY261" s="139"/>
      <c r="BA261" s="139"/>
    </row>
    <row r="262" spans="1:64" s="55" customFormat="1" ht="15" customHeight="1" x14ac:dyDescent="0.2">
      <c r="A262" s="8">
        <v>1019</v>
      </c>
      <c r="B262" s="29" t="s">
        <v>814</v>
      </c>
      <c r="C262" s="29">
        <v>11</v>
      </c>
      <c r="D262" s="8" t="s">
        <v>596</v>
      </c>
      <c r="E262" s="72">
        <v>0</v>
      </c>
      <c r="F262" s="72">
        <v>1</v>
      </c>
      <c r="G262" s="72">
        <v>0</v>
      </c>
      <c r="H262" s="72">
        <v>0</v>
      </c>
      <c r="I262" s="72">
        <v>1</v>
      </c>
      <c r="J262" s="72"/>
      <c r="K262" s="72">
        <v>0</v>
      </c>
      <c r="L262" s="72">
        <v>0</v>
      </c>
      <c r="M262" s="72">
        <v>0</v>
      </c>
      <c r="N262" s="72">
        <v>0</v>
      </c>
      <c r="O262" s="72">
        <v>0</v>
      </c>
      <c r="P262" s="72" t="s">
        <v>743</v>
      </c>
      <c r="Q262" s="72">
        <v>0</v>
      </c>
      <c r="R262" s="72">
        <v>1</v>
      </c>
      <c r="S262" s="72">
        <v>0</v>
      </c>
      <c r="T262" s="72">
        <v>0</v>
      </c>
      <c r="U262" s="72">
        <v>0</v>
      </c>
      <c r="V262" s="72"/>
      <c r="W262" s="13">
        <f t="shared" si="81"/>
        <v>0</v>
      </c>
      <c r="X262" s="13">
        <f t="shared" si="82"/>
        <v>1</v>
      </c>
      <c r="Y262" s="13">
        <f t="shared" si="83"/>
        <v>0</v>
      </c>
      <c r="Z262" s="12">
        <f t="shared" si="84"/>
        <v>0</v>
      </c>
      <c r="AA262" s="13">
        <f t="shared" si="85"/>
        <v>0</v>
      </c>
      <c r="AB262" s="7">
        <f t="shared" si="86"/>
        <v>1</v>
      </c>
      <c r="AC262" s="7"/>
      <c r="AD262" s="7">
        <f t="shared" si="87"/>
        <v>1</v>
      </c>
      <c r="AE262" s="7">
        <f t="shared" si="88"/>
        <v>0</v>
      </c>
      <c r="AF262" s="7">
        <f t="shared" si="89"/>
        <v>0</v>
      </c>
      <c r="AG262" s="7"/>
      <c r="AI262" s="137"/>
      <c r="AJ262" s="137"/>
      <c r="AK262" s="137"/>
      <c r="AL262" s="137"/>
      <c r="AM262" s="137"/>
      <c r="AO262" s="137"/>
      <c r="AP262" s="137"/>
      <c r="AQ262" s="137"/>
      <c r="AR262" s="137"/>
      <c r="AS262" s="137"/>
      <c r="AU262" s="137"/>
      <c r="AV262" s="137"/>
      <c r="AW262" s="137"/>
      <c r="AX262" s="137"/>
      <c r="AY262" s="137"/>
      <c r="BA262" s="137"/>
    </row>
    <row r="263" spans="1:64" s="55" customFormat="1" ht="15" customHeight="1" x14ac:dyDescent="0.2">
      <c r="A263" s="8">
        <v>1090</v>
      </c>
      <c r="B263" s="29" t="s">
        <v>879</v>
      </c>
      <c r="C263" s="29">
        <v>11</v>
      </c>
      <c r="D263" s="8" t="s">
        <v>667</v>
      </c>
      <c r="E263" s="72">
        <v>0</v>
      </c>
      <c r="F263" s="72">
        <v>1</v>
      </c>
      <c r="G263" s="72">
        <v>1</v>
      </c>
      <c r="H263" s="72">
        <v>1</v>
      </c>
      <c r="I263" s="72">
        <v>0</v>
      </c>
      <c r="J263" s="72"/>
      <c r="K263" s="72">
        <v>0</v>
      </c>
      <c r="L263" s="72">
        <v>0</v>
      </c>
      <c r="M263" s="72">
        <v>0</v>
      </c>
      <c r="N263" s="72">
        <v>0</v>
      </c>
      <c r="O263" s="72">
        <v>0</v>
      </c>
      <c r="P263" s="72"/>
      <c r="Q263" s="72">
        <v>0</v>
      </c>
      <c r="R263" s="72">
        <v>1</v>
      </c>
      <c r="S263" s="72">
        <v>0</v>
      </c>
      <c r="T263" s="72">
        <v>0</v>
      </c>
      <c r="U263" s="72">
        <v>0</v>
      </c>
      <c r="V263" s="8"/>
      <c r="W263" s="13">
        <f t="shared" si="81"/>
        <v>0</v>
      </c>
      <c r="X263" s="13">
        <f t="shared" si="82"/>
        <v>1</v>
      </c>
      <c r="Y263" s="13">
        <f t="shared" si="83"/>
        <v>0</v>
      </c>
      <c r="Z263" s="12">
        <f t="shared" si="84"/>
        <v>0</v>
      </c>
      <c r="AA263" s="13">
        <f t="shared" si="85"/>
        <v>0</v>
      </c>
      <c r="AB263" s="7">
        <f t="shared" si="86"/>
        <v>1</v>
      </c>
      <c r="AC263" s="7"/>
      <c r="AD263" s="7">
        <f t="shared" si="87"/>
        <v>1</v>
      </c>
      <c r="AE263" s="7">
        <f t="shared" si="88"/>
        <v>0</v>
      </c>
      <c r="AF263" s="7">
        <f t="shared" si="89"/>
        <v>0</v>
      </c>
      <c r="AG263" s="7"/>
      <c r="AI263" s="137"/>
      <c r="AJ263" s="137"/>
      <c r="AK263" s="137"/>
      <c r="AL263" s="137"/>
      <c r="AM263" s="137"/>
      <c r="AO263" s="137"/>
      <c r="AP263" s="137"/>
      <c r="AQ263" s="137"/>
      <c r="AR263" s="137"/>
      <c r="AS263" s="137"/>
      <c r="AU263" s="137"/>
      <c r="AV263" s="137"/>
      <c r="AW263" s="137"/>
      <c r="AX263" s="137"/>
      <c r="AY263" s="137"/>
      <c r="BA263" s="137"/>
    </row>
    <row r="264" spans="1:64" ht="15" customHeight="1" x14ac:dyDescent="0.2">
      <c r="A264" s="8">
        <v>1115</v>
      </c>
      <c r="B264" s="29" t="s">
        <v>900</v>
      </c>
      <c r="C264" s="29">
        <v>11</v>
      </c>
      <c r="D264" s="8" t="s">
        <v>693</v>
      </c>
      <c r="E264" s="72">
        <v>1</v>
      </c>
      <c r="F264" s="72">
        <v>0</v>
      </c>
      <c r="G264" s="72">
        <v>1</v>
      </c>
      <c r="H264" s="72">
        <v>0</v>
      </c>
      <c r="I264" s="72">
        <v>0</v>
      </c>
      <c r="J264" s="72" t="s">
        <v>796</v>
      </c>
      <c r="K264" s="72">
        <v>1</v>
      </c>
      <c r="L264" s="72">
        <v>1</v>
      </c>
      <c r="M264" s="72">
        <v>0.5</v>
      </c>
      <c r="N264" s="72">
        <v>0.5</v>
      </c>
      <c r="O264" s="72">
        <v>0.5</v>
      </c>
      <c r="P264" s="72"/>
      <c r="Q264" s="72">
        <v>1</v>
      </c>
      <c r="R264" s="72">
        <v>1</v>
      </c>
      <c r="S264" s="72">
        <v>1</v>
      </c>
      <c r="T264" s="72">
        <v>0</v>
      </c>
      <c r="U264" s="72">
        <v>0</v>
      </c>
      <c r="V264" s="8"/>
      <c r="W264" s="13">
        <f t="shared" si="81"/>
        <v>1</v>
      </c>
      <c r="X264" s="13">
        <f t="shared" si="82"/>
        <v>1</v>
      </c>
      <c r="Y264" s="13">
        <f t="shared" si="83"/>
        <v>1</v>
      </c>
      <c r="Z264" s="12">
        <f t="shared" si="84"/>
        <v>0</v>
      </c>
      <c r="AA264" s="13">
        <f t="shared" si="85"/>
        <v>0</v>
      </c>
      <c r="AB264" s="7">
        <f t="shared" si="86"/>
        <v>3</v>
      </c>
      <c r="AC264" s="7"/>
      <c r="AD264" s="7">
        <f t="shared" si="87"/>
        <v>2</v>
      </c>
      <c r="AE264" s="7">
        <f t="shared" si="88"/>
        <v>0</v>
      </c>
      <c r="AF264" s="7">
        <f t="shared" si="89"/>
        <v>1</v>
      </c>
      <c r="AG264" s="7"/>
      <c r="AI264" s="139"/>
      <c r="AJ264" s="139"/>
      <c r="AK264" s="139"/>
      <c r="AL264" s="139"/>
      <c r="AM264" s="139"/>
      <c r="AO264" s="139"/>
      <c r="AP264" s="139"/>
      <c r="AQ264" s="139"/>
      <c r="AR264" s="139"/>
      <c r="AS264" s="139"/>
      <c r="AU264" s="139"/>
      <c r="AV264" s="139"/>
      <c r="AW264" s="139"/>
      <c r="AX264" s="139"/>
      <c r="AY264" s="139"/>
      <c r="BA264" s="139"/>
    </row>
    <row r="265" spans="1:64" ht="15" customHeight="1" x14ac:dyDescent="0.2">
      <c r="A265" s="11" t="s">
        <v>51</v>
      </c>
      <c r="B265" s="29" t="s">
        <v>421</v>
      </c>
      <c r="C265" s="29">
        <v>11</v>
      </c>
      <c r="D265" s="4" t="s">
        <v>52</v>
      </c>
      <c r="E265" s="6">
        <v>1</v>
      </c>
      <c r="F265" s="6">
        <v>1</v>
      </c>
      <c r="G265" s="6">
        <v>0</v>
      </c>
      <c r="H265" s="6">
        <v>0</v>
      </c>
      <c r="I265" s="6">
        <v>1</v>
      </c>
      <c r="J265" s="3"/>
      <c r="K265" s="5">
        <v>1</v>
      </c>
      <c r="L265" s="5">
        <v>1</v>
      </c>
      <c r="M265" s="14">
        <v>0</v>
      </c>
      <c r="N265" s="14">
        <v>1</v>
      </c>
      <c r="O265" s="14">
        <v>1</v>
      </c>
      <c r="P265" s="3"/>
      <c r="Q265" s="5">
        <v>1</v>
      </c>
      <c r="R265" s="5">
        <v>1</v>
      </c>
      <c r="S265" s="5">
        <v>0</v>
      </c>
      <c r="T265" s="5">
        <v>0</v>
      </c>
      <c r="U265" s="5">
        <v>0</v>
      </c>
      <c r="V265" s="5"/>
      <c r="W265" s="13">
        <f t="shared" si="81"/>
        <v>1</v>
      </c>
      <c r="X265" s="13">
        <f t="shared" si="82"/>
        <v>1</v>
      </c>
      <c r="Y265" s="13">
        <f t="shared" si="83"/>
        <v>0</v>
      </c>
      <c r="Z265" s="12">
        <f t="shared" si="84"/>
        <v>0</v>
      </c>
      <c r="AA265" s="13">
        <f t="shared" si="85"/>
        <v>1</v>
      </c>
      <c r="AB265" s="7">
        <f t="shared" si="86"/>
        <v>3</v>
      </c>
      <c r="AC265" s="7"/>
      <c r="AD265" s="7">
        <f t="shared" si="87"/>
        <v>2</v>
      </c>
      <c r="AE265" s="7">
        <f t="shared" si="88"/>
        <v>1</v>
      </c>
      <c r="AF265" s="7">
        <f t="shared" si="89"/>
        <v>0</v>
      </c>
      <c r="AG265" s="7"/>
      <c r="AI265" s="139"/>
      <c r="AJ265" s="139"/>
      <c r="AK265" s="139"/>
      <c r="AL265" s="139"/>
      <c r="AM265" s="139"/>
      <c r="AO265" s="139"/>
      <c r="AP265" s="139"/>
      <c r="AQ265" s="139"/>
      <c r="AR265" s="139"/>
      <c r="AS265" s="139"/>
      <c r="AU265" s="139"/>
      <c r="AV265" s="139"/>
      <c r="AW265" s="139"/>
      <c r="AX265" s="139"/>
      <c r="AY265" s="139"/>
      <c r="AZ265" s="139"/>
      <c r="BA265" s="139"/>
      <c r="BD265" s="139"/>
      <c r="BE265" s="139"/>
      <c r="BF265" s="139"/>
      <c r="BG265" s="139"/>
      <c r="BH265" s="139"/>
      <c r="BI265" s="139"/>
      <c r="BJ265" s="139"/>
      <c r="BK265" s="139"/>
      <c r="BL265" s="139"/>
    </row>
    <row r="266" spans="1:64" ht="15" customHeight="1" x14ac:dyDescent="0.2">
      <c r="A266" s="8">
        <v>1017</v>
      </c>
      <c r="B266" s="29" t="s">
        <v>812</v>
      </c>
      <c r="C266" s="29">
        <v>11</v>
      </c>
      <c r="D266" s="8" t="s">
        <v>594</v>
      </c>
      <c r="E266" s="72">
        <v>0</v>
      </c>
      <c r="F266" s="72">
        <v>1</v>
      </c>
      <c r="G266" s="72">
        <v>1</v>
      </c>
      <c r="H266" s="72">
        <v>0</v>
      </c>
      <c r="I266" s="72">
        <v>0</v>
      </c>
      <c r="J266" s="72"/>
      <c r="K266" s="72">
        <v>0</v>
      </c>
      <c r="L266" s="72">
        <v>0</v>
      </c>
      <c r="M266" s="72">
        <v>0</v>
      </c>
      <c r="N266" s="72">
        <v>0</v>
      </c>
      <c r="O266" s="72">
        <v>0</v>
      </c>
      <c r="P266" s="72" t="s">
        <v>744</v>
      </c>
      <c r="Q266" s="72">
        <v>0</v>
      </c>
      <c r="R266" s="72">
        <v>1</v>
      </c>
      <c r="S266" s="72">
        <v>1</v>
      </c>
      <c r="T266" s="72">
        <v>0</v>
      </c>
      <c r="U266" s="72">
        <v>0</v>
      </c>
      <c r="V266" s="72"/>
      <c r="W266" s="13">
        <f t="shared" si="81"/>
        <v>0</v>
      </c>
      <c r="X266" s="13">
        <f t="shared" si="82"/>
        <v>1</v>
      </c>
      <c r="Y266" s="13">
        <f t="shared" si="83"/>
        <v>1</v>
      </c>
      <c r="Z266" s="12">
        <f t="shared" si="84"/>
        <v>0</v>
      </c>
      <c r="AA266" s="13">
        <f t="shared" si="85"/>
        <v>0</v>
      </c>
      <c r="AB266" s="7">
        <f t="shared" si="86"/>
        <v>2</v>
      </c>
      <c r="AC266" s="7"/>
      <c r="AD266" s="7">
        <f t="shared" si="87"/>
        <v>1</v>
      </c>
      <c r="AE266" s="7">
        <f t="shared" si="88"/>
        <v>0</v>
      </c>
      <c r="AF266" s="7">
        <f t="shared" si="89"/>
        <v>1</v>
      </c>
      <c r="AG266" s="7"/>
      <c r="AI266" s="139"/>
      <c r="AJ266" s="139"/>
      <c r="AK266" s="139"/>
      <c r="AL266" s="139"/>
      <c r="AM266" s="139"/>
      <c r="AO266" s="139"/>
      <c r="AP266" s="139"/>
      <c r="AQ266" s="139"/>
      <c r="AR266" s="139"/>
      <c r="AS266" s="139"/>
      <c r="AU266" s="139"/>
      <c r="AV266" s="139"/>
      <c r="AW266" s="139"/>
      <c r="AX266" s="139"/>
      <c r="AY266" s="139"/>
      <c r="BA266" s="139"/>
    </row>
    <row r="267" spans="1:64" s="55" customFormat="1" ht="15" customHeight="1" x14ac:dyDescent="0.2">
      <c r="A267" s="8">
        <v>1064</v>
      </c>
      <c r="B267" s="29" t="s">
        <v>858</v>
      </c>
      <c r="C267" s="29">
        <v>11</v>
      </c>
      <c r="D267" s="8" t="s">
        <v>641</v>
      </c>
      <c r="E267" s="72">
        <v>1</v>
      </c>
      <c r="F267" s="72">
        <v>1</v>
      </c>
      <c r="G267" s="72">
        <v>0</v>
      </c>
      <c r="H267" s="72">
        <v>1</v>
      </c>
      <c r="I267" s="72">
        <v>0</v>
      </c>
      <c r="J267" s="72"/>
      <c r="K267" s="72">
        <v>1</v>
      </c>
      <c r="L267" s="72">
        <v>1</v>
      </c>
      <c r="M267" s="72">
        <v>0</v>
      </c>
      <c r="N267" s="72">
        <v>0</v>
      </c>
      <c r="O267" s="72">
        <v>1</v>
      </c>
      <c r="P267" s="72" t="s">
        <v>758</v>
      </c>
      <c r="Q267" s="72">
        <v>1</v>
      </c>
      <c r="R267" s="72">
        <v>1</v>
      </c>
      <c r="S267" s="72">
        <v>0</v>
      </c>
      <c r="T267" s="72">
        <v>1</v>
      </c>
      <c r="U267" s="72">
        <v>0</v>
      </c>
      <c r="V267" s="8"/>
      <c r="W267" s="13">
        <f t="shared" si="81"/>
        <v>1</v>
      </c>
      <c r="X267" s="13">
        <f t="shared" si="82"/>
        <v>1</v>
      </c>
      <c r="Y267" s="13">
        <f t="shared" si="83"/>
        <v>0</v>
      </c>
      <c r="Z267" s="12">
        <f t="shared" si="84"/>
        <v>1</v>
      </c>
      <c r="AA267" s="13">
        <f t="shared" si="85"/>
        <v>0</v>
      </c>
      <c r="AB267" s="7">
        <f t="shared" si="86"/>
        <v>3</v>
      </c>
      <c r="AC267" s="7"/>
      <c r="AD267" s="7">
        <f t="shared" si="87"/>
        <v>2</v>
      </c>
      <c r="AE267" s="7">
        <f t="shared" si="88"/>
        <v>1</v>
      </c>
      <c r="AF267" s="7">
        <f t="shared" si="89"/>
        <v>0</v>
      </c>
      <c r="AG267" s="7"/>
      <c r="AI267" s="137"/>
      <c r="AJ267" s="137"/>
      <c r="AK267" s="137"/>
      <c r="AL267" s="137"/>
      <c r="AM267" s="137"/>
      <c r="AO267" s="137"/>
      <c r="AP267" s="137"/>
      <c r="AQ267" s="137"/>
      <c r="AR267" s="137"/>
      <c r="AS267" s="137"/>
      <c r="AU267" s="137"/>
      <c r="AV267" s="137"/>
      <c r="AW267" s="137"/>
      <c r="AX267" s="137"/>
      <c r="AY267" s="137"/>
      <c r="BA267" s="137"/>
    </row>
    <row r="268" spans="1:64" s="55" customFormat="1" ht="15" customHeight="1" x14ac:dyDescent="0.2">
      <c r="A268" s="8">
        <v>1148</v>
      </c>
      <c r="B268" s="29" t="s">
        <v>929</v>
      </c>
      <c r="C268" s="29">
        <v>11</v>
      </c>
      <c r="D268" s="8" t="s">
        <v>726</v>
      </c>
      <c r="E268" s="72">
        <v>0</v>
      </c>
      <c r="F268" s="72">
        <v>0</v>
      </c>
      <c r="G268" s="72">
        <v>1</v>
      </c>
      <c r="H268" s="72">
        <v>0</v>
      </c>
      <c r="I268" s="72">
        <v>0</v>
      </c>
      <c r="J268" s="72"/>
      <c r="K268" s="72">
        <v>0</v>
      </c>
      <c r="L268" s="72">
        <v>0</v>
      </c>
      <c r="M268" s="72">
        <v>0</v>
      </c>
      <c r="N268" s="72">
        <v>0</v>
      </c>
      <c r="O268" s="72">
        <v>0</v>
      </c>
      <c r="P268" s="72" t="s">
        <v>744</v>
      </c>
      <c r="Q268" s="72">
        <v>0</v>
      </c>
      <c r="R268" s="72">
        <v>0</v>
      </c>
      <c r="S268" s="72">
        <v>0</v>
      </c>
      <c r="T268" s="72">
        <v>0</v>
      </c>
      <c r="U268" s="72">
        <v>0</v>
      </c>
      <c r="V268" s="8"/>
      <c r="W268" s="13">
        <f t="shared" si="81"/>
        <v>0</v>
      </c>
      <c r="X268" s="13">
        <f t="shared" si="82"/>
        <v>0</v>
      </c>
      <c r="Y268" s="13">
        <f t="shared" si="83"/>
        <v>0</v>
      </c>
      <c r="Z268" s="12">
        <f t="shared" si="84"/>
        <v>0</v>
      </c>
      <c r="AA268" s="13">
        <f t="shared" si="85"/>
        <v>0</v>
      </c>
      <c r="AB268" s="7">
        <f t="shared" si="86"/>
        <v>0</v>
      </c>
      <c r="AC268" s="7"/>
      <c r="AD268" s="7">
        <f t="shared" si="87"/>
        <v>0</v>
      </c>
      <c r="AE268" s="7">
        <f t="shared" si="88"/>
        <v>0</v>
      </c>
      <c r="AF268" s="7">
        <f t="shared" si="89"/>
        <v>0</v>
      </c>
      <c r="AG268" s="7"/>
      <c r="AI268" s="137"/>
      <c r="AJ268" s="137"/>
      <c r="AK268" s="137"/>
      <c r="AL268" s="137"/>
      <c r="AM268" s="137"/>
      <c r="AO268" s="137"/>
      <c r="AP268" s="137"/>
      <c r="AQ268" s="137"/>
      <c r="AR268" s="137"/>
      <c r="AS268" s="137"/>
      <c r="AU268" s="137"/>
      <c r="AV268" s="137"/>
      <c r="AW268" s="137"/>
      <c r="AX268" s="137"/>
      <c r="AY268" s="137"/>
      <c r="BA268" s="137"/>
    </row>
    <row r="269" spans="1:64" ht="15" customHeight="1" x14ac:dyDescent="0.2">
      <c r="A269" s="8">
        <v>1158</v>
      </c>
      <c r="B269" s="29" t="s">
        <v>937</v>
      </c>
      <c r="C269" s="29">
        <v>11</v>
      </c>
      <c r="D269" s="8" t="s">
        <v>737</v>
      </c>
      <c r="E269" s="72">
        <v>1</v>
      </c>
      <c r="F269" s="72">
        <v>1</v>
      </c>
      <c r="G269" s="72">
        <v>1</v>
      </c>
      <c r="H269" s="72">
        <v>1</v>
      </c>
      <c r="I269" s="72">
        <v>0</v>
      </c>
      <c r="J269" s="72"/>
      <c r="K269" s="72">
        <v>1</v>
      </c>
      <c r="L269" s="72">
        <v>1</v>
      </c>
      <c r="M269" s="72">
        <v>0</v>
      </c>
      <c r="N269" s="72">
        <v>0</v>
      </c>
      <c r="O269" s="72">
        <v>0</v>
      </c>
      <c r="P269" s="72"/>
      <c r="Q269" s="72">
        <v>1</v>
      </c>
      <c r="R269" s="72">
        <v>1</v>
      </c>
      <c r="S269" s="72">
        <v>1</v>
      </c>
      <c r="T269" s="72">
        <v>1</v>
      </c>
      <c r="U269" s="72">
        <v>0</v>
      </c>
      <c r="V269" s="8"/>
      <c r="W269" s="13">
        <f t="shared" si="81"/>
        <v>1</v>
      </c>
      <c r="X269" s="13">
        <f t="shared" si="82"/>
        <v>1</v>
      </c>
      <c r="Y269" s="13">
        <f t="shared" si="83"/>
        <v>1</v>
      </c>
      <c r="Z269" s="12">
        <f t="shared" si="84"/>
        <v>1</v>
      </c>
      <c r="AA269" s="13">
        <f t="shared" si="85"/>
        <v>0</v>
      </c>
      <c r="AB269" s="7">
        <f t="shared" si="86"/>
        <v>4</v>
      </c>
      <c r="AC269" s="7"/>
      <c r="AD269" s="7">
        <f t="shared" si="87"/>
        <v>2</v>
      </c>
      <c r="AE269" s="7">
        <f t="shared" si="88"/>
        <v>1</v>
      </c>
      <c r="AF269" s="7">
        <f t="shared" si="89"/>
        <v>1</v>
      </c>
      <c r="AG269" s="7"/>
      <c r="AI269" s="139"/>
      <c r="AJ269" s="139"/>
      <c r="AK269" s="139"/>
      <c r="AL269" s="139"/>
      <c r="AM269" s="139"/>
      <c r="AO269" s="139"/>
      <c r="AP269" s="139"/>
      <c r="AQ269" s="139"/>
      <c r="AR269" s="139"/>
      <c r="AS269" s="139"/>
      <c r="AU269" s="139"/>
      <c r="AV269" s="139"/>
      <c r="AW269" s="139"/>
      <c r="AX269" s="139"/>
      <c r="AY269" s="139"/>
      <c r="BA269" s="139"/>
    </row>
    <row r="270" spans="1:64" s="33" customFormat="1" ht="15" customHeight="1" x14ac:dyDescent="0.2">
      <c r="A270" s="11" t="s">
        <v>195</v>
      </c>
      <c r="B270" s="29" t="s">
        <v>478</v>
      </c>
      <c r="C270" s="29">
        <v>11</v>
      </c>
      <c r="D270" s="4" t="s">
        <v>206</v>
      </c>
      <c r="E270" s="6">
        <v>1</v>
      </c>
      <c r="F270" s="6">
        <v>1</v>
      </c>
      <c r="G270" s="6">
        <v>0</v>
      </c>
      <c r="H270" s="6">
        <v>0</v>
      </c>
      <c r="I270" s="6">
        <v>1</v>
      </c>
      <c r="J270" s="3"/>
      <c r="K270" s="5">
        <v>1</v>
      </c>
      <c r="L270" s="5">
        <v>1</v>
      </c>
      <c r="M270" s="14">
        <v>0.5</v>
      </c>
      <c r="N270" s="14">
        <v>0.5</v>
      </c>
      <c r="O270" s="14">
        <v>1</v>
      </c>
      <c r="P270" s="3"/>
      <c r="Q270" s="5">
        <v>1</v>
      </c>
      <c r="R270" s="5">
        <v>1</v>
      </c>
      <c r="S270" s="5">
        <v>0</v>
      </c>
      <c r="T270" s="5">
        <v>0</v>
      </c>
      <c r="U270" s="5">
        <v>0</v>
      </c>
      <c r="V270" s="5"/>
      <c r="W270" s="13">
        <f t="shared" si="81"/>
        <v>1</v>
      </c>
      <c r="X270" s="13">
        <f t="shared" si="82"/>
        <v>1</v>
      </c>
      <c r="Y270" s="13">
        <f t="shared" si="83"/>
        <v>0</v>
      </c>
      <c r="Z270" s="12">
        <f t="shared" si="84"/>
        <v>0</v>
      </c>
      <c r="AA270" s="13">
        <f t="shared" si="85"/>
        <v>1</v>
      </c>
      <c r="AB270" s="7">
        <f t="shared" si="86"/>
        <v>3</v>
      </c>
      <c r="AC270" s="7"/>
      <c r="AD270" s="7">
        <f t="shared" si="87"/>
        <v>2</v>
      </c>
      <c r="AE270" s="7">
        <f t="shared" si="88"/>
        <v>1</v>
      </c>
      <c r="AF270" s="7">
        <f t="shared" si="89"/>
        <v>0</v>
      </c>
      <c r="AG270" s="42"/>
      <c r="AI270" s="34"/>
      <c r="AJ270" s="34"/>
      <c r="AK270" s="34"/>
      <c r="AL270" s="34"/>
      <c r="AM270" s="34"/>
      <c r="AO270" s="34"/>
      <c r="AP270" s="34"/>
      <c r="AQ270" s="34"/>
      <c r="AR270" s="34"/>
      <c r="AS270" s="34"/>
      <c r="AU270" s="34"/>
      <c r="AV270" s="34"/>
      <c r="AW270" s="34"/>
      <c r="AX270" s="34"/>
      <c r="AY270" s="34"/>
      <c r="BA270" s="34"/>
    </row>
    <row r="271" spans="1:64" ht="15" customHeight="1" x14ac:dyDescent="0.2">
      <c r="A271" s="8">
        <v>1142</v>
      </c>
      <c r="B271" s="29" t="s">
        <v>923</v>
      </c>
      <c r="C271" s="29">
        <v>11</v>
      </c>
      <c r="D271" s="8" t="s">
        <v>720</v>
      </c>
      <c r="E271" s="72">
        <v>1</v>
      </c>
      <c r="F271" s="72">
        <v>1</v>
      </c>
      <c r="G271" s="72">
        <v>0</v>
      </c>
      <c r="H271" s="72">
        <v>0</v>
      </c>
      <c r="I271" s="72">
        <v>0</v>
      </c>
      <c r="J271" s="72"/>
      <c r="K271" s="72">
        <v>1</v>
      </c>
      <c r="L271" s="72">
        <v>1</v>
      </c>
      <c r="M271" s="72">
        <v>0</v>
      </c>
      <c r="N271" s="72">
        <v>0</v>
      </c>
      <c r="O271" s="72">
        <v>0</v>
      </c>
      <c r="P271" s="72" t="s">
        <v>774</v>
      </c>
      <c r="Q271" s="72">
        <v>1</v>
      </c>
      <c r="R271" s="72">
        <v>1</v>
      </c>
      <c r="S271" s="72">
        <v>0</v>
      </c>
      <c r="T271" s="72">
        <v>0</v>
      </c>
      <c r="U271" s="72">
        <v>0</v>
      </c>
      <c r="V271" s="8"/>
      <c r="W271" s="13">
        <f t="shared" si="81"/>
        <v>1</v>
      </c>
      <c r="X271" s="13">
        <f t="shared" si="82"/>
        <v>1</v>
      </c>
      <c r="Y271" s="13">
        <f t="shared" si="83"/>
        <v>0</v>
      </c>
      <c r="Z271" s="12">
        <f t="shared" si="84"/>
        <v>0</v>
      </c>
      <c r="AA271" s="13">
        <f t="shared" si="85"/>
        <v>0</v>
      </c>
      <c r="AB271" s="7">
        <f t="shared" si="86"/>
        <v>2</v>
      </c>
      <c r="AC271" s="7"/>
      <c r="AD271" s="7">
        <f t="shared" si="87"/>
        <v>2</v>
      </c>
      <c r="AE271" s="7">
        <f t="shared" si="88"/>
        <v>0</v>
      </c>
      <c r="AF271" s="7">
        <f t="shared" si="89"/>
        <v>0</v>
      </c>
      <c r="AG271" s="7"/>
      <c r="AI271" s="139"/>
      <c r="AJ271" s="139"/>
      <c r="AK271" s="139"/>
      <c r="AL271" s="139"/>
      <c r="AM271" s="139"/>
      <c r="AO271" s="139"/>
      <c r="AP271" s="139"/>
      <c r="AQ271" s="139"/>
      <c r="AR271" s="139"/>
      <c r="AS271" s="139"/>
      <c r="AU271" s="139"/>
      <c r="AV271" s="139"/>
      <c r="AW271" s="139"/>
      <c r="AX271" s="139"/>
      <c r="AY271" s="139"/>
      <c r="BA271" s="139"/>
    </row>
    <row r="272" spans="1:64" ht="15" customHeight="1" x14ac:dyDescent="0.2">
      <c r="A272" s="1" t="s">
        <v>167</v>
      </c>
      <c r="B272" s="29" t="s">
        <v>468</v>
      </c>
      <c r="C272" s="29">
        <v>11</v>
      </c>
      <c r="D272" s="4" t="s">
        <v>177</v>
      </c>
      <c r="E272" s="6">
        <v>1</v>
      </c>
      <c r="F272" s="6">
        <v>1</v>
      </c>
      <c r="G272" s="6">
        <v>0</v>
      </c>
      <c r="H272" s="6">
        <v>0</v>
      </c>
      <c r="I272" s="6">
        <v>0</v>
      </c>
      <c r="J272" s="3"/>
      <c r="K272" s="5">
        <v>1</v>
      </c>
      <c r="L272" s="5">
        <v>1</v>
      </c>
      <c r="M272" s="14">
        <v>0.5</v>
      </c>
      <c r="N272" s="14">
        <v>1</v>
      </c>
      <c r="O272" s="14">
        <v>0.5</v>
      </c>
      <c r="P272" s="3"/>
      <c r="Q272" s="5">
        <v>1</v>
      </c>
      <c r="R272" s="5">
        <v>1</v>
      </c>
      <c r="S272" s="5">
        <v>0</v>
      </c>
      <c r="T272" s="5">
        <v>0</v>
      </c>
      <c r="U272" s="5">
        <v>0</v>
      </c>
      <c r="V272" s="5"/>
      <c r="W272" s="13">
        <f t="shared" si="81"/>
        <v>1</v>
      </c>
      <c r="X272" s="13">
        <f t="shared" si="82"/>
        <v>1</v>
      </c>
      <c r="Y272" s="13">
        <f t="shared" si="83"/>
        <v>0</v>
      </c>
      <c r="Z272" s="12">
        <f t="shared" si="84"/>
        <v>0</v>
      </c>
      <c r="AA272" s="13">
        <f t="shared" si="85"/>
        <v>0</v>
      </c>
      <c r="AB272" s="7">
        <f t="shared" si="86"/>
        <v>2</v>
      </c>
      <c r="AC272" s="7"/>
      <c r="AD272" s="7">
        <f t="shared" si="87"/>
        <v>2</v>
      </c>
      <c r="AE272" s="7">
        <f t="shared" si="88"/>
        <v>0</v>
      </c>
      <c r="AF272" s="7">
        <f t="shared" si="89"/>
        <v>0</v>
      </c>
      <c r="AG272" s="7"/>
      <c r="AI272" s="139"/>
      <c r="AJ272" s="139"/>
      <c r="AK272" s="139"/>
      <c r="AL272" s="139"/>
      <c r="AM272" s="139"/>
      <c r="AO272" s="139"/>
      <c r="AP272" s="139"/>
      <c r="AQ272" s="139"/>
      <c r="AR272" s="139"/>
      <c r="AS272" s="139"/>
      <c r="AU272" s="139"/>
      <c r="AV272" s="139"/>
      <c r="AW272" s="139"/>
      <c r="AX272" s="139"/>
      <c r="AY272" s="139"/>
      <c r="BA272" s="139"/>
    </row>
    <row r="273" spans="1:64" s="55" customFormat="1" ht="15" customHeight="1" x14ac:dyDescent="0.2">
      <c r="A273" s="8">
        <v>1042</v>
      </c>
      <c r="B273" s="29" t="s">
        <v>837</v>
      </c>
      <c r="C273" s="29">
        <v>11</v>
      </c>
      <c r="D273" s="8" t="s">
        <v>619</v>
      </c>
      <c r="E273" s="72">
        <v>1</v>
      </c>
      <c r="F273" s="72">
        <v>1</v>
      </c>
      <c r="G273" s="72">
        <v>0</v>
      </c>
      <c r="H273" s="72">
        <v>0</v>
      </c>
      <c r="I273" s="72">
        <v>1</v>
      </c>
      <c r="J273" s="72"/>
      <c r="K273" s="72">
        <v>1</v>
      </c>
      <c r="L273" s="72">
        <v>1</v>
      </c>
      <c r="M273" s="72">
        <v>0</v>
      </c>
      <c r="N273" s="72">
        <v>0.5</v>
      </c>
      <c r="O273" s="72">
        <v>1</v>
      </c>
      <c r="P273" s="72"/>
      <c r="Q273" s="72">
        <v>1</v>
      </c>
      <c r="R273" s="72">
        <v>1</v>
      </c>
      <c r="S273" s="72">
        <v>1</v>
      </c>
      <c r="T273" s="72">
        <v>0</v>
      </c>
      <c r="U273" s="72">
        <v>0</v>
      </c>
      <c r="V273" s="54"/>
      <c r="W273" s="13">
        <f t="shared" si="81"/>
        <v>1</v>
      </c>
      <c r="X273" s="13">
        <f t="shared" si="82"/>
        <v>1</v>
      </c>
      <c r="Y273" s="13">
        <f t="shared" si="83"/>
        <v>0</v>
      </c>
      <c r="Z273" s="12">
        <f t="shared" si="84"/>
        <v>0</v>
      </c>
      <c r="AA273" s="13">
        <f t="shared" si="85"/>
        <v>1</v>
      </c>
      <c r="AB273" s="7">
        <f t="shared" si="86"/>
        <v>3</v>
      </c>
      <c r="AC273" s="7"/>
      <c r="AD273" s="7">
        <f t="shared" si="87"/>
        <v>2</v>
      </c>
      <c r="AE273" s="7">
        <f t="shared" si="88"/>
        <v>1</v>
      </c>
      <c r="AF273" s="7">
        <f t="shared" si="89"/>
        <v>0</v>
      </c>
      <c r="AG273" s="7"/>
      <c r="AI273" s="137"/>
      <c r="AJ273" s="137"/>
      <c r="AK273" s="137"/>
      <c r="AL273" s="137"/>
      <c r="AM273" s="137"/>
      <c r="AO273" s="137"/>
      <c r="AP273" s="137"/>
      <c r="AQ273" s="137"/>
      <c r="AR273" s="137"/>
      <c r="AS273" s="137"/>
      <c r="AU273" s="137"/>
      <c r="AV273" s="137"/>
      <c r="AW273" s="137"/>
      <c r="AX273" s="137"/>
      <c r="AY273" s="137"/>
      <c r="BA273" s="137"/>
    </row>
    <row r="274" spans="1:64" s="55" customFormat="1" ht="15" customHeight="1" x14ac:dyDescent="0.2">
      <c r="A274" s="1" t="s">
        <v>135</v>
      </c>
      <c r="B274" s="29" t="s">
        <v>456</v>
      </c>
      <c r="C274" s="29">
        <v>11</v>
      </c>
      <c r="D274" s="4" t="s">
        <v>142</v>
      </c>
      <c r="E274" s="6">
        <v>0</v>
      </c>
      <c r="F274" s="6">
        <v>1</v>
      </c>
      <c r="G274" s="6">
        <v>0</v>
      </c>
      <c r="H274" s="6">
        <v>0</v>
      </c>
      <c r="I274" s="6">
        <v>0</v>
      </c>
      <c r="J274" s="3"/>
      <c r="K274" s="5">
        <v>0</v>
      </c>
      <c r="L274" s="5">
        <v>1</v>
      </c>
      <c r="M274" s="14">
        <v>0</v>
      </c>
      <c r="N274" s="14">
        <v>0</v>
      </c>
      <c r="O274" s="14">
        <v>0</v>
      </c>
      <c r="P274" s="8" t="s">
        <v>179</v>
      </c>
      <c r="Q274" s="5">
        <v>0</v>
      </c>
      <c r="R274" s="5">
        <v>1</v>
      </c>
      <c r="S274" s="5">
        <v>0</v>
      </c>
      <c r="T274" s="5">
        <v>1</v>
      </c>
      <c r="U274" s="5">
        <v>0</v>
      </c>
      <c r="V274" s="5"/>
      <c r="W274" s="13">
        <f t="shared" ref="W274:W279" si="90">IF(((E274+K274+Q274)=1.5),0.5,ROUND((E274+K274+Q274)/3,0))</f>
        <v>0</v>
      </c>
      <c r="X274" s="13">
        <f t="shared" ref="X274:X279" si="91">IF(((F274+L274+R274)=1.5),0.5,ROUND((F274+L274+R274)/3,0))</f>
        <v>1</v>
      </c>
      <c r="Y274" s="13">
        <f t="shared" ref="Y274:Y279" si="92">IF(((G274+M274+S274)=1.5),0.5,ROUND((G274+M274+S274)/3,0))</f>
        <v>0</v>
      </c>
      <c r="Z274" s="12">
        <f t="shared" ref="Z274:Z279" si="93">IF(((H274+N274+T274)=1.5),0.5,ROUND((H274+N274+T274)/3,0))</f>
        <v>0</v>
      </c>
      <c r="AA274" s="13">
        <f t="shared" ref="AA274:AA279" si="94">IF(((I274+O274+U274)=1.5),0.5,ROUND((I274+O274+U274)/3,0))</f>
        <v>0</v>
      </c>
      <c r="AB274" s="7">
        <f t="shared" ref="AB274:AB279" si="95">SUM(W274:AA274)</f>
        <v>1</v>
      </c>
      <c r="AC274" s="7"/>
      <c r="AD274" s="7">
        <f t="shared" ref="AD274:AD279" si="96">W274+X274</f>
        <v>1</v>
      </c>
      <c r="AE274" s="7">
        <f t="shared" ref="AE274:AE279" si="97">Z274+AA274</f>
        <v>0</v>
      </c>
      <c r="AF274" s="7">
        <f t="shared" ref="AF274:AF279" si="98">Y274</f>
        <v>0</v>
      </c>
      <c r="AG274" s="7"/>
      <c r="AI274" s="137"/>
      <c r="AJ274" s="137"/>
      <c r="AK274" s="137"/>
      <c r="AL274" s="137"/>
      <c r="AM274" s="137"/>
      <c r="AO274" s="137"/>
      <c r="AP274" s="137"/>
      <c r="AQ274" s="137"/>
      <c r="AR274" s="137"/>
      <c r="AS274" s="137"/>
      <c r="AU274" s="137"/>
      <c r="AV274" s="137"/>
      <c r="AW274" s="137"/>
      <c r="AX274" s="137"/>
      <c r="AY274" s="137"/>
      <c r="BA274" s="137"/>
    </row>
    <row r="275" spans="1:64" s="55" customFormat="1" ht="15" customHeight="1" x14ac:dyDescent="0.2">
      <c r="A275" s="8">
        <v>1037</v>
      </c>
      <c r="B275" s="29" t="s">
        <v>832</v>
      </c>
      <c r="C275" s="29">
        <v>11</v>
      </c>
      <c r="D275" s="8" t="s">
        <v>614</v>
      </c>
      <c r="E275" s="72">
        <v>1</v>
      </c>
      <c r="F275" s="72">
        <v>1</v>
      </c>
      <c r="G275" s="72">
        <v>0</v>
      </c>
      <c r="H275" s="72">
        <v>0</v>
      </c>
      <c r="I275" s="72">
        <v>0</v>
      </c>
      <c r="J275" s="72"/>
      <c r="K275" s="72">
        <v>1</v>
      </c>
      <c r="L275" s="72">
        <v>1</v>
      </c>
      <c r="M275" s="72">
        <v>0.5</v>
      </c>
      <c r="N275" s="72">
        <v>1</v>
      </c>
      <c r="O275" s="72">
        <v>1</v>
      </c>
      <c r="P275" s="72" t="s">
        <v>748</v>
      </c>
      <c r="Q275" s="72">
        <v>1</v>
      </c>
      <c r="R275" s="72">
        <v>1</v>
      </c>
      <c r="S275" s="72">
        <v>1</v>
      </c>
      <c r="T275" s="72">
        <v>0</v>
      </c>
      <c r="U275" s="72">
        <v>0</v>
      </c>
      <c r="V275" s="54"/>
      <c r="W275" s="13">
        <f t="shared" si="90"/>
        <v>1</v>
      </c>
      <c r="X275" s="13">
        <f t="shared" si="91"/>
        <v>1</v>
      </c>
      <c r="Y275" s="13">
        <f t="shared" si="92"/>
        <v>0.5</v>
      </c>
      <c r="Z275" s="12">
        <f t="shared" si="93"/>
        <v>0</v>
      </c>
      <c r="AA275" s="13">
        <f t="shared" si="94"/>
        <v>0</v>
      </c>
      <c r="AB275" s="7">
        <f t="shared" si="95"/>
        <v>2.5</v>
      </c>
      <c r="AC275" s="7"/>
      <c r="AD275" s="7">
        <f t="shared" si="96"/>
        <v>2</v>
      </c>
      <c r="AE275" s="7">
        <f t="shared" si="97"/>
        <v>0</v>
      </c>
      <c r="AF275" s="7">
        <f t="shared" si="98"/>
        <v>0.5</v>
      </c>
      <c r="AG275" s="7"/>
      <c r="AI275" s="137"/>
      <c r="AJ275" s="137"/>
      <c r="AK275" s="137"/>
      <c r="AL275" s="137"/>
      <c r="AM275" s="137"/>
      <c r="AO275" s="137"/>
      <c r="AP275" s="137"/>
      <c r="AQ275" s="137"/>
      <c r="AR275" s="137"/>
      <c r="AS275" s="137"/>
      <c r="AU275" s="137"/>
      <c r="AV275" s="137"/>
      <c r="AW275" s="137"/>
      <c r="AX275" s="137"/>
      <c r="AY275" s="137"/>
      <c r="BA275" s="137"/>
    </row>
    <row r="276" spans="1:64" ht="15" customHeight="1" x14ac:dyDescent="0.2">
      <c r="A276" s="8">
        <v>1131</v>
      </c>
      <c r="B276" s="29" t="s">
        <v>912</v>
      </c>
      <c r="C276" s="29">
        <v>11</v>
      </c>
      <c r="D276" s="8" t="s">
        <v>709</v>
      </c>
      <c r="E276" s="72">
        <v>1</v>
      </c>
      <c r="F276" s="72">
        <v>1</v>
      </c>
      <c r="G276" s="72">
        <v>1</v>
      </c>
      <c r="H276" s="72">
        <v>1</v>
      </c>
      <c r="I276" s="72">
        <v>0</v>
      </c>
      <c r="J276" s="72"/>
      <c r="K276" s="72">
        <v>1</v>
      </c>
      <c r="L276" s="72">
        <v>1</v>
      </c>
      <c r="M276" s="72">
        <v>0</v>
      </c>
      <c r="N276" s="72">
        <v>0</v>
      </c>
      <c r="O276" s="72">
        <v>0</v>
      </c>
      <c r="P276" s="72"/>
      <c r="Q276" s="72">
        <v>1</v>
      </c>
      <c r="R276" s="72">
        <v>1</v>
      </c>
      <c r="S276" s="72">
        <v>1</v>
      </c>
      <c r="T276" s="72">
        <v>1</v>
      </c>
      <c r="U276" s="72">
        <v>0</v>
      </c>
      <c r="V276" s="8"/>
      <c r="W276" s="13">
        <f t="shared" si="90"/>
        <v>1</v>
      </c>
      <c r="X276" s="13">
        <f t="shared" si="91"/>
        <v>1</v>
      </c>
      <c r="Y276" s="13">
        <f t="shared" si="92"/>
        <v>1</v>
      </c>
      <c r="Z276" s="12">
        <f t="shared" si="93"/>
        <v>1</v>
      </c>
      <c r="AA276" s="13">
        <f t="shared" si="94"/>
        <v>0</v>
      </c>
      <c r="AB276" s="7">
        <f t="shared" si="95"/>
        <v>4</v>
      </c>
      <c r="AC276" s="7"/>
      <c r="AD276" s="7">
        <f t="shared" si="96"/>
        <v>2</v>
      </c>
      <c r="AE276" s="7">
        <f t="shared" si="97"/>
        <v>1</v>
      </c>
      <c r="AF276" s="7">
        <f t="shared" si="98"/>
        <v>1</v>
      </c>
      <c r="AG276" s="7"/>
      <c r="AI276" s="139"/>
      <c r="AJ276" s="139"/>
      <c r="AK276" s="139"/>
      <c r="AL276" s="139"/>
      <c r="AM276" s="139"/>
      <c r="AO276" s="139"/>
      <c r="AP276" s="139"/>
      <c r="AQ276" s="139"/>
      <c r="AR276" s="139"/>
      <c r="AS276" s="139"/>
      <c r="AU276" s="139"/>
      <c r="AV276" s="139"/>
      <c r="AW276" s="139"/>
      <c r="AX276" s="139"/>
      <c r="AY276" s="139"/>
      <c r="BA276" s="139"/>
    </row>
    <row r="277" spans="1:64" ht="15" customHeight="1" x14ac:dyDescent="0.2">
      <c r="A277" s="8">
        <v>1076</v>
      </c>
      <c r="B277" s="29" t="s">
        <v>868</v>
      </c>
      <c r="C277" s="29">
        <v>11</v>
      </c>
      <c r="D277" s="8" t="s">
        <v>653</v>
      </c>
      <c r="E277" s="72">
        <v>1</v>
      </c>
      <c r="F277" s="72">
        <v>1</v>
      </c>
      <c r="G277" s="72">
        <v>1</v>
      </c>
      <c r="H277" s="72">
        <v>0</v>
      </c>
      <c r="I277" s="72">
        <v>0</v>
      </c>
      <c r="J277" s="72" t="s">
        <v>545</v>
      </c>
      <c r="K277" s="72">
        <v>1</v>
      </c>
      <c r="L277" s="72">
        <v>1</v>
      </c>
      <c r="M277" s="72">
        <v>0.5</v>
      </c>
      <c r="N277" s="72">
        <v>0.5</v>
      </c>
      <c r="O277" s="72">
        <v>1</v>
      </c>
      <c r="P277" s="72"/>
      <c r="Q277" s="72">
        <v>0</v>
      </c>
      <c r="R277" s="72">
        <v>1</v>
      </c>
      <c r="S277" s="72">
        <v>1</v>
      </c>
      <c r="T277" s="72">
        <v>1</v>
      </c>
      <c r="U277" s="72">
        <v>0</v>
      </c>
      <c r="V277" s="8"/>
      <c r="W277" s="13">
        <f t="shared" si="90"/>
        <v>1</v>
      </c>
      <c r="X277" s="13">
        <f t="shared" si="91"/>
        <v>1</v>
      </c>
      <c r="Y277" s="13">
        <f t="shared" si="92"/>
        <v>1</v>
      </c>
      <c r="Z277" s="12">
        <f t="shared" si="93"/>
        <v>0.5</v>
      </c>
      <c r="AA277" s="13">
        <f t="shared" si="94"/>
        <v>0</v>
      </c>
      <c r="AB277" s="7">
        <f t="shared" si="95"/>
        <v>3.5</v>
      </c>
      <c r="AC277" s="7"/>
      <c r="AD277" s="7">
        <f t="shared" si="96"/>
        <v>2</v>
      </c>
      <c r="AE277" s="7">
        <f t="shared" si="97"/>
        <v>0.5</v>
      </c>
      <c r="AF277" s="7">
        <f t="shared" si="98"/>
        <v>1</v>
      </c>
      <c r="AG277" s="7"/>
      <c r="AI277" s="139"/>
      <c r="AJ277" s="139"/>
      <c r="AK277" s="139"/>
      <c r="AL277" s="139"/>
      <c r="AM277" s="139"/>
      <c r="AO277" s="139"/>
      <c r="AP277" s="139"/>
      <c r="AQ277" s="139"/>
      <c r="AR277" s="139"/>
      <c r="AS277" s="139"/>
      <c r="AU277" s="139"/>
      <c r="AV277" s="139"/>
      <c r="AW277" s="139"/>
      <c r="AX277" s="139"/>
      <c r="AY277" s="139"/>
      <c r="BA277" s="139"/>
    </row>
    <row r="278" spans="1:64" ht="15" customHeight="1" x14ac:dyDescent="0.2">
      <c r="A278" s="8">
        <v>1112</v>
      </c>
      <c r="B278" s="29" t="s">
        <v>897</v>
      </c>
      <c r="C278" s="29">
        <v>11</v>
      </c>
      <c r="D278" s="8" t="s">
        <v>690</v>
      </c>
      <c r="E278" s="72">
        <v>0</v>
      </c>
      <c r="F278" s="72">
        <v>0</v>
      </c>
      <c r="G278" s="72">
        <v>1</v>
      </c>
      <c r="H278" s="72">
        <v>1</v>
      </c>
      <c r="I278" s="72">
        <v>0</v>
      </c>
      <c r="J278" s="72"/>
      <c r="K278" s="72">
        <v>0</v>
      </c>
      <c r="L278" s="72">
        <v>0</v>
      </c>
      <c r="M278" s="72">
        <v>0</v>
      </c>
      <c r="N278" s="72">
        <v>0</v>
      </c>
      <c r="O278" s="72">
        <v>0</v>
      </c>
      <c r="P278" s="72" t="s">
        <v>771</v>
      </c>
      <c r="Q278" s="72">
        <v>0</v>
      </c>
      <c r="R278" s="72">
        <v>1</v>
      </c>
      <c r="S278" s="72">
        <v>1</v>
      </c>
      <c r="T278" s="72">
        <v>1</v>
      </c>
      <c r="U278" s="72">
        <v>1</v>
      </c>
      <c r="V278" s="8"/>
      <c r="W278" s="13">
        <f t="shared" si="90"/>
        <v>0</v>
      </c>
      <c r="X278" s="13">
        <f t="shared" si="91"/>
        <v>0</v>
      </c>
      <c r="Y278" s="13">
        <f t="shared" si="92"/>
        <v>1</v>
      </c>
      <c r="Z278" s="12">
        <f t="shared" si="93"/>
        <v>1</v>
      </c>
      <c r="AA278" s="13">
        <f t="shared" si="94"/>
        <v>0</v>
      </c>
      <c r="AB278" s="7">
        <f t="shared" si="95"/>
        <v>2</v>
      </c>
      <c r="AC278" s="7"/>
      <c r="AD278" s="7">
        <f t="shared" si="96"/>
        <v>0</v>
      </c>
      <c r="AE278" s="7">
        <f t="shared" si="97"/>
        <v>1</v>
      </c>
      <c r="AF278" s="7">
        <f t="shared" si="98"/>
        <v>1</v>
      </c>
      <c r="AG278" s="7"/>
      <c r="AI278" s="139"/>
      <c r="AJ278" s="139"/>
      <c r="AK278" s="139"/>
      <c r="AL278" s="139"/>
      <c r="AM278" s="139"/>
      <c r="AO278" s="139"/>
      <c r="AP278" s="139"/>
      <c r="AQ278" s="139"/>
      <c r="AR278" s="139"/>
      <c r="AS278" s="139"/>
      <c r="AU278" s="139"/>
      <c r="AV278" s="139"/>
      <c r="AW278" s="139"/>
      <c r="AX278" s="139"/>
      <c r="AY278" s="139"/>
      <c r="BA278" s="139"/>
    </row>
    <row r="279" spans="1:64" ht="15" customHeight="1" x14ac:dyDescent="0.2">
      <c r="A279" s="1" t="s">
        <v>207</v>
      </c>
      <c r="B279" s="29" t="s">
        <v>483</v>
      </c>
      <c r="C279" s="29">
        <v>29</v>
      </c>
      <c r="D279" s="4" t="s">
        <v>216</v>
      </c>
      <c r="E279" s="6">
        <v>0</v>
      </c>
      <c r="F279" s="6">
        <v>1</v>
      </c>
      <c r="G279" s="6">
        <v>0</v>
      </c>
      <c r="H279" s="6">
        <v>0</v>
      </c>
      <c r="I279" s="6">
        <v>0</v>
      </c>
      <c r="J279" s="3"/>
      <c r="K279" s="9">
        <v>0</v>
      </c>
      <c r="L279" s="9">
        <v>0</v>
      </c>
      <c r="M279" s="16">
        <v>0</v>
      </c>
      <c r="N279" s="16">
        <v>0</v>
      </c>
      <c r="O279" s="16">
        <v>0</v>
      </c>
      <c r="P279" s="10" t="s">
        <v>301</v>
      </c>
      <c r="Q279" s="5">
        <v>0</v>
      </c>
      <c r="R279" s="5">
        <v>1</v>
      </c>
      <c r="S279" s="5">
        <v>0</v>
      </c>
      <c r="T279" s="5">
        <v>0</v>
      </c>
      <c r="U279" s="5">
        <v>0</v>
      </c>
      <c r="V279" s="5"/>
      <c r="W279" s="13">
        <f t="shared" si="90"/>
        <v>0</v>
      </c>
      <c r="X279" s="13">
        <f t="shared" si="91"/>
        <v>1</v>
      </c>
      <c r="Y279" s="13">
        <f t="shared" si="92"/>
        <v>0</v>
      </c>
      <c r="Z279" s="12">
        <f t="shared" si="93"/>
        <v>0</v>
      </c>
      <c r="AA279" s="13">
        <f t="shared" si="94"/>
        <v>0</v>
      </c>
      <c r="AB279" s="7">
        <f t="shared" si="95"/>
        <v>1</v>
      </c>
      <c r="AC279" s="7"/>
      <c r="AD279" s="7">
        <f t="shared" si="96"/>
        <v>1</v>
      </c>
      <c r="AE279" s="7">
        <f t="shared" si="97"/>
        <v>0</v>
      </c>
      <c r="AF279" s="7">
        <f t="shared" si="98"/>
        <v>0</v>
      </c>
      <c r="AG279" s="7"/>
      <c r="AI279" s="139"/>
      <c r="AJ279" s="139"/>
      <c r="AK279" s="139"/>
      <c r="AL279" s="139"/>
      <c r="AM279" s="139"/>
      <c r="AO279" s="139"/>
      <c r="AP279" s="139"/>
      <c r="AQ279" s="139"/>
      <c r="AR279" s="139"/>
      <c r="AS279" s="139"/>
      <c r="AU279" s="139"/>
      <c r="AV279" s="139"/>
      <c r="AW279" s="139"/>
      <c r="AX279" s="139"/>
      <c r="AY279" s="139"/>
      <c r="BA279" s="139"/>
    </row>
    <row r="280" spans="1:64" ht="15" customHeight="1" x14ac:dyDescent="0.2">
      <c r="A280" s="11"/>
      <c r="B280" s="216" t="s">
        <v>976</v>
      </c>
      <c r="C280" s="216">
        <v>70</v>
      </c>
      <c r="D280" s="8"/>
      <c r="E280" s="8"/>
      <c r="F280" s="8"/>
      <c r="G280" s="8"/>
      <c r="H280" s="8"/>
      <c r="I280" s="8"/>
      <c r="J280" s="8"/>
      <c r="K280" s="8"/>
      <c r="L280" s="8"/>
      <c r="M280" s="15"/>
      <c r="N280" s="15"/>
      <c r="O280" s="15"/>
      <c r="P280" s="8"/>
      <c r="Q280" s="8"/>
      <c r="R280" s="8"/>
      <c r="S280" s="8"/>
      <c r="T280" s="8"/>
      <c r="U280" s="8"/>
      <c r="V280" s="8"/>
      <c r="W280" s="13"/>
      <c r="X280" s="13"/>
      <c r="Y280" s="13"/>
      <c r="Z280" s="12"/>
      <c r="AA280" s="13"/>
      <c r="AB280" s="7"/>
      <c r="AC280" s="7"/>
      <c r="AD280" s="7"/>
      <c r="AE280" s="7"/>
      <c r="AF280" s="7"/>
      <c r="AG280" s="7"/>
      <c r="AI280" s="139"/>
      <c r="AJ280" s="139"/>
      <c r="AK280" s="139"/>
      <c r="AL280" s="139"/>
      <c r="AM280" s="139"/>
      <c r="AO280" s="139"/>
      <c r="AP280" s="139"/>
      <c r="AQ280" s="139"/>
      <c r="AR280" s="139"/>
      <c r="AS280" s="139"/>
      <c r="AU280" s="139"/>
      <c r="AV280" s="139"/>
      <c r="AW280" s="139"/>
      <c r="AX280" s="139"/>
      <c r="AY280" s="139"/>
      <c r="BA280" s="139"/>
    </row>
    <row r="281" spans="1:64" ht="15" customHeight="1" x14ac:dyDescent="0.2">
      <c r="A281" s="11"/>
      <c r="B281" s="11"/>
      <c r="C281" s="11"/>
      <c r="D281" s="8"/>
      <c r="E281" s="8"/>
      <c r="F281" s="8"/>
      <c r="G281" s="8"/>
      <c r="H281" s="8"/>
      <c r="I281" s="8"/>
      <c r="J281" s="8"/>
      <c r="K281" s="8"/>
      <c r="L281" s="8"/>
      <c r="M281" s="15"/>
      <c r="N281" s="15"/>
      <c r="O281" s="15"/>
      <c r="P281" s="8"/>
      <c r="Q281" s="8"/>
      <c r="R281" s="8"/>
      <c r="S281" s="8"/>
      <c r="T281" s="8"/>
      <c r="U281" s="8"/>
      <c r="V281" s="8" t="s">
        <v>960</v>
      </c>
      <c r="W281" s="13">
        <f t="shared" ref="W281:AB281" si="99">AVERAGE(W3:W279)</f>
        <v>0.45620437956204379</v>
      </c>
      <c r="X281" s="13">
        <f t="shared" si="99"/>
        <v>0.75912408759124084</v>
      </c>
      <c r="Y281" s="13">
        <f t="shared" si="99"/>
        <v>0.25912408759124089</v>
      </c>
      <c r="Z281" s="13">
        <f t="shared" si="99"/>
        <v>0.16058394160583941</v>
      </c>
      <c r="AA281" s="13">
        <f t="shared" si="99"/>
        <v>0.20072992700729927</v>
      </c>
      <c r="AB281" s="13">
        <f t="shared" si="99"/>
        <v>1.8357664233576643</v>
      </c>
      <c r="AC281" s="13"/>
      <c r="AD281" s="13">
        <f>AVERAGE(AD3:AD279)</f>
        <v>1.2153284671532847</v>
      </c>
      <c r="AE281" s="13">
        <f>AVERAGE(AE3:AE279)</f>
        <v>0.36131386861313869</v>
      </c>
      <c r="AF281" s="13">
        <f>AVERAGE(AF3:AF279)</f>
        <v>0.25912408759124089</v>
      </c>
      <c r="AG281" s="7"/>
      <c r="AI281" s="139"/>
      <c r="AJ281" s="139"/>
      <c r="AK281" s="139"/>
      <c r="AL281" s="139"/>
      <c r="AM281" s="139"/>
      <c r="AO281" s="139"/>
      <c r="AP281" s="139"/>
      <c r="AQ281" s="139"/>
      <c r="AR281" s="139"/>
      <c r="AS281" s="139"/>
      <c r="AU281" s="139"/>
      <c r="AV281" s="139"/>
      <c r="AW281" s="139"/>
      <c r="AX281" s="139"/>
      <c r="AY281" s="139"/>
      <c r="BA281" s="139"/>
    </row>
    <row r="282" spans="1:64" ht="15" customHeight="1" x14ac:dyDescent="0.2">
      <c r="A282" s="54"/>
      <c r="B282" s="138"/>
      <c r="C282" s="138"/>
      <c r="E282" s="73"/>
      <c r="F282" s="73"/>
      <c r="G282" s="73"/>
      <c r="H282" s="73"/>
      <c r="I282" s="73"/>
      <c r="J282" s="73"/>
      <c r="K282" s="73"/>
      <c r="L282" s="73"/>
      <c r="M282" s="73"/>
      <c r="N282" s="73"/>
      <c r="O282" s="73"/>
      <c r="P282" s="73"/>
      <c r="Q282" s="73"/>
      <c r="R282" s="73"/>
      <c r="S282" s="73"/>
      <c r="T282" s="73"/>
      <c r="U282" s="73"/>
      <c r="AC282" s="139"/>
      <c r="AD282" s="139"/>
      <c r="AE282" s="139"/>
      <c r="AF282" s="139"/>
      <c r="AG282" s="139"/>
      <c r="AI282" s="139"/>
      <c r="AJ282" s="139"/>
      <c r="AK282" s="139"/>
      <c r="AL282" s="139"/>
      <c r="AM282" s="139"/>
      <c r="AO282" s="139"/>
      <c r="AP282" s="139"/>
      <c r="AQ282" s="139"/>
      <c r="AR282" s="139"/>
      <c r="AS282" s="139"/>
      <c r="AU282" s="139"/>
      <c r="AV282" s="139"/>
      <c r="AW282" s="139"/>
      <c r="AX282" s="139"/>
      <c r="AY282" s="139"/>
      <c r="BA282" s="139"/>
    </row>
    <row r="283" spans="1:64" ht="15" customHeight="1" x14ac:dyDescent="0.2">
      <c r="A283" s="54"/>
      <c r="B283" s="138"/>
      <c r="C283" s="138"/>
      <c r="E283" s="73"/>
      <c r="F283" s="73"/>
      <c r="G283" s="73"/>
      <c r="H283" s="73"/>
      <c r="I283" s="73"/>
      <c r="J283" s="73"/>
      <c r="K283" s="73"/>
      <c r="L283" s="73"/>
      <c r="M283" s="73"/>
      <c r="N283" s="73"/>
      <c r="O283" s="73"/>
      <c r="P283" s="73"/>
      <c r="Q283" s="73"/>
      <c r="R283" s="73"/>
      <c r="S283" s="73"/>
      <c r="T283" s="73"/>
      <c r="U283" s="73"/>
      <c r="V283" s="54" t="s">
        <v>947</v>
      </c>
      <c r="W283" s="159">
        <f>AVERAGE(W3:W74)</f>
        <v>0.43055555555555558</v>
      </c>
      <c r="X283" s="159">
        <f t="shared" ref="X283:AF283" si="100">AVERAGE(X3:X74)</f>
        <v>0.77777777777777779</v>
      </c>
      <c r="Y283" s="159">
        <f t="shared" si="100"/>
        <v>0.2361111111111111</v>
      </c>
      <c r="Z283" s="159">
        <f t="shared" si="100"/>
        <v>0.15277777777777779</v>
      </c>
      <c r="AA283" s="159">
        <f t="shared" si="100"/>
        <v>0.1875</v>
      </c>
      <c r="AB283" s="159">
        <f t="shared" si="100"/>
        <v>1.7847222222222223</v>
      </c>
      <c r="AC283" s="159"/>
      <c r="AD283" s="159">
        <f t="shared" si="100"/>
        <v>1.2083333333333333</v>
      </c>
      <c r="AE283" s="159">
        <f t="shared" si="100"/>
        <v>0.34027777777777779</v>
      </c>
      <c r="AF283" s="159">
        <f t="shared" si="100"/>
        <v>0.2361111111111111</v>
      </c>
      <c r="AG283" s="139"/>
      <c r="AI283" s="139"/>
      <c r="AJ283" s="139"/>
      <c r="AK283" s="139"/>
      <c r="AL283" s="139"/>
      <c r="AM283" s="139"/>
      <c r="AO283" s="139"/>
      <c r="AP283" s="139"/>
      <c r="AQ283" s="139"/>
      <c r="AR283" s="139"/>
      <c r="AS283" s="139"/>
      <c r="AU283" s="139"/>
      <c r="AV283" s="139"/>
      <c r="AW283" s="139"/>
      <c r="AX283" s="139"/>
      <c r="AY283" s="139"/>
      <c r="BA283" s="139"/>
    </row>
    <row r="284" spans="1:64" ht="15" customHeight="1" x14ac:dyDescent="0.2">
      <c r="B284" s="138"/>
      <c r="C284" s="138"/>
      <c r="D284" s="140"/>
      <c r="J284" s="73"/>
      <c r="M284" s="54"/>
      <c r="N284" s="54"/>
      <c r="O284" s="54"/>
      <c r="V284" s="54" t="s">
        <v>961</v>
      </c>
      <c r="W284" s="159">
        <f>AVERAGE(W76:W146)</f>
        <v>0.43661971830985913</v>
      </c>
      <c r="X284" s="159">
        <f t="shared" ref="X284:AF284" si="101">AVERAGE(X76:X146)</f>
        <v>0.74647887323943662</v>
      </c>
      <c r="Y284" s="159">
        <f t="shared" si="101"/>
        <v>0.29577464788732394</v>
      </c>
      <c r="Z284" s="159">
        <f t="shared" si="101"/>
        <v>0.18309859154929578</v>
      </c>
      <c r="AA284" s="159">
        <f t="shared" si="101"/>
        <v>0.27464788732394368</v>
      </c>
      <c r="AB284" s="159">
        <f t="shared" si="101"/>
        <v>1.9366197183098592</v>
      </c>
      <c r="AC284" s="159"/>
      <c r="AD284" s="159">
        <f t="shared" si="101"/>
        <v>1.1830985915492958</v>
      </c>
      <c r="AE284" s="159">
        <f t="shared" si="101"/>
        <v>0.45774647887323944</v>
      </c>
      <c r="AF284" s="159">
        <f t="shared" si="101"/>
        <v>0.29577464788732394</v>
      </c>
      <c r="AG284" s="159"/>
      <c r="AH284" s="159"/>
      <c r="AI284" s="159"/>
      <c r="AJ284" s="159"/>
      <c r="AK284" s="159"/>
      <c r="AL284" s="159"/>
      <c r="AM284" s="159"/>
      <c r="AN284" s="159"/>
      <c r="AO284" s="159"/>
      <c r="AP284" s="159"/>
      <c r="AQ284" s="159"/>
      <c r="AR284" s="159"/>
      <c r="AS284" s="159"/>
      <c r="AT284" s="159"/>
      <c r="AU284" s="159"/>
      <c r="AV284" s="159"/>
      <c r="AW284" s="159"/>
      <c r="AX284" s="159"/>
      <c r="AY284" s="139"/>
      <c r="AZ284" s="139"/>
      <c r="BA284" s="139"/>
      <c r="BD284" s="139"/>
      <c r="BE284" s="139"/>
      <c r="BF284" s="139"/>
      <c r="BG284" s="139"/>
      <c r="BH284" s="139"/>
      <c r="BI284" s="139"/>
      <c r="BJ284" s="139"/>
      <c r="BK284" s="139"/>
      <c r="BL284" s="139"/>
    </row>
    <row r="285" spans="1:64" ht="15" customHeight="1" x14ac:dyDescent="0.2">
      <c r="A285" s="54"/>
      <c r="B285" s="54"/>
      <c r="E285" s="73"/>
      <c r="F285" s="73"/>
      <c r="G285" s="73"/>
      <c r="H285" s="73"/>
      <c r="I285" s="73"/>
      <c r="J285" s="73"/>
      <c r="K285" s="73"/>
      <c r="L285" s="73"/>
      <c r="M285" s="73"/>
      <c r="N285" s="73"/>
      <c r="O285" s="73"/>
      <c r="P285" s="73"/>
      <c r="Q285" s="73"/>
      <c r="R285" s="73"/>
      <c r="S285" s="73"/>
      <c r="T285" s="73"/>
      <c r="U285" s="73"/>
      <c r="V285" s="54" t="s">
        <v>950</v>
      </c>
      <c r="W285" s="159">
        <f>AVERAGE(W148:W208)</f>
        <v>0.50819672131147542</v>
      </c>
      <c r="X285" s="159">
        <f t="shared" ref="X285:AF285" si="102">AVERAGE(X148:X208)</f>
        <v>0.80327868852459017</v>
      </c>
      <c r="Y285" s="159">
        <f t="shared" si="102"/>
        <v>0.22950819672131148</v>
      </c>
      <c r="Z285" s="159">
        <f t="shared" si="102"/>
        <v>0.13934426229508196</v>
      </c>
      <c r="AA285" s="159">
        <f t="shared" si="102"/>
        <v>0.16393442622950818</v>
      </c>
      <c r="AB285" s="159">
        <f t="shared" si="102"/>
        <v>1.8442622950819672</v>
      </c>
      <c r="AC285" s="159"/>
      <c r="AD285" s="159">
        <f t="shared" si="102"/>
        <v>1.3114754098360655</v>
      </c>
      <c r="AE285" s="159">
        <f t="shared" si="102"/>
        <v>0.30327868852459017</v>
      </c>
      <c r="AF285" s="159">
        <f t="shared" si="102"/>
        <v>0.22950819672131148</v>
      </c>
      <c r="AG285" s="139"/>
      <c r="AI285" s="139"/>
      <c r="AJ285" s="139"/>
      <c r="AK285" s="139"/>
      <c r="AL285" s="139"/>
      <c r="AM285" s="139"/>
      <c r="AO285" s="139"/>
      <c r="AP285" s="139"/>
      <c r="AQ285" s="139"/>
      <c r="AR285" s="139"/>
      <c r="AS285" s="139"/>
      <c r="AU285" s="139"/>
      <c r="AV285" s="139"/>
      <c r="AW285" s="139"/>
      <c r="AX285" s="139"/>
      <c r="AY285" s="139"/>
      <c r="BA285" s="139"/>
    </row>
    <row r="286" spans="1:64" ht="15" customHeight="1" x14ac:dyDescent="0.2">
      <c r="V286" s="54" t="s">
        <v>949</v>
      </c>
      <c r="W286" s="159">
        <f>AVERAGE(W210:W279)</f>
        <v>0.45714285714285713</v>
      </c>
      <c r="X286" s="159">
        <f t="shared" ref="X286:AF286" si="103">AVERAGE(X210:X279)</f>
        <v>0.7142857142857143</v>
      </c>
      <c r="Y286" s="159">
        <f t="shared" si="103"/>
        <v>0.27142857142857141</v>
      </c>
      <c r="Z286" s="159">
        <f t="shared" si="103"/>
        <v>0.16428571428571428</v>
      </c>
      <c r="AA286" s="159">
        <f t="shared" si="103"/>
        <v>0.17142857142857143</v>
      </c>
      <c r="AB286" s="159">
        <f t="shared" si="103"/>
        <v>1.7785714285714285</v>
      </c>
      <c r="AC286" s="159"/>
      <c r="AD286" s="159">
        <f t="shared" si="103"/>
        <v>1.1714285714285715</v>
      </c>
      <c r="AE286" s="159">
        <f t="shared" si="103"/>
        <v>0.33571428571428569</v>
      </c>
      <c r="AF286" s="159">
        <f t="shared" si="103"/>
        <v>0.27142857142857141</v>
      </c>
    </row>
    <row r="287" spans="1:64" ht="15" customHeight="1" x14ac:dyDescent="0.2">
      <c r="W287" s="132"/>
    </row>
  </sheetData>
  <sortState ref="A3:AF276">
    <sortCondition ref="C3:C276"/>
  </sortState>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L51"/>
  <sheetViews>
    <sheetView topLeftCell="U1" zoomScale="150" zoomScaleNormal="150" zoomScalePageLayoutView="150" workbookViewId="0">
      <pane ySplit="1" topLeftCell="A10" activePane="bottomLeft" state="frozen"/>
      <selection pane="bottomLeft" activeCell="AB34" sqref="AB34:AB42"/>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33" bestFit="1" customWidth="1"/>
    <col min="24" max="25" width="4.33203125" style="133" bestFit="1" customWidth="1"/>
    <col min="26" max="26" width="4.33203125" style="136" bestFit="1" customWidth="1"/>
    <col min="27" max="27" width="4.33203125" style="133" bestFit="1" customWidth="1"/>
    <col min="28" max="28" width="3.83203125" style="132" customWidth="1"/>
    <col min="29" max="33" width="4.33203125" style="54" bestFit="1" customWidth="1"/>
    <col min="34" max="34" width="3.33203125" style="54" customWidth="1"/>
    <col min="35" max="39" width="4.33203125" style="54" bestFit="1" customWidth="1"/>
    <col min="40" max="40" width="3.332031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91"/>
      <c r="W1" s="218" t="s">
        <v>393</v>
      </c>
      <c r="X1" s="218"/>
      <c r="Y1" s="218"/>
      <c r="Z1" s="218"/>
      <c r="AA1" s="218"/>
      <c r="AB1" s="20"/>
      <c r="AC1" s="20"/>
      <c r="AD1" s="20"/>
      <c r="AE1" s="20"/>
      <c r="AF1" s="20"/>
      <c r="AG1" s="20"/>
      <c r="AI1" s="219"/>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134"/>
      <c r="AJ2" s="134"/>
      <c r="AK2" s="134"/>
      <c r="AL2" s="134"/>
      <c r="AM2" s="134"/>
      <c r="AO2" s="134"/>
      <c r="AP2" s="134"/>
      <c r="AQ2" s="134"/>
      <c r="AR2" s="134"/>
      <c r="AS2" s="134"/>
      <c r="AU2" s="134"/>
      <c r="AV2" s="134"/>
      <c r="AW2" s="134"/>
      <c r="AX2" s="134"/>
      <c r="AY2" s="134"/>
    </row>
    <row r="3" spans="1:64" s="78" customFormat="1" ht="13.5" customHeight="1" x14ac:dyDescent="0.2">
      <c r="A3" s="152" t="s">
        <v>289</v>
      </c>
      <c r="B3" s="32" t="s">
        <v>440</v>
      </c>
      <c r="C3" s="32">
        <v>1</v>
      </c>
      <c r="D3" s="149" t="s">
        <v>308</v>
      </c>
      <c r="E3" s="33">
        <v>1</v>
      </c>
      <c r="F3" s="33">
        <v>1</v>
      </c>
      <c r="G3" s="33">
        <v>0</v>
      </c>
      <c r="H3" s="33">
        <v>1</v>
      </c>
      <c r="I3" s="33">
        <v>0</v>
      </c>
      <c r="J3" s="33"/>
      <c r="K3" s="33">
        <v>1</v>
      </c>
      <c r="L3" s="33">
        <v>1</v>
      </c>
      <c r="M3" s="33">
        <v>0</v>
      </c>
      <c r="N3" s="33">
        <v>0</v>
      </c>
      <c r="O3" s="33">
        <v>1</v>
      </c>
      <c r="P3" s="33"/>
      <c r="Q3" s="33">
        <v>1</v>
      </c>
      <c r="R3" s="33">
        <v>1</v>
      </c>
      <c r="S3" s="33">
        <v>1</v>
      </c>
      <c r="T3" s="33">
        <v>0</v>
      </c>
      <c r="U3" s="33">
        <v>0</v>
      </c>
      <c r="V3" s="33"/>
      <c r="W3" s="77">
        <f t="shared" ref="W3:W12" si="0">IF(((E3+K3+Q3)=1.5),0.5,ROUND((E3+K3+Q3)/3,0))</f>
        <v>1</v>
      </c>
      <c r="X3" s="77">
        <f t="shared" ref="X3:X12" si="1">IF(((F3+L3+R3)=1.5),0.5,ROUND((F3+L3+R3)/3,0))</f>
        <v>1</v>
      </c>
      <c r="Y3" s="77">
        <f t="shared" ref="Y3:Y12" si="2">IF(((G3+M3+S3)=1.5),0.5,ROUND((G3+M3+S3)/3,0))</f>
        <v>0</v>
      </c>
      <c r="Z3" s="144">
        <f t="shared" ref="Z3:Z12" si="3">IF(((H3+N3+T3)=1.5),0.5,ROUND((H3+N3+T3)/3,0))</f>
        <v>0</v>
      </c>
      <c r="AA3" s="77">
        <f t="shared" ref="AA3:AA12" si="4">IF(((I3+O3+U3)=1.5),0.5,ROUND((I3+O3+U3)/3,0))</f>
        <v>0</v>
      </c>
      <c r="AB3" s="42">
        <f t="shared" ref="AB3:AB12" si="5">SUM(W3:AA3)</f>
        <v>2</v>
      </c>
      <c r="AC3" s="42"/>
      <c r="AD3" s="42">
        <f t="shared" ref="AD3:AD12" si="6">W3+X3</f>
        <v>2</v>
      </c>
      <c r="AE3" s="42">
        <f t="shared" ref="AE3:AE12" si="7">Z3+AA3</f>
        <v>0</v>
      </c>
      <c r="AF3" s="42">
        <f t="shared" ref="AF3:AF12" si="8">Y3</f>
        <v>0</v>
      </c>
      <c r="AG3" s="42"/>
      <c r="AI3" s="80"/>
      <c r="AJ3" s="80"/>
      <c r="AK3" s="80"/>
      <c r="AL3" s="80"/>
      <c r="AM3" s="80"/>
      <c r="AO3" s="80"/>
      <c r="AP3" s="80"/>
      <c r="AQ3" s="80"/>
      <c r="AR3" s="80"/>
      <c r="AS3" s="80"/>
      <c r="AU3" s="80"/>
      <c r="AV3" s="80"/>
      <c r="AW3" s="80"/>
      <c r="AX3" s="80"/>
      <c r="AY3" s="80"/>
      <c r="BA3" s="80"/>
    </row>
    <row r="4" spans="1:64" s="90" customFormat="1" ht="13.5" customHeight="1" x14ac:dyDescent="0.2">
      <c r="A4" s="31" t="s">
        <v>276</v>
      </c>
      <c r="B4" s="32" t="s">
        <v>502</v>
      </c>
      <c r="C4" s="32">
        <v>1</v>
      </c>
      <c r="D4" s="149" t="s">
        <v>290</v>
      </c>
      <c r="E4" s="33">
        <v>0</v>
      </c>
      <c r="F4" s="33">
        <v>1</v>
      </c>
      <c r="G4" s="33">
        <v>1</v>
      </c>
      <c r="H4" s="33">
        <v>0</v>
      </c>
      <c r="I4" s="33">
        <v>0</v>
      </c>
      <c r="J4" s="33"/>
      <c r="K4" s="33">
        <v>0</v>
      </c>
      <c r="L4" s="33">
        <v>0</v>
      </c>
      <c r="M4" s="33">
        <v>0</v>
      </c>
      <c r="N4" s="33">
        <v>0</v>
      </c>
      <c r="O4" s="33">
        <v>0</v>
      </c>
      <c r="P4" s="33"/>
      <c r="Q4" s="33">
        <v>0</v>
      </c>
      <c r="R4" s="33">
        <v>1</v>
      </c>
      <c r="S4" s="33">
        <v>0</v>
      </c>
      <c r="T4" s="33">
        <v>0</v>
      </c>
      <c r="U4" s="33">
        <v>0</v>
      </c>
      <c r="V4" s="33"/>
      <c r="W4" s="77">
        <f t="shared" si="0"/>
        <v>0</v>
      </c>
      <c r="X4" s="77">
        <f t="shared" si="1"/>
        <v>1</v>
      </c>
      <c r="Y4" s="77">
        <f t="shared" si="2"/>
        <v>0</v>
      </c>
      <c r="Z4" s="144">
        <f t="shared" si="3"/>
        <v>0</v>
      </c>
      <c r="AA4" s="77">
        <f t="shared" si="4"/>
        <v>0</v>
      </c>
      <c r="AB4" s="42">
        <f t="shared" si="5"/>
        <v>1</v>
      </c>
      <c r="AC4" s="42"/>
      <c r="AD4" s="42">
        <f t="shared" si="6"/>
        <v>1</v>
      </c>
      <c r="AE4" s="42">
        <f t="shared" si="7"/>
        <v>0</v>
      </c>
      <c r="AF4" s="42">
        <f t="shared" si="8"/>
        <v>0</v>
      </c>
      <c r="AG4" s="42"/>
      <c r="AI4" s="148"/>
      <c r="AJ4" s="148"/>
      <c r="AK4" s="148"/>
      <c r="AL4" s="148"/>
      <c r="AM4" s="148"/>
      <c r="AO4" s="148"/>
      <c r="AP4" s="148"/>
      <c r="AQ4" s="148"/>
      <c r="AR4" s="148"/>
      <c r="AS4" s="148"/>
      <c r="AU4" s="148"/>
      <c r="AV4" s="148"/>
      <c r="AW4" s="148"/>
      <c r="AX4" s="148"/>
      <c r="AY4" s="148"/>
      <c r="BA4" s="148"/>
    </row>
    <row r="5" spans="1:64" s="78" customFormat="1" ht="13.5" customHeight="1" x14ac:dyDescent="0.2">
      <c r="A5" s="33">
        <v>1015</v>
      </c>
      <c r="B5" s="32" t="s">
        <v>810</v>
      </c>
      <c r="C5" s="32">
        <v>8</v>
      </c>
      <c r="D5" s="33" t="s">
        <v>592</v>
      </c>
      <c r="E5" s="74">
        <v>0</v>
      </c>
      <c r="F5" s="74">
        <v>0</v>
      </c>
      <c r="G5" s="74">
        <v>1</v>
      </c>
      <c r="H5" s="74">
        <v>1</v>
      </c>
      <c r="I5" s="74">
        <v>1</v>
      </c>
      <c r="J5" s="74"/>
      <c r="K5" s="74">
        <v>0</v>
      </c>
      <c r="L5" s="74">
        <v>0</v>
      </c>
      <c r="M5" s="74">
        <v>0</v>
      </c>
      <c r="N5" s="74">
        <v>0</v>
      </c>
      <c r="O5" s="74">
        <v>0</v>
      </c>
      <c r="P5" s="74" t="s">
        <v>744</v>
      </c>
      <c r="Q5" s="74">
        <v>0</v>
      </c>
      <c r="R5" s="74">
        <v>0</v>
      </c>
      <c r="S5" s="74">
        <v>0</v>
      </c>
      <c r="T5" s="74">
        <v>0</v>
      </c>
      <c r="U5" s="74">
        <v>0</v>
      </c>
      <c r="V5" s="74"/>
      <c r="W5" s="77">
        <f t="shared" si="0"/>
        <v>0</v>
      </c>
      <c r="X5" s="77">
        <f t="shared" si="1"/>
        <v>0</v>
      </c>
      <c r="Y5" s="77">
        <f t="shared" si="2"/>
        <v>0</v>
      </c>
      <c r="Z5" s="144">
        <f t="shared" si="3"/>
        <v>0</v>
      </c>
      <c r="AA5" s="77">
        <f t="shared" si="4"/>
        <v>0</v>
      </c>
      <c r="AB5" s="42">
        <f t="shared" si="5"/>
        <v>0</v>
      </c>
      <c r="AC5" s="42"/>
      <c r="AD5" s="42">
        <f t="shared" si="6"/>
        <v>0</v>
      </c>
      <c r="AE5" s="42">
        <f t="shared" si="7"/>
        <v>0</v>
      </c>
      <c r="AF5" s="42">
        <f t="shared" si="8"/>
        <v>0</v>
      </c>
      <c r="AG5" s="42"/>
      <c r="AI5" s="80"/>
      <c r="AJ5" s="80"/>
      <c r="AK5" s="80"/>
      <c r="AL5" s="80"/>
      <c r="AM5" s="80"/>
      <c r="AO5" s="80"/>
      <c r="AP5" s="80"/>
      <c r="AQ5" s="80"/>
      <c r="AR5" s="80"/>
      <c r="AS5" s="80"/>
      <c r="AU5" s="80"/>
      <c r="AV5" s="80"/>
      <c r="AW5" s="80"/>
      <c r="AX5" s="80"/>
      <c r="AY5" s="80"/>
      <c r="BA5" s="80"/>
    </row>
    <row r="6" spans="1:64" s="78" customFormat="1" ht="13.5" customHeight="1" x14ac:dyDescent="0.2">
      <c r="A6" s="90">
        <v>1008</v>
      </c>
      <c r="B6" s="146" t="s">
        <v>805</v>
      </c>
      <c r="C6" s="146">
        <v>8</v>
      </c>
      <c r="D6" s="90" t="s">
        <v>585</v>
      </c>
      <c r="E6" s="147">
        <v>0</v>
      </c>
      <c r="F6" s="147">
        <v>1</v>
      </c>
      <c r="G6" s="147">
        <v>0</v>
      </c>
      <c r="H6" s="147">
        <v>0</v>
      </c>
      <c r="I6" s="147">
        <v>0</v>
      </c>
      <c r="J6" s="147"/>
      <c r="K6" s="147">
        <v>0</v>
      </c>
      <c r="L6" s="147">
        <v>0</v>
      </c>
      <c r="M6" s="147">
        <v>0</v>
      </c>
      <c r="N6" s="147">
        <v>0</v>
      </c>
      <c r="O6" s="147">
        <v>0</v>
      </c>
      <c r="P6" s="147" t="s">
        <v>743</v>
      </c>
      <c r="Q6" s="147">
        <v>1</v>
      </c>
      <c r="R6" s="147">
        <v>1</v>
      </c>
      <c r="S6" s="147">
        <v>0</v>
      </c>
      <c r="T6" s="147">
        <v>0</v>
      </c>
      <c r="U6" s="147">
        <v>0</v>
      </c>
      <c r="V6" s="147"/>
      <c r="W6" s="144">
        <f t="shared" si="0"/>
        <v>0</v>
      </c>
      <c r="X6" s="144">
        <f t="shared" si="1"/>
        <v>1</v>
      </c>
      <c r="Y6" s="144">
        <f t="shared" si="2"/>
        <v>0</v>
      </c>
      <c r="Z6" s="144">
        <f t="shared" si="3"/>
        <v>0</v>
      </c>
      <c r="AA6" s="144">
        <f t="shared" si="4"/>
        <v>0</v>
      </c>
      <c r="AB6" s="145">
        <f t="shared" si="5"/>
        <v>1</v>
      </c>
      <c r="AC6" s="145"/>
      <c r="AD6" s="145">
        <f t="shared" si="6"/>
        <v>1</v>
      </c>
      <c r="AE6" s="145">
        <f t="shared" si="7"/>
        <v>0</v>
      </c>
      <c r="AF6" s="145">
        <f t="shared" si="8"/>
        <v>0</v>
      </c>
      <c r="AG6" s="145"/>
      <c r="AI6" s="80"/>
      <c r="AJ6" s="80"/>
      <c r="AK6" s="80"/>
      <c r="AL6" s="80"/>
      <c r="AM6" s="80"/>
      <c r="AO6" s="80"/>
      <c r="AP6" s="80"/>
      <c r="AQ6" s="80"/>
      <c r="AR6" s="80"/>
      <c r="AS6" s="80"/>
      <c r="AU6" s="80"/>
      <c r="AV6" s="80"/>
      <c r="AW6" s="80"/>
      <c r="AX6" s="80"/>
      <c r="AY6" s="80"/>
      <c r="AZ6" s="80"/>
      <c r="BA6" s="80"/>
      <c r="BD6" s="80"/>
      <c r="BE6" s="80"/>
      <c r="BF6" s="80"/>
      <c r="BG6" s="80"/>
      <c r="BH6" s="80"/>
      <c r="BI6" s="80"/>
      <c r="BJ6" s="80"/>
      <c r="BK6" s="80"/>
      <c r="BL6" s="80"/>
    </row>
    <row r="7" spans="1:64" s="78" customFormat="1" ht="13.5" customHeight="1" x14ac:dyDescent="0.2">
      <c r="A7" s="33">
        <v>1081</v>
      </c>
      <c r="B7" s="32" t="s">
        <v>871</v>
      </c>
      <c r="C7" s="32">
        <v>8</v>
      </c>
      <c r="D7" s="33" t="s">
        <v>658</v>
      </c>
      <c r="E7" s="74">
        <v>1</v>
      </c>
      <c r="F7" s="74">
        <v>0</v>
      </c>
      <c r="G7" s="74">
        <v>1</v>
      </c>
      <c r="H7" s="74">
        <v>0</v>
      </c>
      <c r="I7" s="74">
        <v>1</v>
      </c>
      <c r="J7" s="74" t="s">
        <v>792</v>
      </c>
      <c r="K7" s="74">
        <v>1</v>
      </c>
      <c r="L7" s="74">
        <v>1</v>
      </c>
      <c r="M7" s="74">
        <v>0</v>
      </c>
      <c r="N7" s="74">
        <v>0</v>
      </c>
      <c r="O7" s="74">
        <v>1</v>
      </c>
      <c r="P7" s="74"/>
      <c r="Q7" s="74">
        <v>1</v>
      </c>
      <c r="R7" s="74">
        <v>1</v>
      </c>
      <c r="S7" s="74">
        <v>1</v>
      </c>
      <c r="T7" s="74">
        <v>1</v>
      </c>
      <c r="U7" s="74">
        <v>0</v>
      </c>
      <c r="V7" s="33"/>
      <c r="W7" s="77">
        <f t="shared" si="0"/>
        <v>1</v>
      </c>
      <c r="X7" s="77">
        <f t="shared" si="1"/>
        <v>1</v>
      </c>
      <c r="Y7" s="77">
        <f t="shared" si="2"/>
        <v>1</v>
      </c>
      <c r="Z7" s="144">
        <f t="shared" si="3"/>
        <v>0</v>
      </c>
      <c r="AA7" s="77">
        <f t="shared" si="4"/>
        <v>1</v>
      </c>
      <c r="AB7" s="42">
        <f t="shared" si="5"/>
        <v>4</v>
      </c>
      <c r="AC7" s="42"/>
      <c r="AD7" s="42">
        <f t="shared" si="6"/>
        <v>2</v>
      </c>
      <c r="AE7" s="42">
        <f t="shared" si="7"/>
        <v>1</v>
      </c>
      <c r="AF7" s="42">
        <f t="shared" si="8"/>
        <v>1</v>
      </c>
      <c r="AG7" s="42"/>
      <c r="AI7" s="80"/>
      <c r="AJ7" s="80"/>
      <c r="AK7" s="80"/>
      <c r="AL7" s="80"/>
      <c r="AM7" s="80"/>
      <c r="AO7" s="80"/>
      <c r="AP7" s="80"/>
      <c r="AQ7" s="80"/>
      <c r="AR7" s="80"/>
      <c r="AS7" s="80"/>
      <c r="AU7" s="80"/>
      <c r="AV7" s="80"/>
      <c r="AW7" s="80"/>
      <c r="AX7" s="80"/>
      <c r="AY7" s="80"/>
      <c r="BA7" s="80"/>
    </row>
    <row r="8" spans="1:64" s="78" customFormat="1" ht="13.5" customHeight="1" x14ac:dyDescent="0.2">
      <c r="A8" s="31" t="s">
        <v>93</v>
      </c>
      <c r="B8" s="32" t="s">
        <v>439</v>
      </c>
      <c r="C8" s="32">
        <v>8</v>
      </c>
      <c r="D8" s="149" t="s">
        <v>100</v>
      </c>
      <c r="E8" s="34">
        <v>0</v>
      </c>
      <c r="F8" s="34">
        <v>0</v>
      </c>
      <c r="G8" s="34">
        <v>1</v>
      </c>
      <c r="H8" s="34">
        <v>0</v>
      </c>
      <c r="I8" s="34">
        <v>0</v>
      </c>
      <c r="J8" s="150"/>
      <c r="K8" s="90">
        <v>0</v>
      </c>
      <c r="L8" s="90">
        <v>1</v>
      </c>
      <c r="M8" s="151">
        <v>0.5</v>
      </c>
      <c r="N8" s="151">
        <v>0.5</v>
      </c>
      <c r="O8" s="151">
        <v>1</v>
      </c>
      <c r="P8" s="150"/>
      <c r="Q8" s="90">
        <v>0</v>
      </c>
      <c r="R8" s="90">
        <v>1</v>
      </c>
      <c r="S8" s="90">
        <v>0</v>
      </c>
      <c r="T8" s="90">
        <v>0</v>
      </c>
      <c r="U8" s="90">
        <v>0</v>
      </c>
      <c r="V8" s="90"/>
      <c r="W8" s="77">
        <f t="shared" si="0"/>
        <v>0</v>
      </c>
      <c r="X8" s="77">
        <f t="shared" si="1"/>
        <v>1</v>
      </c>
      <c r="Y8" s="77">
        <f t="shared" si="2"/>
        <v>0.5</v>
      </c>
      <c r="Z8" s="144">
        <f t="shared" si="3"/>
        <v>0</v>
      </c>
      <c r="AA8" s="77">
        <f t="shared" si="4"/>
        <v>0</v>
      </c>
      <c r="AB8" s="42">
        <f t="shared" si="5"/>
        <v>1.5</v>
      </c>
      <c r="AC8" s="42"/>
      <c r="AD8" s="42">
        <f t="shared" si="6"/>
        <v>1</v>
      </c>
      <c r="AE8" s="42">
        <f t="shared" si="7"/>
        <v>0</v>
      </c>
      <c r="AF8" s="42">
        <f t="shared" si="8"/>
        <v>0.5</v>
      </c>
      <c r="AG8" s="42"/>
      <c r="AI8" s="80"/>
      <c r="AJ8" s="80"/>
      <c r="AK8" s="80"/>
      <c r="AL8" s="80"/>
      <c r="AM8" s="80"/>
      <c r="AO8" s="80"/>
      <c r="AP8" s="80"/>
      <c r="AQ8" s="80"/>
      <c r="AR8" s="80"/>
      <c r="AS8" s="80"/>
      <c r="AU8" s="80"/>
      <c r="AV8" s="80"/>
      <c r="AW8" s="80"/>
      <c r="AX8" s="80"/>
      <c r="AY8" s="80"/>
      <c r="AZ8" s="80"/>
      <c r="BA8" s="80"/>
      <c r="BD8" s="80"/>
      <c r="BE8" s="80"/>
      <c r="BF8" s="80"/>
      <c r="BG8" s="80"/>
      <c r="BH8" s="80"/>
      <c r="BI8" s="80"/>
      <c r="BJ8" s="80"/>
      <c r="BK8" s="80"/>
      <c r="BL8" s="80"/>
    </row>
    <row r="9" spans="1:64" s="80" customFormat="1" ht="13.5" customHeight="1" x14ac:dyDescent="0.2">
      <c r="A9" s="33">
        <v>1102</v>
      </c>
      <c r="B9" s="32" t="s">
        <v>888</v>
      </c>
      <c r="C9" s="32">
        <v>8</v>
      </c>
      <c r="D9" s="33" t="s">
        <v>680</v>
      </c>
      <c r="E9" s="74">
        <v>0</v>
      </c>
      <c r="F9" s="74">
        <v>0</v>
      </c>
      <c r="G9" s="74">
        <v>0</v>
      </c>
      <c r="H9" s="74">
        <v>0</v>
      </c>
      <c r="I9" s="74">
        <v>0</v>
      </c>
      <c r="J9" s="74"/>
      <c r="K9" s="74">
        <v>1</v>
      </c>
      <c r="L9" s="74">
        <v>1</v>
      </c>
      <c r="M9" s="74">
        <v>0.5</v>
      </c>
      <c r="N9" s="74">
        <v>0.5</v>
      </c>
      <c r="O9" s="74">
        <v>0.5</v>
      </c>
      <c r="P9" s="74"/>
      <c r="Q9" s="74">
        <v>0</v>
      </c>
      <c r="R9" s="74">
        <v>1</v>
      </c>
      <c r="S9" s="74">
        <v>0</v>
      </c>
      <c r="T9" s="74">
        <v>0</v>
      </c>
      <c r="U9" s="74">
        <v>0</v>
      </c>
      <c r="V9" s="33"/>
      <c r="W9" s="77">
        <f t="shared" si="0"/>
        <v>0</v>
      </c>
      <c r="X9" s="77">
        <f t="shared" si="1"/>
        <v>1</v>
      </c>
      <c r="Y9" s="77">
        <f t="shared" si="2"/>
        <v>0</v>
      </c>
      <c r="Z9" s="144">
        <f t="shared" si="3"/>
        <v>0</v>
      </c>
      <c r="AA9" s="77">
        <f t="shared" si="4"/>
        <v>0</v>
      </c>
      <c r="AB9" s="42">
        <f t="shared" si="5"/>
        <v>1</v>
      </c>
      <c r="AC9" s="42"/>
      <c r="AD9" s="42">
        <f t="shared" si="6"/>
        <v>1</v>
      </c>
      <c r="AE9" s="42">
        <f t="shared" si="7"/>
        <v>0</v>
      </c>
      <c r="AF9" s="42">
        <f t="shared" si="8"/>
        <v>0</v>
      </c>
      <c r="AG9" s="42"/>
      <c r="AH9" s="78"/>
      <c r="AN9" s="78"/>
      <c r="AT9" s="78"/>
      <c r="AZ9" s="78"/>
      <c r="BB9" s="78"/>
      <c r="BC9" s="78"/>
      <c r="BD9" s="78"/>
      <c r="BE9" s="78"/>
      <c r="BF9" s="78"/>
      <c r="BG9" s="78"/>
      <c r="BH9" s="78"/>
      <c r="BI9" s="78"/>
      <c r="BJ9" s="78"/>
      <c r="BK9" s="78"/>
      <c r="BL9" s="78"/>
    </row>
    <row r="10" spans="1:64" s="80" customFormat="1" ht="13.5" customHeight="1" x14ac:dyDescent="0.2">
      <c r="A10" s="33">
        <v>1058</v>
      </c>
      <c r="B10" s="32" t="s">
        <v>852</v>
      </c>
      <c r="C10" s="32">
        <v>8</v>
      </c>
      <c r="D10" s="33" t="s">
        <v>635</v>
      </c>
      <c r="E10" s="74">
        <v>0</v>
      </c>
      <c r="F10" s="74">
        <v>1</v>
      </c>
      <c r="G10" s="74">
        <v>1</v>
      </c>
      <c r="H10" s="74">
        <v>1</v>
      </c>
      <c r="I10" s="74">
        <v>0</v>
      </c>
      <c r="J10" s="74"/>
      <c r="K10" s="74">
        <v>0</v>
      </c>
      <c r="L10" s="74">
        <v>0</v>
      </c>
      <c r="M10" s="74">
        <v>0</v>
      </c>
      <c r="N10" s="74">
        <v>0</v>
      </c>
      <c r="O10" s="74">
        <v>0</v>
      </c>
      <c r="P10" s="74" t="s">
        <v>755</v>
      </c>
      <c r="Q10" s="74">
        <v>0</v>
      </c>
      <c r="R10" s="74">
        <v>1</v>
      </c>
      <c r="S10" s="74">
        <v>0</v>
      </c>
      <c r="T10" s="74">
        <v>0</v>
      </c>
      <c r="U10" s="74">
        <v>1</v>
      </c>
      <c r="V10" s="33"/>
      <c r="W10" s="77">
        <f t="shared" si="0"/>
        <v>0</v>
      </c>
      <c r="X10" s="77">
        <f t="shared" si="1"/>
        <v>1</v>
      </c>
      <c r="Y10" s="77">
        <f t="shared" si="2"/>
        <v>0</v>
      </c>
      <c r="Z10" s="144">
        <f t="shared" si="3"/>
        <v>0</v>
      </c>
      <c r="AA10" s="77">
        <f t="shared" si="4"/>
        <v>0</v>
      </c>
      <c r="AB10" s="42">
        <f t="shared" si="5"/>
        <v>1</v>
      </c>
      <c r="AC10" s="42"/>
      <c r="AD10" s="42">
        <f t="shared" si="6"/>
        <v>1</v>
      </c>
      <c r="AE10" s="42">
        <f t="shared" si="7"/>
        <v>0</v>
      </c>
      <c r="AF10" s="42">
        <f t="shared" si="8"/>
        <v>0</v>
      </c>
      <c r="AG10" s="42"/>
      <c r="AH10" s="78"/>
      <c r="AN10" s="78"/>
      <c r="AT10" s="78"/>
      <c r="AZ10" s="78"/>
      <c r="BB10" s="78"/>
      <c r="BC10" s="78"/>
      <c r="BD10" s="78"/>
      <c r="BE10" s="78"/>
      <c r="BF10" s="78"/>
      <c r="BG10" s="78"/>
      <c r="BH10" s="78"/>
      <c r="BI10" s="78"/>
      <c r="BJ10" s="78"/>
      <c r="BK10" s="78"/>
      <c r="BL10" s="78"/>
    </row>
    <row r="11" spans="1:64" s="80" customFormat="1" ht="13.5" customHeight="1" x14ac:dyDescent="0.2">
      <c r="A11" s="33">
        <v>1106</v>
      </c>
      <c r="B11" s="32" t="s">
        <v>864</v>
      </c>
      <c r="C11" s="32">
        <v>8</v>
      </c>
      <c r="D11" s="33" t="s">
        <v>684</v>
      </c>
      <c r="E11" s="74">
        <v>0</v>
      </c>
      <c r="F11" s="74">
        <v>1</v>
      </c>
      <c r="G11" s="74">
        <v>1</v>
      </c>
      <c r="H11" s="74">
        <v>0</v>
      </c>
      <c r="I11" s="74">
        <v>0</v>
      </c>
      <c r="J11" s="74"/>
      <c r="K11" s="74">
        <v>0</v>
      </c>
      <c r="L11" s="74">
        <v>0</v>
      </c>
      <c r="M11" s="74">
        <v>0</v>
      </c>
      <c r="N11" s="74">
        <v>0</v>
      </c>
      <c r="O11" s="74">
        <v>1</v>
      </c>
      <c r="P11" s="74" t="s">
        <v>769</v>
      </c>
      <c r="Q11" s="33">
        <v>0</v>
      </c>
      <c r="R11" s="33">
        <v>1</v>
      </c>
      <c r="S11" s="33">
        <v>0</v>
      </c>
      <c r="T11" s="33">
        <v>0</v>
      </c>
      <c r="U11" s="33">
        <v>0</v>
      </c>
      <c r="V11" s="33"/>
      <c r="W11" s="77">
        <f t="shared" si="0"/>
        <v>0</v>
      </c>
      <c r="X11" s="77">
        <f t="shared" si="1"/>
        <v>1</v>
      </c>
      <c r="Y11" s="77">
        <f t="shared" si="2"/>
        <v>0</v>
      </c>
      <c r="Z11" s="144">
        <f t="shared" si="3"/>
        <v>0</v>
      </c>
      <c r="AA11" s="77">
        <f t="shared" si="4"/>
        <v>0</v>
      </c>
      <c r="AB11" s="42">
        <f t="shared" si="5"/>
        <v>1</v>
      </c>
      <c r="AC11" s="42"/>
      <c r="AD11" s="42">
        <f t="shared" si="6"/>
        <v>1</v>
      </c>
      <c r="AE11" s="42">
        <f t="shared" si="7"/>
        <v>0</v>
      </c>
      <c r="AF11" s="42">
        <f t="shared" si="8"/>
        <v>0</v>
      </c>
      <c r="AG11" s="42"/>
      <c r="AH11" s="78"/>
      <c r="AN11" s="78"/>
      <c r="AT11" s="78"/>
      <c r="AZ11" s="78"/>
      <c r="BB11" s="78"/>
      <c r="BC11" s="78"/>
      <c r="BD11" s="78"/>
      <c r="BE11" s="78"/>
      <c r="BF11" s="78"/>
      <c r="BG11" s="78"/>
      <c r="BH11" s="78"/>
      <c r="BI11" s="78"/>
      <c r="BJ11" s="78"/>
      <c r="BK11" s="78"/>
      <c r="BL11" s="78"/>
    </row>
    <row r="12" spans="1:64" s="80" customFormat="1" ht="13.5" customHeight="1" x14ac:dyDescent="0.2">
      <c r="A12" s="33">
        <v>1124</v>
      </c>
      <c r="B12" s="32" t="s">
        <v>878</v>
      </c>
      <c r="C12" s="32">
        <v>8</v>
      </c>
      <c r="D12" s="33" t="s">
        <v>702</v>
      </c>
      <c r="E12" s="74">
        <v>1</v>
      </c>
      <c r="F12" s="74">
        <v>1</v>
      </c>
      <c r="G12" s="74">
        <v>1</v>
      </c>
      <c r="H12" s="74">
        <v>0</v>
      </c>
      <c r="I12" s="74">
        <v>0</v>
      </c>
      <c r="J12" s="74"/>
      <c r="K12" s="74">
        <v>1</v>
      </c>
      <c r="L12" s="74">
        <v>1</v>
      </c>
      <c r="M12" s="74">
        <v>0</v>
      </c>
      <c r="N12" s="74">
        <v>0.5</v>
      </c>
      <c r="O12" s="74">
        <v>1</v>
      </c>
      <c r="P12" s="74"/>
      <c r="Q12" s="74">
        <v>1</v>
      </c>
      <c r="R12" s="74">
        <v>1</v>
      </c>
      <c r="S12" s="74">
        <v>0</v>
      </c>
      <c r="T12" s="74">
        <v>1</v>
      </c>
      <c r="U12" s="74">
        <v>0</v>
      </c>
      <c r="V12" s="33"/>
      <c r="W12" s="77">
        <f t="shared" si="0"/>
        <v>1</v>
      </c>
      <c r="X12" s="77">
        <f t="shared" si="1"/>
        <v>1</v>
      </c>
      <c r="Y12" s="77">
        <f t="shared" si="2"/>
        <v>0</v>
      </c>
      <c r="Z12" s="144">
        <f t="shared" si="3"/>
        <v>0.5</v>
      </c>
      <c r="AA12" s="77">
        <f t="shared" si="4"/>
        <v>0</v>
      </c>
      <c r="AB12" s="42">
        <f t="shared" si="5"/>
        <v>2.5</v>
      </c>
      <c r="AC12" s="42"/>
      <c r="AD12" s="42">
        <f t="shared" si="6"/>
        <v>2</v>
      </c>
      <c r="AE12" s="42">
        <f t="shared" si="7"/>
        <v>0.5</v>
      </c>
      <c r="AF12" s="42">
        <f t="shared" si="8"/>
        <v>0</v>
      </c>
      <c r="AG12" s="42"/>
      <c r="AH12" s="78"/>
      <c r="AN12" s="78"/>
      <c r="AT12" s="78"/>
      <c r="AZ12" s="78"/>
      <c r="BB12" s="78"/>
      <c r="BC12" s="78"/>
      <c r="BD12" s="78"/>
      <c r="BE12" s="78"/>
      <c r="BF12" s="78"/>
      <c r="BG12" s="78"/>
      <c r="BH12" s="78"/>
      <c r="BI12" s="78"/>
      <c r="BJ12" s="78"/>
      <c r="BK12" s="78"/>
      <c r="BL12" s="78"/>
    </row>
    <row r="13" spans="1:64" s="80" customFormat="1" ht="13.5" customHeight="1" x14ac:dyDescent="0.2">
      <c r="A13" s="33">
        <v>1153</v>
      </c>
      <c r="B13" s="32" t="s">
        <v>934</v>
      </c>
      <c r="C13" s="32">
        <v>9</v>
      </c>
      <c r="D13" s="33" t="s">
        <v>732</v>
      </c>
      <c r="E13" s="74">
        <v>0</v>
      </c>
      <c r="F13" s="74">
        <v>0</v>
      </c>
      <c r="G13" s="74">
        <v>1</v>
      </c>
      <c r="H13" s="74">
        <v>0</v>
      </c>
      <c r="I13" s="74">
        <v>0</v>
      </c>
      <c r="J13" s="74"/>
      <c r="K13" s="74">
        <v>0</v>
      </c>
      <c r="L13" s="74">
        <v>0</v>
      </c>
      <c r="M13" s="74">
        <v>0</v>
      </c>
      <c r="N13" s="74">
        <v>0</v>
      </c>
      <c r="O13" s="74">
        <v>0</v>
      </c>
      <c r="P13" s="74" t="s">
        <v>743</v>
      </c>
      <c r="Q13" s="74">
        <v>0</v>
      </c>
      <c r="R13" s="74">
        <v>0</v>
      </c>
      <c r="S13" s="74">
        <v>0</v>
      </c>
      <c r="T13" s="74">
        <v>0</v>
      </c>
      <c r="U13" s="74">
        <v>0</v>
      </c>
      <c r="V13" s="33"/>
      <c r="W13" s="77">
        <f>IF(((E13+K13+Q13)=1.5),0.5,ROUND((E13+K13+Q13)/3,0))</f>
        <v>0</v>
      </c>
      <c r="X13" s="77">
        <f>IF(((F13+L13+R13)=1.5),0.5,ROUND((F13+L13+R13)/3,0))</f>
        <v>0</v>
      </c>
      <c r="Y13" s="77">
        <f>IF(((G13+M13+S13)=1.5),0.5,ROUND((G13+M13+S13)/3,0))</f>
        <v>0</v>
      </c>
      <c r="Z13" s="144">
        <f>IF(((H13+N13+T13)=1.5),0.5,ROUND((H13+N13+T13)/3,0))</f>
        <v>0</v>
      </c>
      <c r="AA13" s="77">
        <f>IF(((I13+O13+U13)=1.5),0.5,ROUND((I13+O13+U13)/3,0))</f>
        <v>0</v>
      </c>
      <c r="AB13" s="42">
        <f>SUM(W13:AA13)</f>
        <v>0</v>
      </c>
      <c r="AC13" s="42"/>
      <c r="AD13" s="42">
        <f>W13+X13</f>
        <v>0</v>
      </c>
      <c r="AE13" s="42">
        <f>Z13+AA13</f>
        <v>0</v>
      </c>
      <c r="AF13" s="42">
        <f>Y13</f>
        <v>0</v>
      </c>
      <c r="AG13" s="42"/>
      <c r="AH13" s="78"/>
      <c r="AN13" s="78"/>
      <c r="AT13" s="78"/>
      <c r="AZ13" s="78"/>
      <c r="BB13" s="78"/>
      <c r="BC13" s="78"/>
      <c r="BD13" s="78"/>
      <c r="BE13" s="78"/>
      <c r="BF13" s="78"/>
      <c r="BG13" s="78"/>
      <c r="BH13" s="78"/>
      <c r="BI13" s="78"/>
      <c r="BJ13" s="78"/>
      <c r="BK13" s="78"/>
      <c r="BL13" s="78"/>
    </row>
    <row r="14" spans="1:64" s="83" customFormat="1" ht="13.5" customHeight="1" x14ac:dyDescent="0.2">
      <c r="A14" s="131"/>
      <c r="B14" s="138"/>
      <c r="C14" s="138"/>
      <c r="D14" s="140"/>
      <c r="E14" s="54"/>
      <c r="F14" s="54"/>
      <c r="G14" s="54"/>
      <c r="H14" s="54"/>
      <c r="I14" s="54"/>
      <c r="J14" s="54"/>
      <c r="K14" s="54"/>
      <c r="L14" s="54"/>
      <c r="M14" s="54"/>
      <c r="N14" s="54"/>
      <c r="O14" s="54"/>
      <c r="P14" s="54"/>
      <c r="Q14" s="54"/>
      <c r="R14" s="54"/>
      <c r="S14" s="54"/>
      <c r="T14" s="54"/>
      <c r="U14" s="54"/>
      <c r="V14" s="54"/>
      <c r="W14" s="133"/>
      <c r="X14" s="133"/>
      <c r="Y14" s="133"/>
      <c r="Z14" s="84"/>
      <c r="AA14" s="133"/>
      <c r="AB14" s="132"/>
      <c r="AC14" s="132"/>
      <c r="AD14" s="132"/>
      <c r="AE14" s="132"/>
      <c r="AF14" s="132"/>
      <c r="AG14" s="132"/>
      <c r="AI14" s="85"/>
      <c r="AJ14" s="85"/>
      <c r="AK14" s="85"/>
      <c r="AL14" s="85"/>
      <c r="AM14" s="85"/>
      <c r="AO14" s="85"/>
      <c r="AP14" s="85"/>
      <c r="AQ14" s="85"/>
      <c r="AR14" s="85"/>
      <c r="AS14" s="85"/>
      <c r="AU14" s="85"/>
      <c r="AV14" s="85"/>
      <c r="AW14" s="85"/>
      <c r="AX14" s="85"/>
      <c r="AY14" s="85"/>
      <c r="BA14" s="85"/>
    </row>
    <row r="15" spans="1:64" s="78" customFormat="1" ht="13.5" customHeight="1" x14ac:dyDescent="0.2">
      <c r="A15" s="31" t="s">
        <v>326</v>
      </c>
      <c r="B15" s="32" t="s">
        <v>525</v>
      </c>
      <c r="C15" s="32">
        <v>2</v>
      </c>
      <c r="D15" s="149" t="s">
        <v>348</v>
      </c>
      <c r="E15" s="33">
        <v>1</v>
      </c>
      <c r="F15" s="33">
        <v>1</v>
      </c>
      <c r="G15" s="33">
        <v>0</v>
      </c>
      <c r="H15" s="33">
        <v>0</v>
      </c>
      <c r="I15" s="33">
        <v>0</v>
      </c>
      <c r="J15" s="33"/>
      <c r="K15" s="33">
        <v>1</v>
      </c>
      <c r="L15" s="33">
        <v>1</v>
      </c>
      <c r="M15" s="33">
        <v>0</v>
      </c>
      <c r="N15" s="33">
        <v>0</v>
      </c>
      <c r="O15" s="33">
        <v>1</v>
      </c>
      <c r="P15" s="33"/>
      <c r="Q15" s="33">
        <v>1</v>
      </c>
      <c r="R15" s="33">
        <v>1</v>
      </c>
      <c r="S15" s="33">
        <v>1</v>
      </c>
      <c r="T15" s="33">
        <v>0</v>
      </c>
      <c r="U15" s="33">
        <v>0</v>
      </c>
      <c r="V15" s="33"/>
      <c r="W15" s="77">
        <f t="shared" ref="W15:W27" si="9">IF(((E15+K15+Q15)=1.5),0.5,ROUND((E15+K15+Q15)/3,0))</f>
        <v>1</v>
      </c>
      <c r="X15" s="77">
        <f t="shared" ref="X15:X27" si="10">IF(((F15+L15+R15)=1.5),0.5,ROUND((F15+L15+R15)/3,0))</f>
        <v>1</v>
      </c>
      <c r="Y15" s="77">
        <f t="shared" ref="Y15:Y27" si="11">IF(((G15+M15+S15)=1.5),0.5,ROUND((G15+M15+S15)/3,0))</f>
        <v>0</v>
      </c>
      <c r="Z15" s="144">
        <f t="shared" ref="Z15:Z27" si="12">IF(((H15+N15+T15)=1.5),0.5,ROUND((H15+N15+T15)/3,0))</f>
        <v>0</v>
      </c>
      <c r="AA15" s="77">
        <f t="shared" ref="AA15:AA27" si="13">IF(((I15+O15+U15)=1.5),0.5,ROUND((I15+O15+U15)/3,0))</f>
        <v>0</v>
      </c>
      <c r="AB15" s="42">
        <f t="shared" ref="AB15:AB27" si="14">SUM(W15:AA15)</f>
        <v>2</v>
      </c>
      <c r="AC15" s="42"/>
      <c r="AD15" s="42">
        <f t="shared" ref="AD15:AD27" si="15">W15+X15</f>
        <v>2</v>
      </c>
      <c r="AE15" s="42">
        <f t="shared" ref="AE15:AE27" si="16">Z15+AA15</f>
        <v>0</v>
      </c>
      <c r="AF15" s="42">
        <f t="shared" ref="AF15:AF27" si="17">Y15</f>
        <v>0</v>
      </c>
      <c r="AG15" s="145"/>
      <c r="AI15" s="80"/>
      <c r="AJ15" s="80"/>
      <c r="AK15" s="80"/>
      <c r="AL15" s="80"/>
      <c r="AM15" s="80"/>
      <c r="AO15" s="80"/>
      <c r="AP15" s="80"/>
      <c r="AQ15" s="80"/>
      <c r="AR15" s="80"/>
      <c r="AS15" s="80"/>
      <c r="AU15" s="80"/>
      <c r="AV15" s="80"/>
      <c r="AW15" s="80"/>
      <c r="AX15" s="80"/>
      <c r="AY15" s="80"/>
      <c r="BA15" s="80"/>
    </row>
    <row r="16" spans="1:64" s="78" customFormat="1" ht="13.5" customHeight="1" x14ac:dyDescent="0.2">
      <c r="A16" s="31" t="s">
        <v>335</v>
      </c>
      <c r="B16" s="32" t="s">
        <v>528</v>
      </c>
      <c r="C16" s="32">
        <v>2</v>
      </c>
      <c r="D16" s="149" t="s">
        <v>359</v>
      </c>
      <c r="E16" s="33">
        <v>0</v>
      </c>
      <c r="F16" s="33">
        <v>1</v>
      </c>
      <c r="G16" s="33">
        <v>1</v>
      </c>
      <c r="H16" s="33">
        <v>0</v>
      </c>
      <c r="I16" s="33">
        <v>1</v>
      </c>
      <c r="J16" s="33"/>
      <c r="K16" s="33">
        <v>0</v>
      </c>
      <c r="L16" s="33">
        <v>0</v>
      </c>
      <c r="M16" s="33">
        <v>0</v>
      </c>
      <c r="N16" s="33">
        <v>0</v>
      </c>
      <c r="O16" s="33">
        <v>0</v>
      </c>
      <c r="P16" s="33"/>
      <c r="Q16" s="33">
        <v>0</v>
      </c>
      <c r="R16" s="33">
        <v>1</v>
      </c>
      <c r="S16" s="33">
        <v>1</v>
      </c>
      <c r="T16" s="33">
        <v>0</v>
      </c>
      <c r="U16" s="33">
        <v>0</v>
      </c>
      <c r="V16" s="33"/>
      <c r="W16" s="77">
        <f t="shared" si="9"/>
        <v>0</v>
      </c>
      <c r="X16" s="77">
        <f t="shared" si="10"/>
        <v>1</v>
      </c>
      <c r="Y16" s="77">
        <f t="shared" si="11"/>
        <v>1</v>
      </c>
      <c r="Z16" s="144">
        <f t="shared" si="12"/>
        <v>0</v>
      </c>
      <c r="AA16" s="77">
        <f t="shared" si="13"/>
        <v>0</v>
      </c>
      <c r="AB16" s="42">
        <f t="shared" si="14"/>
        <v>2</v>
      </c>
      <c r="AC16" s="42"/>
      <c r="AD16" s="42">
        <f t="shared" si="15"/>
        <v>1</v>
      </c>
      <c r="AE16" s="42">
        <f t="shared" si="16"/>
        <v>0</v>
      </c>
      <c r="AF16" s="42">
        <f t="shared" si="17"/>
        <v>1</v>
      </c>
      <c r="AG16" s="42"/>
      <c r="AI16" s="80"/>
      <c r="AJ16" s="80"/>
      <c r="AK16" s="80"/>
      <c r="AL16" s="80"/>
      <c r="AM16" s="80"/>
      <c r="AO16" s="80"/>
      <c r="AP16" s="80"/>
      <c r="AQ16" s="80"/>
      <c r="AR16" s="80"/>
      <c r="AS16" s="80"/>
      <c r="AU16" s="80"/>
      <c r="AV16" s="80"/>
      <c r="AW16" s="80"/>
      <c r="AX16" s="80"/>
      <c r="AY16" s="80"/>
      <c r="BA16" s="80"/>
    </row>
    <row r="17" spans="1:64" s="78" customFormat="1" ht="13.5" customHeight="1" x14ac:dyDescent="0.2">
      <c r="A17" s="31" t="s">
        <v>342</v>
      </c>
      <c r="B17" s="32" t="s">
        <v>529</v>
      </c>
      <c r="C17" s="32">
        <v>2</v>
      </c>
      <c r="D17" s="149" t="s">
        <v>365</v>
      </c>
      <c r="E17" s="33">
        <v>1</v>
      </c>
      <c r="F17" s="33">
        <v>1</v>
      </c>
      <c r="G17" s="33">
        <v>0</v>
      </c>
      <c r="H17" s="33">
        <v>0</v>
      </c>
      <c r="I17" s="33">
        <v>1</v>
      </c>
      <c r="J17" s="33"/>
      <c r="K17" s="33">
        <v>1</v>
      </c>
      <c r="L17" s="33">
        <v>1</v>
      </c>
      <c r="M17" s="33">
        <v>0</v>
      </c>
      <c r="N17" s="33">
        <v>0</v>
      </c>
      <c r="O17" s="33">
        <v>1</v>
      </c>
      <c r="P17" s="33"/>
      <c r="Q17" s="33">
        <v>1</v>
      </c>
      <c r="R17" s="33">
        <v>1</v>
      </c>
      <c r="S17" s="33">
        <v>0</v>
      </c>
      <c r="T17" s="33">
        <v>0</v>
      </c>
      <c r="U17" s="33">
        <v>1</v>
      </c>
      <c r="V17" s="33"/>
      <c r="W17" s="77">
        <f t="shared" si="9"/>
        <v>1</v>
      </c>
      <c r="X17" s="77">
        <f t="shared" si="10"/>
        <v>1</v>
      </c>
      <c r="Y17" s="77">
        <f t="shared" si="11"/>
        <v>0</v>
      </c>
      <c r="Z17" s="144">
        <f t="shared" si="12"/>
        <v>0</v>
      </c>
      <c r="AA17" s="77">
        <f t="shared" si="13"/>
        <v>1</v>
      </c>
      <c r="AB17" s="42">
        <f t="shared" si="14"/>
        <v>3</v>
      </c>
      <c r="AC17" s="42"/>
      <c r="AD17" s="42">
        <f t="shared" si="15"/>
        <v>2</v>
      </c>
      <c r="AE17" s="42">
        <f t="shared" si="16"/>
        <v>1</v>
      </c>
      <c r="AF17" s="42">
        <f t="shared" si="17"/>
        <v>0</v>
      </c>
      <c r="AG17" s="42"/>
      <c r="AI17" s="80"/>
      <c r="AJ17" s="80"/>
      <c r="AK17" s="80"/>
      <c r="AL17" s="80"/>
      <c r="AM17" s="80"/>
      <c r="AO17" s="80"/>
      <c r="AP17" s="80"/>
      <c r="AQ17" s="80"/>
      <c r="AR17" s="80"/>
      <c r="AS17" s="80"/>
      <c r="AU17" s="80"/>
      <c r="AV17" s="80"/>
      <c r="AW17" s="80"/>
      <c r="AX17" s="80"/>
      <c r="AY17" s="80"/>
      <c r="BA17" s="80"/>
    </row>
    <row r="18" spans="1:64" s="78" customFormat="1" ht="13.5" customHeight="1" x14ac:dyDescent="0.2">
      <c r="A18" s="152" t="s">
        <v>366</v>
      </c>
      <c r="B18" s="32" t="s">
        <v>539</v>
      </c>
      <c r="C18" s="32">
        <v>2</v>
      </c>
      <c r="D18" s="149" t="s">
        <v>389</v>
      </c>
      <c r="E18" s="33">
        <v>1</v>
      </c>
      <c r="F18" s="33">
        <v>1</v>
      </c>
      <c r="G18" s="33">
        <v>0</v>
      </c>
      <c r="H18" s="33">
        <v>1</v>
      </c>
      <c r="I18" s="33">
        <v>0</v>
      </c>
      <c r="J18" s="33"/>
      <c r="K18" s="33">
        <v>1</v>
      </c>
      <c r="L18" s="33">
        <v>1</v>
      </c>
      <c r="M18" s="155">
        <v>0.5</v>
      </c>
      <c r="N18" s="155">
        <v>0.5</v>
      </c>
      <c r="O18" s="33">
        <v>1</v>
      </c>
      <c r="P18" s="33"/>
      <c r="Q18" s="33">
        <v>1</v>
      </c>
      <c r="R18" s="33">
        <v>1</v>
      </c>
      <c r="S18" s="33">
        <v>1</v>
      </c>
      <c r="T18" s="33">
        <v>0</v>
      </c>
      <c r="U18" s="33">
        <v>1</v>
      </c>
      <c r="V18" s="33"/>
      <c r="W18" s="77">
        <f t="shared" si="9"/>
        <v>1</v>
      </c>
      <c r="X18" s="77">
        <f t="shared" si="10"/>
        <v>1</v>
      </c>
      <c r="Y18" s="77">
        <f t="shared" si="11"/>
        <v>0.5</v>
      </c>
      <c r="Z18" s="144">
        <f t="shared" si="12"/>
        <v>0.5</v>
      </c>
      <c r="AA18" s="77">
        <f t="shared" si="13"/>
        <v>1</v>
      </c>
      <c r="AB18" s="42">
        <f t="shared" si="14"/>
        <v>4</v>
      </c>
      <c r="AC18" s="42"/>
      <c r="AD18" s="42">
        <f t="shared" si="15"/>
        <v>2</v>
      </c>
      <c r="AE18" s="42">
        <f t="shared" si="16"/>
        <v>1.5</v>
      </c>
      <c r="AF18" s="42">
        <f t="shared" si="17"/>
        <v>0.5</v>
      </c>
      <c r="AG18" s="42"/>
      <c r="AI18" s="80"/>
      <c r="AJ18" s="80"/>
      <c r="AK18" s="80"/>
      <c r="AL18" s="80"/>
      <c r="AM18" s="80"/>
      <c r="AO18" s="80"/>
      <c r="AP18" s="80"/>
      <c r="AQ18" s="80"/>
      <c r="AR18" s="80"/>
      <c r="AS18" s="80"/>
      <c r="AU18" s="80"/>
      <c r="AV18" s="80"/>
      <c r="AW18" s="80"/>
      <c r="AX18" s="80"/>
      <c r="AY18" s="80"/>
      <c r="BA18" s="80"/>
    </row>
    <row r="19" spans="1:64" s="78" customFormat="1" ht="13.5" customHeight="1" x14ac:dyDescent="0.2">
      <c r="A19" s="152" t="s">
        <v>317</v>
      </c>
      <c r="B19" s="32" t="s">
        <v>520</v>
      </c>
      <c r="C19" s="32">
        <v>2</v>
      </c>
      <c r="D19" s="149" t="s">
        <v>333</v>
      </c>
      <c r="E19" s="33">
        <v>1</v>
      </c>
      <c r="F19" s="33">
        <v>1</v>
      </c>
      <c r="G19" s="33">
        <v>0</v>
      </c>
      <c r="H19" s="33">
        <v>0</v>
      </c>
      <c r="I19" s="33">
        <v>1</v>
      </c>
      <c r="J19" s="33"/>
      <c r="K19" s="33">
        <v>1</v>
      </c>
      <c r="L19" s="33">
        <v>1</v>
      </c>
      <c r="M19" s="33">
        <v>0</v>
      </c>
      <c r="N19" s="155">
        <v>0.5</v>
      </c>
      <c r="O19" s="33">
        <v>1</v>
      </c>
      <c r="P19" s="33"/>
      <c r="Q19" s="33">
        <v>1</v>
      </c>
      <c r="R19" s="33">
        <v>1</v>
      </c>
      <c r="S19" s="33">
        <v>0</v>
      </c>
      <c r="T19" s="33">
        <v>0</v>
      </c>
      <c r="U19" s="33">
        <v>0</v>
      </c>
      <c r="V19" s="33"/>
      <c r="W19" s="77">
        <f t="shared" si="9"/>
        <v>1</v>
      </c>
      <c r="X19" s="77">
        <f t="shared" si="10"/>
        <v>1</v>
      </c>
      <c r="Y19" s="77">
        <f t="shared" si="11"/>
        <v>0</v>
      </c>
      <c r="Z19" s="144">
        <f t="shared" si="12"/>
        <v>0</v>
      </c>
      <c r="AA19" s="77">
        <f t="shared" si="13"/>
        <v>1</v>
      </c>
      <c r="AB19" s="42">
        <f t="shared" si="14"/>
        <v>3</v>
      </c>
      <c r="AC19" s="42"/>
      <c r="AD19" s="42">
        <f t="shared" si="15"/>
        <v>2</v>
      </c>
      <c r="AE19" s="42">
        <f t="shared" si="16"/>
        <v>1</v>
      </c>
      <c r="AF19" s="42">
        <f t="shared" si="17"/>
        <v>0</v>
      </c>
      <c r="AG19" s="42"/>
      <c r="AI19" s="80"/>
      <c r="AJ19" s="80"/>
      <c r="AK19" s="80"/>
      <c r="AL19" s="80"/>
      <c r="AM19" s="80"/>
      <c r="AO19" s="80"/>
      <c r="AP19" s="80"/>
      <c r="AQ19" s="80"/>
      <c r="AR19" s="80"/>
      <c r="AS19" s="80"/>
      <c r="AU19" s="80"/>
      <c r="AV19" s="80"/>
      <c r="AW19" s="80"/>
      <c r="AX19" s="80"/>
      <c r="AY19" s="80"/>
      <c r="AZ19" s="80"/>
      <c r="BA19" s="80"/>
      <c r="BD19" s="80"/>
      <c r="BE19" s="80"/>
      <c r="BF19" s="80"/>
      <c r="BG19" s="80"/>
      <c r="BH19" s="80"/>
      <c r="BI19" s="80"/>
      <c r="BJ19" s="80"/>
      <c r="BK19" s="80"/>
      <c r="BL19" s="80"/>
    </row>
    <row r="20" spans="1:64" s="78" customFormat="1" ht="13.5" customHeight="1" x14ac:dyDescent="0.2">
      <c r="A20" s="152" t="s">
        <v>256</v>
      </c>
      <c r="B20" s="32" t="s">
        <v>436</v>
      </c>
      <c r="C20" s="32">
        <v>2</v>
      </c>
      <c r="D20" s="149" t="s">
        <v>271</v>
      </c>
      <c r="E20" s="33">
        <v>1</v>
      </c>
      <c r="F20" s="33">
        <v>1</v>
      </c>
      <c r="G20" s="33">
        <v>0</v>
      </c>
      <c r="H20" s="33">
        <v>0</v>
      </c>
      <c r="I20" s="33">
        <v>0</v>
      </c>
      <c r="J20" s="33"/>
      <c r="K20" s="33">
        <v>1</v>
      </c>
      <c r="L20" s="33">
        <v>1</v>
      </c>
      <c r="M20" s="33">
        <v>0</v>
      </c>
      <c r="N20" s="33">
        <v>0</v>
      </c>
      <c r="O20" s="33">
        <v>0</v>
      </c>
      <c r="P20" s="33"/>
      <c r="Q20" s="33">
        <v>1</v>
      </c>
      <c r="R20" s="33">
        <v>1</v>
      </c>
      <c r="S20" s="33">
        <v>0</v>
      </c>
      <c r="T20" s="33">
        <v>0</v>
      </c>
      <c r="U20" s="33">
        <v>0</v>
      </c>
      <c r="V20" s="33"/>
      <c r="W20" s="77">
        <f t="shared" si="9"/>
        <v>1</v>
      </c>
      <c r="X20" s="77">
        <f t="shared" si="10"/>
        <v>1</v>
      </c>
      <c r="Y20" s="77">
        <f t="shared" si="11"/>
        <v>0</v>
      </c>
      <c r="Z20" s="144">
        <f t="shared" si="12"/>
        <v>0</v>
      </c>
      <c r="AA20" s="77">
        <f t="shared" si="13"/>
        <v>0</v>
      </c>
      <c r="AB20" s="42">
        <f t="shared" si="14"/>
        <v>2</v>
      </c>
      <c r="AC20" s="42"/>
      <c r="AD20" s="42">
        <f t="shared" si="15"/>
        <v>2</v>
      </c>
      <c r="AE20" s="42">
        <f t="shared" si="16"/>
        <v>0</v>
      </c>
      <c r="AF20" s="42">
        <f t="shared" si="17"/>
        <v>0</v>
      </c>
      <c r="AG20" s="42"/>
      <c r="AI20" s="80"/>
      <c r="AJ20" s="80"/>
      <c r="AK20" s="80"/>
      <c r="AL20" s="80"/>
      <c r="AM20" s="80"/>
      <c r="AO20" s="80"/>
      <c r="AP20" s="80"/>
      <c r="AQ20" s="80"/>
      <c r="AR20" s="80"/>
      <c r="AS20" s="80"/>
      <c r="AU20" s="80"/>
      <c r="AV20" s="80"/>
      <c r="AW20" s="80"/>
      <c r="AX20" s="80"/>
      <c r="AY20" s="80"/>
      <c r="AZ20" s="80"/>
      <c r="BA20" s="80"/>
      <c r="BD20" s="80"/>
      <c r="BE20" s="80"/>
      <c r="BF20" s="80"/>
      <c r="BG20" s="80"/>
      <c r="BH20" s="80"/>
      <c r="BI20" s="80"/>
      <c r="BJ20" s="80"/>
      <c r="BK20" s="80"/>
      <c r="BL20" s="80"/>
    </row>
    <row r="21" spans="1:64" s="80" customFormat="1" ht="13.5" customHeight="1" x14ac:dyDescent="0.2">
      <c r="A21" s="31" t="s">
        <v>118</v>
      </c>
      <c r="B21" s="32" t="s">
        <v>442</v>
      </c>
      <c r="C21" s="32">
        <v>9</v>
      </c>
      <c r="D21" s="149" t="s">
        <v>126</v>
      </c>
      <c r="E21" s="34">
        <v>1</v>
      </c>
      <c r="F21" s="34">
        <v>1</v>
      </c>
      <c r="G21" s="34">
        <v>0</v>
      </c>
      <c r="H21" s="34">
        <v>0</v>
      </c>
      <c r="I21" s="34">
        <v>0</v>
      </c>
      <c r="J21" s="150"/>
      <c r="K21" s="90">
        <v>1</v>
      </c>
      <c r="L21" s="90">
        <v>1</v>
      </c>
      <c r="M21" s="151">
        <v>0</v>
      </c>
      <c r="N21" s="151">
        <v>0</v>
      </c>
      <c r="O21" s="151">
        <v>0</v>
      </c>
      <c r="P21" s="150"/>
      <c r="Q21" s="90">
        <v>1</v>
      </c>
      <c r="R21" s="90">
        <v>1</v>
      </c>
      <c r="S21" s="90">
        <v>0</v>
      </c>
      <c r="T21" s="90">
        <v>0</v>
      </c>
      <c r="U21" s="90">
        <v>0</v>
      </c>
      <c r="V21" s="90"/>
      <c r="W21" s="77">
        <f t="shared" si="9"/>
        <v>1</v>
      </c>
      <c r="X21" s="77">
        <f t="shared" si="10"/>
        <v>1</v>
      </c>
      <c r="Y21" s="77">
        <f t="shared" si="11"/>
        <v>0</v>
      </c>
      <c r="Z21" s="144">
        <f t="shared" si="12"/>
        <v>0</v>
      </c>
      <c r="AA21" s="77">
        <f t="shared" si="13"/>
        <v>0</v>
      </c>
      <c r="AB21" s="42">
        <f t="shared" si="14"/>
        <v>2</v>
      </c>
      <c r="AC21" s="42"/>
      <c r="AD21" s="42">
        <f t="shared" si="15"/>
        <v>2</v>
      </c>
      <c r="AE21" s="42">
        <f t="shared" si="16"/>
        <v>0</v>
      </c>
      <c r="AF21" s="42">
        <f t="shared" si="17"/>
        <v>0</v>
      </c>
      <c r="AG21" s="42"/>
      <c r="AH21" s="78"/>
      <c r="AN21" s="78"/>
      <c r="AT21" s="78"/>
      <c r="AZ21" s="78"/>
      <c r="BB21" s="78"/>
      <c r="BC21" s="78"/>
      <c r="BD21" s="78"/>
      <c r="BE21" s="78"/>
      <c r="BF21" s="78"/>
      <c r="BG21" s="78"/>
      <c r="BH21" s="78"/>
      <c r="BI21" s="78"/>
      <c r="BJ21" s="78"/>
      <c r="BK21" s="78"/>
      <c r="BL21" s="78"/>
    </row>
    <row r="22" spans="1:64" s="80" customFormat="1" ht="13.5" customHeight="1" x14ac:dyDescent="0.2">
      <c r="A22" s="31" t="s">
        <v>145</v>
      </c>
      <c r="B22" s="32" t="s">
        <v>459</v>
      </c>
      <c r="C22" s="32">
        <v>9</v>
      </c>
      <c r="D22" s="149" t="s">
        <v>152</v>
      </c>
      <c r="E22" s="34">
        <v>0</v>
      </c>
      <c r="F22" s="34">
        <v>0</v>
      </c>
      <c r="G22" s="34">
        <v>0</v>
      </c>
      <c r="H22" s="34">
        <v>0</v>
      </c>
      <c r="I22" s="34">
        <v>0</v>
      </c>
      <c r="J22" s="33" t="s">
        <v>252</v>
      </c>
      <c r="K22" s="90">
        <v>0</v>
      </c>
      <c r="L22" s="90">
        <v>0</v>
      </c>
      <c r="M22" s="151">
        <v>0</v>
      </c>
      <c r="N22" s="151">
        <v>0</v>
      </c>
      <c r="O22" s="151">
        <v>0</v>
      </c>
      <c r="P22" s="33" t="s">
        <v>200</v>
      </c>
      <c r="Q22" s="90">
        <v>0</v>
      </c>
      <c r="R22" s="90">
        <v>1</v>
      </c>
      <c r="S22" s="90">
        <v>0</v>
      </c>
      <c r="T22" s="90">
        <v>0</v>
      </c>
      <c r="U22" s="90">
        <v>0</v>
      </c>
      <c r="V22" s="90"/>
      <c r="W22" s="77">
        <f t="shared" si="9"/>
        <v>0</v>
      </c>
      <c r="X22" s="77">
        <f t="shared" si="10"/>
        <v>0</v>
      </c>
      <c r="Y22" s="77">
        <f t="shared" si="11"/>
        <v>0</v>
      </c>
      <c r="Z22" s="144">
        <f t="shared" si="12"/>
        <v>0</v>
      </c>
      <c r="AA22" s="77">
        <f t="shared" si="13"/>
        <v>0</v>
      </c>
      <c r="AB22" s="42">
        <f t="shared" si="14"/>
        <v>0</v>
      </c>
      <c r="AC22" s="42"/>
      <c r="AD22" s="42">
        <f t="shared" si="15"/>
        <v>0</v>
      </c>
      <c r="AE22" s="42">
        <f t="shared" si="16"/>
        <v>0</v>
      </c>
      <c r="AF22" s="42">
        <f t="shared" si="17"/>
        <v>0</v>
      </c>
      <c r="AG22" s="42"/>
      <c r="AH22" s="78"/>
      <c r="AN22" s="78"/>
      <c r="AT22" s="78"/>
      <c r="AZ22" s="78"/>
      <c r="BB22" s="78"/>
      <c r="BC22" s="78"/>
      <c r="BD22" s="78"/>
      <c r="BE22" s="78"/>
      <c r="BF22" s="78"/>
      <c r="BG22" s="78"/>
      <c r="BH22" s="78"/>
      <c r="BI22" s="78"/>
      <c r="BJ22" s="78"/>
      <c r="BK22" s="78"/>
      <c r="BL22" s="78"/>
    </row>
    <row r="23" spans="1:64" s="33" customFormat="1" ht="15" customHeight="1" x14ac:dyDescent="0.2">
      <c r="A23" s="152" t="s">
        <v>223</v>
      </c>
      <c r="B23" s="32" t="s">
        <v>430</v>
      </c>
      <c r="C23" s="32">
        <v>9</v>
      </c>
      <c r="D23" s="149" t="s">
        <v>235</v>
      </c>
      <c r="E23" s="33">
        <v>0</v>
      </c>
      <c r="F23" s="33">
        <v>1</v>
      </c>
      <c r="G23" s="33">
        <v>0</v>
      </c>
      <c r="H23" s="33">
        <v>0</v>
      </c>
      <c r="I23" s="33">
        <v>1</v>
      </c>
      <c r="K23" s="33">
        <v>0</v>
      </c>
      <c r="L23" s="34">
        <v>1</v>
      </c>
      <c r="M23" s="155">
        <v>0</v>
      </c>
      <c r="N23" s="155">
        <v>0</v>
      </c>
      <c r="O23" s="155">
        <v>1</v>
      </c>
      <c r="P23" s="33" t="s">
        <v>349</v>
      </c>
      <c r="Q23" s="33">
        <v>0</v>
      </c>
      <c r="R23" s="33">
        <v>1</v>
      </c>
      <c r="S23" s="33">
        <v>1</v>
      </c>
      <c r="T23" s="33">
        <v>0</v>
      </c>
      <c r="U23" s="33">
        <v>0</v>
      </c>
      <c r="W23" s="77">
        <f t="shared" si="9"/>
        <v>0</v>
      </c>
      <c r="X23" s="77">
        <f t="shared" si="10"/>
        <v>1</v>
      </c>
      <c r="Y23" s="77">
        <f t="shared" si="11"/>
        <v>0</v>
      </c>
      <c r="Z23" s="144">
        <f t="shared" si="12"/>
        <v>0</v>
      </c>
      <c r="AA23" s="77">
        <f t="shared" si="13"/>
        <v>1</v>
      </c>
      <c r="AB23" s="42">
        <f t="shared" si="14"/>
        <v>2</v>
      </c>
      <c r="AC23" s="42"/>
      <c r="AD23" s="42">
        <f t="shared" si="15"/>
        <v>1</v>
      </c>
      <c r="AE23" s="42">
        <f t="shared" si="16"/>
        <v>1</v>
      </c>
      <c r="AF23" s="42">
        <f t="shared" si="17"/>
        <v>0</v>
      </c>
      <c r="AG23" s="42"/>
      <c r="AH23" s="78"/>
      <c r="AI23" s="80"/>
      <c r="AJ23" s="80"/>
      <c r="AK23" s="80"/>
      <c r="AL23" s="80"/>
      <c r="AM23" s="80"/>
      <c r="AN23" s="78"/>
      <c r="AO23" s="80"/>
      <c r="AP23" s="80"/>
      <c r="AQ23" s="80"/>
      <c r="AR23" s="80"/>
      <c r="AS23" s="80"/>
      <c r="AT23" s="78"/>
      <c r="AU23" s="80"/>
      <c r="AV23" s="80"/>
      <c r="AW23" s="80"/>
      <c r="AX23" s="80"/>
      <c r="AY23" s="80"/>
      <c r="AZ23" s="78"/>
      <c r="BA23" s="34"/>
      <c r="BD23" s="78"/>
      <c r="BE23" s="78"/>
      <c r="BF23" s="78"/>
      <c r="BG23" s="78"/>
      <c r="BH23" s="78"/>
      <c r="BI23" s="78"/>
      <c r="BJ23" s="78"/>
      <c r="BK23" s="78"/>
      <c r="BL23" s="78"/>
    </row>
    <row r="24" spans="1:64" s="78" customFormat="1" ht="15" customHeight="1" x14ac:dyDescent="0.2">
      <c r="A24" s="33">
        <v>1068</v>
      </c>
      <c r="B24" s="32" t="s">
        <v>860</v>
      </c>
      <c r="C24" s="32">
        <v>9</v>
      </c>
      <c r="D24" s="33" t="s">
        <v>645</v>
      </c>
      <c r="E24" s="74">
        <v>1</v>
      </c>
      <c r="F24" s="74">
        <v>1</v>
      </c>
      <c r="G24" s="74">
        <v>1</v>
      </c>
      <c r="H24" s="74">
        <v>0</v>
      </c>
      <c r="I24" s="74">
        <v>0</v>
      </c>
      <c r="J24" s="74" t="s">
        <v>787</v>
      </c>
      <c r="K24" s="74">
        <v>1</v>
      </c>
      <c r="L24" s="74">
        <v>1</v>
      </c>
      <c r="M24" s="74">
        <v>0</v>
      </c>
      <c r="N24" s="74">
        <v>0</v>
      </c>
      <c r="O24" s="74">
        <v>0.5</v>
      </c>
      <c r="P24" s="74" t="s">
        <v>759</v>
      </c>
      <c r="Q24" s="74">
        <v>1</v>
      </c>
      <c r="R24" s="74">
        <v>1</v>
      </c>
      <c r="S24" s="74">
        <v>1</v>
      </c>
      <c r="T24" s="74">
        <v>1</v>
      </c>
      <c r="U24" s="74">
        <v>1</v>
      </c>
      <c r="V24" s="33"/>
      <c r="W24" s="77">
        <f t="shared" si="9"/>
        <v>1</v>
      </c>
      <c r="X24" s="77">
        <f t="shared" si="10"/>
        <v>1</v>
      </c>
      <c r="Y24" s="77">
        <f t="shared" si="11"/>
        <v>1</v>
      </c>
      <c r="Z24" s="144">
        <f t="shared" si="12"/>
        <v>0</v>
      </c>
      <c r="AA24" s="77">
        <f t="shared" si="13"/>
        <v>0.5</v>
      </c>
      <c r="AB24" s="42">
        <f t="shared" si="14"/>
        <v>3.5</v>
      </c>
      <c r="AC24" s="42"/>
      <c r="AD24" s="42">
        <f t="shared" si="15"/>
        <v>2</v>
      </c>
      <c r="AE24" s="42">
        <f t="shared" si="16"/>
        <v>0.5</v>
      </c>
      <c r="AF24" s="42">
        <f t="shared" si="17"/>
        <v>1</v>
      </c>
      <c r="AG24" s="42"/>
      <c r="AI24" s="80"/>
      <c r="AJ24" s="80"/>
      <c r="AK24" s="80"/>
      <c r="AL24" s="80"/>
      <c r="AM24" s="80"/>
      <c r="AO24" s="80"/>
      <c r="AP24" s="80"/>
      <c r="AQ24" s="80"/>
      <c r="AR24" s="80"/>
      <c r="AS24" s="80"/>
      <c r="AU24" s="80"/>
      <c r="AV24" s="80"/>
      <c r="AW24" s="80"/>
      <c r="AX24" s="80"/>
      <c r="AY24" s="80"/>
      <c r="BA24" s="80"/>
    </row>
    <row r="25" spans="1:64" s="33" customFormat="1" ht="15" customHeight="1" x14ac:dyDescent="0.2">
      <c r="A25" s="152" t="s">
        <v>147</v>
      </c>
      <c r="B25" s="32" t="s">
        <v>453</v>
      </c>
      <c r="C25" s="32">
        <v>9</v>
      </c>
      <c r="D25" s="149" t="s">
        <v>154</v>
      </c>
      <c r="E25" s="34">
        <v>0</v>
      </c>
      <c r="F25" s="34">
        <v>1</v>
      </c>
      <c r="G25" s="34">
        <v>0</v>
      </c>
      <c r="H25" s="34">
        <v>0</v>
      </c>
      <c r="I25" s="34">
        <v>0</v>
      </c>
      <c r="J25" s="150"/>
      <c r="K25" s="90">
        <v>0</v>
      </c>
      <c r="L25" s="90">
        <v>1</v>
      </c>
      <c r="M25" s="151">
        <v>0.5</v>
      </c>
      <c r="N25" s="151">
        <v>0.5</v>
      </c>
      <c r="O25" s="151">
        <v>1</v>
      </c>
      <c r="P25" s="150"/>
      <c r="Q25" s="90">
        <v>0</v>
      </c>
      <c r="R25" s="90">
        <v>0</v>
      </c>
      <c r="S25" s="90">
        <v>0</v>
      </c>
      <c r="T25" s="90">
        <v>0</v>
      </c>
      <c r="U25" s="90">
        <v>0</v>
      </c>
      <c r="V25" s="90"/>
      <c r="W25" s="77">
        <f t="shared" si="9"/>
        <v>0</v>
      </c>
      <c r="X25" s="77">
        <f t="shared" si="10"/>
        <v>1</v>
      </c>
      <c r="Y25" s="77">
        <f t="shared" si="11"/>
        <v>0</v>
      </c>
      <c r="Z25" s="144">
        <f t="shared" si="12"/>
        <v>0</v>
      </c>
      <c r="AA25" s="77">
        <f t="shared" si="13"/>
        <v>0</v>
      </c>
      <c r="AB25" s="42">
        <f t="shared" si="14"/>
        <v>1</v>
      </c>
      <c r="AC25" s="42"/>
      <c r="AD25" s="42">
        <f t="shared" si="15"/>
        <v>1</v>
      </c>
      <c r="AE25" s="42">
        <f t="shared" si="16"/>
        <v>0</v>
      </c>
      <c r="AF25" s="42">
        <f t="shared" si="17"/>
        <v>0</v>
      </c>
      <c r="AG25" s="42"/>
      <c r="AI25" s="34"/>
      <c r="AJ25" s="34"/>
      <c r="AK25" s="34"/>
      <c r="AL25" s="34"/>
      <c r="AM25" s="34"/>
      <c r="AO25" s="34"/>
      <c r="AP25" s="34"/>
      <c r="AQ25" s="34"/>
      <c r="AR25" s="34"/>
      <c r="AS25" s="34"/>
      <c r="AU25" s="34"/>
      <c r="AV25" s="34"/>
      <c r="AW25" s="34"/>
      <c r="AX25" s="34"/>
      <c r="AY25" s="34"/>
      <c r="BA25" s="34"/>
    </row>
    <row r="26" spans="1:64" s="33" customFormat="1" ht="15" customHeight="1" x14ac:dyDescent="0.2">
      <c r="A26" s="33">
        <v>1092</v>
      </c>
      <c r="B26" s="32" t="s">
        <v>880</v>
      </c>
      <c r="C26" s="32">
        <v>9</v>
      </c>
      <c r="D26" s="33" t="s">
        <v>669</v>
      </c>
      <c r="E26" s="74">
        <v>1</v>
      </c>
      <c r="F26" s="74">
        <v>1</v>
      </c>
      <c r="G26" s="74">
        <v>0</v>
      </c>
      <c r="H26" s="74">
        <v>0</v>
      </c>
      <c r="I26" s="74">
        <v>0</v>
      </c>
      <c r="J26" s="74"/>
      <c r="K26" s="74">
        <v>1</v>
      </c>
      <c r="L26" s="74">
        <v>1</v>
      </c>
      <c r="M26" s="74">
        <v>0.5</v>
      </c>
      <c r="N26" s="74">
        <v>0.5</v>
      </c>
      <c r="O26" s="74">
        <v>1</v>
      </c>
      <c r="P26" s="74"/>
      <c r="Q26" s="74">
        <v>1</v>
      </c>
      <c r="R26" s="74">
        <v>1</v>
      </c>
      <c r="S26" s="74">
        <v>1</v>
      </c>
      <c r="T26" s="74">
        <v>1</v>
      </c>
      <c r="U26" s="74">
        <v>0</v>
      </c>
      <c r="W26" s="77">
        <f t="shared" si="9"/>
        <v>1</v>
      </c>
      <c r="X26" s="77">
        <f t="shared" si="10"/>
        <v>1</v>
      </c>
      <c r="Y26" s="77">
        <f t="shared" si="11"/>
        <v>0.5</v>
      </c>
      <c r="Z26" s="144">
        <f t="shared" si="12"/>
        <v>0.5</v>
      </c>
      <c r="AA26" s="77">
        <f t="shared" si="13"/>
        <v>0</v>
      </c>
      <c r="AB26" s="42">
        <f t="shared" si="14"/>
        <v>3</v>
      </c>
      <c r="AC26" s="42"/>
      <c r="AD26" s="42">
        <f t="shared" si="15"/>
        <v>2</v>
      </c>
      <c r="AE26" s="42">
        <f t="shared" si="16"/>
        <v>0.5</v>
      </c>
      <c r="AF26" s="42">
        <f t="shared" si="17"/>
        <v>0.5</v>
      </c>
      <c r="AG26" s="42"/>
      <c r="AI26" s="34"/>
      <c r="AJ26" s="34"/>
      <c r="AK26" s="34"/>
      <c r="AL26" s="34"/>
      <c r="AM26" s="34"/>
      <c r="AO26" s="34"/>
      <c r="AP26" s="34"/>
      <c r="AQ26" s="34"/>
      <c r="AR26" s="34"/>
      <c r="AS26" s="34"/>
      <c r="AU26" s="34"/>
      <c r="AV26" s="34"/>
      <c r="AW26" s="34"/>
      <c r="AX26" s="34"/>
      <c r="AY26" s="34"/>
      <c r="BA26" s="34"/>
    </row>
    <row r="27" spans="1:64" s="33" customFormat="1" ht="15" customHeight="1" x14ac:dyDescent="0.2">
      <c r="A27" s="31" t="s">
        <v>230</v>
      </c>
      <c r="B27" s="146" t="s">
        <v>407</v>
      </c>
      <c r="C27" s="146">
        <v>9</v>
      </c>
      <c r="D27" s="153" t="s">
        <v>242</v>
      </c>
      <c r="E27" s="90">
        <v>1</v>
      </c>
      <c r="F27" s="90">
        <v>1</v>
      </c>
      <c r="G27" s="90">
        <v>0</v>
      </c>
      <c r="H27" s="90">
        <v>1</v>
      </c>
      <c r="I27" s="90">
        <v>1</v>
      </c>
      <c r="J27" s="90"/>
      <c r="K27" s="90">
        <v>1</v>
      </c>
      <c r="L27" s="148">
        <v>1</v>
      </c>
      <c r="M27" s="154">
        <v>0.5</v>
      </c>
      <c r="N27" s="154">
        <v>0.5</v>
      </c>
      <c r="O27" s="154">
        <v>1</v>
      </c>
      <c r="P27" s="146"/>
      <c r="Q27" s="90">
        <v>1</v>
      </c>
      <c r="R27" s="90">
        <v>1</v>
      </c>
      <c r="S27" s="90">
        <v>0</v>
      </c>
      <c r="T27" s="90">
        <v>0</v>
      </c>
      <c r="U27" s="90">
        <v>0</v>
      </c>
      <c r="V27" s="90"/>
      <c r="W27" s="144">
        <f t="shared" si="9"/>
        <v>1</v>
      </c>
      <c r="X27" s="144">
        <f t="shared" si="10"/>
        <v>1</v>
      </c>
      <c r="Y27" s="144">
        <f t="shared" si="11"/>
        <v>0</v>
      </c>
      <c r="Z27" s="144">
        <f t="shared" si="12"/>
        <v>0.5</v>
      </c>
      <c r="AA27" s="144">
        <f t="shared" si="13"/>
        <v>1</v>
      </c>
      <c r="AB27" s="145">
        <f t="shared" si="14"/>
        <v>3.5</v>
      </c>
      <c r="AC27" s="145"/>
      <c r="AD27" s="42">
        <f t="shared" si="15"/>
        <v>2</v>
      </c>
      <c r="AE27" s="42">
        <f t="shared" si="16"/>
        <v>1.5</v>
      </c>
      <c r="AF27" s="42">
        <f t="shared" si="17"/>
        <v>0</v>
      </c>
      <c r="AG27" s="42"/>
      <c r="AI27" s="34"/>
      <c r="AJ27" s="34"/>
      <c r="AK27" s="34"/>
      <c r="AL27" s="34"/>
      <c r="AM27" s="34"/>
      <c r="AO27" s="34"/>
      <c r="AP27" s="34"/>
      <c r="AQ27" s="34"/>
      <c r="AR27" s="34"/>
      <c r="AS27" s="34"/>
      <c r="AU27" s="34"/>
      <c r="AV27" s="34"/>
      <c r="AW27" s="34"/>
      <c r="AX27" s="34"/>
      <c r="AY27" s="34"/>
      <c r="BA27" s="34"/>
    </row>
    <row r="28" spans="1:64" s="55" customFormat="1" ht="13.5" customHeight="1" x14ac:dyDescent="0.2">
      <c r="A28" s="82"/>
      <c r="B28" s="138"/>
      <c r="C28" s="138"/>
      <c r="D28" s="140"/>
      <c r="E28" s="54"/>
      <c r="F28" s="54"/>
      <c r="G28" s="54"/>
      <c r="H28" s="54"/>
      <c r="I28" s="54"/>
      <c r="J28" s="54"/>
      <c r="K28" s="54"/>
      <c r="L28" s="54"/>
      <c r="M28" s="54"/>
      <c r="N28" s="54"/>
      <c r="O28" s="54"/>
      <c r="P28" s="54"/>
      <c r="Q28" s="54"/>
      <c r="R28" s="54"/>
      <c r="S28" s="54"/>
      <c r="T28" s="54"/>
      <c r="U28" s="54"/>
      <c r="V28" s="54"/>
      <c r="W28" s="133"/>
      <c r="X28" s="133"/>
      <c r="Y28" s="133"/>
      <c r="Z28" s="84"/>
      <c r="AA28" s="133"/>
      <c r="AB28" s="132"/>
      <c r="AC28" s="132"/>
      <c r="AD28" s="132"/>
      <c r="AE28" s="132"/>
      <c r="AF28" s="132"/>
      <c r="AG28" s="132"/>
      <c r="AI28" s="137"/>
      <c r="AJ28" s="137"/>
      <c r="AK28" s="137"/>
      <c r="AL28" s="137"/>
      <c r="AM28" s="137"/>
      <c r="AO28" s="137"/>
      <c r="AP28" s="137"/>
      <c r="AQ28" s="137"/>
      <c r="AR28" s="137"/>
      <c r="AS28" s="137"/>
      <c r="AU28" s="137"/>
      <c r="AV28" s="137"/>
      <c r="AW28" s="137"/>
      <c r="AX28" s="137"/>
      <c r="AY28" s="137"/>
      <c r="AZ28" s="137"/>
      <c r="BA28" s="137"/>
      <c r="BD28" s="137"/>
      <c r="BE28" s="137"/>
      <c r="BF28" s="137"/>
      <c r="BG28" s="137"/>
      <c r="BH28" s="137"/>
      <c r="BI28" s="137"/>
      <c r="BJ28" s="137"/>
      <c r="BK28" s="137"/>
      <c r="BL28" s="137"/>
    </row>
    <row r="29" spans="1:64" s="78" customFormat="1" ht="13.5" customHeight="1" x14ac:dyDescent="0.2">
      <c r="A29" s="31" t="s">
        <v>3</v>
      </c>
      <c r="B29" s="32" t="s">
        <v>400</v>
      </c>
      <c r="C29" s="32">
        <v>3</v>
      </c>
      <c r="D29" s="149" t="s">
        <v>9</v>
      </c>
      <c r="E29" s="34">
        <v>1</v>
      </c>
      <c r="F29" s="34">
        <v>0</v>
      </c>
      <c r="G29" s="34">
        <v>0</v>
      </c>
      <c r="H29" s="34">
        <v>0</v>
      </c>
      <c r="I29" s="34">
        <v>0</v>
      </c>
      <c r="J29" s="150"/>
      <c r="K29" s="90">
        <v>1</v>
      </c>
      <c r="L29" s="90">
        <v>1</v>
      </c>
      <c r="M29" s="151">
        <v>0</v>
      </c>
      <c r="N29" s="151">
        <v>0</v>
      </c>
      <c r="O29" s="151">
        <v>0.5</v>
      </c>
      <c r="P29" s="33"/>
      <c r="Q29" s="90">
        <v>1</v>
      </c>
      <c r="R29" s="90">
        <v>1</v>
      </c>
      <c r="S29" s="90">
        <v>1</v>
      </c>
      <c r="T29" s="90">
        <v>1</v>
      </c>
      <c r="U29" s="90">
        <v>0</v>
      </c>
      <c r="V29" s="90"/>
      <c r="W29" s="77">
        <f>IF((($E29+$K29+$Q29)=1.5),0.5,ROUND(($E29+$K29+$Q29)/3,0))</f>
        <v>1</v>
      </c>
      <c r="X29" s="77">
        <f>IF((($F29+$L29+$R29)=1.5),0.5,ROUND(($F29+$L29+$R29)/3,0))</f>
        <v>1</v>
      </c>
      <c r="Y29" s="77">
        <f>IF((($G29+$M29+$S29)=1.5),0.5,ROUND(($G29+$M29+$S29)/3,0))</f>
        <v>0</v>
      </c>
      <c r="Z29" s="144">
        <f>IF((($H29+$N29+$T29)=1.5),0.5,ROUND(($H29+$N29+$T29)/3,0))</f>
        <v>0</v>
      </c>
      <c r="AA29" s="77">
        <f>IF((($I29+$O29+$U29)=1.5),0.5,ROUND(($I29+$O29+$U29)/3,0))</f>
        <v>0</v>
      </c>
      <c r="AB29" s="42">
        <f>SUM(W29:AA29)</f>
        <v>2</v>
      </c>
      <c r="AC29" s="42"/>
      <c r="AD29" s="42">
        <f>W29+X29</f>
        <v>2</v>
      </c>
      <c r="AE29" s="42">
        <f>Z29+AA29</f>
        <v>0</v>
      </c>
      <c r="AF29" s="42">
        <f>Y29</f>
        <v>0</v>
      </c>
      <c r="AG29" s="42"/>
      <c r="AI29" s="80"/>
      <c r="AJ29" s="80"/>
      <c r="AK29" s="80"/>
      <c r="AL29" s="80"/>
      <c r="AM29" s="80"/>
      <c r="AO29" s="80"/>
      <c r="AP29" s="80"/>
      <c r="AQ29" s="80"/>
      <c r="AR29" s="80"/>
      <c r="AS29" s="80"/>
      <c r="AU29" s="80"/>
      <c r="AV29" s="80"/>
      <c r="AW29" s="80"/>
      <c r="AX29" s="80"/>
      <c r="AY29" s="80"/>
      <c r="BA29" s="80"/>
    </row>
    <row r="30" spans="1:64" s="78" customFormat="1" ht="13.5" customHeight="1" x14ac:dyDescent="0.2">
      <c r="A30" s="31" t="s">
        <v>26</v>
      </c>
      <c r="B30" s="32" t="s">
        <v>408</v>
      </c>
      <c r="C30" s="32">
        <v>3</v>
      </c>
      <c r="D30" s="149" t="s">
        <v>27</v>
      </c>
      <c r="E30" s="34">
        <v>0</v>
      </c>
      <c r="F30" s="34">
        <v>1</v>
      </c>
      <c r="G30" s="34">
        <v>0</v>
      </c>
      <c r="H30" s="34">
        <v>0</v>
      </c>
      <c r="I30" s="34">
        <v>0</v>
      </c>
      <c r="J30" s="33" t="s">
        <v>55</v>
      </c>
      <c r="K30" s="90">
        <v>1</v>
      </c>
      <c r="L30" s="90">
        <v>1</v>
      </c>
      <c r="M30" s="151">
        <v>0</v>
      </c>
      <c r="N30" s="151">
        <v>0</v>
      </c>
      <c r="O30" s="151">
        <v>0</v>
      </c>
      <c r="P30" s="150"/>
      <c r="Q30" s="90">
        <v>1</v>
      </c>
      <c r="R30" s="90">
        <v>1</v>
      </c>
      <c r="S30" s="90">
        <v>1</v>
      </c>
      <c r="T30" s="90">
        <v>1</v>
      </c>
      <c r="U30" s="90">
        <v>0</v>
      </c>
      <c r="V30" s="90"/>
      <c r="W30" s="77">
        <f t="shared" ref="W30:AA32" si="18">IF(((E30+K30+Q30)=1.5),0.5,ROUND((E30+K30+Q30)/3,0))</f>
        <v>1</v>
      </c>
      <c r="X30" s="77">
        <f t="shared" si="18"/>
        <v>1</v>
      </c>
      <c r="Y30" s="77">
        <f t="shared" si="18"/>
        <v>0</v>
      </c>
      <c r="Z30" s="144">
        <f t="shared" si="18"/>
        <v>0</v>
      </c>
      <c r="AA30" s="77">
        <f t="shared" si="18"/>
        <v>0</v>
      </c>
      <c r="AB30" s="42">
        <f>SUM(W30:AA30)</f>
        <v>2</v>
      </c>
      <c r="AC30" s="42"/>
      <c r="AD30" s="42">
        <f>W30+X30</f>
        <v>2</v>
      </c>
      <c r="AE30" s="42">
        <f>Z30+AA30</f>
        <v>0</v>
      </c>
      <c r="AF30" s="42">
        <f>Y30</f>
        <v>0</v>
      </c>
      <c r="AG30" s="42"/>
      <c r="AI30" s="80"/>
      <c r="AJ30" s="80"/>
      <c r="AK30" s="80"/>
      <c r="AL30" s="80"/>
      <c r="AM30" s="80"/>
      <c r="AO30" s="80"/>
      <c r="AP30" s="80"/>
      <c r="AQ30" s="80"/>
      <c r="AR30" s="80"/>
      <c r="AS30" s="80"/>
      <c r="AU30" s="80"/>
      <c r="AV30" s="80"/>
      <c r="AW30" s="80"/>
      <c r="AX30" s="80"/>
      <c r="AY30" s="80"/>
      <c r="BA30" s="80"/>
    </row>
    <row r="31" spans="1:64" s="78" customFormat="1" ht="15" customHeight="1" x14ac:dyDescent="0.2">
      <c r="A31" s="33">
        <v>1122</v>
      </c>
      <c r="B31" s="32" t="s">
        <v>887</v>
      </c>
      <c r="C31" s="32">
        <v>10</v>
      </c>
      <c r="D31" s="33" t="s">
        <v>700</v>
      </c>
      <c r="E31" s="74">
        <v>1</v>
      </c>
      <c r="F31" s="74">
        <v>1</v>
      </c>
      <c r="G31" s="74">
        <v>0</v>
      </c>
      <c r="H31" s="74">
        <v>0</v>
      </c>
      <c r="I31" s="74">
        <v>0</v>
      </c>
      <c r="J31" s="74"/>
      <c r="K31" s="74">
        <v>1</v>
      </c>
      <c r="L31" s="74">
        <v>1</v>
      </c>
      <c r="M31" s="74">
        <v>0</v>
      </c>
      <c r="N31" s="74">
        <v>0</v>
      </c>
      <c r="O31" s="74">
        <v>0.5</v>
      </c>
      <c r="P31" s="74"/>
      <c r="Q31" s="74">
        <v>1</v>
      </c>
      <c r="R31" s="74">
        <v>1</v>
      </c>
      <c r="S31" s="74">
        <v>1</v>
      </c>
      <c r="T31" s="74">
        <v>1</v>
      </c>
      <c r="U31" s="74">
        <v>0</v>
      </c>
      <c r="V31" s="33"/>
      <c r="W31" s="77">
        <f t="shared" si="18"/>
        <v>1</v>
      </c>
      <c r="X31" s="77">
        <f t="shared" si="18"/>
        <v>1</v>
      </c>
      <c r="Y31" s="77">
        <f t="shared" si="18"/>
        <v>0</v>
      </c>
      <c r="Z31" s="144">
        <f t="shared" si="18"/>
        <v>0</v>
      </c>
      <c r="AA31" s="77">
        <f t="shared" si="18"/>
        <v>0</v>
      </c>
      <c r="AB31" s="42">
        <f>SUM(W31:AA31)</f>
        <v>2</v>
      </c>
      <c r="AC31" s="42"/>
      <c r="AD31" s="42">
        <f>W31+X31</f>
        <v>2</v>
      </c>
      <c r="AE31" s="42">
        <f>Z31+AA31</f>
        <v>0</v>
      </c>
      <c r="AF31" s="42">
        <f>Y31</f>
        <v>0</v>
      </c>
      <c r="AG31" s="42"/>
      <c r="AI31" s="80"/>
      <c r="AJ31" s="80"/>
      <c r="AK31" s="80"/>
      <c r="AL31" s="80"/>
      <c r="AM31" s="80"/>
      <c r="AO31" s="80"/>
      <c r="AP31" s="80"/>
      <c r="AQ31" s="80"/>
      <c r="AR31" s="80"/>
      <c r="AS31" s="80"/>
      <c r="AU31" s="80"/>
      <c r="AV31" s="80"/>
      <c r="AW31" s="80"/>
      <c r="AX31" s="80"/>
      <c r="AY31" s="80"/>
      <c r="BA31" s="80"/>
    </row>
    <row r="32" spans="1:64" s="33" customFormat="1" ht="15" customHeight="1" x14ac:dyDescent="0.2">
      <c r="A32" s="33">
        <v>1125</v>
      </c>
      <c r="B32" s="32" t="s">
        <v>875</v>
      </c>
      <c r="C32" s="32">
        <v>10</v>
      </c>
      <c r="D32" s="33" t="s">
        <v>703</v>
      </c>
      <c r="E32" s="74">
        <v>1</v>
      </c>
      <c r="F32" s="74">
        <v>1</v>
      </c>
      <c r="G32" s="74">
        <v>0</v>
      </c>
      <c r="H32" s="74">
        <v>0</v>
      </c>
      <c r="I32" s="74">
        <v>0</v>
      </c>
      <c r="J32" s="74"/>
      <c r="K32" s="74">
        <v>1</v>
      </c>
      <c r="L32" s="74">
        <v>1</v>
      </c>
      <c r="M32" s="74">
        <v>0</v>
      </c>
      <c r="N32" s="74">
        <v>0.5</v>
      </c>
      <c r="O32" s="74">
        <v>1</v>
      </c>
      <c r="P32" s="74"/>
      <c r="Q32" s="74">
        <v>1</v>
      </c>
      <c r="R32" s="74">
        <v>1</v>
      </c>
      <c r="S32" s="74">
        <v>0</v>
      </c>
      <c r="T32" s="74">
        <v>0</v>
      </c>
      <c r="U32" s="74">
        <v>0</v>
      </c>
      <c r="W32" s="77">
        <f t="shared" si="18"/>
        <v>1</v>
      </c>
      <c r="X32" s="77">
        <f t="shared" si="18"/>
        <v>1</v>
      </c>
      <c r="Y32" s="77">
        <f t="shared" si="18"/>
        <v>0</v>
      </c>
      <c r="Z32" s="144">
        <f t="shared" si="18"/>
        <v>0</v>
      </c>
      <c r="AA32" s="77">
        <f t="shared" si="18"/>
        <v>0</v>
      </c>
      <c r="AB32" s="42">
        <f>SUM(W32:AA32)</f>
        <v>2</v>
      </c>
      <c r="AC32" s="42"/>
      <c r="AD32" s="42">
        <f>W32+X32</f>
        <v>2</v>
      </c>
      <c r="AE32" s="42">
        <f>Z32+AA32</f>
        <v>0</v>
      </c>
      <c r="AF32" s="42">
        <f>Y32</f>
        <v>0</v>
      </c>
      <c r="AG32" s="42"/>
      <c r="AI32" s="34"/>
      <c r="AJ32" s="34"/>
      <c r="AK32" s="34"/>
      <c r="AL32" s="34"/>
      <c r="AM32" s="34"/>
      <c r="AO32" s="34"/>
      <c r="AP32" s="34"/>
      <c r="AQ32" s="34"/>
      <c r="AR32" s="34"/>
      <c r="AS32" s="34"/>
      <c r="AU32" s="34"/>
      <c r="AV32" s="34"/>
      <c r="AW32" s="34"/>
      <c r="AX32" s="34"/>
      <c r="AY32" s="34"/>
      <c r="BA32" s="34"/>
    </row>
    <row r="33" spans="1:64" ht="15" customHeight="1" x14ac:dyDescent="0.2">
      <c r="A33" s="54"/>
      <c r="B33" s="138"/>
      <c r="C33" s="138"/>
      <c r="E33" s="73"/>
      <c r="F33" s="73"/>
      <c r="G33" s="73"/>
      <c r="H33" s="73"/>
      <c r="I33" s="73"/>
      <c r="J33" s="73"/>
      <c r="K33" s="73"/>
      <c r="L33" s="73"/>
      <c r="M33" s="73"/>
      <c r="N33" s="73"/>
      <c r="O33" s="73"/>
      <c r="P33" s="73"/>
      <c r="Q33" s="73"/>
      <c r="R33" s="73"/>
      <c r="S33" s="73"/>
      <c r="T33" s="73"/>
      <c r="U33" s="73"/>
      <c r="Z33" s="84"/>
      <c r="AC33" s="132"/>
      <c r="AD33" s="132"/>
      <c r="AE33" s="132"/>
      <c r="AF33" s="132"/>
      <c r="AG33" s="132"/>
      <c r="AI33" s="139"/>
      <c r="AJ33" s="139"/>
      <c r="AK33" s="139"/>
      <c r="AL33" s="139"/>
      <c r="AM33" s="139"/>
      <c r="AO33" s="139"/>
      <c r="AP33" s="139"/>
      <c r="AQ33" s="139"/>
      <c r="AR33" s="139"/>
      <c r="AS33" s="139"/>
      <c r="AU33" s="139"/>
      <c r="AV33" s="139"/>
      <c r="AW33" s="139"/>
      <c r="AX33" s="139"/>
      <c r="AY33" s="139"/>
      <c r="BA33" s="139"/>
    </row>
    <row r="34" spans="1:64" s="78" customFormat="1" ht="13.5" customHeight="1" x14ac:dyDescent="0.2">
      <c r="A34" s="31" t="s">
        <v>258</v>
      </c>
      <c r="B34" s="32" t="s">
        <v>433</v>
      </c>
      <c r="C34" s="32">
        <v>4</v>
      </c>
      <c r="D34" s="149" t="s">
        <v>273</v>
      </c>
      <c r="E34" s="33">
        <v>1</v>
      </c>
      <c r="F34" s="33">
        <v>1</v>
      </c>
      <c r="G34" s="33">
        <v>0</v>
      </c>
      <c r="H34" s="33">
        <v>0</v>
      </c>
      <c r="I34" s="33">
        <v>1</v>
      </c>
      <c r="J34" s="33"/>
      <c r="K34" s="33">
        <v>1</v>
      </c>
      <c r="L34" s="33">
        <v>1</v>
      </c>
      <c r="M34" s="33">
        <v>0</v>
      </c>
      <c r="N34" s="33">
        <v>0</v>
      </c>
      <c r="O34" s="33">
        <v>0</v>
      </c>
      <c r="P34" s="33"/>
      <c r="Q34" s="33">
        <v>0</v>
      </c>
      <c r="R34" s="33">
        <v>0</v>
      </c>
      <c r="S34" s="33">
        <v>0</v>
      </c>
      <c r="T34" s="33">
        <v>0</v>
      </c>
      <c r="U34" s="33">
        <v>0</v>
      </c>
      <c r="V34" s="33"/>
      <c r="W34" s="77">
        <f t="shared" ref="W34:W42" si="19">IF(((E34+K34+Q34)=1.5),0.5,ROUND((E34+K34+Q34)/3,0))</f>
        <v>1</v>
      </c>
      <c r="X34" s="77">
        <f t="shared" ref="X34:X42" si="20">IF(((F34+L34+R34)=1.5),0.5,ROUND((F34+L34+R34)/3,0))</f>
        <v>1</v>
      </c>
      <c r="Y34" s="77">
        <f t="shared" ref="Y34:Y42" si="21">IF(((G34+M34+S34)=1.5),0.5,ROUND((G34+M34+S34)/3,0))</f>
        <v>0</v>
      </c>
      <c r="Z34" s="144">
        <f t="shared" ref="Z34:Z42" si="22">IF(((H34+N34+T34)=1.5),0.5,ROUND((H34+N34+T34)/3,0))</f>
        <v>0</v>
      </c>
      <c r="AA34" s="77">
        <f t="shared" ref="AA34:AA42" si="23">IF(((I34+O34+U34)=1.5),0.5,ROUND((I34+O34+U34)/3,0))</f>
        <v>0</v>
      </c>
      <c r="AB34" s="42">
        <f t="shared" ref="AB34:AB42" si="24">SUM(W34:AA34)</f>
        <v>2</v>
      </c>
      <c r="AC34" s="42"/>
      <c r="AD34" s="42">
        <f t="shared" ref="AD34:AD42" si="25">W34+X34</f>
        <v>2</v>
      </c>
      <c r="AE34" s="42">
        <f t="shared" ref="AE34:AE42" si="26">Z34+AA34</f>
        <v>0</v>
      </c>
      <c r="AF34" s="42">
        <f t="shared" ref="AF34:AF42" si="27">Y34</f>
        <v>0</v>
      </c>
      <c r="AG34" s="42"/>
      <c r="AI34" s="80"/>
      <c r="AJ34" s="80"/>
      <c r="AK34" s="80"/>
      <c r="AL34" s="80"/>
      <c r="AM34" s="80"/>
      <c r="AO34" s="80"/>
      <c r="AP34" s="80"/>
      <c r="AQ34" s="80"/>
      <c r="AR34" s="80"/>
      <c r="AS34" s="80"/>
      <c r="AU34" s="80"/>
      <c r="AV34" s="80"/>
      <c r="AW34" s="80"/>
      <c r="AX34" s="80"/>
      <c r="AY34" s="80"/>
      <c r="AZ34" s="80"/>
      <c r="BA34" s="80"/>
      <c r="BD34" s="80"/>
      <c r="BE34" s="80"/>
      <c r="BF34" s="80"/>
      <c r="BG34" s="80"/>
      <c r="BH34" s="80"/>
      <c r="BI34" s="80"/>
      <c r="BJ34" s="80"/>
      <c r="BK34" s="80"/>
      <c r="BL34" s="80"/>
    </row>
    <row r="35" spans="1:64" s="78" customFormat="1" ht="15" customHeight="1" x14ac:dyDescent="0.2">
      <c r="A35" s="33">
        <v>1095</v>
      </c>
      <c r="B35" s="32" t="s">
        <v>882</v>
      </c>
      <c r="C35" s="32">
        <v>11</v>
      </c>
      <c r="D35" s="33" t="s">
        <v>673</v>
      </c>
      <c r="E35" s="74">
        <v>0</v>
      </c>
      <c r="F35" s="74">
        <v>0</v>
      </c>
      <c r="G35" s="74">
        <v>0</v>
      </c>
      <c r="H35" s="74">
        <v>0</v>
      </c>
      <c r="I35" s="74">
        <v>0</v>
      </c>
      <c r="J35" s="74" t="s">
        <v>770</v>
      </c>
      <c r="K35" s="74">
        <v>1</v>
      </c>
      <c r="L35" s="74">
        <v>1</v>
      </c>
      <c r="M35" s="74">
        <v>0</v>
      </c>
      <c r="N35" s="74">
        <v>0</v>
      </c>
      <c r="O35" s="74">
        <v>0.5</v>
      </c>
      <c r="P35" s="74" t="s">
        <v>766</v>
      </c>
      <c r="Q35" s="74">
        <v>0</v>
      </c>
      <c r="R35" s="74">
        <v>0</v>
      </c>
      <c r="S35" s="74">
        <v>0</v>
      </c>
      <c r="T35" s="74">
        <v>0</v>
      </c>
      <c r="U35" s="74">
        <v>0</v>
      </c>
      <c r="V35" s="33"/>
      <c r="W35" s="77">
        <f t="shared" si="19"/>
        <v>0</v>
      </c>
      <c r="X35" s="77">
        <f t="shared" si="20"/>
        <v>0</v>
      </c>
      <c r="Y35" s="77">
        <f t="shared" si="21"/>
        <v>0</v>
      </c>
      <c r="Z35" s="144">
        <f t="shared" si="22"/>
        <v>0</v>
      </c>
      <c r="AA35" s="77">
        <f t="shared" si="23"/>
        <v>0</v>
      </c>
      <c r="AB35" s="42">
        <f t="shared" si="24"/>
        <v>0</v>
      </c>
      <c r="AC35" s="42"/>
      <c r="AD35" s="42">
        <f t="shared" si="25"/>
        <v>0</v>
      </c>
      <c r="AE35" s="42">
        <f t="shared" si="26"/>
        <v>0</v>
      </c>
      <c r="AF35" s="42">
        <f t="shared" si="27"/>
        <v>0</v>
      </c>
      <c r="AG35" s="42"/>
      <c r="AI35" s="80"/>
      <c r="AJ35" s="80"/>
      <c r="AK35" s="80"/>
      <c r="AL35" s="80"/>
      <c r="AM35" s="80"/>
      <c r="AO35" s="80"/>
      <c r="AP35" s="80"/>
      <c r="AQ35" s="80"/>
      <c r="AR35" s="80"/>
      <c r="AS35" s="80"/>
      <c r="AU35" s="80"/>
      <c r="AV35" s="80"/>
      <c r="AW35" s="80"/>
      <c r="AX35" s="80"/>
      <c r="AY35" s="80"/>
      <c r="AZ35" s="80"/>
      <c r="BA35" s="80"/>
      <c r="BD35" s="80"/>
      <c r="BE35" s="80"/>
      <c r="BF35" s="80"/>
      <c r="BG35" s="80"/>
      <c r="BH35" s="80"/>
      <c r="BI35" s="80"/>
      <c r="BJ35" s="80"/>
      <c r="BK35" s="80"/>
      <c r="BL35" s="80"/>
    </row>
    <row r="36" spans="1:64" s="78" customFormat="1" ht="15" customHeight="1" x14ac:dyDescent="0.2">
      <c r="A36" s="31" t="s">
        <v>155</v>
      </c>
      <c r="B36" s="32" t="s">
        <v>463</v>
      </c>
      <c r="C36" s="32">
        <v>11</v>
      </c>
      <c r="D36" s="149" t="s">
        <v>166</v>
      </c>
      <c r="E36" s="34">
        <v>0</v>
      </c>
      <c r="F36" s="34">
        <v>1</v>
      </c>
      <c r="G36" s="34">
        <v>0</v>
      </c>
      <c r="H36" s="34">
        <v>0</v>
      </c>
      <c r="I36" s="34">
        <v>0</v>
      </c>
      <c r="J36" s="150"/>
      <c r="K36" s="90">
        <v>0</v>
      </c>
      <c r="L36" s="90">
        <v>1</v>
      </c>
      <c r="M36" s="151">
        <v>0</v>
      </c>
      <c r="N36" s="151">
        <v>0</v>
      </c>
      <c r="O36" s="151">
        <v>0</v>
      </c>
      <c r="P36" s="150"/>
      <c r="Q36" s="90">
        <v>0</v>
      </c>
      <c r="R36" s="90">
        <v>0</v>
      </c>
      <c r="S36" s="90">
        <v>0</v>
      </c>
      <c r="T36" s="90">
        <v>0</v>
      </c>
      <c r="U36" s="90">
        <v>0</v>
      </c>
      <c r="V36" s="90"/>
      <c r="W36" s="77">
        <f t="shared" si="19"/>
        <v>0</v>
      </c>
      <c r="X36" s="77">
        <f t="shared" si="20"/>
        <v>1</v>
      </c>
      <c r="Y36" s="77">
        <f t="shared" si="21"/>
        <v>0</v>
      </c>
      <c r="Z36" s="144">
        <f t="shared" si="22"/>
        <v>0</v>
      </c>
      <c r="AA36" s="77">
        <f t="shared" si="23"/>
        <v>0</v>
      </c>
      <c r="AB36" s="42">
        <f t="shared" si="24"/>
        <v>1</v>
      </c>
      <c r="AC36" s="42"/>
      <c r="AD36" s="42">
        <f t="shared" si="25"/>
        <v>1</v>
      </c>
      <c r="AE36" s="42">
        <f t="shared" si="26"/>
        <v>0</v>
      </c>
      <c r="AF36" s="42">
        <f t="shared" si="27"/>
        <v>0</v>
      </c>
      <c r="AG36" s="42"/>
      <c r="AI36" s="80"/>
      <c r="AJ36" s="80"/>
      <c r="AK36" s="80"/>
      <c r="AL36" s="80"/>
      <c r="AM36" s="80"/>
      <c r="AO36" s="80"/>
      <c r="AP36" s="80"/>
      <c r="AQ36" s="80"/>
      <c r="AR36" s="80"/>
      <c r="AS36" s="80"/>
      <c r="AU36" s="80"/>
      <c r="AV36" s="80"/>
      <c r="AW36" s="80"/>
      <c r="AX36" s="80"/>
      <c r="AY36" s="80"/>
      <c r="AZ36" s="80"/>
      <c r="BA36" s="80"/>
      <c r="BD36" s="80"/>
      <c r="BE36" s="80"/>
      <c r="BF36" s="80"/>
      <c r="BG36" s="80"/>
      <c r="BH36" s="80"/>
      <c r="BI36" s="80"/>
      <c r="BJ36" s="80"/>
      <c r="BK36" s="80"/>
      <c r="BL36" s="80"/>
    </row>
    <row r="37" spans="1:64" s="33" customFormat="1" ht="15" customHeight="1" x14ac:dyDescent="0.2">
      <c r="A37" s="152" t="s">
        <v>253</v>
      </c>
      <c r="B37" s="32" t="s">
        <v>451</v>
      </c>
      <c r="C37" s="32">
        <v>11</v>
      </c>
      <c r="D37" s="149" t="s">
        <v>266</v>
      </c>
      <c r="E37" s="33">
        <v>1</v>
      </c>
      <c r="F37" s="33">
        <v>0</v>
      </c>
      <c r="G37" s="33">
        <v>0</v>
      </c>
      <c r="H37" s="33">
        <v>1</v>
      </c>
      <c r="I37" s="33">
        <v>0</v>
      </c>
      <c r="K37" s="33">
        <v>1</v>
      </c>
      <c r="L37" s="33">
        <v>0</v>
      </c>
      <c r="M37" s="33">
        <v>0</v>
      </c>
      <c r="N37" s="33">
        <v>0</v>
      </c>
      <c r="O37" s="155">
        <v>0.5</v>
      </c>
      <c r="Q37" s="33">
        <v>1</v>
      </c>
      <c r="R37" s="33">
        <v>0</v>
      </c>
      <c r="S37" s="33">
        <v>1</v>
      </c>
      <c r="T37" s="33">
        <v>1</v>
      </c>
      <c r="U37" s="33">
        <v>0</v>
      </c>
      <c r="W37" s="77">
        <f t="shared" si="19"/>
        <v>1</v>
      </c>
      <c r="X37" s="77">
        <f t="shared" si="20"/>
        <v>0</v>
      </c>
      <c r="Y37" s="77">
        <f t="shared" si="21"/>
        <v>0</v>
      </c>
      <c r="Z37" s="144">
        <f t="shared" si="22"/>
        <v>1</v>
      </c>
      <c r="AA37" s="77">
        <f t="shared" si="23"/>
        <v>0</v>
      </c>
      <c r="AB37" s="42">
        <f t="shared" si="24"/>
        <v>2</v>
      </c>
      <c r="AC37" s="42"/>
      <c r="AD37" s="42">
        <f t="shared" si="25"/>
        <v>1</v>
      </c>
      <c r="AE37" s="42">
        <f t="shared" si="26"/>
        <v>1</v>
      </c>
      <c r="AF37" s="42">
        <f t="shared" si="27"/>
        <v>0</v>
      </c>
      <c r="AG37" s="42"/>
      <c r="AI37" s="34"/>
      <c r="AJ37" s="34"/>
      <c r="AK37" s="34"/>
      <c r="AL37" s="34"/>
      <c r="AM37" s="34"/>
      <c r="AO37" s="34"/>
      <c r="AP37" s="34"/>
      <c r="AQ37" s="34"/>
      <c r="AR37" s="34"/>
      <c r="AS37" s="34"/>
      <c r="AU37" s="34"/>
      <c r="AV37" s="34"/>
      <c r="AW37" s="34"/>
      <c r="AX37" s="34"/>
      <c r="AY37" s="34"/>
      <c r="BA37" s="34"/>
    </row>
    <row r="38" spans="1:64" s="33" customFormat="1" ht="15" customHeight="1" x14ac:dyDescent="0.2">
      <c r="A38" s="152" t="s">
        <v>90</v>
      </c>
      <c r="B38" s="32" t="s">
        <v>438</v>
      </c>
      <c r="C38" s="32">
        <v>11</v>
      </c>
      <c r="D38" s="149" t="s">
        <v>98</v>
      </c>
      <c r="E38" s="34">
        <v>1</v>
      </c>
      <c r="F38" s="34">
        <v>1</v>
      </c>
      <c r="G38" s="34">
        <v>1</v>
      </c>
      <c r="H38" s="34">
        <v>1</v>
      </c>
      <c r="I38" s="34">
        <v>0</v>
      </c>
      <c r="J38" s="150"/>
      <c r="K38" s="90">
        <v>1</v>
      </c>
      <c r="L38" s="90">
        <v>1</v>
      </c>
      <c r="M38" s="151">
        <v>0.5</v>
      </c>
      <c r="N38" s="151">
        <v>0.5</v>
      </c>
      <c r="O38" s="151">
        <v>0</v>
      </c>
      <c r="P38" s="150"/>
      <c r="Q38" s="90">
        <v>1</v>
      </c>
      <c r="R38" s="90">
        <v>1</v>
      </c>
      <c r="S38" s="90">
        <v>0</v>
      </c>
      <c r="T38" s="90">
        <v>0</v>
      </c>
      <c r="U38" s="90">
        <v>0</v>
      </c>
      <c r="V38" s="90"/>
      <c r="W38" s="77">
        <f t="shared" si="19"/>
        <v>1</v>
      </c>
      <c r="X38" s="77">
        <f t="shared" si="20"/>
        <v>1</v>
      </c>
      <c r="Y38" s="77">
        <f t="shared" si="21"/>
        <v>0.5</v>
      </c>
      <c r="Z38" s="144">
        <f t="shared" si="22"/>
        <v>0.5</v>
      </c>
      <c r="AA38" s="77">
        <f t="shared" si="23"/>
        <v>0</v>
      </c>
      <c r="AB38" s="42">
        <f t="shared" si="24"/>
        <v>3</v>
      </c>
      <c r="AC38" s="42"/>
      <c r="AD38" s="42">
        <f t="shared" si="25"/>
        <v>2</v>
      </c>
      <c r="AE38" s="42">
        <f t="shared" si="26"/>
        <v>0.5</v>
      </c>
      <c r="AF38" s="42">
        <f t="shared" si="27"/>
        <v>0.5</v>
      </c>
      <c r="AG38" s="42"/>
      <c r="AI38" s="34"/>
      <c r="AJ38" s="34"/>
      <c r="AK38" s="34"/>
      <c r="AL38" s="34"/>
      <c r="AM38" s="34"/>
      <c r="AO38" s="34"/>
      <c r="AP38" s="34"/>
      <c r="AQ38" s="34"/>
      <c r="AR38" s="34"/>
      <c r="AS38" s="34"/>
      <c r="AU38" s="34"/>
      <c r="AV38" s="34"/>
      <c r="AW38" s="34"/>
      <c r="AX38" s="34"/>
      <c r="AY38" s="34"/>
      <c r="BA38" s="34"/>
    </row>
    <row r="39" spans="1:64" s="33" customFormat="1" ht="15" customHeight="1" x14ac:dyDescent="0.2">
      <c r="A39" s="152" t="s">
        <v>88</v>
      </c>
      <c r="B39" s="146" t="s">
        <v>424</v>
      </c>
      <c r="C39" s="146">
        <v>11</v>
      </c>
      <c r="D39" s="153" t="s">
        <v>94</v>
      </c>
      <c r="E39" s="148">
        <v>1</v>
      </c>
      <c r="F39" s="148">
        <v>1</v>
      </c>
      <c r="G39" s="148">
        <v>1</v>
      </c>
      <c r="H39" s="148">
        <v>0</v>
      </c>
      <c r="I39" s="148">
        <v>1</v>
      </c>
      <c r="J39" s="90" t="s">
        <v>156</v>
      </c>
      <c r="K39" s="90">
        <v>1</v>
      </c>
      <c r="L39" s="90">
        <v>1</v>
      </c>
      <c r="M39" s="151">
        <v>0</v>
      </c>
      <c r="N39" s="151">
        <v>0.5</v>
      </c>
      <c r="O39" s="151">
        <v>0</v>
      </c>
      <c r="P39" s="146"/>
      <c r="Q39" s="90">
        <v>1</v>
      </c>
      <c r="R39" s="90">
        <v>1</v>
      </c>
      <c r="S39" s="90">
        <v>0</v>
      </c>
      <c r="T39" s="90">
        <v>0</v>
      </c>
      <c r="U39" s="90">
        <v>0</v>
      </c>
      <c r="V39" s="90"/>
      <c r="W39" s="144">
        <f t="shared" si="19"/>
        <v>1</v>
      </c>
      <c r="X39" s="144">
        <f t="shared" si="20"/>
        <v>1</v>
      </c>
      <c r="Y39" s="144">
        <f t="shared" si="21"/>
        <v>0</v>
      </c>
      <c r="Z39" s="144">
        <f t="shared" si="22"/>
        <v>0</v>
      </c>
      <c r="AA39" s="144">
        <f t="shared" si="23"/>
        <v>0</v>
      </c>
      <c r="AB39" s="145">
        <f t="shared" si="24"/>
        <v>2</v>
      </c>
      <c r="AC39" s="145"/>
      <c r="AD39" s="42">
        <f t="shared" si="25"/>
        <v>2</v>
      </c>
      <c r="AE39" s="42">
        <f t="shared" si="26"/>
        <v>0</v>
      </c>
      <c r="AF39" s="42">
        <f t="shared" si="27"/>
        <v>0</v>
      </c>
      <c r="AG39" s="42"/>
      <c r="AI39" s="34"/>
      <c r="AJ39" s="34"/>
      <c r="AK39" s="34"/>
      <c r="AL39" s="34"/>
      <c r="AM39" s="34"/>
      <c r="AO39" s="34"/>
      <c r="AP39" s="34"/>
      <c r="AQ39" s="34"/>
      <c r="AR39" s="34"/>
      <c r="AS39" s="34"/>
      <c r="AU39" s="34"/>
      <c r="AV39" s="34"/>
      <c r="AW39" s="34"/>
      <c r="AX39" s="34"/>
      <c r="AY39" s="34"/>
      <c r="BA39" s="34"/>
    </row>
    <row r="40" spans="1:64" s="78" customFormat="1" ht="15" customHeight="1" x14ac:dyDescent="0.2">
      <c r="A40" s="31" t="s">
        <v>141</v>
      </c>
      <c r="B40" s="32" t="s">
        <v>458</v>
      </c>
      <c r="C40" s="32">
        <v>11</v>
      </c>
      <c r="D40" s="149" t="s">
        <v>148</v>
      </c>
      <c r="E40" s="34">
        <v>0</v>
      </c>
      <c r="F40" s="34">
        <v>0</v>
      </c>
      <c r="G40" s="34">
        <v>0</v>
      </c>
      <c r="H40" s="34">
        <v>0</v>
      </c>
      <c r="I40" s="34">
        <v>0</v>
      </c>
      <c r="J40" s="150"/>
      <c r="K40" s="90">
        <v>0</v>
      </c>
      <c r="L40" s="90">
        <v>1</v>
      </c>
      <c r="M40" s="151">
        <v>0</v>
      </c>
      <c r="N40" s="151">
        <v>0</v>
      </c>
      <c r="O40" s="151">
        <v>0</v>
      </c>
      <c r="P40" s="33" t="s">
        <v>194</v>
      </c>
      <c r="Q40" s="90">
        <v>0</v>
      </c>
      <c r="R40" s="90">
        <v>0</v>
      </c>
      <c r="S40" s="90">
        <v>0</v>
      </c>
      <c r="T40" s="90">
        <v>0</v>
      </c>
      <c r="U40" s="90">
        <v>0</v>
      </c>
      <c r="V40" s="90"/>
      <c r="W40" s="77">
        <f t="shared" si="19"/>
        <v>0</v>
      </c>
      <c r="X40" s="77">
        <f t="shared" si="20"/>
        <v>0</v>
      </c>
      <c r="Y40" s="77">
        <f t="shared" si="21"/>
        <v>0</v>
      </c>
      <c r="Z40" s="144">
        <f t="shared" si="22"/>
        <v>0</v>
      </c>
      <c r="AA40" s="77">
        <f t="shared" si="23"/>
        <v>0</v>
      </c>
      <c r="AB40" s="42">
        <f t="shared" si="24"/>
        <v>0</v>
      </c>
      <c r="AC40" s="42"/>
      <c r="AD40" s="42">
        <f t="shared" si="25"/>
        <v>0</v>
      </c>
      <c r="AE40" s="42">
        <f t="shared" si="26"/>
        <v>0</v>
      </c>
      <c r="AF40" s="42">
        <f t="shared" si="27"/>
        <v>0</v>
      </c>
      <c r="AG40" s="42"/>
      <c r="AI40" s="80"/>
      <c r="AJ40" s="80"/>
      <c r="AK40" s="80"/>
      <c r="AL40" s="80"/>
      <c r="AM40" s="80"/>
      <c r="AO40" s="80"/>
      <c r="AP40" s="80"/>
      <c r="AQ40" s="80"/>
      <c r="AR40" s="80"/>
      <c r="AS40" s="80"/>
      <c r="AU40" s="80"/>
      <c r="AV40" s="80"/>
      <c r="AW40" s="80"/>
      <c r="AX40" s="80"/>
      <c r="AY40" s="80"/>
      <c r="BA40" s="80"/>
    </row>
    <row r="41" spans="1:64" s="33" customFormat="1" ht="15" customHeight="1" x14ac:dyDescent="0.2">
      <c r="A41" s="31" t="s">
        <v>221</v>
      </c>
      <c r="B41" s="32" t="s">
        <v>488</v>
      </c>
      <c r="C41" s="32">
        <v>11</v>
      </c>
      <c r="D41" s="149" t="s">
        <v>233</v>
      </c>
      <c r="E41" s="33">
        <v>0</v>
      </c>
      <c r="F41" s="33">
        <v>1</v>
      </c>
      <c r="G41" s="33">
        <v>0</v>
      </c>
      <c r="H41" s="33">
        <v>0</v>
      </c>
      <c r="I41" s="33">
        <v>0</v>
      </c>
      <c r="K41" s="33">
        <v>0</v>
      </c>
      <c r="L41" s="34">
        <v>0</v>
      </c>
      <c r="M41" s="155">
        <v>0.5</v>
      </c>
      <c r="N41" s="155">
        <v>0.5</v>
      </c>
      <c r="O41" s="155">
        <v>0.5</v>
      </c>
      <c r="P41" s="33" t="s">
        <v>343</v>
      </c>
      <c r="Q41" s="33">
        <v>0</v>
      </c>
      <c r="R41" s="33">
        <v>1</v>
      </c>
      <c r="S41" s="33">
        <v>0</v>
      </c>
      <c r="T41" s="33">
        <v>1</v>
      </c>
      <c r="U41" s="33">
        <v>0</v>
      </c>
      <c r="W41" s="77">
        <f t="shared" si="19"/>
        <v>0</v>
      </c>
      <c r="X41" s="77">
        <f t="shared" si="20"/>
        <v>1</v>
      </c>
      <c r="Y41" s="77">
        <f t="shared" si="21"/>
        <v>0</v>
      </c>
      <c r="Z41" s="144">
        <f t="shared" si="22"/>
        <v>0.5</v>
      </c>
      <c r="AA41" s="77">
        <f t="shared" si="23"/>
        <v>0</v>
      </c>
      <c r="AB41" s="42">
        <f t="shared" si="24"/>
        <v>1.5</v>
      </c>
      <c r="AC41" s="42"/>
      <c r="AD41" s="42">
        <f t="shared" si="25"/>
        <v>1</v>
      </c>
      <c r="AE41" s="42">
        <f t="shared" si="26"/>
        <v>0.5</v>
      </c>
      <c r="AF41" s="42">
        <f t="shared" si="27"/>
        <v>0</v>
      </c>
      <c r="AG41" s="42"/>
      <c r="AI41" s="34"/>
      <c r="AJ41" s="34"/>
      <c r="AK41" s="34"/>
      <c r="AL41" s="34"/>
      <c r="AM41" s="34"/>
      <c r="AO41" s="34"/>
      <c r="AP41" s="34"/>
      <c r="AQ41" s="34"/>
      <c r="AR41" s="34"/>
      <c r="AS41" s="34"/>
      <c r="AU41" s="34"/>
      <c r="AV41" s="34"/>
      <c r="AW41" s="34"/>
      <c r="AX41" s="34"/>
      <c r="AY41" s="34"/>
      <c r="BA41" s="34"/>
    </row>
    <row r="42" spans="1:64" s="33" customFormat="1" ht="15" customHeight="1" x14ac:dyDescent="0.2">
      <c r="A42" s="33">
        <v>1121</v>
      </c>
      <c r="B42" s="32" t="s">
        <v>905</v>
      </c>
      <c r="C42" s="32">
        <v>11</v>
      </c>
      <c r="D42" s="33" t="s">
        <v>699</v>
      </c>
      <c r="E42" s="74">
        <v>1</v>
      </c>
      <c r="F42" s="74">
        <v>1</v>
      </c>
      <c r="G42" s="74">
        <v>1</v>
      </c>
      <c r="H42" s="74">
        <v>0</v>
      </c>
      <c r="I42" s="74">
        <v>0</v>
      </c>
      <c r="J42" s="74"/>
      <c r="K42" s="74">
        <v>1</v>
      </c>
      <c r="L42" s="74">
        <v>1</v>
      </c>
      <c r="M42" s="74">
        <v>0</v>
      </c>
      <c r="N42" s="74">
        <v>0</v>
      </c>
      <c r="O42" s="74">
        <v>0.5</v>
      </c>
      <c r="P42" s="74"/>
      <c r="Q42" s="74">
        <v>1</v>
      </c>
      <c r="R42" s="74">
        <v>1</v>
      </c>
      <c r="S42" s="74">
        <v>1</v>
      </c>
      <c r="T42" s="74">
        <v>1</v>
      </c>
      <c r="U42" s="74">
        <v>1</v>
      </c>
      <c r="W42" s="77">
        <f t="shared" si="19"/>
        <v>1</v>
      </c>
      <c r="X42" s="77">
        <f t="shared" si="20"/>
        <v>1</v>
      </c>
      <c r="Y42" s="77">
        <f t="shared" si="21"/>
        <v>1</v>
      </c>
      <c r="Z42" s="144">
        <f t="shared" si="22"/>
        <v>0</v>
      </c>
      <c r="AA42" s="77">
        <f t="shared" si="23"/>
        <v>0.5</v>
      </c>
      <c r="AB42" s="42">
        <f t="shared" si="24"/>
        <v>3.5</v>
      </c>
      <c r="AC42" s="42"/>
      <c r="AD42" s="42">
        <f t="shared" si="25"/>
        <v>2</v>
      </c>
      <c r="AE42" s="42">
        <f t="shared" si="26"/>
        <v>0.5</v>
      </c>
      <c r="AF42" s="42">
        <f t="shared" si="27"/>
        <v>1</v>
      </c>
      <c r="AG42" s="42"/>
      <c r="AI42" s="34"/>
      <c r="AJ42" s="34"/>
      <c r="AK42" s="34"/>
      <c r="AL42" s="34"/>
      <c r="AM42" s="34"/>
      <c r="AO42" s="34"/>
      <c r="AP42" s="34"/>
      <c r="AQ42" s="34"/>
      <c r="AR42" s="34"/>
      <c r="AS42" s="34"/>
      <c r="AU42" s="34"/>
      <c r="AV42" s="34"/>
      <c r="AW42" s="34"/>
      <c r="AX42" s="34"/>
      <c r="AY42" s="34"/>
      <c r="BA42" s="34"/>
    </row>
    <row r="43" spans="1:64" ht="15" customHeight="1" x14ac:dyDescent="0.2">
      <c r="A43" s="11"/>
      <c r="B43" s="11"/>
      <c r="C43" s="11"/>
      <c r="D43" s="8"/>
      <c r="E43" s="8"/>
      <c r="F43" s="8"/>
      <c r="G43" s="8"/>
      <c r="H43" s="8"/>
      <c r="I43" s="8"/>
      <c r="J43" s="8"/>
      <c r="K43" s="8"/>
      <c r="L43" s="8"/>
      <c r="M43" s="15"/>
      <c r="N43" s="15"/>
      <c r="O43" s="15"/>
      <c r="P43" s="8"/>
      <c r="Q43" s="8"/>
      <c r="R43" s="8"/>
      <c r="S43" s="8"/>
      <c r="T43" s="8"/>
      <c r="U43" s="8"/>
      <c r="V43" s="8"/>
      <c r="W43" s="13"/>
      <c r="X43" s="13"/>
      <c r="Y43" s="13"/>
      <c r="Z43" s="12"/>
      <c r="AA43" s="13"/>
      <c r="AB43" s="7"/>
      <c r="AC43" s="7"/>
      <c r="AD43" s="7"/>
      <c r="AE43" s="7"/>
      <c r="AF43" s="7"/>
      <c r="AG43" s="7"/>
      <c r="AI43" s="139"/>
      <c r="AJ43" s="139"/>
      <c r="AK43" s="139"/>
      <c r="AL43" s="139"/>
      <c r="AM43" s="139"/>
      <c r="AO43" s="139"/>
      <c r="AP43" s="139"/>
      <c r="AQ43" s="139"/>
      <c r="AR43" s="139"/>
      <c r="AS43" s="139"/>
      <c r="AU43" s="139"/>
      <c r="AV43" s="139"/>
      <c r="AW43" s="139"/>
      <c r="AX43" s="139"/>
      <c r="AY43" s="139"/>
      <c r="BA43" s="139"/>
    </row>
    <row r="44" spans="1:64" ht="15" customHeight="1" x14ac:dyDescent="0.2">
      <c r="A44" s="11"/>
      <c r="B44" s="11"/>
      <c r="C44" s="11"/>
      <c r="D44" s="8"/>
      <c r="E44" s="8"/>
      <c r="F44" s="8"/>
      <c r="G44" s="8"/>
      <c r="H44" s="8"/>
      <c r="I44" s="8"/>
      <c r="J44" s="8"/>
      <c r="K44" s="8"/>
      <c r="L44" s="8"/>
      <c r="M44" s="15"/>
      <c r="N44" s="15"/>
      <c r="O44" s="15"/>
      <c r="P44" s="8"/>
      <c r="Q44" s="8"/>
      <c r="R44" s="8"/>
      <c r="S44" s="8"/>
      <c r="T44" s="8"/>
      <c r="U44" s="8"/>
      <c r="V44" s="8" t="s">
        <v>960</v>
      </c>
      <c r="W44" s="13">
        <f t="shared" ref="W44:AB44" si="28">AVERAGE(W3:W42)</f>
        <v>0.56756756756756754</v>
      </c>
      <c r="X44" s="13">
        <f t="shared" si="28"/>
        <v>0.83783783783783783</v>
      </c>
      <c r="Y44" s="13">
        <f t="shared" si="28"/>
        <v>0.16216216216216217</v>
      </c>
      <c r="Z44" s="13">
        <f t="shared" si="28"/>
        <v>0.10810810810810811</v>
      </c>
      <c r="AA44" s="13">
        <f t="shared" si="28"/>
        <v>0.1891891891891892</v>
      </c>
      <c r="AB44" s="13">
        <f t="shared" si="28"/>
        <v>1.8648648648648649</v>
      </c>
      <c r="AC44" s="13"/>
      <c r="AD44" s="13">
        <f>AVERAGE(AD3:AD42)</f>
        <v>1.4054054054054055</v>
      </c>
      <c r="AE44" s="13">
        <f>AVERAGE(AE3:AE42)</f>
        <v>0.29729729729729731</v>
      </c>
      <c r="AF44" s="13">
        <f>AVERAGE(AF3:AF42)</f>
        <v>0.16216216216216217</v>
      </c>
      <c r="AG44" s="7"/>
      <c r="AI44" s="139"/>
      <c r="AJ44" s="139"/>
      <c r="AK44" s="139"/>
      <c r="AL44" s="139"/>
      <c r="AM44" s="139"/>
      <c r="AO44" s="139"/>
      <c r="AP44" s="139"/>
      <c r="AQ44" s="139"/>
      <c r="AR44" s="139"/>
      <c r="AS44" s="139"/>
      <c r="AU44" s="139"/>
      <c r="AV44" s="139"/>
      <c r="AW44" s="139"/>
      <c r="AX44" s="139"/>
      <c r="AY44" s="139"/>
      <c r="BA44" s="139"/>
    </row>
    <row r="45" spans="1:64" ht="15" customHeight="1" x14ac:dyDescent="0.2">
      <c r="A45" s="54"/>
      <c r="B45" s="138"/>
      <c r="C45" s="138"/>
      <c r="E45" s="73"/>
      <c r="F45" s="73"/>
      <c r="G45" s="73"/>
      <c r="H45" s="73"/>
      <c r="I45" s="73"/>
      <c r="J45" s="73"/>
      <c r="K45" s="73"/>
      <c r="L45" s="73"/>
      <c r="M45" s="73"/>
      <c r="N45" s="73"/>
      <c r="O45" s="73"/>
      <c r="P45" s="73"/>
      <c r="Q45" s="73"/>
      <c r="R45" s="73"/>
      <c r="S45" s="73"/>
      <c r="T45" s="73"/>
      <c r="U45" s="73"/>
      <c r="AC45" s="139"/>
      <c r="AD45" s="139"/>
      <c r="AE45" s="139"/>
      <c r="AF45" s="139"/>
      <c r="AG45" s="139"/>
      <c r="AI45" s="139"/>
      <c r="AJ45" s="139"/>
      <c r="AK45" s="139"/>
      <c r="AL45" s="139"/>
      <c r="AM45" s="139"/>
      <c r="AO45" s="139"/>
      <c r="AP45" s="139"/>
      <c r="AQ45" s="139"/>
      <c r="AR45" s="139"/>
      <c r="AS45" s="139"/>
      <c r="AU45" s="139"/>
      <c r="AV45" s="139"/>
      <c r="AW45" s="139"/>
      <c r="AX45" s="139"/>
      <c r="AY45" s="139"/>
      <c r="BA45" s="139"/>
    </row>
    <row r="46" spans="1:64" ht="15" customHeight="1" x14ac:dyDescent="0.2">
      <c r="A46" s="54"/>
      <c r="B46" s="138"/>
      <c r="C46" s="138"/>
      <c r="E46" s="73"/>
      <c r="F46" s="73"/>
      <c r="G46" s="73"/>
      <c r="H46" s="73"/>
      <c r="I46" s="73"/>
      <c r="J46" s="73"/>
      <c r="K46" s="73"/>
      <c r="L46" s="73"/>
      <c r="M46" s="73"/>
      <c r="N46" s="73"/>
      <c r="O46" s="73"/>
      <c r="P46" s="73"/>
      <c r="Q46" s="73"/>
      <c r="R46" s="73"/>
      <c r="S46" s="107" t="s">
        <v>947</v>
      </c>
      <c r="T46" s="107"/>
      <c r="U46" s="107"/>
      <c r="V46" s="104"/>
      <c r="W46" s="130">
        <f t="shared" ref="W46:AB46" si="29">AVERAGE(W3:W12)</f>
        <v>0.3</v>
      </c>
      <c r="X46" s="130">
        <f t="shared" si="29"/>
        <v>0.9</v>
      </c>
      <c r="Y46" s="130">
        <f t="shared" si="29"/>
        <v>0.15</v>
      </c>
      <c r="Z46" s="130">
        <f t="shared" si="29"/>
        <v>0.05</v>
      </c>
      <c r="AA46" s="130">
        <f t="shared" si="29"/>
        <v>0.1</v>
      </c>
      <c r="AB46" s="130">
        <f t="shared" si="29"/>
        <v>1.5</v>
      </c>
      <c r="AC46" s="130"/>
      <c r="AD46" s="130">
        <f>AVERAGE(AD3:AD12)</f>
        <v>1.2</v>
      </c>
      <c r="AE46" s="130">
        <f>AVERAGE(AE3:AE12)</f>
        <v>0.15</v>
      </c>
      <c r="AF46" s="130">
        <f>AVERAGE(AF3:AF12)</f>
        <v>0.15</v>
      </c>
      <c r="AG46" s="139"/>
      <c r="AI46" s="139"/>
      <c r="AJ46" s="139"/>
      <c r="AK46" s="139"/>
      <c r="AL46" s="139"/>
      <c r="AM46" s="139"/>
      <c r="AO46" s="139"/>
      <c r="AP46" s="139"/>
      <c r="AQ46" s="139"/>
      <c r="AR46" s="139"/>
      <c r="AS46" s="139"/>
      <c r="AU46" s="139"/>
      <c r="AV46" s="139"/>
      <c r="AW46" s="139"/>
      <c r="AX46" s="139"/>
      <c r="AY46" s="139"/>
      <c r="BA46" s="139"/>
    </row>
    <row r="47" spans="1:64" ht="15" customHeight="1" x14ac:dyDescent="0.2">
      <c r="B47" s="138"/>
      <c r="C47" s="138"/>
      <c r="D47" s="140"/>
      <c r="J47" s="73"/>
      <c r="M47" s="54"/>
      <c r="N47" s="54"/>
      <c r="O47" s="54"/>
      <c r="S47" s="107" t="s">
        <v>948</v>
      </c>
      <c r="T47" s="107"/>
      <c r="U47" s="107"/>
      <c r="V47" s="104"/>
      <c r="W47" s="130">
        <f t="shared" ref="W47:AB47" si="30">AVERAGE(W15:W27)</f>
        <v>0.69230769230769229</v>
      </c>
      <c r="X47" s="130">
        <f t="shared" si="30"/>
        <v>0.92307692307692313</v>
      </c>
      <c r="Y47" s="130">
        <f t="shared" si="30"/>
        <v>0.23076923076923078</v>
      </c>
      <c r="Z47" s="130">
        <f t="shared" si="30"/>
        <v>0.11538461538461539</v>
      </c>
      <c r="AA47" s="130">
        <f t="shared" si="30"/>
        <v>0.42307692307692307</v>
      </c>
      <c r="AB47" s="130">
        <f t="shared" si="30"/>
        <v>2.3846153846153846</v>
      </c>
      <c r="AC47" s="130"/>
      <c r="AD47" s="130">
        <f>AVERAGE(AD15:AD27)</f>
        <v>1.6153846153846154</v>
      </c>
      <c r="AE47" s="130">
        <f>AVERAGE(AE15:AE27)</f>
        <v>0.53846153846153844</v>
      </c>
      <c r="AF47" s="130">
        <f>AVERAGE(AF15:AF27)</f>
        <v>0.23076923076923078</v>
      </c>
      <c r="AG47" s="133"/>
      <c r="AH47" s="133"/>
      <c r="AI47" s="133"/>
      <c r="AJ47" s="133"/>
      <c r="AK47" s="133"/>
      <c r="AL47" s="133"/>
      <c r="AM47" s="133"/>
      <c r="AN47" s="133"/>
      <c r="AO47" s="133"/>
      <c r="AP47" s="133"/>
      <c r="AQ47" s="133"/>
      <c r="AR47" s="133"/>
      <c r="AS47" s="133"/>
      <c r="AT47" s="133"/>
      <c r="AU47" s="133"/>
      <c r="AV47" s="133"/>
      <c r="AW47" s="133"/>
      <c r="AX47" s="133"/>
      <c r="AY47" s="139"/>
      <c r="AZ47" s="139"/>
      <c r="BA47" s="139"/>
      <c r="BD47" s="139"/>
      <c r="BE47" s="139"/>
      <c r="BF47" s="139"/>
      <c r="BG47" s="139"/>
      <c r="BH47" s="139"/>
      <c r="BI47" s="139"/>
      <c r="BJ47" s="139"/>
      <c r="BK47" s="139"/>
      <c r="BL47" s="139"/>
    </row>
    <row r="48" spans="1:64" ht="15" customHeight="1" x14ac:dyDescent="0.2">
      <c r="A48" s="54"/>
      <c r="B48" s="54"/>
      <c r="E48" s="73"/>
      <c r="F48" s="73"/>
      <c r="G48" s="73"/>
      <c r="H48" s="73"/>
      <c r="I48" s="73"/>
      <c r="J48" s="73"/>
      <c r="K48" s="73"/>
      <c r="L48" s="73"/>
      <c r="M48" s="73"/>
      <c r="N48" s="73"/>
      <c r="O48" s="73"/>
      <c r="P48" s="73"/>
      <c r="Q48" s="73"/>
      <c r="R48" s="73"/>
      <c r="S48" s="104" t="s">
        <v>950</v>
      </c>
      <c r="T48" s="107"/>
      <c r="U48" s="107"/>
      <c r="V48" s="108"/>
      <c r="W48" s="130">
        <f>AVERAGE(W29:W32)</f>
        <v>1</v>
      </c>
      <c r="X48" s="130">
        <f t="shared" ref="X48:AB48" si="31">AVERAGE(X29:X32)</f>
        <v>1</v>
      </c>
      <c r="Y48" s="130">
        <f t="shared" si="31"/>
        <v>0</v>
      </c>
      <c r="Z48" s="130">
        <f t="shared" si="31"/>
        <v>0</v>
      </c>
      <c r="AA48" s="130">
        <f t="shared" si="31"/>
        <v>0</v>
      </c>
      <c r="AB48" s="130">
        <f t="shared" si="31"/>
        <v>2</v>
      </c>
      <c r="AC48" s="130"/>
      <c r="AD48" s="130">
        <f t="shared" ref="AD48:AF48" si="32">AVERAGE(AD29:AD32)</f>
        <v>2</v>
      </c>
      <c r="AE48" s="130">
        <f t="shared" si="32"/>
        <v>0</v>
      </c>
      <c r="AF48" s="130">
        <f t="shared" si="32"/>
        <v>0</v>
      </c>
      <c r="AG48" s="139"/>
      <c r="AI48" s="139"/>
      <c r="AJ48" s="139"/>
      <c r="AK48" s="139"/>
      <c r="AL48" s="139"/>
      <c r="AM48" s="139"/>
      <c r="AO48" s="139"/>
      <c r="AP48" s="139"/>
      <c r="AQ48" s="139"/>
      <c r="AR48" s="139"/>
      <c r="AS48" s="139"/>
      <c r="AU48" s="139"/>
      <c r="AV48" s="139"/>
      <c r="AW48" s="139"/>
      <c r="AX48" s="139"/>
      <c r="AY48" s="139"/>
      <c r="BA48" s="139"/>
    </row>
    <row r="49" spans="19:32" ht="15" customHeight="1" x14ac:dyDescent="0.2">
      <c r="S49" s="104" t="s">
        <v>949</v>
      </c>
      <c r="T49" s="107"/>
      <c r="U49" s="107"/>
      <c r="V49" s="108"/>
      <c r="W49" s="130">
        <f>AVERAGE(W34:W42)</f>
        <v>0.55555555555555558</v>
      </c>
      <c r="X49" s="130">
        <f t="shared" ref="X49:AB49" si="33">AVERAGE(X34:X42)</f>
        <v>0.66666666666666663</v>
      </c>
      <c r="Y49" s="130">
        <f t="shared" si="33"/>
        <v>0.16666666666666666</v>
      </c>
      <c r="Z49" s="130">
        <f t="shared" si="33"/>
        <v>0.22222222222222221</v>
      </c>
      <c r="AA49" s="130">
        <f t="shared" si="33"/>
        <v>5.5555555555555552E-2</v>
      </c>
      <c r="AB49" s="130">
        <f t="shared" si="33"/>
        <v>1.6666666666666667</v>
      </c>
      <c r="AC49" s="130"/>
      <c r="AD49" s="130">
        <f t="shared" ref="AD49:AF49" si="34">AVERAGE(AD34:AD42)</f>
        <v>1.2222222222222223</v>
      </c>
      <c r="AE49" s="130">
        <f t="shared" si="34"/>
        <v>0.27777777777777779</v>
      </c>
      <c r="AF49" s="130">
        <f t="shared" si="34"/>
        <v>0.16666666666666666</v>
      </c>
    </row>
    <row r="50" spans="19:32" ht="15" customHeight="1" x14ac:dyDescent="0.2">
      <c r="S50" s="107"/>
      <c r="T50" s="107"/>
      <c r="U50" s="107"/>
      <c r="V50" s="108"/>
      <c r="W50" s="130"/>
      <c r="X50" s="130"/>
      <c r="Y50" s="130"/>
      <c r="Z50" s="130"/>
      <c r="AA50" s="130"/>
      <c r="AB50" s="129"/>
      <c r="AC50" s="129"/>
      <c r="AD50" s="129"/>
      <c r="AE50" s="129"/>
    </row>
    <row r="51" spans="19:32" ht="15" customHeight="1" x14ac:dyDescent="0.2">
      <c r="S51" s="107"/>
      <c r="T51" s="107"/>
      <c r="U51" s="107"/>
      <c r="V51" s="104"/>
      <c r="W51" s="130"/>
      <c r="X51" s="130"/>
      <c r="Y51" s="130"/>
      <c r="Z51" s="130"/>
      <c r="AA51" s="130"/>
      <c r="AB51" s="130"/>
      <c r="AC51" s="129"/>
      <c r="AD51" s="129"/>
      <c r="AE51" s="129"/>
    </row>
  </sheetData>
  <sortState ref="A3:AG39">
    <sortCondition ref="C3:C39"/>
  </sortState>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L65"/>
  <sheetViews>
    <sheetView zoomScale="150" zoomScaleNormal="150" zoomScalePageLayoutView="150" workbookViewId="0">
      <pane ySplit="1" topLeftCell="A2" activePane="bottomLeft" state="frozen"/>
      <selection pane="bottomLeft" activeCell="D59" sqref="D59"/>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59" bestFit="1" customWidth="1"/>
    <col min="24" max="25" width="4.33203125" style="159" bestFit="1" customWidth="1"/>
    <col min="26" max="26" width="4.33203125" style="136" bestFit="1" customWidth="1"/>
    <col min="27" max="27" width="4.33203125" style="159" bestFit="1" customWidth="1"/>
    <col min="28" max="28" width="3.83203125" style="132" customWidth="1"/>
    <col min="29" max="33" width="4.33203125" style="54" bestFit="1" customWidth="1"/>
    <col min="34" max="34" width="3.33203125" style="54" customWidth="1"/>
    <col min="35" max="35" width="4.33203125" style="54" customWidth="1"/>
    <col min="36" max="39" width="4.33203125" style="54" bestFit="1" customWidth="1"/>
    <col min="40" max="40" width="3.332031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158"/>
      <c r="W1" s="218" t="s">
        <v>393</v>
      </c>
      <c r="X1" s="218"/>
      <c r="Y1" s="218"/>
      <c r="Z1" s="218"/>
      <c r="AA1" s="218"/>
      <c r="AB1" s="20"/>
      <c r="AC1" s="20"/>
      <c r="AD1" s="20"/>
      <c r="AE1" s="20"/>
      <c r="AF1" s="20"/>
      <c r="AG1" s="20"/>
      <c r="AI1" s="219"/>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134"/>
      <c r="AJ2" s="134"/>
      <c r="AK2" s="134"/>
      <c r="AL2" s="134"/>
      <c r="AM2" s="134"/>
      <c r="AO2" s="134"/>
      <c r="AP2" s="134"/>
      <c r="AQ2" s="134"/>
      <c r="AR2" s="134"/>
      <c r="AS2" s="134"/>
      <c r="AU2" s="134"/>
      <c r="AV2" s="134"/>
      <c r="AW2" s="134"/>
      <c r="AX2" s="134"/>
      <c r="AY2" s="134"/>
    </row>
    <row r="3" spans="1:64" s="78" customFormat="1" ht="13.5" customHeight="1" x14ac:dyDescent="0.2">
      <c r="A3" s="152" t="s">
        <v>95</v>
      </c>
      <c r="B3" s="156" t="s">
        <v>440</v>
      </c>
      <c r="C3" s="32">
        <v>1</v>
      </c>
      <c r="D3" s="149" t="s">
        <v>102</v>
      </c>
      <c r="E3" s="34">
        <v>0</v>
      </c>
      <c r="F3" s="34">
        <v>1</v>
      </c>
      <c r="G3" s="34">
        <v>1</v>
      </c>
      <c r="H3" s="34">
        <v>1</v>
      </c>
      <c r="I3" s="34">
        <v>0</v>
      </c>
      <c r="J3" s="150"/>
      <c r="K3" s="90">
        <v>0</v>
      </c>
      <c r="L3" s="90">
        <v>0</v>
      </c>
      <c r="M3" s="151">
        <v>0.5</v>
      </c>
      <c r="N3" s="151">
        <v>0.5</v>
      </c>
      <c r="O3" s="151">
        <v>0</v>
      </c>
      <c r="P3" s="150"/>
      <c r="Q3" s="90">
        <v>0</v>
      </c>
      <c r="R3" s="90">
        <v>0</v>
      </c>
      <c r="S3" s="90">
        <v>0</v>
      </c>
      <c r="T3" s="90">
        <v>0</v>
      </c>
      <c r="U3" s="90">
        <v>1</v>
      </c>
      <c r="V3" s="90"/>
      <c r="W3" s="77">
        <f t="shared" ref="W3:AA19" si="0">IF(((E3+K3+Q3)=1.5),0.5,ROUND((E3+K3+Q3)/3,0))</f>
        <v>0</v>
      </c>
      <c r="X3" s="77">
        <f t="shared" si="0"/>
        <v>0</v>
      </c>
      <c r="Y3" s="77">
        <f t="shared" si="0"/>
        <v>0.5</v>
      </c>
      <c r="Z3" s="144">
        <f t="shared" si="0"/>
        <v>0.5</v>
      </c>
      <c r="AA3" s="77">
        <f t="shared" si="0"/>
        <v>0</v>
      </c>
      <c r="AB3" s="42">
        <f t="shared" ref="AB3:AB19" si="1">SUM(W3:AA3)</f>
        <v>1</v>
      </c>
      <c r="AC3" s="42"/>
      <c r="AD3" s="42">
        <f t="shared" ref="AD3:AD19" si="2">W3+X3</f>
        <v>0</v>
      </c>
      <c r="AE3" s="42">
        <f t="shared" ref="AE3:AE19" si="3">Z3+AA3</f>
        <v>0.5</v>
      </c>
      <c r="AF3" s="42">
        <f t="shared" ref="AF3:AF19" si="4">Y3</f>
        <v>0.5</v>
      </c>
      <c r="AG3" s="42"/>
      <c r="AI3" s="80"/>
      <c r="AJ3" s="80"/>
      <c r="AK3" s="80"/>
      <c r="AL3" s="80"/>
      <c r="AM3" s="80"/>
      <c r="AO3" s="80"/>
      <c r="AP3" s="80"/>
      <c r="AQ3" s="80"/>
      <c r="AR3" s="80"/>
      <c r="AS3" s="80"/>
      <c r="AU3" s="80"/>
      <c r="AV3" s="80"/>
      <c r="AW3" s="80"/>
      <c r="AX3" s="80"/>
      <c r="AY3" s="80"/>
      <c r="BA3" s="80"/>
    </row>
    <row r="4" spans="1:64" s="78" customFormat="1" ht="13.5" customHeight="1" x14ac:dyDescent="0.2">
      <c r="A4" s="152" t="s">
        <v>260</v>
      </c>
      <c r="B4" s="156" t="s">
        <v>502</v>
      </c>
      <c r="C4" s="32">
        <v>1</v>
      </c>
      <c r="D4" s="149" t="s">
        <v>275</v>
      </c>
      <c r="E4" s="33">
        <v>0</v>
      </c>
      <c r="F4" s="33">
        <v>1</v>
      </c>
      <c r="G4" s="33">
        <v>1</v>
      </c>
      <c r="H4" s="33">
        <v>0</v>
      </c>
      <c r="I4" s="33">
        <v>0</v>
      </c>
      <c r="J4" s="33"/>
      <c r="K4" s="33">
        <v>0</v>
      </c>
      <c r="L4" s="33">
        <v>0</v>
      </c>
      <c r="M4" s="33">
        <v>0</v>
      </c>
      <c r="N4" s="33">
        <v>0</v>
      </c>
      <c r="O4" s="33">
        <v>1</v>
      </c>
      <c r="P4" s="33"/>
      <c r="Q4" s="33">
        <v>0</v>
      </c>
      <c r="R4" s="33">
        <v>1</v>
      </c>
      <c r="S4" s="33">
        <v>0</v>
      </c>
      <c r="T4" s="33">
        <v>0</v>
      </c>
      <c r="U4" s="33">
        <v>0</v>
      </c>
      <c r="V4" s="33"/>
      <c r="W4" s="77">
        <f t="shared" si="0"/>
        <v>0</v>
      </c>
      <c r="X4" s="77">
        <f t="shared" si="0"/>
        <v>1</v>
      </c>
      <c r="Y4" s="77">
        <f t="shared" si="0"/>
        <v>0</v>
      </c>
      <c r="Z4" s="144">
        <f t="shared" si="0"/>
        <v>0</v>
      </c>
      <c r="AA4" s="77">
        <f t="shared" si="0"/>
        <v>0</v>
      </c>
      <c r="AB4" s="42">
        <f t="shared" si="1"/>
        <v>1</v>
      </c>
      <c r="AC4" s="42"/>
      <c r="AD4" s="42">
        <f t="shared" si="2"/>
        <v>1</v>
      </c>
      <c r="AE4" s="42">
        <f t="shared" si="3"/>
        <v>0</v>
      </c>
      <c r="AF4" s="42">
        <f t="shared" si="4"/>
        <v>0</v>
      </c>
      <c r="AG4" s="145"/>
      <c r="AI4" s="80"/>
      <c r="AJ4" s="80"/>
      <c r="AK4" s="80"/>
      <c r="AL4" s="80"/>
      <c r="AM4" s="80"/>
      <c r="AO4" s="80"/>
      <c r="AP4" s="80"/>
      <c r="AQ4" s="80"/>
      <c r="AR4" s="80"/>
      <c r="AS4" s="80"/>
      <c r="AU4" s="80"/>
      <c r="AV4" s="80"/>
      <c r="AW4" s="80"/>
      <c r="AX4" s="80"/>
      <c r="AY4" s="80"/>
      <c r="BA4" s="80"/>
    </row>
    <row r="5" spans="1:64" s="90" customFormat="1" ht="13.5" customHeight="1" x14ac:dyDescent="0.2">
      <c r="A5" s="152" t="s">
        <v>270</v>
      </c>
      <c r="B5" s="156" t="s">
        <v>502</v>
      </c>
      <c r="C5" s="32">
        <v>1</v>
      </c>
      <c r="D5" s="149" t="s">
        <v>283</v>
      </c>
      <c r="E5" s="33">
        <v>1</v>
      </c>
      <c r="F5" s="33">
        <v>1</v>
      </c>
      <c r="G5" s="33">
        <v>0</v>
      </c>
      <c r="H5" s="33">
        <v>0</v>
      </c>
      <c r="I5" s="33">
        <v>1</v>
      </c>
      <c r="J5" s="33"/>
      <c r="K5" s="33">
        <v>1</v>
      </c>
      <c r="L5" s="33">
        <v>1</v>
      </c>
      <c r="M5" s="33">
        <v>0</v>
      </c>
      <c r="N5" s="155">
        <v>0.5</v>
      </c>
      <c r="O5" s="33">
        <v>1</v>
      </c>
      <c r="P5" s="33"/>
      <c r="Q5" s="33">
        <v>1</v>
      </c>
      <c r="R5" s="33">
        <v>1</v>
      </c>
      <c r="S5" s="33">
        <v>0</v>
      </c>
      <c r="T5" s="33">
        <v>0</v>
      </c>
      <c r="U5" s="33">
        <v>0</v>
      </c>
      <c r="V5" s="33"/>
      <c r="W5" s="77">
        <f t="shared" si="0"/>
        <v>1</v>
      </c>
      <c r="X5" s="77">
        <f t="shared" si="0"/>
        <v>1</v>
      </c>
      <c r="Y5" s="77">
        <f t="shared" si="0"/>
        <v>0</v>
      </c>
      <c r="Z5" s="144">
        <f t="shared" si="0"/>
        <v>0</v>
      </c>
      <c r="AA5" s="77">
        <f t="shared" si="0"/>
        <v>1</v>
      </c>
      <c r="AB5" s="42">
        <f t="shared" si="1"/>
        <v>3</v>
      </c>
      <c r="AC5" s="42"/>
      <c r="AD5" s="42">
        <f t="shared" si="2"/>
        <v>2</v>
      </c>
      <c r="AE5" s="42">
        <f t="shared" si="3"/>
        <v>1</v>
      </c>
      <c r="AF5" s="42">
        <f t="shared" si="4"/>
        <v>0</v>
      </c>
      <c r="AG5" s="145"/>
      <c r="AI5" s="148"/>
      <c r="AJ5" s="148"/>
      <c r="AK5" s="148"/>
      <c r="AL5" s="148"/>
      <c r="AM5" s="148"/>
      <c r="AO5" s="148"/>
      <c r="AP5" s="148"/>
      <c r="AQ5" s="148"/>
      <c r="AR5" s="148"/>
      <c r="AS5" s="148"/>
      <c r="AU5" s="148"/>
      <c r="AV5" s="148"/>
      <c r="AW5" s="148"/>
      <c r="AX5" s="148"/>
      <c r="AY5" s="148"/>
      <c r="BA5" s="148"/>
    </row>
    <row r="6" spans="1:64" s="78" customFormat="1" ht="13.5" customHeight="1" x14ac:dyDescent="0.2">
      <c r="A6" s="31" t="s">
        <v>272</v>
      </c>
      <c r="B6" s="156" t="s">
        <v>502</v>
      </c>
      <c r="C6" s="32">
        <v>1</v>
      </c>
      <c r="D6" s="149" t="s">
        <v>286</v>
      </c>
      <c r="E6" s="33">
        <v>0</v>
      </c>
      <c r="F6" s="33">
        <v>0</v>
      </c>
      <c r="G6" s="33">
        <v>0</v>
      </c>
      <c r="H6" s="33">
        <v>1</v>
      </c>
      <c r="I6" s="33">
        <v>0</v>
      </c>
      <c r="J6" s="33"/>
      <c r="K6" s="33">
        <v>0</v>
      </c>
      <c r="L6" s="33">
        <v>0</v>
      </c>
      <c r="M6" s="33">
        <v>0</v>
      </c>
      <c r="N6" s="33">
        <v>0</v>
      </c>
      <c r="O6" s="33">
        <v>1</v>
      </c>
      <c r="P6" s="33"/>
      <c r="Q6" s="33">
        <v>0</v>
      </c>
      <c r="R6" s="33">
        <v>1</v>
      </c>
      <c r="S6" s="33">
        <v>0</v>
      </c>
      <c r="T6" s="33">
        <v>0</v>
      </c>
      <c r="U6" s="33">
        <v>0</v>
      </c>
      <c r="V6" s="33"/>
      <c r="W6" s="77">
        <f t="shared" si="0"/>
        <v>0</v>
      </c>
      <c r="X6" s="77">
        <f t="shared" si="0"/>
        <v>0</v>
      </c>
      <c r="Y6" s="77">
        <f t="shared" si="0"/>
        <v>0</v>
      </c>
      <c r="Z6" s="144">
        <f t="shared" si="0"/>
        <v>0</v>
      </c>
      <c r="AA6" s="77">
        <f t="shared" si="0"/>
        <v>0</v>
      </c>
      <c r="AB6" s="42">
        <f t="shared" si="1"/>
        <v>0</v>
      </c>
      <c r="AC6" s="42"/>
      <c r="AD6" s="42">
        <f t="shared" si="2"/>
        <v>0</v>
      </c>
      <c r="AE6" s="42">
        <f t="shared" si="3"/>
        <v>0</v>
      </c>
      <c r="AF6" s="42">
        <f t="shared" si="4"/>
        <v>0</v>
      </c>
      <c r="AG6" s="42"/>
      <c r="AI6" s="80"/>
      <c r="AJ6" s="80"/>
      <c r="AK6" s="80"/>
      <c r="AL6" s="80"/>
      <c r="AM6" s="80"/>
      <c r="AO6" s="80"/>
      <c r="AP6" s="80"/>
      <c r="AQ6" s="80"/>
      <c r="AR6" s="80"/>
      <c r="AS6" s="80"/>
      <c r="AU6" s="80"/>
      <c r="AV6" s="80"/>
      <c r="AW6" s="80"/>
      <c r="AX6" s="80"/>
      <c r="AY6" s="80"/>
      <c r="BA6" s="80"/>
    </row>
    <row r="7" spans="1:64" s="78" customFormat="1" ht="13.5" customHeight="1" x14ac:dyDescent="0.2">
      <c r="A7" s="152" t="s">
        <v>274</v>
      </c>
      <c r="B7" s="156" t="s">
        <v>502</v>
      </c>
      <c r="C7" s="32">
        <v>1</v>
      </c>
      <c r="D7" s="149" t="s">
        <v>288</v>
      </c>
      <c r="E7" s="33">
        <v>0</v>
      </c>
      <c r="F7" s="33">
        <v>1</v>
      </c>
      <c r="G7" s="33">
        <v>0</v>
      </c>
      <c r="H7" s="33">
        <v>0</v>
      </c>
      <c r="I7" s="33">
        <v>0</v>
      </c>
      <c r="J7" s="33"/>
      <c r="K7" s="33">
        <v>0</v>
      </c>
      <c r="L7" s="33">
        <v>0</v>
      </c>
      <c r="M7" s="33">
        <v>0</v>
      </c>
      <c r="N7" s="33">
        <v>0</v>
      </c>
      <c r="O7" s="33">
        <v>0</v>
      </c>
      <c r="P7" s="33"/>
      <c r="Q7" s="33">
        <v>0</v>
      </c>
      <c r="R7" s="33">
        <v>1</v>
      </c>
      <c r="S7" s="33">
        <v>0</v>
      </c>
      <c r="T7" s="33">
        <v>0</v>
      </c>
      <c r="U7" s="33">
        <v>0</v>
      </c>
      <c r="V7" s="33"/>
      <c r="W7" s="77">
        <f t="shared" si="0"/>
        <v>0</v>
      </c>
      <c r="X7" s="77">
        <f t="shared" si="0"/>
        <v>1</v>
      </c>
      <c r="Y7" s="77">
        <f t="shared" si="0"/>
        <v>0</v>
      </c>
      <c r="Z7" s="144">
        <f t="shared" si="0"/>
        <v>0</v>
      </c>
      <c r="AA7" s="77">
        <f t="shared" si="0"/>
        <v>0</v>
      </c>
      <c r="AB7" s="42">
        <f t="shared" si="1"/>
        <v>1</v>
      </c>
      <c r="AC7" s="42"/>
      <c r="AD7" s="42">
        <f t="shared" si="2"/>
        <v>1</v>
      </c>
      <c r="AE7" s="42">
        <f t="shared" si="3"/>
        <v>0</v>
      </c>
      <c r="AF7" s="42">
        <f t="shared" si="4"/>
        <v>0</v>
      </c>
      <c r="AG7" s="42"/>
      <c r="AI7" s="80"/>
      <c r="AJ7" s="80"/>
      <c r="AK7" s="80"/>
      <c r="AL7" s="80"/>
      <c r="AM7" s="80"/>
      <c r="AO7" s="80"/>
      <c r="AP7" s="80"/>
      <c r="AQ7" s="80"/>
      <c r="AR7" s="80"/>
      <c r="AS7" s="80"/>
      <c r="AU7" s="80"/>
      <c r="AV7" s="80"/>
      <c r="AW7" s="80"/>
      <c r="AX7" s="80"/>
      <c r="AY7" s="80"/>
      <c r="BA7" s="80"/>
    </row>
    <row r="8" spans="1:64" s="78" customFormat="1" ht="13.5" customHeight="1" x14ac:dyDescent="0.2">
      <c r="A8" s="33">
        <v>1013</v>
      </c>
      <c r="B8" s="156" t="s">
        <v>810</v>
      </c>
      <c r="C8" s="32">
        <v>8</v>
      </c>
      <c r="D8" s="33" t="s">
        <v>590</v>
      </c>
      <c r="E8" s="74">
        <v>1</v>
      </c>
      <c r="F8" s="74">
        <v>1</v>
      </c>
      <c r="G8" s="74">
        <v>1</v>
      </c>
      <c r="H8" s="74">
        <v>0</v>
      </c>
      <c r="I8" s="74">
        <v>0</v>
      </c>
      <c r="J8" s="74"/>
      <c r="K8" s="74">
        <v>0</v>
      </c>
      <c r="L8" s="74">
        <v>0</v>
      </c>
      <c r="M8" s="74">
        <v>0</v>
      </c>
      <c r="N8" s="74">
        <v>0</v>
      </c>
      <c r="O8" s="74">
        <v>0</v>
      </c>
      <c r="P8" s="74" t="s">
        <v>744</v>
      </c>
      <c r="Q8" s="74">
        <v>1</v>
      </c>
      <c r="R8" s="74">
        <v>1</v>
      </c>
      <c r="S8" s="74">
        <v>0</v>
      </c>
      <c r="T8" s="74">
        <v>0</v>
      </c>
      <c r="U8" s="74">
        <v>0</v>
      </c>
      <c r="V8" s="74"/>
      <c r="W8" s="77">
        <f t="shared" si="0"/>
        <v>1</v>
      </c>
      <c r="X8" s="77">
        <f t="shared" si="0"/>
        <v>1</v>
      </c>
      <c r="Y8" s="77">
        <f t="shared" si="0"/>
        <v>0</v>
      </c>
      <c r="Z8" s="144">
        <f t="shared" si="0"/>
        <v>0</v>
      </c>
      <c r="AA8" s="77">
        <f t="shared" si="0"/>
        <v>0</v>
      </c>
      <c r="AB8" s="42">
        <f t="shared" si="1"/>
        <v>2</v>
      </c>
      <c r="AC8" s="42"/>
      <c r="AD8" s="42">
        <f t="shared" si="2"/>
        <v>2</v>
      </c>
      <c r="AE8" s="42">
        <f t="shared" si="3"/>
        <v>0</v>
      </c>
      <c r="AF8" s="42">
        <f t="shared" si="4"/>
        <v>0</v>
      </c>
      <c r="AG8" s="42"/>
      <c r="AI8" s="80"/>
      <c r="AJ8" s="80"/>
      <c r="AK8" s="80"/>
      <c r="AL8" s="80"/>
      <c r="AM8" s="80"/>
      <c r="AO8" s="80"/>
      <c r="AP8" s="80"/>
      <c r="AQ8" s="80"/>
      <c r="AR8" s="80"/>
      <c r="AS8" s="80"/>
      <c r="AU8" s="80"/>
      <c r="AV8" s="80"/>
      <c r="AW8" s="80"/>
      <c r="AX8" s="80"/>
      <c r="AY8" s="80"/>
      <c r="AZ8" s="80"/>
      <c r="BA8" s="80"/>
      <c r="BD8" s="80"/>
      <c r="BE8" s="80"/>
      <c r="BF8" s="80"/>
      <c r="BG8" s="80"/>
      <c r="BH8" s="80"/>
      <c r="BI8" s="80"/>
      <c r="BJ8" s="80"/>
      <c r="BK8" s="80"/>
      <c r="BL8" s="80"/>
    </row>
    <row r="9" spans="1:64" s="78" customFormat="1" ht="13.5" customHeight="1" x14ac:dyDescent="0.2">
      <c r="A9" s="33">
        <v>1014</v>
      </c>
      <c r="B9" s="156" t="s">
        <v>810</v>
      </c>
      <c r="C9" s="32">
        <v>8</v>
      </c>
      <c r="D9" s="33" t="s">
        <v>591</v>
      </c>
      <c r="E9" s="74">
        <v>0</v>
      </c>
      <c r="F9" s="74">
        <v>1</v>
      </c>
      <c r="G9" s="74">
        <v>1</v>
      </c>
      <c r="H9" s="74">
        <v>1</v>
      </c>
      <c r="I9" s="74">
        <v>0</v>
      </c>
      <c r="J9" s="74"/>
      <c r="K9" s="74">
        <v>0</v>
      </c>
      <c r="L9" s="74">
        <v>0</v>
      </c>
      <c r="M9" s="74">
        <v>0</v>
      </c>
      <c r="N9" s="74">
        <v>0</v>
      </c>
      <c r="O9" s="74">
        <v>0</v>
      </c>
      <c r="P9" s="74" t="s">
        <v>744</v>
      </c>
      <c r="Q9" s="74">
        <v>1</v>
      </c>
      <c r="R9" s="74">
        <v>1</v>
      </c>
      <c r="S9" s="74">
        <v>0</v>
      </c>
      <c r="T9" s="74">
        <v>0</v>
      </c>
      <c r="U9" s="74">
        <v>0</v>
      </c>
      <c r="V9" s="74"/>
      <c r="W9" s="77">
        <f t="shared" si="0"/>
        <v>0</v>
      </c>
      <c r="X9" s="77">
        <f t="shared" si="0"/>
        <v>1</v>
      </c>
      <c r="Y9" s="77">
        <f t="shared" si="0"/>
        <v>0</v>
      </c>
      <c r="Z9" s="144">
        <f t="shared" si="0"/>
        <v>0</v>
      </c>
      <c r="AA9" s="77">
        <f t="shared" si="0"/>
        <v>0</v>
      </c>
      <c r="AB9" s="42">
        <f t="shared" si="1"/>
        <v>1</v>
      </c>
      <c r="AC9" s="42"/>
      <c r="AD9" s="42">
        <f t="shared" si="2"/>
        <v>1</v>
      </c>
      <c r="AE9" s="42">
        <f t="shared" si="3"/>
        <v>0</v>
      </c>
      <c r="AF9" s="42">
        <f t="shared" si="4"/>
        <v>0</v>
      </c>
      <c r="AG9" s="42"/>
      <c r="AI9" s="80"/>
      <c r="AJ9" s="80"/>
      <c r="AK9" s="80"/>
      <c r="AL9" s="80"/>
      <c r="AM9" s="80"/>
      <c r="AO9" s="80"/>
      <c r="AP9" s="80"/>
      <c r="AQ9" s="80"/>
      <c r="AR9" s="80"/>
      <c r="AS9" s="80"/>
      <c r="AU9" s="80"/>
      <c r="AV9" s="80"/>
      <c r="AW9" s="80"/>
      <c r="AX9" s="80"/>
      <c r="AY9" s="80"/>
      <c r="AZ9" s="80"/>
      <c r="BA9" s="80"/>
      <c r="BD9" s="80"/>
      <c r="BE9" s="80"/>
      <c r="BF9" s="80"/>
      <c r="BG9" s="80"/>
      <c r="BH9" s="80"/>
      <c r="BI9" s="80"/>
      <c r="BJ9" s="80"/>
      <c r="BK9" s="80"/>
      <c r="BL9" s="80"/>
    </row>
    <row r="10" spans="1:64" s="78" customFormat="1" ht="13.5" customHeight="1" x14ac:dyDescent="0.2">
      <c r="A10" s="90">
        <v>1007</v>
      </c>
      <c r="B10" s="157" t="s">
        <v>805</v>
      </c>
      <c r="C10" s="146">
        <v>8</v>
      </c>
      <c r="D10" s="90" t="s">
        <v>584</v>
      </c>
      <c r="E10" s="147">
        <v>0</v>
      </c>
      <c r="F10" s="147">
        <v>1</v>
      </c>
      <c r="G10" s="147">
        <v>0</v>
      </c>
      <c r="H10" s="147">
        <v>0</v>
      </c>
      <c r="I10" s="147">
        <v>0</v>
      </c>
      <c r="J10" s="147"/>
      <c r="K10" s="147">
        <v>0</v>
      </c>
      <c r="L10" s="147">
        <v>0</v>
      </c>
      <c r="M10" s="147">
        <v>0</v>
      </c>
      <c r="N10" s="147">
        <v>0</v>
      </c>
      <c r="O10" s="147">
        <v>0</v>
      </c>
      <c r="P10" s="147" t="s">
        <v>743</v>
      </c>
      <c r="Q10" s="147">
        <v>1</v>
      </c>
      <c r="R10" s="147">
        <v>1</v>
      </c>
      <c r="S10" s="147">
        <v>1</v>
      </c>
      <c r="T10" s="147">
        <v>0</v>
      </c>
      <c r="U10" s="147">
        <v>0</v>
      </c>
      <c r="V10" s="147"/>
      <c r="W10" s="144">
        <f t="shared" si="0"/>
        <v>0</v>
      </c>
      <c r="X10" s="144">
        <f t="shared" si="0"/>
        <v>1</v>
      </c>
      <c r="Y10" s="144">
        <f t="shared" si="0"/>
        <v>0</v>
      </c>
      <c r="Z10" s="144">
        <f t="shared" si="0"/>
        <v>0</v>
      </c>
      <c r="AA10" s="144">
        <f t="shared" si="0"/>
        <v>0</v>
      </c>
      <c r="AB10" s="145">
        <f t="shared" si="1"/>
        <v>1</v>
      </c>
      <c r="AC10" s="145"/>
      <c r="AD10" s="145">
        <f t="shared" si="2"/>
        <v>1</v>
      </c>
      <c r="AE10" s="145">
        <f t="shared" si="3"/>
        <v>0</v>
      </c>
      <c r="AF10" s="145">
        <f t="shared" si="4"/>
        <v>0</v>
      </c>
      <c r="AG10" s="42"/>
      <c r="AI10" s="80"/>
      <c r="AJ10" s="80"/>
      <c r="AK10" s="80"/>
      <c r="AL10" s="80"/>
      <c r="AM10" s="80"/>
      <c r="AO10" s="80"/>
      <c r="AP10" s="80"/>
      <c r="AQ10" s="80"/>
      <c r="AR10" s="80"/>
      <c r="AS10" s="80"/>
      <c r="AU10" s="80"/>
      <c r="AV10" s="80"/>
      <c r="AW10" s="80"/>
      <c r="AX10" s="80"/>
      <c r="AY10" s="80"/>
      <c r="AZ10" s="80"/>
      <c r="BA10" s="80"/>
      <c r="BD10" s="80"/>
      <c r="BE10" s="80"/>
      <c r="BF10" s="80"/>
      <c r="BG10" s="80"/>
      <c r="BH10" s="80"/>
      <c r="BI10" s="80"/>
      <c r="BJ10" s="80"/>
      <c r="BK10" s="80"/>
      <c r="BL10" s="80"/>
    </row>
    <row r="11" spans="1:64" s="78" customFormat="1" ht="13.5" customHeight="1" x14ac:dyDescent="0.2">
      <c r="A11" s="33">
        <v>1149</v>
      </c>
      <c r="B11" s="156" t="s">
        <v>930</v>
      </c>
      <c r="C11" s="32">
        <v>8</v>
      </c>
      <c r="D11" s="33" t="s">
        <v>728</v>
      </c>
      <c r="E11" s="74">
        <v>0</v>
      </c>
      <c r="F11" s="74">
        <v>0</v>
      </c>
      <c r="G11" s="74">
        <v>0</v>
      </c>
      <c r="H11" s="74">
        <v>0</v>
      </c>
      <c r="I11" s="74">
        <v>0</v>
      </c>
      <c r="J11" s="74"/>
      <c r="K11" s="74">
        <v>0</v>
      </c>
      <c r="L11" s="74">
        <v>0</v>
      </c>
      <c r="M11" s="74">
        <v>0</v>
      </c>
      <c r="N11" s="74">
        <v>0</v>
      </c>
      <c r="O11" s="74">
        <v>0</v>
      </c>
      <c r="P11" s="74" t="s">
        <v>744</v>
      </c>
      <c r="Q11" s="74">
        <v>0</v>
      </c>
      <c r="R11" s="74">
        <v>1</v>
      </c>
      <c r="S11" s="74">
        <v>1</v>
      </c>
      <c r="T11" s="74">
        <v>0</v>
      </c>
      <c r="U11" s="74">
        <v>0</v>
      </c>
      <c r="V11" s="33"/>
      <c r="W11" s="77">
        <f t="shared" si="0"/>
        <v>0</v>
      </c>
      <c r="X11" s="77">
        <f t="shared" si="0"/>
        <v>0</v>
      </c>
      <c r="Y11" s="77">
        <f t="shared" si="0"/>
        <v>0</v>
      </c>
      <c r="Z11" s="144">
        <f t="shared" si="0"/>
        <v>0</v>
      </c>
      <c r="AA11" s="77">
        <f t="shared" si="0"/>
        <v>0</v>
      </c>
      <c r="AB11" s="42">
        <f t="shared" si="1"/>
        <v>0</v>
      </c>
      <c r="AC11" s="42"/>
      <c r="AD11" s="42">
        <f t="shared" si="2"/>
        <v>0</v>
      </c>
      <c r="AE11" s="42">
        <f t="shared" si="3"/>
        <v>0</v>
      </c>
      <c r="AF11" s="42">
        <f t="shared" si="4"/>
        <v>0</v>
      </c>
      <c r="AG11" s="42"/>
      <c r="AI11" s="80"/>
      <c r="AJ11" s="80"/>
      <c r="AK11" s="80"/>
      <c r="AL11" s="80"/>
      <c r="AM11" s="80"/>
      <c r="AO11" s="80"/>
      <c r="AP11" s="80"/>
      <c r="AQ11" s="80"/>
      <c r="AR11" s="80"/>
      <c r="AS11" s="80"/>
      <c r="AU11" s="80"/>
      <c r="AV11" s="80"/>
      <c r="AW11" s="80"/>
      <c r="AX11" s="80"/>
      <c r="AY11" s="80"/>
      <c r="BA11" s="80"/>
    </row>
    <row r="12" spans="1:64" s="78" customFormat="1" ht="13.5" customHeight="1" x14ac:dyDescent="0.2">
      <c r="A12" s="33">
        <v>1079</v>
      </c>
      <c r="B12" s="156" t="s">
        <v>871</v>
      </c>
      <c r="C12" s="32">
        <v>8</v>
      </c>
      <c r="D12" s="33" t="s">
        <v>656</v>
      </c>
      <c r="E12" s="74">
        <v>1</v>
      </c>
      <c r="F12" s="74">
        <v>1</v>
      </c>
      <c r="G12" s="74">
        <v>1</v>
      </c>
      <c r="H12" s="74">
        <v>0</v>
      </c>
      <c r="I12" s="74">
        <v>0</v>
      </c>
      <c r="J12" s="74"/>
      <c r="K12" s="74">
        <v>1</v>
      </c>
      <c r="L12" s="74">
        <v>1</v>
      </c>
      <c r="M12" s="74">
        <v>0.5</v>
      </c>
      <c r="N12" s="74">
        <v>0.5</v>
      </c>
      <c r="O12" s="74">
        <v>1</v>
      </c>
      <c r="P12" s="74"/>
      <c r="Q12" s="74">
        <v>1</v>
      </c>
      <c r="R12" s="74">
        <v>1</v>
      </c>
      <c r="S12" s="74">
        <v>0</v>
      </c>
      <c r="T12" s="74">
        <v>0</v>
      </c>
      <c r="U12" s="74">
        <v>0</v>
      </c>
      <c r="V12" s="33"/>
      <c r="W12" s="77">
        <f t="shared" si="0"/>
        <v>1</v>
      </c>
      <c r="X12" s="77">
        <f t="shared" si="0"/>
        <v>1</v>
      </c>
      <c r="Y12" s="77">
        <f t="shared" si="0"/>
        <v>0.5</v>
      </c>
      <c r="Z12" s="144">
        <f t="shared" si="0"/>
        <v>0</v>
      </c>
      <c r="AA12" s="77">
        <f t="shared" si="0"/>
        <v>0</v>
      </c>
      <c r="AB12" s="42">
        <f t="shared" si="1"/>
        <v>2.5</v>
      </c>
      <c r="AC12" s="42"/>
      <c r="AD12" s="42">
        <f t="shared" si="2"/>
        <v>2</v>
      </c>
      <c r="AE12" s="42">
        <f t="shared" si="3"/>
        <v>0</v>
      </c>
      <c r="AF12" s="42">
        <f t="shared" si="4"/>
        <v>0.5</v>
      </c>
      <c r="AG12" s="145"/>
      <c r="AH12" s="33"/>
      <c r="AI12" s="34"/>
      <c r="AJ12" s="34"/>
      <c r="AK12" s="34"/>
      <c r="AL12" s="34"/>
      <c r="AM12" s="34"/>
      <c r="AN12" s="33"/>
      <c r="AO12" s="34"/>
      <c r="AP12" s="34"/>
      <c r="AQ12" s="34"/>
      <c r="AR12" s="34"/>
      <c r="AS12" s="34"/>
      <c r="AT12" s="33"/>
      <c r="AU12" s="34"/>
      <c r="AV12" s="34"/>
      <c r="AW12" s="34"/>
      <c r="AX12" s="34"/>
      <c r="AY12" s="34"/>
      <c r="AZ12" s="33"/>
      <c r="BA12" s="34"/>
      <c r="BB12" s="33"/>
      <c r="BC12" s="33"/>
      <c r="BD12" s="33"/>
      <c r="BE12" s="33"/>
      <c r="BF12" s="33"/>
      <c r="BG12" s="33"/>
      <c r="BH12" s="33"/>
      <c r="BI12" s="33"/>
      <c r="BJ12" s="33"/>
      <c r="BK12" s="33"/>
      <c r="BL12" s="33"/>
    </row>
    <row r="13" spans="1:64" s="80" customFormat="1" ht="13.5" customHeight="1" x14ac:dyDescent="0.2">
      <c r="A13" s="33">
        <v>1080</v>
      </c>
      <c r="B13" s="156" t="s">
        <v>871</v>
      </c>
      <c r="C13" s="32">
        <v>8</v>
      </c>
      <c r="D13" s="33" t="s">
        <v>657</v>
      </c>
      <c r="E13" s="74">
        <v>1</v>
      </c>
      <c r="F13" s="74">
        <v>1</v>
      </c>
      <c r="G13" s="74">
        <v>0</v>
      </c>
      <c r="H13" s="74">
        <v>0</v>
      </c>
      <c r="I13" s="74">
        <v>0</v>
      </c>
      <c r="J13" s="74" t="s">
        <v>791</v>
      </c>
      <c r="K13" s="74">
        <v>1</v>
      </c>
      <c r="L13" s="74">
        <v>1</v>
      </c>
      <c r="M13" s="74">
        <v>0.5</v>
      </c>
      <c r="N13" s="74">
        <v>0.5</v>
      </c>
      <c r="O13" s="74">
        <v>1</v>
      </c>
      <c r="P13" s="74" t="s">
        <v>761</v>
      </c>
      <c r="Q13" s="74">
        <v>1</v>
      </c>
      <c r="R13" s="74">
        <v>1</v>
      </c>
      <c r="S13" s="74">
        <v>0</v>
      </c>
      <c r="T13" s="74">
        <v>0</v>
      </c>
      <c r="U13" s="74">
        <v>0</v>
      </c>
      <c r="V13" s="33"/>
      <c r="W13" s="77">
        <f t="shared" si="0"/>
        <v>1</v>
      </c>
      <c r="X13" s="77">
        <f t="shared" si="0"/>
        <v>1</v>
      </c>
      <c r="Y13" s="77">
        <f t="shared" si="0"/>
        <v>0</v>
      </c>
      <c r="Z13" s="144">
        <f t="shared" si="0"/>
        <v>0</v>
      </c>
      <c r="AA13" s="77">
        <f t="shared" si="0"/>
        <v>0</v>
      </c>
      <c r="AB13" s="42">
        <f t="shared" si="1"/>
        <v>2</v>
      </c>
      <c r="AC13" s="42"/>
      <c r="AD13" s="42">
        <f t="shared" si="2"/>
        <v>2</v>
      </c>
      <c r="AE13" s="42">
        <f t="shared" si="3"/>
        <v>0</v>
      </c>
      <c r="AF13" s="42">
        <f t="shared" si="4"/>
        <v>0</v>
      </c>
      <c r="AG13" s="42"/>
      <c r="AH13" s="78"/>
      <c r="AN13" s="78"/>
      <c r="AT13" s="78"/>
      <c r="BB13" s="78"/>
      <c r="BC13" s="78"/>
    </row>
    <row r="14" spans="1:64" s="34" customFormat="1" ht="13.5" customHeight="1" x14ac:dyDescent="0.2">
      <c r="A14" s="33">
        <v>1160</v>
      </c>
      <c r="B14" s="156" t="s">
        <v>439</v>
      </c>
      <c r="C14" s="32">
        <v>8</v>
      </c>
      <c r="D14" s="33" t="s">
        <v>739</v>
      </c>
      <c r="E14" s="74">
        <v>0</v>
      </c>
      <c r="F14" s="74">
        <v>0</v>
      </c>
      <c r="G14" s="74">
        <v>1</v>
      </c>
      <c r="H14" s="74">
        <v>0</v>
      </c>
      <c r="I14" s="74">
        <v>1</v>
      </c>
      <c r="J14" s="74"/>
      <c r="K14" s="74">
        <v>0</v>
      </c>
      <c r="L14" s="74">
        <v>0</v>
      </c>
      <c r="M14" s="74">
        <v>0</v>
      </c>
      <c r="N14" s="74">
        <v>0</v>
      </c>
      <c r="O14" s="74">
        <v>0</v>
      </c>
      <c r="P14" s="74" t="s">
        <v>764</v>
      </c>
      <c r="Q14" s="74">
        <v>0</v>
      </c>
      <c r="R14" s="74">
        <v>1</v>
      </c>
      <c r="S14" s="74">
        <v>0</v>
      </c>
      <c r="T14" s="74">
        <v>0</v>
      </c>
      <c r="U14" s="74">
        <v>0</v>
      </c>
      <c r="V14" s="33"/>
      <c r="W14" s="77">
        <f t="shared" si="0"/>
        <v>0</v>
      </c>
      <c r="X14" s="77">
        <f t="shared" si="0"/>
        <v>0</v>
      </c>
      <c r="Y14" s="77">
        <f t="shared" si="0"/>
        <v>0</v>
      </c>
      <c r="Z14" s="144">
        <f t="shared" si="0"/>
        <v>0</v>
      </c>
      <c r="AA14" s="77">
        <f t="shared" si="0"/>
        <v>0</v>
      </c>
      <c r="AB14" s="42">
        <f t="shared" si="1"/>
        <v>0</v>
      </c>
      <c r="AC14" s="42"/>
      <c r="AD14" s="42">
        <f t="shared" si="2"/>
        <v>0</v>
      </c>
      <c r="AE14" s="42">
        <f t="shared" si="3"/>
        <v>0</v>
      </c>
      <c r="AF14" s="42">
        <f t="shared" si="4"/>
        <v>0</v>
      </c>
      <c r="AG14" s="42"/>
      <c r="AH14" s="33"/>
      <c r="AN14" s="33"/>
      <c r="AT14" s="33"/>
      <c r="AZ14" s="33"/>
      <c r="BB14" s="33"/>
      <c r="BC14" s="33"/>
      <c r="BD14" s="33"/>
      <c r="BE14" s="33"/>
      <c r="BF14" s="33"/>
      <c r="BG14" s="33"/>
      <c r="BH14" s="33"/>
      <c r="BI14" s="33"/>
      <c r="BJ14" s="33"/>
      <c r="BK14" s="33"/>
      <c r="BL14" s="33"/>
    </row>
    <row r="15" spans="1:64" s="148" customFormat="1" ht="13.5" customHeight="1" x14ac:dyDescent="0.2">
      <c r="A15" s="33">
        <v>1101</v>
      </c>
      <c r="B15" s="156" t="s">
        <v>888</v>
      </c>
      <c r="C15" s="32">
        <v>8</v>
      </c>
      <c r="D15" s="33" t="s">
        <v>679</v>
      </c>
      <c r="E15" s="74">
        <v>0</v>
      </c>
      <c r="F15" s="74">
        <v>0</v>
      </c>
      <c r="G15" s="74">
        <v>0</v>
      </c>
      <c r="H15" s="74">
        <v>0</v>
      </c>
      <c r="I15" s="74">
        <v>0</v>
      </c>
      <c r="J15" s="74"/>
      <c r="K15" s="74">
        <v>0</v>
      </c>
      <c r="L15" s="74">
        <v>0</v>
      </c>
      <c r="M15" s="74">
        <v>0</v>
      </c>
      <c r="N15" s="74">
        <v>0</v>
      </c>
      <c r="O15" s="74">
        <v>0.5</v>
      </c>
      <c r="P15" s="74" t="s">
        <v>748</v>
      </c>
      <c r="Q15" s="74">
        <v>0</v>
      </c>
      <c r="R15" s="74">
        <v>1</v>
      </c>
      <c r="S15" s="74">
        <v>0</v>
      </c>
      <c r="T15" s="74">
        <v>0</v>
      </c>
      <c r="U15" s="74">
        <v>0</v>
      </c>
      <c r="V15" s="33"/>
      <c r="W15" s="77">
        <f t="shared" si="0"/>
        <v>0</v>
      </c>
      <c r="X15" s="77">
        <f t="shared" si="0"/>
        <v>0</v>
      </c>
      <c r="Y15" s="77">
        <f t="shared" si="0"/>
        <v>0</v>
      </c>
      <c r="Z15" s="144">
        <f t="shared" si="0"/>
        <v>0</v>
      </c>
      <c r="AA15" s="77">
        <f t="shared" si="0"/>
        <v>0</v>
      </c>
      <c r="AB15" s="42">
        <f t="shared" si="1"/>
        <v>0</v>
      </c>
      <c r="AC15" s="42"/>
      <c r="AD15" s="42">
        <f t="shared" si="2"/>
        <v>0</v>
      </c>
      <c r="AE15" s="42">
        <f t="shared" si="3"/>
        <v>0</v>
      </c>
      <c r="AF15" s="42">
        <f t="shared" si="4"/>
        <v>0</v>
      </c>
      <c r="AG15" s="42"/>
      <c r="AH15" s="90"/>
      <c r="AN15" s="90"/>
      <c r="AT15" s="90"/>
      <c r="AZ15" s="90"/>
      <c r="BB15" s="90"/>
      <c r="BC15" s="90"/>
      <c r="BD15" s="90"/>
      <c r="BE15" s="90"/>
      <c r="BF15" s="90"/>
      <c r="BG15" s="90"/>
      <c r="BH15" s="90"/>
      <c r="BI15" s="90"/>
      <c r="BJ15" s="90"/>
      <c r="BK15" s="90"/>
      <c r="BL15" s="90"/>
    </row>
    <row r="16" spans="1:64" s="80" customFormat="1" ht="13.5" customHeight="1" x14ac:dyDescent="0.2">
      <c r="A16" s="33">
        <v>1057</v>
      </c>
      <c r="B16" s="156" t="s">
        <v>852</v>
      </c>
      <c r="C16" s="32">
        <v>8</v>
      </c>
      <c r="D16" s="33" t="s">
        <v>634</v>
      </c>
      <c r="E16" s="74">
        <v>0</v>
      </c>
      <c r="F16" s="74">
        <v>1</v>
      </c>
      <c r="G16" s="74">
        <v>1</v>
      </c>
      <c r="H16" s="74">
        <v>0</v>
      </c>
      <c r="I16" s="74">
        <v>0</v>
      </c>
      <c r="J16" s="74"/>
      <c r="K16" s="74">
        <v>0</v>
      </c>
      <c r="L16" s="74">
        <v>1</v>
      </c>
      <c r="M16" s="74">
        <v>0</v>
      </c>
      <c r="N16" s="74">
        <v>0</v>
      </c>
      <c r="O16" s="74">
        <v>1</v>
      </c>
      <c r="P16" s="74"/>
      <c r="Q16" s="74">
        <v>1</v>
      </c>
      <c r="R16" s="74">
        <v>1</v>
      </c>
      <c r="S16" s="74">
        <v>1</v>
      </c>
      <c r="T16" s="74">
        <v>0</v>
      </c>
      <c r="U16" s="74">
        <v>1</v>
      </c>
      <c r="V16" s="33"/>
      <c r="W16" s="77">
        <f t="shared" si="0"/>
        <v>0</v>
      </c>
      <c r="X16" s="77">
        <f t="shared" si="0"/>
        <v>1</v>
      </c>
      <c r="Y16" s="77">
        <f t="shared" si="0"/>
        <v>1</v>
      </c>
      <c r="Z16" s="144">
        <f t="shared" si="0"/>
        <v>0</v>
      </c>
      <c r="AA16" s="77">
        <f t="shared" si="0"/>
        <v>1</v>
      </c>
      <c r="AB16" s="42">
        <f t="shared" si="1"/>
        <v>3</v>
      </c>
      <c r="AC16" s="42"/>
      <c r="AD16" s="42">
        <f t="shared" si="2"/>
        <v>1</v>
      </c>
      <c r="AE16" s="42">
        <f t="shared" si="3"/>
        <v>1</v>
      </c>
      <c r="AF16" s="42">
        <f t="shared" si="4"/>
        <v>1</v>
      </c>
      <c r="AG16" s="42"/>
      <c r="AH16" s="78"/>
      <c r="AN16" s="78"/>
      <c r="AT16" s="78"/>
      <c r="AZ16" s="78"/>
      <c r="BB16" s="78"/>
      <c r="BC16" s="78"/>
      <c r="BD16" s="78"/>
      <c r="BE16" s="78"/>
      <c r="BF16" s="78"/>
      <c r="BG16" s="78"/>
      <c r="BH16" s="78"/>
      <c r="BI16" s="78"/>
      <c r="BJ16" s="78"/>
      <c r="BK16" s="78"/>
      <c r="BL16" s="78"/>
    </row>
    <row r="17" spans="1:64" s="80" customFormat="1" ht="13.5" customHeight="1" x14ac:dyDescent="0.2">
      <c r="A17" s="33">
        <v>1072</v>
      </c>
      <c r="B17" s="156" t="s">
        <v>864</v>
      </c>
      <c r="C17" s="32">
        <v>8</v>
      </c>
      <c r="D17" s="33" t="s">
        <v>649</v>
      </c>
      <c r="E17" s="74">
        <v>0</v>
      </c>
      <c r="F17" s="74">
        <v>0</v>
      </c>
      <c r="G17" s="74">
        <v>1</v>
      </c>
      <c r="H17" s="74">
        <v>0</v>
      </c>
      <c r="I17" s="74">
        <v>1</v>
      </c>
      <c r="J17" s="74" t="s">
        <v>545</v>
      </c>
      <c r="K17" s="74">
        <v>0</v>
      </c>
      <c r="L17" s="74">
        <v>0</v>
      </c>
      <c r="M17" s="74">
        <v>0</v>
      </c>
      <c r="N17" s="74">
        <v>0</v>
      </c>
      <c r="O17" s="74">
        <v>0.5</v>
      </c>
      <c r="P17" s="74" t="s">
        <v>748</v>
      </c>
      <c r="Q17" s="74">
        <v>0</v>
      </c>
      <c r="R17" s="74">
        <v>1</v>
      </c>
      <c r="S17" s="74">
        <v>1</v>
      </c>
      <c r="T17" s="74">
        <v>0</v>
      </c>
      <c r="U17" s="74">
        <v>1</v>
      </c>
      <c r="V17" s="33"/>
      <c r="W17" s="77">
        <f t="shared" si="0"/>
        <v>0</v>
      </c>
      <c r="X17" s="77">
        <f t="shared" si="0"/>
        <v>0</v>
      </c>
      <c r="Y17" s="77">
        <f t="shared" si="0"/>
        <v>1</v>
      </c>
      <c r="Z17" s="144">
        <f t="shared" si="0"/>
        <v>0</v>
      </c>
      <c r="AA17" s="77">
        <f t="shared" si="0"/>
        <v>1</v>
      </c>
      <c r="AB17" s="42">
        <f t="shared" si="1"/>
        <v>2</v>
      </c>
      <c r="AC17" s="42"/>
      <c r="AD17" s="42">
        <f t="shared" si="2"/>
        <v>0</v>
      </c>
      <c r="AE17" s="42">
        <f t="shared" si="3"/>
        <v>1</v>
      </c>
      <c r="AF17" s="42">
        <f t="shared" si="4"/>
        <v>1</v>
      </c>
      <c r="AG17" s="42"/>
      <c r="AH17" s="78"/>
      <c r="AN17" s="78"/>
      <c r="AT17" s="78"/>
      <c r="AZ17" s="78"/>
      <c r="BB17" s="78"/>
      <c r="BC17" s="78"/>
      <c r="BD17" s="78"/>
      <c r="BE17" s="78"/>
      <c r="BF17" s="78"/>
      <c r="BG17" s="78"/>
      <c r="BH17" s="78"/>
      <c r="BI17" s="78"/>
      <c r="BJ17" s="78"/>
      <c r="BK17" s="78"/>
      <c r="BL17" s="78"/>
    </row>
    <row r="18" spans="1:64" s="34" customFormat="1" ht="13.5" customHeight="1" x14ac:dyDescent="0.2">
      <c r="A18" s="33">
        <v>1088</v>
      </c>
      <c r="B18" s="156" t="s">
        <v>878</v>
      </c>
      <c r="C18" s="32">
        <v>8</v>
      </c>
      <c r="D18" s="33" t="s">
        <v>665</v>
      </c>
      <c r="E18" s="74">
        <v>0</v>
      </c>
      <c r="F18" s="74">
        <v>1</v>
      </c>
      <c r="G18" s="74">
        <v>1</v>
      </c>
      <c r="H18" s="74">
        <v>0</v>
      </c>
      <c r="I18" s="74">
        <v>0</v>
      </c>
      <c r="J18" s="74"/>
      <c r="K18" s="74">
        <v>0</v>
      </c>
      <c r="L18" s="74">
        <v>1</v>
      </c>
      <c r="M18" s="74">
        <v>0.5</v>
      </c>
      <c r="N18" s="74">
        <v>0.5</v>
      </c>
      <c r="O18" s="74">
        <v>0</v>
      </c>
      <c r="P18" s="74"/>
      <c r="Q18" s="74">
        <v>0</v>
      </c>
      <c r="R18" s="74">
        <v>0</v>
      </c>
      <c r="S18" s="74">
        <v>0</v>
      </c>
      <c r="T18" s="74">
        <v>0</v>
      </c>
      <c r="U18" s="74">
        <v>0</v>
      </c>
      <c r="V18" s="33"/>
      <c r="W18" s="77">
        <f t="shared" si="0"/>
        <v>0</v>
      </c>
      <c r="X18" s="77">
        <f t="shared" si="0"/>
        <v>1</v>
      </c>
      <c r="Y18" s="77">
        <f t="shared" si="0"/>
        <v>0.5</v>
      </c>
      <c r="Z18" s="144">
        <f t="shared" si="0"/>
        <v>0</v>
      </c>
      <c r="AA18" s="77">
        <f t="shared" si="0"/>
        <v>0</v>
      </c>
      <c r="AB18" s="42">
        <f t="shared" si="1"/>
        <v>1.5</v>
      </c>
      <c r="AC18" s="42"/>
      <c r="AD18" s="42">
        <f t="shared" si="2"/>
        <v>1</v>
      </c>
      <c r="AE18" s="42">
        <f t="shared" si="3"/>
        <v>0</v>
      </c>
      <c r="AF18" s="42">
        <f t="shared" si="4"/>
        <v>0.5</v>
      </c>
      <c r="AG18" s="42"/>
      <c r="AH18" s="33"/>
      <c r="AN18" s="33"/>
      <c r="AT18" s="33"/>
      <c r="AZ18" s="33"/>
      <c r="BB18" s="33"/>
      <c r="BC18" s="33"/>
      <c r="BD18" s="33"/>
      <c r="BE18" s="33"/>
      <c r="BF18" s="33"/>
      <c r="BG18" s="33"/>
      <c r="BH18" s="33"/>
      <c r="BI18" s="33"/>
      <c r="BJ18" s="33"/>
      <c r="BK18" s="33"/>
      <c r="BL18" s="33"/>
    </row>
    <row r="19" spans="1:64" s="34" customFormat="1" ht="13.5" customHeight="1" x14ac:dyDescent="0.2">
      <c r="A19" s="33">
        <v>1089</v>
      </c>
      <c r="B19" s="156" t="s">
        <v>878</v>
      </c>
      <c r="C19" s="32">
        <v>8</v>
      </c>
      <c r="D19" s="33" t="s">
        <v>666</v>
      </c>
      <c r="E19" s="74">
        <v>0</v>
      </c>
      <c r="F19" s="74">
        <v>1</v>
      </c>
      <c r="G19" s="74">
        <v>1</v>
      </c>
      <c r="H19" s="74">
        <v>0</v>
      </c>
      <c r="I19" s="74">
        <v>0</v>
      </c>
      <c r="J19" s="74"/>
      <c r="K19" s="74">
        <v>0</v>
      </c>
      <c r="L19" s="74">
        <v>0</v>
      </c>
      <c r="M19" s="74">
        <v>0</v>
      </c>
      <c r="N19" s="74">
        <v>0</v>
      </c>
      <c r="O19" s="74">
        <v>0</v>
      </c>
      <c r="P19" s="74"/>
      <c r="Q19" s="74">
        <v>0</v>
      </c>
      <c r="R19" s="74">
        <v>0</v>
      </c>
      <c r="S19" s="74">
        <v>0</v>
      </c>
      <c r="T19" s="74">
        <v>0</v>
      </c>
      <c r="U19" s="74">
        <v>0</v>
      </c>
      <c r="V19" s="33"/>
      <c r="W19" s="77">
        <f t="shared" si="0"/>
        <v>0</v>
      </c>
      <c r="X19" s="77">
        <f t="shared" si="0"/>
        <v>0</v>
      </c>
      <c r="Y19" s="77">
        <f t="shared" si="0"/>
        <v>0</v>
      </c>
      <c r="Z19" s="144">
        <f t="shared" si="0"/>
        <v>0</v>
      </c>
      <c r="AA19" s="77">
        <f t="shared" si="0"/>
        <v>0</v>
      </c>
      <c r="AB19" s="42">
        <f t="shared" si="1"/>
        <v>0</v>
      </c>
      <c r="AC19" s="42"/>
      <c r="AD19" s="42">
        <f t="shared" si="2"/>
        <v>0</v>
      </c>
      <c r="AE19" s="42">
        <f t="shared" si="3"/>
        <v>0</v>
      </c>
      <c r="AF19" s="42">
        <f t="shared" si="4"/>
        <v>0</v>
      </c>
      <c r="AG19" s="42"/>
      <c r="AH19" s="33"/>
      <c r="AN19" s="33"/>
      <c r="AT19" s="33"/>
      <c r="BB19" s="33"/>
      <c r="BC19" s="33"/>
    </row>
    <row r="20" spans="1:64" s="55" customFormat="1" ht="13.5" customHeight="1" x14ac:dyDescent="0.2">
      <c r="A20" s="82"/>
      <c r="B20" s="8"/>
      <c r="C20" s="138"/>
      <c r="D20" s="140"/>
      <c r="E20" s="54"/>
      <c r="F20" s="54"/>
      <c r="G20" s="54"/>
      <c r="H20" s="54"/>
      <c r="I20" s="54"/>
      <c r="J20" s="54"/>
      <c r="K20" s="54"/>
      <c r="L20" s="54"/>
      <c r="M20" s="54"/>
      <c r="N20" s="54"/>
      <c r="O20" s="54"/>
      <c r="P20" s="54"/>
      <c r="Q20" s="54"/>
      <c r="R20" s="54"/>
      <c r="S20" s="54"/>
      <c r="T20" s="54"/>
      <c r="U20" s="54"/>
      <c r="V20" s="54"/>
      <c r="W20" s="159"/>
      <c r="X20" s="159"/>
      <c r="Y20" s="159"/>
      <c r="Z20" s="84"/>
      <c r="AA20" s="159"/>
      <c r="AB20" s="132"/>
      <c r="AC20" s="132"/>
      <c r="AD20" s="132"/>
      <c r="AE20" s="132"/>
      <c r="AF20" s="132"/>
      <c r="AG20" s="132"/>
      <c r="AI20" s="137"/>
      <c r="AJ20" s="137"/>
      <c r="AK20" s="137"/>
      <c r="AL20" s="137"/>
      <c r="AM20" s="137"/>
      <c r="AO20" s="137"/>
      <c r="AP20" s="137"/>
      <c r="AQ20" s="137"/>
      <c r="AR20" s="137"/>
      <c r="AS20" s="137"/>
      <c r="AU20" s="137"/>
      <c r="AV20" s="137"/>
      <c r="AW20" s="137"/>
      <c r="AX20" s="137"/>
      <c r="AY20" s="137"/>
      <c r="BA20" s="137"/>
    </row>
    <row r="21" spans="1:64" s="78" customFormat="1" ht="13.5" customHeight="1" x14ac:dyDescent="0.2">
      <c r="A21" s="152" t="s">
        <v>324</v>
      </c>
      <c r="B21" s="157" t="s">
        <v>525</v>
      </c>
      <c r="C21" s="146">
        <v>2</v>
      </c>
      <c r="D21" s="153" t="s">
        <v>346</v>
      </c>
      <c r="E21" s="90">
        <v>1</v>
      </c>
      <c r="F21" s="90">
        <v>1</v>
      </c>
      <c r="G21" s="90">
        <v>0</v>
      </c>
      <c r="H21" s="90">
        <v>1</v>
      </c>
      <c r="I21" s="90">
        <v>1</v>
      </c>
      <c r="J21" s="90"/>
      <c r="K21" s="90">
        <v>1</v>
      </c>
      <c r="L21" s="90">
        <v>1</v>
      </c>
      <c r="M21" s="154">
        <v>0.5</v>
      </c>
      <c r="N21" s="154">
        <v>0.5</v>
      </c>
      <c r="O21" s="90">
        <v>1</v>
      </c>
      <c r="P21" s="90"/>
      <c r="Q21" s="90">
        <v>1</v>
      </c>
      <c r="R21" s="90">
        <v>1</v>
      </c>
      <c r="S21" s="90">
        <v>1</v>
      </c>
      <c r="T21" s="90">
        <v>0</v>
      </c>
      <c r="U21" s="90">
        <v>0</v>
      </c>
      <c r="V21" s="90"/>
      <c r="W21" s="144">
        <f t="shared" ref="W21:AA34" si="5">IF(((E21+K21+Q21)=1.5),0.5,ROUND((E21+K21+Q21)/3,0))</f>
        <v>1</v>
      </c>
      <c r="X21" s="144">
        <f t="shared" si="5"/>
        <v>1</v>
      </c>
      <c r="Y21" s="144">
        <f t="shared" si="5"/>
        <v>0.5</v>
      </c>
      <c r="Z21" s="144">
        <f t="shared" si="5"/>
        <v>0.5</v>
      </c>
      <c r="AA21" s="144">
        <f t="shared" si="5"/>
        <v>1</v>
      </c>
      <c r="AB21" s="145">
        <f t="shared" ref="AB21:AB34" si="6">SUM(W21:AA21)</f>
        <v>4</v>
      </c>
      <c r="AC21" s="145"/>
      <c r="AD21" s="42">
        <f t="shared" ref="AD21:AD34" si="7">W21+X21</f>
        <v>2</v>
      </c>
      <c r="AE21" s="42">
        <f t="shared" ref="AE21:AE34" si="8">Z21+AA21</f>
        <v>1.5</v>
      </c>
      <c r="AF21" s="42">
        <f t="shared" ref="AF21:AF34" si="9">Y21</f>
        <v>0.5</v>
      </c>
      <c r="AG21" s="42"/>
      <c r="AI21" s="80"/>
      <c r="AJ21" s="80"/>
      <c r="AK21" s="80"/>
      <c r="AL21" s="80"/>
      <c r="AM21" s="80"/>
      <c r="AO21" s="80"/>
      <c r="AP21" s="80"/>
      <c r="AQ21" s="80"/>
      <c r="AR21" s="80"/>
      <c r="AS21" s="80"/>
      <c r="AU21" s="80"/>
      <c r="AV21" s="80"/>
      <c r="AW21" s="80"/>
      <c r="AX21" s="80"/>
      <c r="AY21" s="80"/>
      <c r="BA21" s="80"/>
    </row>
    <row r="22" spans="1:64" s="78" customFormat="1" ht="13.5" customHeight="1" x14ac:dyDescent="0.2">
      <c r="A22" s="152" t="s">
        <v>332</v>
      </c>
      <c r="B22" s="156" t="s">
        <v>528</v>
      </c>
      <c r="C22" s="32">
        <v>2</v>
      </c>
      <c r="D22" s="149" t="s">
        <v>357</v>
      </c>
      <c r="E22" s="33">
        <v>0</v>
      </c>
      <c r="F22" s="33">
        <v>0</v>
      </c>
      <c r="G22" s="33">
        <v>1</v>
      </c>
      <c r="H22" s="33">
        <v>0</v>
      </c>
      <c r="I22" s="33">
        <v>1</v>
      </c>
      <c r="J22" s="33"/>
      <c r="K22" s="33">
        <v>0</v>
      </c>
      <c r="L22" s="33">
        <v>0</v>
      </c>
      <c r="M22" s="33">
        <v>0</v>
      </c>
      <c r="N22" s="33">
        <v>0</v>
      </c>
      <c r="O22" s="33">
        <v>0</v>
      </c>
      <c r="P22" s="33"/>
      <c r="Q22" s="33">
        <v>0</v>
      </c>
      <c r="R22" s="33">
        <v>1</v>
      </c>
      <c r="S22" s="33">
        <v>0</v>
      </c>
      <c r="T22" s="33">
        <v>0</v>
      </c>
      <c r="U22" s="33">
        <v>1</v>
      </c>
      <c r="V22" s="33"/>
      <c r="W22" s="77">
        <f t="shared" si="5"/>
        <v>0</v>
      </c>
      <c r="X22" s="77">
        <f t="shared" si="5"/>
        <v>0</v>
      </c>
      <c r="Y22" s="77">
        <f t="shared" si="5"/>
        <v>0</v>
      </c>
      <c r="Z22" s="144">
        <f t="shared" si="5"/>
        <v>0</v>
      </c>
      <c r="AA22" s="77">
        <f t="shared" si="5"/>
        <v>1</v>
      </c>
      <c r="AB22" s="42">
        <f t="shared" si="6"/>
        <v>1</v>
      </c>
      <c r="AC22" s="42"/>
      <c r="AD22" s="42">
        <f t="shared" si="7"/>
        <v>0</v>
      </c>
      <c r="AE22" s="42">
        <f t="shared" si="8"/>
        <v>1</v>
      </c>
      <c r="AF22" s="42">
        <f t="shared" si="9"/>
        <v>0</v>
      </c>
      <c r="AG22" s="42"/>
      <c r="AI22" s="80"/>
      <c r="AJ22" s="80"/>
      <c r="AK22" s="80"/>
      <c r="AL22" s="80"/>
      <c r="AM22" s="80"/>
      <c r="AO22" s="80"/>
      <c r="AP22" s="80"/>
      <c r="AQ22" s="80"/>
      <c r="AR22" s="80"/>
      <c r="AS22" s="80"/>
      <c r="AU22" s="80"/>
      <c r="AV22" s="80"/>
      <c r="AW22" s="80"/>
      <c r="AX22" s="80"/>
      <c r="AY22" s="80"/>
      <c r="BA22" s="80"/>
    </row>
    <row r="23" spans="1:64" s="78" customFormat="1" ht="13.5" customHeight="1" x14ac:dyDescent="0.2">
      <c r="A23" s="152" t="s">
        <v>339</v>
      </c>
      <c r="B23" s="156" t="s">
        <v>529</v>
      </c>
      <c r="C23" s="32">
        <v>2</v>
      </c>
      <c r="D23" s="149" t="s">
        <v>362</v>
      </c>
      <c r="E23" s="33">
        <v>1</v>
      </c>
      <c r="F23" s="33">
        <v>0</v>
      </c>
      <c r="G23" s="33">
        <v>1</v>
      </c>
      <c r="H23" s="33">
        <v>1</v>
      </c>
      <c r="I23" s="33">
        <v>0</v>
      </c>
      <c r="J23" s="33" t="s">
        <v>550</v>
      </c>
      <c r="K23" s="33">
        <v>1</v>
      </c>
      <c r="L23" s="33">
        <v>1</v>
      </c>
      <c r="M23" s="33">
        <v>0</v>
      </c>
      <c r="N23" s="33">
        <v>0</v>
      </c>
      <c r="O23" s="33">
        <v>0</v>
      </c>
      <c r="P23" s="33"/>
      <c r="Q23" s="33">
        <v>1</v>
      </c>
      <c r="R23" s="33">
        <v>0</v>
      </c>
      <c r="S23" s="33">
        <v>0</v>
      </c>
      <c r="T23" s="33">
        <v>0</v>
      </c>
      <c r="U23" s="33">
        <v>0</v>
      </c>
      <c r="V23" s="33"/>
      <c r="W23" s="77">
        <f t="shared" si="5"/>
        <v>1</v>
      </c>
      <c r="X23" s="77">
        <f t="shared" si="5"/>
        <v>0</v>
      </c>
      <c r="Y23" s="77">
        <f t="shared" si="5"/>
        <v>0</v>
      </c>
      <c r="Z23" s="144">
        <f t="shared" si="5"/>
        <v>0</v>
      </c>
      <c r="AA23" s="77">
        <f t="shared" si="5"/>
        <v>0</v>
      </c>
      <c r="AB23" s="42">
        <f t="shared" si="6"/>
        <v>1</v>
      </c>
      <c r="AC23" s="42"/>
      <c r="AD23" s="42">
        <f t="shared" si="7"/>
        <v>1</v>
      </c>
      <c r="AE23" s="42">
        <f t="shared" si="8"/>
        <v>0</v>
      </c>
      <c r="AF23" s="42">
        <f t="shared" si="9"/>
        <v>0</v>
      </c>
      <c r="AG23" s="42"/>
      <c r="AI23" s="80"/>
      <c r="AJ23" s="80"/>
      <c r="AK23" s="80"/>
      <c r="AL23" s="80"/>
      <c r="AM23" s="80"/>
      <c r="AO23" s="80"/>
      <c r="AP23" s="80"/>
      <c r="AQ23" s="80"/>
      <c r="AR23" s="80"/>
      <c r="AS23" s="80"/>
      <c r="AU23" s="80"/>
      <c r="AV23" s="80"/>
      <c r="AW23" s="80"/>
      <c r="AX23" s="80"/>
      <c r="AY23" s="80"/>
      <c r="AZ23" s="80"/>
      <c r="BA23" s="80"/>
      <c r="BD23" s="80"/>
      <c r="BE23" s="80"/>
      <c r="BF23" s="80"/>
      <c r="BG23" s="80"/>
      <c r="BH23" s="80"/>
      <c r="BI23" s="80"/>
      <c r="BJ23" s="80"/>
      <c r="BK23" s="80"/>
      <c r="BL23" s="80"/>
    </row>
    <row r="24" spans="1:64" s="78" customFormat="1" ht="13.5" customHeight="1" x14ac:dyDescent="0.2">
      <c r="A24" s="33">
        <v>1157</v>
      </c>
      <c r="B24" s="156" t="s">
        <v>539</v>
      </c>
      <c r="C24" s="32">
        <v>2</v>
      </c>
      <c r="D24" s="33" t="s">
        <v>736</v>
      </c>
      <c r="E24" s="74">
        <v>1</v>
      </c>
      <c r="F24" s="74">
        <v>1</v>
      </c>
      <c r="G24" s="74">
        <v>1</v>
      </c>
      <c r="H24" s="74">
        <v>1</v>
      </c>
      <c r="I24" s="74">
        <v>0</v>
      </c>
      <c r="J24" s="74"/>
      <c r="K24" s="74">
        <v>1</v>
      </c>
      <c r="L24" s="74">
        <v>1</v>
      </c>
      <c r="M24" s="74">
        <v>0.5</v>
      </c>
      <c r="N24" s="74">
        <v>0.5</v>
      </c>
      <c r="O24" s="74">
        <v>0.5</v>
      </c>
      <c r="P24" s="74"/>
      <c r="Q24" s="74">
        <v>1</v>
      </c>
      <c r="R24" s="74">
        <v>1</v>
      </c>
      <c r="S24" s="74">
        <v>1</v>
      </c>
      <c r="T24" s="74">
        <v>1</v>
      </c>
      <c r="U24" s="74">
        <v>1</v>
      </c>
      <c r="V24" s="33"/>
      <c r="W24" s="77">
        <f t="shared" si="5"/>
        <v>1</v>
      </c>
      <c r="X24" s="77">
        <f t="shared" si="5"/>
        <v>1</v>
      </c>
      <c r="Y24" s="77">
        <f t="shared" si="5"/>
        <v>1</v>
      </c>
      <c r="Z24" s="144">
        <f t="shared" si="5"/>
        <v>1</v>
      </c>
      <c r="AA24" s="77">
        <f t="shared" si="5"/>
        <v>0.5</v>
      </c>
      <c r="AB24" s="42">
        <f t="shared" si="6"/>
        <v>4.5</v>
      </c>
      <c r="AC24" s="42"/>
      <c r="AD24" s="42">
        <f t="shared" si="7"/>
        <v>2</v>
      </c>
      <c r="AE24" s="42">
        <f t="shared" si="8"/>
        <v>1.5</v>
      </c>
      <c r="AF24" s="42">
        <f t="shared" si="9"/>
        <v>1</v>
      </c>
      <c r="AG24" s="145"/>
      <c r="AI24" s="80"/>
      <c r="AJ24" s="80"/>
      <c r="AK24" s="80"/>
      <c r="AL24" s="80"/>
      <c r="AM24" s="80"/>
      <c r="AO24" s="80"/>
      <c r="AP24" s="80"/>
      <c r="AQ24" s="80"/>
      <c r="AR24" s="80"/>
      <c r="AS24" s="80"/>
      <c r="AU24" s="80"/>
      <c r="AV24" s="80"/>
      <c r="AW24" s="80"/>
      <c r="AX24" s="80"/>
      <c r="AY24" s="80"/>
      <c r="AZ24" s="80"/>
      <c r="BA24" s="80"/>
      <c r="BD24" s="80"/>
      <c r="BE24" s="80"/>
      <c r="BF24" s="80"/>
      <c r="BG24" s="80"/>
      <c r="BH24" s="80"/>
      <c r="BI24" s="80"/>
      <c r="BJ24" s="80"/>
      <c r="BK24" s="80"/>
      <c r="BL24" s="80"/>
    </row>
    <row r="25" spans="1:64" s="78" customFormat="1" ht="13.5" customHeight="1" x14ac:dyDescent="0.2">
      <c r="A25" s="31" t="s">
        <v>311</v>
      </c>
      <c r="B25" s="156" t="s">
        <v>520</v>
      </c>
      <c r="C25" s="32">
        <v>2</v>
      </c>
      <c r="D25" s="149" t="s">
        <v>327</v>
      </c>
      <c r="E25" s="33">
        <v>0</v>
      </c>
      <c r="F25" s="33">
        <v>1</v>
      </c>
      <c r="G25" s="33">
        <v>0</v>
      </c>
      <c r="H25" s="33">
        <v>0</v>
      </c>
      <c r="I25" s="33">
        <v>1</v>
      </c>
      <c r="J25" s="33"/>
      <c r="K25" s="33">
        <v>0</v>
      </c>
      <c r="L25" s="33">
        <v>1</v>
      </c>
      <c r="M25" s="33">
        <v>0</v>
      </c>
      <c r="N25" s="33">
        <v>0</v>
      </c>
      <c r="O25" s="33">
        <v>1</v>
      </c>
      <c r="P25" s="33"/>
      <c r="Q25" s="33">
        <v>0</v>
      </c>
      <c r="R25" s="33">
        <v>1</v>
      </c>
      <c r="S25" s="33">
        <v>0</v>
      </c>
      <c r="T25" s="33">
        <v>0</v>
      </c>
      <c r="U25" s="33">
        <v>1</v>
      </c>
      <c r="V25" s="33"/>
      <c r="W25" s="77">
        <f t="shared" si="5"/>
        <v>0</v>
      </c>
      <c r="X25" s="77">
        <f t="shared" si="5"/>
        <v>1</v>
      </c>
      <c r="Y25" s="77">
        <f t="shared" si="5"/>
        <v>0</v>
      </c>
      <c r="Z25" s="144">
        <f t="shared" si="5"/>
        <v>0</v>
      </c>
      <c r="AA25" s="77">
        <f t="shared" si="5"/>
        <v>1</v>
      </c>
      <c r="AB25" s="42">
        <f t="shared" si="6"/>
        <v>2</v>
      </c>
      <c r="AC25" s="42"/>
      <c r="AD25" s="42">
        <f t="shared" si="7"/>
        <v>1</v>
      </c>
      <c r="AE25" s="42">
        <f t="shared" si="8"/>
        <v>1</v>
      </c>
      <c r="AF25" s="42">
        <f t="shared" si="9"/>
        <v>0</v>
      </c>
      <c r="AG25" s="42"/>
      <c r="AI25" s="80"/>
      <c r="AJ25" s="80"/>
      <c r="AK25" s="80"/>
      <c r="AL25" s="80"/>
      <c r="AM25" s="80"/>
      <c r="AO25" s="80"/>
      <c r="AP25" s="80"/>
      <c r="AQ25" s="80"/>
      <c r="AR25" s="80"/>
      <c r="AS25" s="80"/>
      <c r="AU25" s="80"/>
      <c r="AV25" s="80"/>
      <c r="AW25" s="80"/>
      <c r="AX25" s="80"/>
      <c r="AY25" s="80"/>
      <c r="BA25" s="80"/>
    </row>
    <row r="26" spans="1:64" s="78" customFormat="1" ht="13.5" customHeight="1" x14ac:dyDescent="0.2">
      <c r="A26" s="152" t="s">
        <v>313</v>
      </c>
      <c r="B26" s="156" t="s">
        <v>520</v>
      </c>
      <c r="C26" s="32">
        <v>2</v>
      </c>
      <c r="D26" s="149" t="s">
        <v>329</v>
      </c>
      <c r="E26" s="33">
        <v>1</v>
      </c>
      <c r="F26" s="33">
        <v>1</v>
      </c>
      <c r="G26" s="33">
        <v>1</v>
      </c>
      <c r="H26" s="33">
        <v>0</v>
      </c>
      <c r="I26" s="33">
        <v>1</v>
      </c>
      <c r="J26" s="33"/>
      <c r="K26" s="33">
        <v>1</v>
      </c>
      <c r="L26" s="33">
        <v>1</v>
      </c>
      <c r="M26" s="155">
        <v>0.5</v>
      </c>
      <c r="N26" s="155">
        <v>0.5</v>
      </c>
      <c r="O26" s="155">
        <v>0.5</v>
      </c>
      <c r="P26" s="33"/>
      <c r="Q26" s="33">
        <v>1</v>
      </c>
      <c r="R26" s="33">
        <v>1</v>
      </c>
      <c r="S26" s="33">
        <v>0</v>
      </c>
      <c r="T26" s="33">
        <v>0</v>
      </c>
      <c r="U26" s="33">
        <v>0</v>
      </c>
      <c r="V26" s="33"/>
      <c r="W26" s="77">
        <f t="shared" si="5"/>
        <v>1</v>
      </c>
      <c r="X26" s="77">
        <f t="shared" si="5"/>
        <v>1</v>
      </c>
      <c r="Y26" s="77">
        <f t="shared" si="5"/>
        <v>0.5</v>
      </c>
      <c r="Z26" s="144">
        <f t="shared" si="5"/>
        <v>0</v>
      </c>
      <c r="AA26" s="77">
        <f t="shared" si="5"/>
        <v>0.5</v>
      </c>
      <c r="AB26" s="42">
        <f t="shared" si="6"/>
        <v>3</v>
      </c>
      <c r="AC26" s="42"/>
      <c r="AD26" s="42">
        <f t="shared" si="7"/>
        <v>2</v>
      </c>
      <c r="AE26" s="42">
        <f t="shared" si="8"/>
        <v>0.5</v>
      </c>
      <c r="AF26" s="42">
        <f t="shared" si="9"/>
        <v>0.5</v>
      </c>
      <c r="AG26" s="42"/>
      <c r="AI26" s="80"/>
      <c r="AJ26" s="80"/>
      <c r="AK26" s="80"/>
      <c r="AL26" s="80"/>
      <c r="AM26" s="80"/>
      <c r="AO26" s="80"/>
      <c r="AP26" s="80"/>
      <c r="AQ26" s="80"/>
      <c r="AR26" s="80"/>
      <c r="AS26" s="80"/>
      <c r="AU26" s="80"/>
      <c r="AV26" s="80"/>
      <c r="AW26" s="80"/>
      <c r="AX26" s="80"/>
      <c r="AY26" s="80"/>
      <c r="BA26" s="80"/>
    </row>
    <row r="27" spans="1:64" s="78" customFormat="1" ht="13.5" customHeight="1" x14ac:dyDescent="0.2">
      <c r="A27" s="152" t="s">
        <v>952</v>
      </c>
      <c r="B27" s="156" t="s">
        <v>436</v>
      </c>
      <c r="C27" s="32">
        <v>2</v>
      </c>
      <c r="D27" s="149" t="s">
        <v>89</v>
      </c>
      <c r="E27" s="34">
        <v>1</v>
      </c>
      <c r="F27" s="34">
        <v>1</v>
      </c>
      <c r="G27" s="34">
        <v>1</v>
      </c>
      <c r="H27" s="34">
        <v>0</v>
      </c>
      <c r="I27" s="34">
        <v>1</v>
      </c>
      <c r="J27" s="150"/>
      <c r="K27" s="90">
        <v>0</v>
      </c>
      <c r="L27" s="90">
        <v>1</v>
      </c>
      <c r="M27" s="151">
        <v>0</v>
      </c>
      <c r="N27" s="151">
        <v>0.5</v>
      </c>
      <c r="O27" s="151">
        <v>0.5</v>
      </c>
      <c r="P27" s="150"/>
      <c r="Q27" s="90">
        <v>1</v>
      </c>
      <c r="R27" s="90">
        <v>1</v>
      </c>
      <c r="S27" s="90">
        <v>1</v>
      </c>
      <c r="T27" s="90">
        <v>0</v>
      </c>
      <c r="U27" s="90">
        <v>1</v>
      </c>
      <c r="V27" s="90"/>
      <c r="W27" s="77">
        <f t="shared" si="5"/>
        <v>1</v>
      </c>
      <c r="X27" s="77">
        <f t="shared" si="5"/>
        <v>1</v>
      </c>
      <c r="Y27" s="77">
        <f t="shared" si="5"/>
        <v>1</v>
      </c>
      <c r="Z27" s="144">
        <f t="shared" si="5"/>
        <v>0</v>
      </c>
      <c r="AA27" s="77">
        <f t="shared" si="5"/>
        <v>1</v>
      </c>
      <c r="AB27" s="42">
        <f t="shared" si="6"/>
        <v>4</v>
      </c>
      <c r="AC27" s="42"/>
      <c r="AD27" s="42">
        <f t="shared" si="7"/>
        <v>2</v>
      </c>
      <c r="AE27" s="42">
        <f t="shared" si="8"/>
        <v>1</v>
      </c>
      <c r="AF27" s="42">
        <f t="shared" si="9"/>
        <v>1</v>
      </c>
      <c r="AG27" s="42"/>
      <c r="AI27" s="80"/>
      <c r="AJ27" s="80"/>
      <c r="AK27" s="80"/>
      <c r="AL27" s="80"/>
      <c r="AM27" s="80"/>
      <c r="AO27" s="80"/>
      <c r="AP27" s="80"/>
      <c r="AQ27" s="80"/>
      <c r="AR27" s="80"/>
      <c r="AS27" s="80"/>
      <c r="AU27" s="80"/>
      <c r="AV27" s="80"/>
      <c r="AW27" s="80"/>
      <c r="AX27" s="80"/>
      <c r="AY27" s="80"/>
      <c r="BA27" s="80"/>
    </row>
    <row r="28" spans="1:64" s="34" customFormat="1" ht="13.5" customHeight="1" x14ac:dyDescent="0.2">
      <c r="A28" s="152" t="s">
        <v>99</v>
      </c>
      <c r="B28" s="156" t="s">
        <v>442</v>
      </c>
      <c r="C28" s="32">
        <v>9</v>
      </c>
      <c r="D28" s="149" t="s">
        <v>106</v>
      </c>
      <c r="E28" s="34">
        <v>1</v>
      </c>
      <c r="F28" s="34">
        <v>1</v>
      </c>
      <c r="G28" s="34">
        <v>0</v>
      </c>
      <c r="H28" s="34">
        <v>0</v>
      </c>
      <c r="I28" s="34">
        <v>0</v>
      </c>
      <c r="J28" s="33" t="s">
        <v>178</v>
      </c>
      <c r="K28" s="90">
        <v>1</v>
      </c>
      <c r="L28" s="90">
        <v>1</v>
      </c>
      <c r="M28" s="151">
        <v>0</v>
      </c>
      <c r="N28" s="151">
        <v>0</v>
      </c>
      <c r="O28" s="151">
        <v>0</v>
      </c>
      <c r="P28" s="150"/>
      <c r="Q28" s="90">
        <v>1</v>
      </c>
      <c r="R28" s="90">
        <v>0</v>
      </c>
      <c r="S28" s="90">
        <v>1</v>
      </c>
      <c r="T28" s="90">
        <v>1</v>
      </c>
      <c r="U28" s="90">
        <v>0</v>
      </c>
      <c r="V28" s="90"/>
      <c r="W28" s="77">
        <f t="shared" si="5"/>
        <v>1</v>
      </c>
      <c r="X28" s="77">
        <f t="shared" si="5"/>
        <v>1</v>
      </c>
      <c r="Y28" s="77">
        <f t="shared" si="5"/>
        <v>0</v>
      </c>
      <c r="Z28" s="144">
        <f t="shared" si="5"/>
        <v>0</v>
      </c>
      <c r="AA28" s="77">
        <f t="shared" si="5"/>
        <v>0</v>
      </c>
      <c r="AB28" s="42">
        <f t="shared" si="6"/>
        <v>2</v>
      </c>
      <c r="AC28" s="42"/>
      <c r="AD28" s="42">
        <f t="shared" si="7"/>
        <v>2</v>
      </c>
      <c r="AE28" s="42">
        <f t="shared" si="8"/>
        <v>0</v>
      </c>
      <c r="AF28" s="42">
        <f t="shared" si="9"/>
        <v>0</v>
      </c>
      <c r="AG28" s="42"/>
      <c r="AH28" s="33"/>
      <c r="AN28" s="33"/>
      <c r="AT28" s="33"/>
      <c r="AZ28" s="33"/>
      <c r="BB28" s="33"/>
      <c r="BC28" s="33"/>
      <c r="BD28" s="33"/>
      <c r="BE28" s="33"/>
      <c r="BF28" s="33"/>
      <c r="BG28" s="33"/>
      <c r="BH28" s="33"/>
      <c r="BI28" s="33"/>
      <c r="BJ28" s="33"/>
      <c r="BK28" s="33"/>
      <c r="BL28" s="33"/>
    </row>
    <row r="29" spans="1:64" s="34" customFormat="1" ht="13.5" customHeight="1" x14ac:dyDescent="0.2">
      <c r="A29" s="152" t="s">
        <v>74</v>
      </c>
      <c r="B29" s="156" t="s">
        <v>430</v>
      </c>
      <c r="C29" s="32">
        <v>9</v>
      </c>
      <c r="D29" s="149" t="s">
        <v>75</v>
      </c>
      <c r="E29" s="34">
        <v>0</v>
      </c>
      <c r="F29" s="34">
        <v>0</v>
      </c>
      <c r="G29" s="34">
        <v>0</v>
      </c>
      <c r="H29" s="34">
        <v>1</v>
      </c>
      <c r="I29" s="34">
        <v>0</v>
      </c>
      <c r="J29" s="33" t="s">
        <v>131</v>
      </c>
      <c r="K29" s="90">
        <v>0</v>
      </c>
      <c r="L29" s="90">
        <v>0</v>
      </c>
      <c r="M29" s="151">
        <v>0</v>
      </c>
      <c r="N29" s="151">
        <v>0</v>
      </c>
      <c r="O29" s="151">
        <v>0</v>
      </c>
      <c r="P29" s="33" t="s">
        <v>44</v>
      </c>
      <c r="Q29" s="90">
        <v>0</v>
      </c>
      <c r="R29" s="90">
        <v>0</v>
      </c>
      <c r="S29" s="90">
        <v>0</v>
      </c>
      <c r="T29" s="90">
        <v>0</v>
      </c>
      <c r="U29" s="90">
        <v>0</v>
      </c>
      <c r="V29" s="90"/>
      <c r="W29" s="77">
        <f t="shared" si="5"/>
        <v>0</v>
      </c>
      <c r="X29" s="77">
        <f t="shared" si="5"/>
        <v>0</v>
      </c>
      <c r="Y29" s="77">
        <f t="shared" si="5"/>
        <v>0</v>
      </c>
      <c r="Z29" s="144">
        <f t="shared" si="5"/>
        <v>0</v>
      </c>
      <c r="AA29" s="77">
        <f t="shared" si="5"/>
        <v>0</v>
      </c>
      <c r="AB29" s="42">
        <f t="shared" si="6"/>
        <v>0</v>
      </c>
      <c r="AC29" s="42"/>
      <c r="AD29" s="42">
        <f t="shared" si="7"/>
        <v>0</v>
      </c>
      <c r="AE29" s="42">
        <f t="shared" si="8"/>
        <v>0</v>
      </c>
      <c r="AF29" s="42">
        <f t="shared" si="9"/>
        <v>0</v>
      </c>
      <c r="AG29" s="42"/>
      <c r="AH29" s="33"/>
      <c r="AN29" s="33"/>
      <c r="AT29" s="33"/>
      <c r="AZ29" s="33"/>
      <c r="BB29" s="33"/>
      <c r="BC29" s="33"/>
      <c r="BD29" s="33"/>
      <c r="BE29" s="33"/>
      <c r="BF29" s="33"/>
      <c r="BG29" s="33"/>
      <c r="BH29" s="33"/>
      <c r="BI29" s="33"/>
      <c r="BJ29" s="33"/>
      <c r="BK29" s="33"/>
      <c r="BL29" s="33"/>
    </row>
    <row r="30" spans="1:64" s="33" customFormat="1" ht="15" customHeight="1" x14ac:dyDescent="0.2">
      <c r="A30" s="33">
        <v>1067</v>
      </c>
      <c r="B30" s="156" t="s">
        <v>860</v>
      </c>
      <c r="C30" s="32">
        <v>9</v>
      </c>
      <c r="D30" s="33" t="s">
        <v>644</v>
      </c>
      <c r="E30" s="74">
        <v>1</v>
      </c>
      <c r="F30" s="74">
        <v>1</v>
      </c>
      <c r="G30" s="74">
        <v>0</v>
      </c>
      <c r="H30" s="74">
        <v>0</v>
      </c>
      <c r="I30" s="74">
        <v>1</v>
      </c>
      <c r="J30" s="74" t="s">
        <v>545</v>
      </c>
      <c r="K30" s="74">
        <v>1</v>
      </c>
      <c r="L30" s="74">
        <v>1</v>
      </c>
      <c r="M30" s="74">
        <v>0</v>
      </c>
      <c r="N30" s="74">
        <v>0</v>
      </c>
      <c r="O30" s="74">
        <v>1</v>
      </c>
      <c r="P30" s="74"/>
      <c r="Q30" s="74">
        <v>1</v>
      </c>
      <c r="R30" s="74">
        <v>1</v>
      </c>
      <c r="S30" s="74">
        <v>0</v>
      </c>
      <c r="T30" s="74">
        <v>0</v>
      </c>
      <c r="U30" s="74">
        <v>0</v>
      </c>
      <c r="W30" s="77">
        <f t="shared" si="5"/>
        <v>1</v>
      </c>
      <c r="X30" s="77">
        <f t="shared" si="5"/>
        <v>1</v>
      </c>
      <c r="Y30" s="77">
        <f t="shared" si="5"/>
        <v>0</v>
      </c>
      <c r="Z30" s="144">
        <f t="shared" si="5"/>
        <v>0</v>
      </c>
      <c r="AA30" s="77">
        <f t="shared" si="5"/>
        <v>1</v>
      </c>
      <c r="AB30" s="42">
        <f t="shared" si="6"/>
        <v>3</v>
      </c>
      <c r="AC30" s="42"/>
      <c r="AD30" s="42">
        <f t="shared" si="7"/>
        <v>2</v>
      </c>
      <c r="AE30" s="42">
        <f t="shared" si="8"/>
        <v>1</v>
      </c>
      <c r="AF30" s="42">
        <f t="shared" si="9"/>
        <v>0</v>
      </c>
      <c r="AG30" s="42"/>
      <c r="AI30" s="34"/>
      <c r="AJ30" s="34"/>
      <c r="AK30" s="34"/>
      <c r="AL30" s="34"/>
      <c r="AM30" s="34"/>
      <c r="AO30" s="34"/>
      <c r="AP30" s="34"/>
      <c r="AQ30" s="34"/>
      <c r="AR30" s="34"/>
      <c r="AS30" s="34"/>
      <c r="AU30" s="34"/>
      <c r="AV30" s="34"/>
      <c r="AW30" s="34"/>
      <c r="AX30" s="34"/>
      <c r="AY30" s="34"/>
      <c r="BA30" s="34"/>
    </row>
    <row r="31" spans="1:64" s="33" customFormat="1" ht="15" customHeight="1" x14ac:dyDescent="0.2">
      <c r="A31" s="31" t="s">
        <v>127</v>
      </c>
      <c r="B31" s="156" t="s">
        <v>453</v>
      </c>
      <c r="C31" s="32">
        <v>9</v>
      </c>
      <c r="D31" s="149" t="s">
        <v>136</v>
      </c>
      <c r="E31" s="34">
        <v>1</v>
      </c>
      <c r="F31" s="34">
        <v>0</v>
      </c>
      <c r="G31" s="34">
        <v>0</v>
      </c>
      <c r="H31" s="34">
        <v>0</v>
      </c>
      <c r="I31" s="34">
        <v>0</v>
      </c>
      <c r="J31" s="150"/>
      <c r="K31" s="90">
        <v>1</v>
      </c>
      <c r="L31" s="90">
        <v>1</v>
      </c>
      <c r="M31" s="151">
        <v>0</v>
      </c>
      <c r="N31" s="151">
        <v>0.5</v>
      </c>
      <c r="O31" s="151">
        <v>1</v>
      </c>
      <c r="P31" s="150"/>
      <c r="Q31" s="90">
        <v>1</v>
      </c>
      <c r="R31" s="90">
        <v>1</v>
      </c>
      <c r="S31" s="90">
        <v>0</v>
      </c>
      <c r="T31" s="90">
        <v>0</v>
      </c>
      <c r="U31" s="90">
        <v>0</v>
      </c>
      <c r="V31" s="90"/>
      <c r="W31" s="77">
        <f t="shared" si="5"/>
        <v>1</v>
      </c>
      <c r="X31" s="77">
        <f t="shared" si="5"/>
        <v>1</v>
      </c>
      <c r="Y31" s="77">
        <f t="shared" si="5"/>
        <v>0</v>
      </c>
      <c r="Z31" s="144">
        <f t="shared" si="5"/>
        <v>0</v>
      </c>
      <c r="AA31" s="77">
        <f t="shared" si="5"/>
        <v>0</v>
      </c>
      <c r="AB31" s="42">
        <f t="shared" si="6"/>
        <v>2</v>
      </c>
      <c r="AC31" s="42"/>
      <c r="AD31" s="42">
        <f t="shared" si="7"/>
        <v>2</v>
      </c>
      <c r="AE31" s="42">
        <f t="shared" si="8"/>
        <v>0</v>
      </c>
      <c r="AF31" s="42">
        <f t="shared" si="9"/>
        <v>0</v>
      </c>
      <c r="AG31" s="42"/>
      <c r="AH31" s="78"/>
      <c r="AI31" s="80"/>
      <c r="AJ31" s="80"/>
      <c r="AK31" s="80"/>
      <c r="AL31" s="80"/>
      <c r="AM31" s="80"/>
      <c r="AN31" s="78"/>
      <c r="AO31" s="80"/>
      <c r="AP31" s="80"/>
      <c r="AQ31" s="80"/>
      <c r="AR31" s="80"/>
      <c r="AS31" s="80"/>
      <c r="AT31" s="78"/>
      <c r="AU31" s="80"/>
      <c r="AV31" s="80"/>
      <c r="AW31" s="80"/>
      <c r="AX31" s="80"/>
      <c r="AY31" s="80"/>
      <c r="AZ31" s="78"/>
      <c r="BA31" s="34"/>
      <c r="BD31" s="78"/>
      <c r="BE31" s="78"/>
      <c r="BF31" s="78"/>
      <c r="BG31" s="78"/>
      <c r="BH31" s="78"/>
      <c r="BI31" s="78"/>
      <c r="BJ31" s="78"/>
      <c r="BK31" s="78"/>
      <c r="BL31" s="78"/>
    </row>
    <row r="32" spans="1:64" s="33" customFormat="1" ht="15" customHeight="1" x14ac:dyDescent="0.2">
      <c r="A32" s="33">
        <v>1091</v>
      </c>
      <c r="B32" s="156" t="s">
        <v>880</v>
      </c>
      <c r="C32" s="32">
        <v>9</v>
      </c>
      <c r="D32" s="33" t="s">
        <v>668</v>
      </c>
      <c r="E32" s="74">
        <v>0</v>
      </c>
      <c r="F32" s="74">
        <v>1</v>
      </c>
      <c r="G32" s="74">
        <v>1</v>
      </c>
      <c r="H32" s="74">
        <v>1</v>
      </c>
      <c r="I32" s="74">
        <v>1</v>
      </c>
      <c r="J32" s="74"/>
      <c r="K32" s="74">
        <v>0</v>
      </c>
      <c r="L32" s="74">
        <v>0</v>
      </c>
      <c r="M32" s="74">
        <v>0</v>
      </c>
      <c r="N32" s="74">
        <v>0</v>
      </c>
      <c r="O32" s="74">
        <v>0</v>
      </c>
      <c r="P32" s="74" t="s">
        <v>763</v>
      </c>
      <c r="Q32" s="74">
        <v>0</v>
      </c>
      <c r="R32" s="74">
        <v>1</v>
      </c>
      <c r="S32" s="74">
        <v>0</v>
      </c>
      <c r="T32" s="74">
        <v>0</v>
      </c>
      <c r="U32" s="74">
        <v>0</v>
      </c>
      <c r="W32" s="77">
        <f t="shared" si="5"/>
        <v>0</v>
      </c>
      <c r="X32" s="77">
        <f t="shared" si="5"/>
        <v>1</v>
      </c>
      <c r="Y32" s="77">
        <f t="shared" si="5"/>
        <v>0</v>
      </c>
      <c r="Z32" s="144">
        <f t="shared" si="5"/>
        <v>0</v>
      </c>
      <c r="AA32" s="77">
        <f t="shared" si="5"/>
        <v>0</v>
      </c>
      <c r="AB32" s="42">
        <f t="shared" si="6"/>
        <v>1</v>
      </c>
      <c r="AC32" s="42"/>
      <c r="AD32" s="42">
        <f t="shared" si="7"/>
        <v>1</v>
      </c>
      <c r="AE32" s="42">
        <f t="shared" si="8"/>
        <v>0</v>
      </c>
      <c r="AF32" s="42">
        <f t="shared" si="9"/>
        <v>0</v>
      </c>
      <c r="AG32" s="42"/>
      <c r="AI32" s="34"/>
      <c r="AJ32" s="34"/>
      <c r="AK32" s="34"/>
      <c r="AL32" s="34"/>
      <c r="AM32" s="34"/>
      <c r="AO32" s="34"/>
      <c r="AP32" s="34"/>
      <c r="AQ32" s="34"/>
      <c r="AR32" s="34"/>
      <c r="AS32" s="34"/>
      <c r="AU32" s="34"/>
      <c r="AV32" s="34"/>
      <c r="AW32" s="34"/>
      <c r="AX32" s="34"/>
      <c r="AY32" s="34"/>
      <c r="AZ32" s="34"/>
      <c r="BA32" s="34"/>
      <c r="BD32" s="34"/>
      <c r="BE32" s="34"/>
      <c r="BF32" s="34"/>
      <c r="BG32" s="34"/>
      <c r="BH32" s="34"/>
      <c r="BI32" s="34"/>
      <c r="BJ32" s="34"/>
      <c r="BK32" s="34"/>
      <c r="BL32" s="34"/>
    </row>
    <row r="33" spans="1:64" s="33" customFormat="1" ht="15" customHeight="1" x14ac:dyDescent="0.2">
      <c r="A33" s="152" t="s">
        <v>18</v>
      </c>
      <c r="B33" s="156" t="s">
        <v>407</v>
      </c>
      <c r="C33" s="32">
        <v>9</v>
      </c>
      <c r="D33" s="149" t="s">
        <v>19</v>
      </c>
      <c r="E33" s="34">
        <v>1</v>
      </c>
      <c r="F33" s="34">
        <v>0</v>
      </c>
      <c r="G33" s="34">
        <v>0</v>
      </c>
      <c r="H33" s="34">
        <v>0</v>
      </c>
      <c r="I33" s="34">
        <v>0</v>
      </c>
      <c r="J33" s="150"/>
      <c r="K33" s="90">
        <v>0</v>
      </c>
      <c r="L33" s="90">
        <v>1</v>
      </c>
      <c r="M33" s="151">
        <v>0</v>
      </c>
      <c r="N33" s="151">
        <v>0</v>
      </c>
      <c r="O33" s="151">
        <v>1</v>
      </c>
      <c r="P33" s="150"/>
      <c r="Q33" s="90">
        <v>1</v>
      </c>
      <c r="R33" s="90">
        <v>1</v>
      </c>
      <c r="S33" s="90">
        <v>1</v>
      </c>
      <c r="T33" s="90">
        <v>0</v>
      </c>
      <c r="U33" s="90">
        <v>0</v>
      </c>
      <c r="V33" s="90"/>
      <c r="W33" s="77">
        <f t="shared" si="5"/>
        <v>1</v>
      </c>
      <c r="X33" s="77">
        <f t="shared" si="5"/>
        <v>1</v>
      </c>
      <c r="Y33" s="77">
        <f t="shared" si="5"/>
        <v>0</v>
      </c>
      <c r="Z33" s="144">
        <f t="shared" si="5"/>
        <v>0</v>
      </c>
      <c r="AA33" s="77">
        <f t="shared" si="5"/>
        <v>0</v>
      </c>
      <c r="AB33" s="42">
        <f t="shared" si="6"/>
        <v>2</v>
      </c>
      <c r="AC33" s="42"/>
      <c r="AD33" s="42">
        <f t="shared" si="7"/>
        <v>2</v>
      </c>
      <c r="AE33" s="42">
        <f t="shared" si="8"/>
        <v>0</v>
      </c>
      <c r="AF33" s="42">
        <f t="shared" si="9"/>
        <v>0</v>
      </c>
      <c r="AG33" s="42"/>
      <c r="AI33" s="34"/>
      <c r="AJ33" s="34"/>
      <c r="AK33" s="34"/>
      <c r="AL33" s="34"/>
      <c r="AM33" s="34"/>
      <c r="AO33" s="34"/>
      <c r="AP33" s="34"/>
      <c r="AQ33" s="34"/>
      <c r="AR33" s="34"/>
      <c r="AS33" s="34"/>
      <c r="AU33" s="34"/>
      <c r="AV33" s="34"/>
      <c r="AW33" s="34"/>
      <c r="AX33" s="34"/>
      <c r="AY33" s="34"/>
      <c r="BA33" s="34"/>
    </row>
    <row r="34" spans="1:64" s="90" customFormat="1" ht="15" customHeight="1" x14ac:dyDescent="0.2">
      <c r="A34" s="152" t="s">
        <v>143</v>
      </c>
      <c r="B34" s="156" t="s">
        <v>459</v>
      </c>
      <c r="C34" s="32">
        <v>29</v>
      </c>
      <c r="D34" s="149" t="s">
        <v>150</v>
      </c>
      <c r="E34" s="34">
        <v>0</v>
      </c>
      <c r="F34" s="34">
        <v>1</v>
      </c>
      <c r="G34" s="34">
        <v>0</v>
      </c>
      <c r="H34" s="34">
        <v>0</v>
      </c>
      <c r="I34" s="34">
        <v>0</v>
      </c>
      <c r="J34" s="33" t="s">
        <v>247</v>
      </c>
      <c r="K34" s="90">
        <v>0</v>
      </c>
      <c r="L34" s="90">
        <v>0</v>
      </c>
      <c r="M34" s="151">
        <v>0</v>
      </c>
      <c r="N34" s="151">
        <v>0</v>
      </c>
      <c r="O34" s="151">
        <v>0</v>
      </c>
      <c r="P34" s="33" t="s">
        <v>197</v>
      </c>
      <c r="Q34" s="90">
        <v>0</v>
      </c>
      <c r="R34" s="90">
        <v>1</v>
      </c>
      <c r="S34" s="90">
        <v>0</v>
      </c>
      <c r="T34" s="90">
        <v>0</v>
      </c>
      <c r="U34" s="90">
        <v>0</v>
      </c>
      <c r="W34" s="77">
        <f t="shared" si="5"/>
        <v>0</v>
      </c>
      <c r="X34" s="77">
        <f t="shared" si="5"/>
        <v>1</v>
      </c>
      <c r="Y34" s="77">
        <f t="shared" si="5"/>
        <v>0</v>
      </c>
      <c r="Z34" s="144">
        <f t="shared" si="5"/>
        <v>0</v>
      </c>
      <c r="AA34" s="77">
        <f t="shared" si="5"/>
        <v>0</v>
      </c>
      <c r="AB34" s="42">
        <f t="shared" si="6"/>
        <v>1</v>
      </c>
      <c r="AC34" s="42"/>
      <c r="AD34" s="42">
        <f t="shared" si="7"/>
        <v>1</v>
      </c>
      <c r="AE34" s="42">
        <f t="shared" si="8"/>
        <v>0</v>
      </c>
      <c r="AF34" s="42">
        <f t="shared" si="9"/>
        <v>0</v>
      </c>
      <c r="AG34" s="42"/>
      <c r="AI34" s="148"/>
      <c r="AJ34" s="148"/>
      <c r="AK34" s="148"/>
      <c r="AL34" s="148"/>
      <c r="AM34" s="148"/>
      <c r="AO34" s="148"/>
      <c r="AP34" s="148"/>
      <c r="AQ34" s="148"/>
      <c r="AR34" s="148"/>
      <c r="AS34" s="148"/>
      <c r="AU34" s="148"/>
      <c r="AV34" s="148"/>
      <c r="AW34" s="148"/>
      <c r="AX34" s="148"/>
      <c r="AY34" s="148"/>
      <c r="AZ34" s="148"/>
      <c r="BA34" s="148"/>
      <c r="BD34" s="148"/>
      <c r="BE34" s="148"/>
      <c r="BF34" s="148"/>
      <c r="BG34" s="148"/>
      <c r="BH34" s="148"/>
      <c r="BI34" s="148"/>
      <c r="BJ34" s="148"/>
      <c r="BK34" s="148"/>
      <c r="BL34" s="148"/>
    </row>
    <row r="35" spans="1:64" s="55" customFormat="1" ht="13.5" customHeight="1" x14ac:dyDescent="0.2">
      <c r="A35" s="82"/>
      <c r="B35" s="8"/>
      <c r="C35" s="138"/>
      <c r="D35" s="140"/>
      <c r="E35" s="139"/>
      <c r="F35" s="139"/>
      <c r="G35" s="139"/>
      <c r="H35" s="139"/>
      <c r="I35" s="139"/>
      <c r="J35" s="141"/>
      <c r="K35" s="83"/>
      <c r="L35" s="83"/>
      <c r="M35" s="142"/>
      <c r="N35" s="142"/>
      <c r="O35" s="142"/>
      <c r="P35" s="141"/>
      <c r="Q35" s="83"/>
      <c r="R35" s="83"/>
      <c r="S35" s="83"/>
      <c r="T35" s="83"/>
      <c r="U35" s="83"/>
      <c r="V35" s="83"/>
      <c r="W35" s="159"/>
      <c r="X35" s="159"/>
      <c r="Y35" s="159"/>
      <c r="Z35" s="84"/>
      <c r="AA35" s="159"/>
      <c r="AB35" s="132"/>
      <c r="AC35" s="132"/>
      <c r="AD35" s="132"/>
      <c r="AE35" s="132"/>
      <c r="AF35" s="132"/>
      <c r="AG35" s="132"/>
      <c r="AI35" s="137"/>
      <c r="AJ35" s="137"/>
      <c r="AK35" s="137"/>
      <c r="AL35" s="137"/>
      <c r="AM35" s="137"/>
      <c r="AO35" s="137"/>
      <c r="AP35" s="137"/>
      <c r="AQ35" s="137"/>
      <c r="AR35" s="137"/>
      <c r="AS35" s="137"/>
      <c r="AU35" s="137"/>
      <c r="AV35" s="137"/>
      <c r="AW35" s="137"/>
      <c r="AX35" s="137"/>
      <c r="AY35" s="137"/>
      <c r="BA35" s="137"/>
    </row>
    <row r="36" spans="1:64" s="78" customFormat="1" ht="13.5" customHeight="1" x14ac:dyDescent="0.2">
      <c r="A36" s="31" t="s">
        <v>3</v>
      </c>
      <c r="B36" s="156" t="s">
        <v>400</v>
      </c>
      <c r="C36" s="32">
        <v>3</v>
      </c>
      <c r="D36" s="149" t="s">
        <v>9</v>
      </c>
      <c r="E36" s="34">
        <v>1</v>
      </c>
      <c r="F36" s="34">
        <v>0</v>
      </c>
      <c r="G36" s="34">
        <v>0</v>
      </c>
      <c r="H36" s="34">
        <v>0</v>
      </c>
      <c r="I36" s="34">
        <v>0</v>
      </c>
      <c r="J36" s="150"/>
      <c r="K36" s="90">
        <v>1</v>
      </c>
      <c r="L36" s="90">
        <v>1</v>
      </c>
      <c r="M36" s="151">
        <v>0</v>
      </c>
      <c r="N36" s="151">
        <v>0</v>
      </c>
      <c r="O36" s="151">
        <v>0.5</v>
      </c>
      <c r="P36" s="33"/>
      <c r="Q36" s="90">
        <v>1</v>
      </c>
      <c r="R36" s="90">
        <v>1</v>
      </c>
      <c r="S36" s="90">
        <v>1</v>
      </c>
      <c r="T36" s="90">
        <v>1</v>
      </c>
      <c r="U36" s="90">
        <v>0</v>
      </c>
      <c r="V36" s="90"/>
      <c r="W36" s="77">
        <f>IF((($E36+$K36+$Q36)=1.5),0.5,ROUND(($E36+$K36+$Q36)/3,0))</f>
        <v>1</v>
      </c>
      <c r="X36" s="77">
        <f>IF((($F36+$L36+$R36)=1.5),0.5,ROUND(($F36+$L36+$R36)/3,0))</f>
        <v>1</v>
      </c>
      <c r="Y36" s="77">
        <f>IF((($G36+$M36+$S36)=1.5),0.5,ROUND(($G36+$M36+$S36)/3,0))</f>
        <v>0</v>
      </c>
      <c r="Z36" s="144">
        <f>IF((($H36+$N36+$T36)=1.5),0.5,ROUND(($H36+$N36+$T36)/3,0))</f>
        <v>0</v>
      </c>
      <c r="AA36" s="77">
        <f>IF((($I36+$O36+$U36)=1.5),0.5,ROUND(($I36+$O36+$U36)/3,0))</f>
        <v>0</v>
      </c>
      <c r="AB36" s="42">
        <f>SUM(W36:AA36)</f>
        <v>2</v>
      </c>
      <c r="AC36" s="42"/>
      <c r="AD36" s="42">
        <f>W36+X36</f>
        <v>2</v>
      </c>
      <c r="AE36" s="42">
        <f>Z36+AA36</f>
        <v>0</v>
      </c>
      <c r="AF36" s="42">
        <f>Y36</f>
        <v>0</v>
      </c>
      <c r="AG36" s="145"/>
      <c r="AI36" s="80"/>
      <c r="AJ36" s="80"/>
      <c r="AK36" s="80"/>
      <c r="AL36" s="80"/>
      <c r="AM36" s="80"/>
      <c r="AO36" s="80"/>
      <c r="AP36" s="80"/>
      <c r="AQ36" s="80"/>
      <c r="AR36" s="80"/>
      <c r="AS36" s="80"/>
      <c r="AU36" s="80"/>
      <c r="AV36" s="80"/>
      <c r="AW36" s="80"/>
      <c r="AX36" s="80"/>
      <c r="AY36" s="80"/>
      <c r="BA36" s="80"/>
    </row>
    <row r="37" spans="1:64" s="33" customFormat="1" ht="13.5" customHeight="1" x14ac:dyDescent="0.2">
      <c r="A37" s="33">
        <v>1155</v>
      </c>
      <c r="B37" s="156" t="s">
        <v>400</v>
      </c>
      <c r="C37" s="32">
        <v>3</v>
      </c>
      <c r="D37" s="33" t="s">
        <v>734</v>
      </c>
      <c r="E37" s="74">
        <v>1</v>
      </c>
      <c r="F37" s="74">
        <v>1</v>
      </c>
      <c r="G37" s="74">
        <v>0</v>
      </c>
      <c r="H37" s="74">
        <v>0</v>
      </c>
      <c r="I37" s="74">
        <v>0</v>
      </c>
      <c r="J37" s="74"/>
      <c r="K37" s="74">
        <v>1</v>
      </c>
      <c r="L37" s="74">
        <v>1</v>
      </c>
      <c r="M37" s="74">
        <v>0</v>
      </c>
      <c r="N37" s="74">
        <v>0.5</v>
      </c>
      <c r="O37" s="74">
        <v>0.5</v>
      </c>
      <c r="P37" s="74"/>
      <c r="Q37" s="74">
        <v>1</v>
      </c>
      <c r="R37" s="74">
        <v>1</v>
      </c>
      <c r="S37" s="74">
        <v>1</v>
      </c>
      <c r="T37" s="74">
        <v>0</v>
      </c>
      <c r="U37" s="74">
        <v>0</v>
      </c>
      <c r="W37" s="77">
        <f t="shared" ref="W37:AA40" si="10">IF(((E37+K37+Q37)=1.5),0.5,ROUND((E37+K37+Q37)/3,0))</f>
        <v>1</v>
      </c>
      <c r="X37" s="77">
        <f t="shared" si="10"/>
        <v>1</v>
      </c>
      <c r="Y37" s="77">
        <f t="shared" si="10"/>
        <v>0</v>
      </c>
      <c r="Z37" s="144">
        <f t="shared" si="10"/>
        <v>0</v>
      </c>
      <c r="AA37" s="77">
        <f t="shared" si="10"/>
        <v>0</v>
      </c>
      <c r="AB37" s="42">
        <f>SUM(W37:AA37)</f>
        <v>2</v>
      </c>
      <c r="AC37" s="42"/>
      <c r="AD37" s="42">
        <f>W37+X37</f>
        <v>2</v>
      </c>
      <c r="AE37" s="42">
        <f>Z37+AA37</f>
        <v>0</v>
      </c>
      <c r="AF37" s="42">
        <f>Y37</f>
        <v>0</v>
      </c>
      <c r="AG37" s="42"/>
      <c r="AI37" s="34"/>
      <c r="AJ37" s="34"/>
      <c r="AK37" s="34"/>
      <c r="AL37" s="34"/>
      <c r="AM37" s="34"/>
      <c r="AO37" s="34"/>
      <c r="AP37" s="34"/>
      <c r="AQ37" s="34"/>
      <c r="AR37" s="34"/>
      <c r="AS37" s="34"/>
      <c r="AU37" s="34"/>
      <c r="AV37" s="34"/>
      <c r="AW37" s="34"/>
      <c r="AX37" s="34"/>
      <c r="AY37" s="34"/>
      <c r="BA37" s="34"/>
    </row>
    <row r="38" spans="1:64" s="33" customFormat="1" ht="13.5" customHeight="1" x14ac:dyDescent="0.2">
      <c r="A38" s="31" t="s">
        <v>21</v>
      </c>
      <c r="B38" s="157" t="s">
        <v>408</v>
      </c>
      <c r="C38" s="146">
        <v>3</v>
      </c>
      <c r="D38" s="153" t="s">
        <v>22</v>
      </c>
      <c r="E38" s="148">
        <v>1</v>
      </c>
      <c r="F38" s="148">
        <v>1</v>
      </c>
      <c r="G38" s="148">
        <v>1</v>
      </c>
      <c r="H38" s="148">
        <v>1</v>
      </c>
      <c r="I38" s="148">
        <v>0</v>
      </c>
      <c r="J38" s="146"/>
      <c r="K38" s="90">
        <v>0</v>
      </c>
      <c r="L38" s="90">
        <v>1</v>
      </c>
      <c r="M38" s="151">
        <v>1</v>
      </c>
      <c r="N38" s="151">
        <v>1</v>
      </c>
      <c r="O38" s="151">
        <v>0</v>
      </c>
      <c r="P38" s="146"/>
      <c r="Q38" s="90">
        <v>1</v>
      </c>
      <c r="R38" s="90">
        <v>1</v>
      </c>
      <c r="S38" s="90">
        <v>0</v>
      </c>
      <c r="T38" s="90">
        <v>0</v>
      </c>
      <c r="U38" s="90">
        <v>0</v>
      </c>
      <c r="V38" s="90"/>
      <c r="W38" s="144">
        <f t="shared" si="10"/>
        <v>1</v>
      </c>
      <c r="X38" s="144">
        <f t="shared" si="10"/>
        <v>1</v>
      </c>
      <c r="Y38" s="144">
        <f t="shared" si="10"/>
        <v>1</v>
      </c>
      <c r="Z38" s="144">
        <f t="shared" si="10"/>
        <v>1</v>
      </c>
      <c r="AA38" s="144">
        <f t="shared" si="10"/>
        <v>0</v>
      </c>
      <c r="AB38" s="145">
        <f>SUM(W38:AA38)</f>
        <v>4</v>
      </c>
      <c r="AC38" s="145"/>
      <c r="AD38" s="42">
        <f>W38+X38</f>
        <v>2</v>
      </c>
      <c r="AE38" s="42">
        <f>Z38+AA38</f>
        <v>1</v>
      </c>
      <c r="AF38" s="42">
        <f>Y38</f>
        <v>1</v>
      </c>
      <c r="AG38" s="42"/>
      <c r="AI38" s="34"/>
      <c r="AJ38" s="34"/>
      <c r="AK38" s="34"/>
      <c r="AL38" s="34"/>
      <c r="AM38" s="34"/>
      <c r="AO38" s="34"/>
      <c r="AP38" s="34"/>
      <c r="AQ38" s="34"/>
      <c r="AR38" s="34"/>
      <c r="AS38" s="34"/>
      <c r="AU38" s="34"/>
      <c r="AV38" s="34"/>
      <c r="AW38" s="34"/>
      <c r="AX38" s="34"/>
      <c r="AY38" s="34"/>
      <c r="BA38" s="34"/>
    </row>
    <row r="39" spans="1:64" s="33" customFormat="1" ht="15" customHeight="1" x14ac:dyDescent="0.2">
      <c r="A39" s="33">
        <v>1100</v>
      </c>
      <c r="B39" s="156" t="s">
        <v>887</v>
      </c>
      <c r="C39" s="32">
        <v>10</v>
      </c>
      <c r="D39" s="33" t="s">
        <v>678</v>
      </c>
      <c r="E39" s="74">
        <v>1</v>
      </c>
      <c r="F39" s="74">
        <v>1</v>
      </c>
      <c r="G39" s="74">
        <v>0</v>
      </c>
      <c r="H39" s="74">
        <v>0</v>
      </c>
      <c r="I39" s="74">
        <v>1</v>
      </c>
      <c r="J39" s="74"/>
      <c r="K39" s="74">
        <v>1</v>
      </c>
      <c r="L39" s="74">
        <v>1</v>
      </c>
      <c r="M39" s="74">
        <v>0.5</v>
      </c>
      <c r="N39" s="74">
        <v>0.5</v>
      </c>
      <c r="O39" s="74">
        <v>1</v>
      </c>
      <c r="P39" s="74"/>
      <c r="Q39" s="74">
        <v>1</v>
      </c>
      <c r="R39" s="74">
        <v>1</v>
      </c>
      <c r="S39" s="74">
        <v>0</v>
      </c>
      <c r="T39" s="74">
        <v>0</v>
      </c>
      <c r="U39" s="74">
        <v>0</v>
      </c>
      <c r="W39" s="77">
        <f t="shared" si="10"/>
        <v>1</v>
      </c>
      <c r="X39" s="77">
        <f t="shared" si="10"/>
        <v>1</v>
      </c>
      <c r="Y39" s="77">
        <f t="shared" si="10"/>
        <v>0</v>
      </c>
      <c r="Z39" s="144">
        <f t="shared" si="10"/>
        <v>0</v>
      </c>
      <c r="AA39" s="77">
        <f t="shared" si="10"/>
        <v>1</v>
      </c>
      <c r="AB39" s="42">
        <f>SUM(W39:AA39)</f>
        <v>3</v>
      </c>
      <c r="AC39" s="42"/>
      <c r="AD39" s="42">
        <f>W39+X39</f>
        <v>2</v>
      </c>
      <c r="AE39" s="42">
        <f>Z39+AA39</f>
        <v>1</v>
      </c>
      <c r="AF39" s="42">
        <f>Y39</f>
        <v>0</v>
      </c>
      <c r="AG39" s="42"/>
      <c r="AI39" s="34"/>
      <c r="AJ39" s="34"/>
      <c r="AK39" s="34"/>
      <c r="AL39" s="34"/>
      <c r="AM39" s="34"/>
      <c r="AO39" s="34"/>
      <c r="AP39" s="34"/>
      <c r="AQ39" s="34"/>
      <c r="AR39" s="34"/>
      <c r="AS39" s="34"/>
      <c r="AU39" s="34"/>
      <c r="AV39" s="34"/>
      <c r="AW39" s="34"/>
      <c r="AX39" s="34"/>
      <c r="AY39" s="34"/>
      <c r="BA39" s="34"/>
    </row>
    <row r="40" spans="1:64" s="33" customFormat="1" ht="15" customHeight="1" x14ac:dyDescent="0.2">
      <c r="A40" s="33">
        <v>1085</v>
      </c>
      <c r="B40" s="156" t="s">
        <v>875</v>
      </c>
      <c r="C40" s="32">
        <v>10</v>
      </c>
      <c r="D40" s="33" t="s">
        <v>662</v>
      </c>
      <c r="E40" s="74">
        <v>1</v>
      </c>
      <c r="F40" s="74">
        <v>1</v>
      </c>
      <c r="G40" s="74">
        <v>0</v>
      </c>
      <c r="H40" s="74">
        <v>0</v>
      </c>
      <c r="I40" s="74">
        <v>0</v>
      </c>
      <c r="J40" s="74" t="s">
        <v>793</v>
      </c>
      <c r="K40" s="74">
        <v>1</v>
      </c>
      <c r="L40" s="74">
        <v>1</v>
      </c>
      <c r="M40" s="74">
        <v>0.5</v>
      </c>
      <c r="N40" s="74">
        <v>0.5</v>
      </c>
      <c r="O40" s="74">
        <v>1</v>
      </c>
      <c r="P40" s="74"/>
      <c r="Q40" s="74">
        <v>1</v>
      </c>
      <c r="R40" s="74">
        <v>1</v>
      </c>
      <c r="S40" s="74">
        <v>1</v>
      </c>
      <c r="T40" s="74">
        <v>1</v>
      </c>
      <c r="U40" s="74">
        <v>0</v>
      </c>
      <c r="W40" s="77">
        <f t="shared" si="10"/>
        <v>1</v>
      </c>
      <c r="X40" s="77">
        <f t="shared" si="10"/>
        <v>1</v>
      </c>
      <c r="Y40" s="77">
        <f t="shared" si="10"/>
        <v>0.5</v>
      </c>
      <c r="Z40" s="144">
        <f t="shared" si="10"/>
        <v>0.5</v>
      </c>
      <c r="AA40" s="77">
        <f t="shared" si="10"/>
        <v>0</v>
      </c>
      <c r="AB40" s="42">
        <f>SUM(W40:AA40)</f>
        <v>3</v>
      </c>
      <c r="AC40" s="42"/>
      <c r="AD40" s="42">
        <f>W40+X40</f>
        <v>2</v>
      </c>
      <c r="AE40" s="42">
        <f>Z40+AA40</f>
        <v>0.5</v>
      </c>
      <c r="AF40" s="42">
        <f>Y40</f>
        <v>0.5</v>
      </c>
      <c r="AG40" s="42"/>
      <c r="AI40" s="34"/>
      <c r="AJ40" s="34"/>
      <c r="AK40" s="34"/>
      <c r="AL40" s="34"/>
      <c r="AM40" s="34"/>
      <c r="AO40" s="34"/>
      <c r="AP40" s="34"/>
      <c r="AQ40" s="34"/>
      <c r="AR40" s="34"/>
      <c r="AS40" s="34"/>
      <c r="AU40" s="34"/>
      <c r="AV40" s="34"/>
      <c r="AW40" s="34"/>
      <c r="AX40" s="34"/>
      <c r="AY40" s="34"/>
      <c r="BA40" s="34"/>
    </row>
    <row r="41" spans="1:64" s="8" customFormat="1" ht="13.5" customHeight="1" x14ac:dyDescent="0.2">
      <c r="A41" s="8">
        <v>11</v>
      </c>
      <c r="B41" s="8" t="s">
        <v>408</v>
      </c>
      <c r="C41" s="8">
        <v>3</v>
      </c>
      <c r="D41" s="8" t="s">
        <v>27</v>
      </c>
      <c r="W41" s="8">
        <v>1</v>
      </c>
      <c r="X41" s="8">
        <v>1</v>
      </c>
      <c r="Y41" s="8">
        <v>0</v>
      </c>
      <c r="Z41" s="38">
        <v>0</v>
      </c>
      <c r="AA41" s="8">
        <v>0</v>
      </c>
      <c r="AB41" s="33">
        <f t="shared" ref="AB41" si="11">SUM(W41:AA41)</f>
        <v>2</v>
      </c>
      <c r="AC41" s="118"/>
      <c r="AD41" s="42">
        <f t="shared" ref="AD41" si="12">W41+X41</f>
        <v>2</v>
      </c>
      <c r="AE41" s="42">
        <f t="shared" ref="AE41" si="13">Z41+AA41</f>
        <v>0</v>
      </c>
      <c r="AF41" s="42">
        <f t="shared" ref="AF41" si="14">Y41</f>
        <v>0</v>
      </c>
    </row>
    <row r="42" spans="1:64" ht="15" customHeight="1" x14ac:dyDescent="0.2">
      <c r="A42" s="54"/>
      <c r="B42" s="8"/>
      <c r="C42" s="138"/>
      <c r="E42" s="73"/>
      <c r="F42" s="73"/>
      <c r="G42" s="73"/>
      <c r="H42" s="73"/>
      <c r="I42" s="73"/>
      <c r="J42" s="73"/>
      <c r="K42" s="73"/>
      <c r="L42" s="73"/>
      <c r="M42" s="73"/>
      <c r="N42" s="73"/>
      <c r="O42" s="73"/>
      <c r="P42" s="73"/>
      <c r="Q42" s="73"/>
      <c r="R42" s="73"/>
      <c r="S42" s="73"/>
      <c r="T42" s="73"/>
      <c r="U42" s="73"/>
      <c r="Z42" s="84"/>
      <c r="AC42" s="132"/>
      <c r="AD42" s="132"/>
      <c r="AE42" s="132"/>
      <c r="AF42" s="132"/>
      <c r="AG42" s="132"/>
      <c r="AI42" s="139"/>
      <c r="AJ42" s="139"/>
      <c r="AK42" s="139"/>
      <c r="AL42" s="139"/>
      <c r="AM42" s="139"/>
      <c r="AO42" s="139"/>
      <c r="AP42" s="139"/>
      <c r="AQ42" s="139"/>
      <c r="AR42" s="139"/>
      <c r="AS42" s="139"/>
      <c r="AU42" s="139"/>
      <c r="AV42" s="139"/>
      <c r="AW42" s="139"/>
      <c r="AX42" s="139"/>
      <c r="AY42" s="139"/>
      <c r="BA42" s="139"/>
    </row>
    <row r="43" spans="1:64" s="33" customFormat="1" ht="13.5" customHeight="1" x14ac:dyDescent="0.2">
      <c r="A43" s="31" t="s">
        <v>81</v>
      </c>
      <c r="B43" s="156" t="s">
        <v>433</v>
      </c>
      <c r="C43" s="32">
        <v>4</v>
      </c>
      <c r="D43" s="149" t="s">
        <v>82</v>
      </c>
      <c r="E43" s="34">
        <v>1</v>
      </c>
      <c r="F43" s="34">
        <v>0</v>
      </c>
      <c r="G43" s="34">
        <v>0</v>
      </c>
      <c r="H43" s="34">
        <v>0</v>
      </c>
      <c r="I43" s="34">
        <v>0</v>
      </c>
      <c r="J43" s="33" t="s">
        <v>134</v>
      </c>
      <c r="K43" s="90">
        <v>1</v>
      </c>
      <c r="L43" s="90">
        <v>1</v>
      </c>
      <c r="M43" s="151">
        <v>0.5</v>
      </c>
      <c r="N43" s="151">
        <v>1</v>
      </c>
      <c r="O43" s="151">
        <v>0.5</v>
      </c>
      <c r="P43" s="150"/>
      <c r="Q43" s="90">
        <v>0</v>
      </c>
      <c r="R43" s="90">
        <v>0</v>
      </c>
      <c r="S43" s="90">
        <v>0</v>
      </c>
      <c r="T43" s="90">
        <v>0</v>
      </c>
      <c r="U43" s="90">
        <v>1</v>
      </c>
      <c r="V43" s="90"/>
      <c r="W43" s="77">
        <f t="shared" ref="W43:AA55" si="15">IF(((E43+K43+Q43)=1.5),0.5,ROUND((E43+K43+Q43)/3,0))</f>
        <v>1</v>
      </c>
      <c r="X43" s="77">
        <f t="shared" si="15"/>
        <v>0</v>
      </c>
      <c r="Y43" s="77">
        <f t="shared" si="15"/>
        <v>0</v>
      </c>
      <c r="Z43" s="144">
        <f t="shared" si="15"/>
        <v>0</v>
      </c>
      <c r="AA43" s="77">
        <f t="shared" si="15"/>
        <v>0.5</v>
      </c>
      <c r="AB43" s="42">
        <f t="shared" ref="AB43:AB56" si="16">SUM(W43:AA43)</f>
        <v>1.5</v>
      </c>
      <c r="AC43" s="42"/>
      <c r="AD43" s="42">
        <f t="shared" ref="AD43:AD56" si="17">W43+X43</f>
        <v>1</v>
      </c>
      <c r="AE43" s="42">
        <f t="shared" ref="AE43:AE56" si="18">Z43+AA43</f>
        <v>0.5</v>
      </c>
      <c r="AF43" s="42">
        <f t="shared" ref="AF43:AF56" si="19">Y43</f>
        <v>0</v>
      </c>
      <c r="AG43" s="42"/>
      <c r="AI43" s="34"/>
      <c r="AJ43" s="34"/>
      <c r="AK43" s="34"/>
      <c r="AL43" s="34"/>
      <c r="AM43" s="34"/>
      <c r="AO43" s="34"/>
      <c r="AP43" s="34"/>
      <c r="AQ43" s="34"/>
      <c r="AR43" s="34"/>
      <c r="AS43" s="34"/>
      <c r="AU43" s="34"/>
      <c r="AV43" s="34"/>
      <c r="AW43" s="34"/>
      <c r="AX43" s="34"/>
      <c r="AY43" s="34"/>
      <c r="AZ43" s="34"/>
      <c r="BA43" s="34"/>
      <c r="BD43" s="34"/>
      <c r="BE43" s="34"/>
      <c r="BF43" s="34"/>
      <c r="BG43" s="34"/>
      <c r="BH43" s="34"/>
      <c r="BI43" s="34"/>
      <c r="BJ43" s="34"/>
      <c r="BK43" s="34"/>
      <c r="BL43" s="34"/>
    </row>
    <row r="44" spans="1:64" s="78" customFormat="1" ht="15" customHeight="1" x14ac:dyDescent="0.2">
      <c r="A44" s="33">
        <v>1095</v>
      </c>
      <c r="B44" s="156" t="s">
        <v>882</v>
      </c>
      <c r="C44" s="32">
        <v>11</v>
      </c>
      <c r="D44" s="33" t="s">
        <v>673</v>
      </c>
      <c r="E44" s="74">
        <v>0</v>
      </c>
      <c r="F44" s="74">
        <v>0</v>
      </c>
      <c r="G44" s="74">
        <v>0</v>
      </c>
      <c r="H44" s="74">
        <v>0</v>
      </c>
      <c r="I44" s="74">
        <v>0</v>
      </c>
      <c r="J44" s="74" t="s">
        <v>770</v>
      </c>
      <c r="K44" s="74">
        <v>1</v>
      </c>
      <c r="L44" s="74">
        <v>1</v>
      </c>
      <c r="M44" s="74">
        <v>0</v>
      </c>
      <c r="N44" s="74">
        <v>0</v>
      </c>
      <c r="O44" s="74">
        <v>0.5</v>
      </c>
      <c r="P44" s="74" t="s">
        <v>766</v>
      </c>
      <c r="Q44" s="74">
        <v>0</v>
      </c>
      <c r="R44" s="74">
        <v>0</v>
      </c>
      <c r="S44" s="74">
        <v>0</v>
      </c>
      <c r="T44" s="74">
        <v>0</v>
      </c>
      <c r="U44" s="74">
        <v>0</v>
      </c>
      <c r="V44" s="33"/>
      <c r="W44" s="77">
        <f t="shared" si="15"/>
        <v>0</v>
      </c>
      <c r="X44" s="77">
        <f t="shared" si="15"/>
        <v>0</v>
      </c>
      <c r="Y44" s="77">
        <f t="shared" si="15"/>
        <v>0</v>
      </c>
      <c r="Z44" s="144">
        <f t="shared" si="15"/>
        <v>0</v>
      </c>
      <c r="AA44" s="77">
        <f t="shared" si="15"/>
        <v>0</v>
      </c>
      <c r="AB44" s="42">
        <f t="shared" si="16"/>
        <v>0</v>
      </c>
      <c r="AC44" s="42"/>
      <c r="AD44" s="42">
        <f t="shared" si="17"/>
        <v>0</v>
      </c>
      <c r="AE44" s="42">
        <f t="shared" si="18"/>
        <v>0</v>
      </c>
      <c r="AF44" s="42">
        <f t="shared" si="19"/>
        <v>0</v>
      </c>
      <c r="AG44" s="42"/>
      <c r="AI44" s="80"/>
      <c r="AJ44" s="80"/>
      <c r="AK44" s="80"/>
      <c r="AL44" s="80"/>
      <c r="AM44" s="80"/>
      <c r="AO44" s="80"/>
      <c r="AP44" s="80"/>
      <c r="AQ44" s="80"/>
      <c r="AR44" s="80"/>
      <c r="AS44" s="80"/>
      <c r="AU44" s="80"/>
      <c r="AV44" s="80"/>
      <c r="AW44" s="80"/>
      <c r="AX44" s="80"/>
      <c r="AY44" s="80"/>
      <c r="AZ44" s="80"/>
      <c r="BA44" s="80"/>
      <c r="BD44" s="80"/>
      <c r="BE44" s="80"/>
      <c r="BF44" s="80"/>
      <c r="BG44" s="80"/>
      <c r="BH44" s="80"/>
      <c r="BI44" s="80"/>
      <c r="BJ44" s="80"/>
      <c r="BK44" s="80"/>
      <c r="BL44" s="80"/>
    </row>
    <row r="45" spans="1:64" s="78" customFormat="1" ht="15" customHeight="1" x14ac:dyDescent="0.2">
      <c r="A45" s="152" t="s">
        <v>120</v>
      </c>
      <c r="B45" s="156" t="s">
        <v>451</v>
      </c>
      <c r="C45" s="32">
        <v>11</v>
      </c>
      <c r="D45" s="149" t="s">
        <v>128</v>
      </c>
      <c r="E45" s="34">
        <v>1</v>
      </c>
      <c r="F45" s="34">
        <v>0</v>
      </c>
      <c r="G45" s="34">
        <v>1</v>
      </c>
      <c r="H45" s="34">
        <v>0</v>
      </c>
      <c r="I45" s="34">
        <v>0</v>
      </c>
      <c r="J45" s="150"/>
      <c r="K45" s="90">
        <v>1</v>
      </c>
      <c r="L45" s="90">
        <v>0</v>
      </c>
      <c r="M45" s="151">
        <v>0.5</v>
      </c>
      <c r="N45" s="151">
        <v>0.5</v>
      </c>
      <c r="O45" s="151">
        <v>0.5</v>
      </c>
      <c r="P45" s="150"/>
      <c r="Q45" s="90">
        <v>1</v>
      </c>
      <c r="R45" s="90">
        <v>0</v>
      </c>
      <c r="S45" s="90">
        <v>1</v>
      </c>
      <c r="T45" s="90">
        <v>1</v>
      </c>
      <c r="U45" s="90">
        <v>1</v>
      </c>
      <c r="V45" s="90"/>
      <c r="W45" s="77">
        <f t="shared" si="15"/>
        <v>1</v>
      </c>
      <c r="X45" s="77">
        <f t="shared" si="15"/>
        <v>0</v>
      </c>
      <c r="Y45" s="77">
        <f t="shared" si="15"/>
        <v>1</v>
      </c>
      <c r="Z45" s="144">
        <f t="shared" si="15"/>
        <v>0.5</v>
      </c>
      <c r="AA45" s="77">
        <f t="shared" si="15"/>
        <v>0.5</v>
      </c>
      <c r="AB45" s="42">
        <f t="shared" si="16"/>
        <v>3</v>
      </c>
      <c r="AC45" s="42"/>
      <c r="AD45" s="42">
        <f t="shared" si="17"/>
        <v>1</v>
      </c>
      <c r="AE45" s="42">
        <f t="shared" si="18"/>
        <v>1</v>
      </c>
      <c r="AF45" s="42">
        <f t="shared" si="19"/>
        <v>1</v>
      </c>
      <c r="AG45" s="42"/>
      <c r="AI45" s="80"/>
      <c r="AJ45" s="80"/>
      <c r="AK45" s="80"/>
      <c r="AL45" s="80"/>
      <c r="AM45" s="80"/>
      <c r="AO45" s="80"/>
      <c r="AP45" s="80"/>
      <c r="AQ45" s="80"/>
      <c r="AR45" s="80"/>
      <c r="AS45" s="80"/>
      <c r="AU45" s="80"/>
      <c r="AV45" s="80"/>
      <c r="AW45" s="80"/>
      <c r="AX45" s="80"/>
      <c r="AY45" s="80"/>
      <c r="BA45" s="80"/>
    </row>
    <row r="46" spans="1:64" s="33" customFormat="1" ht="15" customHeight="1" x14ac:dyDescent="0.2">
      <c r="A46" s="152" t="s">
        <v>125</v>
      </c>
      <c r="B46" s="156" t="s">
        <v>451</v>
      </c>
      <c r="C46" s="32">
        <v>11</v>
      </c>
      <c r="D46" s="149" t="s">
        <v>133</v>
      </c>
      <c r="E46" s="34">
        <v>1</v>
      </c>
      <c r="F46" s="34">
        <v>0</v>
      </c>
      <c r="G46" s="34">
        <v>1</v>
      </c>
      <c r="H46" s="34">
        <v>1</v>
      </c>
      <c r="I46" s="34">
        <v>0</v>
      </c>
      <c r="J46" s="150"/>
      <c r="K46" s="90">
        <v>1</v>
      </c>
      <c r="L46" s="90">
        <v>0</v>
      </c>
      <c r="M46" s="151">
        <v>0.5</v>
      </c>
      <c r="N46" s="151">
        <v>0.5</v>
      </c>
      <c r="O46" s="151">
        <v>1</v>
      </c>
      <c r="P46" s="150"/>
      <c r="Q46" s="90">
        <v>1</v>
      </c>
      <c r="R46" s="90">
        <v>0</v>
      </c>
      <c r="S46" s="90">
        <v>1</v>
      </c>
      <c r="T46" s="90">
        <v>0</v>
      </c>
      <c r="U46" s="90">
        <v>0</v>
      </c>
      <c r="V46" s="90"/>
      <c r="W46" s="77">
        <f t="shared" si="15"/>
        <v>1</v>
      </c>
      <c r="X46" s="77">
        <f t="shared" si="15"/>
        <v>0</v>
      </c>
      <c r="Y46" s="77">
        <f t="shared" si="15"/>
        <v>1</v>
      </c>
      <c r="Z46" s="144">
        <f t="shared" si="15"/>
        <v>0.5</v>
      </c>
      <c r="AA46" s="77">
        <f t="shared" si="15"/>
        <v>0</v>
      </c>
      <c r="AB46" s="42">
        <f t="shared" si="16"/>
        <v>2.5</v>
      </c>
      <c r="AC46" s="42"/>
      <c r="AD46" s="42">
        <f t="shared" si="17"/>
        <v>1</v>
      </c>
      <c r="AE46" s="42">
        <f t="shared" si="18"/>
        <v>0.5</v>
      </c>
      <c r="AF46" s="42">
        <f t="shared" si="19"/>
        <v>1</v>
      </c>
      <c r="AG46" s="42"/>
      <c r="AI46" s="34"/>
      <c r="AJ46" s="34"/>
      <c r="AK46" s="34"/>
      <c r="AL46" s="34"/>
      <c r="AM46" s="34"/>
      <c r="AO46" s="34"/>
      <c r="AP46" s="34"/>
      <c r="AQ46" s="34"/>
      <c r="AR46" s="34"/>
      <c r="AS46" s="34"/>
      <c r="AU46" s="34"/>
      <c r="AV46" s="34"/>
      <c r="AW46" s="34"/>
      <c r="AX46" s="34"/>
      <c r="AY46" s="34"/>
      <c r="BA46" s="34"/>
    </row>
    <row r="47" spans="1:64" s="33" customFormat="1" ht="15" customHeight="1" x14ac:dyDescent="0.2">
      <c r="A47" s="152" t="s">
        <v>188</v>
      </c>
      <c r="B47" s="156" t="s">
        <v>451</v>
      </c>
      <c r="C47" s="32">
        <v>11</v>
      </c>
      <c r="D47" s="149" t="s">
        <v>199</v>
      </c>
      <c r="E47" s="34">
        <v>0</v>
      </c>
      <c r="F47" s="34">
        <v>0</v>
      </c>
      <c r="G47" s="34">
        <v>1</v>
      </c>
      <c r="H47" s="34">
        <v>0</v>
      </c>
      <c r="I47" s="34">
        <v>0</v>
      </c>
      <c r="J47" s="150"/>
      <c r="K47" s="90">
        <v>0</v>
      </c>
      <c r="L47" s="90">
        <v>1</v>
      </c>
      <c r="M47" s="151">
        <v>0</v>
      </c>
      <c r="N47" s="151">
        <v>0</v>
      </c>
      <c r="O47" s="151">
        <v>0</v>
      </c>
      <c r="Q47" s="90">
        <v>0</v>
      </c>
      <c r="R47" s="90">
        <v>1</v>
      </c>
      <c r="S47" s="90">
        <v>0</v>
      </c>
      <c r="T47" s="90">
        <v>0</v>
      </c>
      <c r="U47" s="90">
        <v>1</v>
      </c>
      <c r="V47" s="90"/>
      <c r="W47" s="77">
        <f t="shared" si="15"/>
        <v>0</v>
      </c>
      <c r="X47" s="77">
        <f t="shared" si="15"/>
        <v>1</v>
      </c>
      <c r="Y47" s="77">
        <f t="shared" si="15"/>
        <v>0</v>
      </c>
      <c r="Z47" s="144">
        <f t="shared" si="15"/>
        <v>0</v>
      </c>
      <c r="AA47" s="77">
        <f t="shared" si="15"/>
        <v>0</v>
      </c>
      <c r="AB47" s="42">
        <f t="shared" si="16"/>
        <v>1</v>
      </c>
      <c r="AC47" s="42"/>
      <c r="AD47" s="42">
        <f t="shared" si="17"/>
        <v>1</v>
      </c>
      <c r="AE47" s="42">
        <f t="shared" si="18"/>
        <v>0</v>
      </c>
      <c r="AF47" s="42">
        <f t="shared" si="19"/>
        <v>0</v>
      </c>
      <c r="AG47" s="42"/>
      <c r="AI47" s="34"/>
      <c r="AJ47" s="34"/>
      <c r="AK47" s="34"/>
      <c r="AL47" s="34"/>
      <c r="AM47" s="34"/>
      <c r="AO47" s="34"/>
      <c r="AP47" s="34"/>
      <c r="AQ47" s="34"/>
      <c r="AR47" s="34"/>
      <c r="AS47" s="34"/>
      <c r="AU47" s="34"/>
      <c r="AV47" s="34"/>
      <c r="AW47" s="34"/>
      <c r="AX47" s="34"/>
      <c r="AY47" s="34"/>
      <c r="BA47" s="34"/>
    </row>
    <row r="48" spans="1:64" s="33" customFormat="1" ht="15" customHeight="1" x14ac:dyDescent="0.2">
      <c r="A48" s="31" t="s">
        <v>953</v>
      </c>
      <c r="B48" s="156" t="s">
        <v>438</v>
      </c>
      <c r="C48" s="32">
        <v>11</v>
      </c>
      <c r="D48" s="149" t="s">
        <v>96</v>
      </c>
      <c r="E48" s="34">
        <v>1</v>
      </c>
      <c r="F48" s="34">
        <v>1</v>
      </c>
      <c r="G48" s="34">
        <v>0</v>
      </c>
      <c r="H48" s="34">
        <v>0</v>
      </c>
      <c r="I48" s="34">
        <v>0</v>
      </c>
      <c r="J48" s="150"/>
      <c r="K48" s="90">
        <v>1</v>
      </c>
      <c r="L48" s="90">
        <v>1</v>
      </c>
      <c r="M48" s="151">
        <v>0</v>
      </c>
      <c r="N48" s="151">
        <v>0.5</v>
      </c>
      <c r="O48" s="151">
        <v>1</v>
      </c>
      <c r="P48" s="150"/>
      <c r="Q48" s="90">
        <v>1</v>
      </c>
      <c r="R48" s="90">
        <v>1</v>
      </c>
      <c r="S48" s="90">
        <v>0</v>
      </c>
      <c r="T48" s="90">
        <v>0</v>
      </c>
      <c r="U48" s="90">
        <v>0</v>
      </c>
      <c r="V48" s="90"/>
      <c r="W48" s="77">
        <f t="shared" si="15"/>
        <v>1</v>
      </c>
      <c r="X48" s="77">
        <f t="shared" si="15"/>
        <v>1</v>
      </c>
      <c r="Y48" s="77">
        <f t="shared" si="15"/>
        <v>0</v>
      </c>
      <c r="Z48" s="144">
        <f t="shared" si="15"/>
        <v>0</v>
      </c>
      <c r="AA48" s="77">
        <f t="shared" si="15"/>
        <v>0</v>
      </c>
      <c r="AB48" s="42">
        <f t="shared" si="16"/>
        <v>2</v>
      </c>
      <c r="AC48" s="42"/>
      <c r="AD48" s="42">
        <f t="shared" si="17"/>
        <v>2</v>
      </c>
      <c r="AE48" s="42">
        <f t="shared" si="18"/>
        <v>0</v>
      </c>
      <c r="AF48" s="42">
        <f t="shared" si="19"/>
        <v>0</v>
      </c>
      <c r="AG48" s="42"/>
      <c r="AI48" s="34"/>
      <c r="AJ48" s="34"/>
      <c r="AK48" s="34"/>
      <c r="AL48" s="34"/>
      <c r="AM48" s="34"/>
      <c r="AO48" s="34"/>
      <c r="AP48" s="34"/>
      <c r="AQ48" s="34"/>
      <c r="AR48" s="34"/>
      <c r="AS48" s="34"/>
      <c r="AU48" s="34"/>
      <c r="AV48" s="34"/>
      <c r="AW48" s="34"/>
      <c r="AX48" s="34"/>
      <c r="AY48" s="34"/>
      <c r="BA48" s="34"/>
    </row>
    <row r="49" spans="1:64" s="78" customFormat="1" ht="15" customHeight="1" x14ac:dyDescent="0.2">
      <c r="A49" s="152" t="s">
        <v>58</v>
      </c>
      <c r="B49" s="157" t="s">
        <v>424</v>
      </c>
      <c r="C49" s="146">
        <v>11</v>
      </c>
      <c r="D49" s="153" t="s">
        <v>59</v>
      </c>
      <c r="E49" s="148">
        <v>1</v>
      </c>
      <c r="F49" s="148">
        <v>1</v>
      </c>
      <c r="G49" s="148">
        <v>1</v>
      </c>
      <c r="H49" s="148">
        <v>1</v>
      </c>
      <c r="I49" s="148">
        <v>0</v>
      </c>
      <c r="J49" s="146"/>
      <c r="K49" s="90">
        <v>1</v>
      </c>
      <c r="L49" s="90">
        <v>1</v>
      </c>
      <c r="M49" s="151">
        <v>1</v>
      </c>
      <c r="N49" s="151">
        <v>0.5</v>
      </c>
      <c r="O49" s="151">
        <v>0</v>
      </c>
      <c r="P49" s="146"/>
      <c r="Q49" s="90">
        <v>1</v>
      </c>
      <c r="R49" s="90">
        <v>1</v>
      </c>
      <c r="S49" s="90">
        <v>1</v>
      </c>
      <c r="T49" s="90">
        <v>0</v>
      </c>
      <c r="U49" s="90">
        <v>0</v>
      </c>
      <c r="V49" s="90"/>
      <c r="W49" s="144">
        <f t="shared" si="15"/>
        <v>1</v>
      </c>
      <c r="X49" s="144">
        <f t="shared" si="15"/>
        <v>1</v>
      </c>
      <c r="Y49" s="144">
        <f t="shared" si="15"/>
        <v>1</v>
      </c>
      <c r="Z49" s="144">
        <f t="shared" si="15"/>
        <v>0.5</v>
      </c>
      <c r="AA49" s="144">
        <f t="shared" si="15"/>
        <v>0</v>
      </c>
      <c r="AB49" s="145">
        <f t="shared" si="16"/>
        <v>3.5</v>
      </c>
      <c r="AC49" s="145"/>
      <c r="AD49" s="42">
        <f t="shared" si="17"/>
        <v>2</v>
      </c>
      <c r="AE49" s="42">
        <f t="shared" si="18"/>
        <v>0.5</v>
      </c>
      <c r="AF49" s="42">
        <f t="shared" si="19"/>
        <v>1</v>
      </c>
      <c r="AG49" s="42"/>
      <c r="AI49" s="80"/>
      <c r="AJ49" s="80"/>
      <c r="AK49" s="80"/>
      <c r="AL49" s="80"/>
      <c r="AM49" s="80"/>
      <c r="AO49" s="80"/>
      <c r="AP49" s="80"/>
      <c r="AQ49" s="80"/>
      <c r="AR49" s="80"/>
      <c r="AS49" s="80"/>
      <c r="AU49" s="80"/>
      <c r="AV49" s="80"/>
      <c r="AW49" s="80"/>
      <c r="AX49" s="80"/>
      <c r="AY49" s="80"/>
      <c r="AZ49" s="80"/>
      <c r="BA49" s="80"/>
      <c r="BD49" s="80"/>
      <c r="BE49" s="80"/>
      <c r="BF49" s="80"/>
      <c r="BG49" s="80"/>
      <c r="BH49" s="80"/>
      <c r="BI49" s="80"/>
      <c r="BJ49" s="80"/>
      <c r="BK49" s="80"/>
      <c r="BL49" s="80"/>
    </row>
    <row r="50" spans="1:64" s="90" customFormat="1" ht="15" customHeight="1" x14ac:dyDescent="0.2">
      <c r="A50" s="33">
        <v>1066</v>
      </c>
      <c r="B50" s="156" t="s">
        <v>424</v>
      </c>
      <c r="C50" s="32">
        <v>11</v>
      </c>
      <c r="D50" s="33" t="s">
        <v>643</v>
      </c>
      <c r="E50" s="74">
        <v>1</v>
      </c>
      <c r="F50" s="74">
        <v>1</v>
      </c>
      <c r="G50" s="74">
        <v>1</v>
      </c>
      <c r="H50" s="74">
        <v>1</v>
      </c>
      <c r="I50" s="74">
        <v>0</v>
      </c>
      <c r="J50" s="74" t="s">
        <v>786</v>
      </c>
      <c r="K50" s="74">
        <v>1</v>
      </c>
      <c r="L50" s="74">
        <v>1</v>
      </c>
      <c r="M50" s="74">
        <v>0</v>
      </c>
      <c r="N50" s="74">
        <v>0</v>
      </c>
      <c r="O50" s="74">
        <v>0</v>
      </c>
      <c r="P50" s="74"/>
      <c r="Q50" s="33">
        <v>1</v>
      </c>
      <c r="R50" s="33">
        <v>1</v>
      </c>
      <c r="S50" s="33">
        <v>1</v>
      </c>
      <c r="T50" s="33">
        <v>1</v>
      </c>
      <c r="U50" s="33">
        <v>0</v>
      </c>
      <c r="V50" s="33"/>
      <c r="W50" s="77">
        <f t="shared" si="15"/>
        <v>1</v>
      </c>
      <c r="X50" s="77">
        <f t="shared" si="15"/>
        <v>1</v>
      </c>
      <c r="Y50" s="77">
        <f t="shared" si="15"/>
        <v>1</v>
      </c>
      <c r="Z50" s="144">
        <f t="shared" si="15"/>
        <v>1</v>
      </c>
      <c r="AA50" s="77">
        <f t="shared" si="15"/>
        <v>0</v>
      </c>
      <c r="AB50" s="42">
        <f t="shared" si="16"/>
        <v>4</v>
      </c>
      <c r="AC50" s="42"/>
      <c r="AD50" s="42">
        <f t="shared" si="17"/>
        <v>2</v>
      </c>
      <c r="AE50" s="42">
        <f t="shared" si="18"/>
        <v>1</v>
      </c>
      <c r="AF50" s="42">
        <f t="shared" si="19"/>
        <v>1</v>
      </c>
      <c r="AG50" s="42"/>
      <c r="AI50" s="148"/>
      <c r="AJ50" s="148"/>
      <c r="AK50" s="148"/>
      <c r="AL50" s="148"/>
      <c r="AM50" s="148"/>
      <c r="AO50" s="148"/>
      <c r="AP50" s="148"/>
      <c r="AQ50" s="148"/>
      <c r="AR50" s="148"/>
      <c r="AS50" s="148"/>
      <c r="AU50" s="148"/>
      <c r="AV50" s="148"/>
      <c r="AW50" s="148"/>
      <c r="AX50" s="148"/>
      <c r="AY50" s="148"/>
      <c r="BA50" s="148"/>
    </row>
    <row r="51" spans="1:64" s="33" customFormat="1" ht="15" customHeight="1" x14ac:dyDescent="0.2">
      <c r="A51" s="152" t="s">
        <v>139</v>
      </c>
      <c r="B51" s="156" t="s">
        <v>458</v>
      </c>
      <c r="C51" s="32">
        <v>11</v>
      </c>
      <c r="D51" s="149" t="s">
        <v>146</v>
      </c>
      <c r="E51" s="34">
        <v>0</v>
      </c>
      <c r="F51" s="34">
        <v>1</v>
      </c>
      <c r="G51" s="34">
        <v>0</v>
      </c>
      <c r="H51" s="34">
        <v>0</v>
      </c>
      <c r="I51" s="34">
        <v>1</v>
      </c>
      <c r="J51" s="150"/>
      <c r="K51" s="90">
        <v>0</v>
      </c>
      <c r="L51" s="90">
        <v>1</v>
      </c>
      <c r="M51" s="151">
        <v>0.5</v>
      </c>
      <c r="N51" s="151">
        <v>0</v>
      </c>
      <c r="O51" s="151">
        <v>0</v>
      </c>
      <c r="P51" s="33" t="s">
        <v>186</v>
      </c>
      <c r="Q51" s="90">
        <v>0</v>
      </c>
      <c r="R51" s="90">
        <v>1</v>
      </c>
      <c r="S51" s="90">
        <v>0</v>
      </c>
      <c r="T51" s="90">
        <v>0</v>
      </c>
      <c r="U51" s="90">
        <v>0</v>
      </c>
      <c r="V51" s="90"/>
      <c r="W51" s="77">
        <f t="shared" si="15"/>
        <v>0</v>
      </c>
      <c r="X51" s="77">
        <f t="shared" si="15"/>
        <v>1</v>
      </c>
      <c r="Y51" s="77">
        <f t="shared" si="15"/>
        <v>0</v>
      </c>
      <c r="Z51" s="144">
        <f t="shared" si="15"/>
        <v>0</v>
      </c>
      <c r="AA51" s="77">
        <f t="shared" si="15"/>
        <v>0</v>
      </c>
      <c r="AB51" s="42">
        <f t="shared" si="16"/>
        <v>1</v>
      </c>
      <c r="AC51" s="42"/>
      <c r="AD51" s="42">
        <f t="shared" si="17"/>
        <v>1</v>
      </c>
      <c r="AE51" s="42">
        <f t="shared" si="18"/>
        <v>0</v>
      </c>
      <c r="AF51" s="42">
        <f t="shared" si="19"/>
        <v>0</v>
      </c>
      <c r="AG51" s="42"/>
      <c r="AI51" s="34"/>
      <c r="AJ51" s="34"/>
      <c r="AK51" s="34"/>
      <c r="AL51" s="34"/>
      <c r="AM51" s="34"/>
      <c r="AO51" s="34"/>
      <c r="AP51" s="34"/>
      <c r="AQ51" s="34"/>
      <c r="AR51" s="34"/>
      <c r="AS51" s="34"/>
      <c r="AU51" s="34"/>
      <c r="AV51" s="34"/>
      <c r="AW51" s="34"/>
      <c r="AX51" s="34"/>
      <c r="AY51" s="34"/>
      <c r="BA51" s="34"/>
    </row>
    <row r="52" spans="1:64" s="33" customFormat="1" ht="15" customHeight="1" x14ac:dyDescent="0.2">
      <c r="A52" s="31" t="s">
        <v>955</v>
      </c>
      <c r="B52" s="156" t="s">
        <v>488</v>
      </c>
      <c r="C52" s="32">
        <v>11</v>
      </c>
      <c r="D52" s="149" t="s">
        <v>229</v>
      </c>
      <c r="E52" s="33">
        <v>1</v>
      </c>
      <c r="F52" s="33">
        <v>1</v>
      </c>
      <c r="G52" s="33">
        <v>0</v>
      </c>
      <c r="H52" s="33">
        <v>0</v>
      </c>
      <c r="I52" s="33">
        <v>1</v>
      </c>
      <c r="K52" s="33">
        <v>1</v>
      </c>
      <c r="L52" s="34">
        <v>1</v>
      </c>
      <c r="M52" s="155">
        <v>0</v>
      </c>
      <c r="N52" s="155">
        <v>0.5</v>
      </c>
      <c r="O52" s="155">
        <v>1</v>
      </c>
      <c r="P52" s="33" t="s">
        <v>334</v>
      </c>
      <c r="Q52" s="33">
        <v>1</v>
      </c>
      <c r="R52" s="33">
        <v>1</v>
      </c>
      <c r="S52" s="33">
        <v>0</v>
      </c>
      <c r="T52" s="33">
        <v>0</v>
      </c>
      <c r="U52" s="33">
        <v>1</v>
      </c>
      <c r="W52" s="77">
        <f t="shared" si="15"/>
        <v>1</v>
      </c>
      <c r="X52" s="77">
        <f t="shared" si="15"/>
        <v>1</v>
      </c>
      <c r="Y52" s="77">
        <f t="shared" si="15"/>
        <v>0</v>
      </c>
      <c r="Z52" s="144">
        <f t="shared" si="15"/>
        <v>0</v>
      </c>
      <c r="AA52" s="77">
        <f t="shared" si="15"/>
        <v>1</v>
      </c>
      <c r="AB52" s="42">
        <f t="shared" si="16"/>
        <v>3</v>
      </c>
      <c r="AC52" s="42"/>
      <c r="AD52" s="42">
        <f t="shared" si="17"/>
        <v>2</v>
      </c>
      <c r="AE52" s="42">
        <f t="shared" si="18"/>
        <v>1</v>
      </c>
      <c r="AF52" s="42">
        <f t="shared" si="19"/>
        <v>0</v>
      </c>
      <c r="AG52" s="42"/>
      <c r="AI52" s="34"/>
      <c r="AJ52" s="34"/>
      <c r="AK52" s="34"/>
      <c r="AL52" s="34"/>
      <c r="AM52" s="34"/>
      <c r="AO52" s="34"/>
      <c r="AP52" s="34"/>
      <c r="AQ52" s="34"/>
      <c r="AR52" s="34"/>
      <c r="AS52" s="34"/>
      <c r="AU52" s="34"/>
      <c r="AV52" s="34"/>
      <c r="AW52" s="34"/>
      <c r="AX52" s="34"/>
      <c r="AY52" s="34"/>
      <c r="BA52" s="34"/>
    </row>
    <row r="53" spans="1:64" s="78" customFormat="1" ht="15" customHeight="1" x14ac:dyDescent="0.2">
      <c r="A53" s="152" t="s">
        <v>218</v>
      </c>
      <c r="B53" s="156" t="s">
        <v>488</v>
      </c>
      <c r="C53" s="32">
        <v>11</v>
      </c>
      <c r="D53" s="149" t="s">
        <v>231</v>
      </c>
      <c r="E53" s="33">
        <v>0</v>
      </c>
      <c r="F53" s="33">
        <v>0</v>
      </c>
      <c r="G53" s="33">
        <v>0</v>
      </c>
      <c r="H53" s="33">
        <v>0</v>
      </c>
      <c r="I53" s="33">
        <v>1</v>
      </c>
      <c r="J53" s="33"/>
      <c r="K53" s="33">
        <v>0</v>
      </c>
      <c r="L53" s="34">
        <v>0</v>
      </c>
      <c r="M53" s="155">
        <v>0</v>
      </c>
      <c r="N53" s="155">
        <v>0</v>
      </c>
      <c r="O53" s="155">
        <v>1</v>
      </c>
      <c r="P53" s="33" t="s">
        <v>338</v>
      </c>
      <c r="Q53" s="33">
        <v>0</v>
      </c>
      <c r="R53" s="33">
        <v>1</v>
      </c>
      <c r="S53" s="33">
        <v>0</v>
      </c>
      <c r="T53" s="33">
        <v>0</v>
      </c>
      <c r="U53" s="33">
        <v>0</v>
      </c>
      <c r="V53" s="33"/>
      <c r="W53" s="77">
        <f t="shared" si="15"/>
        <v>0</v>
      </c>
      <c r="X53" s="77">
        <f t="shared" si="15"/>
        <v>0</v>
      </c>
      <c r="Y53" s="77">
        <f t="shared" si="15"/>
        <v>0</v>
      </c>
      <c r="Z53" s="144">
        <f t="shared" si="15"/>
        <v>0</v>
      </c>
      <c r="AA53" s="77">
        <f t="shared" si="15"/>
        <v>1</v>
      </c>
      <c r="AB53" s="42">
        <f t="shared" si="16"/>
        <v>1</v>
      </c>
      <c r="AC53" s="42"/>
      <c r="AD53" s="42">
        <f t="shared" si="17"/>
        <v>0</v>
      </c>
      <c r="AE53" s="42">
        <f t="shared" si="18"/>
        <v>1</v>
      </c>
      <c r="AF53" s="42">
        <f t="shared" si="19"/>
        <v>0</v>
      </c>
      <c r="AG53" s="42"/>
      <c r="AI53" s="80"/>
      <c r="AJ53" s="80"/>
      <c r="AK53" s="80"/>
      <c r="AL53" s="80"/>
      <c r="AM53" s="80"/>
      <c r="AO53" s="80"/>
      <c r="AP53" s="80"/>
      <c r="AQ53" s="80"/>
      <c r="AR53" s="80"/>
      <c r="AS53" s="80"/>
      <c r="AU53" s="80"/>
      <c r="AV53" s="80"/>
      <c r="AW53" s="80"/>
      <c r="AX53" s="80"/>
      <c r="AY53" s="80"/>
      <c r="AZ53" s="80"/>
      <c r="BA53" s="80"/>
      <c r="BD53" s="80"/>
      <c r="BE53" s="80"/>
      <c r="BF53" s="80"/>
      <c r="BG53" s="80"/>
      <c r="BH53" s="80"/>
      <c r="BI53" s="80"/>
      <c r="BJ53" s="80"/>
      <c r="BK53" s="80"/>
      <c r="BL53" s="80"/>
    </row>
    <row r="54" spans="1:64" s="33" customFormat="1" ht="15" customHeight="1" x14ac:dyDescent="0.2">
      <c r="A54" s="33">
        <v>1120</v>
      </c>
      <c r="B54" s="156" t="s">
        <v>905</v>
      </c>
      <c r="C54" s="32">
        <v>11</v>
      </c>
      <c r="D54" s="33" t="s">
        <v>698</v>
      </c>
      <c r="E54" s="74">
        <v>1</v>
      </c>
      <c r="F54" s="74">
        <v>1</v>
      </c>
      <c r="G54" s="74">
        <v>1</v>
      </c>
      <c r="H54" s="74">
        <v>0</v>
      </c>
      <c r="I54" s="74">
        <v>0</v>
      </c>
      <c r="J54" s="74"/>
      <c r="K54" s="74">
        <v>1</v>
      </c>
      <c r="L54" s="74">
        <v>1</v>
      </c>
      <c r="M54" s="74">
        <v>0</v>
      </c>
      <c r="N54" s="74">
        <v>0</v>
      </c>
      <c r="O54" s="74">
        <v>0.5</v>
      </c>
      <c r="P54" s="74"/>
      <c r="Q54" s="74">
        <v>1</v>
      </c>
      <c r="R54" s="74">
        <v>1</v>
      </c>
      <c r="S54" s="74">
        <v>1</v>
      </c>
      <c r="T54" s="74">
        <v>1</v>
      </c>
      <c r="U54" s="74">
        <v>0</v>
      </c>
      <c r="W54" s="77">
        <f t="shared" si="15"/>
        <v>1</v>
      </c>
      <c r="X54" s="77">
        <f t="shared" si="15"/>
        <v>1</v>
      </c>
      <c r="Y54" s="77">
        <f t="shared" si="15"/>
        <v>1</v>
      </c>
      <c r="Z54" s="144">
        <f t="shared" si="15"/>
        <v>0</v>
      </c>
      <c r="AA54" s="77">
        <f t="shared" si="15"/>
        <v>0</v>
      </c>
      <c r="AB54" s="42">
        <f t="shared" si="16"/>
        <v>3</v>
      </c>
      <c r="AC54" s="42"/>
      <c r="AD54" s="42">
        <f t="shared" si="17"/>
        <v>2</v>
      </c>
      <c r="AE54" s="42">
        <f t="shared" si="18"/>
        <v>0</v>
      </c>
      <c r="AF54" s="42">
        <f t="shared" si="19"/>
        <v>1</v>
      </c>
      <c r="AG54" s="42"/>
      <c r="AI54" s="34"/>
      <c r="AJ54" s="34"/>
      <c r="AK54" s="34"/>
      <c r="AL54" s="34"/>
      <c r="AM54" s="34"/>
      <c r="AO54" s="34"/>
      <c r="AP54" s="34"/>
      <c r="AQ54" s="34"/>
      <c r="AR54" s="34"/>
      <c r="AS54" s="34"/>
      <c r="AU54" s="34"/>
      <c r="AV54" s="34"/>
      <c r="AW54" s="34"/>
      <c r="AX54" s="34"/>
      <c r="AY54" s="34"/>
      <c r="BA54" s="34"/>
    </row>
    <row r="55" spans="1:64" s="33" customFormat="1" ht="15" customHeight="1" x14ac:dyDescent="0.2">
      <c r="A55" s="152" t="s">
        <v>153</v>
      </c>
      <c r="B55" s="156" t="s">
        <v>463</v>
      </c>
      <c r="C55" s="32">
        <v>31</v>
      </c>
      <c r="D55" s="149" t="s">
        <v>163</v>
      </c>
      <c r="E55" s="34">
        <v>0</v>
      </c>
      <c r="F55" s="34">
        <v>1</v>
      </c>
      <c r="G55" s="34">
        <v>0</v>
      </c>
      <c r="H55" s="34">
        <v>0</v>
      </c>
      <c r="I55" s="34">
        <v>1</v>
      </c>
      <c r="J55" s="150"/>
      <c r="K55" s="90">
        <v>0</v>
      </c>
      <c r="L55" s="90">
        <v>1</v>
      </c>
      <c r="M55" s="151">
        <v>0</v>
      </c>
      <c r="N55" s="151">
        <v>0</v>
      </c>
      <c r="O55" s="151">
        <v>0</v>
      </c>
      <c r="P55" s="150"/>
      <c r="Q55" s="90">
        <v>0</v>
      </c>
      <c r="R55" s="90">
        <v>1</v>
      </c>
      <c r="S55" s="90">
        <v>0</v>
      </c>
      <c r="T55" s="90">
        <v>0</v>
      </c>
      <c r="U55" s="90">
        <v>0</v>
      </c>
      <c r="V55" s="90"/>
      <c r="W55" s="77">
        <f t="shared" si="15"/>
        <v>0</v>
      </c>
      <c r="X55" s="77">
        <f t="shared" si="15"/>
        <v>1</v>
      </c>
      <c r="Y55" s="77">
        <f t="shared" si="15"/>
        <v>0</v>
      </c>
      <c r="Z55" s="144">
        <f t="shared" si="15"/>
        <v>0</v>
      </c>
      <c r="AA55" s="77">
        <f t="shared" si="15"/>
        <v>0</v>
      </c>
      <c r="AB55" s="42">
        <f t="shared" si="16"/>
        <v>1</v>
      </c>
      <c r="AC55" s="42"/>
      <c r="AD55" s="42">
        <f t="shared" si="17"/>
        <v>1</v>
      </c>
      <c r="AE55" s="42">
        <f t="shared" si="18"/>
        <v>0</v>
      </c>
      <c r="AF55" s="42">
        <f t="shared" si="19"/>
        <v>0</v>
      </c>
      <c r="AG55" s="42"/>
      <c r="AI55" s="34"/>
      <c r="AJ55" s="34"/>
      <c r="AK55" s="34"/>
      <c r="AL55" s="34"/>
      <c r="AM55" s="34"/>
      <c r="AO55" s="34"/>
      <c r="AP55" s="34"/>
      <c r="AQ55" s="34"/>
      <c r="AR55" s="34"/>
      <c r="AS55" s="34"/>
      <c r="AU55" s="34"/>
      <c r="AV55" s="34"/>
      <c r="AW55" s="34"/>
      <c r="AX55" s="34"/>
      <c r="AY55" s="34"/>
      <c r="BA55" s="34"/>
    </row>
    <row r="56" spans="1:64" s="8" customFormat="1" x14ac:dyDescent="0.2">
      <c r="A56" s="8">
        <v>125</v>
      </c>
      <c r="B56" s="8" t="s">
        <v>433</v>
      </c>
      <c r="C56" s="8">
        <v>4</v>
      </c>
      <c r="D56" s="8" t="s">
        <v>273</v>
      </c>
      <c r="W56" s="8">
        <v>1</v>
      </c>
      <c r="X56" s="8">
        <v>1</v>
      </c>
      <c r="Y56" s="8">
        <v>0</v>
      </c>
      <c r="Z56" s="38">
        <v>0</v>
      </c>
      <c r="AA56" s="8">
        <v>0</v>
      </c>
      <c r="AB56" s="33">
        <f t="shared" si="16"/>
        <v>2</v>
      </c>
      <c r="AC56" s="118"/>
      <c r="AD56" s="42">
        <f t="shared" si="17"/>
        <v>2</v>
      </c>
      <c r="AE56" s="42">
        <f t="shared" si="18"/>
        <v>0</v>
      </c>
      <c r="AF56" s="42">
        <f t="shared" si="19"/>
        <v>0</v>
      </c>
      <c r="AG56" s="54"/>
      <c r="AH56" s="54"/>
    </row>
    <row r="57" spans="1:64" ht="15" customHeight="1" x14ac:dyDescent="0.2">
      <c r="A57" s="11"/>
      <c r="B57" s="11"/>
      <c r="C57" s="11"/>
      <c r="D57" s="8"/>
      <c r="E57" s="8"/>
      <c r="F57" s="8"/>
      <c r="G57" s="8"/>
      <c r="H57" s="8"/>
      <c r="I57" s="8"/>
      <c r="J57" s="8"/>
      <c r="K57" s="8"/>
      <c r="L57" s="8"/>
      <c r="M57" s="15"/>
      <c r="N57" s="15"/>
      <c r="O57" s="15"/>
      <c r="P57" s="8"/>
      <c r="Q57" s="8"/>
      <c r="R57" s="8"/>
      <c r="S57" s="8"/>
      <c r="T57" s="8"/>
      <c r="U57" s="8"/>
      <c r="V57" s="8"/>
      <c r="W57" s="13"/>
      <c r="X57" s="13"/>
      <c r="Y57" s="13"/>
      <c r="Z57" s="12"/>
      <c r="AA57" s="13"/>
      <c r="AB57" s="7"/>
      <c r="AC57" s="7"/>
      <c r="AD57" s="7"/>
      <c r="AE57" s="7"/>
      <c r="AF57" s="7"/>
      <c r="AG57" s="7"/>
      <c r="AI57" s="139"/>
      <c r="AJ57" s="139"/>
      <c r="AK57" s="139"/>
      <c r="AL57" s="139"/>
      <c r="AM57" s="139"/>
      <c r="AO57" s="139"/>
      <c r="AP57" s="139"/>
      <c r="AQ57" s="139"/>
      <c r="AR57" s="139"/>
      <c r="AS57" s="139"/>
      <c r="AU57" s="139"/>
      <c r="AV57" s="139"/>
      <c r="AW57" s="139"/>
      <c r="AX57" s="139"/>
      <c r="AY57" s="139"/>
      <c r="BA57" s="139"/>
    </row>
    <row r="58" spans="1:64" ht="15" customHeight="1" x14ac:dyDescent="0.2">
      <c r="A58" s="11"/>
      <c r="B58" s="11"/>
      <c r="C58" s="11"/>
      <c r="D58" s="8"/>
      <c r="E58" s="8"/>
      <c r="F58" s="8"/>
      <c r="G58" s="8"/>
      <c r="H58" s="8"/>
      <c r="I58" s="8"/>
      <c r="J58" s="8"/>
      <c r="K58" s="8"/>
      <c r="L58" s="8"/>
      <c r="M58" s="15"/>
      <c r="N58" s="15"/>
      <c r="O58" s="15"/>
      <c r="P58" s="8"/>
      <c r="Q58" s="8"/>
      <c r="R58" s="8"/>
      <c r="S58" s="8"/>
      <c r="T58" s="8"/>
      <c r="U58" s="8"/>
      <c r="V58" s="8" t="s">
        <v>960</v>
      </c>
      <c r="W58" s="13">
        <f t="shared" ref="W58:AB58" si="20">AVERAGE(W3:W55)</f>
        <v>0.54</v>
      </c>
      <c r="X58" s="13">
        <f t="shared" si="20"/>
        <v>0.7</v>
      </c>
      <c r="Y58" s="13">
        <f t="shared" si="20"/>
        <v>0.26</v>
      </c>
      <c r="Z58" s="13">
        <f t="shared" si="20"/>
        <v>0.12</v>
      </c>
      <c r="AA58" s="13">
        <f t="shared" si="20"/>
        <v>0.26</v>
      </c>
      <c r="AB58" s="13">
        <f t="shared" si="20"/>
        <v>1.88</v>
      </c>
      <c r="AC58" s="13"/>
      <c r="AD58" s="13">
        <f>AVERAGE(AD3:AD55)</f>
        <v>1.24</v>
      </c>
      <c r="AE58" s="13">
        <f>AVERAGE(AE3:AE55)</f>
        <v>0.38</v>
      </c>
      <c r="AF58" s="13">
        <f>AVERAGE(AF3:AF55)</f>
        <v>0.26</v>
      </c>
      <c r="AG58" s="7"/>
      <c r="AI58" s="139"/>
      <c r="AJ58" s="139"/>
      <c r="AK58" s="139"/>
      <c r="AL58" s="139"/>
      <c r="AM58" s="139"/>
      <c r="AO58" s="139"/>
      <c r="AP58" s="139"/>
      <c r="AQ58" s="139"/>
      <c r="AR58" s="139"/>
      <c r="AS58" s="139"/>
      <c r="AU58" s="139"/>
      <c r="AV58" s="139"/>
      <c r="AW58" s="139"/>
      <c r="AX58" s="139"/>
      <c r="AY58" s="139"/>
      <c r="BA58" s="139"/>
    </row>
    <row r="59" spans="1:64" ht="15" customHeight="1" x14ac:dyDescent="0.2">
      <c r="A59" s="54"/>
      <c r="B59" s="138"/>
      <c r="C59" s="138"/>
      <c r="E59" s="73"/>
      <c r="F59" s="73"/>
      <c r="G59" s="73"/>
      <c r="H59" s="73"/>
      <c r="I59" s="73"/>
      <c r="J59" s="73"/>
      <c r="K59" s="73"/>
      <c r="L59" s="73"/>
      <c r="M59" s="73"/>
      <c r="N59" s="73"/>
      <c r="O59" s="73"/>
      <c r="P59" s="73"/>
      <c r="Q59" s="73"/>
      <c r="R59" s="73"/>
      <c r="S59" s="73"/>
      <c r="T59" s="73"/>
      <c r="U59" s="73"/>
      <c r="AC59" s="139"/>
      <c r="AD59" s="139"/>
      <c r="AE59" s="139"/>
      <c r="AF59" s="139"/>
      <c r="AG59" s="139"/>
      <c r="AI59" s="139"/>
      <c r="AJ59" s="139"/>
      <c r="AK59" s="139"/>
      <c r="AL59" s="139"/>
      <c r="AM59" s="139"/>
      <c r="AO59" s="139"/>
      <c r="AP59" s="139"/>
      <c r="AQ59" s="139"/>
      <c r="AR59" s="139"/>
      <c r="AS59" s="139"/>
      <c r="AU59" s="139"/>
      <c r="AV59" s="139"/>
      <c r="AW59" s="139"/>
      <c r="AX59" s="139"/>
      <c r="AY59" s="139"/>
      <c r="BA59" s="139"/>
    </row>
    <row r="60" spans="1:64" ht="15" customHeight="1" x14ac:dyDescent="0.2">
      <c r="A60" s="54"/>
      <c r="B60" s="138"/>
      <c r="C60" s="138"/>
      <c r="E60" s="73"/>
      <c r="F60" s="73"/>
      <c r="G60" s="73"/>
      <c r="H60" s="73"/>
      <c r="I60" s="73"/>
      <c r="J60" s="73"/>
      <c r="K60" s="73"/>
      <c r="L60" s="73"/>
      <c r="M60" s="73"/>
      <c r="N60" s="73"/>
      <c r="O60" s="73"/>
      <c r="P60" s="73"/>
      <c r="Q60" s="73"/>
      <c r="R60" s="73"/>
      <c r="S60" s="107" t="s">
        <v>947</v>
      </c>
      <c r="T60" s="107"/>
      <c r="U60" s="107"/>
      <c r="V60" s="104"/>
      <c r="W60" s="57">
        <f t="shared" ref="W60:AB60" si="21">AVERAGE(W3:W19)</f>
        <v>0.23529411764705882</v>
      </c>
      <c r="X60" s="57">
        <f t="shared" si="21"/>
        <v>0.58823529411764708</v>
      </c>
      <c r="Y60" s="57">
        <f t="shared" si="21"/>
        <v>0.20588235294117646</v>
      </c>
      <c r="Z60" s="57">
        <f t="shared" si="21"/>
        <v>2.9411764705882353E-2</v>
      </c>
      <c r="AA60" s="57">
        <f t="shared" si="21"/>
        <v>0.17647058823529413</v>
      </c>
      <c r="AB60" s="57">
        <f t="shared" si="21"/>
        <v>1.2352941176470589</v>
      </c>
      <c r="AC60" s="57"/>
      <c r="AD60" s="57">
        <f>AVERAGE(AD3:AD19)</f>
        <v>0.82352941176470584</v>
      </c>
      <c r="AE60" s="57">
        <f>AVERAGE(AE3:AE19)</f>
        <v>0.20588235294117646</v>
      </c>
      <c r="AF60" s="57">
        <f>AVERAGE(AF3:AF19)</f>
        <v>0.20588235294117646</v>
      </c>
      <c r="AG60" s="139"/>
      <c r="AI60" s="139"/>
      <c r="AJ60" s="139"/>
      <c r="AK60" s="139"/>
      <c r="AL60" s="139"/>
      <c r="AM60" s="139"/>
      <c r="AO60" s="139"/>
      <c r="AP60" s="139"/>
      <c r="AQ60" s="139"/>
      <c r="AR60" s="139"/>
      <c r="AS60" s="139"/>
      <c r="AU60" s="139"/>
      <c r="AV60" s="139"/>
      <c r="AW60" s="139"/>
      <c r="AX60" s="139"/>
      <c r="AY60" s="139"/>
      <c r="BA60" s="139"/>
    </row>
    <row r="61" spans="1:64" ht="15" customHeight="1" x14ac:dyDescent="0.2">
      <c r="B61" s="138"/>
      <c r="C61" s="138"/>
      <c r="D61" s="140"/>
      <c r="J61" s="73"/>
      <c r="M61" s="54"/>
      <c r="N61" s="54"/>
      <c r="O61" s="54"/>
      <c r="S61" s="107" t="s">
        <v>948</v>
      </c>
      <c r="T61" s="107"/>
      <c r="U61" s="107"/>
      <c r="V61" s="104"/>
      <c r="W61" s="57">
        <f t="shared" ref="W61:AB61" si="22">AVERAGE(W21:W34)</f>
        <v>0.6428571428571429</v>
      </c>
      <c r="X61" s="57">
        <f t="shared" si="22"/>
        <v>0.7857142857142857</v>
      </c>
      <c r="Y61" s="57">
        <f t="shared" si="22"/>
        <v>0.21428571428571427</v>
      </c>
      <c r="Z61" s="57">
        <f t="shared" si="22"/>
        <v>0.10714285714285714</v>
      </c>
      <c r="AA61" s="57">
        <f t="shared" si="22"/>
        <v>0.42857142857142855</v>
      </c>
      <c r="AB61" s="57">
        <f t="shared" si="22"/>
        <v>2.1785714285714284</v>
      </c>
      <c r="AC61" s="57"/>
      <c r="AD61" s="57">
        <f>AVERAGE(AD21:AD34)</f>
        <v>1.4285714285714286</v>
      </c>
      <c r="AE61" s="57">
        <f>AVERAGE(AE21:AE34)</f>
        <v>0.5357142857142857</v>
      </c>
      <c r="AF61" s="57">
        <f>AVERAGE(AF21:AF34)</f>
        <v>0.21428571428571427</v>
      </c>
      <c r="AG61" s="159"/>
      <c r="AH61" s="159"/>
      <c r="AI61" s="159"/>
      <c r="AJ61" s="159"/>
      <c r="AK61" s="159"/>
      <c r="AL61" s="159"/>
      <c r="AM61" s="159"/>
      <c r="AN61" s="159"/>
      <c r="AO61" s="159"/>
      <c r="AP61" s="159"/>
      <c r="AQ61" s="159"/>
      <c r="AR61" s="159"/>
      <c r="AS61" s="159"/>
      <c r="AT61" s="159"/>
      <c r="AU61" s="159"/>
      <c r="AV61" s="159"/>
      <c r="AW61" s="159"/>
      <c r="AX61" s="159"/>
      <c r="AY61" s="139"/>
      <c r="AZ61" s="139"/>
      <c r="BA61" s="139"/>
      <c r="BD61" s="139"/>
      <c r="BE61" s="139"/>
      <c r="BF61" s="139"/>
      <c r="BG61" s="139"/>
      <c r="BH61" s="139"/>
      <c r="BI61" s="139"/>
      <c r="BJ61" s="139"/>
      <c r="BK61" s="139"/>
      <c r="BL61" s="139"/>
    </row>
    <row r="62" spans="1:64" ht="15" customHeight="1" x14ac:dyDescent="0.2">
      <c r="A62" s="54"/>
      <c r="B62" s="54"/>
      <c r="E62" s="73"/>
      <c r="F62" s="73"/>
      <c r="G62" s="73"/>
      <c r="H62" s="73"/>
      <c r="I62" s="73"/>
      <c r="J62" s="73"/>
      <c r="K62" s="73"/>
      <c r="L62" s="73"/>
      <c r="M62" s="73"/>
      <c r="N62" s="73"/>
      <c r="O62" s="73"/>
      <c r="P62" s="73"/>
      <c r="Q62" s="73"/>
      <c r="R62" s="73"/>
      <c r="S62" s="104" t="s">
        <v>950</v>
      </c>
      <c r="T62" s="104"/>
      <c r="U62" s="104"/>
      <c r="V62" s="104"/>
      <c r="W62" s="57">
        <f t="shared" ref="W62:AB62" si="23">AVERAGE(W36:W41)</f>
        <v>1</v>
      </c>
      <c r="X62" s="57">
        <f t="shared" si="23"/>
        <v>1</v>
      </c>
      <c r="Y62" s="57">
        <f t="shared" si="23"/>
        <v>0.25</v>
      </c>
      <c r="Z62" s="57">
        <f t="shared" si="23"/>
        <v>0.25</v>
      </c>
      <c r="AA62" s="57">
        <f t="shared" si="23"/>
        <v>0.16666666666666666</v>
      </c>
      <c r="AB62" s="57">
        <f t="shared" si="23"/>
        <v>2.6666666666666665</v>
      </c>
      <c r="AC62" s="57"/>
      <c r="AD62" s="57">
        <f>AVERAGE(AD36:AD41)</f>
        <v>2</v>
      </c>
      <c r="AE62" s="57">
        <f>AVERAGE(AE36:AE41)</f>
        <v>0.41666666666666669</v>
      </c>
      <c r="AF62" s="57">
        <f>AVERAGE(AF36:AF41)</f>
        <v>0.25</v>
      </c>
      <c r="AG62" s="139"/>
      <c r="AI62" s="139"/>
      <c r="AJ62" s="139"/>
      <c r="AK62" s="139"/>
      <c r="AL62" s="139"/>
      <c r="AM62" s="139"/>
      <c r="AO62" s="139"/>
      <c r="AP62" s="139"/>
      <c r="AQ62" s="139"/>
      <c r="AR62" s="139"/>
      <c r="AS62" s="139"/>
      <c r="AU62" s="139"/>
      <c r="AV62" s="139"/>
      <c r="AW62" s="139"/>
      <c r="AX62" s="139"/>
      <c r="AY62" s="139"/>
      <c r="BA62" s="139"/>
    </row>
    <row r="63" spans="1:64" ht="15" customHeight="1" x14ac:dyDescent="0.2">
      <c r="S63" s="104" t="s">
        <v>949</v>
      </c>
      <c r="T63" s="104"/>
      <c r="U63" s="104"/>
      <c r="V63" s="104"/>
      <c r="W63" s="57">
        <f t="shared" ref="W63:AB63" si="24">AVERAGE(W43:W56)</f>
        <v>0.6428571428571429</v>
      </c>
      <c r="X63" s="57">
        <f t="shared" si="24"/>
        <v>0.6428571428571429</v>
      </c>
      <c r="Y63" s="57">
        <f t="shared" si="24"/>
        <v>0.35714285714285715</v>
      </c>
      <c r="Z63" s="57">
        <f t="shared" si="24"/>
        <v>0.17857142857142858</v>
      </c>
      <c r="AA63" s="57">
        <f t="shared" si="24"/>
        <v>0.21428571428571427</v>
      </c>
      <c r="AB63" s="57">
        <f t="shared" si="24"/>
        <v>2.0357142857142856</v>
      </c>
      <c r="AC63" s="57"/>
      <c r="AD63" s="57">
        <f>AVERAGE(AD43:AD56)</f>
        <v>1.2857142857142858</v>
      </c>
      <c r="AE63" s="57">
        <f>AVERAGE(AE43:AE56)</f>
        <v>0.39285714285714285</v>
      </c>
      <c r="AF63" s="57">
        <f>AVERAGE(AF43:AF56)</f>
        <v>0.35714285714285715</v>
      </c>
    </row>
    <row r="64" spans="1:64" ht="15" customHeight="1" x14ac:dyDescent="0.2">
      <c r="S64" s="104"/>
      <c r="T64" s="104"/>
      <c r="U64" s="104"/>
      <c r="V64" s="104"/>
      <c r="W64" s="57"/>
      <c r="X64" s="57"/>
      <c r="Y64" s="57"/>
      <c r="Z64" s="57"/>
      <c r="AA64" s="57"/>
      <c r="AB64" s="118"/>
      <c r="AC64" s="118"/>
      <c r="AD64" s="118"/>
      <c r="AE64" s="118"/>
    </row>
    <row r="65" spans="19:31" ht="15" customHeight="1" x14ac:dyDescent="0.2">
      <c r="S65" s="104"/>
      <c r="T65" s="104"/>
      <c r="U65" s="104"/>
      <c r="V65" s="104"/>
      <c r="W65" s="57"/>
      <c r="X65" s="57"/>
      <c r="Y65" s="57"/>
      <c r="Z65" s="57"/>
      <c r="AA65" s="57"/>
      <c r="AB65" s="57"/>
      <c r="AC65" s="57"/>
      <c r="AD65" s="57"/>
      <c r="AE65" s="57"/>
    </row>
  </sheetData>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L112"/>
  <sheetViews>
    <sheetView topLeftCell="U1" zoomScale="150" zoomScaleNormal="150" zoomScalePageLayoutView="150" workbookViewId="0">
      <pane ySplit="1" topLeftCell="A2" activePane="bottomLeft" state="frozen"/>
      <selection pane="bottomLeft" activeCell="AM42" sqref="AM42"/>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59" bestFit="1" customWidth="1"/>
    <col min="24" max="25" width="4.33203125" style="159" bestFit="1" customWidth="1"/>
    <col min="26" max="26" width="4.33203125" style="136" bestFit="1" customWidth="1"/>
    <col min="27" max="27" width="4.33203125" style="159" bestFit="1" customWidth="1"/>
    <col min="28" max="28" width="3.83203125" style="132" customWidth="1"/>
    <col min="29" max="33" width="4.33203125" style="54" bestFit="1" customWidth="1"/>
    <col min="34" max="34" width="3.33203125" style="54" customWidth="1"/>
    <col min="35" max="35" width="4.33203125" style="54" customWidth="1"/>
    <col min="36" max="39" width="4.33203125" style="54" bestFit="1" customWidth="1"/>
    <col min="40" max="40" width="3.33203125" style="132"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158"/>
      <c r="W1" s="218" t="s">
        <v>393</v>
      </c>
      <c r="X1" s="218"/>
      <c r="Y1" s="218"/>
      <c r="Z1" s="218"/>
      <c r="AA1" s="218"/>
      <c r="AB1" s="20"/>
      <c r="AC1" s="20"/>
      <c r="AD1" s="20"/>
      <c r="AE1" s="20"/>
      <c r="AF1" s="20"/>
      <c r="AG1" s="20"/>
      <c r="AI1" s="219" t="s">
        <v>962</v>
      </c>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75">
        <v>1</v>
      </c>
      <c r="AJ2" s="75">
        <v>2</v>
      </c>
      <c r="AK2" s="75">
        <v>3</v>
      </c>
      <c r="AL2" s="27">
        <v>4</v>
      </c>
      <c r="AM2" s="75">
        <v>5</v>
      </c>
      <c r="AN2" s="76" t="s">
        <v>567</v>
      </c>
      <c r="AO2" s="76"/>
      <c r="AP2" s="76" t="s">
        <v>565</v>
      </c>
      <c r="AQ2" s="76" t="s">
        <v>561</v>
      </c>
      <c r="AR2" s="76" t="s">
        <v>566</v>
      </c>
      <c r="AS2" s="134"/>
      <c r="AU2" s="134"/>
      <c r="AV2" s="134"/>
      <c r="AW2" s="134"/>
      <c r="AX2" s="134"/>
      <c r="AY2" s="134"/>
    </row>
    <row r="3" spans="1:64" s="78" customFormat="1" ht="13.5" customHeight="1" x14ac:dyDescent="0.2">
      <c r="A3" s="152" t="s">
        <v>95</v>
      </c>
      <c r="B3" s="156" t="s">
        <v>440</v>
      </c>
      <c r="C3" s="32">
        <v>1</v>
      </c>
      <c r="D3" s="149" t="s">
        <v>102</v>
      </c>
      <c r="E3" s="34">
        <v>0</v>
      </c>
      <c r="F3" s="34">
        <v>1</v>
      </c>
      <c r="G3" s="34">
        <v>1</v>
      </c>
      <c r="H3" s="34">
        <v>1</v>
      </c>
      <c r="I3" s="34">
        <v>0</v>
      </c>
      <c r="J3" s="150"/>
      <c r="K3" s="90">
        <v>0</v>
      </c>
      <c r="L3" s="90">
        <v>0</v>
      </c>
      <c r="M3" s="151">
        <v>0.5</v>
      </c>
      <c r="N3" s="151">
        <v>0.5</v>
      </c>
      <c r="O3" s="151">
        <v>0</v>
      </c>
      <c r="P3" s="150"/>
      <c r="Q3" s="90">
        <v>0</v>
      </c>
      <c r="R3" s="90">
        <v>0</v>
      </c>
      <c r="S3" s="90">
        <v>0</v>
      </c>
      <c r="T3" s="90">
        <v>0</v>
      </c>
      <c r="U3" s="90">
        <v>1</v>
      </c>
      <c r="V3" s="90"/>
      <c r="W3" s="77">
        <f t="shared" ref="W3:AA19" si="0">IF(((E3+K3+Q3)=1.5),0.5,ROUND((E3+K3+Q3)/3,0))</f>
        <v>0</v>
      </c>
      <c r="X3" s="77">
        <f t="shared" si="0"/>
        <v>0</v>
      </c>
      <c r="Y3" s="77">
        <f t="shared" si="0"/>
        <v>0.5</v>
      </c>
      <c r="Z3" s="144">
        <f t="shared" si="0"/>
        <v>0.5</v>
      </c>
      <c r="AA3" s="77">
        <f t="shared" si="0"/>
        <v>0</v>
      </c>
      <c r="AB3" s="42">
        <f t="shared" ref="AB3:AB19" si="1">SUM(W3:AA3)</f>
        <v>1</v>
      </c>
      <c r="AC3" s="42"/>
      <c r="AD3" s="42">
        <f t="shared" ref="AD3:AD19" si="2">W3+X3</f>
        <v>0</v>
      </c>
      <c r="AE3" s="42">
        <f t="shared" ref="AE3:AE19" si="3">Z3+AA3</f>
        <v>0.5</v>
      </c>
      <c r="AF3" s="42">
        <f t="shared" ref="AF3:AF19" si="4">Y3</f>
        <v>0.5</v>
      </c>
      <c r="AG3" s="42"/>
      <c r="AI3" s="182">
        <f>W3-W21</f>
        <v>-1</v>
      </c>
      <c r="AJ3" s="182">
        <f t="shared" ref="AJ3:AR4" si="5">X3-X21</f>
        <v>-1</v>
      </c>
      <c r="AK3" s="182">
        <f t="shared" si="5"/>
        <v>0.5</v>
      </c>
      <c r="AL3" s="182">
        <f t="shared" si="5"/>
        <v>0.5</v>
      </c>
      <c r="AM3" s="182">
        <f t="shared" si="5"/>
        <v>0</v>
      </c>
      <c r="AN3" s="187">
        <f t="shared" si="5"/>
        <v>-1</v>
      </c>
      <c r="AO3" s="182"/>
      <c r="AP3" s="182">
        <f t="shared" si="5"/>
        <v>-2</v>
      </c>
      <c r="AQ3" s="182">
        <f t="shared" si="5"/>
        <v>0.5</v>
      </c>
      <c r="AR3" s="182">
        <f t="shared" si="5"/>
        <v>0.5</v>
      </c>
      <c r="AS3" s="182"/>
      <c r="AU3" s="80"/>
      <c r="AV3" s="80"/>
      <c r="AW3" s="80"/>
      <c r="AX3" s="80"/>
      <c r="AY3" s="80"/>
      <c r="BA3" s="80"/>
    </row>
    <row r="4" spans="1:64" s="78" customFormat="1" ht="13.5" customHeight="1" x14ac:dyDescent="0.2">
      <c r="A4" s="152" t="s">
        <v>260</v>
      </c>
      <c r="B4" s="156" t="s">
        <v>502</v>
      </c>
      <c r="C4" s="32">
        <v>1</v>
      </c>
      <c r="D4" s="149" t="s">
        <v>275</v>
      </c>
      <c r="E4" s="33">
        <v>0</v>
      </c>
      <c r="F4" s="33">
        <v>1</v>
      </c>
      <c r="G4" s="33">
        <v>1</v>
      </c>
      <c r="H4" s="33">
        <v>0</v>
      </c>
      <c r="I4" s="33">
        <v>0</v>
      </c>
      <c r="J4" s="33"/>
      <c r="K4" s="33">
        <v>0</v>
      </c>
      <c r="L4" s="33">
        <v>0</v>
      </c>
      <c r="M4" s="33">
        <v>0</v>
      </c>
      <c r="N4" s="33">
        <v>0</v>
      </c>
      <c r="O4" s="33">
        <v>1</v>
      </c>
      <c r="P4" s="33"/>
      <c r="Q4" s="33">
        <v>0</v>
      </c>
      <c r="R4" s="33">
        <v>1</v>
      </c>
      <c r="S4" s="33">
        <v>0</v>
      </c>
      <c r="T4" s="33">
        <v>0</v>
      </c>
      <c r="U4" s="33">
        <v>0</v>
      </c>
      <c r="V4" s="33"/>
      <c r="W4" s="77">
        <f t="shared" si="0"/>
        <v>0</v>
      </c>
      <c r="X4" s="77">
        <f t="shared" si="0"/>
        <v>1</v>
      </c>
      <c r="Y4" s="77">
        <f t="shared" si="0"/>
        <v>0</v>
      </c>
      <c r="Z4" s="144">
        <f t="shared" si="0"/>
        <v>0</v>
      </c>
      <c r="AA4" s="77">
        <f t="shared" si="0"/>
        <v>0</v>
      </c>
      <c r="AB4" s="42">
        <f t="shared" si="1"/>
        <v>1</v>
      </c>
      <c r="AC4" s="42"/>
      <c r="AD4" s="42">
        <f t="shared" si="2"/>
        <v>1</v>
      </c>
      <c r="AE4" s="42">
        <f t="shared" si="3"/>
        <v>0</v>
      </c>
      <c r="AF4" s="42">
        <f t="shared" si="4"/>
        <v>0</v>
      </c>
      <c r="AG4" s="145"/>
      <c r="AI4" s="182">
        <f>W4-W$22</f>
        <v>0</v>
      </c>
      <c r="AJ4" s="182">
        <f t="shared" si="5"/>
        <v>0</v>
      </c>
      <c r="AK4" s="182">
        <f t="shared" si="5"/>
        <v>0</v>
      </c>
      <c r="AL4" s="182">
        <f t="shared" si="5"/>
        <v>0</v>
      </c>
      <c r="AM4" s="182">
        <f t="shared" si="5"/>
        <v>0</v>
      </c>
      <c r="AN4" s="187">
        <f t="shared" si="5"/>
        <v>0</v>
      </c>
      <c r="AO4" s="182"/>
      <c r="AP4" s="182">
        <f t="shared" si="5"/>
        <v>0</v>
      </c>
      <c r="AQ4" s="182">
        <f t="shared" si="5"/>
        <v>0</v>
      </c>
      <c r="AR4" s="182">
        <f t="shared" si="5"/>
        <v>0</v>
      </c>
      <c r="AS4" s="182"/>
      <c r="AU4" s="80"/>
      <c r="AV4" s="80"/>
      <c r="AW4" s="80"/>
      <c r="AX4" s="80"/>
      <c r="AY4" s="80"/>
      <c r="BA4" s="80"/>
    </row>
    <row r="5" spans="1:64" s="90" customFormat="1" ht="13.5" customHeight="1" x14ac:dyDescent="0.2">
      <c r="A5" s="152" t="s">
        <v>270</v>
      </c>
      <c r="B5" s="156" t="s">
        <v>502</v>
      </c>
      <c r="C5" s="32">
        <v>1</v>
      </c>
      <c r="D5" s="149" t="s">
        <v>283</v>
      </c>
      <c r="E5" s="33">
        <v>1</v>
      </c>
      <c r="F5" s="33">
        <v>1</v>
      </c>
      <c r="G5" s="33">
        <v>0</v>
      </c>
      <c r="H5" s="33">
        <v>0</v>
      </c>
      <c r="I5" s="33">
        <v>1</v>
      </c>
      <c r="J5" s="33"/>
      <c r="K5" s="33">
        <v>1</v>
      </c>
      <c r="L5" s="33">
        <v>1</v>
      </c>
      <c r="M5" s="33">
        <v>0</v>
      </c>
      <c r="N5" s="155">
        <v>0.5</v>
      </c>
      <c r="O5" s="33">
        <v>1</v>
      </c>
      <c r="P5" s="33"/>
      <c r="Q5" s="33">
        <v>1</v>
      </c>
      <c r="R5" s="33">
        <v>1</v>
      </c>
      <c r="S5" s="33">
        <v>0</v>
      </c>
      <c r="T5" s="33">
        <v>0</v>
      </c>
      <c r="U5" s="33">
        <v>0</v>
      </c>
      <c r="V5" s="33"/>
      <c r="W5" s="77">
        <f t="shared" si="0"/>
        <v>1</v>
      </c>
      <c r="X5" s="77">
        <f t="shared" si="0"/>
        <v>1</v>
      </c>
      <c r="Y5" s="77">
        <f t="shared" si="0"/>
        <v>0</v>
      </c>
      <c r="Z5" s="144">
        <f t="shared" si="0"/>
        <v>0</v>
      </c>
      <c r="AA5" s="77">
        <f t="shared" si="0"/>
        <v>1</v>
      </c>
      <c r="AB5" s="42">
        <f t="shared" si="1"/>
        <v>3</v>
      </c>
      <c r="AC5" s="42"/>
      <c r="AD5" s="42">
        <f t="shared" si="2"/>
        <v>2</v>
      </c>
      <c r="AE5" s="42">
        <f t="shared" si="3"/>
        <v>1</v>
      </c>
      <c r="AF5" s="42">
        <f t="shared" si="4"/>
        <v>0</v>
      </c>
      <c r="AG5" s="145"/>
      <c r="AI5" s="182">
        <f t="shared" ref="AI5:AN7" si="6">W5-W$22</f>
        <v>1</v>
      </c>
      <c r="AJ5" s="182">
        <f t="shared" si="6"/>
        <v>0</v>
      </c>
      <c r="AK5" s="182">
        <f t="shared" si="6"/>
        <v>0</v>
      </c>
      <c r="AL5" s="182">
        <f t="shared" si="6"/>
        <v>0</v>
      </c>
      <c r="AM5" s="182">
        <f t="shared" si="6"/>
        <v>1</v>
      </c>
      <c r="AN5" s="187">
        <f t="shared" si="6"/>
        <v>2</v>
      </c>
      <c r="AO5" s="182"/>
      <c r="AP5" s="182">
        <f t="shared" ref="AP5:AR7" si="7">AD5-AD$22</f>
        <v>1</v>
      </c>
      <c r="AQ5" s="182">
        <f t="shared" si="7"/>
        <v>1</v>
      </c>
      <c r="AR5" s="182">
        <f t="shared" si="7"/>
        <v>0</v>
      </c>
      <c r="AS5" s="182"/>
      <c r="AU5" s="148"/>
      <c r="AV5" s="148"/>
      <c r="AW5" s="148"/>
      <c r="AX5" s="148"/>
      <c r="AY5" s="148"/>
      <c r="BA5" s="148"/>
    </row>
    <row r="6" spans="1:64" s="78" customFormat="1" ht="13.5" customHeight="1" x14ac:dyDescent="0.2">
      <c r="A6" s="31" t="s">
        <v>272</v>
      </c>
      <c r="B6" s="156" t="s">
        <v>502</v>
      </c>
      <c r="C6" s="32">
        <v>1</v>
      </c>
      <c r="D6" s="149" t="s">
        <v>286</v>
      </c>
      <c r="E6" s="33">
        <v>0</v>
      </c>
      <c r="F6" s="33">
        <v>0</v>
      </c>
      <c r="G6" s="33">
        <v>0</v>
      </c>
      <c r="H6" s="33">
        <v>1</v>
      </c>
      <c r="I6" s="33">
        <v>0</v>
      </c>
      <c r="J6" s="33"/>
      <c r="K6" s="33">
        <v>0</v>
      </c>
      <c r="L6" s="33">
        <v>0</v>
      </c>
      <c r="M6" s="33">
        <v>0</v>
      </c>
      <c r="N6" s="33">
        <v>0</v>
      </c>
      <c r="O6" s="33">
        <v>1</v>
      </c>
      <c r="P6" s="33"/>
      <c r="Q6" s="33">
        <v>0</v>
      </c>
      <c r="R6" s="33">
        <v>1</v>
      </c>
      <c r="S6" s="33">
        <v>0</v>
      </c>
      <c r="T6" s="33">
        <v>0</v>
      </c>
      <c r="U6" s="33">
        <v>0</v>
      </c>
      <c r="V6" s="33"/>
      <c r="W6" s="77">
        <f t="shared" si="0"/>
        <v>0</v>
      </c>
      <c r="X6" s="77">
        <f t="shared" si="0"/>
        <v>0</v>
      </c>
      <c r="Y6" s="77">
        <f t="shared" si="0"/>
        <v>0</v>
      </c>
      <c r="Z6" s="144">
        <f t="shared" si="0"/>
        <v>0</v>
      </c>
      <c r="AA6" s="77">
        <f t="shared" si="0"/>
        <v>0</v>
      </c>
      <c r="AB6" s="42">
        <f t="shared" si="1"/>
        <v>0</v>
      </c>
      <c r="AC6" s="42"/>
      <c r="AD6" s="42">
        <f t="shared" si="2"/>
        <v>0</v>
      </c>
      <c r="AE6" s="42">
        <f t="shared" si="3"/>
        <v>0</v>
      </c>
      <c r="AF6" s="42">
        <f t="shared" si="4"/>
        <v>0</v>
      </c>
      <c r="AG6" s="42"/>
      <c r="AI6" s="182">
        <f t="shared" si="6"/>
        <v>0</v>
      </c>
      <c r="AJ6" s="182">
        <f t="shared" si="6"/>
        <v>-1</v>
      </c>
      <c r="AK6" s="182">
        <f t="shared" si="6"/>
        <v>0</v>
      </c>
      <c r="AL6" s="182">
        <f t="shared" si="6"/>
        <v>0</v>
      </c>
      <c r="AM6" s="182">
        <f t="shared" si="6"/>
        <v>0</v>
      </c>
      <c r="AN6" s="187">
        <f t="shared" si="6"/>
        <v>-1</v>
      </c>
      <c r="AO6" s="182"/>
      <c r="AP6" s="182">
        <f t="shared" si="7"/>
        <v>-1</v>
      </c>
      <c r="AQ6" s="182">
        <f t="shared" si="7"/>
        <v>0</v>
      </c>
      <c r="AR6" s="182">
        <f t="shared" si="7"/>
        <v>0</v>
      </c>
      <c r="AS6" s="182"/>
      <c r="AU6" s="80"/>
      <c r="AV6" s="80"/>
      <c r="AW6" s="80"/>
      <c r="AX6" s="80"/>
      <c r="AY6" s="80"/>
      <c r="BA6" s="80"/>
    </row>
    <row r="7" spans="1:64" s="78" customFormat="1" ht="13.5" customHeight="1" x14ac:dyDescent="0.2">
      <c r="A7" s="152" t="s">
        <v>274</v>
      </c>
      <c r="B7" s="156" t="s">
        <v>502</v>
      </c>
      <c r="C7" s="32">
        <v>1</v>
      </c>
      <c r="D7" s="149" t="s">
        <v>288</v>
      </c>
      <c r="E7" s="33">
        <v>0</v>
      </c>
      <c r="F7" s="33">
        <v>1</v>
      </c>
      <c r="G7" s="33">
        <v>0</v>
      </c>
      <c r="H7" s="33">
        <v>0</v>
      </c>
      <c r="I7" s="33">
        <v>0</v>
      </c>
      <c r="J7" s="33"/>
      <c r="K7" s="33">
        <v>0</v>
      </c>
      <c r="L7" s="33">
        <v>0</v>
      </c>
      <c r="M7" s="33">
        <v>0</v>
      </c>
      <c r="N7" s="33">
        <v>0</v>
      </c>
      <c r="O7" s="33">
        <v>0</v>
      </c>
      <c r="P7" s="33"/>
      <c r="Q7" s="33">
        <v>0</v>
      </c>
      <c r="R7" s="33">
        <v>1</v>
      </c>
      <c r="S7" s="33">
        <v>0</v>
      </c>
      <c r="T7" s="33">
        <v>0</v>
      </c>
      <c r="U7" s="33">
        <v>0</v>
      </c>
      <c r="V7" s="33"/>
      <c r="W7" s="77">
        <f t="shared" si="0"/>
        <v>0</v>
      </c>
      <c r="X7" s="77">
        <f t="shared" si="0"/>
        <v>1</v>
      </c>
      <c r="Y7" s="77">
        <f t="shared" si="0"/>
        <v>0</v>
      </c>
      <c r="Z7" s="144">
        <f t="shared" si="0"/>
        <v>0</v>
      </c>
      <c r="AA7" s="77">
        <f t="shared" si="0"/>
        <v>0</v>
      </c>
      <c r="AB7" s="42">
        <f t="shared" si="1"/>
        <v>1</v>
      </c>
      <c r="AC7" s="42"/>
      <c r="AD7" s="42">
        <f t="shared" si="2"/>
        <v>1</v>
      </c>
      <c r="AE7" s="42">
        <f t="shared" si="3"/>
        <v>0</v>
      </c>
      <c r="AF7" s="42">
        <f t="shared" si="4"/>
        <v>0</v>
      </c>
      <c r="AG7" s="42"/>
      <c r="AI7" s="182">
        <f t="shared" si="6"/>
        <v>0</v>
      </c>
      <c r="AJ7" s="182">
        <f t="shared" si="6"/>
        <v>0</v>
      </c>
      <c r="AK7" s="182">
        <f t="shared" si="6"/>
        <v>0</v>
      </c>
      <c r="AL7" s="182">
        <f t="shared" si="6"/>
        <v>0</v>
      </c>
      <c r="AM7" s="182">
        <f t="shared" si="6"/>
        <v>0</v>
      </c>
      <c r="AN7" s="187">
        <f t="shared" si="6"/>
        <v>0</v>
      </c>
      <c r="AO7" s="182"/>
      <c r="AP7" s="182">
        <f t="shared" si="7"/>
        <v>0</v>
      </c>
      <c r="AQ7" s="182">
        <f t="shared" si="7"/>
        <v>0</v>
      </c>
      <c r="AR7" s="182">
        <f t="shared" si="7"/>
        <v>0</v>
      </c>
      <c r="AS7" s="182"/>
      <c r="AU7" s="80"/>
      <c r="AV7" s="80"/>
      <c r="AW7" s="80"/>
      <c r="AX7" s="80"/>
      <c r="AY7" s="80"/>
      <c r="BA7" s="80"/>
    </row>
    <row r="8" spans="1:64" s="78" customFormat="1" ht="13.5" customHeight="1" x14ac:dyDescent="0.2">
      <c r="A8" s="33">
        <v>1013</v>
      </c>
      <c r="B8" s="156" t="s">
        <v>810</v>
      </c>
      <c r="C8" s="32">
        <v>8</v>
      </c>
      <c r="D8" s="33" t="s">
        <v>590</v>
      </c>
      <c r="E8" s="74">
        <v>1</v>
      </c>
      <c r="F8" s="74">
        <v>1</v>
      </c>
      <c r="G8" s="74">
        <v>1</v>
      </c>
      <c r="H8" s="74">
        <v>0</v>
      </c>
      <c r="I8" s="74">
        <v>0</v>
      </c>
      <c r="J8" s="74"/>
      <c r="K8" s="74">
        <v>0</v>
      </c>
      <c r="L8" s="74">
        <v>0</v>
      </c>
      <c r="M8" s="74">
        <v>0</v>
      </c>
      <c r="N8" s="74">
        <v>0</v>
      </c>
      <c r="O8" s="74">
        <v>0</v>
      </c>
      <c r="P8" s="74" t="s">
        <v>744</v>
      </c>
      <c r="Q8" s="74">
        <v>1</v>
      </c>
      <c r="R8" s="74">
        <v>1</v>
      </c>
      <c r="S8" s="74">
        <v>0</v>
      </c>
      <c r="T8" s="74">
        <v>0</v>
      </c>
      <c r="U8" s="74">
        <v>0</v>
      </c>
      <c r="V8" s="74"/>
      <c r="W8" s="77">
        <f t="shared" si="0"/>
        <v>1</v>
      </c>
      <c r="X8" s="77">
        <f t="shared" si="0"/>
        <v>1</v>
      </c>
      <c r="Y8" s="77">
        <f t="shared" si="0"/>
        <v>0</v>
      </c>
      <c r="Z8" s="144">
        <f t="shared" si="0"/>
        <v>0</v>
      </c>
      <c r="AA8" s="77">
        <f t="shared" si="0"/>
        <v>0</v>
      </c>
      <c r="AB8" s="42">
        <f t="shared" si="1"/>
        <v>2</v>
      </c>
      <c r="AC8" s="42"/>
      <c r="AD8" s="42">
        <f t="shared" si="2"/>
        <v>2</v>
      </c>
      <c r="AE8" s="42">
        <f t="shared" si="3"/>
        <v>0</v>
      </c>
      <c r="AF8" s="42">
        <f t="shared" si="4"/>
        <v>0</v>
      </c>
      <c r="AG8" s="42"/>
      <c r="AI8" s="182">
        <f>W8-W$23</f>
        <v>1</v>
      </c>
      <c r="AJ8" s="182">
        <f t="shared" ref="AJ8:AR9" si="8">X8-X$23</f>
        <v>1</v>
      </c>
      <c r="AK8" s="182">
        <f t="shared" si="8"/>
        <v>0</v>
      </c>
      <c r="AL8" s="182">
        <f t="shared" si="8"/>
        <v>0</v>
      </c>
      <c r="AM8" s="182">
        <f t="shared" si="8"/>
        <v>0</v>
      </c>
      <c r="AN8" s="187">
        <f t="shared" si="8"/>
        <v>2</v>
      </c>
      <c r="AO8" s="182"/>
      <c r="AP8" s="182">
        <f t="shared" si="8"/>
        <v>2</v>
      </c>
      <c r="AQ8" s="182">
        <f t="shared" si="8"/>
        <v>0</v>
      </c>
      <c r="AR8" s="182">
        <f t="shared" si="8"/>
        <v>0</v>
      </c>
      <c r="AS8" s="182"/>
      <c r="AU8" s="80"/>
      <c r="AV8" s="80"/>
      <c r="AW8" s="80"/>
      <c r="AX8" s="80"/>
      <c r="AY8" s="80"/>
      <c r="AZ8" s="80"/>
      <c r="BA8" s="80"/>
      <c r="BD8" s="80"/>
      <c r="BE8" s="80"/>
      <c r="BF8" s="80"/>
      <c r="BG8" s="80"/>
      <c r="BH8" s="80"/>
      <c r="BI8" s="80"/>
      <c r="BJ8" s="80"/>
      <c r="BK8" s="80"/>
      <c r="BL8" s="80"/>
    </row>
    <row r="9" spans="1:64" s="78" customFormat="1" ht="13.5" customHeight="1" x14ac:dyDescent="0.2">
      <c r="A9" s="33">
        <v>1014</v>
      </c>
      <c r="B9" s="156" t="s">
        <v>810</v>
      </c>
      <c r="C9" s="32">
        <v>8</v>
      </c>
      <c r="D9" s="33" t="s">
        <v>591</v>
      </c>
      <c r="E9" s="74">
        <v>0</v>
      </c>
      <c r="F9" s="74">
        <v>1</v>
      </c>
      <c r="G9" s="74">
        <v>1</v>
      </c>
      <c r="H9" s="74">
        <v>1</v>
      </c>
      <c r="I9" s="74">
        <v>0</v>
      </c>
      <c r="J9" s="74"/>
      <c r="K9" s="74">
        <v>0</v>
      </c>
      <c r="L9" s="74">
        <v>0</v>
      </c>
      <c r="M9" s="74">
        <v>0</v>
      </c>
      <c r="N9" s="74">
        <v>0</v>
      </c>
      <c r="O9" s="74">
        <v>0</v>
      </c>
      <c r="P9" s="74" t="s">
        <v>744</v>
      </c>
      <c r="Q9" s="74">
        <v>1</v>
      </c>
      <c r="R9" s="74">
        <v>1</v>
      </c>
      <c r="S9" s="74">
        <v>0</v>
      </c>
      <c r="T9" s="74">
        <v>0</v>
      </c>
      <c r="U9" s="74">
        <v>0</v>
      </c>
      <c r="V9" s="74"/>
      <c r="W9" s="77">
        <f t="shared" si="0"/>
        <v>0</v>
      </c>
      <c r="X9" s="77">
        <f t="shared" si="0"/>
        <v>1</v>
      </c>
      <c r="Y9" s="77">
        <f t="shared" si="0"/>
        <v>0</v>
      </c>
      <c r="Z9" s="144">
        <f t="shared" si="0"/>
        <v>0</v>
      </c>
      <c r="AA9" s="77">
        <f t="shared" si="0"/>
        <v>0</v>
      </c>
      <c r="AB9" s="42">
        <f t="shared" si="1"/>
        <v>1</v>
      </c>
      <c r="AC9" s="42"/>
      <c r="AD9" s="42">
        <f t="shared" si="2"/>
        <v>1</v>
      </c>
      <c r="AE9" s="42">
        <f t="shared" si="3"/>
        <v>0</v>
      </c>
      <c r="AF9" s="42">
        <f t="shared" si="4"/>
        <v>0</v>
      </c>
      <c r="AG9" s="42"/>
      <c r="AI9" s="182">
        <f>W9-W$23</f>
        <v>0</v>
      </c>
      <c r="AJ9" s="182">
        <f t="shared" si="8"/>
        <v>1</v>
      </c>
      <c r="AK9" s="182">
        <f t="shared" si="8"/>
        <v>0</v>
      </c>
      <c r="AL9" s="182">
        <f t="shared" si="8"/>
        <v>0</v>
      </c>
      <c r="AM9" s="182">
        <f t="shared" si="8"/>
        <v>0</v>
      </c>
      <c r="AN9" s="187">
        <f t="shared" si="8"/>
        <v>1</v>
      </c>
      <c r="AO9" s="182"/>
      <c r="AP9" s="182">
        <f t="shared" si="8"/>
        <v>1</v>
      </c>
      <c r="AQ9" s="182">
        <f t="shared" si="8"/>
        <v>0</v>
      </c>
      <c r="AR9" s="182">
        <f t="shared" si="8"/>
        <v>0</v>
      </c>
      <c r="AS9" s="182"/>
      <c r="AU9" s="80"/>
      <c r="AV9" s="80"/>
      <c r="AW9" s="80"/>
      <c r="AX9" s="80"/>
      <c r="AY9" s="80"/>
      <c r="AZ9" s="80"/>
      <c r="BA9" s="80"/>
      <c r="BD9" s="80"/>
      <c r="BE9" s="80"/>
      <c r="BF9" s="80"/>
      <c r="BG9" s="80"/>
      <c r="BH9" s="80"/>
      <c r="BI9" s="80"/>
      <c r="BJ9" s="80"/>
      <c r="BK9" s="80"/>
      <c r="BL9" s="80"/>
    </row>
    <row r="10" spans="1:64" s="78" customFormat="1" ht="13.5" customHeight="1" x14ac:dyDescent="0.2">
      <c r="A10" s="90">
        <v>1007</v>
      </c>
      <c r="B10" s="157" t="s">
        <v>805</v>
      </c>
      <c r="C10" s="146">
        <v>8</v>
      </c>
      <c r="D10" s="90" t="s">
        <v>584</v>
      </c>
      <c r="E10" s="147">
        <v>0</v>
      </c>
      <c r="F10" s="147">
        <v>1</v>
      </c>
      <c r="G10" s="147">
        <v>0</v>
      </c>
      <c r="H10" s="147">
        <v>0</v>
      </c>
      <c r="I10" s="147">
        <v>0</v>
      </c>
      <c r="J10" s="147"/>
      <c r="K10" s="147">
        <v>0</v>
      </c>
      <c r="L10" s="147">
        <v>0</v>
      </c>
      <c r="M10" s="147">
        <v>0</v>
      </c>
      <c r="N10" s="147">
        <v>0</v>
      </c>
      <c r="O10" s="147">
        <v>0</v>
      </c>
      <c r="P10" s="147" t="s">
        <v>743</v>
      </c>
      <c r="Q10" s="147">
        <v>1</v>
      </c>
      <c r="R10" s="147">
        <v>1</v>
      </c>
      <c r="S10" s="147">
        <v>1</v>
      </c>
      <c r="T10" s="147">
        <v>0</v>
      </c>
      <c r="U10" s="147">
        <v>0</v>
      </c>
      <c r="V10" s="147"/>
      <c r="W10" s="144">
        <f t="shared" si="0"/>
        <v>0</v>
      </c>
      <c r="X10" s="144">
        <f t="shared" si="0"/>
        <v>1</v>
      </c>
      <c r="Y10" s="144">
        <f t="shared" si="0"/>
        <v>0</v>
      </c>
      <c r="Z10" s="144">
        <f t="shared" si="0"/>
        <v>0</v>
      </c>
      <c r="AA10" s="144">
        <f t="shared" si="0"/>
        <v>0</v>
      </c>
      <c r="AB10" s="145">
        <f t="shared" si="1"/>
        <v>1</v>
      </c>
      <c r="AC10" s="145"/>
      <c r="AD10" s="145">
        <f t="shared" si="2"/>
        <v>1</v>
      </c>
      <c r="AE10" s="145">
        <f t="shared" si="3"/>
        <v>0</v>
      </c>
      <c r="AF10" s="145">
        <f t="shared" si="4"/>
        <v>0</v>
      </c>
      <c r="AG10" s="42"/>
      <c r="AI10" s="182">
        <f>W10-W24</f>
        <v>0</v>
      </c>
      <c r="AJ10" s="182">
        <f t="shared" ref="AJ10:AR10" si="9">X10-X24</f>
        <v>0</v>
      </c>
      <c r="AK10" s="182">
        <f t="shared" si="9"/>
        <v>0</v>
      </c>
      <c r="AL10" s="182">
        <f t="shared" si="9"/>
        <v>0</v>
      </c>
      <c r="AM10" s="182">
        <f t="shared" si="9"/>
        <v>0</v>
      </c>
      <c r="AN10" s="187">
        <f t="shared" si="9"/>
        <v>0</v>
      </c>
      <c r="AO10" s="182"/>
      <c r="AP10" s="182">
        <f t="shared" si="9"/>
        <v>0</v>
      </c>
      <c r="AQ10" s="182">
        <f t="shared" si="9"/>
        <v>0</v>
      </c>
      <c r="AR10" s="182">
        <f t="shared" si="9"/>
        <v>0</v>
      </c>
      <c r="AS10" s="182"/>
      <c r="AU10" s="80"/>
      <c r="AV10" s="80"/>
      <c r="AW10" s="80"/>
      <c r="AX10" s="80"/>
      <c r="AY10" s="80"/>
      <c r="AZ10" s="80"/>
      <c r="BA10" s="80"/>
      <c r="BD10" s="80"/>
      <c r="BE10" s="80"/>
      <c r="BF10" s="80"/>
      <c r="BG10" s="80"/>
      <c r="BH10" s="80"/>
      <c r="BI10" s="80"/>
      <c r="BJ10" s="80"/>
      <c r="BK10" s="80"/>
      <c r="BL10" s="80"/>
    </row>
    <row r="11" spans="1:64" s="78" customFormat="1" ht="13.5" customHeight="1" x14ac:dyDescent="0.2">
      <c r="A11" s="33">
        <v>1149</v>
      </c>
      <c r="B11" s="156" t="s">
        <v>930</v>
      </c>
      <c r="C11" s="32">
        <v>8</v>
      </c>
      <c r="D11" s="33" t="s">
        <v>728</v>
      </c>
      <c r="E11" s="74">
        <v>0</v>
      </c>
      <c r="F11" s="74">
        <v>0</v>
      </c>
      <c r="G11" s="74">
        <v>0</v>
      </c>
      <c r="H11" s="74">
        <v>0</v>
      </c>
      <c r="I11" s="74">
        <v>0</v>
      </c>
      <c r="J11" s="74"/>
      <c r="K11" s="74">
        <v>0</v>
      </c>
      <c r="L11" s="74">
        <v>0</v>
      </c>
      <c r="M11" s="74">
        <v>0</v>
      </c>
      <c r="N11" s="74">
        <v>0</v>
      </c>
      <c r="O11" s="74">
        <v>0</v>
      </c>
      <c r="P11" s="74" t="s">
        <v>744</v>
      </c>
      <c r="Q11" s="74">
        <v>0</v>
      </c>
      <c r="R11" s="74">
        <v>1</v>
      </c>
      <c r="S11" s="74">
        <v>1</v>
      </c>
      <c r="T11" s="74">
        <v>0</v>
      </c>
      <c r="U11" s="74">
        <v>0</v>
      </c>
      <c r="V11" s="33"/>
      <c r="W11" s="77">
        <f t="shared" si="0"/>
        <v>0</v>
      </c>
      <c r="X11" s="77">
        <f t="shared" si="0"/>
        <v>0</v>
      </c>
      <c r="Y11" s="77">
        <f t="shared" si="0"/>
        <v>0</v>
      </c>
      <c r="Z11" s="144">
        <f t="shared" si="0"/>
        <v>0</v>
      </c>
      <c r="AA11" s="77">
        <f t="shared" si="0"/>
        <v>0</v>
      </c>
      <c r="AB11" s="42">
        <f t="shared" si="1"/>
        <v>0</v>
      </c>
      <c r="AC11" s="42"/>
      <c r="AD11" s="42">
        <f t="shared" si="2"/>
        <v>0</v>
      </c>
      <c r="AE11" s="42">
        <f t="shared" si="3"/>
        <v>0</v>
      </c>
      <c r="AF11" s="42">
        <f t="shared" si="4"/>
        <v>0</v>
      </c>
      <c r="AG11" s="42"/>
      <c r="AI11" s="182">
        <f>W11-W24</f>
        <v>0</v>
      </c>
      <c r="AJ11" s="182">
        <f t="shared" ref="AJ11:AR11" si="10">X11-X24</f>
        <v>-1</v>
      </c>
      <c r="AK11" s="182">
        <f t="shared" si="10"/>
        <v>0</v>
      </c>
      <c r="AL11" s="182">
        <f t="shared" si="10"/>
        <v>0</v>
      </c>
      <c r="AM11" s="182">
        <f t="shared" si="10"/>
        <v>0</v>
      </c>
      <c r="AN11" s="187">
        <f t="shared" si="10"/>
        <v>-1</v>
      </c>
      <c r="AO11" s="182"/>
      <c r="AP11" s="182">
        <f t="shared" si="10"/>
        <v>-1</v>
      </c>
      <c r="AQ11" s="182">
        <f t="shared" si="10"/>
        <v>0</v>
      </c>
      <c r="AR11" s="182">
        <f t="shared" si="10"/>
        <v>0</v>
      </c>
      <c r="AS11" s="182"/>
      <c r="AU11" s="80"/>
      <c r="AV11" s="80"/>
      <c r="AW11" s="80"/>
      <c r="AX11" s="80"/>
      <c r="AY11" s="80"/>
      <c r="BA11" s="80"/>
    </row>
    <row r="12" spans="1:64" s="78" customFormat="1" ht="13.5" customHeight="1" x14ac:dyDescent="0.2">
      <c r="A12" s="33">
        <v>1079</v>
      </c>
      <c r="B12" s="156" t="s">
        <v>871</v>
      </c>
      <c r="C12" s="32">
        <v>8</v>
      </c>
      <c r="D12" s="33" t="s">
        <v>656</v>
      </c>
      <c r="E12" s="74">
        <v>1</v>
      </c>
      <c r="F12" s="74">
        <v>1</v>
      </c>
      <c r="G12" s="74">
        <v>1</v>
      </c>
      <c r="H12" s="74">
        <v>0</v>
      </c>
      <c r="I12" s="74">
        <v>0</v>
      </c>
      <c r="J12" s="74"/>
      <c r="K12" s="74">
        <v>1</v>
      </c>
      <c r="L12" s="74">
        <v>1</v>
      </c>
      <c r="M12" s="74">
        <v>0.5</v>
      </c>
      <c r="N12" s="74">
        <v>0.5</v>
      </c>
      <c r="O12" s="74">
        <v>1</v>
      </c>
      <c r="P12" s="74"/>
      <c r="Q12" s="74">
        <v>1</v>
      </c>
      <c r="R12" s="74">
        <v>1</v>
      </c>
      <c r="S12" s="74">
        <v>0</v>
      </c>
      <c r="T12" s="74">
        <v>0</v>
      </c>
      <c r="U12" s="74">
        <v>0</v>
      </c>
      <c r="V12" s="33"/>
      <c r="W12" s="77">
        <f t="shared" si="0"/>
        <v>1</v>
      </c>
      <c r="X12" s="77">
        <f t="shared" si="0"/>
        <v>1</v>
      </c>
      <c r="Y12" s="77">
        <f t="shared" si="0"/>
        <v>0.5</v>
      </c>
      <c r="Z12" s="144">
        <f t="shared" si="0"/>
        <v>0</v>
      </c>
      <c r="AA12" s="77">
        <f t="shared" si="0"/>
        <v>0</v>
      </c>
      <c r="AB12" s="42">
        <f t="shared" si="1"/>
        <v>2.5</v>
      </c>
      <c r="AC12" s="42"/>
      <c r="AD12" s="42">
        <f t="shared" si="2"/>
        <v>2</v>
      </c>
      <c r="AE12" s="42">
        <f t="shared" si="3"/>
        <v>0</v>
      </c>
      <c r="AF12" s="42">
        <f t="shared" si="4"/>
        <v>0.5</v>
      </c>
      <c r="AG12" s="145"/>
      <c r="AH12" s="33"/>
      <c r="AI12" s="182">
        <f>W12-W$26</f>
        <v>0</v>
      </c>
      <c r="AJ12" s="182">
        <f t="shared" ref="AJ12:AR13" si="11">X12-X$26</f>
        <v>0</v>
      </c>
      <c r="AK12" s="182">
        <f t="shared" si="11"/>
        <v>-0.5</v>
      </c>
      <c r="AL12" s="182">
        <f t="shared" si="11"/>
        <v>0</v>
      </c>
      <c r="AM12" s="182">
        <f t="shared" si="11"/>
        <v>-1</v>
      </c>
      <c r="AN12" s="187">
        <f t="shared" si="11"/>
        <v>-1.5</v>
      </c>
      <c r="AO12" s="182"/>
      <c r="AP12" s="182">
        <f t="shared" si="11"/>
        <v>0</v>
      </c>
      <c r="AQ12" s="182">
        <f t="shared" si="11"/>
        <v>-1</v>
      </c>
      <c r="AR12" s="182">
        <f t="shared" si="11"/>
        <v>-0.5</v>
      </c>
      <c r="AS12" s="182"/>
      <c r="AT12" s="33"/>
      <c r="AU12" s="34"/>
      <c r="AV12" s="34"/>
      <c r="AW12" s="34"/>
      <c r="AX12" s="34"/>
      <c r="AY12" s="34"/>
      <c r="AZ12" s="33"/>
      <c r="BA12" s="34"/>
      <c r="BB12" s="33"/>
      <c r="BC12" s="33"/>
      <c r="BD12" s="33"/>
      <c r="BE12" s="33"/>
      <c r="BF12" s="33"/>
      <c r="BG12" s="33"/>
      <c r="BH12" s="33"/>
      <c r="BI12" s="33"/>
      <c r="BJ12" s="33"/>
      <c r="BK12" s="33"/>
      <c r="BL12" s="33"/>
    </row>
    <row r="13" spans="1:64" s="80" customFormat="1" ht="13.5" customHeight="1" x14ac:dyDescent="0.2">
      <c r="A13" s="33">
        <v>1080</v>
      </c>
      <c r="B13" s="156" t="s">
        <v>871</v>
      </c>
      <c r="C13" s="32">
        <v>8</v>
      </c>
      <c r="D13" s="33" t="s">
        <v>657</v>
      </c>
      <c r="E13" s="74">
        <v>1</v>
      </c>
      <c r="F13" s="74">
        <v>1</v>
      </c>
      <c r="G13" s="74">
        <v>0</v>
      </c>
      <c r="H13" s="74">
        <v>0</v>
      </c>
      <c r="I13" s="74">
        <v>0</v>
      </c>
      <c r="J13" s="74" t="s">
        <v>791</v>
      </c>
      <c r="K13" s="74">
        <v>1</v>
      </c>
      <c r="L13" s="74">
        <v>1</v>
      </c>
      <c r="M13" s="74">
        <v>0.5</v>
      </c>
      <c r="N13" s="74">
        <v>0.5</v>
      </c>
      <c r="O13" s="74">
        <v>1</v>
      </c>
      <c r="P13" s="74" t="s">
        <v>761</v>
      </c>
      <c r="Q13" s="74">
        <v>1</v>
      </c>
      <c r="R13" s="74">
        <v>1</v>
      </c>
      <c r="S13" s="74">
        <v>0</v>
      </c>
      <c r="T13" s="74">
        <v>0</v>
      </c>
      <c r="U13" s="74">
        <v>0</v>
      </c>
      <c r="V13" s="33"/>
      <c r="W13" s="77">
        <f t="shared" si="0"/>
        <v>1</v>
      </c>
      <c r="X13" s="77">
        <f t="shared" si="0"/>
        <v>1</v>
      </c>
      <c r="Y13" s="77">
        <f t="shared" si="0"/>
        <v>0</v>
      </c>
      <c r="Z13" s="144">
        <f t="shared" si="0"/>
        <v>0</v>
      </c>
      <c r="AA13" s="77">
        <f t="shared" si="0"/>
        <v>0</v>
      </c>
      <c r="AB13" s="42">
        <f t="shared" si="1"/>
        <v>2</v>
      </c>
      <c r="AC13" s="42"/>
      <c r="AD13" s="42">
        <f t="shared" si="2"/>
        <v>2</v>
      </c>
      <c r="AE13" s="42">
        <f t="shared" si="3"/>
        <v>0</v>
      </c>
      <c r="AF13" s="42">
        <f t="shared" si="4"/>
        <v>0</v>
      </c>
      <c r="AG13" s="42"/>
      <c r="AH13" s="78"/>
      <c r="AI13" s="182">
        <f>W13-W$26</f>
        <v>0</v>
      </c>
      <c r="AJ13" s="182">
        <f t="shared" si="11"/>
        <v>0</v>
      </c>
      <c r="AK13" s="182">
        <f t="shared" si="11"/>
        <v>-1</v>
      </c>
      <c r="AL13" s="182">
        <f t="shared" si="11"/>
        <v>0</v>
      </c>
      <c r="AM13" s="182">
        <f t="shared" si="11"/>
        <v>-1</v>
      </c>
      <c r="AN13" s="187">
        <f t="shared" si="11"/>
        <v>-2</v>
      </c>
      <c r="AO13" s="182"/>
      <c r="AP13" s="182">
        <f t="shared" si="11"/>
        <v>0</v>
      </c>
      <c r="AQ13" s="182">
        <f t="shared" si="11"/>
        <v>-1</v>
      </c>
      <c r="AR13" s="182">
        <f t="shared" si="11"/>
        <v>-1</v>
      </c>
      <c r="AS13" s="182"/>
      <c r="AT13" s="78"/>
      <c r="BB13" s="78"/>
      <c r="BC13" s="78"/>
    </row>
    <row r="14" spans="1:64" s="34" customFormat="1" ht="13.5" customHeight="1" x14ac:dyDescent="0.2">
      <c r="A14" s="33">
        <v>1160</v>
      </c>
      <c r="B14" s="156" t="s">
        <v>439</v>
      </c>
      <c r="C14" s="32">
        <v>8</v>
      </c>
      <c r="D14" s="33" t="s">
        <v>739</v>
      </c>
      <c r="E14" s="74">
        <v>0</v>
      </c>
      <c r="F14" s="74">
        <v>0</v>
      </c>
      <c r="G14" s="74">
        <v>1</v>
      </c>
      <c r="H14" s="74">
        <v>0</v>
      </c>
      <c r="I14" s="74">
        <v>1</v>
      </c>
      <c r="J14" s="74"/>
      <c r="K14" s="74">
        <v>0</v>
      </c>
      <c r="L14" s="74">
        <v>0</v>
      </c>
      <c r="M14" s="74">
        <v>0</v>
      </c>
      <c r="N14" s="74">
        <v>0</v>
      </c>
      <c r="O14" s="74">
        <v>0</v>
      </c>
      <c r="P14" s="74" t="s">
        <v>764</v>
      </c>
      <c r="Q14" s="74">
        <v>0</v>
      </c>
      <c r="R14" s="74">
        <v>1</v>
      </c>
      <c r="S14" s="74">
        <v>0</v>
      </c>
      <c r="T14" s="74">
        <v>0</v>
      </c>
      <c r="U14" s="74">
        <v>0</v>
      </c>
      <c r="V14" s="33"/>
      <c r="W14" s="77">
        <f t="shared" si="0"/>
        <v>0</v>
      </c>
      <c r="X14" s="77">
        <f t="shared" si="0"/>
        <v>0</v>
      </c>
      <c r="Y14" s="77">
        <f t="shared" si="0"/>
        <v>0</v>
      </c>
      <c r="Z14" s="144">
        <f t="shared" si="0"/>
        <v>0</v>
      </c>
      <c r="AA14" s="77">
        <f t="shared" si="0"/>
        <v>0</v>
      </c>
      <c r="AB14" s="42">
        <f t="shared" si="1"/>
        <v>0</v>
      </c>
      <c r="AC14" s="42"/>
      <c r="AD14" s="42">
        <f t="shared" si="2"/>
        <v>0</v>
      </c>
      <c r="AE14" s="42">
        <f t="shared" si="3"/>
        <v>0</v>
      </c>
      <c r="AF14" s="42">
        <f t="shared" si="4"/>
        <v>0</v>
      </c>
      <c r="AG14" s="42"/>
      <c r="AH14" s="33"/>
      <c r="AI14" s="182">
        <f>W14-W27</f>
        <v>0</v>
      </c>
      <c r="AJ14" s="182">
        <f t="shared" ref="AJ14:AR17" si="12">X14-X27</f>
        <v>-1</v>
      </c>
      <c r="AK14" s="182">
        <f t="shared" si="12"/>
        <v>-0.5</v>
      </c>
      <c r="AL14" s="182">
        <f t="shared" si="12"/>
        <v>0</v>
      </c>
      <c r="AM14" s="182">
        <f t="shared" si="12"/>
        <v>0</v>
      </c>
      <c r="AN14" s="187">
        <f t="shared" si="12"/>
        <v>-1.5</v>
      </c>
      <c r="AO14" s="182"/>
      <c r="AP14" s="182">
        <f t="shared" si="12"/>
        <v>-1</v>
      </c>
      <c r="AQ14" s="182">
        <f t="shared" si="12"/>
        <v>0</v>
      </c>
      <c r="AR14" s="182">
        <f t="shared" si="12"/>
        <v>-0.5</v>
      </c>
      <c r="AS14" s="182"/>
      <c r="AT14" s="33"/>
      <c r="AZ14" s="33"/>
      <c r="BB14" s="33"/>
      <c r="BC14" s="33"/>
      <c r="BD14" s="33"/>
      <c r="BE14" s="33"/>
      <c r="BF14" s="33"/>
      <c r="BG14" s="33"/>
      <c r="BH14" s="33"/>
      <c r="BI14" s="33"/>
      <c r="BJ14" s="33"/>
      <c r="BK14" s="33"/>
      <c r="BL14" s="33"/>
    </row>
    <row r="15" spans="1:64" s="148" customFormat="1" ht="13.5" customHeight="1" x14ac:dyDescent="0.2">
      <c r="A15" s="33">
        <v>1101</v>
      </c>
      <c r="B15" s="156" t="s">
        <v>888</v>
      </c>
      <c r="C15" s="32">
        <v>8</v>
      </c>
      <c r="D15" s="33" t="s">
        <v>679</v>
      </c>
      <c r="E15" s="74">
        <v>0</v>
      </c>
      <c r="F15" s="74">
        <v>0</v>
      </c>
      <c r="G15" s="74">
        <v>0</v>
      </c>
      <c r="H15" s="74">
        <v>0</v>
      </c>
      <c r="I15" s="74">
        <v>0</v>
      </c>
      <c r="J15" s="74"/>
      <c r="K15" s="74">
        <v>0</v>
      </c>
      <c r="L15" s="74">
        <v>0</v>
      </c>
      <c r="M15" s="74">
        <v>0</v>
      </c>
      <c r="N15" s="74">
        <v>0</v>
      </c>
      <c r="O15" s="74">
        <v>0.5</v>
      </c>
      <c r="P15" s="74" t="s">
        <v>748</v>
      </c>
      <c r="Q15" s="74">
        <v>0</v>
      </c>
      <c r="R15" s="74">
        <v>1</v>
      </c>
      <c r="S15" s="74">
        <v>0</v>
      </c>
      <c r="T15" s="74">
        <v>0</v>
      </c>
      <c r="U15" s="74">
        <v>0</v>
      </c>
      <c r="V15" s="33"/>
      <c r="W15" s="77">
        <f t="shared" si="0"/>
        <v>0</v>
      </c>
      <c r="X15" s="77">
        <f t="shared" si="0"/>
        <v>0</v>
      </c>
      <c r="Y15" s="77">
        <f t="shared" si="0"/>
        <v>0</v>
      </c>
      <c r="Z15" s="144">
        <f t="shared" si="0"/>
        <v>0</v>
      </c>
      <c r="AA15" s="77">
        <f t="shared" si="0"/>
        <v>0</v>
      </c>
      <c r="AB15" s="42">
        <f t="shared" si="1"/>
        <v>0</v>
      </c>
      <c r="AC15" s="42"/>
      <c r="AD15" s="42">
        <f t="shared" si="2"/>
        <v>0</v>
      </c>
      <c r="AE15" s="42">
        <f t="shared" si="3"/>
        <v>0</v>
      </c>
      <c r="AF15" s="42">
        <f t="shared" si="4"/>
        <v>0</v>
      </c>
      <c r="AG15" s="42"/>
      <c r="AH15" s="90"/>
      <c r="AI15" s="182">
        <f>W15-W28</f>
        <v>0</v>
      </c>
      <c r="AJ15" s="182">
        <f t="shared" si="12"/>
        <v>-1</v>
      </c>
      <c r="AK15" s="182">
        <f t="shared" si="12"/>
        <v>0</v>
      </c>
      <c r="AL15" s="182">
        <f t="shared" si="12"/>
        <v>0</v>
      </c>
      <c r="AM15" s="182">
        <f t="shared" si="12"/>
        <v>0</v>
      </c>
      <c r="AN15" s="187">
        <f t="shared" si="12"/>
        <v>-1</v>
      </c>
      <c r="AO15" s="182"/>
      <c r="AP15" s="182">
        <f t="shared" si="12"/>
        <v>-1</v>
      </c>
      <c r="AQ15" s="182">
        <f t="shared" si="12"/>
        <v>0</v>
      </c>
      <c r="AR15" s="182">
        <f t="shared" si="12"/>
        <v>0</v>
      </c>
      <c r="AS15" s="182"/>
      <c r="AT15" s="90"/>
      <c r="AZ15" s="90"/>
      <c r="BB15" s="90"/>
      <c r="BC15" s="90"/>
      <c r="BD15" s="90"/>
      <c r="BE15" s="90"/>
      <c r="BF15" s="90"/>
      <c r="BG15" s="90"/>
      <c r="BH15" s="90"/>
      <c r="BI15" s="90"/>
      <c r="BJ15" s="90"/>
      <c r="BK15" s="90"/>
      <c r="BL15" s="90"/>
    </row>
    <row r="16" spans="1:64" s="80" customFormat="1" ht="13.5" customHeight="1" x14ac:dyDescent="0.2">
      <c r="A16" s="33">
        <v>1057</v>
      </c>
      <c r="B16" s="156" t="s">
        <v>852</v>
      </c>
      <c r="C16" s="32">
        <v>8</v>
      </c>
      <c r="D16" s="33" t="s">
        <v>634</v>
      </c>
      <c r="E16" s="74">
        <v>0</v>
      </c>
      <c r="F16" s="74">
        <v>1</v>
      </c>
      <c r="G16" s="74">
        <v>1</v>
      </c>
      <c r="H16" s="74">
        <v>0</v>
      </c>
      <c r="I16" s="74">
        <v>0</v>
      </c>
      <c r="J16" s="74"/>
      <c r="K16" s="74">
        <v>0</v>
      </c>
      <c r="L16" s="74">
        <v>1</v>
      </c>
      <c r="M16" s="74">
        <v>0</v>
      </c>
      <c r="N16" s="74">
        <v>0</v>
      </c>
      <c r="O16" s="74">
        <v>1</v>
      </c>
      <c r="P16" s="74"/>
      <c r="Q16" s="74">
        <v>1</v>
      </c>
      <c r="R16" s="74">
        <v>1</v>
      </c>
      <c r="S16" s="74">
        <v>1</v>
      </c>
      <c r="T16" s="74">
        <v>0</v>
      </c>
      <c r="U16" s="74">
        <v>1</v>
      </c>
      <c r="V16" s="33"/>
      <c r="W16" s="77">
        <f t="shared" si="0"/>
        <v>0</v>
      </c>
      <c r="X16" s="77">
        <f t="shared" si="0"/>
        <v>1</v>
      </c>
      <c r="Y16" s="77">
        <f t="shared" si="0"/>
        <v>1</v>
      </c>
      <c r="Z16" s="144">
        <f t="shared" si="0"/>
        <v>0</v>
      </c>
      <c r="AA16" s="77">
        <f t="shared" si="0"/>
        <v>1</v>
      </c>
      <c r="AB16" s="42">
        <f t="shared" si="1"/>
        <v>3</v>
      </c>
      <c r="AC16" s="42"/>
      <c r="AD16" s="42">
        <f t="shared" si="2"/>
        <v>1</v>
      </c>
      <c r="AE16" s="42">
        <f t="shared" si="3"/>
        <v>1</v>
      </c>
      <c r="AF16" s="42">
        <f t="shared" si="4"/>
        <v>1</v>
      </c>
      <c r="AG16" s="42"/>
      <c r="AH16" s="78"/>
      <c r="AI16" s="182">
        <f>W16-W29</f>
        <v>0</v>
      </c>
      <c r="AJ16" s="182">
        <f t="shared" si="12"/>
        <v>0</v>
      </c>
      <c r="AK16" s="182">
        <f t="shared" si="12"/>
        <v>1</v>
      </c>
      <c r="AL16" s="182">
        <f t="shared" si="12"/>
        <v>0</v>
      </c>
      <c r="AM16" s="182">
        <f t="shared" si="12"/>
        <v>1</v>
      </c>
      <c r="AN16" s="187">
        <f t="shared" si="12"/>
        <v>2</v>
      </c>
      <c r="AO16" s="182"/>
      <c r="AP16" s="182">
        <f t="shared" si="12"/>
        <v>0</v>
      </c>
      <c r="AQ16" s="182">
        <f t="shared" si="12"/>
        <v>1</v>
      </c>
      <c r="AR16" s="182">
        <f t="shared" si="12"/>
        <v>1</v>
      </c>
      <c r="AS16" s="182"/>
      <c r="AT16" s="78"/>
      <c r="AZ16" s="78"/>
      <c r="BB16" s="78"/>
      <c r="BC16" s="78"/>
      <c r="BD16" s="78"/>
      <c r="BE16" s="78"/>
      <c r="BF16" s="78"/>
      <c r="BG16" s="78"/>
      <c r="BH16" s="78"/>
      <c r="BI16" s="78"/>
      <c r="BJ16" s="78"/>
      <c r="BK16" s="78"/>
      <c r="BL16" s="78"/>
    </row>
    <row r="17" spans="1:64" s="80" customFormat="1" ht="13.5" customHeight="1" x14ac:dyDescent="0.2">
      <c r="A17" s="33">
        <v>1072</v>
      </c>
      <c r="B17" s="156" t="s">
        <v>864</v>
      </c>
      <c r="C17" s="32">
        <v>8</v>
      </c>
      <c r="D17" s="33" t="s">
        <v>649</v>
      </c>
      <c r="E17" s="74">
        <v>0</v>
      </c>
      <c r="F17" s="74">
        <v>0</v>
      </c>
      <c r="G17" s="74">
        <v>1</v>
      </c>
      <c r="H17" s="74">
        <v>0</v>
      </c>
      <c r="I17" s="74">
        <v>1</v>
      </c>
      <c r="J17" s="74" t="s">
        <v>545</v>
      </c>
      <c r="K17" s="74">
        <v>0</v>
      </c>
      <c r="L17" s="74">
        <v>0</v>
      </c>
      <c r="M17" s="74">
        <v>0</v>
      </c>
      <c r="N17" s="74">
        <v>0</v>
      </c>
      <c r="O17" s="74">
        <v>0.5</v>
      </c>
      <c r="P17" s="74" t="s">
        <v>748</v>
      </c>
      <c r="Q17" s="74">
        <v>0</v>
      </c>
      <c r="R17" s="74">
        <v>1</v>
      </c>
      <c r="S17" s="74">
        <v>1</v>
      </c>
      <c r="T17" s="74">
        <v>0</v>
      </c>
      <c r="U17" s="74">
        <v>1</v>
      </c>
      <c r="V17" s="33"/>
      <c r="W17" s="77">
        <f t="shared" si="0"/>
        <v>0</v>
      </c>
      <c r="X17" s="77">
        <f t="shared" si="0"/>
        <v>0</v>
      </c>
      <c r="Y17" s="77">
        <f t="shared" si="0"/>
        <v>1</v>
      </c>
      <c r="Z17" s="144">
        <f t="shared" si="0"/>
        <v>0</v>
      </c>
      <c r="AA17" s="77">
        <f t="shared" si="0"/>
        <v>1</v>
      </c>
      <c r="AB17" s="42">
        <f t="shared" si="1"/>
        <v>2</v>
      </c>
      <c r="AC17" s="42"/>
      <c r="AD17" s="42">
        <f t="shared" si="2"/>
        <v>0</v>
      </c>
      <c r="AE17" s="42">
        <f t="shared" si="3"/>
        <v>1</v>
      </c>
      <c r="AF17" s="42">
        <f t="shared" si="4"/>
        <v>1</v>
      </c>
      <c r="AG17" s="42"/>
      <c r="AH17" s="78"/>
      <c r="AI17" s="182">
        <f>W17-W30</f>
        <v>0</v>
      </c>
      <c r="AJ17" s="182">
        <f t="shared" si="12"/>
        <v>-1</v>
      </c>
      <c r="AK17" s="182">
        <f t="shared" si="12"/>
        <v>1</v>
      </c>
      <c r="AL17" s="182">
        <f t="shared" si="12"/>
        <v>0</v>
      </c>
      <c r="AM17" s="182">
        <f t="shared" si="12"/>
        <v>1</v>
      </c>
      <c r="AN17" s="187">
        <f t="shared" si="12"/>
        <v>1</v>
      </c>
      <c r="AO17" s="182"/>
      <c r="AP17" s="182">
        <f t="shared" si="12"/>
        <v>-1</v>
      </c>
      <c r="AQ17" s="182">
        <f t="shared" si="12"/>
        <v>1</v>
      </c>
      <c r="AR17" s="182">
        <f t="shared" si="12"/>
        <v>1</v>
      </c>
      <c r="AS17" s="182"/>
      <c r="AT17" s="78"/>
      <c r="AZ17" s="78"/>
      <c r="BB17" s="78"/>
      <c r="BC17" s="78"/>
      <c r="BD17" s="78"/>
      <c r="BE17" s="78"/>
      <c r="BF17" s="78"/>
      <c r="BG17" s="78"/>
      <c r="BH17" s="78"/>
      <c r="BI17" s="78"/>
      <c r="BJ17" s="78"/>
      <c r="BK17" s="78"/>
      <c r="BL17" s="78"/>
    </row>
    <row r="18" spans="1:64" s="34" customFormat="1" ht="13.5" customHeight="1" x14ac:dyDescent="0.2">
      <c r="A18" s="33">
        <v>1088</v>
      </c>
      <c r="B18" s="156" t="s">
        <v>878</v>
      </c>
      <c r="C18" s="32">
        <v>8</v>
      </c>
      <c r="D18" s="33" t="s">
        <v>665</v>
      </c>
      <c r="E18" s="74">
        <v>0</v>
      </c>
      <c r="F18" s="74">
        <v>1</v>
      </c>
      <c r="G18" s="74">
        <v>1</v>
      </c>
      <c r="H18" s="74">
        <v>0</v>
      </c>
      <c r="I18" s="74">
        <v>0</v>
      </c>
      <c r="J18" s="74"/>
      <c r="K18" s="74">
        <v>0</v>
      </c>
      <c r="L18" s="74">
        <v>1</v>
      </c>
      <c r="M18" s="74">
        <v>0.5</v>
      </c>
      <c r="N18" s="74">
        <v>0.5</v>
      </c>
      <c r="O18" s="74">
        <v>0</v>
      </c>
      <c r="P18" s="74"/>
      <c r="Q18" s="74">
        <v>0</v>
      </c>
      <c r="R18" s="74">
        <v>0</v>
      </c>
      <c r="S18" s="74">
        <v>0</v>
      </c>
      <c r="T18" s="74">
        <v>0</v>
      </c>
      <c r="U18" s="74">
        <v>0</v>
      </c>
      <c r="V18" s="33"/>
      <c r="W18" s="77">
        <f t="shared" si="0"/>
        <v>0</v>
      </c>
      <c r="X18" s="77">
        <f t="shared" si="0"/>
        <v>1</v>
      </c>
      <c r="Y18" s="77">
        <f t="shared" si="0"/>
        <v>0.5</v>
      </c>
      <c r="Z18" s="144">
        <f t="shared" si="0"/>
        <v>0</v>
      </c>
      <c r="AA18" s="77">
        <f t="shared" si="0"/>
        <v>0</v>
      </c>
      <c r="AB18" s="42">
        <f t="shared" si="1"/>
        <v>1.5</v>
      </c>
      <c r="AC18" s="42"/>
      <c r="AD18" s="42">
        <f t="shared" si="2"/>
        <v>1</v>
      </c>
      <c r="AE18" s="42">
        <f t="shared" si="3"/>
        <v>0</v>
      </c>
      <c r="AF18" s="42">
        <f t="shared" si="4"/>
        <v>0.5</v>
      </c>
      <c r="AG18" s="42"/>
      <c r="AH18" s="33"/>
      <c r="AI18" s="182">
        <f>W18-W$31</f>
        <v>-1</v>
      </c>
      <c r="AJ18" s="182">
        <f t="shared" ref="AJ18:AR19" si="13">X18-X$31</f>
        <v>0</v>
      </c>
      <c r="AK18" s="182">
        <f t="shared" si="13"/>
        <v>0.5</v>
      </c>
      <c r="AL18" s="182">
        <f t="shared" si="13"/>
        <v>-0.5</v>
      </c>
      <c r="AM18" s="182">
        <f t="shared" si="13"/>
        <v>0</v>
      </c>
      <c r="AN18" s="187">
        <f t="shared" si="13"/>
        <v>-1</v>
      </c>
      <c r="AO18" s="182"/>
      <c r="AP18" s="182">
        <f t="shared" si="13"/>
        <v>-1</v>
      </c>
      <c r="AQ18" s="182">
        <f t="shared" si="13"/>
        <v>-0.5</v>
      </c>
      <c r="AR18" s="182">
        <f t="shared" si="13"/>
        <v>0.5</v>
      </c>
      <c r="AS18" s="182"/>
      <c r="AT18" s="33"/>
      <c r="AZ18" s="33"/>
      <c r="BB18" s="33"/>
      <c r="BC18" s="33"/>
      <c r="BD18" s="33"/>
      <c r="BE18" s="33"/>
      <c r="BF18" s="33"/>
      <c r="BG18" s="33"/>
      <c r="BH18" s="33"/>
      <c r="BI18" s="33"/>
      <c r="BJ18" s="33"/>
      <c r="BK18" s="33"/>
      <c r="BL18" s="33"/>
    </row>
    <row r="19" spans="1:64" s="34" customFormat="1" ht="13.5" customHeight="1" x14ac:dyDescent="0.2">
      <c r="A19" s="33">
        <v>1089</v>
      </c>
      <c r="B19" s="156" t="s">
        <v>878</v>
      </c>
      <c r="C19" s="32">
        <v>8</v>
      </c>
      <c r="D19" s="33" t="s">
        <v>666</v>
      </c>
      <c r="E19" s="74">
        <v>0</v>
      </c>
      <c r="F19" s="74">
        <v>1</v>
      </c>
      <c r="G19" s="74">
        <v>1</v>
      </c>
      <c r="H19" s="74">
        <v>0</v>
      </c>
      <c r="I19" s="74">
        <v>0</v>
      </c>
      <c r="J19" s="74"/>
      <c r="K19" s="74">
        <v>0</v>
      </c>
      <c r="L19" s="74">
        <v>0</v>
      </c>
      <c r="M19" s="74">
        <v>0</v>
      </c>
      <c r="N19" s="74">
        <v>0</v>
      </c>
      <c r="O19" s="74">
        <v>0</v>
      </c>
      <c r="P19" s="74"/>
      <c r="Q19" s="74">
        <v>0</v>
      </c>
      <c r="R19" s="74">
        <v>0</v>
      </c>
      <c r="S19" s="74">
        <v>0</v>
      </c>
      <c r="T19" s="74">
        <v>0</v>
      </c>
      <c r="U19" s="74">
        <v>0</v>
      </c>
      <c r="V19" s="33"/>
      <c r="W19" s="77">
        <f t="shared" si="0"/>
        <v>0</v>
      </c>
      <c r="X19" s="77">
        <f t="shared" si="0"/>
        <v>0</v>
      </c>
      <c r="Y19" s="77">
        <f t="shared" si="0"/>
        <v>0</v>
      </c>
      <c r="Z19" s="144">
        <f t="shared" si="0"/>
        <v>0</v>
      </c>
      <c r="AA19" s="77">
        <f t="shared" si="0"/>
        <v>0</v>
      </c>
      <c r="AB19" s="42">
        <f t="shared" si="1"/>
        <v>0</v>
      </c>
      <c r="AC19" s="42"/>
      <c r="AD19" s="42">
        <f t="shared" si="2"/>
        <v>0</v>
      </c>
      <c r="AE19" s="42">
        <f t="shared" si="3"/>
        <v>0</v>
      </c>
      <c r="AF19" s="42">
        <f t="shared" si="4"/>
        <v>0</v>
      </c>
      <c r="AG19" s="42"/>
      <c r="AH19" s="33"/>
      <c r="AI19" s="182">
        <f>W19-W$31</f>
        <v>-1</v>
      </c>
      <c r="AJ19" s="182">
        <f t="shared" si="13"/>
        <v>-1</v>
      </c>
      <c r="AK19" s="182">
        <f t="shared" si="13"/>
        <v>0</v>
      </c>
      <c r="AL19" s="182">
        <f t="shared" si="13"/>
        <v>-0.5</v>
      </c>
      <c r="AM19" s="182">
        <f t="shared" si="13"/>
        <v>0</v>
      </c>
      <c r="AN19" s="187">
        <f t="shared" si="13"/>
        <v>-2.5</v>
      </c>
      <c r="AO19" s="182"/>
      <c r="AP19" s="182">
        <f t="shared" si="13"/>
        <v>-2</v>
      </c>
      <c r="AQ19" s="182">
        <f t="shared" si="13"/>
        <v>-0.5</v>
      </c>
      <c r="AR19" s="182">
        <f t="shared" si="13"/>
        <v>0</v>
      </c>
      <c r="AS19" s="182"/>
      <c r="AT19" s="33"/>
      <c r="BB19" s="33"/>
      <c r="BC19" s="33"/>
    </row>
    <row r="20" spans="1:64" s="55" customFormat="1" ht="13.5" customHeight="1" x14ac:dyDescent="0.2">
      <c r="A20" s="82"/>
      <c r="B20" s="8"/>
      <c r="C20" s="138"/>
      <c r="D20" s="140"/>
      <c r="E20" s="54"/>
      <c r="F20" s="54"/>
      <c r="G20" s="54"/>
      <c r="H20" s="54"/>
      <c r="I20" s="54"/>
      <c r="J20" s="54"/>
      <c r="K20" s="54"/>
      <c r="L20" s="54"/>
      <c r="M20" s="54"/>
      <c r="N20" s="54"/>
      <c r="O20" s="54"/>
      <c r="P20" s="54"/>
      <c r="Q20" s="54"/>
      <c r="R20" s="54"/>
      <c r="S20" s="54"/>
      <c r="T20" s="54"/>
      <c r="U20" s="54"/>
      <c r="V20" s="54"/>
      <c r="W20" s="159"/>
      <c r="X20" s="159"/>
      <c r="Y20" s="159"/>
      <c r="Z20" s="84"/>
      <c r="AA20" s="159"/>
      <c r="AB20" s="132"/>
      <c r="AC20" s="132"/>
      <c r="AD20" s="132"/>
      <c r="AE20" s="132"/>
      <c r="AF20" s="132"/>
      <c r="AG20" s="132"/>
      <c r="AI20" s="137"/>
      <c r="AJ20" s="137"/>
      <c r="AK20" s="137"/>
      <c r="AL20" s="137"/>
      <c r="AM20" s="137"/>
      <c r="AN20" s="188"/>
      <c r="AO20" s="137"/>
      <c r="AP20" s="137"/>
      <c r="AQ20" s="137"/>
      <c r="AR20" s="137"/>
      <c r="AS20" s="137"/>
      <c r="AU20" s="137"/>
      <c r="AV20" s="137"/>
      <c r="AW20" s="137"/>
      <c r="AX20" s="137"/>
      <c r="AY20" s="137"/>
      <c r="BA20" s="137"/>
    </row>
    <row r="21" spans="1:64" s="78" customFormat="1" ht="13.5" customHeight="1" x14ac:dyDescent="0.2">
      <c r="A21" s="152" t="s">
        <v>289</v>
      </c>
      <c r="B21" s="32" t="s">
        <v>440</v>
      </c>
      <c r="C21" s="32">
        <v>1</v>
      </c>
      <c r="D21" s="149" t="s">
        <v>308</v>
      </c>
      <c r="E21" s="33">
        <v>1</v>
      </c>
      <c r="F21" s="33">
        <v>1</v>
      </c>
      <c r="G21" s="33">
        <v>0</v>
      </c>
      <c r="H21" s="33">
        <v>1</v>
      </c>
      <c r="I21" s="33">
        <v>0</v>
      </c>
      <c r="J21" s="33"/>
      <c r="K21" s="33">
        <v>1</v>
      </c>
      <c r="L21" s="33">
        <v>1</v>
      </c>
      <c r="M21" s="33">
        <v>0</v>
      </c>
      <c r="N21" s="33">
        <v>0</v>
      </c>
      <c r="O21" s="33">
        <v>1</v>
      </c>
      <c r="P21" s="33"/>
      <c r="Q21" s="33">
        <v>1</v>
      </c>
      <c r="R21" s="33">
        <v>1</v>
      </c>
      <c r="S21" s="33">
        <v>1</v>
      </c>
      <c r="T21" s="33">
        <v>0</v>
      </c>
      <c r="U21" s="33">
        <v>0</v>
      </c>
      <c r="V21" s="33"/>
      <c r="W21" s="77">
        <f t="shared" ref="W21:AA31" si="14">IF(((E21+K21+Q21)=1.5),0.5,ROUND((E21+K21+Q21)/3,0))</f>
        <v>1</v>
      </c>
      <c r="X21" s="77">
        <f t="shared" si="14"/>
        <v>1</v>
      </c>
      <c r="Y21" s="77">
        <f t="shared" si="14"/>
        <v>0</v>
      </c>
      <c r="Z21" s="144">
        <f t="shared" si="14"/>
        <v>0</v>
      </c>
      <c r="AA21" s="77">
        <f t="shared" si="14"/>
        <v>0</v>
      </c>
      <c r="AB21" s="42">
        <f t="shared" ref="AB21:AB31" si="15">SUM(W21:AA21)</f>
        <v>2</v>
      </c>
      <c r="AC21" s="42"/>
      <c r="AD21" s="42">
        <f t="shared" ref="AD21:AD31" si="16">W21+X21</f>
        <v>2</v>
      </c>
      <c r="AE21" s="42">
        <f t="shared" ref="AE21:AE31" si="17">Z21+AA21</f>
        <v>0</v>
      </c>
      <c r="AF21" s="42">
        <f t="shared" ref="AF21:AF31" si="18">Y21</f>
        <v>0</v>
      </c>
      <c r="AG21" s="42"/>
      <c r="AI21" s="80"/>
      <c r="AJ21" s="80"/>
      <c r="AK21" s="80"/>
      <c r="AL21" s="80"/>
      <c r="AM21" s="80"/>
      <c r="AN21" s="79"/>
      <c r="AO21" s="80"/>
      <c r="AP21" s="80"/>
      <c r="AQ21" s="80"/>
      <c r="AR21" s="80"/>
      <c r="AS21" s="80"/>
      <c r="AU21" s="80"/>
      <c r="AV21" s="80"/>
      <c r="AW21" s="80"/>
      <c r="AX21" s="80"/>
      <c r="AY21" s="80"/>
      <c r="BA21" s="80"/>
    </row>
    <row r="22" spans="1:64" s="90" customFormat="1" ht="13.5" customHeight="1" x14ac:dyDescent="0.2">
      <c r="A22" s="31" t="s">
        <v>276</v>
      </c>
      <c r="B22" s="32" t="s">
        <v>502</v>
      </c>
      <c r="C22" s="32">
        <v>1</v>
      </c>
      <c r="D22" s="149" t="s">
        <v>290</v>
      </c>
      <c r="E22" s="33">
        <v>0</v>
      </c>
      <c r="F22" s="33">
        <v>1</v>
      </c>
      <c r="G22" s="33">
        <v>1</v>
      </c>
      <c r="H22" s="33">
        <v>0</v>
      </c>
      <c r="I22" s="33">
        <v>0</v>
      </c>
      <c r="J22" s="33"/>
      <c r="K22" s="33">
        <v>0</v>
      </c>
      <c r="L22" s="33">
        <v>0</v>
      </c>
      <c r="M22" s="33">
        <v>0</v>
      </c>
      <c r="N22" s="33">
        <v>0</v>
      </c>
      <c r="O22" s="33">
        <v>0</v>
      </c>
      <c r="P22" s="33"/>
      <c r="Q22" s="33">
        <v>0</v>
      </c>
      <c r="R22" s="33">
        <v>1</v>
      </c>
      <c r="S22" s="33">
        <v>0</v>
      </c>
      <c r="T22" s="33">
        <v>0</v>
      </c>
      <c r="U22" s="33">
        <v>0</v>
      </c>
      <c r="V22" s="33"/>
      <c r="W22" s="77">
        <f t="shared" si="14"/>
        <v>0</v>
      </c>
      <c r="X22" s="77">
        <f t="shared" si="14"/>
        <v>1</v>
      </c>
      <c r="Y22" s="77">
        <f t="shared" si="14"/>
        <v>0</v>
      </c>
      <c r="Z22" s="144">
        <f t="shared" si="14"/>
        <v>0</v>
      </c>
      <c r="AA22" s="77">
        <f t="shared" si="14"/>
        <v>0</v>
      </c>
      <c r="AB22" s="42">
        <f t="shared" si="15"/>
        <v>1</v>
      </c>
      <c r="AC22" s="42"/>
      <c r="AD22" s="42">
        <f t="shared" si="16"/>
        <v>1</v>
      </c>
      <c r="AE22" s="42">
        <f t="shared" si="17"/>
        <v>0</v>
      </c>
      <c r="AF22" s="42">
        <f t="shared" si="18"/>
        <v>0</v>
      </c>
      <c r="AG22" s="42"/>
      <c r="AI22" s="148"/>
      <c r="AJ22" s="148"/>
      <c r="AK22" s="148"/>
      <c r="AL22" s="148"/>
      <c r="AM22" s="148"/>
      <c r="AN22" s="145"/>
      <c r="AO22" s="148"/>
      <c r="AP22" s="148"/>
      <c r="AQ22" s="148"/>
      <c r="AR22" s="148"/>
      <c r="AS22" s="148"/>
      <c r="AU22" s="148"/>
      <c r="AV22" s="148"/>
      <c r="AW22" s="148"/>
      <c r="AX22" s="148"/>
      <c r="AY22" s="148"/>
      <c r="BA22" s="148"/>
    </row>
    <row r="23" spans="1:64" s="78" customFormat="1" ht="13.5" customHeight="1" x14ac:dyDescent="0.2">
      <c r="A23" s="33">
        <v>1015</v>
      </c>
      <c r="B23" s="32" t="s">
        <v>810</v>
      </c>
      <c r="C23" s="32">
        <v>8</v>
      </c>
      <c r="D23" s="33" t="s">
        <v>592</v>
      </c>
      <c r="E23" s="74">
        <v>0</v>
      </c>
      <c r="F23" s="74">
        <v>0</v>
      </c>
      <c r="G23" s="74">
        <v>1</v>
      </c>
      <c r="H23" s="74">
        <v>1</v>
      </c>
      <c r="I23" s="74">
        <v>1</v>
      </c>
      <c r="J23" s="74"/>
      <c r="K23" s="74">
        <v>0</v>
      </c>
      <c r="L23" s="74">
        <v>0</v>
      </c>
      <c r="M23" s="74">
        <v>0</v>
      </c>
      <c r="N23" s="74">
        <v>0</v>
      </c>
      <c r="O23" s="74">
        <v>0</v>
      </c>
      <c r="P23" s="74" t="s">
        <v>744</v>
      </c>
      <c r="Q23" s="74">
        <v>0</v>
      </c>
      <c r="R23" s="74">
        <v>0</v>
      </c>
      <c r="S23" s="74">
        <v>0</v>
      </c>
      <c r="T23" s="74">
        <v>0</v>
      </c>
      <c r="U23" s="74">
        <v>0</v>
      </c>
      <c r="V23" s="74"/>
      <c r="W23" s="77">
        <f t="shared" si="14"/>
        <v>0</v>
      </c>
      <c r="X23" s="77">
        <f t="shared" si="14"/>
        <v>0</v>
      </c>
      <c r="Y23" s="77">
        <f t="shared" si="14"/>
        <v>0</v>
      </c>
      <c r="Z23" s="144">
        <f t="shared" si="14"/>
        <v>0</v>
      </c>
      <c r="AA23" s="77">
        <f t="shared" si="14"/>
        <v>0</v>
      </c>
      <c r="AB23" s="42">
        <f t="shared" si="15"/>
        <v>0</v>
      </c>
      <c r="AC23" s="42"/>
      <c r="AD23" s="42">
        <f t="shared" si="16"/>
        <v>0</v>
      </c>
      <c r="AE23" s="42">
        <f t="shared" si="17"/>
        <v>0</v>
      </c>
      <c r="AF23" s="42">
        <f t="shared" si="18"/>
        <v>0</v>
      </c>
      <c r="AG23" s="42"/>
      <c r="AI23" s="80"/>
      <c r="AJ23" s="80"/>
      <c r="AK23" s="80"/>
      <c r="AL23" s="80"/>
      <c r="AM23" s="80"/>
      <c r="AN23" s="79"/>
      <c r="AO23" s="80"/>
      <c r="AP23" s="80"/>
      <c r="AQ23" s="80"/>
      <c r="AR23" s="80"/>
      <c r="AS23" s="80"/>
      <c r="AU23" s="80"/>
      <c r="AV23" s="80"/>
      <c r="AW23" s="80"/>
      <c r="AX23" s="80"/>
      <c r="AY23" s="80"/>
      <c r="BA23" s="80"/>
    </row>
    <row r="24" spans="1:64" s="78" customFormat="1" ht="13.5" customHeight="1" x14ac:dyDescent="0.2">
      <c r="A24" s="90">
        <v>1008</v>
      </c>
      <c r="B24" s="146" t="s">
        <v>805</v>
      </c>
      <c r="C24" s="146">
        <v>8</v>
      </c>
      <c r="D24" s="90" t="s">
        <v>585</v>
      </c>
      <c r="E24" s="147">
        <v>0</v>
      </c>
      <c r="F24" s="147">
        <v>1</v>
      </c>
      <c r="G24" s="147">
        <v>0</v>
      </c>
      <c r="H24" s="147">
        <v>0</v>
      </c>
      <c r="I24" s="147">
        <v>0</v>
      </c>
      <c r="J24" s="147"/>
      <c r="K24" s="147">
        <v>0</v>
      </c>
      <c r="L24" s="147">
        <v>0</v>
      </c>
      <c r="M24" s="147">
        <v>0</v>
      </c>
      <c r="N24" s="147">
        <v>0</v>
      </c>
      <c r="O24" s="147">
        <v>0</v>
      </c>
      <c r="P24" s="147" t="s">
        <v>743</v>
      </c>
      <c r="Q24" s="147">
        <v>1</v>
      </c>
      <c r="R24" s="147">
        <v>1</v>
      </c>
      <c r="S24" s="147">
        <v>0</v>
      </c>
      <c r="T24" s="147">
        <v>0</v>
      </c>
      <c r="U24" s="147">
        <v>0</v>
      </c>
      <c r="V24" s="147"/>
      <c r="W24" s="144">
        <f t="shared" si="14"/>
        <v>0</v>
      </c>
      <c r="X24" s="144">
        <f t="shared" si="14"/>
        <v>1</v>
      </c>
      <c r="Y24" s="144">
        <f t="shared" si="14"/>
        <v>0</v>
      </c>
      <c r="Z24" s="144">
        <f t="shared" si="14"/>
        <v>0</v>
      </c>
      <c r="AA24" s="144">
        <f t="shared" si="14"/>
        <v>0</v>
      </c>
      <c r="AB24" s="145">
        <f t="shared" si="15"/>
        <v>1</v>
      </c>
      <c r="AC24" s="145"/>
      <c r="AD24" s="145">
        <f t="shared" si="16"/>
        <v>1</v>
      </c>
      <c r="AE24" s="145">
        <f t="shared" si="17"/>
        <v>0</v>
      </c>
      <c r="AF24" s="145">
        <f t="shared" si="18"/>
        <v>0</v>
      </c>
      <c r="AG24" s="145"/>
      <c r="AI24" s="80"/>
      <c r="AJ24" s="80"/>
      <c r="AK24" s="80"/>
      <c r="AL24" s="80"/>
      <c r="AM24" s="80"/>
      <c r="AN24" s="79"/>
      <c r="AO24" s="80"/>
      <c r="AP24" s="80"/>
      <c r="AQ24" s="80"/>
      <c r="AR24" s="80"/>
      <c r="AS24" s="80"/>
      <c r="AU24" s="80"/>
      <c r="AV24" s="80"/>
      <c r="AW24" s="80"/>
      <c r="AX24" s="80"/>
      <c r="AY24" s="80"/>
      <c r="AZ24" s="80"/>
      <c r="BA24" s="80"/>
      <c r="BD24" s="80"/>
      <c r="BE24" s="80"/>
      <c r="BF24" s="80"/>
      <c r="BG24" s="80"/>
      <c r="BH24" s="80"/>
      <c r="BI24" s="80"/>
      <c r="BJ24" s="80"/>
      <c r="BK24" s="80"/>
      <c r="BL24" s="80"/>
    </row>
    <row r="25" spans="1:64" s="78" customFormat="1" ht="13.5" customHeight="1" x14ac:dyDescent="0.2">
      <c r="A25" s="156">
        <v>1153</v>
      </c>
      <c r="B25" s="156" t="s">
        <v>934</v>
      </c>
      <c r="C25" s="156">
        <v>9</v>
      </c>
      <c r="D25" s="156" t="s">
        <v>732</v>
      </c>
      <c r="E25" s="170">
        <v>0</v>
      </c>
      <c r="F25" s="170">
        <v>0</v>
      </c>
      <c r="G25" s="170">
        <v>1</v>
      </c>
      <c r="H25" s="170">
        <v>0</v>
      </c>
      <c r="I25" s="170">
        <v>0</v>
      </c>
      <c r="J25" s="170"/>
      <c r="K25" s="170">
        <v>0</v>
      </c>
      <c r="L25" s="170">
        <v>0</v>
      </c>
      <c r="M25" s="170">
        <v>0</v>
      </c>
      <c r="N25" s="170">
        <v>0</v>
      </c>
      <c r="O25" s="170">
        <v>0</v>
      </c>
      <c r="P25" s="170" t="s">
        <v>743</v>
      </c>
      <c r="Q25" s="170">
        <v>0</v>
      </c>
      <c r="R25" s="170">
        <v>0</v>
      </c>
      <c r="S25" s="170">
        <v>0</v>
      </c>
      <c r="T25" s="170">
        <v>0</v>
      </c>
      <c r="U25" s="170">
        <v>0</v>
      </c>
      <c r="V25" s="156"/>
      <c r="W25" s="171">
        <v>0</v>
      </c>
      <c r="X25" s="171">
        <v>0</v>
      </c>
      <c r="Y25" s="171">
        <v>0</v>
      </c>
      <c r="Z25" s="172">
        <v>0</v>
      </c>
      <c r="AA25" s="171">
        <v>0</v>
      </c>
      <c r="AB25" s="173">
        <v>0</v>
      </c>
      <c r="AC25" s="173"/>
      <c r="AD25" s="173">
        <v>0</v>
      </c>
      <c r="AE25" s="173">
        <v>0</v>
      </c>
      <c r="AF25" s="173">
        <v>0</v>
      </c>
      <c r="AG25" s="173"/>
      <c r="AH25" s="174"/>
      <c r="AI25" s="175"/>
      <c r="AJ25" s="175"/>
      <c r="AK25" s="175"/>
      <c r="AL25" s="175"/>
      <c r="AM25" s="175"/>
      <c r="AN25" s="189"/>
      <c r="AO25" s="175"/>
      <c r="AP25" s="175"/>
      <c r="AQ25" s="175"/>
      <c r="AR25" s="175"/>
      <c r="AS25" s="175"/>
      <c r="AT25" s="174"/>
      <c r="AU25" s="175"/>
      <c r="AV25" s="175"/>
      <c r="AW25" s="175"/>
      <c r="AX25" s="175"/>
      <c r="AY25" s="175"/>
      <c r="AZ25" s="174"/>
      <c r="BA25" s="175"/>
      <c r="BB25" s="174"/>
      <c r="BC25" s="174"/>
      <c r="BD25" s="174"/>
      <c r="BE25" s="174"/>
      <c r="BF25" s="174"/>
      <c r="BG25" s="174"/>
      <c r="BH25" s="174"/>
      <c r="BI25" s="174"/>
      <c r="BJ25" s="174"/>
      <c r="BK25" s="174"/>
      <c r="BL25" s="174"/>
    </row>
    <row r="26" spans="1:64" s="78" customFormat="1" ht="13.5" customHeight="1" x14ac:dyDescent="0.2">
      <c r="A26" s="33">
        <v>1081</v>
      </c>
      <c r="B26" s="32" t="s">
        <v>871</v>
      </c>
      <c r="C26" s="32">
        <v>8</v>
      </c>
      <c r="D26" s="33" t="s">
        <v>658</v>
      </c>
      <c r="E26" s="74">
        <v>1</v>
      </c>
      <c r="F26" s="74">
        <v>0</v>
      </c>
      <c r="G26" s="74">
        <v>1</v>
      </c>
      <c r="H26" s="74">
        <v>0</v>
      </c>
      <c r="I26" s="74">
        <v>1</v>
      </c>
      <c r="J26" s="74" t="s">
        <v>792</v>
      </c>
      <c r="K26" s="74">
        <v>1</v>
      </c>
      <c r="L26" s="74">
        <v>1</v>
      </c>
      <c r="M26" s="74">
        <v>0</v>
      </c>
      <c r="N26" s="74">
        <v>0</v>
      </c>
      <c r="O26" s="74">
        <v>1</v>
      </c>
      <c r="P26" s="74"/>
      <c r="Q26" s="74">
        <v>1</v>
      </c>
      <c r="R26" s="74">
        <v>1</v>
      </c>
      <c r="S26" s="74">
        <v>1</v>
      </c>
      <c r="T26" s="74">
        <v>1</v>
      </c>
      <c r="U26" s="74">
        <v>0</v>
      </c>
      <c r="V26" s="33"/>
      <c r="W26" s="77">
        <f t="shared" si="14"/>
        <v>1</v>
      </c>
      <c r="X26" s="77">
        <f t="shared" si="14"/>
        <v>1</v>
      </c>
      <c r="Y26" s="77">
        <f t="shared" si="14"/>
        <v>1</v>
      </c>
      <c r="Z26" s="144">
        <f t="shared" si="14"/>
        <v>0</v>
      </c>
      <c r="AA26" s="77">
        <f t="shared" si="14"/>
        <v>1</v>
      </c>
      <c r="AB26" s="42">
        <f t="shared" si="15"/>
        <v>4</v>
      </c>
      <c r="AC26" s="42"/>
      <c r="AD26" s="42">
        <f t="shared" si="16"/>
        <v>2</v>
      </c>
      <c r="AE26" s="42">
        <f t="shared" si="17"/>
        <v>1</v>
      </c>
      <c r="AF26" s="42">
        <f t="shared" si="18"/>
        <v>1</v>
      </c>
      <c r="AG26" s="42"/>
      <c r="AI26" s="80"/>
      <c r="AJ26" s="80"/>
      <c r="AK26" s="80"/>
      <c r="AL26" s="80"/>
      <c r="AM26" s="80"/>
      <c r="AN26" s="79"/>
      <c r="AO26" s="80"/>
      <c r="AP26" s="80"/>
      <c r="AQ26" s="80"/>
      <c r="AR26" s="80"/>
      <c r="AS26" s="80"/>
      <c r="AU26" s="80"/>
      <c r="AV26" s="80"/>
      <c r="AW26" s="80"/>
      <c r="AX26" s="80"/>
      <c r="AY26" s="80"/>
      <c r="BA26" s="80"/>
    </row>
    <row r="27" spans="1:64" s="78" customFormat="1" ht="13.5" customHeight="1" x14ac:dyDescent="0.2">
      <c r="A27" s="31" t="s">
        <v>93</v>
      </c>
      <c r="B27" s="32" t="s">
        <v>439</v>
      </c>
      <c r="C27" s="32">
        <v>8</v>
      </c>
      <c r="D27" s="149" t="s">
        <v>100</v>
      </c>
      <c r="E27" s="34">
        <v>0</v>
      </c>
      <c r="F27" s="34">
        <v>0</v>
      </c>
      <c r="G27" s="34">
        <v>1</v>
      </c>
      <c r="H27" s="34">
        <v>0</v>
      </c>
      <c r="I27" s="34">
        <v>0</v>
      </c>
      <c r="J27" s="150"/>
      <c r="K27" s="90">
        <v>0</v>
      </c>
      <c r="L27" s="90">
        <v>1</v>
      </c>
      <c r="M27" s="151">
        <v>0.5</v>
      </c>
      <c r="N27" s="151">
        <v>0.5</v>
      </c>
      <c r="O27" s="151">
        <v>1</v>
      </c>
      <c r="P27" s="150"/>
      <c r="Q27" s="90">
        <v>0</v>
      </c>
      <c r="R27" s="90">
        <v>1</v>
      </c>
      <c r="S27" s="90">
        <v>0</v>
      </c>
      <c r="T27" s="90">
        <v>0</v>
      </c>
      <c r="U27" s="90">
        <v>0</v>
      </c>
      <c r="V27" s="90"/>
      <c r="W27" s="77">
        <f t="shared" si="14"/>
        <v>0</v>
      </c>
      <c r="X27" s="77">
        <f t="shared" si="14"/>
        <v>1</v>
      </c>
      <c r="Y27" s="77">
        <f t="shared" si="14"/>
        <v>0.5</v>
      </c>
      <c r="Z27" s="144">
        <f t="shared" si="14"/>
        <v>0</v>
      </c>
      <c r="AA27" s="77">
        <f t="shared" si="14"/>
        <v>0</v>
      </c>
      <c r="AB27" s="42">
        <f t="shared" si="15"/>
        <v>1.5</v>
      </c>
      <c r="AC27" s="42"/>
      <c r="AD27" s="42">
        <f t="shared" si="16"/>
        <v>1</v>
      </c>
      <c r="AE27" s="42">
        <f t="shared" si="17"/>
        <v>0</v>
      </c>
      <c r="AF27" s="42">
        <f t="shared" si="18"/>
        <v>0.5</v>
      </c>
      <c r="AG27" s="42"/>
      <c r="AI27" s="80"/>
      <c r="AJ27" s="80"/>
      <c r="AK27" s="80"/>
      <c r="AL27" s="80"/>
      <c r="AM27" s="80"/>
      <c r="AN27" s="79"/>
      <c r="AO27" s="80"/>
      <c r="AP27" s="80"/>
      <c r="AQ27" s="80"/>
      <c r="AR27" s="80"/>
      <c r="AS27" s="80"/>
      <c r="AU27" s="80"/>
      <c r="AV27" s="80"/>
      <c r="AW27" s="80"/>
      <c r="AX27" s="80"/>
      <c r="AY27" s="80"/>
      <c r="AZ27" s="80"/>
      <c r="BA27" s="80"/>
      <c r="BD27" s="80"/>
      <c r="BE27" s="80"/>
      <c r="BF27" s="80"/>
      <c r="BG27" s="80"/>
      <c r="BH27" s="80"/>
      <c r="BI27" s="80"/>
      <c r="BJ27" s="80"/>
      <c r="BK27" s="80"/>
      <c r="BL27" s="80"/>
    </row>
    <row r="28" spans="1:64" s="80" customFormat="1" ht="13.5" customHeight="1" x14ac:dyDescent="0.2">
      <c r="A28" s="33">
        <v>1102</v>
      </c>
      <c r="B28" s="32" t="s">
        <v>888</v>
      </c>
      <c r="C28" s="32">
        <v>8</v>
      </c>
      <c r="D28" s="33" t="s">
        <v>680</v>
      </c>
      <c r="E28" s="74">
        <v>0</v>
      </c>
      <c r="F28" s="74">
        <v>0</v>
      </c>
      <c r="G28" s="74">
        <v>0</v>
      </c>
      <c r="H28" s="74">
        <v>0</v>
      </c>
      <c r="I28" s="74">
        <v>0</v>
      </c>
      <c r="J28" s="74"/>
      <c r="K28" s="74">
        <v>1</v>
      </c>
      <c r="L28" s="74">
        <v>1</v>
      </c>
      <c r="M28" s="74">
        <v>0.5</v>
      </c>
      <c r="N28" s="74">
        <v>0.5</v>
      </c>
      <c r="O28" s="74">
        <v>0.5</v>
      </c>
      <c r="P28" s="74"/>
      <c r="Q28" s="74">
        <v>0</v>
      </c>
      <c r="R28" s="74">
        <v>1</v>
      </c>
      <c r="S28" s="74">
        <v>0</v>
      </c>
      <c r="T28" s="74">
        <v>0</v>
      </c>
      <c r="U28" s="74">
        <v>0</v>
      </c>
      <c r="V28" s="33"/>
      <c r="W28" s="77">
        <f t="shared" si="14"/>
        <v>0</v>
      </c>
      <c r="X28" s="77">
        <f t="shared" si="14"/>
        <v>1</v>
      </c>
      <c r="Y28" s="77">
        <f t="shared" si="14"/>
        <v>0</v>
      </c>
      <c r="Z28" s="144">
        <f t="shared" si="14"/>
        <v>0</v>
      </c>
      <c r="AA28" s="77">
        <f t="shared" si="14"/>
        <v>0</v>
      </c>
      <c r="AB28" s="42">
        <f t="shared" si="15"/>
        <v>1</v>
      </c>
      <c r="AC28" s="42"/>
      <c r="AD28" s="42">
        <f t="shared" si="16"/>
        <v>1</v>
      </c>
      <c r="AE28" s="42">
        <f t="shared" si="17"/>
        <v>0</v>
      </c>
      <c r="AF28" s="42">
        <f t="shared" si="18"/>
        <v>0</v>
      </c>
      <c r="AG28" s="42"/>
      <c r="AH28" s="78"/>
      <c r="AN28" s="79"/>
      <c r="AT28" s="78"/>
      <c r="AZ28" s="78"/>
      <c r="BB28" s="78"/>
      <c r="BC28" s="78"/>
      <c r="BD28" s="78"/>
      <c r="BE28" s="78"/>
      <c r="BF28" s="78"/>
      <c r="BG28" s="78"/>
      <c r="BH28" s="78"/>
      <c r="BI28" s="78"/>
      <c r="BJ28" s="78"/>
      <c r="BK28" s="78"/>
      <c r="BL28" s="78"/>
    </row>
    <row r="29" spans="1:64" s="80" customFormat="1" ht="13.5" customHeight="1" x14ac:dyDescent="0.2">
      <c r="A29" s="33">
        <v>1058</v>
      </c>
      <c r="B29" s="32" t="s">
        <v>852</v>
      </c>
      <c r="C29" s="32">
        <v>8</v>
      </c>
      <c r="D29" s="33" t="s">
        <v>635</v>
      </c>
      <c r="E29" s="74">
        <v>0</v>
      </c>
      <c r="F29" s="74">
        <v>1</v>
      </c>
      <c r="G29" s="74">
        <v>1</v>
      </c>
      <c r="H29" s="74">
        <v>1</v>
      </c>
      <c r="I29" s="74">
        <v>0</v>
      </c>
      <c r="J29" s="74"/>
      <c r="K29" s="74">
        <v>0</v>
      </c>
      <c r="L29" s="74">
        <v>0</v>
      </c>
      <c r="M29" s="74">
        <v>0</v>
      </c>
      <c r="N29" s="74">
        <v>0</v>
      </c>
      <c r="O29" s="74">
        <v>0</v>
      </c>
      <c r="P29" s="74" t="s">
        <v>755</v>
      </c>
      <c r="Q29" s="74">
        <v>0</v>
      </c>
      <c r="R29" s="74">
        <v>1</v>
      </c>
      <c r="S29" s="74">
        <v>0</v>
      </c>
      <c r="T29" s="74">
        <v>0</v>
      </c>
      <c r="U29" s="74">
        <v>1</v>
      </c>
      <c r="V29" s="33"/>
      <c r="W29" s="77">
        <f t="shared" si="14"/>
        <v>0</v>
      </c>
      <c r="X29" s="77">
        <f t="shared" si="14"/>
        <v>1</v>
      </c>
      <c r="Y29" s="77">
        <f t="shared" si="14"/>
        <v>0</v>
      </c>
      <c r="Z29" s="144">
        <f t="shared" si="14"/>
        <v>0</v>
      </c>
      <c r="AA29" s="77">
        <f t="shared" si="14"/>
        <v>0</v>
      </c>
      <c r="AB29" s="42">
        <f t="shared" si="15"/>
        <v>1</v>
      </c>
      <c r="AC29" s="42"/>
      <c r="AD29" s="42">
        <f t="shared" si="16"/>
        <v>1</v>
      </c>
      <c r="AE29" s="42">
        <f t="shared" si="17"/>
        <v>0</v>
      </c>
      <c r="AF29" s="42">
        <f t="shared" si="18"/>
        <v>0</v>
      </c>
      <c r="AG29" s="42"/>
      <c r="AH29" s="78"/>
      <c r="AN29" s="79"/>
      <c r="AT29" s="78"/>
      <c r="AZ29" s="78"/>
      <c r="BB29" s="78"/>
      <c r="BC29" s="78"/>
      <c r="BD29" s="78"/>
      <c r="BE29" s="78"/>
      <c r="BF29" s="78"/>
      <c r="BG29" s="78"/>
      <c r="BH29" s="78"/>
      <c r="BI29" s="78"/>
      <c r="BJ29" s="78"/>
      <c r="BK29" s="78"/>
      <c r="BL29" s="78"/>
    </row>
    <row r="30" spans="1:64" s="80" customFormat="1" ht="13.5" customHeight="1" x14ac:dyDescent="0.2">
      <c r="A30" s="33">
        <v>1106</v>
      </c>
      <c r="B30" s="32" t="s">
        <v>864</v>
      </c>
      <c r="C30" s="32">
        <v>8</v>
      </c>
      <c r="D30" s="33" t="s">
        <v>684</v>
      </c>
      <c r="E30" s="74">
        <v>0</v>
      </c>
      <c r="F30" s="74">
        <v>1</v>
      </c>
      <c r="G30" s="74">
        <v>1</v>
      </c>
      <c r="H30" s="74">
        <v>0</v>
      </c>
      <c r="I30" s="74">
        <v>0</v>
      </c>
      <c r="J30" s="74"/>
      <c r="K30" s="74">
        <v>0</v>
      </c>
      <c r="L30" s="74">
        <v>0</v>
      </c>
      <c r="M30" s="74">
        <v>0</v>
      </c>
      <c r="N30" s="74">
        <v>0</v>
      </c>
      <c r="O30" s="74">
        <v>1</v>
      </c>
      <c r="P30" s="74" t="s">
        <v>769</v>
      </c>
      <c r="Q30" s="33">
        <v>0</v>
      </c>
      <c r="R30" s="33">
        <v>1</v>
      </c>
      <c r="S30" s="33">
        <v>0</v>
      </c>
      <c r="T30" s="33">
        <v>0</v>
      </c>
      <c r="U30" s="33">
        <v>0</v>
      </c>
      <c r="V30" s="33"/>
      <c r="W30" s="77">
        <f t="shared" si="14"/>
        <v>0</v>
      </c>
      <c r="X30" s="77">
        <f t="shared" si="14"/>
        <v>1</v>
      </c>
      <c r="Y30" s="77">
        <f t="shared" si="14"/>
        <v>0</v>
      </c>
      <c r="Z30" s="144">
        <f t="shared" si="14"/>
        <v>0</v>
      </c>
      <c r="AA30" s="77">
        <f t="shared" si="14"/>
        <v>0</v>
      </c>
      <c r="AB30" s="42">
        <f t="shared" si="15"/>
        <v>1</v>
      </c>
      <c r="AC30" s="42"/>
      <c r="AD30" s="42">
        <f t="shared" si="16"/>
        <v>1</v>
      </c>
      <c r="AE30" s="42">
        <f t="shared" si="17"/>
        <v>0</v>
      </c>
      <c r="AF30" s="42">
        <f t="shared" si="18"/>
        <v>0</v>
      </c>
      <c r="AG30" s="42"/>
      <c r="AH30" s="78"/>
      <c r="AN30" s="79"/>
      <c r="AT30" s="78"/>
      <c r="AZ30" s="78"/>
      <c r="BB30" s="78"/>
      <c r="BC30" s="78"/>
      <c r="BD30" s="78"/>
      <c r="BE30" s="78"/>
      <c r="BF30" s="78"/>
      <c r="BG30" s="78"/>
      <c r="BH30" s="78"/>
      <c r="BI30" s="78"/>
      <c r="BJ30" s="78"/>
      <c r="BK30" s="78"/>
      <c r="BL30" s="78"/>
    </row>
    <row r="31" spans="1:64" s="80" customFormat="1" ht="13.5" customHeight="1" x14ac:dyDescent="0.2">
      <c r="A31" s="33">
        <v>1124</v>
      </c>
      <c r="B31" s="32" t="s">
        <v>878</v>
      </c>
      <c r="C31" s="32">
        <v>8</v>
      </c>
      <c r="D31" s="33" t="s">
        <v>702</v>
      </c>
      <c r="E31" s="74">
        <v>1</v>
      </c>
      <c r="F31" s="74">
        <v>1</v>
      </c>
      <c r="G31" s="74">
        <v>1</v>
      </c>
      <c r="H31" s="74">
        <v>0</v>
      </c>
      <c r="I31" s="74">
        <v>0</v>
      </c>
      <c r="J31" s="74"/>
      <c r="K31" s="74">
        <v>1</v>
      </c>
      <c r="L31" s="74">
        <v>1</v>
      </c>
      <c r="M31" s="74">
        <v>0</v>
      </c>
      <c r="N31" s="74">
        <v>0.5</v>
      </c>
      <c r="O31" s="74">
        <v>1</v>
      </c>
      <c r="P31" s="74"/>
      <c r="Q31" s="74">
        <v>1</v>
      </c>
      <c r="R31" s="74">
        <v>1</v>
      </c>
      <c r="S31" s="74">
        <v>0</v>
      </c>
      <c r="T31" s="74">
        <v>1</v>
      </c>
      <c r="U31" s="74">
        <v>0</v>
      </c>
      <c r="V31" s="33"/>
      <c r="W31" s="77">
        <f t="shared" si="14"/>
        <v>1</v>
      </c>
      <c r="X31" s="77">
        <f t="shared" si="14"/>
        <v>1</v>
      </c>
      <c r="Y31" s="77">
        <f t="shared" si="14"/>
        <v>0</v>
      </c>
      <c r="Z31" s="144">
        <f t="shared" si="14"/>
        <v>0.5</v>
      </c>
      <c r="AA31" s="77">
        <f t="shared" si="14"/>
        <v>0</v>
      </c>
      <c r="AB31" s="42">
        <f t="shared" si="15"/>
        <v>2.5</v>
      </c>
      <c r="AC31" s="42"/>
      <c r="AD31" s="42">
        <f t="shared" si="16"/>
        <v>2</v>
      </c>
      <c r="AE31" s="42">
        <f t="shared" si="17"/>
        <v>0.5</v>
      </c>
      <c r="AF31" s="42">
        <f t="shared" si="18"/>
        <v>0</v>
      </c>
      <c r="AG31" s="42"/>
      <c r="AH31" s="78"/>
      <c r="AN31" s="79"/>
      <c r="AT31" s="78"/>
      <c r="AZ31" s="78"/>
      <c r="BB31" s="78"/>
      <c r="BC31" s="78"/>
      <c r="BD31" s="78"/>
      <c r="BE31" s="78"/>
      <c r="BF31" s="78"/>
      <c r="BG31" s="78"/>
      <c r="BH31" s="78"/>
      <c r="BI31" s="78"/>
      <c r="BJ31" s="78"/>
      <c r="BK31" s="78"/>
      <c r="BL31" s="78"/>
    </row>
    <row r="32" spans="1:64" s="169" customFormat="1" ht="13.5" customHeight="1" x14ac:dyDescent="0.2">
      <c r="A32" s="162"/>
      <c r="B32" s="163"/>
      <c r="C32" s="163"/>
      <c r="D32" s="162"/>
      <c r="E32" s="164"/>
      <c r="F32" s="164"/>
      <c r="G32" s="164"/>
      <c r="H32" s="164"/>
      <c r="I32" s="164"/>
      <c r="J32" s="164"/>
      <c r="K32" s="164"/>
      <c r="L32" s="164"/>
      <c r="M32" s="164"/>
      <c r="N32" s="164"/>
      <c r="O32" s="164"/>
      <c r="P32" s="164"/>
      <c r="Q32" s="164"/>
      <c r="R32" s="164"/>
      <c r="S32" s="164"/>
      <c r="T32" s="164"/>
      <c r="U32" s="164"/>
      <c r="V32" s="162"/>
      <c r="W32" s="165"/>
      <c r="X32" s="165"/>
      <c r="Y32" s="165"/>
      <c r="Z32" s="166"/>
      <c r="AA32" s="165"/>
      <c r="AB32" s="167"/>
      <c r="AC32" s="167"/>
      <c r="AD32" s="167"/>
      <c r="AE32" s="167"/>
      <c r="AF32" s="167"/>
      <c r="AG32" s="167"/>
      <c r="AH32" s="168"/>
      <c r="AN32" s="190"/>
      <c r="AT32" s="168"/>
      <c r="AZ32" s="168"/>
      <c r="BB32" s="168"/>
      <c r="BC32" s="168"/>
      <c r="BD32" s="168"/>
      <c r="BE32" s="168"/>
      <c r="BF32" s="168"/>
      <c r="BG32" s="168"/>
      <c r="BH32" s="168"/>
      <c r="BI32" s="168"/>
      <c r="BJ32" s="168"/>
      <c r="BK32" s="168"/>
      <c r="BL32" s="168"/>
    </row>
    <row r="33" spans="1:64" s="78" customFormat="1" ht="13.5" customHeight="1" x14ac:dyDescent="0.2">
      <c r="A33" s="152" t="s">
        <v>324</v>
      </c>
      <c r="B33" s="157" t="s">
        <v>525</v>
      </c>
      <c r="C33" s="146">
        <v>2</v>
      </c>
      <c r="D33" s="153" t="s">
        <v>346</v>
      </c>
      <c r="E33" s="90">
        <v>1</v>
      </c>
      <c r="F33" s="90">
        <v>1</v>
      </c>
      <c r="G33" s="90">
        <v>0</v>
      </c>
      <c r="H33" s="90">
        <v>1</v>
      </c>
      <c r="I33" s="90">
        <v>1</v>
      </c>
      <c r="J33" s="90"/>
      <c r="K33" s="90">
        <v>1</v>
      </c>
      <c r="L33" s="90">
        <v>1</v>
      </c>
      <c r="M33" s="154">
        <v>0.5</v>
      </c>
      <c r="N33" s="154">
        <v>0.5</v>
      </c>
      <c r="O33" s="90">
        <v>1</v>
      </c>
      <c r="P33" s="90"/>
      <c r="Q33" s="90">
        <v>1</v>
      </c>
      <c r="R33" s="90">
        <v>1</v>
      </c>
      <c r="S33" s="90">
        <v>1</v>
      </c>
      <c r="T33" s="90">
        <v>0</v>
      </c>
      <c r="U33" s="90">
        <v>0</v>
      </c>
      <c r="V33" s="90"/>
      <c r="W33" s="144">
        <f t="shared" ref="W33:AA60" si="19">IF(((E33+K33+Q33)=1.5),0.5,ROUND((E33+K33+Q33)/3,0))</f>
        <v>1</v>
      </c>
      <c r="X33" s="144">
        <f t="shared" si="19"/>
        <v>1</v>
      </c>
      <c r="Y33" s="144">
        <f t="shared" si="19"/>
        <v>0.5</v>
      </c>
      <c r="Z33" s="144">
        <f t="shared" si="19"/>
        <v>0.5</v>
      </c>
      <c r="AA33" s="144">
        <f t="shared" si="19"/>
        <v>1</v>
      </c>
      <c r="AB33" s="145">
        <f t="shared" ref="AB33:AB60" si="20">SUM(W33:AA33)</f>
        <v>4</v>
      </c>
      <c r="AC33" s="145"/>
      <c r="AD33" s="42">
        <f t="shared" ref="AD33:AD60" si="21">W33+X33</f>
        <v>2</v>
      </c>
      <c r="AE33" s="42">
        <f t="shared" ref="AE33:AE60" si="22">Z33+AA33</f>
        <v>1.5</v>
      </c>
      <c r="AF33" s="42">
        <f t="shared" ref="AF33:AF60" si="23">Y33</f>
        <v>0.5</v>
      </c>
      <c r="AG33" s="42"/>
      <c r="AI33" s="80">
        <f>W33-W48</f>
        <v>0</v>
      </c>
      <c r="AJ33" s="80">
        <f t="shared" ref="AJ33:AR37" si="24">X33-X48</f>
        <v>0</v>
      </c>
      <c r="AK33" s="80">
        <f t="shared" si="24"/>
        <v>0.5</v>
      </c>
      <c r="AL33" s="80">
        <f t="shared" si="24"/>
        <v>0.5</v>
      </c>
      <c r="AM33" s="80">
        <f t="shared" si="24"/>
        <v>1</v>
      </c>
      <c r="AN33" s="44">
        <f t="shared" si="24"/>
        <v>2</v>
      </c>
      <c r="AO33" s="80"/>
      <c r="AP33" s="80">
        <f t="shared" si="24"/>
        <v>0</v>
      </c>
      <c r="AQ33" s="80">
        <f t="shared" si="24"/>
        <v>1.5</v>
      </c>
      <c r="AR33" s="80">
        <f t="shared" si="24"/>
        <v>0.5</v>
      </c>
      <c r="AS33" s="80"/>
      <c r="AU33" s="80"/>
      <c r="AV33" s="80"/>
      <c r="AW33" s="80"/>
      <c r="AX33" s="80"/>
      <c r="AY33" s="80"/>
      <c r="BA33" s="80"/>
    </row>
    <row r="34" spans="1:64" s="78" customFormat="1" ht="13.5" customHeight="1" x14ac:dyDescent="0.2">
      <c r="A34" s="152" t="s">
        <v>332</v>
      </c>
      <c r="B34" s="156" t="s">
        <v>528</v>
      </c>
      <c r="C34" s="32">
        <v>2</v>
      </c>
      <c r="D34" s="149" t="s">
        <v>357</v>
      </c>
      <c r="E34" s="33">
        <v>0</v>
      </c>
      <c r="F34" s="33">
        <v>0</v>
      </c>
      <c r="G34" s="33">
        <v>1</v>
      </c>
      <c r="H34" s="33">
        <v>0</v>
      </c>
      <c r="I34" s="33">
        <v>1</v>
      </c>
      <c r="J34" s="33"/>
      <c r="K34" s="33">
        <v>0</v>
      </c>
      <c r="L34" s="33">
        <v>0</v>
      </c>
      <c r="M34" s="33">
        <v>0</v>
      </c>
      <c r="N34" s="33">
        <v>0</v>
      </c>
      <c r="O34" s="33">
        <v>0</v>
      </c>
      <c r="P34" s="33"/>
      <c r="Q34" s="33">
        <v>0</v>
      </c>
      <c r="R34" s="33">
        <v>1</v>
      </c>
      <c r="S34" s="33">
        <v>0</v>
      </c>
      <c r="T34" s="33">
        <v>0</v>
      </c>
      <c r="U34" s="33">
        <v>1</v>
      </c>
      <c r="V34" s="33"/>
      <c r="W34" s="77">
        <f t="shared" si="19"/>
        <v>0</v>
      </c>
      <c r="X34" s="77">
        <f t="shared" si="19"/>
        <v>0</v>
      </c>
      <c r="Y34" s="77">
        <f t="shared" si="19"/>
        <v>0</v>
      </c>
      <c r="Z34" s="144">
        <f t="shared" si="19"/>
        <v>0</v>
      </c>
      <c r="AA34" s="77">
        <f t="shared" si="19"/>
        <v>1</v>
      </c>
      <c r="AB34" s="42">
        <f t="shared" si="20"/>
        <v>1</v>
      </c>
      <c r="AC34" s="42"/>
      <c r="AD34" s="42">
        <f t="shared" si="21"/>
        <v>0</v>
      </c>
      <c r="AE34" s="42">
        <f t="shared" si="22"/>
        <v>1</v>
      </c>
      <c r="AF34" s="42">
        <f t="shared" si="23"/>
        <v>0</v>
      </c>
      <c r="AG34" s="42"/>
      <c r="AI34" s="80">
        <f>W34-W49</f>
        <v>0</v>
      </c>
      <c r="AJ34" s="80">
        <f t="shared" si="24"/>
        <v>-1</v>
      </c>
      <c r="AK34" s="80">
        <f t="shared" si="24"/>
        <v>-1</v>
      </c>
      <c r="AL34" s="80">
        <f t="shared" si="24"/>
        <v>0</v>
      </c>
      <c r="AM34" s="80">
        <f t="shared" si="24"/>
        <v>1</v>
      </c>
      <c r="AN34" s="44">
        <f t="shared" si="24"/>
        <v>-1</v>
      </c>
      <c r="AO34" s="80"/>
      <c r="AP34" s="80">
        <f t="shared" si="24"/>
        <v>-1</v>
      </c>
      <c r="AQ34" s="80">
        <f t="shared" si="24"/>
        <v>1</v>
      </c>
      <c r="AR34" s="80">
        <f t="shared" si="24"/>
        <v>-1</v>
      </c>
      <c r="AS34" s="80"/>
      <c r="AU34" s="80"/>
      <c r="AV34" s="80"/>
      <c r="AW34" s="80"/>
      <c r="AX34" s="80"/>
      <c r="AY34" s="80"/>
      <c r="BA34" s="80"/>
    </row>
    <row r="35" spans="1:64" s="78" customFormat="1" ht="13.5" customHeight="1" x14ac:dyDescent="0.2">
      <c r="A35" s="152" t="s">
        <v>339</v>
      </c>
      <c r="B35" s="156" t="s">
        <v>529</v>
      </c>
      <c r="C35" s="32">
        <v>2</v>
      </c>
      <c r="D35" s="149" t="s">
        <v>362</v>
      </c>
      <c r="E35" s="33">
        <v>1</v>
      </c>
      <c r="F35" s="33">
        <v>0</v>
      </c>
      <c r="G35" s="33">
        <v>1</v>
      </c>
      <c r="H35" s="33">
        <v>1</v>
      </c>
      <c r="I35" s="33">
        <v>0</v>
      </c>
      <c r="J35" s="33" t="s">
        <v>550</v>
      </c>
      <c r="K35" s="33">
        <v>1</v>
      </c>
      <c r="L35" s="33">
        <v>1</v>
      </c>
      <c r="M35" s="33">
        <v>0</v>
      </c>
      <c r="N35" s="33">
        <v>0</v>
      </c>
      <c r="O35" s="33">
        <v>0</v>
      </c>
      <c r="P35" s="33"/>
      <c r="Q35" s="33">
        <v>1</v>
      </c>
      <c r="R35" s="33">
        <v>0</v>
      </c>
      <c r="S35" s="33">
        <v>0</v>
      </c>
      <c r="T35" s="33">
        <v>0</v>
      </c>
      <c r="U35" s="33">
        <v>0</v>
      </c>
      <c r="V35" s="33"/>
      <c r="W35" s="77">
        <f t="shared" si="19"/>
        <v>1</v>
      </c>
      <c r="X35" s="77">
        <f t="shared" si="19"/>
        <v>0</v>
      </c>
      <c r="Y35" s="77">
        <f t="shared" si="19"/>
        <v>0</v>
      </c>
      <c r="Z35" s="144">
        <f t="shared" si="19"/>
        <v>0</v>
      </c>
      <c r="AA35" s="77">
        <f t="shared" si="19"/>
        <v>0</v>
      </c>
      <c r="AB35" s="42">
        <f t="shared" si="20"/>
        <v>1</v>
      </c>
      <c r="AC35" s="42"/>
      <c r="AD35" s="42">
        <f t="shared" si="21"/>
        <v>1</v>
      </c>
      <c r="AE35" s="42">
        <f t="shared" si="22"/>
        <v>0</v>
      </c>
      <c r="AF35" s="42">
        <f t="shared" si="23"/>
        <v>0</v>
      </c>
      <c r="AG35" s="42"/>
      <c r="AI35" s="80">
        <f>W35-W50</f>
        <v>0</v>
      </c>
      <c r="AJ35" s="80">
        <f t="shared" si="24"/>
        <v>-1</v>
      </c>
      <c r="AK35" s="80">
        <f t="shared" si="24"/>
        <v>0</v>
      </c>
      <c r="AL35" s="80">
        <f t="shared" si="24"/>
        <v>0</v>
      </c>
      <c r="AM35" s="80">
        <f t="shared" si="24"/>
        <v>-1</v>
      </c>
      <c r="AN35" s="44">
        <f t="shared" si="24"/>
        <v>-2</v>
      </c>
      <c r="AO35" s="80"/>
      <c r="AP35" s="80">
        <f t="shared" si="24"/>
        <v>-1</v>
      </c>
      <c r="AQ35" s="80">
        <f t="shared" si="24"/>
        <v>-1</v>
      </c>
      <c r="AR35" s="80">
        <f t="shared" si="24"/>
        <v>0</v>
      </c>
      <c r="AS35" s="80"/>
      <c r="AU35" s="80"/>
      <c r="AV35" s="80"/>
      <c r="AW35" s="80"/>
      <c r="AX35" s="80"/>
      <c r="AY35" s="80"/>
      <c r="AZ35" s="80"/>
      <c r="BA35" s="80"/>
      <c r="BD35" s="80"/>
      <c r="BE35" s="80"/>
      <c r="BF35" s="80"/>
      <c r="BG35" s="80"/>
      <c r="BH35" s="80"/>
      <c r="BI35" s="80"/>
      <c r="BJ35" s="80"/>
      <c r="BK35" s="80"/>
      <c r="BL35" s="80"/>
    </row>
    <row r="36" spans="1:64" s="78" customFormat="1" ht="13.5" customHeight="1" x14ac:dyDescent="0.2">
      <c r="A36" s="33">
        <v>1157</v>
      </c>
      <c r="B36" s="156" t="s">
        <v>539</v>
      </c>
      <c r="C36" s="32">
        <v>2</v>
      </c>
      <c r="D36" s="33" t="s">
        <v>736</v>
      </c>
      <c r="E36" s="74">
        <v>1</v>
      </c>
      <c r="F36" s="74">
        <v>1</v>
      </c>
      <c r="G36" s="74">
        <v>1</v>
      </c>
      <c r="H36" s="74">
        <v>1</v>
      </c>
      <c r="I36" s="74">
        <v>0</v>
      </c>
      <c r="J36" s="74"/>
      <c r="K36" s="74">
        <v>1</v>
      </c>
      <c r="L36" s="74">
        <v>1</v>
      </c>
      <c r="M36" s="74">
        <v>0.5</v>
      </c>
      <c r="N36" s="74">
        <v>0.5</v>
      </c>
      <c r="O36" s="74">
        <v>0.5</v>
      </c>
      <c r="P36" s="74"/>
      <c r="Q36" s="74">
        <v>1</v>
      </c>
      <c r="R36" s="74">
        <v>1</v>
      </c>
      <c r="S36" s="74">
        <v>1</v>
      </c>
      <c r="T36" s="74">
        <v>1</v>
      </c>
      <c r="U36" s="74">
        <v>1</v>
      </c>
      <c r="V36" s="33"/>
      <c r="W36" s="77">
        <f t="shared" si="19"/>
        <v>1</v>
      </c>
      <c r="X36" s="77">
        <f t="shared" si="19"/>
        <v>1</v>
      </c>
      <c r="Y36" s="77">
        <f t="shared" si="19"/>
        <v>1</v>
      </c>
      <c r="Z36" s="144">
        <f t="shared" si="19"/>
        <v>1</v>
      </c>
      <c r="AA36" s="77">
        <f t="shared" si="19"/>
        <v>0.5</v>
      </c>
      <c r="AB36" s="42">
        <f t="shared" si="20"/>
        <v>4.5</v>
      </c>
      <c r="AC36" s="42"/>
      <c r="AD36" s="42">
        <f t="shared" si="21"/>
        <v>2</v>
      </c>
      <c r="AE36" s="42">
        <f t="shared" si="22"/>
        <v>1.5</v>
      </c>
      <c r="AF36" s="42">
        <f t="shared" si="23"/>
        <v>1</v>
      </c>
      <c r="AG36" s="145"/>
      <c r="AI36" s="80">
        <f>W36-W51</f>
        <v>0</v>
      </c>
      <c r="AJ36" s="80">
        <f t="shared" si="24"/>
        <v>0</v>
      </c>
      <c r="AK36" s="80">
        <f t="shared" si="24"/>
        <v>0.5</v>
      </c>
      <c r="AL36" s="80">
        <f t="shared" si="24"/>
        <v>0.5</v>
      </c>
      <c r="AM36" s="80">
        <f t="shared" si="24"/>
        <v>-0.5</v>
      </c>
      <c r="AN36" s="44">
        <f t="shared" si="24"/>
        <v>0.5</v>
      </c>
      <c r="AO36" s="80"/>
      <c r="AP36" s="80">
        <f t="shared" si="24"/>
        <v>0</v>
      </c>
      <c r="AQ36" s="80">
        <f t="shared" si="24"/>
        <v>0</v>
      </c>
      <c r="AR36" s="80">
        <f t="shared" si="24"/>
        <v>0.5</v>
      </c>
      <c r="AS36" s="80"/>
      <c r="AU36" s="80"/>
      <c r="AV36" s="80"/>
      <c r="AW36" s="80"/>
      <c r="AX36" s="80"/>
      <c r="AY36" s="80"/>
      <c r="AZ36" s="80"/>
      <c r="BA36" s="80"/>
      <c r="BD36" s="80"/>
      <c r="BE36" s="80"/>
      <c r="BF36" s="80"/>
      <c r="BG36" s="80"/>
      <c r="BH36" s="80"/>
      <c r="BI36" s="80"/>
      <c r="BJ36" s="80"/>
      <c r="BK36" s="80"/>
      <c r="BL36" s="80"/>
    </row>
    <row r="37" spans="1:64" s="78" customFormat="1" ht="13.5" customHeight="1" x14ac:dyDescent="0.2">
      <c r="A37" s="31" t="s">
        <v>311</v>
      </c>
      <c r="B37" s="156" t="s">
        <v>520</v>
      </c>
      <c r="C37" s="32">
        <v>2</v>
      </c>
      <c r="D37" s="149" t="s">
        <v>327</v>
      </c>
      <c r="E37" s="33">
        <v>0</v>
      </c>
      <c r="F37" s="33">
        <v>1</v>
      </c>
      <c r="G37" s="33">
        <v>0</v>
      </c>
      <c r="H37" s="33">
        <v>0</v>
      </c>
      <c r="I37" s="33">
        <v>1</v>
      </c>
      <c r="J37" s="33"/>
      <c r="K37" s="33">
        <v>0</v>
      </c>
      <c r="L37" s="33">
        <v>1</v>
      </c>
      <c r="M37" s="33">
        <v>0</v>
      </c>
      <c r="N37" s="33">
        <v>0</v>
      </c>
      <c r="O37" s="33">
        <v>1</v>
      </c>
      <c r="P37" s="33"/>
      <c r="Q37" s="33">
        <v>0</v>
      </c>
      <c r="R37" s="33">
        <v>1</v>
      </c>
      <c r="S37" s="33">
        <v>0</v>
      </c>
      <c r="T37" s="33">
        <v>0</v>
      </c>
      <c r="U37" s="33">
        <v>1</v>
      </c>
      <c r="V37" s="33"/>
      <c r="W37" s="77">
        <f t="shared" si="19"/>
        <v>0</v>
      </c>
      <c r="X37" s="77">
        <f t="shared" si="19"/>
        <v>1</v>
      </c>
      <c r="Y37" s="77">
        <f t="shared" si="19"/>
        <v>0</v>
      </c>
      <c r="Z37" s="144">
        <f t="shared" si="19"/>
        <v>0</v>
      </c>
      <c r="AA37" s="77">
        <f t="shared" si="19"/>
        <v>1</v>
      </c>
      <c r="AB37" s="42">
        <f t="shared" si="20"/>
        <v>2</v>
      </c>
      <c r="AC37" s="42"/>
      <c r="AD37" s="42">
        <f t="shared" si="21"/>
        <v>1</v>
      </c>
      <c r="AE37" s="42">
        <f t="shared" si="22"/>
        <v>1</v>
      </c>
      <c r="AF37" s="42">
        <f t="shared" si="23"/>
        <v>0</v>
      </c>
      <c r="AG37" s="42"/>
      <c r="AI37" s="80">
        <f>W37-W52</f>
        <v>-1</v>
      </c>
      <c r="AJ37" s="80">
        <f t="shared" si="24"/>
        <v>0</v>
      </c>
      <c r="AK37" s="80">
        <f t="shared" si="24"/>
        <v>0</v>
      </c>
      <c r="AL37" s="80">
        <f t="shared" si="24"/>
        <v>0</v>
      </c>
      <c r="AM37" s="80">
        <f t="shared" si="24"/>
        <v>0</v>
      </c>
      <c r="AN37" s="44">
        <f t="shared" si="24"/>
        <v>-1</v>
      </c>
      <c r="AO37" s="80"/>
      <c r="AP37" s="80">
        <f t="shared" si="24"/>
        <v>-1</v>
      </c>
      <c r="AQ37" s="80">
        <f t="shared" si="24"/>
        <v>0</v>
      </c>
      <c r="AR37" s="80">
        <f t="shared" si="24"/>
        <v>0</v>
      </c>
      <c r="AS37" s="80"/>
      <c r="AU37" s="80"/>
      <c r="AV37" s="80"/>
      <c r="AW37" s="80"/>
      <c r="AX37" s="80"/>
      <c r="AY37" s="80"/>
      <c r="BA37" s="80"/>
    </row>
    <row r="38" spans="1:64" s="78" customFormat="1" ht="13.5" customHeight="1" x14ac:dyDescent="0.2">
      <c r="A38" s="152" t="s">
        <v>313</v>
      </c>
      <c r="B38" s="156" t="s">
        <v>520</v>
      </c>
      <c r="C38" s="32">
        <v>2</v>
      </c>
      <c r="D38" s="149" t="s">
        <v>329</v>
      </c>
      <c r="E38" s="33">
        <v>1</v>
      </c>
      <c r="F38" s="33">
        <v>1</v>
      </c>
      <c r="G38" s="33">
        <v>1</v>
      </c>
      <c r="H38" s="33">
        <v>0</v>
      </c>
      <c r="I38" s="33">
        <v>1</v>
      </c>
      <c r="J38" s="33"/>
      <c r="K38" s="33">
        <v>1</v>
      </c>
      <c r="L38" s="33">
        <v>1</v>
      </c>
      <c r="M38" s="155">
        <v>0.5</v>
      </c>
      <c r="N38" s="155">
        <v>0.5</v>
      </c>
      <c r="O38" s="155">
        <v>0.5</v>
      </c>
      <c r="P38" s="33"/>
      <c r="Q38" s="33">
        <v>1</v>
      </c>
      <c r="R38" s="33">
        <v>1</v>
      </c>
      <c r="S38" s="33">
        <v>0</v>
      </c>
      <c r="T38" s="33">
        <v>0</v>
      </c>
      <c r="U38" s="33">
        <v>0</v>
      </c>
      <c r="V38" s="33"/>
      <c r="W38" s="77">
        <f t="shared" si="19"/>
        <v>1</v>
      </c>
      <c r="X38" s="77">
        <f t="shared" si="19"/>
        <v>1</v>
      </c>
      <c r="Y38" s="77">
        <f t="shared" si="19"/>
        <v>0.5</v>
      </c>
      <c r="Z38" s="144">
        <f t="shared" si="19"/>
        <v>0</v>
      </c>
      <c r="AA38" s="77">
        <f t="shared" si="19"/>
        <v>0.5</v>
      </c>
      <c r="AB38" s="42">
        <f t="shared" si="20"/>
        <v>3</v>
      </c>
      <c r="AC38" s="42"/>
      <c r="AD38" s="42">
        <f t="shared" si="21"/>
        <v>2</v>
      </c>
      <c r="AE38" s="42">
        <f t="shared" si="22"/>
        <v>0.5</v>
      </c>
      <c r="AF38" s="42">
        <f t="shared" si="23"/>
        <v>0.5</v>
      </c>
      <c r="AG38" s="42"/>
      <c r="AI38" s="80">
        <f>W38-W52</f>
        <v>0</v>
      </c>
      <c r="AJ38" s="80">
        <f t="shared" ref="AJ38:AR40" si="25">X38-X52</f>
        <v>0</v>
      </c>
      <c r="AK38" s="80">
        <f t="shared" si="25"/>
        <v>0.5</v>
      </c>
      <c r="AL38" s="80">
        <f t="shared" si="25"/>
        <v>0</v>
      </c>
      <c r="AM38" s="80">
        <f t="shared" si="25"/>
        <v>-0.5</v>
      </c>
      <c r="AN38" s="44">
        <f t="shared" si="25"/>
        <v>0</v>
      </c>
      <c r="AO38" s="80"/>
      <c r="AP38" s="80">
        <f t="shared" si="25"/>
        <v>0</v>
      </c>
      <c r="AQ38" s="80">
        <f t="shared" si="25"/>
        <v>-0.5</v>
      </c>
      <c r="AR38" s="80">
        <f t="shared" si="25"/>
        <v>0.5</v>
      </c>
      <c r="AS38" s="80"/>
      <c r="AU38" s="80"/>
      <c r="AV38" s="80"/>
      <c r="AW38" s="80"/>
      <c r="AX38" s="80"/>
      <c r="AY38" s="80"/>
      <c r="BA38" s="80"/>
    </row>
    <row r="39" spans="1:64" s="78" customFormat="1" ht="13.5" customHeight="1" x14ac:dyDescent="0.2">
      <c r="A39" s="152" t="s">
        <v>952</v>
      </c>
      <c r="B39" s="156" t="s">
        <v>436</v>
      </c>
      <c r="C39" s="32">
        <v>2</v>
      </c>
      <c r="D39" s="149" t="s">
        <v>89</v>
      </c>
      <c r="E39" s="34">
        <v>1</v>
      </c>
      <c r="F39" s="34">
        <v>1</v>
      </c>
      <c r="G39" s="34">
        <v>1</v>
      </c>
      <c r="H39" s="34">
        <v>0</v>
      </c>
      <c r="I39" s="34">
        <v>1</v>
      </c>
      <c r="J39" s="150"/>
      <c r="K39" s="90">
        <v>0</v>
      </c>
      <c r="L39" s="90">
        <v>1</v>
      </c>
      <c r="M39" s="151">
        <v>0</v>
      </c>
      <c r="N39" s="151">
        <v>0.5</v>
      </c>
      <c r="O39" s="151">
        <v>0.5</v>
      </c>
      <c r="P39" s="150"/>
      <c r="Q39" s="90">
        <v>1</v>
      </c>
      <c r="R39" s="90">
        <v>1</v>
      </c>
      <c r="S39" s="90">
        <v>1</v>
      </c>
      <c r="T39" s="90">
        <v>0</v>
      </c>
      <c r="U39" s="90">
        <v>1</v>
      </c>
      <c r="V39" s="90"/>
      <c r="W39" s="77">
        <f t="shared" si="19"/>
        <v>1</v>
      </c>
      <c r="X39" s="77">
        <f t="shared" si="19"/>
        <v>1</v>
      </c>
      <c r="Y39" s="77">
        <f t="shared" si="19"/>
        <v>1</v>
      </c>
      <c r="Z39" s="144">
        <f t="shared" si="19"/>
        <v>0</v>
      </c>
      <c r="AA39" s="77">
        <f t="shared" si="19"/>
        <v>1</v>
      </c>
      <c r="AB39" s="42">
        <f t="shared" si="20"/>
        <v>4</v>
      </c>
      <c r="AC39" s="42"/>
      <c r="AD39" s="42">
        <f t="shared" si="21"/>
        <v>2</v>
      </c>
      <c r="AE39" s="42">
        <f t="shared" si="22"/>
        <v>1</v>
      </c>
      <c r="AF39" s="42">
        <f t="shared" si="23"/>
        <v>1</v>
      </c>
      <c r="AG39" s="42"/>
      <c r="AI39" s="80">
        <f>W39-W53</f>
        <v>0</v>
      </c>
      <c r="AJ39" s="80">
        <f t="shared" si="25"/>
        <v>0</v>
      </c>
      <c r="AK39" s="80">
        <f t="shared" si="25"/>
        <v>1</v>
      </c>
      <c r="AL39" s="80">
        <f t="shared" si="25"/>
        <v>0</v>
      </c>
      <c r="AM39" s="80">
        <f t="shared" si="25"/>
        <v>1</v>
      </c>
      <c r="AN39" s="44">
        <f t="shared" si="25"/>
        <v>2</v>
      </c>
      <c r="AO39" s="80"/>
      <c r="AP39" s="80">
        <f t="shared" si="25"/>
        <v>0</v>
      </c>
      <c r="AQ39" s="80">
        <f t="shared" si="25"/>
        <v>1</v>
      </c>
      <c r="AR39" s="80">
        <f t="shared" si="25"/>
        <v>1</v>
      </c>
      <c r="AS39" s="80"/>
      <c r="AU39" s="80"/>
      <c r="AV39" s="80"/>
      <c r="AW39" s="80"/>
      <c r="AX39" s="80"/>
      <c r="AY39" s="80"/>
      <c r="BA39" s="80"/>
    </row>
    <row r="40" spans="1:64" s="34" customFormat="1" ht="13.5" customHeight="1" x14ac:dyDescent="0.2">
      <c r="A40" s="152" t="s">
        <v>99</v>
      </c>
      <c r="B40" s="156" t="s">
        <v>442</v>
      </c>
      <c r="C40" s="32">
        <v>9</v>
      </c>
      <c r="D40" s="149" t="s">
        <v>106</v>
      </c>
      <c r="E40" s="34">
        <v>1</v>
      </c>
      <c r="F40" s="34">
        <v>1</v>
      </c>
      <c r="G40" s="34">
        <v>0</v>
      </c>
      <c r="H40" s="34">
        <v>0</v>
      </c>
      <c r="I40" s="34">
        <v>0</v>
      </c>
      <c r="J40" s="33" t="s">
        <v>178</v>
      </c>
      <c r="K40" s="90">
        <v>1</v>
      </c>
      <c r="L40" s="90">
        <v>1</v>
      </c>
      <c r="M40" s="151">
        <v>0</v>
      </c>
      <c r="N40" s="151">
        <v>0</v>
      </c>
      <c r="O40" s="151">
        <v>0</v>
      </c>
      <c r="P40" s="150"/>
      <c r="Q40" s="90">
        <v>1</v>
      </c>
      <c r="R40" s="90">
        <v>0</v>
      </c>
      <c r="S40" s="90">
        <v>1</v>
      </c>
      <c r="T40" s="90">
        <v>1</v>
      </c>
      <c r="U40" s="90">
        <v>0</v>
      </c>
      <c r="V40" s="90"/>
      <c r="W40" s="77">
        <f t="shared" si="19"/>
        <v>1</v>
      </c>
      <c r="X40" s="77">
        <f t="shared" si="19"/>
        <v>1</v>
      </c>
      <c r="Y40" s="77">
        <f t="shared" si="19"/>
        <v>0</v>
      </c>
      <c r="Z40" s="144">
        <f t="shared" si="19"/>
        <v>0</v>
      </c>
      <c r="AA40" s="77">
        <f t="shared" si="19"/>
        <v>0</v>
      </c>
      <c r="AB40" s="42">
        <f t="shared" si="20"/>
        <v>2</v>
      </c>
      <c r="AC40" s="42"/>
      <c r="AD40" s="42">
        <f t="shared" si="21"/>
        <v>2</v>
      </c>
      <c r="AE40" s="42">
        <f t="shared" si="22"/>
        <v>0</v>
      </c>
      <c r="AF40" s="42">
        <f t="shared" si="23"/>
        <v>0</v>
      </c>
      <c r="AG40" s="42"/>
      <c r="AH40" s="33"/>
      <c r="AI40" s="34">
        <f>W40-W54</f>
        <v>0</v>
      </c>
      <c r="AJ40" s="34">
        <f t="shared" si="25"/>
        <v>0</v>
      </c>
      <c r="AK40" s="34">
        <f t="shared" si="25"/>
        <v>0</v>
      </c>
      <c r="AL40" s="34">
        <f t="shared" si="25"/>
        <v>0</v>
      </c>
      <c r="AM40" s="34">
        <f t="shared" si="25"/>
        <v>0</v>
      </c>
      <c r="AN40" s="77">
        <f t="shared" si="25"/>
        <v>0</v>
      </c>
      <c r="AP40" s="34">
        <f t="shared" si="25"/>
        <v>0</v>
      </c>
      <c r="AQ40" s="34">
        <f t="shared" si="25"/>
        <v>0</v>
      </c>
      <c r="AR40" s="34">
        <f t="shared" si="25"/>
        <v>0</v>
      </c>
      <c r="AT40" s="33"/>
      <c r="AZ40" s="33"/>
      <c r="BB40" s="33"/>
      <c r="BC40" s="33"/>
      <c r="BD40" s="33"/>
      <c r="BE40" s="33"/>
      <c r="BF40" s="33"/>
      <c r="BG40" s="33"/>
      <c r="BH40" s="33"/>
      <c r="BI40" s="33"/>
      <c r="BJ40" s="33"/>
      <c r="BK40" s="33"/>
      <c r="BL40" s="33"/>
    </row>
    <row r="41" spans="1:64" s="34" customFormat="1" ht="13.5" customHeight="1" x14ac:dyDescent="0.2">
      <c r="A41" s="152" t="s">
        <v>74</v>
      </c>
      <c r="B41" s="156" t="s">
        <v>430</v>
      </c>
      <c r="C41" s="32">
        <v>9</v>
      </c>
      <c r="D41" s="149" t="s">
        <v>75</v>
      </c>
      <c r="E41" s="34">
        <v>0</v>
      </c>
      <c r="F41" s="34">
        <v>0</v>
      </c>
      <c r="G41" s="34">
        <v>0</v>
      </c>
      <c r="H41" s="34">
        <v>1</v>
      </c>
      <c r="I41" s="34">
        <v>0</v>
      </c>
      <c r="J41" s="33" t="s">
        <v>131</v>
      </c>
      <c r="K41" s="90">
        <v>0</v>
      </c>
      <c r="L41" s="90">
        <v>0</v>
      </c>
      <c r="M41" s="151">
        <v>0</v>
      </c>
      <c r="N41" s="151">
        <v>0</v>
      </c>
      <c r="O41" s="151">
        <v>0</v>
      </c>
      <c r="P41" s="33" t="s">
        <v>44</v>
      </c>
      <c r="Q41" s="90">
        <v>0</v>
      </c>
      <c r="R41" s="90">
        <v>0</v>
      </c>
      <c r="S41" s="90">
        <v>0</v>
      </c>
      <c r="T41" s="90">
        <v>0</v>
      </c>
      <c r="U41" s="90">
        <v>0</v>
      </c>
      <c r="V41" s="90"/>
      <c r="W41" s="77">
        <f t="shared" si="19"/>
        <v>0</v>
      </c>
      <c r="X41" s="77">
        <f t="shared" si="19"/>
        <v>0</v>
      </c>
      <c r="Y41" s="77">
        <f t="shared" si="19"/>
        <v>0</v>
      </c>
      <c r="Z41" s="144">
        <f t="shared" si="19"/>
        <v>0</v>
      </c>
      <c r="AA41" s="77">
        <f t="shared" si="19"/>
        <v>0</v>
      </c>
      <c r="AB41" s="42">
        <f t="shared" si="20"/>
        <v>0</v>
      </c>
      <c r="AC41" s="42"/>
      <c r="AD41" s="42">
        <f t="shared" si="21"/>
        <v>0</v>
      </c>
      <c r="AE41" s="42">
        <f t="shared" si="22"/>
        <v>0</v>
      </c>
      <c r="AF41" s="42">
        <f t="shared" si="23"/>
        <v>0</v>
      </c>
      <c r="AG41" s="42"/>
      <c r="AH41" s="33"/>
      <c r="AI41" s="34">
        <f>W41-W56</f>
        <v>0</v>
      </c>
      <c r="AJ41" s="34">
        <f t="shared" ref="AJ41:AR42" si="26">X41-X56</f>
        <v>-1</v>
      </c>
      <c r="AK41" s="34">
        <f t="shared" si="26"/>
        <v>0</v>
      </c>
      <c r="AL41" s="34">
        <f t="shared" si="26"/>
        <v>0</v>
      </c>
      <c r="AM41" s="34">
        <f t="shared" si="26"/>
        <v>-1</v>
      </c>
      <c r="AN41" s="77">
        <f t="shared" si="26"/>
        <v>-2</v>
      </c>
      <c r="AP41" s="34">
        <f t="shared" si="26"/>
        <v>-1</v>
      </c>
      <c r="AQ41" s="34">
        <f t="shared" si="26"/>
        <v>-1</v>
      </c>
      <c r="AR41" s="34">
        <f t="shared" si="26"/>
        <v>0</v>
      </c>
      <c r="AT41" s="33"/>
      <c r="AZ41" s="33"/>
      <c r="BB41" s="33"/>
      <c r="BC41" s="33"/>
      <c r="BD41" s="33"/>
      <c r="BE41" s="33"/>
      <c r="BF41" s="33"/>
      <c r="BG41" s="33"/>
      <c r="BH41" s="33"/>
      <c r="BI41" s="33"/>
      <c r="BJ41" s="33"/>
      <c r="BK41" s="33"/>
      <c r="BL41" s="33"/>
    </row>
    <row r="42" spans="1:64" s="33" customFormat="1" ht="15" customHeight="1" x14ac:dyDescent="0.2">
      <c r="A42" s="33">
        <v>1067</v>
      </c>
      <c r="B42" s="156" t="s">
        <v>860</v>
      </c>
      <c r="C42" s="32">
        <v>9</v>
      </c>
      <c r="D42" s="33" t="s">
        <v>644</v>
      </c>
      <c r="E42" s="74">
        <v>1</v>
      </c>
      <c r="F42" s="74">
        <v>1</v>
      </c>
      <c r="G42" s="74">
        <v>0</v>
      </c>
      <c r="H42" s="74">
        <v>0</v>
      </c>
      <c r="I42" s="74">
        <v>1</v>
      </c>
      <c r="J42" s="74" t="s">
        <v>545</v>
      </c>
      <c r="K42" s="74">
        <v>1</v>
      </c>
      <c r="L42" s="74">
        <v>1</v>
      </c>
      <c r="M42" s="74">
        <v>0</v>
      </c>
      <c r="N42" s="74">
        <v>0</v>
      </c>
      <c r="O42" s="74">
        <v>1</v>
      </c>
      <c r="P42" s="74"/>
      <c r="Q42" s="74">
        <v>1</v>
      </c>
      <c r="R42" s="74">
        <v>1</v>
      </c>
      <c r="S42" s="74">
        <v>0</v>
      </c>
      <c r="T42" s="74">
        <v>0</v>
      </c>
      <c r="U42" s="74">
        <v>0</v>
      </c>
      <c r="W42" s="77">
        <f t="shared" si="19"/>
        <v>1</v>
      </c>
      <c r="X42" s="77">
        <f t="shared" si="19"/>
        <v>1</v>
      </c>
      <c r="Y42" s="77">
        <f t="shared" si="19"/>
        <v>0</v>
      </c>
      <c r="Z42" s="144">
        <f t="shared" si="19"/>
        <v>0</v>
      </c>
      <c r="AA42" s="77">
        <f t="shared" si="19"/>
        <v>1</v>
      </c>
      <c r="AB42" s="42">
        <f t="shared" si="20"/>
        <v>3</v>
      </c>
      <c r="AC42" s="42"/>
      <c r="AD42" s="42">
        <f t="shared" si="21"/>
        <v>2</v>
      </c>
      <c r="AE42" s="42">
        <f t="shared" si="22"/>
        <v>1</v>
      </c>
      <c r="AF42" s="42">
        <f t="shared" si="23"/>
        <v>0</v>
      </c>
      <c r="AG42" s="42"/>
      <c r="AI42" s="34">
        <f>W42-W57</f>
        <v>0</v>
      </c>
      <c r="AJ42" s="34">
        <f t="shared" si="26"/>
        <v>0</v>
      </c>
      <c r="AK42" s="34">
        <f t="shared" si="26"/>
        <v>-1</v>
      </c>
      <c r="AL42" s="34">
        <f t="shared" si="26"/>
        <v>0</v>
      </c>
      <c r="AM42" s="34">
        <f t="shared" si="26"/>
        <v>0.5</v>
      </c>
      <c r="AN42" s="77">
        <f t="shared" si="26"/>
        <v>-0.5</v>
      </c>
      <c r="AO42" s="34"/>
      <c r="AP42" s="34">
        <f t="shared" si="26"/>
        <v>0</v>
      </c>
      <c r="AQ42" s="34">
        <f t="shared" si="26"/>
        <v>0.5</v>
      </c>
      <c r="AR42" s="34">
        <f t="shared" si="26"/>
        <v>-1</v>
      </c>
      <c r="AS42" s="34"/>
      <c r="AU42" s="34"/>
      <c r="AV42" s="34"/>
      <c r="AW42" s="34"/>
      <c r="AX42" s="34"/>
      <c r="AY42" s="34"/>
      <c r="BA42" s="34"/>
    </row>
    <row r="43" spans="1:64" s="33" customFormat="1" ht="15" customHeight="1" x14ac:dyDescent="0.2">
      <c r="A43" s="31" t="s">
        <v>127</v>
      </c>
      <c r="B43" s="156" t="s">
        <v>453</v>
      </c>
      <c r="C43" s="32">
        <v>9</v>
      </c>
      <c r="D43" s="149" t="s">
        <v>136</v>
      </c>
      <c r="E43" s="34">
        <v>1</v>
      </c>
      <c r="F43" s="34">
        <v>0</v>
      </c>
      <c r="G43" s="34">
        <v>0</v>
      </c>
      <c r="H43" s="34">
        <v>0</v>
      </c>
      <c r="I43" s="34">
        <v>0</v>
      </c>
      <c r="J43" s="150"/>
      <c r="K43" s="90">
        <v>1</v>
      </c>
      <c r="L43" s="90">
        <v>1</v>
      </c>
      <c r="M43" s="151">
        <v>0</v>
      </c>
      <c r="N43" s="151">
        <v>0.5</v>
      </c>
      <c r="O43" s="151">
        <v>1</v>
      </c>
      <c r="P43" s="150"/>
      <c r="Q43" s="90">
        <v>1</v>
      </c>
      <c r="R43" s="90">
        <v>1</v>
      </c>
      <c r="S43" s="90">
        <v>0</v>
      </c>
      <c r="T43" s="90">
        <v>0</v>
      </c>
      <c r="U43" s="90">
        <v>0</v>
      </c>
      <c r="V43" s="90"/>
      <c r="W43" s="77">
        <f t="shared" si="19"/>
        <v>1</v>
      </c>
      <c r="X43" s="77">
        <f t="shared" si="19"/>
        <v>1</v>
      </c>
      <c r="Y43" s="77">
        <f t="shared" si="19"/>
        <v>0</v>
      </c>
      <c r="Z43" s="144">
        <f t="shared" si="19"/>
        <v>0</v>
      </c>
      <c r="AA43" s="77">
        <f t="shared" si="19"/>
        <v>0</v>
      </c>
      <c r="AB43" s="42">
        <f t="shared" si="20"/>
        <v>2</v>
      </c>
      <c r="AC43" s="42"/>
      <c r="AD43" s="42">
        <f t="shared" si="21"/>
        <v>2</v>
      </c>
      <c r="AE43" s="42">
        <f t="shared" si="22"/>
        <v>0</v>
      </c>
      <c r="AF43" s="42">
        <f t="shared" si="23"/>
        <v>0</v>
      </c>
      <c r="AG43" s="42"/>
      <c r="AH43" s="78"/>
      <c r="AI43" s="80">
        <f>W43-W58</f>
        <v>1</v>
      </c>
      <c r="AJ43" s="80">
        <f t="shared" ref="AJ43:AR43" si="27">X43-X58</f>
        <v>0</v>
      </c>
      <c r="AK43" s="80">
        <f t="shared" si="27"/>
        <v>0</v>
      </c>
      <c r="AL43" s="80">
        <f t="shared" si="27"/>
        <v>0</v>
      </c>
      <c r="AM43" s="80">
        <f t="shared" si="27"/>
        <v>0</v>
      </c>
      <c r="AN43" s="80">
        <f t="shared" si="27"/>
        <v>1</v>
      </c>
      <c r="AO43" s="80"/>
      <c r="AP43" s="80">
        <f t="shared" si="27"/>
        <v>1</v>
      </c>
      <c r="AQ43" s="80">
        <f t="shared" si="27"/>
        <v>0</v>
      </c>
      <c r="AR43" s="80">
        <f t="shared" si="27"/>
        <v>0</v>
      </c>
      <c r="AS43" s="80"/>
      <c r="AT43" s="78"/>
      <c r="AU43" s="80"/>
      <c r="AV43" s="80"/>
      <c r="AW43" s="80"/>
      <c r="AX43" s="80"/>
      <c r="AY43" s="80"/>
      <c r="AZ43" s="78"/>
      <c r="BA43" s="34"/>
      <c r="BD43" s="78"/>
      <c r="BE43" s="78"/>
      <c r="BF43" s="78"/>
      <c r="BG43" s="78"/>
      <c r="BH43" s="78"/>
      <c r="BI43" s="78"/>
      <c r="BJ43" s="78"/>
      <c r="BK43" s="78"/>
      <c r="BL43" s="78"/>
    </row>
    <row r="44" spans="1:64" s="33" customFormat="1" ht="15" customHeight="1" x14ac:dyDescent="0.2">
      <c r="A44" s="33">
        <v>1091</v>
      </c>
      <c r="B44" s="156" t="s">
        <v>880</v>
      </c>
      <c r="C44" s="32">
        <v>9</v>
      </c>
      <c r="D44" s="33" t="s">
        <v>668</v>
      </c>
      <c r="E44" s="74">
        <v>0</v>
      </c>
      <c r="F44" s="74">
        <v>1</v>
      </c>
      <c r="G44" s="74">
        <v>1</v>
      </c>
      <c r="H44" s="74">
        <v>1</v>
      </c>
      <c r="I44" s="74">
        <v>1</v>
      </c>
      <c r="J44" s="74"/>
      <c r="K44" s="74">
        <v>0</v>
      </c>
      <c r="L44" s="74">
        <v>0</v>
      </c>
      <c r="M44" s="74">
        <v>0</v>
      </c>
      <c r="N44" s="74">
        <v>0</v>
      </c>
      <c r="O44" s="74">
        <v>0</v>
      </c>
      <c r="P44" s="74" t="s">
        <v>763</v>
      </c>
      <c r="Q44" s="74">
        <v>0</v>
      </c>
      <c r="R44" s="74">
        <v>1</v>
      </c>
      <c r="S44" s="74">
        <v>0</v>
      </c>
      <c r="T44" s="74">
        <v>0</v>
      </c>
      <c r="U44" s="74">
        <v>0</v>
      </c>
      <c r="W44" s="77">
        <f t="shared" si="19"/>
        <v>0</v>
      </c>
      <c r="X44" s="77">
        <f t="shared" si="19"/>
        <v>1</v>
      </c>
      <c r="Y44" s="77">
        <f t="shared" si="19"/>
        <v>0</v>
      </c>
      <c r="Z44" s="144">
        <f t="shared" si="19"/>
        <v>0</v>
      </c>
      <c r="AA44" s="77">
        <f t="shared" si="19"/>
        <v>0</v>
      </c>
      <c r="AB44" s="42">
        <f t="shared" si="20"/>
        <v>1</v>
      </c>
      <c r="AC44" s="42"/>
      <c r="AD44" s="42">
        <f t="shared" si="21"/>
        <v>1</v>
      </c>
      <c r="AE44" s="42">
        <f t="shared" si="22"/>
        <v>0</v>
      </c>
      <c r="AF44" s="42">
        <f t="shared" si="23"/>
        <v>0</v>
      </c>
      <c r="AG44" s="42"/>
      <c r="AI44" s="34">
        <f>W44-W59</f>
        <v>-1</v>
      </c>
      <c r="AJ44" s="34">
        <f t="shared" ref="AJ44:AR45" si="28">X44-X59</f>
        <v>0</v>
      </c>
      <c r="AK44" s="34">
        <f t="shared" si="28"/>
        <v>-0.5</v>
      </c>
      <c r="AL44" s="34">
        <f t="shared" si="28"/>
        <v>-0.5</v>
      </c>
      <c r="AM44" s="34">
        <f t="shared" si="28"/>
        <v>0</v>
      </c>
      <c r="AN44" s="77">
        <f t="shared" si="28"/>
        <v>-2</v>
      </c>
      <c r="AO44" s="34"/>
      <c r="AP44" s="34">
        <f t="shared" si="28"/>
        <v>-1</v>
      </c>
      <c r="AQ44" s="34">
        <f t="shared" si="28"/>
        <v>-0.5</v>
      </c>
      <c r="AR44" s="34">
        <f t="shared" si="28"/>
        <v>-0.5</v>
      </c>
      <c r="AS44" s="34"/>
      <c r="AU44" s="34"/>
      <c r="AV44" s="34"/>
      <c r="AW44" s="34"/>
      <c r="AX44" s="34"/>
      <c r="AY44" s="34"/>
      <c r="AZ44" s="34"/>
      <c r="BA44" s="34"/>
      <c r="BD44" s="34"/>
      <c r="BE44" s="34"/>
      <c r="BF44" s="34"/>
      <c r="BG44" s="34"/>
      <c r="BH44" s="34"/>
      <c r="BI44" s="34"/>
      <c r="BJ44" s="34"/>
      <c r="BK44" s="34"/>
      <c r="BL44" s="34"/>
    </row>
    <row r="45" spans="1:64" s="33" customFormat="1" ht="15" customHeight="1" x14ac:dyDescent="0.2">
      <c r="A45" s="152" t="s">
        <v>18</v>
      </c>
      <c r="B45" s="156" t="s">
        <v>407</v>
      </c>
      <c r="C45" s="32">
        <v>9</v>
      </c>
      <c r="D45" s="149" t="s">
        <v>19</v>
      </c>
      <c r="E45" s="34">
        <v>1</v>
      </c>
      <c r="F45" s="34">
        <v>0</v>
      </c>
      <c r="G45" s="34">
        <v>0</v>
      </c>
      <c r="H45" s="34">
        <v>0</v>
      </c>
      <c r="I45" s="34">
        <v>0</v>
      </c>
      <c r="J45" s="150"/>
      <c r="K45" s="90">
        <v>0</v>
      </c>
      <c r="L45" s="90">
        <v>1</v>
      </c>
      <c r="M45" s="151">
        <v>0</v>
      </c>
      <c r="N45" s="151">
        <v>0</v>
      </c>
      <c r="O45" s="151">
        <v>1</v>
      </c>
      <c r="P45" s="150"/>
      <c r="Q45" s="90">
        <v>1</v>
      </c>
      <c r="R45" s="90">
        <v>1</v>
      </c>
      <c r="S45" s="90">
        <v>1</v>
      </c>
      <c r="T45" s="90">
        <v>0</v>
      </c>
      <c r="U45" s="90">
        <v>0</v>
      </c>
      <c r="V45" s="90"/>
      <c r="W45" s="77">
        <f t="shared" si="19"/>
        <v>1</v>
      </c>
      <c r="X45" s="77">
        <f t="shared" si="19"/>
        <v>1</v>
      </c>
      <c r="Y45" s="77">
        <f t="shared" si="19"/>
        <v>0</v>
      </c>
      <c r="Z45" s="144">
        <f t="shared" si="19"/>
        <v>0</v>
      </c>
      <c r="AA45" s="77">
        <f t="shared" si="19"/>
        <v>0</v>
      </c>
      <c r="AB45" s="42">
        <f t="shared" si="20"/>
        <v>2</v>
      </c>
      <c r="AC45" s="42"/>
      <c r="AD45" s="42">
        <f t="shared" si="21"/>
        <v>2</v>
      </c>
      <c r="AE45" s="42">
        <f t="shared" si="22"/>
        <v>0</v>
      </c>
      <c r="AF45" s="42">
        <f t="shared" si="23"/>
        <v>0</v>
      </c>
      <c r="AG45" s="42"/>
      <c r="AI45" s="34">
        <f>W45-W60</f>
        <v>0</v>
      </c>
      <c r="AJ45" s="34">
        <f t="shared" si="28"/>
        <v>0</v>
      </c>
      <c r="AK45" s="34">
        <f t="shared" si="28"/>
        <v>0</v>
      </c>
      <c r="AL45" s="34">
        <f t="shared" si="28"/>
        <v>-0.5</v>
      </c>
      <c r="AM45" s="34">
        <f t="shared" si="28"/>
        <v>-1</v>
      </c>
      <c r="AN45" s="77">
        <f t="shared" si="28"/>
        <v>-1.5</v>
      </c>
      <c r="AO45" s="34"/>
      <c r="AP45" s="34">
        <f t="shared" si="28"/>
        <v>0</v>
      </c>
      <c r="AQ45" s="34">
        <f t="shared" si="28"/>
        <v>-1.5</v>
      </c>
      <c r="AR45" s="34">
        <f t="shared" si="28"/>
        <v>0</v>
      </c>
      <c r="AS45" s="34"/>
      <c r="AU45" s="34"/>
      <c r="AV45" s="34"/>
      <c r="AW45" s="34"/>
      <c r="AX45" s="34"/>
      <c r="AY45" s="34"/>
      <c r="BA45" s="34"/>
    </row>
    <row r="46" spans="1:64" s="90" customFormat="1" ht="15" customHeight="1" x14ac:dyDescent="0.2">
      <c r="A46" s="152" t="s">
        <v>143</v>
      </c>
      <c r="B46" s="156" t="s">
        <v>459</v>
      </c>
      <c r="C46" s="32">
        <v>29</v>
      </c>
      <c r="D46" s="149" t="s">
        <v>150</v>
      </c>
      <c r="E46" s="34">
        <v>0</v>
      </c>
      <c r="F46" s="34">
        <v>1</v>
      </c>
      <c r="G46" s="34">
        <v>0</v>
      </c>
      <c r="H46" s="34">
        <v>0</v>
      </c>
      <c r="I46" s="34">
        <v>0</v>
      </c>
      <c r="J46" s="33" t="s">
        <v>247</v>
      </c>
      <c r="K46" s="90">
        <v>0</v>
      </c>
      <c r="L46" s="90">
        <v>0</v>
      </c>
      <c r="M46" s="151">
        <v>0</v>
      </c>
      <c r="N46" s="151">
        <v>0</v>
      </c>
      <c r="O46" s="151">
        <v>0</v>
      </c>
      <c r="P46" s="33" t="s">
        <v>197</v>
      </c>
      <c r="Q46" s="90">
        <v>0</v>
      </c>
      <c r="R46" s="90">
        <v>1</v>
      </c>
      <c r="S46" s="90">
        <v>0</v>
      </c>
      <c r="T46" s="90">
        <v>0</v>
      </c>
      <c r="U46" s="90">
        <v>0</v>
      </c>
      <c r="W46" s="77">
        <f t="shared" si="19"/>
        <v>0</v>
      </c>
      <c r="X46" s="77">
        <f t="shared" si="19"/>
        <v>1</v>
      </c>
      <c r="Y46" s="77">
        <f t="shared" si="19"/>
        <v>0</v>
      </c>
      <c r="Z46" s="144">
        <f t="shared" si="19"/>
        <v>0</v>
      </c>
      <c r="AA46" s="77">
        <f t="shared" si="19"/>
        <v>0</v>
      </c>
      <c r="AB46" s="42">
        <f t="shared" si="20"/>
        <v>1</v>
      </c>
      <c r="AC46" s="42"/>
      <c r="AD46" s="42">
        <f t="shared" si="21"/>
        <v>1</v>
      </c>
      <c r="AE46" s="42">
        <f t="shared" si="22"/>
        <v>0</v>
      </c>
      <c r="AF46" s="42">
        <f t="shared" si="23"/>
        <v>0</v>
      </c>
      <c r="AG46" s="42"/>
      <c r="AI46" s="148">
        <f>W46-W55</f>
        <v>0</v>
      </c>
      <c r="AJ46" s="148">
        <f t="shared" ref="AJ46:AR46" si="29">X46-X55</f>
        <v>1</v>
      </c>
      <c r="AK46" s="148">
        <f t="shared" si="29"/>
        <v>0</v>
      </c>
      <c r="AL46" s="148">
        <f t="shared" si="29"/>
        <v>0</v>
      </c>
      <c r="AM46" s="148">
        <f t="shared" si="29"/>
        <v>0</v>
      </c>
      <c r="AN46" s="144">
        <f t="shared" si="29"/>
        <v>1</v>
      </c>
      <c r="AO46" s="148"/>
      <c r="AP46" s="148">
        <f t="shared" si="29"/>
        <v>1</v>
      </c>
      <c r="AQ46" s="148">
        <f t="shared" si="29"/>
        <v>0</v>
      </c>
      <c r="AR46" s="148">
        <f t="shared" si="29"/>
        <v>0</v>
      </c>
      <c r="AS46" s="148"/>
      <c r="AU46" s="148"/>
      <c r="AV46" s="148"/>
      <c r="AW46" s="148"/>
      <c r="AX46" s="148"/>
      <c r="AY46" s="148"/>
      <c r="AZ46" s="148"/>
      <c r="BA46" s="148"/>
      <c r="BD46" s="148"/>
      <c r="BE46" s="148"/>
      <c r="BF46" s="148"/>
      <c r="BG46" s="148"/>
      <c r="BH46" s="148"/>
      <c r="BI46" s="148"/>
      <c r="BJ46" s="148"/>
      <c r="BK46" s="148"/>
      <c r="BL46" s="148"/>
    </row>
    <row r="47" spans="1:64" s="83" customFormat="1" ht="15" customHeight="1" x14ac:dyDescent="0.2">
      <c r="A47" s="82"/>
      <c r="B47" s="54"/>
      <c r="C47" s="138"/>
      <c r="D47" s="140"/>
      <c r="E47" s="139"/>
      <c r="F47" s="139"/>
      <c r="G47" s="139"/>
      <c r="H47" s="139"/>
      <c r="I47" s="139"/>
      <c r="J47" s="54"/>
      <c r="M47" s="142"/>
      <c r="N47" s="142"/>
      <c r="O47" s="142"/>
      <c r="P47" s="54"/>
      <c r="W47" s="159"/>
      <c r="X47" s="159"/>
      <c r="Y47" s="159"/>
      <c r="Z47" s="84"/>
      <c r="AA47" s="159"/>
      <c r="AB47" s="132"/>
      <c r="AC47" s="132"/>
      <c r="AD47" s="132"/>
      <c r="AE47" s="132"/>
      <c r="AF47" s="132"/>
      <c r="AG47" s="132"/>
      <c r="AI47" s="85"/>
      <c r="AJ47" s="85"/>
      <c r="AK47" s="85"/>
      <c r="AL47" s="85"/>
      <c r="AM47" s="85"/>
      <c r="AN47" s="191"/>
      <c r="AO47" s="85"/>
      <c r="AP47" s="85"/>
      <c r="AQ47" s="85"/>
      <c r="AR47" s="85"/>
      <c r="AS47" s="85"/>
      <c r="AU47" s="85"/>
      <c r="AV47" s="85"/>
      <c r="AW47" s="85"/>
      <c r="AX47" s="85"/>
      <c r="AY47" s="85"/>
      <c r="AZ47" s="85"/>
      <c r="BA47" s="85"/>
      <c r="BD47" s="85"/>
      <c r="BE47" s="85"/>
      <c r="BF47" s="85"/>
      <c r="BG47" s="85"/>
      <c r="BH47" s="85"/>
      <c r="BI47" s="85"/>
      <c r="BJ47" s="85"/>
      <c r="BK47" s="85"/>
      <c r="BL47" s="85"/>
    </row>
    <row r="48" spans="1:64" s="78" customFormat="1" ht="13.5" customHeight="1" x14ac:dyDescent="0.2">
      <c r="A48" s="31" t="s">
        <v>326</v>
      </c>
      <c r="B48" s="32" t="s">
        <v>525</v>
      </c>
      <c r="C48" s="32">
        <v>2</v>
      </c>
      <c r="D48" s="149" t="s">
        <v>348</v>
      </c>
      <c r="E48" s="33">
        <v>1</v>
      </c>
      <c r="F48" s="33">
        <v>1</v>
      </c>
      <c r="G48" s="33">
        <v>0</v>
      </c>
      <c r="H48" s="33">
        <v>0</v>
      </c>
      <c r="I48" s="33">
        <v>0</v>
      </c>
      <c r="J48" s="33"/>
      <c r="K48" s="33">
        <v>1</v>
      </c>
      <c r="L48" s="33">
        <v>1</v>
      </c>
      <c r="M48" s="33">
        <v>0</v>
      </c>
      <c r="N48" s="33">
        <v>0</v>
      </c>
      <c r="O48" s="33">
        <v>1</v>
      </c>
      <c r="P48" s="33"/>
      <c r="Q48" s="33">
        <v>1</v>
      </c>
      <c r="R48" s="33">
        <v>1</v>
      </c>
      <c r="S48" s="33">
        <v>1</v>
      </c>
      <c r="T48" s="33">
        <v>0</v>
      </c>
      <c r="U48" s="33">
        <v>0</v>
      </c>
      <c r="V48" s="33"/>
      <c r="W48" s="77">
        <f t="shared" si="19"/>
        <v>1</v>
      </c>
      <c r="X48" s="77">
        <f t="shared" si="19"/>
        <v>1</v>
      </c>
      <c r="Y48" s="77">
        <f t="shared" si="19"/>
        <v>0</v>
      </c>
      <c r="Z48" s="144">
        <f t="shared" si="19"/>
        <v>0</v>
      </c>
      <c r="AA48" s="77">
        <f t="shared" si="19"/>
        <v>0</v>
      </c>
      <c r="AB48" s="42">
        <f t="shared" si="20"/>
        <v>2</v>
      </c>
      <c r="AC48" s="42"/>
      <c r="AD48" s="42">
        <f t="shared" si="21"/>
        <v>2</v>
      </c>
      <c r="AE48" s="42">
        <f t="shared" si="22"/>
        <v>0</v>
      </c>
      <c r="AF48" s="42">
        <f t="shared" si="23"/>
        <v>0</v>
      </c>
      <c r="AG48" s="145"/>
      <c r="AI48" s="80"/>
      <c r="AJ48" s="80"/>
      <c r="AK48" s="80"/>
      <c r="AL48" s="80"/>
      <c r="AM48" s="80"/>
      <c r="AN48" s="79"/>
      <c r="AO48" s="80"/>
      <c r="AP48" s="80"/>
      <c r="AQ48" s="80"/>
      <c r="AR48" s="80"/>
      <c r="AS48" s="80"/>
      <c r="AU48" s="80"/>
      <c r="AV48" s="80"/>
      <c r="AW48" s="80"/>
      <c r="AX48" s="80"/>
      <c r="AY48" s="80"/>
      <c r="BA48" s="80"/>
    </row>
    <row r="49" spans="1:64" s="78" customFormat="1" ht="13.5" customHeight="1" x14ac:dyDescent="0.2">
      <c r="A49" s="31" t="s">
        <v>335</v>
      </c>
      <c r="B49" s="32" t="s">
        <v>528</v>
      </c>
      <c r="C49" s="32">
        <v>2</v>
      </c>
      <c r="D49" s="149" t="s">
        <v>359</v>
      </c>
      <c r="E49" s="33">
        <v>0</v>
      </c>
      <c r="F49" s="33">
        <v>1</v>
      </c>
      <c r="G49" s="33">
        <v>1</v>
      </c>
      <c r="H49" s="33">
        <v>0</v>
      </c>
      <c r="I49" s="33">
        <v>1</v>
      </c>
      <c r="J49" s="33"/>
      <c r="K49" s="33">
        <v>0</v>
      </c>
      <c r="L49" s="33">
        <v>0</v>
      </c>
      <c r="M49" s="33">
        <v>0</v>
      </c>
      <c r="N49" s="33">
        <v>0</v>
      </c>
      <c r="O49" s="33">
        <v>0</v>
      </c>
      <c r="P49" s="33"/>
      <c r="Q49" s="33">
        <v>0</v>
      </c>
      <c r="R49" s="33">
        <v>1</v>
      </c>
      <c r="S49" s="33">
        <v>1</v>
      </c>
      <c r="T49" s="33">
        <v>0</v>
      </c>
      <c r="U49" s="33">
        <v>0</v>
      </c>
      <c r="V49" s="33"/>
      <c r="W49" s="77">
        <f t="shared" si="19"/>
        <v>0</v>
      </c>
      <c r="X49" s="77">
        <f t="shared" si="19"/>
        <v>1</v>
      </c>
      <c r="Y49" s="77">
        <f t="shared" si="19"/>
        <v>1</v>
      </c>
      <c r="Z49" s="144">
        <f t="shared" si="19"/>
        <v>0</v>
      </c>
      <c r="AA49" s="77">
        <f t="shared" si="19"/>
        <v>0</v>
      </c>
      <c r="AB49" s="42">
        <f t="shared" si="20"/>
        <v>2</v>
      </c>
      <c r="AC49" s="42"/>
      <c r="AD49" s="42">
        <f t="shared" si="21"/>
        <v>1</v>
      </c>
      <c r="AE49" s="42">
        <f t="shared" si="22"/>
        <v>0</v>
      </c>
      <c r="AF49" s="42">
        <f t="shared" si="23"/>
        <v>1</v>
      </c>
      <c r="AG49" s="42"/>
      <c r="AI49" s="80"/>
      <c r="AJ49" s="80"/>
      <c r="AK49" s="80"/>
      <c r="AL49" s="80"/>
      <c r="AM49" s="80"/>
      <c r="AN49" s="79"/>
      <c r="AO49" s="80"/>
      <c r="AP49" s="80"/>
      <c r="AQ49" s="80"/>
      <c r="AR49" s="80"/>
      <c r="AS49" s="80"/>
      <c r="AU49" s="80"/>
      <c r="AV49" s="80"/>
      <c r="AW49" s="80"/>
      <c r="AX49" s="80"/>
      <c r="AY49" s="80"/>
      <c r="BA49" s="80"/>
    </row>
    <row r="50" spans="1:64" s="78" customFormat="1" ht="13.5" customHeight="1" x14ac:dyDescent="0.2">
      <c r="A50" s="31" t="s">
        <v>342</v>
      </c>
      <c r="B50" s="32" t="s">
        <v>529</v>
      </c>
      <c r="C50" s="32">
        <v>2</v>
      </c>
      <c r="D50" s="149" t="s">
        <v>365</v>
      </c>
      <c r="E50" s="33">
        <v>1</v>
      </c>
      <c r="F50" s="33">
        <v>1</v>
      </c>
      <c r="G50" s="33">
        <v>0</v>
      </c>
      <c r="H50" s="33">
        <v>0</v>
      </c>
      <c r="I50" s="33">
        <v>1</v>
      </c>
      <c r="J50" s="33"/>
      <c r="K50" s="33">
        <v>1</v>
      </c>
      <c r="L50" s="33">
        <v>1</v>
      </c>
      <c r="M50" s="33">
        <v>0</v>
      </c>
      <c r="N50" s="33">
        <v>0</v>
      </c>
      <c r="O50" s="33">
        <v>1</v>
      </c>
      <c r="P50" s="33"/>
      <c r="Q50" s="33">
        <v>1</v>
      </c>
      <c r="R50" s="33">
        <v>1</v>
      </c>
      <c r="S50" s="33">
        <v>0</v>
      </c>
      <c r="T50" s="33">
        <v>0</v>
      </c>
      <c r="U50" s="33">
        <v>1</v>
      </c>
      <c r="V50" s="33"/>
      <c r="W50" s="77">
        <f t="shared" si="19"/>
        <v>1</v>
      </c>
      <c r="X50" s="77">
        <f t="shared" si="19"/>
        <v>1</v>
      </c>
      <c r="Y50" s="77">
        <f t="shared" si="19"/>
        <v>0</v>
      </c>
      <c r="Z50" s="144">
        <f t="shared" si="19"/>
        <v>0</v>
      </c>
      <c r="AA50" s="77">
        <f t="shared" si="19"/>
        <v>1</v>
      </c>
      <c r="AB50" s="42">
        <f t="shared" si="20"/>
        <v>3</v>
      </c>
      <c r="AC50" s="42"/>
      <c r="AD50" s="42">
        <f t="shared" si="21"/>
        <v>2</v>
      </c>
      <c r="AE50" s="42">
        <f t="shared" si="22"/>
        <v>1</v>
      </c>
      <c r="AF50" s="42">
        <f t="shared" si="23"/>
        <v>0</v>
      </c>
      <c r="AG50" s="42"/>
      <c r="AI50" s="80"/>
      <c r="AJ50" s="80"/>
      <c r="AK50" s="80"/>
      <c r="AL50" s="80"/>
      <c r="AM50" s="80"/>
      <c r="AN50" s="79"/>
      <c r="AO50" s="80"/>
      <c r="AP50" s="80"/>
      <c r="AQ50" s="80"/>
      <c r="AR50" s="80"/>
      <c r="AS50" s="80"/>
      <c r="AU50" s="80"/>
      <c r="AV50" s="80"/>
      <c r="AW50" s="80"/>
      <c r="AX50" s="80"/>
      <c r="AY50" s="80"/>
      <c r="BA50" s="80"/>
    </row>
    <row r="51" spans="1:64" s="78" customFormat="1" ht="13.5" customHeight="1" x14ac:dyDescent="0.2">
      <c r="A51" s="152" t="s">
        <v>366</v>
      </c>
      <c r="B51" s="32" t="s">
        <v>539</v>
      </c>
      <c r="C51" s="32">
        <v>2</v>
      </c>
      <c r="D51" s="149" t="s">
        <v>389</v>
      </c>
      <c r="E51" s="33">
        <v>1</v>
      </c>
      <c r="F51" s="33">
        <v>1</v>
      </c>
      <c r="G51" s="33">
        <v>0</v>
      </c>
      <c r="H51" s="33">
        <v>1</v>
      </c>
      <c r="I51" s="33">
        <v>0</v>
      </c>
      <c r="J51" s="33"/>
      <c r="K51" s="33">
        <v>1</v>
      </c>
      <c r="L51" s="33">
        <v>1</v>
      </c>
      <c r="M51" s="155">
        <v>0.5</v>
      </c>
      <c r="N51" s="155">
        <v>0.5</v>
      </c>
      <c r="O51" s="33">
        <v>1</v>
      </c>
      <c r="P51" s="33"/>
      <c r="Q51" s="33">
        <v>1</v>
      </c>
      <c r="R51" s="33">
        <v>1</v>
      </c>
      <c r="S51" s="33">
        <v>1</v>
      </c>
      <c r="T51" s="33">
        <v>0</v>
      </c>
      <c r="U51" s="33">
        <v>1</v>
      </c>
      <c r="V51" s="33"/>
      <c r="W51" s="77">
        <f t="shared" si="19"/>
        <v>1</v>
      </c>
      <c r="X51" s="77">
        <f t="shared" si="19"/>
        <v>1</v>
      </c>
      <c r="Y51" s="77">
        <f t="shared" si="19"/>
        <v>0.5</v>
      </c>
      <c r="Z51" s="144">
        <f t="shared" si="19"/>
        <v>0.5</v>
      </c>
      <c r="AA51" s="77">
        <f t="shared" si="19"/>
        <v>1</v>
      </c>
      <c r="AB51" s="42">
        <f t="shared" si="20"/>
        <v>4</v>
      </c>
      <c r="AC51" s="42"/>
      <c r="AD51" s="42">
        <f t="shared" si="21"/>
        <v>2</v>
      </c>
      <c r="AE51" s="42">
        <f t="shared" si="22"/>
        <v>1.5</v>
      </c>
      <c r="AF51" s="42">
        <f t="shared" si="23"/>
        <v>0.5</v>
      </c>
      <c r="AG51" s="42"/>
      <c r="AI51" s="80"/>
      <c r="AJ51" s="80"/>
      <c r="AK51" s="80"/>
      <c r="AL51" s="80"/>
      <c r="AM51" s="80"/>
      <c r="AN51" s="79"/>
      <c r="AO51" s="80"/>
      <c r="AP51" s="80"/>
      <c r="AQ51" s="80"/>
      <c r="AR51" s="80"/>
      <c r="AS51" s="80"/>
      <c r="AU51" s="80"/>
      <c r="AV51" s="80"/>
      <c r="AW51" s="80"/>
      <c r="AX51" s="80"/>
      <c r="AY51" s="80"/>
      <c r="BA51" s="80"/>
    </row>
    <row r="52" spans="1:64" s="78" customFormat="1" ht="13.5" customHeight="1" x14ac:dyDescent="0.2">
      <c r="A52" s="152" t="s">
        <v>317</v>
      </c>
      <c r="B52" s="32" t="s">
        <v>520</v>
      </c>
      <c r="C52" s="32">
        <v>2</v>
      </c>
      <c r="D52" s="149" t="s">
        <v>333</v>
      </c>
      <c r="E52" s="33">
        <v>1</v>
      </c>
      <c r="F52" s="33">
        <v>1</v>
      </c>
      <c r="G52" s="33">
        <v>0</v>
      </c>
      <c r="H52" s="33">
        <v>0</v>
      </c>
      <c r="I52" s="33">
        <v>1</v>
      </c>
      <c r="J52" s="33"/>
      <c r="K52" s="33">
        <v>1</v>
      </c>
      <c r="L52" s="33">
        <v>1</v>
      </c>
      <c r="M52" s="33">
        <v>0</v>
      </c>
      <c r="N52" s="155">
        <v>0.5</v>
      </c>
      <c r="O52" s="33">
        <v>1</v>
      </c>
      <c r="P52" s="33"/>
      <c r="Q52" s="33">
        <v>1</v>
      </c>
      <c r="R52" s="33">
        <v>1</v>
      </c>
      <c r="S52" s="33">
        <v>0</v>
      </c>
      <c r="T52" s="33">
        <v>0</v>
      </c>
      <c r="U52" s="33">
        <v>0</v>
      </c>
      <c r="V52" s="33"/>
      <c r="W52" s="77">
        <f t="shared" si="19"/>
        <v>1</v>
      </c>
      <c r="X52" s="77">
        <f t="shared" si="19"/>
        <v>1</v>
      </c>
      <c r="Y52" s="77">
        <f t="shared" si="19"/>
        <v>0</v>
      </c>
      <c r="Z52" s="144">
        <f t="shared" si="19"/>
        <v>0</v>
      </c>
      <c r="AA52" s="77">
        <f t="shared" si="19"/>
        <v>1</v>
      </c>
      <c r="AB52" s="42">
        <f t="shared" si="20"/>
        <v>3</v>
      </c>
      <c r="AC52" s="42"/>
      <c r="AD52" s="42">
        <f t="shared" si="21"/>
        <v>2</v>
      </c>
      <c r="AE52" s="42">
        <f t="shared" si="22"/>
        <v>1</v>
      </c>
      <c r="AF52" s="42">
        <f t="shared" si="23"/>
        <v>0</v>
      </c>
      <c r="AG52" s="42"/>
      <c r="AI52" s="80"/>
      <c r="AJ52" s="80"/>
      <c r="AK52" s="80"/>
      <c r="AL52" s="80"/>
      <c r="AM52" s="80"/>
      <c r="AN52" s="79"/>
      <c r="AO52" s="80"/>
      <c r="AP52" s="80"/>
      <c r="AQ52" s="80"/>
      <c r="AR52" s="80"/>
      <c r="AS52" s="80"/>
      <c r="AU52" s="80"/>
      <c r="AV52" s="80"/>
      <c r="AW52" s="80"/>
      <c r="AX52" s="80"/>
      <c r="AY52" s="80"/>
      <c r="AZ52" s="80"/>
      <c r="BA52" s="80"/>
      <c r="BD52" s="80"/>
      <c r="BE52" s="80"/>
      <c r="BF52" s="80"/>
      <c r="BG52" s="80"/>
      <c r="BH52" s="80"/>
      <c r="BI52" s="80"/>
      <c r="BJ52" s="80"/>
      <c r="BK52" s="80"/>
      <c r="BL52" s="80"/>
    </row>
    <row r="53" spans="1:64" s="78" customFormat="1" ht="13.5" customHeight="1" x14ac:dyDescent="0.2">
      <c r="A53" s="152" t="s">
        <v>256</v>
      </c>
      <c r="B53" s="32" t="s">
        <v>436</v>
      </c>
      <c r="C53" s="32">
        <v>2</v>
      </c>
      <c r="D53" s="149" t="s">
        <v>271</v>
      </c>
      <c r="E53" s="33">
        <v>1</v>
      </c>
      <c r="F53" s="33">
        <v>1</v>
      </c>
      <c r="G53" s="33">
        <v>0</v>
      </c>
      <c r="H53" s="33">
        <v>0</v>
      </c>
      <c r="I53" s="33">
        <v>0</v>
      </c>
      <c r="J53" s="33"/>
      <c r="K53" s="33">
        <v>1</v>
      </c>
      <c r="L53" s="33">
        <v>1</v>
      </c>
      <c r="M53" s="33">
        <v>0</v>
      </c>
      <c r="N53" s="33">
        <v>0</v>
      </c>
      <c r="O53" s="33">
        <v>0</v>
      </c>
      <c r="P53" s="33"/>
      <c r="Q53" s="33">
        <v>1</v>
      </c>
      <c r="R53" s="33">
        <v>1</v>
      </c>
      <c r="S53" s="33">
        <v>0</v>
      </c>
      <c r="T53" s="33">
        <v>0</v>
      </c>
      <c r="U53" s="33">
        <v>0</v>
      </c>
      <c r="V53" s="33"/>
      <c r="W53" s="77">
        <f t="shared" si="19"/>
        <v>1</v>
      </c>
      <c r="X53" s="77">
        <f t="shared" si="19"/>
        <v>1</v>
      </c>
      <c r="Y53" s="77">
        <f t="shared" si="19"/>
        <v>0</v>
      </c>
      <c r="Z53" s="144">
        <f t="shared" si="19"/>
        <v>0</v>
      </c>
      <c r="AA53" s="77">
        <f t="shared" si="19"/>
        <v>0</v>
      </c>
      <c r="AB53" s="42">
        <f t="shared" si="20"/>
        <v>2</v>
      </c>
      <c r="AC53" s="42"/>
      <c r="AD53" s="42">
        <f t="shared" si="21"/>
        <v>2</v>
      </c>
      <c r="AE53" s="42">
        <f t="shared" si="22"/>
        <v>0</v>
      </c>
      <c r="AF53" s="42">
        <f t="shared" si="23"/>
        <v>0</v>
      </c>
      <c r="AG53" s="42"/>
      <c r="AI53" s="80"/>
      <c r="AJ53" s="80"/>
      <c r="AK53" s="80"/>
      <c r="AL53" s="80"/>
      <c r="AM53" s="80"/>
      <c r="AN53" s="79"/>
      <c r="AO53" s="80"/>
      <c r="AP53" s="80"/>
      <c r="AQ53" s="80"/>
      <c r="AR53" s="80"/>
      <c r="AS53" s="80"/>
      <c r="AU53" s="80"/>
      <c r="AV53" s="80"/>
      <c r="AW53" s="80"/>
      <c r="AX53" s="80"/>
      <c r="AY53" s="80"/>
      <c r="AZ53" s="80"/>
      <c r="BA53" s="80"/>
      <c r="BD53" s="80"/>
      <c r="BE53" s="80"/>
      <c r="BF53" s="80"/>
      <c r="BG53" s="80"/>
      <c r="BH53" s="80"/>
      <c r="BI53" s="80"/>
      <c r="BJ53" s="80"/>
      <c r="BK53" s="80"/>
      <c r="BL53" s="80"/>
    </row>
    <row r="54" spans="1:64" s="80" customFormat="1" ht="13.5" customHeight="1" x14ac:dyDescent="0.2">
      <c r="A54" s="31" t="s">
        <v>118</v>
      </c>
      <c r="B54" s="32" t="s">
        <v>442</v>
      </c>
      <c r="C54" s="32">
        <v>9</v>
      </c>
      <c r="D54" s="149" t="s">
        <v>126</v>
      </c>
      <c r="E54" s="34">
        <v>1</v>
      </c>
      <c r="F54" s="34">
        <v>1</v>
      </c>
      <c r="G54" s="34">
        <v>0</v>
      </c>
      <c r="H54" s="34">
        <v>0</v>
      </c>
      <c r="I54" s="34">
        <v>0</v>
      </c>
      <c r="J54" s="150"/>
      <c r="K54" s="90">
        <v>1</v>
      </c>
      <c r="L54" s="90">
        <v>1</v>
      </c>
      <c r="M54" s="151">
        <v>0</v>
      </c>
      <c r="N54" s="151">
        <v>0</v>
      </c>
      <c r="O54" s="151">
        <v>0</v>
      </c>
      <c r="P54" s="150"/>
      <c r="Q54" s="90">
        <v>1</v>
      </c>
      <c r="R54" s="90">
        <v>1</v>
      </c>
      <c r="S54" s="90">
        <v>0</v>
      </c>
      <c r="T54" s="90">
        <v>0</v>
      </c>
      <c r="U54" s="90">
        <v>0</v>
      </c>
      <c r="V54" s="90"/>
      <c r="W54" s="77">
        <f t="shared" si="19"/>
        <v>1</v>
      </c>
      <c r="X54" s="77">
        <f t="shared" si="19"/>
        <v>1</v>
      </c>
      <c r="Y54" s="77">
        <f t="shared" si="19"/>
        <v>0</v>
      </c>
      <c r="Z54" s="144">
        <f t="shared" si="19"/>
        <v>0</v>
      </c>
      <c r="AA54" s="77">
        <f t="shared" si="19"/>
        <v>0</v>
      </c>
      <c r="AB54" s="42">
        <f t="shared" si="20"/>
        <v>2</v>
      </c>
      <c r="AC54" s="42"/>
      <c r="AD54" s="42">
        <f t="shared" si="21"/>
        <v>2</v>
      </c>
      <c r="AE54" s="42">
        <f t="shared" si="22"/>
        <v>0</v>
      </c>
      <c r="AF54" s="42">
        <f t="shared" si="23"/>
        <v>0</v>
      </c>
      <c r="AG54" s="42"/>
      <c r="AH54" s="78"/>
      <c r="AN54" s="79"/>
      <c r="AT54" s="78"/>
      <c r="AZ54" s="78"/>
      <c r="BB54" s="78"/>
      <c r="BC54" s="78"/>
      <c r="BD54" s="78"/>
      <c r="BE54" s="78"/>
      <c r="BF54" s="78"/>
      <c r="BG54" s="78"/>
      <c r="BH54" s="78"/>
      <c r="BI54" s="78"/>
      <c r="BJ54" s="78"/>
      <c r="BK54" s="78"/>
      <c r="BL54" s="78"/>
    </row>
    <row r="55" spans="1:64" s="80" customFormat="1" ht="13.5" customHeight="1" x14ac:dyDescent="0.2">
      <c r="A55" s="31" t="s">
        <v>145</v>
      </c>
      <c r="B55" s="32" t="s">
        <v>459</v>
      </c>
      <c r="C55" s="32">
        <v>9</v>
      </c>
      <c r="D55" s="149" t="s">
        <v>152</v>
      </c>
      <c r="E55" s="34">
        <v>0</v>
      </c>
      <c r="F55" s="34">
        <v>0</v>
      </c>
      <c r="G55" s="34">
        <v>0</v>
      </c>
      <c r="H55" s="34">
        <v>0</v>
      </c>
      <c r="I55" s="34">
        <v>0</v>
      </c>
      <c r="J55" s="33" t="s">
        <v>252</v>
      </c>
      <c r="K55" s="90">
        <v>0</v>
      </c>
      <c r="L55" s="90">
        <v>0</v>
      </c>
      <c r="M55" s="151">
        <v>0</v>
      </c>
      <c r="N55" s="151">
        <v>0</v>
      </c>
      <c r="O55" s="151">
        <v>0</v>
      </c>
      <c r="P55" s="33" t="s">
        <v>200</v>
      </c>
      <c r="Q55" s="90">
        <v>0</v>
      </c>
      <c r="R55" s="90">
        <v>1</v>
      </c>
      <c r="S55" s="90">
        <v>0</v>
      </c>
      <c r="T55" s="90">
        <v>0</v>
      </c>
      <c r="U55" s="90">
        <v>0</v>
      </c>
      <c r="V55" s="90"/>
      <c r="W55" s="77">
        <f t="shared" si="19"/>
        <v>0</v>
      </c>
      <c r="X55" s="77">
        <f t="shared" si="19"/>
        <v>0</v>
      </c>
      <c r="Y55" s="77">
        <f t="shared" si="19"/>
        <v>0</v>
      </c>
      <c r="Z55" s="144">
        <f t="shared" si="19"/>
        <v>0</v>
      </c>
      <c r="AA55" s="77">
        <f t="shared" si="19"/>
        <v>0</v>
      </c>
      <c r="AB55" s="42">
        <f t="shared" si="20"/>
        <v>0</v>
      </c>
      <c r="AC55" s="42"/>
      <c r="AD55" s="42">
        <f t="shared" si="21"/>
        <v>0</v>
      </c>
      <c r="AE55" s="42">
        <f t="shared" si="22"/>
        <v>0</v>
      </c>
      <c r="AF55" s="42">
        <f t="shared" si="23"/>
        <v>0</v>
      </c>
      <c r="AG55" s="42"/>
      <c r="AH55" s="78"/>
      <c r="AN55" s="79"/>
      <c r="AT55" s="78"/>
      <c r="AZ55" s="78"/>
      <c r="BB55" s="78"/>
      <c r="BC55" s="78"/>
      <c r="BD55" s="78"/>
      <c r="BE55" s="78"/>
      <c r="BF55" s="78"/>
      <c r="BG55" s="78"/>
      <c r="BH55" s="78"/>
      <c r="BI55" s="78"/>
      <c r="BJ55" s="78"/>
      <c r="BK55" s="78"/>
      <c r="BL55" s="78"/>
    </row>
    <row r="56" spans="1:64" s="33" customFormat="1" ht="15" customHeight="1" x14ac:dyDescent="0.2">
      <c r="A56" s="152" t="s">
        <v>223</v>
      </c>
      <c r="B56" s="32" t="s">
        <v>430</v>
      </c>
      <c r="C56" s="32">
        <v>9</v>
      </c>
      <c r="D56" s="149" t="s">
        <v>235</v>
      </c>
      <c r="E56" s="33">
        <v>0</v>
      </c>
      <c r="F56" s="33">
        <v>1</v>
      </c>
      <c r="G56" s="33">
        <v>0</v>
      </c>
      <c r="H56" s="33">
        <v>0</v>
      </c>
      <c r="I56" s="33">
        <v>1</v>
      </c>
      <c r="K56" s="33">
        <v>0</v>
      </c>
      <c r="L56" s="34">
        <v>1</v>
      </c>
      <c r="M56" s="155">
        <v>0</v>
      </c>
      <c r="N56" s="155">
        <v>0</v>
      </c>
      <c r="O56" s="155">
        <v>1</v>
      </c>
      <c r="P56" s="33" t="s">
        <v>349</v>
      </c>
      <c r="Q56" s="33">
        <v>0</v>
      </c>
      <c r="R56" s="33">
        <v>1</v>
      </c>
      <c r="S56" s="33">
        <v>1</v>
      </c>
      <c r="T56" s="33">
        <v>0</v>
      </c>
      <c r="U56" s="33">
        <v>0</v>
      </c>
      <c r="W56" s="77">
        <f t="shared" si="19"/>
        <v>0</v>
      </c>
      <c r="X56" s="77">
        <f t="shared" si="19"/>
        <v>1</v>
      </c>
      <c r="Y56" s="77">
        <f t="shared" si="19"/>
        <v>0</v>
      </c>
      <c r="Z56" s="144">
        <f t="shared" si="19"/>
        <v>0</v>
      </c>
      <c r="AA56" s="77">
        <f t="shared" si="19"/>
        <v>1</v>
      </c>
      <c r="AB56" s="42">
        <f t="shared" si="20"/>
        <v>2</v>
      </c>
      <c r="AC56" s="42"/>
      <c r="AD56" s="42">
        <f t="shared" si="21"/>
        <v>1</v>
      </c>
      <c r="AE56" s="42">
        <f t="shared" si="22"/>
        <v>1</v>
      </c>
      <c r="AF56" s="42">
        <f t="shared" si="23"/>
        <v>0</v>
      </c>
      <c r="AG56" s="42"/>
      <c r="AH56" s="78"/>
      <c r="AI56" s="80"/>
      <c r="AJ56" s="80"/>
      <c r="AK56" s="80"/>
      <c r="AL56" s="80"/>
      <c r="AM56" s="80"/>
      <c r="AN56" s="79"/>
      <c r="AO56" s="80"/>
      <c r="AP56" s="80"/>
      <c r="AQ56" s="80"/>
      <c r="AR56" s="80"/>
      <c r="AS56" s="80"/>
      <c r="AT56" s="78"/>
      <c r="AU56" s="80"/>
      <c r="AV56" s="80"/>
      <c r="AW56" s="80"/>
      <c r="AX56" s="80"/>
      <c r="AY56" s="80"/>
      <c r="AZ56" s="78"/>
      <c r="BA56" s="34"/>
      <c r="BD56" s="78"/>
      <c r="BE56" s="78"/>
      <c r="BF56" s="78"/>
      <c r="BG56" s="78"/>
      <c r="BH56" s="78"/>
      <c r="BI56" s="78"/>
      <c r="BJ56" s="78"/>
      <c r="BK56" s="78"/>
      <c r="BL56" s="78"/>
    </row>
    <row r="57" spans="1:64" s="78" customFormat="1" ht="15" customHeight="1" x14ac:dyDescent="0.2">
      <c r="A57" s="33">
        <v>1068</v>
      </c>
      <c r="B57" s="32" t="s">
        <v>860</v>
      </c>
      <c r="C57" s="32">
        <v>9</v>
      </c>
      <c r="D57" s="33" t="s">
        <v>645</v>
      </c>
      <c r="E57" s="74">
        <v>1</v>
      </c>
      <c r="F57" s="74">
        <v>1</v>
      </c>
      <c r="G57" s="74">
        <v>1</v>
      </c>
      <c r="H57" s="74">
        <v>0</v>
      </c>
      <c r="I57" s="74">
        <v>0</v>
      </c>
      <c r="J57" s="74" t="s">
        <v>787</v>
      </c>
      <c r="K57" s="74">
        <v>1</v>
      </c>
      <c r="L57" s="74">
        <v>1</v>
      </c>
      <c r="M57" s="74">
        <v>0</v>
      </c>
      <c r="N57" s="74">
        <v>0</v>
      </c>
      <c r="O57" s="74">
        <v>0.5</v>
      </c>
      <c r="P57" s="74" t="s">
        <v>759</v>
      </c>
      <c r="Q57" s="74">
        <v>1</v>
      </c>
      <c r="R57" s="74">
        <v>1</v>
      </c>
      <c r="S57" s="74">
        <v>1</v>
      </c>
      <c r="T57" s="74">
        <v>1</v>
      </c>
      <c r="U57" s="74">
        <v>1</v>
      </c>
      <c r="V57" s="33"/>
      <c r="W57" s="77">
        <f t="shared" si="19"/>
        <v>1</v>
      </c>
      <c r="X57" s="77">
        <f t="shared" si="19"/>
        <v>1</v>
      </c>
      <c r="Y57" s="77">
        <f t="shared" si="19"/>
        <v>1</v>
      </c>
      <c r="Z57" s="144">
        <f t="shared" si="19"/>
        <v>0</v>
      </c>
      <c r="AA57" s="77">
        <f t="shared" si="19"/>
        <v>0.5</v>
      </c>
      <c r="AB57" s="42">
        <f t="shared" si="20"/>
        <v>3.5</v>
      </c>
      <c r="AC57" s="42"/>
      <c r="AD57" s="42">
        <f t="shared" si="21"/>
        <v>2</v>
      </c>
      <c r="AE57" s="42">
        <f t="shared" si="22"/>
        <v>0.5</v>
      </c>
      <c r="AF57" s="42">
        <f t="shared" si="23"/>
        <v>1</v>
      </c>
      <c r="AG57" s="42"/>
      <c r="AI57" s="80"/>
      <c r="AJ57" s="80"/>
      <c r="AK57" s="80"/>
      <c r="AL57" s="80"/>
      <c r="AM57" s="80"/>
      <c r="AN57" s="79"/>
      <c r="AO57" s="80"/>
      <c r="AP57" s="80"/>
      <c r="AQ57" s="80"/>
      <c r="AR57" s="80"/>
      <c r="AS57" s="80"/>
      <c r="AU57" s="80"/>
      <c r="AV57" s="80"/>
      <c r="AW57" s="80"/>
      <c r="AX57" s="80"/>
      <c r="AY57" s="80"/>
      <c r="BA57" s="80"/>
    </row>
    <row r="58" spans="1:64" s="33" customFormat="1" ht="15" customHeight="1" x14ac:dyDescent="0.2">
      <c r="A58" s="152" t="s">
        <v>147</v>
      </c>
      <c r="B58" s="32" t="s">
        <v>453</v>
      </c>
      <c r="C58" s="32">
        <v>9</v>
      </c>
      <c r="D58" s="149" t="s">
        <v>154</v>
      </c>
      <c r="E58" s="34">
        <v>0</v>
      </c>
      <c r="F58" s="34">
        <v>1</v>
      </c>
      <c r="G58" s="34">
        <v>0</v>
      </c>
      <c r="H58" s="34">
        <v>0</v>
      </c>
      <c r="I58" s="34">
        <v>0</v>
      </c>
      <c r="J58" s="150"/>
      <c r="K58" s="90">
        <v>0</v>
      </c>
      <c r="L58" s="90">
        <v>1</v>
      </c>
      <c r="M58" s="151">
        <v>0.5</v>
      </c>
      <c r="N58" s="151">
        <v>0.5</v>
      </c>
      <c r="O58" s="151">
        <v>1</v>
      </c>
      <c r="P58" s="150"/>
      <c r="Q58" s="90">
        <v>0</v>
      </c>
      <c r="R58" s="90">
        <v>0</v>
      </c>
      <c r="S58" s="90">
        <v>0</v>
      </c>
      <c r="T58" s="90">
        <v>0</v>
      </c>
      <c r="U58" s="90">
        <v>0</v>
      </c>
      <c r="V58" s="90"/>
      <c r="W58" s="77">
        <f t="shared" si="19"/>
        <v>0</v>
      </c>
      <c r="X58" s="77">
        <f t="shared" si="19"/>
        <v>1</v>
      </c>
      <c r="Y58" s="77">
        <f t="shared" si="19"/>
        <v>0</v>
      </c>
      <c r="Z58" s="144">
        <f t="shared" si="19"/>
        <v>0</v>
      </c>
      <c r="AA58" s="77">
        <f t="shared" si="19"/>
        <v>0</v>
      </c>
      <c r="AB58" s="42">
        <f t="shared" si="20"/>
        <v>1</v>
      </c>
      <c r="AC58" s="42"/>
      <c r="AD58" s="42">
        <f t="shared" si="21"/>
        <v>1</v>
      </c>
      <c r="AE58" s="42">
        <f t="shared" si="22"/>
        <v>0</v>
      </c>
      <c r="AF58" s="42">
        <f t="shared" si="23"/>
        <v>0</v>
      </c>
      <c r="AG58" s="42"/>
      <c r="AI58" s="34"/>
      <c r="AJ58" s="34"/>
      <c r="AK58" s="34"/>
      <c r="AL58" s="34"/>
      <c r="AM58" s="34"/>
      <c r="AN58" s="42"/>
      <c r="AO58" s="34"/>
      <c r="AP58" s="34"/>
      <c r="AQ58" s="34"/>
      <c r="AR58" s="34"/>
      <c r="AS58" s="34"/>
      <c r="AU58" s="34"/>
      <c r="AV58" s="34"/>
      <c r="AW58" s="34"/>
      <c r="AX58" s="34"/>
      <c r="AY58" s="34"/>
      <c r="BA58" s="34"/>
    </row>
    <row r="59" spans="1:64" s="33" customFormat="1" ht="15" customHeight="1" x14ac:dyDescent="0.2">
      <c r="A59" s="33">
        <v>1092</v>
      </c>
      <c r="B59" s="32" t="s">
        <v>880</v>
      </c>
      <c r="C59" s="32">
        <v>9</v>
      </c>
      <c r="D59" s="33" t="s">
        <v>669</v>
      </c>
      <c r="E59" s="74">
        <v>1</v>
      </c>
      <c r="F59" s="74">
        <v>1</v>
      </c>
      <c r="G59" s="74">
        <v>0</v>
      </c>
      <c r="H59" s="74">
        <v>0</v>
      </c>
      <c r="I59" s="74">
        <v>0</v>
      </c>
      <c r="J59" s="74"/>
      <c r="K59" s="74">
        <v>1</v>
      </c>
      <c r="L59" s="74">
        <v>1</v>
      </c>
      <c r="M59" s="74">
        <v>0.5</v>
      </c>
      <c r="N59" s="74">
        <v>0.5</v>
      </c>
      <c r="O59" s="74">
        <v>1</v>
      </c>
      <c r="P59" s="74"/>
      <c r="Q59" s="74">
        <v>1</v>
      </c>
      <c r="R59" s="74">
        <v>1</v>
      </c>
      <c r="S59" s="74">
        <v>1</v>
      </c>
      <c r="T59" s="74">
        <v>1</v>
      </c>
      <c r="U59" s="74">
        <v>0</v>
      </c>
      <c r="W59" s="77">
        <f t="shared" si="19"/>
        <v>1</v>
      </c>
      <c r="X59" s="77">
        <f t="shared" si="19"/>
        <v>1</v>
      </c>
      <c r="Y59" s="77">
        <f t="shared" si="19"/>
        <v>0.5</v>
      </c>
      <c r="Z59" s="144">
        <f t="shared" si="19"/>
        <v>0.5</v>
      </c>
      <c r="AA59" s="77">
        <f t="shared" si="19"/>
        <v>0</v>
      </c>
      <c r="AB59" s="42">
        <f t="shared" si="20"/>
        <v>3</v>
      </c>
      <c r="AC59" s="42"/>
      <c r="AD59" s="42">
        <f t="shared" si="21"/>
        <v>2</v>
      </c>
      <c r="AE59" s="42">
        <f t="shared" si="22"/>
        <v>0.5</v>
      </c>
      <c r="AF59" s="42">
        <f t="shared" si="23"/>
        <v>0.5</v>
      </c>
      <c r="AG59" s="42"/>
      <c r="AI59" s="34"/>
      <c r="AJ59" s="34"/>
      <c r="AK59" s="34"/>
      <c r="AL59" s="34"/>
      <c r="AM59" s="34"/>
      <c r="AN59" s="42"/>
      <c r="AO59" s="34"/>
      <c r="AP59" s="34"/>
      <c r="AQ59" s="34"/>
      <c r="AR59" s="34"/>
      <c r="AS59" s="34"/>
      <c r="AU59" s="34"/>
      <c r="AV59" s="34"/>
      <c r="AW59" s="34"/>
      <c r="AX59" s="34"/>
      <c r="AY59" s="34"/>
      <c r="BA59" s="34"/>
    </row>
    <row r="60" spans="1:64" s="33" customFormat="1" ht="15" customHeight="1" x14ac:dyDescent="0.2">
      <c r="A60" s="31" t="s">
        <v>230</v>
      </c>
      <c r="B60" s="146" t="s">
        <v>407</v>
      </c>
      <c r="C60" s="146">
        <v>9</v>
      </c>
      <c r="D60" s="153" t="s">
        <v>242</v>
      </c>
      <c r="E60" s="90">
        <v>1</v>
      </c>
      <c r="F60" s="90">
        <v>1</v>
      </c>
      <c r="G60" s="90">
        <v>0</v>
      </c>
      <c r="H60" s="90">
        <v>1</v>
      </c>
      <c r="I60" s="90">
        <v>1</v>
      </c>
      <c r="J60" s="90"/>
      <c r="K60" s="90">
        <v>1</v>
      </c>
      <c r="L60" s="148">
        <v>1</v>
      </c>
      <c r="M60" s="154">
        <v>0.5</v>
      </c>
      <c r="N60" s="154">
        <v>0.5</v>
      </c>
      <c r="O60" s="154">
        <v>1</v>
      </c>
      <c r="P60" s="146"/>
      <c r="Q60" s="90">
        <v>1</v>
      </c>
      <c r="R60" s="90">
        <v>1</v>
      </c>
      <c r="S60" s="90">
        <v>0</v>
      </c>
      <c r="T60" s="90">
        <v>0</v>
      </c>
      <c r="U60" s="90">
        <v>0</v>
      </c>
      <c r="V60" s="90"/>
      <c r="W60" s="144">
        <f t="shared" si="19"/>
        <v>1</v>
      </c>
      <c r="X60" s="144">
        <f t="shared" si="19"/>
        <v>1</v>
      </c>
      <c r="Y60" s="144">
        <f t="shared" si="19"/>
        <v>0</v>
      </c>
      <c r="Z60" s="144">
        <f t="shared" si="19"/>
        <v>0.5</v>
      </c>
      <c r="AA60" s="144">
        <f t="shared" si="19"/>
        <v>1</v>
      </c>
      <c r="AB60" s="145">
        <f t="shared" si="20"/>
        <v>3.5</v>
      </c>
      <c r="AC60" s="145"/>
      <c r="AD60" s="42">
        <f t="shared" si="21"/>
        <v>2</v>
      </c>
      <c r="AE60" s="42">
        <f t="shared" si="22"/>
        <v>1.5</v>
      </c>
      <c r="AF60" s="42">
        <f t="shared" si="23"/>
        <v>0</v>
      </c>
      <c r="AG60" s="42"/>
      <c r="AI60" s="34"/>
      <c r="AJ60" s="34"/>
      <c r="AK60" s="34"/>
      <c r="AL60" s="34"/>
      <c r="AM60" s="34"/>
      <c r="AN60" s="42"/>
      <c r="AO60" s="34"/>
      <c r="AP60" s="34"/>
      <c r="AQ60" s="34"/>
      <c r="AR60" s="34"/>
      <c r="AS60" s="34"/>
      <c r="AU60" s="34"/>
      <c r="AV60" s="34"/>
      <c r="AW60" s="34"/>
      <c r="AX60" s="34"/>
      <c r="AY60" s="34"/>
      <c r="BA60" s="34"/>
    </row>
    <row r="61" spans="1:64" s="90" customFormat="1" ht="15" customHeight="1" x14ac:dyDescent="0.2">
      <c r="A61" s="152"/>
      <c r="B61" s="156"/>
      <c r="C61" s="32"/>
      <c r="D61" s="149"/>
      <c r="E61" s="34"/>
      <c r="F61" s="34"/>
      <c r="G61" s="34"/>
      <c r="H61" s="34"/>
      <c r="I61" s="34"/>
      <c r="J61" s="33"/>
      <c r="M61" s="151"/>
      <c r="N61" s="151"/>
      <c r="O61" s="151"/>
      <c r="P61" s="33"/>
      <c r="W61" s="77"/>
      <c r="X61" s="77"/>
      <c r="Y61" s="77"/>
      <c r="Z61" s="144"/>
      <c r="AA61" s="77"/>
      <c r="AB61" s="42"/>
      <c r="AC61" s="42"/>
      <c r="AD61" s="42"/>
      <c r="AE61" s="42"/>
      <c r="AF61" s="42"/>
      <c r="AG61" s="42"/>
      <c r="AI61" s="148"/>
      <c r="AJ61" s="148"/>
      <c r="AK61" s="148"/>
      <c r="AL61" s="148"/>
      <c r="AM61" s="148"/>
      <c r="AN61" s="145"/>
      <c r="AO61" s="148"/>
      <c r="AP61" s="148"/>
      <c r="AQ61" s="148"/>
      <c r="AR61" s="148"/>
      <c r="AS61" s="148"/>
      <c r="AU61" s="148"/>
      <c r="AV61" s="148"/>
      <c r="AW61" s="148"/>
      <c r="AX61" s="148"/>
      <c r="AY61" s="148"/>
      <c r="AZ61" s="148"/>
      <c r="BA61" s="148"/>
      <c r="BD61" s="148"/>
      <c r="BE61" s="148"/>
      <c r="BF61" s="148"/>
      <c r="BG61" s="148"/>
      <c r="BH61" s="148"/>
      <c r="BI61" s="148"/>
      <c r="BJ61" s="148"/>
      <c r="BK61" s="148"/>
      <c r="BL61" s="148"/>
    </row>
    <row r="62" spans="1:64" s="168" customFormat="1" ht="13.5" customHeight="1" x14ac:dyDescent="0.2">
      <c r="A62" s="176"/>
      <c r="B62" s="162"/>
      <c r="C62" s="163"/>
      <c r="D62" s="177"/>
      <c r="E62" s="178"/>
      <c r="F62" s="178"/>
      <c r="G62" s="178"/>
      <c r="H62" s="178"/>
      <c r="I62" s="178"/>
      <c r="J62" s="179"/>
      <c r="K62" s="180"/>
      <c r="L62" s="180"/>
      <c r="M62" s="181"/>
      <c r="N62" s="181"/>
      <c r="O62" s="181"/>
      <c r="P62" s="179"/>
      <c r="Q62" s="180"/>
      <c r="R62" s="180"/>
      <c r="S62" s="180"/>
      <c r="T62" s="180"/>
      <c r="U62" s="180"/>
      <c r="V62" s="180"/>
      <c r="W62" s="165"/>
      <c r="X62" s="165"/>
      <c r="Y62" s="165"/>
      <c r="Z62" s="166"/>
      <c r="AA62" s="165"/>
      <c r="AB62" s="167"/>
      <c r="AC62" s="167"/>
      <c r="AD62" s="167"/>
      <c r="AE62" s="167"/>
      <c r="AF62" s="167"/>
      <c r="AG62" s="167"/>
      <c r="AI62" s="169"/>
      <c r="AJ62" s="169"/>
      <c r="AK62" s="169"/>
      <c r="AL62" s="169"/>
      <c r="AM62" s="169"/>
      <c r="AN62" s="190"/>
      <c r="AO62" s="169"/>
      <c r="AP62" s="169"/>
      <c r="AQ62" s="169"/>
      <c r="AR62" s="169"/>
      <c r="AS62" s="169"/>
      <c r="AU62" s="169"/>
      <c r="AV62" s="169"/>
      <c r="AW62" s="169"/>
      <c r="AX62" s="169"/>
      <c r="AY62" s="169"/>
      <c r="BA62" s="169"/>
    </row>
    <row r="63" spans="1:64" s="33" customFormat="1" ht="13.5" customHeight="1" x14ac:dyDescent="0.2">
      <c r="A63" s="33">
        <v>1155</v>
      </c>
      <c r="B63" s="156" t="s">
        <v>400</v>
      </c>
      <c r="C63" s="32">
        <v>3</v>
      </c>
      <c r="D63" s="33" t="s">
        <v>734</v>
      </c>
      <c r="E63" s="74">
        <v>1</v>
      </c>
      <c r="F63" s="74">
        <v>1</v>
      </c>
      <c r="G63" s="74">
        <v>0</v>
      </c>
      <c r="H63" s="74">
        <v>0</v>
      </c>
      <c r="I63" s="74">
        <v>0</v>
      </c>
      <c r="J63" s="74"/>
      <c r="K63" s="74">
        <v>1</v>
      </c>
      <c r="L63" s="74">
        <v>1</v>
      </c>
      <c r="M63" s="74">
        <v>0</v>
      </c>
      <c r="N63" s="74">
        <v>0.5</v>
      </c>
      <c r="O63" s="74">
        <v>0.5</v>
      </c>
      <c r="P63" s="74"/>
      <c r="Q63" s="74">
        <v>1</v>
      </c>
      <c r="R63" s="74">
        <v>1</v>
      </c>
      <c r="S63" s="74">
        <v>1</v>
      </c>
      <c r="T63" s="74">
        <v>0</v>
      </c>
      <c r="U63" s="74">
        <v>0</v>
      </c>
      <c r="W63" s="77">
        <f t="shared" ref="W63:AA66" si="30">IF(((E63+K63+Q63)=1.5),0.5,ROUND((E63+K63+Q63)/3,0))</f>
        <v>1</v>
      </c>
      <c r="X63" s="77">
        <f t="shared" si="30"/>
        <v>1</v>
      </c>
      <c r="Y63" s="77">
        <f t="shared" si="30"/>
        <v>0</v>
      </c>
      <c r="Z63" s="144">
        <f t="shared" si="30"/>
        <v>0</v>
      </c>
      <c r="AA63" s="77">
        <f t="shared" si="30"/>
        <v>0</v>
      </c>
      <c r="AB63" s="42">
        <f>SUM(W63:AA63)</f>
        <v>2</v>
      </c>
      <c r="AC63" s="42"/>
      <c r="AD63" s="42">
        <f>W63+X63</f>
        <v>2</v>
      </c>
      <c r="AE63" s="42">
        <f>Z63+AA63</f>
        <v>0</v>
      </c>
      <c r="AF63" s="42">
        <f>Y63</f>
        <v>0</v>
      </c>
      <c r="AG63" s="42"/>
      <c r="AI63" s="34">
        <f t="shared" ref="AI63:AN66" si="31">W63-W71</f>
        <v>0</v>
      </c>
      <c r="AJ63" s="34">
        <f t="shared" si="31"/>
        <v>0</v>
      </c>
      <c r="AK63" s="34">
        <f t="shared" si="31"/>
        <v>0</v>
      </c>
      <c r="AL63" s="34">
        <f t="shared" si="31"/>
        <v>0</v>
      </c>
      <c r="AM63" s="34">
        <f t="shared" si="31"/>
        <v>0</v>
      </c>
      <c r="AN63" s="77">
        <f t="shared" si="31"/>
        <v>0</v>
      </c>
      <c r="AO63" s="34"/>
      <c r="AP63" s="34">
        <f t="shared" ref="AP63:AR66" si="32">AD63-AD71</f>
        <v>0</v>
      </c>
      <c r="AQ63" s="34">
        <f t="shared" si="32"/>
        <v>0</v>
      </c>
      <c r="AR63" s="34">
        <f t="shared" si="32"/>
        <v>0</v>
      </c>
      <c r="AS63" s="34"/>
      <c r="AU63" s="34"/>
      <c r="AV63" s="34"/>
      <c r="AW63" s="34"/>
      <c r="AX63" s="34"/>
      <c r="AY63" s="34"/>
      <c r="BA63" s="34"/>
    </row>
    <row r="64" spans="1:64" s="33" customFormat="1" ht="13.5" customHeight="1" x14ac:dyDescent="0.2">
      <c r="A64" s="31" t="s">
        <v>21</v>
      </c>
      <c r="B64" s="157" t="s">
        <v>408</v>
      </c>
      <c r="C64" s="146">
        <v>3</v>
      </c>
      <c r="D64" s="153" t="s">
        <v>22</v>
      </c>
      <c r="E64" s="148">
        <v>1</v>
      </c>
      <c r="F64" s="148">
        <v>1</v>
      </c>
      <c r="G64" s="148">
        <v>1</v>
      </c>
      <c r="H64" s="148">
        <v>1</v>
      </c>
      <c r="I64" s="148">
        <v>0</v>
      </c>
      <c r="J64" s="146"/>
      <c r="K64" s="90">
        <v>0</v>
      </c>
      <c r="L64" s="90">
        <v>1</v>
      </c>
      <c r="M64" s="151">
        <v>1</v>
      </c>
      <c r="N64" s="151">
        <v>1</v>
      </c>
      <c r="O64" s="151">
        <v>0</v>
      </c>
      <c r="P64" s="146"/>
      <c r="Q64" s="90">
        <v>1</v>
      </c>
      <c r="R64" s="90">
        <v>1</v>
      </c>
      <c r="S64" s="90">
        <v>0</v>
      </c>
      <c r="T64" s="90">
        <v>0</v>
      </c>
      <c r="U64" s="90">
        <v>0</v>
      </c>
      <c r="V64" s="90"/>
      <c r="W64" s="144">
        <f t="shared" si="30"/>
        <v>1</v>
      </c>
      <c r="X64" s="144">
        <f t="shared" si="30"/>
        <v>1</v>
      </c>
      <c r="Y64" s="144">
        <f t="shared" si="30"/>
        <v>1</v>
      </c>
      <c r="Z64" s="144">
        <f t="shared" si="30"/>
        <v>1</v>
      </c>
      <c r="AA64" s="144">
        <f t="shared" si="30"/>
        <v>0</v>
      </c>
      <c r="AB64" s="145">
        <f>SUM(W64:AA64)</f>
        <v>4</v>
      </c>
      <c r="AC64" s="145"/>
      <c r="AD64" s="42">
        <f>W64+X64</f>
        <v>2</v>
      </c>
      <c r="AE64" s="42">
        <f>Z64+AA64</f>
        <v>1</v>
      </c>
      <c r="AF64" s="42">
        <f>Y64</f>
        <v>1</v>
      </c>
      <c r="AG64" s="42"/>
      <c r="AI64" s="34">
        <f t="shared" si="31"/>
        <v>0</v>
      </c>
      <c r="AJ64" s="34">
        <f t="shared" si="31"/>
        <v>0</v>
      </c>
      <c r="AK64" s="34">
        <f t="shared" si="31"/>
        <v>1</v>
      </c>
      <c r="AL64" s="34">
        <f t="shared" si="31"/>
        <v>1</v>
      </c>
      <c r="AM64" s="34">
        <f t="shared" si="31"/>
        <v>0</v>
      </c>
      <c r="AN64" s="77">
        <f t="shared" si="31"/>
        <v>2</v>
      </c>
      <c r="AO64" s="34"/>
      <c r="AP64" s="34">
        <f t="shared" si="32"/>
        <v>0</v>
      </c>
      <c r="AQ64" s="34">
        <f t="shared" si="32"/>
        <v>1</v>
      </c>
      <c r="AR64" s="34">
        <f t="shared" si="32"/>
        <v>1</v>
      </c>
      <c r="AS64" s="34"/>
      <c r="AU64" s="34"/>
      <c r="AV64" s="34"/>
      <c r="AW64" s="34"/>
      <c r="AX64" s="34"/>
      <c r="AY64" s="34"/>
      <c r="BA64" s="34"/>
    </row>
    <row r="65" spans="1:64" s="33" customFormat="1" ht="15" customHeight="1" x14ac:dyDescent="0.2">
      <c r="A65" s="33">
        <v>1100</v>
      </c>
      <c r="B65" s="156" t="s">
        <v>887</v>
      </c>
      <c r="C65" s="32">
        <v>10</v>
      </c>
      <c r="D65" s="33" t="s">
        <v>678</v>
      </c>
      <c r="E65" s="74">
        <v>1</v>
      </c>
      <c r="F65" s="74">
        <v>1</v>
      </c>
      <c r="G65" s="74">
        <v>0</v>
      </c>
      <c r="H65" s="74">
        <v>0</v>
      </c>
      <c r="I65" s="74">
        <v>1</v>
      </c>
      <c r="J65" s="74"/>
      <c r="K65" s="74">
        <v>1</v>
      </c>
      <c r="L65" s="74">
        <v>1</v>
      </c>
      <c r="M65" s="74">
        <v>0.5</v>
      </c>
      <c r="N65" s="74">
        <v>0.5</v>
      </c>
      <c r="O65" s="74">
        <v>1</v>
      </c>
      <c r="P65" s="74"/>
      <c r="Q65" s="74">
        <v>1</v>
      </c>
      <c r="R65" s="74">
        <v>1</v>
      </c>
      <c r="S65" s="74">
        <v>0</v>
      </c>
      <c r="T65" s="74">
        <v>0</v>
      </c>
      <c r="U65" s="74">
        <v>0</v>
      </c>
      <c r="W65" s="77">
        <f t="shared" si="30"/>
        <v>1</v>
      </c>
      <c r="X65" s="77">
        <f t="shared" si="30"/>
        <v>1</v>
      </c>
      <c r="Y65" s="77">
        <f t="shared" si="30"/>
        <v>0</v>
      </c>
      <c r="Z65" s="144">
        <f t="shared" si="30"/>
        <v>0</v>
      </c>
      <c r="AA65" s="77">
        <f t="shared" si="30"/>
        <v>1</v>
      </c>
      <c r="AB65" s="42">
        <f>SUM(W65:AA65)</f>
        <v>3</v>
      </c>
      <c r="AC65" s="42"/>
      <c r="AD65" s="42">
        <f>W65+X65</f>
        <v>2</v>
      </c>
      <c r="AE65" s="42">
        <f>Z65+AA65</f>
        <v>1</v>
      </c>
      <c r="AF65" s="42">
        <f>Y65</f>
        <v>0</v>
      </c>
      <c r="AG65" s="42"/>
      <c r="AI65" s="34">
        <f t="shared" si="31"/>
        <v>0</v>
      </c>
      <c r="AJ65" s="34">
        <f t="shared" si="31"/>
        <v>0</v>
      </c>
      <c r="AK65" s="34">
        <f t="shared" si="31"/>
        <v>0</v>
      </c>
      <c r="AL65" s="34">
        <f t="shared" si="31"/>
        <v>0</v>
      </c>
      <c r="AM65" s="34">
        <f t="shared" si="31"/>
        <v>1</v>
      </c>
      <c r="AN65" s="77">
        <f t="shared" si="31"/>
        <v>1</v>
      </c>
      <c r="AO65" s="34"/>
      <c r="AP65" s="34">
        <f t="shared" si="32"/>
        <v>0</v>
      </c>
      <c r="AQ65" s="34">
        <f t="shared" si="32"/>
        <v>1</v>
      </c>
      <c r="AR65" s="34">
        <f t="shared" si="32"/>
        <v>0</v>
      </c>
      <c r="AS65" s="34"/>
      <c r="AU65" s="34"/>
      <c r="AV65" s="34"/>
      <c r="AW65" s="34"/>
      <c r="AX65" s="34"/>
      <c r="AY65" s="34"/>
      <c r="BA65" s="34"/>
    </row>
    <row r="66" spans="1:64" s="33" customFormat="1" ht="15" customHeight="1" x14ac:dyDescent="0.2">
      <c r="A66" s="33">
        <v>1085</v>
      </c>
      <c r="B66" s="156" t="s">
        <v>875</v>
      </c>
      <c r="C66" s="32">
        <v>10</v>
      </c>
      <c r="D66" s="33" t="s">
        <v>662</v>
      </c>
      <c r="E66" s="74">
        <v>1</v>
      </c>
      <c r="F66" s="74">
        <v>1</v>
      </c>
      <c r="G66" s="74">
        <v>0</v>
      </c>
      <c r="H66" s="74">
        <v>0</v>
      </c>
      <c r="I66" s="74">
        <v>0</v>
      </c>
      <c r="J66" s="74" t="s">
        <v>793</v>
      </c>
      <c r="K66" s="74">
        <v>1</v>
      </c>
      <c r="L66" s="74">
        <v>1</v>
      </c>
      <c r="M66" s="74">
        <v>0.5</v>
      </c>
      <c r="N66" s="74">
        <v>0.5</v>
      </c>
      <c r="O66" s="74">
        <v>1</v>
      </c>
      <c r="P66" s="74"/>
      <c r="Q66" s="74">
        <v>1</v>
      </c>
      <c r="R66" s="74">
        <v>1</v>
      </c>
      <c r="S66" s="74">
        <v>1</v>
      </c>
      <c r="T66" s="74">
        <v>1</v>
      </c>
      <c r="U66" s="74">
        <v>0</v>
      </c>
      <c r="W66" s="77">
        <f t="shared" si="30"/>
        <v>1</v>
      </c>
      <c r="X66" s="77">
        <f t="shared" si="30"/>
        <v>1</v>
      </c>
      <c r="Y66" s="77">
        <f t="shared" si="30"/>
        <v>0.5</v>
      </c>
      <c r="Z66" s="144">
        <f t="shared" si="30"/>
        <v>0.5</v>
      </c>
      <c r="AA66" s="77">
        <f t="shared" si="30"/>
        <v>0</v>
      </c>
      <c r="AB66" s="42">
        <f>SUM(W66:AA66)</f>
        <v>3</v>
      </c>
      <c r="AC66" s="42"/>
      <c r="AD66" s="42">
        <f>W66+X66</f>
        <v>2</v>
      </c>
      <c r="AE66" s="42">
        <f>Z66+AA66</f>
        <v>0.5</v>
      </c>
      <c r="AF66" s="42">
        <f>Y66</f>
        <v>0.5</v>
      </c>
      <c r="AG66" s="42"/>
      <c r="AI66" s="34">
        <f t="shared" si="31"/>
        <v>0</v>
      </c>
      <c r="AJ66" s="34">
        <f t="shared" si="31"/>
        <v>0</v>
      </c>
      <c r="AK66" s="34">
        <f t="shared" si="31"/>
        <v>0.5</v>
      </c>
      <c r="AL66" s="34">
        <f t="shared" si="31"/>
        <v>0.5</v>
      </c>
      <c r="AM66" s="34">
        <f t="shared" si="31"/>
        <v>0</v>
      </c>
      <c r="AN66" s="77">
        <f t="shared" si="31"/>
        <v>1</v>
      </c>
      <c r="AO66" s="34"/>
      <c r="AP66" s="34">
        <f t="shared" si="32"/>
        <v>0</v>
      </c>
      <c r="AQ66" s="34">
        <f t="shared" si="32"/>
        <v>0.5</v>
      </c>
      <c r="AR66" s="34">
        <f t="shared" si="32"/>
        <v>0.5</v>
      </c>
      <c r="AS66" s="34"/>
      <c r="AU66" s="34"/>
      <c r="AV66" s="34"/>
      <c r="AW66" s="34"/>
      <c r="AX66" s="34"/>
      <c r="AY66" s="34"/>
      <c r="BA66" s="34"/>
    </row>
    <row r="67" spans="1:64" s="8" customFormat="1" ht="13.5" customHeight="1" x14ac:dyDescent="0.2">
      <c r="A67" s="33">
        <v>138</v>
      </c>
      <c r="B67" s="185" t="s">
        <v>509</v>
      </c>
      <c r="C67" s="185">
        <v>3</v>
      </c>
      <c r="D67" s="185" t="s">
        <v>300</v>
      </c>
      <c r="E67" s="33"/>
      <c r="F67" s="33"/>
      <c r="G67" s="33"/>
      <c r="H67" s="33"/>
      <c r="I67" s="33"/>
      <c r="J67" s="33"/>
      <c r="K67" s="33"/>
      <c r="L67" s="33"/>
      <c r="M67" s="33"/>
      <c r="N67" s="33"/>
      <c r="O67" s="33"/>
      <c r="P67" s="33"/>
      <c r="Q67" s="33"/>
      <c r="R67" s="33"/>
      <c r="S67" s="33"/>
      <c r="T67" s="33"/>
      <c r="U67" s="33"/>
      <c r="V67" s="33"/>
      <c r="W67" s="33">
        <v>1</v>
      </c>
      <c r="X67" s="33">
        <v>1</v>
      </c>
      <c r="Y67" s="33">
        <v>1</v>
      </c>
      <c r="Z67" s="78">
        <v>1</v>
      </c>
      <c r="AA67" s="33">
        <v>1</v>
      </c>
      <c r="AB67" s="33">
        <f t="shared" ref="AB67:AB69" si="33">SUM(W67:AA67)</f>
        <v>5</v>
      </c>
      <c r="AC67" s="118"/>
      <c r="AD67" s="42">
        <f t="shared" ref="AD67:AD69" si="34">W67+X67</f>
        <v>2</v>
      </c>
      <c r="AE67" s="42">
        <f t="shared" ref="AE67:AE69" si="35">Z67+AA67</f>
        <v>2</v>
      </c>
      <c r="AF67" s="42">
        <f t="shared" ref="AF67:AF69" si="36">Y67</f>
        <v>1</v>
      </c>
      <c r="AN67" s="7"/>
    </row>
    <row r="68" spans="1:64" s="8" customFormat="1" ht="13.5" customHeight="1" x14ac:dyDescent="0.2">
      <c r="A68" s="33">
        <v>156</v>
      </c>
      <c r="B68" s="185" t="s">
        <v>523</v>
      </c>
      <c r="C68" s="185">
        <v>3</v>
      </c>
      <c r="D68" s="185" t="s">
        <v>340</v>
      </c>
      <c r="E68" s="33"/>
      <c r="F68" s="33"/>
      <c r="G68" s="33"/>
      <c r="H68" s="33"/>
      <c r="I68" s="33"/>
      <c r="J68" s="33"/>
      <c r="K68" s="33"/>
      <c r="L68" s="33"/>
      <c r="M68" s="33"/>
      <c r="N68" s="33"/>
      <c r="O68" s="33"/>
      <c r="P68" s="33"/>
      <c r="Q68" s="33"/>
      <c r="R68" s="33"/>
      <c r="S68" s="33"/>
      <c r="T68" s="33"/>
      <c r="U68" s="33"/>
      <c r="V68" s="33"/>
      <c r="W68" s="33">
        <v>1</v>
      </c>
      <c r="X68" s="33">
        <v>1</v>
      </c>
      <c r="Y68" s="33">
        <v>0</v>
      </c>
      <c r="Z68" s="78">
        <v>0.5</v>
      </c>
      <c r="AA68" s="33">
        <v>1</v>
      </c>
      <c r="AB68" s="33">
        <f t="shared" si="33"/>
        <v>3.5</v>
      </c>
      <c r="AC68" s="118"/>
      <c r="AD68" s="42">
        <f t="shared" si="34"/>
        <v>2</v>
      </c>
      <c r="AE68" s="42">
        <f t="shared" si="35"/>
        <v>1.5</v>
      </c>
      <c r="AF68" s="42">
        <f t="shared" si="36"/>
        <v>0</v>
      </c>
      <c r="AN68" s="7"/>
    </row>
    <row r="69" spans="1:64" s="8" customFormat="1" ht="13.5" customHeight="1" x14ac:dyDescent="0.2">
      <c r="A69" s="33">
        <v>161</v>
      </c>
      <c r="B69" s="185" t="s">
        <v>527</v>
      </c>
      <c r="C69" s="185">
        <v>3</v>
      </c>
      <c r="D69" s="185" t="s">
        <v>354</v>
      </c>
      <c r="E69" s="33"/>
      <c r="F69" s="33"/>
      <c r="G69" s="33"/>
      <c r="H69" s="33"/>
      <c r="I69" s="33"/>
      <c r="J69" s="33"/>
      <c r="K69" s="33"/>
      <c r="L69" s="33"/>
      <c r="M69" s="33"/>
      <c r="N69" s="33"/>
      <c r="O69" s="33"/>
      <c r="P69" s="33"/>
      <c r="Q69" s="33"/>
      <c r="R69" s="33"/>
      <c r="S69" s="33"/>
      <c r="T69" s="33"/>
      <c r="U69" s="33"/>
      <c r="V69" s="33"/>
      <c r="W69" s="33">
        <v>0</v>
      </c>
      <c r="X69" s="33">
        <v>1</v>
      </c>
      <c r="Y69" s="33">
        <v>1</v>
      </c>
      <c r="Z69" s="78">
        <v>0</v>
      </c>
      <c r="AA69" s="33">
        <v>0</v>
      </c>
      <c r="AB69" s="33">
        <f t="shared" si="33"/>
        <v>2</v>
      </c>
      <c r="AC69" s="118"/>
      <c r="AD69" s="42">
        <f t="shared" si="34"/>
        <v>1</v>
      </c>
      <c r="AE69" s="42">
        <f t="shared" si="35"/>
        <v>0</v>
      </c>
      <c r="AF69" s="42">
        <f t="shared" si="36"/>
        <v>1</v>
      </c>
      <c r="AN69" s="7"/>
    </row>
    <row r="70" spans="1:64" s="8" customFormat="1" ht="13.5" customHeight="1" x14ac:dyDescent="0.2">
      <c r="Z70" s="38"/>
      <c r="AB70" s="33"/>
      <c r="AC70" s="118"/>
      <c r="AD70" s="42"/>
      <c r="AE70" s="42"/>
      <c r="AF70" s="42"/>
      <c r="AN70" s="7"/>
    </row>
    <row r="71" spans="1:64" s="78" customFormat="1" ht="13.5" customHeight="1" x14ac:dyDescent="0.2">
      <c r="A71" s="31" t="s">
        <v>3</v>
      </c>
      <c r="B71" s="32" t="s">
        <v>400</v>
      </c>
      <c r="C71" s="32">
        <v>3</v>
      </c>
      <c r="D71" s="149" t="s">
        <v>9</v>
      </c>
      <c r="E71" s="34">
        <v>1</v>
      </c>
      <c r="F71" s="34">
        <v>0</v>
      </c>
      <c r="G71" s="34">
        <v>0</v>
      </c>
      <c r="H71" s="34">
        <v>0</v>
      </c>
      <c r="I71" s="34">
        <v>0</v>
      </c>
      <c r="J71" s="150"/>
      <c r="K71" s="90">
        <v>1</v>
      </c>
      <c r="L71" s="90">
        <v>1</v>
      </c>
      <c r="M71" s="151">
        <v>0</v>
      </c>
      <c r="N71" s="151">
        <v>0</v>
      </c>
      <c r="O71" s="151">
        <v>0.5</v>
      </c>
      <c r="P71" s="33"/>
      <c r="Q71" s="90">
        <v>1</v>
      </c>
      <c r="R71" s="90">
        <v>1</v>
      </c>
      <c r="S71" s="90">
        <v>1</v>
      </c>
      <c r="T71" s="90">
        <v>1</v>
      </c>
      <c r="U71" s="90">
        <v>0</v>
      </c>
      <c r="V71" s="90"/>
      <c r="W71" s="77">
        <f>IF((($E71+$K71+$Q71)=1.5),0.5,ROUND(($E71+$K71+$Q71)/3,0))</f>
        <v>1</v>
      </c>
      <c r="X71" s="77">
        <f>IF((($F71+$L71+$R71)=1.5),0.5,ROUND(($F71+$L71+$R71)/3,0))</f>
        <v>1</v>
      </c>
      <c r="Y71" s="77">
        <f>IF((($G71+$M71+$S71)=1.5),0.5,ROUND(($G71+$M71+$S71)/3,0))</f>
        <v>0</v>
      </c>
      <c r="Z71" s="144">
        <f>IF((($H71+$N71+$T71)=1.5),0.5,ROUND(($H71+$N71+$T71)/3,0))</f>
        <v>0</v>
      </c>
      <c r="AA71" s="77">
        <f>IF((($I71+$O71+$U71)=1.5),0.5,ROUND(($I71+$O71+$U71)/3,0))</f>
        <v>0</v>
      </c>
      <c r="AB71" s="42">
        <f>SUM(W71:AA71)</f>
        <v>2</v>
      </c>
      <c r="AC71" s="42"/>
      <c r="AD71" s="42">
        <f>W71+X71</f>
        <v>2</v>
      </c>
      <c r="AE71" s="42">
        <f>Z71+AA71</f>
        <v>0</v>
      </c>
      <c r="AF71" s="42">
        <f>Y71</f>
        <v>0</v>
      </c>
      <c r="AG71" s="42"/>
      <c r="AI71" s="80"/>
      <c r="AJ71" s="80"/>
      <c r="AK71" s="80"/>
      <c r="AL71" s="80"/>
      <c r="AM71" s="80"/>
      <c r="AN71" s="79"/>
      <c r="AO71" s="80"/>
      <c r="AP71" s="80"/>
      <c r="AQ71" s="80"/>
      <c r="AR71" s="80"/>
      <c r="AS71" s="80"/>
      <c r="AU71" s="80"/>
      <c r="AV71" s="80"/>
      <c r="AW71" s="80"/>
      <c r="AX71" s="80"/>
      <c r="AY71" s="80"/>
      <c r="BA71" s="80"/>
    </row>
    <row r="72" spans="1:64" s="78" customFormat="1" ht="13.5" customHeight="1" x14ac:dyDescent="0.2">
      <c r="A72" s="31" t="s">
        <v>26</v>
      </c>
      <c r="B72" s="32" t="s">
        <v>408</v>
      </c>
      <c r="C72" s="32">
        <v>3</v>
      </c>
      <c r="D72" s="149" t="s">
        <v>27</v>
      </c>
      <c r="E72" s="34">
        <v>0</v>
      </c>
      <c r="F72" s="34">
        <v>1</v>
      </c>
      <c r="G72" s="34">
        <v>0</v>
      </c>
      <c r="H72" s="34">
        <v>0</v>
      </c>
      <c r="I72" s="34">
        <v>0</v>
      </c>
      <c r="J72" s="33" t="s">
        <v>55</v>
      </c>
      <c r="K72" s="90">
        <v>1</v>
      </c>
      <c r="L72" s="90">
        <v>1</v>
      </c>
      <c r="M72" s="151">
        <v>0</v>
      </c>
      <c r="N72" s="151">
        <v>0</v>
      </c>
      <c r="O72" s="151">
        <v>0</v>
      </c>
      <c r="P72" s="150"/>
      <c r="Q72" s="90">
        <v>1</v>
      </c>
      <c r="R72" s="90">
        <v>1</v>
      </c>
      <c r="S72" s="90">
        <v>1</v>
      </c>
      <c r="T72" s="90">
        <v>1</v>
      </c>
      <c r="U72" s="90">
        <v>0</v>
      </c>
      <c r="V72" s="90"/>
      <c r="W72" s="77">
        <f t="shared" ref="W72:AA74" si="37">IF(((E72+K72+Q72)=1.5),0.5,ROUND((E72+K72+Q72)/3,0))</f>
        <v>1</v>
      </c>
      <c r="X72" s="77">
        <f t="shared" si="37"/>
        <v>1</v>
      </c>
      <c r="Y72" s="77">
        <f t="shared" si="37"/>
        <v>0</v>
      </c>
      <c r="Z72" s="144">
        <f t="shared" si="37"/>
        <v>0</v>
      </c>
      <c r="AA72" s="77">
        <f t="shared" si="37"/>
        <v>0</v>
      </c>
      <c r="AB72" s="42">
        <f>SUM(W72:AA72)</f>
        <v>2</v>
      </c>
      <c r="AC72" s="42"/>
      <c r="AD72" s="42">
        <f>W72+X72</f>
        <v>2</v>
      </c>
      <c r="AE72" s="42">
        <f>Z72+AA72</f>
        <v>0</v>
      </c>
      <c r="AF72" s="42">
        <f>Y72</f>
        <v>0</v>
      </c>
      <c r="AG72" s="42"/>
      <c r="AI72" s="80"/>
      <c r="AJ72" s="80"/>
      <c r="AK72" s="80"/>
      <c r="AL72" s="80"/>
      <c r="AM72" s="80"/>
      <c r="AN72" s="79"/>
      <c r="AO72" s="80"/>
      <c r="AP72" s="80"/>
      <c r="AQ72" s="80"/>
      <c r="AR72" s="80"/>
      <c r="AS72" s="80"/>
      <c r="AU72" s="80"/>
      <c r="AV72" s="80"/>
      <c r="AW72" s="80"/>
      <c r="AX72" s="80"/>
      <c r="AY72" s="80"/>
      <c r="BA72" s="80"/>
    </row>
    <row r="73" spans="1:64" s="78" customFormat="1" ht="15" customHeight="1" x14ac:dyDescent="0.2">
      <c r="A73" s="33">
        <v>1122</v>
      </c>
      <c r="B73" s="32" t="s">
        <v>887</v>
      </c>
      <c r="C73" s="32">
        <v>10</v>
      </c>
      <c r="D73" s="33" t="s">
        <v>700</v>
      </c>
      <c r="E73" s="74">
        <v>1</v>
      </c>
      <c r="F73" s="74">
        <v>1</v>
      </c>
      <c r="G73" s="74">
        <v>0</v>
      </c>
      <c r="H73" s="74">
        <v>0</v>
      </c>
      <c r="I73" s="74">
        <v>0</v>
      </c>
      <c r="J73" s="74"/>
      <c r="K73" s="74">
        <v>1</v>
      </c>
      <c r="L73" s="74">
        <v>1</v>
      </c>
      <c r="M73" s="74">
        <v>0</v>
      </c>
      <c r="N73" s="74">
        <v>0</v>
      </c>
      <c r="O73" s="74">
        <v>0.5</v>
      </c>
      <c r="P73" s="74"/>
      <c r="Q73" s="74">
        <v>1</v>
      </c>
      <c r="R73" s="74">
        <v>1</v>
      </c>
      <c r="S73" s="74">
        <v>1</v>
      </c>
      <c r="T73" s="74">
        <v>1</v>
      </c>
      <c r="U73" s="74">
        <v>0</v>
      </c>
      <c r="V73" s="33"/>
      <c r="W73" s="77">
        <f t="shared" si="37"/>
        <v>1</v>
      </c>
      <c r="X73" s="77">
        <f t="shared" si="37"/>
        <v>1</v>
      </c>
      <c r="Y73" s="77">
        <f t="shared" si="37"/>
        <v>0</v>
      </c>
      <c r="Z73" s="144">
        <f t="shared" si="37"/>
        <v>0</v>
      </c>
      <c r="AA73" s="77">
        <f t="shared" si="37"/>
        <v>0</v>
      </c>
      <c r="AB73" s="42">
        <f>SUM(W73:AA73)</f>
        <v>2</v>
      </c>
      <c r="AC73" s="42"/>
      <c r="AD73" s="42">
        <f>W73+X73</f>
        <v>2</v>
      </c>
      <c r="AE73" s="42">
        <f>Z73+AA73</f>
        <v>0</v>
      </c>
      <c r="AF73" s="42">
        <f>Y73</f>
        <v>0</v>
      </c>
      <c r="AG73" s="42"/>
      <c r="AI73" s="80"/>
      <c r="AJ73" s="80"/>
      <c r="AK73" s="80"/>
      <c r="AL73" s="80"/>
      <c r="AM73" s="80"/>
      <c r="AN73" s="79"/>
      <c r="AO73" s="80"/>
      <c r="AP73" s="80"/>
      <c r="AQ73" s="80"/>
      <c r="AR73" s="80"/>
      <c r="AS73" s="80"/>
      <c r="AU73" s="80"/>
      <c r="AV73" s="80"/>
      <c r="AW73" s="80"/>
      <c r="AX73" s="80"/>
      <c r="AY73" s="80"/>
      <c r="BA73" s="80"/>
    </row>
    <row r="74" spans="1:64" s="33" customFormat="1" ht="15" customHeight="1" x14ac:dyDescent="0.2">
      <c r="A74" s="33">
        <v>1125</v>
      </c>
      <c r="B74" s="32" t="s">
        <v>875</v>
      </c>
      <c r="C74" s="32">
        <v>10</v>
      </c>
      <c r="D74" s="33" t="s">
        <v>703</v>
      </c>
      <c r="E74" s="74">
        <v>1</v>
      </c>
      <c r="F74" s="74">
        <v>1</v>
      </c>
      <c r="G74" s="74">
        <v>0</v>
      </c>
      <c r="H74" s="74">
        <v>0</v>
      </c>
      <c r="I74" s="74">
        <v>0</v>
      </c>
      <c r="J74" s="74"/>
      <c r="K74" s="74">
        <v>1</v>
      </c>
      <c r="L74" s="74">
        <v>1</v>
      </c>
      <c r="M74" s="74">
        <v>0</v>
      </c>
      <c r="N74" s="74">
        <v>0.5</v>
      </c>
      <c r="O74" s="74">
        <v>1</v>
      </c>
      <c r="P74" s="74"/>
      <c r="Q74" s="74">
        <v>1</v>
      </c>
      <c r="R74" s="74">
        <v>1</v>
      </c>
      <c r="S74" s="74">
        <v>0</v>
      </c>
      <c r="T74" s="74">
        <v>0</v>
      </c>
      <c r="U74" s="74">
        <v>0</v>
      </c>
      <c r="W74" s="77">
        <f t="shared" si="37"/>
        <v>1</v>
      </c>
      <c r="X74" s="77">
        <f t="shared" si="37"/>
        <v>1</v>
      </c>
      <c r="Y74" s="77">
        <f t="shared" si="37"/>
        <v>0</v>
      </c>
      <c r="Z74" s="144">
        <f t="shared" si="37"/>
        <v>0</v>
      </c>
      <c r="AA74" s="77">
        <f t="shared" si="37"/>
        <v>0</v>
      </c>
      <c r="AB74" s="42">
        <f>SUM(W74:AA74)</f>
        <v>2</v>
      </c>
      <c r="AC74" s="42"/>
      <c r="AD74" s="42">
        <f>W74+X74</f>
        <v>2</v>
      </c>
      <c r="AE74" s="42">
        <f>Z74+AA74</f>
        <v>0</v>
      </c>
      <c r="AF74" s="42">
        <f>Y74</f>
        <v>0</v>
      </c>
      <c r="AG74" s="42"/>
      <c r="AI74" s="34"/>
      <c r="AJ74" s="34"/>
      <c r="AK74" s="34"/>
      <c r="AL74" s="34"/>
      <c r="AM74" s="34"/>
      <c r="AN74" s="42"/>
      <c r="AO74" s="34"/>
      <c r="AP74" s="34"/>
      <c r="AQ74" s="34"/>
      <c r="AR74" s="34"/>
      <c r="AS74" s="34"/>
      <c r="AU74" s="34"/>
      <c r="AV74" s="34"/>
      <c r="AW74" s="34"/>
      <c r="AX74" s="34"/>
      <c r="AY74" s="34"/>
      <c r="BA74" s="34"/>
    </row>
    <row r="75" spans="1:64" s="8" customFormat="1" ht="13.5" customHeight="1" x14ac:dyDescent="0.2">
      <c r="Z75" s="38"/>
      <c r="AB75" s="33"/>
      <c r="AC75" s="118"/>
      <c r="AD75" s="42"/>
      <c r="AE75" s="42"/>
      <c r="AF75" s="42"/>
      <c r="AN75" s="7"/>
    </row>
    <row r="76" spans="1:64" s="162" customFormat="1" ht="15" customHeight="1" x14ac:dyDescent="0.2">
      <c r="C76" s="163"/>
      <c r="E76" s="164"/>
      <c r="F76" s="164"/>
      <c r="G76" s="164"/>
      <c r="H76" s="164"/>
      <c r="I76" s="164"/>
      <c r="J76" s="164"/>
      <c r="K76" s="164"/>
      <c r="L76" s="164"/>
      <c r="M76" s="164"/>
      <c r="N76" s="164"/>
      <c r="O76" s="164"/>
      <c r="P76" s="164"/>
      <c r="Q76" s="164"/>
      <c r="R76" s="164"/>
      <c r="S76" s="164"/>
      <c r="T76" s="164"/>
      <c r="U76" s="164"/>
      <c r="W76" s="165"/>
      <c r="X76" s="165"/>
      <c r="Y76" s="165"/>
      <c r="Z76" s="166"/>
      <c r="AA76" s="165"/>
      <c r="AB76" s="167"/>
      <c r="AC76" s="167"/>
      <c r="AD76" s="167"/>
      <c r="AE76" s="167"/>
      <c r="AF76" s="167"/>
      <c r="AG76" s="167"/>
      <c r="AI76" s="178"/>
      <c r="AJ76" s="178"/>
      <c r="AK76" s="178"/>
      <c r="AL76" s="178"/>
      <c r="AM76" s="178"/>
      <c r="AN76" s="167"/>
      <c r="AO76" s="178"/>
      <c r="AP76" s="178"/>
      <c r="AQ76" s="178"/>
      <c r="AR76" s="178"/>
      <c r="AS76" s="178"/>
      <c r="AU76" s="178"/>
      <c r="AV76" s="178"/>
      <c r="AW76" s="178"/>
      <c r="AX76" s="178"/>
      <c r="AY76" s="178"/>
      <c r="BA76" s="178"/>
    </row>
    <row r="77" spans="1:64" s="33" customFormat="1" ht="13.5" customHeight="1" x14ac:dyDescent="0.2">
      <c r="A77" s="31" t="s">
        <v>81</v>
      </c>
      <c r="B77" s="156" t="s">
        <v>433</v>
      </c>
      <c r="C77" s="32">
        <v>4</v>
      </c>
      <c r="D77" s="149" t="s">
        <v>82</v>
      </c>
      <c r="E77" s="34">
        <v>1</v>
      </c>
      <c r="F77" s="34">
        <v>0</v>
      </c>
      <c r="G77" s="34">
        <v>0</v>
      </c>
      <c r="H77" s="34">
        <v>0</v>
      </c>
      <c r="I77" s="34">
        <v>0</v>
      </c>
      <c r="J77" s="33" t="s">
        <v>134</v>
      </c>
      <c r="K77" s="90">
        <v>1</v>
      </c>
      <c r="L77" s="90">
        <v>1</v>
      </c>
      <c r="M77" s="151">
        <v>0.5</v>
      </c>
      <c r="N77" s="151">
        <v>1</v>
      </c>
      <c r="O77" s="151">
        <v>0.5</v>
      </c>
      <c r="P77" s="150"/>
      <c r="Q77" s="90">
        <v>0</v>
      </c>
      <c r="R77" s="90">
        <v>0</v>
      </c>
      <c r="S77" s="90">
        <v>0</v>
      </c>
      <c r="T77" s="90">
        <v>0</v>
      </c>
      <c r="U77" s="90">
        <v>1</v>
      </c>
      <c r="V77" s="90"/>
      <c r="W77" s="77">
        <f t="shared" ref="W77:AA89" si="38">IF(((E77+K77+Q77)=1.5),0.5,ROUND((E77+K77+Q77)/3,0))</f>
        <v>1</v>
      </c>
      <c r="X77" s="77">
        <f t="shared" si="38"/>
        <v>0</v>
      </c>
      <c r="Y77" s="77">
        <f t="shared" si="38"/>
        <v>0</v>
      </c>
      <c r="Z77" s="144">
        <f t="shared" si="38"/>
        <v>0</v>
      </c>
      <c r="AA77" s="77">
        <f t="shared" si="38"/>
        <v>0.5</v>
      </c>
      <c r="AB77" s="42">
        <f t="shared" ref="AB77:AB93" si="39">SUM(W77:AA77)</f>
        <v>1.5</v>
      </c>
      <c r="AC77" s="42"/>
      <c r="AD77" s="42">
        <f t="shared" ref="AD77:AD93" si="40">W77+X77</f>
        <v>1</v>
      </c>
      <c r="AE77" s="42">
        <f t="shared" ref="AE77:AE93" si="41">Z77+AA77</f>
        <v>0.5</v>
      </c>
      <c r="AF77" s="42">
        <f t="shared" ref="AF77:AF93" si="42">Y77</f>
        <v>0</v>
      </c>
      <c r="AG77" s="42"/>
      <c r="AI77" s="34">
        <f>W77-W95</f>
        <v>0</v>
      </c>
      <c r="AJ77" s="34">
        <f t="shared" ref="AJ77:AR77" si="43">X77-X95</f>
        <v>-1</v>
      </c>
      <c r="AK77" s="34">
        <f t="shared" si="43"/>
        <v>0</v>
      </c>
      <c r="AL77" s="34">
        <f t="shared" si="43"/>
        <v>0</v>
      </c>
      <c r="AM77" s="34">
        <f t="shared" si="43"/>
        <v>0.5</v>
      </c>
      <c r="AN77" s="77">
        <f t="shared" si="43"/>
        <v>-0.5</v>
      </c>
      <c r="AO77" s="34"/>
      <c r="AP77" s="34">
        <f t="shared" si="43"/>
        <v>-1</v>
      </c>
      <c r="AQ77" s="34">
        <f t="shared" si="43"/>
        <v>0.5</v>
      </c>
      <c r="AR77" s="34">
        <f t="shared" si="43"/>
        <v>0</v>
      </c>
      <c r="AS77" s="34"/>
      <c r="AU77" s="34"/>
      <c r="AV77" s="34"/>
      <c r="AW77" s="34"/>
      <c r="AX77" s="34"/>
      <c r="AY77" s="34"/>
      <c r="AZ77" s="34"/>
      <c r="BA77" s="34"/>
      <c r="BD77" s="34"/>
      <c r="BE77" s="34"/>
      <c r="BF77" s="34"/>
      <c r="BG77" s="34"/>
      <c r="BH77" s="34"/>
      <c r="BI77" s="34"/>
      <c r="BJ77" s="34"/>
      <c r="BK77" s="34"/>
      <c r="BL77" s="34"/>
    </row>
    <row r="78" spans="1:64" s="78" customFormat="1" ht="15" customHeight="1" x14ac:dyDescent="0.2">
      <c r="A78" s="33">
        <v>1095</v>
      </c>
      <c r="B78" s="156" t="s">
        <v>882</v>
      </c>
      <c r="C78" s="32">
        <v>11</v>
      </c>
      <c r="D78" s="33" t="s">
        <v>673</v>
      </c>
      <c r="E78" s="74">
        <v>0</v>
      </c>
      <c r="F78" s="74">
        <v>0</v>
      </c>
      <c r="G78" s="74">
        <v>0</v>
      </c>
      <c r="H78" s="74">
        <v>0</v>
      </c>
      <c r="I78" s="74">
        <v>0</v>
      </c>
      <c r="J78" s="74" t="s">
        <v>770</v>
      </c>
      <c r="K78" s="74">
        <v>1</v>
      </c>
      <c r="L78" s="74">
        <v>1</v>
      </c>
      <c r="M78" s="74">
        <v>0</v>
      </c>
      <c r="N78" s="74">
        <v>0</v>
      </c>
      <c r="O78" s="74">
        <v>0.5</v>
      </c>
      <c r="P78" s="74" t="s">
        <v>766</v>
      </c>
      <c r="Q78" s="74">
        <v>0</v>
      </c>
      <c r="R78" s="74">
        <v>0</v>
      </c>
      <c r="S78" s="74">
        <v>0</v>
      </c>
      <c r="T78" s="74">
        <v>0</v>
      </c>
      <c r="U78" s="74">
        <v>0</v>
      </c>
      <c r="V78" s="33"/>
      <c r="W78" s="77">
        <f t="shared" si="38"/>
        <v>0</v>
      </c>
      <c r="X78" s="77">
        <f t="shared" si="38"/>
        <v>0</v>
      </c>
      <c r="Y78" s="77">
        <f t="shared" si="38"/>
        <v>0</v>
      </c>
      <c r="Z78" s="144">
        <f t="shared" si="38"/>
        <v>0</v>
      </c>
      <c r="AA78" s="77">
        <f t="shared" si="38"/>
        <v>0</v>
      </c>
      <c r="AB78" s="42">
        <f t="shared" si="39"/>
        <v>0</v>
      </c>
      <c r="AC78" s="42"/>
      <c r="AD78" s="42">
        <f t="shared" si="40"/>
        <v>0</v>
      </c>
      <c r="AE78" s="42">
        <f t="shared" si="41"/>
        <v>0</v>
      </c>
      <c r="AF78" s="42">
        <f t="shared" si="42"/>
        <v>0</v>
      </c>
      <c r="AG78" s="42"/>
      <c r="AI78" s="80">
        <f>W78-W96</f>
        <v>0</v>
      </c>
      <c r="AJ78" s="80">
        <f t="shared" ref="AJ78:AR78" si="44">X78-X96</f>
        <v>0</v>
      </c>
      <c r="AK78" s="80">
        <f t="shared" si="44"/>
        <v>0</v>
      </c>
      <c r="AL78" s="80">
        <f t="shared" si="44"/>
        <v>0</v>
      </c>
      <c r="AM78" s="80">
        <f t="shared" si="44"/>
        <v>0</v>
      </c>
      <c r="AN78" s="44">
        <f t="shared" si="44"/>
        <v>0</v>
      </c>
      <c r="AO78" s="80"/>
      <c r="AP78" s="80">
        <f t="shared" si="44"/>
        <v>0</v>
      </c>
      <c r="AQ78" s="80">
        <f t="shared" si="44"/>
        <v>0</v>
      </c>
      <c r="AR78" s="80">
        <f t="shared" si="44"/>
        <v>0</v>
      </c>
      <c r="AS78" s="80"/>
      <c r="AU78" s="80"/>
      <c r="AV78" s="80"/>
      <c r="AW78" s="80"/>
      <c r="AX78" s="80"/>
      <c r="AY78" s="80"/>
      <c r="AZ78" s="80"/>
      <c r="BA78" s="80"/>
      <c r="BD78" s="80"/>
      <c r="BE78" s="80"/>
      <c r="BF78" s="80"/>
      <c r="BG78" s="80"/>
      <c r="BH78" s="80"/>
      <c r="BI78" s="80"/>
      <c r="BJ78" s="80"/>
      <c r="BK78" s="80"/>
      <c r="BL78" s="80"/>
    </row>
    <row r="79" spans="1:64" s="78" customFormat="1" ht="15" customHeight="1" x14ac:dyDescent="0.2">
      <c r="A79" s="152" t="s">
        <v>120</v>
      </c>
      <c r="B79" s="156" t="s">
        <v>451</v>
      </c>
      <c r="C79" s="32">
        <v>11</v>
      </c>
      <c r="D79" s="149" t="s">
        <v>128</v>
      </c>
      <c r="E79" s="34">
        <v>1</v>
      </c>
      <c r="F79" s="34">
        <v>0</v>
      </c>
      <c r="G79" s="34">
        <v>1</v>
      </c>
      <c r="H79" s="34">
        <v>0</v>
      </c>
      <c r="I79" s="34">
        <v>0</v>
      </c>
      <c r="J79" s="150"/>
      <c r="K79" s="90">
        <v>1</v>
      </c>
      <c r="L79" s="90">
        <v>0</v>
      </c>
      <c r="M79" s="151">
        <v>0.5</v>
      </c>
      <c r="N79" s="151">
        <v>0.5</v>
      </c>
      <c r="O79" s="151">
        <v>0.5</v>
      </c>
      <c r="P79" s="150"/>
      <c r="Q79" s="90">
        <v>1</v>
      </c>
      <c r="R79" s="90">
        <v>0</v>
      </c>
      <c r="S79" s="90">
        <v>1</v>
      </c>
      <c r="T79" s="90">
        <v>1</v>
      </c>
      <c r="U79" s="90">
        <v>1</v>
      </c>
      <c r="V79" s="90"/>
      <c r="W79" s="77">
        <f t="shared" si="38"/>
        <v>1</v>
      </c>
      <c r="X79" s="77">
        <f t="shared" si="38"/>
        <v>0</v>
      </c>
      <c r="Y79" s="77">
        <f t="shared" si="38"/>
        <v>1</v>
      </c>
      <c r="Z79" s="144">
        <f t="shared" si="38"/>
        <v>0.5</v>
      </c>
      <c r="AA79" s="77">
        <f t="shared" si="38"/>
        <v>0.5</v>
      </c>
      <c r="AB79" s="42">
        <f t="shared" si="39"/>
        <v>3</v>
      </c>
      <c r="AC79" s="42"/>
      <c r="AD79" s="42">
        <f t="shared" si="40"/>
        <v>1</v>
      </c>
      <c r="AE79" s="42">
        <f t="shared" si="41"/>
        <v>1</v>
      </c>
      <c r="AF79" s="42">
        <f t="shared" si="42"/>
        <v>1</v>
      </c>
      <c r="AG79" s="42"/>
      <c r="AI79" s="80">
        <f>W79-W$98</f>
        <v>0</v>
      </c>
      <c r="AJ79" s="80">
        <f t="shared" ref="AJ79:AR81" si="45">X79-X$98</f>
        <v>0</v>
      </c>
      <c r="AK79" s="80">
        <f t="shared" si="45"/>
        <v>1</v>
      </c>
      <c r="AL79" s="80">
        <f t="shared" si="45"/>
        <v>-0.5</v>
      </c>
      <c r="AM79" s="80">
        <f t="shared" si="45"/>
        <v>0.5</v>
      </c>
      <c r="AN79" s="44">
        <f t="shared" si="45"/>
        <v>1</v>
      </c>
      <c r="AO79" s="80"/>
      <c r="AP79" s="80">
        <f t="shared" si="45"/>
        <v>0</v>
      </c>
      <c r="AQ79" s="80">
        <f t="shared" si="45"/>
        <v>0</v>
      </c>
      <c r="AR79" s="80">
        <f t="shared" si="45"/>
        <v>1</v>
      </c>
      <c r="AS79" s="80"/>
      <c r="AU79" s="80"/>
      <c r="AV79" s="80"/>
      <c r="AW79" s="80"/>
      <c r="AX79" s="80"/>
      <c r="AY79" s="80"/>
      <c r="BA79" s="80"/>
    </row>
    <row r="80" spans="1:64" s="33" customFormat="1" ht="15" customHeight="1" x14ac:dyDescent="0.2">
      <c r="A80" s="152" t="s">
        <v>125</v>
      </c>
      <c r="B80" s="156" t="s">
        <v>451</v>
      </c>
      <c r="C80" s="32">
        <v>11</v>
      </c>
      <c r="D80" s="149" t="s">
        <v>133</v>
      </c>
      <c r="E80" s="34">
        <v>1</v>
      </c>
      <c r="F80" s="34">
        <v>0</v>
      </c>
      <c r="G80" s="34">
        <v>1</v>
      </c>
      <c r="H80" s="34">
        <v>1</v>
      </c>
      <c r="I80" s="34">
        <v>0</v>
      </c>
      <c r="J80" s="150"/>
      <c r="K80" s="90">
        <v>1</v>
      </c>
      <c r="L80" s="90">
        <v>0</v>
      </c>
      <c r="M80" s="151">
        <v>0.5</v>
      </c>
      <c r="N80" s="151">
        <v>0.5</v>
      </c>
      <c r="O80" s="151">
        <v>1</v>
      </c>
      <c r="P80" s="150"/>
      <c r="Q80" s="90">
        <v>1</v>
      </c>
      <c r="R80" s="90">
        <v>0</v>
      </c>
      <c r="S80" s="90">
        <v>1</v>
      </c>
      <c r="T80" s="90">
        <v>0</v>
      </c>
      <c r="U80" s="90">
        <v>0</v>
      </c>
      <c r="V80" s="90"/>
      <c r="W80" s="77">
        <f t="shared" si="38"/>
        <v>1</v>
      </c>
      <c r="X80" s="77">
        <f t="shared" si="38"/>
        <v>0</v>
      </c>
      <c r="Y80" s="77">
        <f t="shared" si="38"/>
        <v>1</v>
      </c>
      <c r="Z80" s="144">
        <f t="shared" si="38"/>
        <v>0.5</v>
      </c>
      <c r="AA80" s="77">
        <f t="shared" si="38"/>
        <v>0</v>
      </c>
      <c r="AB80" s="42">
        <f t="shared" si="39"/>
        <v>2.5</v>
      </c>
      <c r="AC80" s="42"/>
      <c r="AD80" s="42">
        <f t="shared" si="40"/>
        <v>1</v>
      </c>
      <c r="AE80" s="42">
        <f t="shared" si="41"/>
        <v>0.5</v>
      </c>
      <c r="AF80" s="42">
        <f t="shared" si="42"/>
        <v>1</v>
      </c>
      <c r="AG80" s="42"/>
      <c r="AI80" s="80">
        <f t="shared" ref="AI80:AI81" si="46">W80-W$98</f>
        <v>0</v>
      </c>
      <c r="AJ80" s="80">
        <f t="shared" si="45"/>
        <v>0</v>
      </c>
      <c r="AK80" s="80">
        <f t="shared" si="45"/>
        <v>1</v>
      </c>
      <c r="AL80" s="80">
        <f t="shared" si="45"/>
        <v>-0.5</v>
      </c>
      <c r="AM80" s="80">
        <f t="shared" si="45"/>
        <v>0</v>
      </c>
      <c r="AN80" s="44">
        <f t="shared" si="45"/>
        <v>0.5</v>
      </c>
      <c r="AO80" s="80"/>
      <c r="AP80" s="80">
        <f t="shared" si="45"/>
        <v>0</v>
      </c>
      <c r="AQ80" s="80">
        <f t="shared" si="45"/>
        <v>-0.5</v>
      </c>
      <c r="AR80" s="80">
        <f t="shared" si="45"/>
        <v>1</v>
      </c>
      <c r="AS80" s="34"/>
      <c r="AU80" s="34"/>
      <c r="AV80" s="34"/>
      <c r="AW80" s="34"/>
      <c r="AX80" s="34"/>
      <c r="AY80" s="34"/>
      <c r="BA80" s="34"/>
    </row>
    <row r="81" spans="1:64" s="33" customFormat="1" ht="15" customHeight="1" x14ac:dyDescent="0.2">
      <c r="A81" s="152" t="s">
        <v>188</v>
      </c>
      <c r="B81" s="156" t="s">
        <v>451</v>
      </c>
      <c r="C81" s="32">
        <v>11</v>
      </c>
      <c r="D81" s="149" t="s">
        <v>199</v>
      </c>
      <c r="E81" s="34">
        <v>0</v>
      </c>
      <c r="F81" s="34">
        <v>0</v>
      </c>
      <c r="G81" s="34">
        <v>1</v>
      </c>
      <c r="H81" s="34">
        <v>0</v>
      </c>
      <c r="I81" s="34">
        <v>0</v>
      </c>
      <c r="J81" s="150"/>
      <c r="K81" s="90">
        <v>0</v>
      </c>
      <c r="L81" s="90">
        <v>1</v>
      </c>
      <c r="M81" s="151">
        <v>0</v>
      </c>
      <c r="N81" s="151">
        <v>0</v>
      </c>
      <c r="O81" s="151">
        <v>0</v>
      </c>
      <c r="Q81" s="90">
        <v>0</v>
      </c>
      <c r="R81" s="90">
        <v>1</v>
      </c>
      <c r="S81" s="90">
        <v>0</v>
      </c>
      <c r="T81" s="90">
        <v>0</v>
      </c>
      <c r="U81" s="90">
        <v>1</v>
      </c>
      <c r="V81" s="90"/>
      <c r="W81" s="77">
        <f t="shared" si="38"/>
        <v>0</v>
      </c>
      <c r="X81" s="77">
        <f t="shared" si="38"/>
        <v>1</v>
      </c>
      <c r="Y81" s="77">
        <f t="shared" si="38"/>
        <v>0</v>
      </c>
      <c r="Z81" s="144">
        <f t="shared" si="38"/>
        <v>0</v>
      </c>
      <c r="AA81" s="77">
        <f t="shared" si="38"/>
        <v>0</v>
      </c>
      <c r="AB81" s="42">
        <f t="shared" si="39"/>
        <v>1</v>
      </c>
      <c r="AC81" s="42"/>
      <c r="AD81" s="42">
        <f t="shared" si="40"/>
        <v>1</v>
      </c>
      <c r="AE81" s="42">
        <f t="shared" si="41"/>
        <v>0</v>
      </c>
      <c r="AF81" s="42">
        <f t="shared" si="42"/>
        <v>0</v>
      </c>
      <c r="AG81" s="42"/>
      <c r="AI81" s="80">
        <f t="shared" si="46"/>
        <v>-1</v>
      </c>
      <c r="AJ81" s="80">
        <f t="shared" si="45"/>
        <v>1</v>
      </c>
      <c r="AK81" s="80">
        <f t="shared" si="45"/>
        <v>0</v>
      </c>
      <c r="AL81" s="80">
        <f t="shared" si="45"/>
        <v>-1</v>
      </c>
      <c r="AM81" s="80">
        <f t="shared" si="45"/>
        <v>0</v>
      </c>
      <c r="AN81" s="44">
        <f t="shared" si="45"/>
        <v>-1</v>
      </c>
      <c r="AO81" s="80"/>
      <c r="AP81" s="80">
        <f t="shared" si="45"/>
        <v>0</v>
      </c>
      <c r="AQ81" s="80">
        <f t="shared" si="45"/>
        <v>-1</v>
      </c>
      <c r="AR81" s="80">
        <f t="shared" si="45"/>
        <v>0</v>
      </c>
      <c r="AS81" s="34"/>
      <c r="AU81" s="34"/>
      <c r="AV81" s="34"/>
      <c r="AW81" s="34"/>
      <c r="AX81" s="34"/>
      <c r="AY81" s="34"/>
      <c r="BA81" s="34"/>
    </row>
    <row r="82" spans="1:64" s="33" customFormat="1" ht="15" customHeight="1" x14ac:dyDescent="0.2">
      <c r="A82" s="31" t="s">
        <v>953</v>
      </c>
      <c r="B82" s="156" t="s">
        <v>438</v>
      </c>
      <c r="C82" s="32">
        <v>11</v>
      </c>
      <c r="D82" s="149" t="s">
        <v>96</v>
      </c>
      <c r="E82" s="34">
        <v>1</v>
      </c>
      <c r="F82" s="34">
        <v>1</v>
      </c>
      <c r="G82" s="34">
        <v>0</v>
      </c>
      <c r="H82" s="34">
        <v>0</v>
      </c>
      <c r="I82" s="34">
        <v>0</v>
      </c>
      <c r="J82" s="150"/>
      <c r="K82" s="90">
        <v>1</v>
      </c>
      <c r="L82" s="90">
        <v>1</v>
      </c>
      <c r="M82" s="151">
        <v>0</v>
      </c>
      <c r="N82" s="151">
        <v>0.5</v>
      </c>
      <c r="O82" s="151">
        <v>1</v>
      </c>
      <c r="P82" s="150"/>
      <c r="Q82" s="90">
        <v>1</v>
      </c>
      <c r="R82" s="90">
        <v>1</v>
      </c>
      <c r="S82" s="90">
        <v>0</v>
      </c>
      <c r="T82" s="90">
        <v>0</v>
      </c>
      <c r="U82" s="90">
        <v>0</v>
      </c>
      <c r="V82" s="90"/>
      <c r="W82" s="77">
        <f t="shared" si="38"/>
        <v>1</v>
      </c>
      <c r="X82" s="77">
        <f t="shared" si="38"/>
        <v>1</v>
      </c>
      <c r="Y82" s="77">
        <f t="shared" si="38"/>
        <v>0</v>
      </c>
      <c r="Z82" s="144">
        <f t="shared" si="38"/>
        <v>0</v>
      </c>
      <c r="AA82" s="77">
        <f t="shared" si="38"/>
        <v>0</v>
      </c>
      <c r="AB82" s="42">
        <f t="shared" si="39"/>
        <v>2</v>
      </c>
      <c r="AC82" s="42"/>
      <c r="AD82" s="42">
        <f t="shared" si="40"/>
        <v>2</v>
      </c>
      <c r="AE82" s="42">
        <f t="shared" si="41"/>
        <v>0</v>
      </c>
      <c r="AF82" s="42">
        <f t="shared" si="42"/>
        <v>0</v>
      </c>
      <c r="AG82" s="42"/>
      <c r="AI82" s="34">
        <f>W82-W99</f>
        <v>0</v>
      </c>
      <c r="AJ82" s="34">
        <f t="shared" ref="AJ82:AR82" si="47">X82-X99</f>
        <v>0</v>
      </c>
      <c r="AK82" s="34">
        <f t="shared" si="47"/>
        <v>-0.5</v>
      </c>
      <c r="AL82" s="34">
        <f t="shared" si="47"/>
        <v>-0.5</v>
      </c>
      <c r="AM82" s="34">
        <f t="shared" si="47"/>
        <v>0</v>
      </c>
      <c r="AN82" s="77">
        <f t="shared" si="47"/>
        <v>-1</v>
      </c>
      <c r="AO82" s="34"/>
      <c r="AP82" s="34">
        <f t="shared" si="47"/>
        <v>0</v>
      </c>
      <c r="AQ82" s="34">
        <f t="shared" si="47"/>
        <v>-0.5</v>
      </c>
      <c r="AR82" s="34">
        <f t="shared" si="47"/>
        <v>-0.5</v>
      </c>
      <c r="AS82" s="34"/>
      <c r="AU82" s="34"/>
      <c r="AV82" s="34"/>
      <c r="AW82" s="34"/>
      <c r="AX82" s="34"/>
      <c r="AY82" s="34"/>
      <c r="BA82" s="34"/>
    </row>
    <row r="83" spans="1:64" s="78" customFormat="1" ht="15" customHeight="1" x14ac:dyDescent="0.2">
      <c r="A83" s="152" t="s">
        <v>58</v>
      </c>
      <c r="B83" s="157" t="s">
        <v>424</v>
      </c>
      <c r="C83" s="146">
        <v>11</v>
      </c>
      <c r="D83" s="153" t="s">
        <v>59</v>
      </c>
      <c r="E83" s="148">
        <v>1</v>
      </c>
      <c r="F83" s="148">
        <v>1</v>
      </c>
      <c r="G83" s="148">
        <v>1</v>
      </c>
      <c r="H83" s="148">
        <v>1</v>
      </c>
      <c r="I83" s="148">
        <v>0</v>
      </c>
      <c r="J83" s="146"/>
      <c r="K83" s="90">
        <v>1</v>
      </c>
      <c r="L83" s="90">
        <v>1</v>
      </c>
      <c r="M83" s="151">
        <v>1</v>
      </c>
      <c r="N83" s="151">
        <v>0.5</v>
      </c>
      <c r="O83" s="151">
        <v>0</v>
      </c>
      <c r="P83" s="146"/>
      <c r="Q83" s="90">
        <v>1</v>
      </c>
      <c r="R83" s="90">
        <v>1</v>
      </c>
      <c r="S83" s="90">
        <v>1</v>
      </c>
      <c r="T83" s="90">
        <v>0</v>
      </c>
      <c r="U83" s="90">
        <v>0</v>
      </c>
      <c r="V83" s="90"/>
      <c r="W83" s="144">
        <f t="shared" si="38"/>
        <v>1</v>
      </c>
      <c r="X83" s="144">
        <f t="shared" si="38"/>
        <v>1</v>
      </c>
      <c r="Y83" s="144">
        <f t="shared" si="38"/>
        <v>1</v>
      </c>
      <c r="Z83" s="144">
        <f t="shared" si="38"/>
        <v>0.5</v>
      </c>
      <c r="AA83" s="144">
        <f t="shared" si="38"/>
        <v>0</v>
      </c>
      <c r="AB83" s="145">
        <f t="shared" si="39"/>
        <v>3.5</v>
      </c>
      <c r="AC83" s="145"/>
      <c r="AD83" s="42">
        <f t="shared" si="40"/>
        <v>2</v>
      </c>
      <c r="AE83" s="42">
        <f t="shared" si="41"/>
        <v>0.5</v>
      </c>
      <c r="AF83" s="42">
        <f t="shared" si="42"/>
        <v>1</v>
      </c>
      <c r="AG83" s="42"/>
      <c r="AI83" s="80">
        <f>W83-W$100</f>
        <v>0</v>
      </c>
      <c r="AJ83" s="80">
        <f t="shared" ref="AJ83:AR84" si="48">X83-X$100</f>
        <v>0</v>
      </c>
      <c r="AK83" s="80">
        <f t="shared" si="48"/>
        <v>1</v>
      </c>
      <c r="AL83" s="80">
        <f t="shared" si="48"/>
        <v>0.5</v>
      </c>
      <c r="AM83" s="80">
        <f t="shared" si="48"/>
        <v>0</v>
      </c>
      <c r="AN83" s="44">
        <f t="shared" si="48"/>
        <v>1.5</v>
      </c>
      <c r="AO83" s="80"/>
      <c r="AP83" s="80">
        <f t="shared" si="48"/>
        <v>0</v>
      </c>
      <c r="AQ83" s="80">
        <f t="shared" si="48"/>
        <v>0.5</v>
      </c>
      <c r="AR83" s="80">
        <f t="shared" si="48"/>
        <v>1</v>
      </c>
      <c r="AS83" s="80"/>
      <c r="AU83" s="80"/>
      <c r="AV83" s="80"/>
      <c r="AW83" s="80"/>
      <c r="AX83" s="80"/>
      <c r="AY83" s="80"/>
      <c r="AZ83" s="80"/>
      <c r="BA83" s="80"/>
      <c r="BD83" s="80"/>
      <c r="BE83" s="80"/>
      <c r="BF83" s="80"/>
      <c r="BG83" s="80"/>
      <c r="BH83" s="80"/>
      <c r="BI83" s="80"/>
      <c r="BJ83" s="80"/>
      <c r="BK83" s="80"/>
      <c r="BL83" s="80"/>
    </row>
    <row r="84" spans="1:64" s="90" customFormat="1" ht="15" customHeight="1" x14ac:dyDescent="0.2">
      <c r="A84" s="33">
        <v>1066</v>
      </c>
      <c r="B84" s="156" t="s">
        <v>424</v>
      </c>
      <c r="C84" s="32">
        <v>11</v>
      </c>
      <c r="D84" s="33" t="s">
        <v>643</v>
      </c>
      <c r="E84" s="74">
        <v>1</v>
      </c>
      <c r="F84" s="74">
        <v>1</v>
      </c>
      <c r="G84" s="74">
        <v>1</v>
      </c>
      <c r="H84" s="74">
        <v>1</v>
      </c>
      <c r="I84" s="74">
        <v>0</v>
      </c>
      <c r="J84" s="74" t="s">
        <v>786</v>
      </c>
      <c r="K84" s="74">
        <v>1</v>
      </c>
      <c r="L84" s="74">
        <v>1</v>
      </c>
      <c r="M84" s="74">
        <v>0</v>
      </c>
      <c r="N84" s="74">
        <v>0</v>
      </c>
      <c r="O84" s="74">
        <v>0</v>
      </c>
      <c r="P84" s="74"/>
      <c r="Q84" s="33">
        <v>1</v>
      </c>
      <c r="R84" s="33">
        <v>1</v>
      </c>
      <c r="S84" s="33">
        <v>1</v>
      </c>
      <c r="T84" s="33">
        <v>1</v>
      </c>
      <c r="U84" s="33">
        <v>0</v>
      </c>
      <c r="V84" s="33"/>
      <c r="W84" s="77">
        <f t="shared" si="38"/>
        <v>1</v>
      </c>
      <c r="X84" s="77">
        <f t="shared" si="38"/>
        <v>1</v>
      </c>
      <c r="Y84" s="77">
        <f t="shared" si="38"/>
        <v>1</v>
      </c>
      <c r="Z84" s="144">
        <f t="shared" si="38"/>
        <v>1</v>
      </c>
      <c r="AA84" s="77">
        <f t="shared" si="38"/>
        <v>0</v>
      </c>
      <c r="AB84" s="42">
        <f t="shared" si="39"/>
        <v>4</v>
      </c>
      <c r="AC84" s="42"/>
      <c r="AD84" s="42">
        <f t="shared" si="40"/>
        <v>2</v>
      </c>
      <c r="AE84" s="42">
        <f t="shared" si="41"/>
        <v>1</v>
      </c>
      <c r="AF84" s="42">
        <f t="shared" si="42"/>
        <v>1</v>
      </c>
      <c r="AG84" s="42"/>
      <c r="AI84" s="80">
        <f>W84-W$100</f>
        <v>0</v>
      </c>
      <c r="AJ84" s="80">
        <f t="shared" si="48"/>
        <v>0</v>
      </c>
      <c r="AK84" s="80">
        <f t="shared" si="48"/>
        <v>1</v>
      </c>
      <c r="AL84" s="80">
        <f t="shared" si="48"/>
        <v>1</v>
      </c>
      <c r="AM84" s="80">
        <f t="shared" si="48"/>
        <v>0</v>
      </c>
      <c r="AN84" s="44">
        <f t="shared" si="48"/>
        <v>2</v>
      </c>
      <c r="AO84" s="80"/>
      <c r="AP84" s="80">
        <f t="shared" si="48"/>
        <v>0</v>
      </c>
      <c r="AQ84" s="80">
        <f t="shared" si="48"/>
        <v>1</v>
      </c>
      <c r="AR84" s="80">
        <f t="shared" si="48"/>
        <v>1</v>
      </c>
      <c r="AS84" s="148"/>
      <c r="AU84" s="148"/>
      <c r="AV84" s="148"/>
      <c r="AW84" s="148"/>
      <c r="AX84" s="148"/>
      <c r="AY84" s="148"/>
      <c r="BA84" s="148"/>
    </row>
    <row r="85" spans="1:64" s="33" customFormat="1" ht="15" customHeight="1" x14ac:dyDescent="0.2">
      <c r="A85" s="152" t="s">
        <v>139</v>
      </c>
      <c r="B85" s="156" t="s">
        <v>458</v>
      </c>
      <c r="C85" s="32">
        <v>11</v>
      </c>
      <c r="D85" s="149" t="s">
        <v>146</v>
      </c>
      <c r="E85" s="34">
        <v>0</v>
      </c>
      <c r="F85" s="34">
        <v>1</v>
      </c>
      <c r="G85" s="34">
        <v>0</v>
      </c>
      <c r="H85" s="34">
        <v>0</v>
      </c>
      <c r="I85" s="34">
        <v>1</v>
      </c>
      <c r="J85" s="150"/>
      <c r="K85" s="90">
        <v>0</v>
      </c>
      <c r="L85" s="90">
        <v>1</v>
      </c>
      <c r="M85" s="151">
        <v>0.5</v>
      </c>
      <c r="N85" s="151">
        <v>0</v>
      </c>
      <c r="O85" s="151">
        <v>0</v>
      </c>
      <c r="P85" s="33" t="s">
        <v>186</v>
      </c>
      <c r="Q85" s="90">
        <v>0</v>
      </c>
      <c r="R85" s="90">
        <v>1</v>
      </c>
      <c r="S85" s="90">
        <v>0</v>
      </c>
      <c r="T85" s="90">
        <v>0</v>
      </c>
      <c r="U85" s="90">
        <v>0</v>
      </c>
      <c r="V85" s="90"/>
      <c r="W85" s="77">
        <f t="shared" si="38"/>
        <v>0</v>
      </c>
      <c r="X85" s="77">
        <f t="shared" si="38"/>
        <v>1</v>
      </c>
      <c r="Y85" s="77">
        <f t="shared" si="38"/>
        <v>0</v>
      </c>
      <c r="Z85" s="144">
        <f t="shared" si="38"/>
        <v>0</v>
      </c>
      <c r="AA85" s="77">
        <f t="shared" si="38"/>
        <v>0</v>
      </c>
      <c r="AB85" s="42">
        <f t="shared" si="39"/>
        <v>1</v>
      </c>
      <c r="AC85" s="42"/>
      <c r="AD85" s="42">
        <f t="shared" si="40"/>
        <v>1</v>
      </c>
      <c r="AE85" s="42">
        <f t="shared" si="41"/>
        <v>0</v>
      </c>
      <c r="AF85" s="42">
        <f t="shared" si="42"/>
        <v>0</v>
      </c>
      <c r="AG85" s="42"/>
      <c r="AI85" s="34">
        <f>W85-W101</f>
        <v>0</v>
      </c>
      <c r="AJ85" s="34">
        <f t="shared" ref="AJ85:AR85" si="49">X85-X101</f>
        <v>1</v>
      </c>
      <c r="AK85" s="34">
        <f t="shared" si="49"/>
        <v>0</v>
      </c>
      <c r="AL85" s="34">
        <f t="shared" si="49"/>
        <v>0</v>
      </c>
      <c r="AM85" s="34">
        <f t="shared" si="49"/>
        <v>0</v>
      </c>
      <c r="AN85" s="77">
        <f t="shared" si="49"/>
        <v>1</v>
      </c>
      <c r="AO85" s="34"/>
      <c r="AP85" s="34">
        <f t="shared" si="49"/>
        <v>1</v>
      </c>
      <c r="AQ85" s="34">
        <f t="shared" si="49"/>
        <v>0</v>
      </c>
      <c r="AR85" s="34">
        <f t="shared" si="49"/>
        <v>0</v>
      </c>
      <c r="AS85" s="34"/>
      <c r="AU85" s="34"/>
      <c r="AV85" s="34"/>
      <c r="AW85" s="34"/>
      <c r="AX85" s="34"/>
      <c r="AY85" s="34"/>
      <c r="BA85" s="34"/>
    </row>
    <row r="86" spans="1:64" s="33" customFormat="1" ht="15" customHeight="1" x14ac:dyDescent="0.2">
      <c r="A86" s="31" t="s">
        <v>955</v>
      </c>
      <c r="B86" s="156" t="s">
        <v>488</v>
      </c>
      <c r="C86" s="32">
        <v>11</v>
      </c>
      <c r="D86" s="149" t="s">
        <v>229</v>
      </c>
      <c r="E86" s="33">
        <v>1</v>
      </c>
      <c r="F86" s="33">
        <v>1</v>
      </c>
      <c r="G86" s="33">
        <v>0</v>
      </c>
      <c r="H86" s="33">
        <v>0</v>
      </c>
      <c r="I86" s="33">
        <v>1</v>
      </c>
      <c r="K86" s="33">
        <v>1</v>
      </c>
      <c r="L86" s="34">
        <v>1</v>
      </c>
      <c r="M86" s="155">
        <v>0</v>
      </c>
      <c r="N86" s="155">
        <v>0.5</v>
      </c>
      <c r="O86" s="155">
        <v>1</v>
      </c>
      <c r="P86" s="33" t="s">
        <v>334</v>
      </c>
      <c r="Q86" s="33">
        <v>1</v>
      </c>
      <c r="R86" s="33">
        <v>1</v>
      </c>
      <c r="S86" s="33">
        <v>0</v>
      </c>
      <c r="T86" s="33">
        <v>0</v>
      </c>
      <c r="U86" s="33">
        <v>1</v>
      </c>
      <c r="W86" s="77">
        <f t="shared" si="38"/>
        <v>1</v>
      </c>
      <c r="X86" s="77">
        <f t="shared" si="38"/>
        <v>1</v>
      </c>
      <c r="Y86" s="77">
        <f t="shared" si="38"/>
        <v>0</v>
      </c>
      <c r="Z86" s="144">
        <f t="shared" si="38"/>
        <v>0</v>
      </c>
      <c r="AA86" s="77">
        <f t="shared" si="38"/>
        <v>1</v>
      </c>
      <c r="AB86" s="42">
        <f t="shared" si="39"/>
        <v>3</v>
      </c>
      <c r="AC86" s="42"/>
      <c r="AD86" s="42">
        <f t="shared" si="40"/>
        <v>2</v>
      </c>
      <c r="AE86" s="42">
        <f t="shared" si="41"/>
        <v>1</v>
      </c>
      <c r="AF86" s="42">
        <f t="shared" si="42"/>
        <v>0</v>
      </c>
      <c r="AG86" s="42"/>
      <c r="AI86" s="34">
        <f>W86-W$102</f>
        <v>1</v>
      </c>
      <c r="AJ86" s="34">
        <f t="shared" ref="AJ86:AR87" si="50">X86-X$102</f>
        <v>0</v>
      </c>
      <c r="AK86" s="34">
        <f t="shared" si="50"/>
        <v>0</v>
      </c>
      <c r="AL86" s="34">
        <f t="shared" si="50"/>
        <v>-0.5</v>
      </c>
      <c r="AM86" s="34">
        <f t="shared" si="50"/>
        <v>1</v>
      </c>
      <c r="AN86" s="77">
        <f>AB86-AB$102</f>
        <v>1.5</v>
      </c>
      <c r="AO86" s="34"/>
      <c r="AP86" s="34">
        <f t="shared" si="50"/>
        <v>1</v>
      </c>
      <c r="AQ86" s="34">
        <f t="shared" si="50"/>
        <v>0.5</v>
      </c>
      <c r="AR86" s="34">
        <f t="shared" si="50"/>
        <v>0</v>
      </c>
      <c r="AS86" s="34"/>
      <c r="AU86" s="34"/>
      <c r="AV86" s="34"/>
      <c r="AW86" s="34"/>
      <c r="AX86" s="34"/>
      <c r="AY86" s="34"/>
      <c r="BA86" s="34"/>
    </row>
    <row r="87" spans="1:64" s="78" customFormat="1" ht="15" customHeight="1" x14ac:dyDescent="0.2">
      <c r="A87" s="152" t="s">
        <v>218</v>
      </c>
      <c r="B87" s="156" t="s">
        <v>488</v>
      </c>
      <c r="C87" s="32">
        <v>11</v>
      </c>
      <c r="D87" s="149" t="s">
        <v>231</v>
      </c>
      <c r="E87" s="33">
        <v>0</v>
      </c>
      <c r="F87" s="33">
        <v>0</v>
      </c>
      <c r="G87" s="33">
        <v>0</v>
      </c>
      <c r="H87" s="33">
        <v>0</v>
      </c>
      <c r="I87" s="33">
        <v>1</v>
      </c>
      <c r="J87" s="33"/>
      <c r="K87" s="33">
        <v>0</v>
      </c>
      <c r="L87" s="34">
        <v>0</v>
      </c>
      <c r="M87" s="155">
        <v>0</v>
      </c>
      <c r="N87" s="155">
        <v>0</v>
      </c>
      <c r="O87" s="155">
        <v>1</v>
      </c>
      <c r="P87" s="33" t="s">
        <v>338</v>
      </c>
      <c r="Q87" s="33">
        <v>0</v>
      </c>
      <c r="R87" s="33">
        <v>1</v>
      </c>
      <c r="S87" s="33">
        <v>0</v>
      </c>
      <c r="T87" s="33">
        <v>0</v>
      </c>
      <c r="U87" s="33">
        <v>0</v>
      </c>
      <c r="V87" s="33"/>
      <c r="W87" s="77">
        <f t="shared" si="38"/>
        <v>0</v>
      </c>
      <c r="X87" s="77">
        <f t="shared" si="38"/>
        <v>0</v>
      </c>
      <c r="Y87" s="77">
        <f t="shared" si="38"/>
        <v>0</v>
      </c>
      <c r="Z87" s="144">
        <f t="shared" si="38"/>
        <v>0</v>
      </c>
      <c r="AA87" s="77">
        <f t="shared" si="38"/>
        <v>1</v>
      </c>
      <c r="AB87" s="42">
        <f t="shared" si="39"/>
        <v>1</v>
      </c>
      <c r="AC87" s="42"/>
      <c r="AD87" s="42">
        <f t="shared" si="40"/>
        <v>0</v>
      </c>
      <c r="AE87" s="42">
        <f t="shared" si="41"/>
        <v>1</v>
      </c>
      <c r="AF87" s="42">
        <f t="shared" si="42"/>
        <v>0</v>
      </c>
      <c r="AG87" s="42"/>
      <c r="AI87" s="34">
        <f>W87-W$102</f>
        <v>0</v>
      </c>
      <c r="AJ87" s="34">
        <f t="shared" si="50"/>
        <v>-1</v>
      </c>
      <c r="AK87" s="34">
        <f t="shared" si="50"/>
        <v>0</v>
      </c>
      <c r="AL87" s="34">
        <f t="shared" si="50"/>
        <v>-0.5</v>
      </c>
      <c r="AM87" s="34">
        <f t="shared" si="50"/>
        <v>1</v>
      </c>
      <c r="AN87" s="77">
        <f>AB87-AB$102</f>
        <v>-0.5</v>
      </c>
      <c r="AO87" s="34"/>
      <c r="AP87" s="34">
        <f t="shared" si="50"/>
        <v>-1</v>
      </c>
      <c r="AQ87" s="34">
        <f t="shared" si="50"/>
        <v>0.5</v>
      </c>
      <c r="AR87" s="34">
        <f t="shared" si="50"/>
        <v>0</v>
      </c>
      <c r="AS87" s="80"/>
      <c r="AU87" s="80"/>
      <c r="AV87" s="80"/>
      <c r="AW87" s="80"/>
      <c r="AX87" s="80"/>
      <c r="AY87" s="80"/>
      <c r="AZ87" s="80"/>
      <c r="BA87" s="80"/>
      <c r="BD87" s="80"/>
      <c r="BE87" s="80"/>
      <c r="BF87" s="80"/>
      <c r="BG87" s="80"/>
      <c r="BH87" s="80"/>
      <c r="BI87" s="80"/>
      <c r="BJ87" s="80"/>
      <c r="BK87" s="80"/>
      <c r="BL87" s="80"/>
    </row>
    <row r="88" spans="1:64" s="33" customFormat="1" ht="15" customHeight="1" x14ac:dyDescent="0.2">
      <c r="A88" s="33">
        <v>1120</v>
      </c>
      <c r="B88" s="156" t="s">
        <v>905</v>
      </c>
      <c r="C88" s="32">
        <v>11</v>
      </c>
      <c r="D88" s="33" t="s">
        <v>698</v>
      </c>
      <c r="E88" s="74">
        <v>1</v>
      </c>
      <c r="F88" s="74">
        <v>1</v>
      </c>
      <c r="G88" s="74">
        <v>1</v>
      </c>
      <c r="H88" s="74">
        <v>0</v>
      </c>
      <c r="I88" s="74">
        <v>0</v>
      </c>
      <c r="J88" s="74"/>
      <c r="K88" s="74">
        <v>1</v>
      </c>
      <c r="L88" s="74">
        <v>1</v>
      </c>
      <c r="M88" s="74">
        <v>0</v>
      </c>
      <c r="N88" s="74">
        <v>0</v>
      </c>
      <c r="O88" s="74">
        <v>0.5</v>
      </c>
      <c r="P88" s="74"/>
      <c r="Q88" s="74">
        <v>1</v>
      </c>
      <c r="R88" s="74">
        <v>1</v>
      </c>
      <c r="S88" s="74">
        <v>1</v>
      </c>
      <c r="T88" s="74">
        <v>1</v>
      </c>
      <c r="U88" s="74">
        <v>0</v>
      </c>
      <c r="W88" s="77">
        <f t="shared" si="38"/>
        <v>1</v>
      </c>
      <c r="X88" s="77">
        <f t="shared" si="38"/>
        <v>1</v>
      </c>
      <c r="Y88" s="77">
        <f t="shared" si="38"/>
        <v>1</v>
      </c>
      <c r="Z88" s="144">
        <f t="shared" si="38"/>
        <v>0</v>
      </c>
      <c r="AA88" s="77">
        <f t="shared" si="38"/>
        <v>0</v>
      </c>
      <c r="AB88" s="42">
        <f t="shared" si="39"/>
        <v>3</v>
      </c>
      <c r="AC88" s="42"/>
      <c r="AD88" s="42">
        <f t="shared" si="40"/>
        <v>2</v>
      </c>
      <c r="AE88" s="42">
        <f t="shared" si="41"/>
        <v>0</v>
      </c>
      <c r="AF88" s="42">
        <f t="shared" si="42"/>
        <v>1</v>
      </c>
      <c r="AG88" s="42"/>
      <c r="AI88" s="34">
        <f>W88-W103</f>
        <v>0</v>
      </c>
      <c r="AJ88" s="34">
        <f t="shared" ref="AJ88:AR88" si="51">X88-X103</f>
        <v>0</v>
      </c>
      <c r="AK88" s="34">
        <f t="shared" si="51"/>
        <v>0</v>
      </c>
      <c r="AL88" s="34">
        <f t="shared" si="51"/>
        <v>0</v>
      </c>
      <c r="AM88" s="34">
        <f t="shared" si="51"/>
        <v>-0.5</v>
      </c>
      <c r="AN88" s="77">
        <f t="shared" si="51"/>
        <v>-0.5</v>
      </c>
      <c r="AO88" s="34"/>
      <c r="AP88" s="34">
        <f t="shared" si="51"/>
        <v>0</v>
      </c>
      <c r="AQ88" s="34">
        <f t="shared" si="51"/>
        <v>-0.5</v>
      </c>
      <c r="AR88" s="34">
        <f t="shared" si="51"/>
        <v>0</v>
      </c>
      <c r="AS88" s="34"/>
      <c r="AU88" s="34"/>
      <c r="AV88" s="34"/>
      <c r="AW88" s="34"/>
      <c r="AX88" s="34"/>
      <c r="AY88" s="34"/>
      <c r="BA88" s="34"/>
    </row>
    <row r="89" spans="1:64" s="33" customFormat="1" ht="15" customHeight="1" x14ac:dyDescent="0.2">
      <c r="A89" s="152" t="s">
        <v>153</v>
      </c>
      <c r="B89" s="156" t="s">
        <v>463</v>
      </c>
      <c r="C89" s="32">
        <v>31</v>
      </c>
      <c r="D89" s="149" t="s">
        <v>163</v>
      </c>
      <c r="E89" s="34">
        <v>0</v>
      </c>
      <c r="F89" s="34">
        <v>1</v>
      </c>
      <c r="G89" s="34">
        <v>0</v>
      </c>
      <c r="H89" s="34">
        <v>0</v>
      </c>
      <c r="I89" s="34">
        <v>1</v>
      </c>
      <c r="J89" s="150"/>
      <c r="K89" s="90">
        <v>0</v>
      </c>
      <c r="L89" s="90">
        <v>1</v>
      </c>
      <c r="M89" s="151">
        <v>0</v>
      </c>
      <c r="N89" s="151">
        <v>0</v>
      </c>
      <c r="O89" s="151">
        <v>0</v>
      </c>
      <c r="P89" s="150"/>
      <c r="Q89" s="90">
        <v>0</v>
      </c>
      <c r="R89" s="90">
        <v>1</v>
      </c>
      <c r="S89" s="90">
        <v>0</v>
      </c>
      <c r="T89" s="90">
        <v>0</v>
      </c>
      <c r="U89" s="90">
        <v>0</v>
      </c>
      <c r="V89" s="90"/>
      <c r="W89" s="77">
        <f t="shared" si="38"/>
        <v>0</v>
      </c>
      <c r="X89" s="77">
        <f t="shared" si="38"/>
        <v>1</v>
      </c>
      <c r="Y89" s="77">
        <f t="shared" si="38"/>
        <v>0</v>
      </c>
      <c r="Z89" s="144">
        <f t="shared" si="38"/>
        <v>0</v>
      </c>
      <c r="AA89" s="77">
        <f t="shared" si="38"/>
        <v>0</v>
      </c>
      <c r="AB89" s="42">
        <f t="shared" si="39"/>
        <v>1</v>
      </c>
      <c r="AC89" s="42"/>
      <c r="AD89" s="42">
        <f t="shared" si="40"/>
        <v>1</v>
      </c>
      <c r="AE89" s="42">
        <f t="shared" si="41"/>
        <v>0</v>
      </c>
      <c r="AF89" s="42">
        <f t="shared" si="42"/>
        <v>0</v>
      </c>
      <c r="AG89" s="42"/>
      <c r="AI89" s="34">
        <f>W89-W97</f>
        <v>0</v>
      </c>
      <c r="AJ89" s="34">
        <f t="shared" ref="AJ89:AR89" si="52">X89-X97</f>
        <v>0</v>
      </c>
      <c r="AK89" s="34">
        <f t="shared" si="52"/>
        <v>0</v>
      </c>
      <c r="AL89" s="34">
        <f t="shared" si="52"/>
        <v>0</v>
      </c>
      <c r="AM89" s="34">
        <f t="shared" si="52"/>
        <v>0</v>
      </c>
      <c r="AN89" s="77">
        <f t="shared" si="52"/>
        <v>0</v>
      </c>
      <c r="AO89" s="34"/>
      <c r="AP89" s="34">
        <f t="shared" si="52"/>
        <v>0</v>
      </c>
      <c r="AQ89" s="34">
        <f t="shared" si="52"/>
        <v>0</v>
      </c>
      <c r="AR89" s="34">
        <f t="shared" si="52"/>
        <v>0</v>
      </c>
      <c r="AS89" s="34"/>
      <c r="AU89" s="34"/>
      <c r="AV89" s="34"/>
      <c r="AW89" s="34"/>
      <c r="AX89" s="34"/>
      <c r="AY89" s="34"/>
      <c r="BA89" s="34"/>
    </row>
    <row r="90" spans="1:64" s="8" customFormat="1" x14ac:dyDescent="0.2">
      <c r="A90" s="185">
        <v>6</v>
      </c>
      <c r="B90" s="185" t="s">
        <v>405</v>
      </c>
      <c r="C90" s="185">
        <v>4</v>
      </c>
      <c r="D90" s="185" t="s">
        <v>15</v>
      </c>
      <c r="W90" s="8">
        <v>1</v>
      </c>
      <c r="X90" s="8">
        <v>1</v>
      </c>
      <c r="Y90" s="8">
        <v>0</v>
      </c>
      <c r="Z90" s="38">
        <v>0</v>
      </c>
      <c r="AA90" s="8">
        <v>1</v>
      </c>
      <c r="AB90" s="33">
        <f t="shared" si="39"/>
        <v>3</v>
      </c>
      <c r="AC90" s="118"/>
      <c r="AD90" s="42">
        <f t="shared" si="40"/>
        <v>2</v>
      </c>
      <c r="AE90" s="42">
        <f t="shared" si="41"/>
        <v>1</v>
      </c>
      <c r="AF90" s="42">
        <f t="shared" si="42"/>
        <v>0</v>
      </c>
      <c r="AG90" s="54"/>
      <c r="AH90" s="54"/>
      <c r="AN90" s="7"/>
    </row>
    <row r="91" spans="1:64" s="8" customFormat="1" x14ac:dyDescent="0.2">
      <c r="A91" s="38">
        <v>125</v>
      </c>
      <c r="B91" s="38" t="s">
        <v>433</v>
      </c>
      <c r="C91" s="38">
        <v>4</v>
      </c>
      <c r="D91" s="38" t="s">
        <v>273</v>
      </c>
      <c r="W91" s="8">
        <v>1</v>
      </c>
      <c r="X91" s="8">
        <v>1</v>
      </c>
      <c r="Y91" s="8">
        <v>0</v>
      </c>
      <c r="Z91" s="38">
        <v>0</v>
      </c>
      <c r="AA91" s="8">
        <v>0</v>
      </c>
      <c r="AB91" s="33">
        <f t="shared" si="39"/>
        <v>2</v>
      </c>
      <c r="AC91" s="118"/>
      <c r="AD91" s="42">
        <f t="shared" si="40"/>
        <v>2</v>
      </c>
      <c r="AE91" s="42">
        <f t="shared" si="41"/>
        <v>0</v>
      </c>
      <c r="AF91" s="42">
        <f t="shared" si="42"/>
        <v>0</v>
      </c>
      <c r="AG91" s="54"/>
      <c r="AH91" s="54"/>
      <c r="AN91" s="7"/>
    </row>
    <row r="92" spans="1:64" s="8" customFormat="1" x14ac:dyDescent="0.2">
      <c r="A92" s="185">
        <v>170</v>
      </c>
      <c r="B92" s="185" t="s">
        <v>534</v>
      </c>
      <c r="C92" s="185">
        <v>4</v>
      </c>
      <c r="D92" s="185" t="s">
        <v>375</v>
      </c>
      <c r="W92" s="8">
        <v>1</v>
      </c>
      <c r="X92" s="8">
        <v>1</v>
      </c>
      <c r="Y92" s="8">
        <v>0</v>
      </c>
      <c r="Z92" s="38">
        <v>1</v>
      </c>
      <c r="AA92" s="8">
        <v>1</v>
      </c>
      <c r="AB92" s="33">
        <f t="shared" si="39"/>
        <v>4</v>
      </c>
      <c r="AC92" s="118"/>
      <c r="AD92" s="42">
        <f t="shared" si="40"/>
        <v>2</v>
      </c>
      <c r="AE92" s="42">
        <f t="shared" si="41"/>
        <v>2</v>
      </c>
      <c r="AF92" s="42">
        <f t="shared" si="42"/>
        <v>0</v>
      </c>
      <c r="AG92" s="54"/>
      <c r="AH92" s="54"/>
      <c r="AN92" s="7"/>
    </row>
    <row r="93" spans="1:64" s="8" customFormat="1" x14ac:dyDescent="0.2">
      <c r="A93" s="185">
        <v>176</v>
      </c>
      <c r="B93" s="185" t="s">
        <v>538</v>
      </c>
      <c r="C93" s="185">
        <v>4</v>
      </c>
      <c r="D93" s="185" t="s">
        <v>387</v>
      </c>
      <c r="W93" s="8">
        <v>1</v>
      </c>
      <c r="X93" s="8">
        <v>1</v>
      </c>
      <c r="Y93" s="8">
        <v>1</v>
      </c>
      <c r="Z93" s="38">
        <v>0</v>
      </c>
      <c r="AA93" s="8">
        <v>1</v>
      </c>
      <c r="AB93" s="33">
        <f t="shared" si="39"/>
        <v>4</v>
      </c>
      <c r="AC93" s="118"/>
      <c r="AD93" s="42">
        <f t="shared" si="40"/>
        <v>2</v>
      </c>
      <c r="AE93" s="42">
        <f t="shared" si="41"/>
        <v>1</v>
      </c>
      <c r="AF93" s="42">
        <f t="shared" si="42"/>
        <v>1</v>
      </c>
      <c r="AG93" s="54"/>
      <c r="AH93" s="54"/>
      <c r="AN93" s="7"/>
    </row>
    <row r="94" spans="1:64" s="8" customFormat="1" x14ac:dyDescent="0.2">
      <c r="Z94" s="38"/>
      <c r="AB94" s="33"/>
      <c r="AC94" s="118"/>
      <c r="AD94" s="42"/>
      <c r="AE94" s="42"/>
      <c r="AF94" s="42"/>
      <c r="AG94" s="54"/>
      <c r="AH94" s="54"/>
      <c r="AN94" s="7"/>
    </row>
    <row r="95" spans="1:64" s="78" customFormat="1" ht="13.5" customHeight="1" x14ac:dyDescent="0.2">
      <c r="A95" s="31" t="s">
        <v>258</v>
      </c>
      <c r="B95" s="32" t="s">
        <v>433</v>
      </c>
      <c r="C95" s="32">
        <v>4</v>
      </c>
      <c r="D95" s="149" t="s">
        <v>273</v>
      </c>
      <c r="E95" s="33">
        <v>1</v>
      </c>
      <c r="F95" s="33">
        <v>1</v>
      </c>
      <c r="G95" s="33">
        <v>0</v>
      </c>
      <c r="H95" s="33">
        <v>0</v>
      </c>
      <c r="I95" s="33">
        <v>1</v>
      </c>
      <c r="J95" s="33"/>
      <c r="K95" s="33">
        <v>1</v>
      </c>
      <c r="L95" s="33">
        <v>1</v>
      </c>
      <c r="M95" s="33">
        <v>0</v>
      </c>
      <c r="N95" s="33">
        <v>0</v>
      </c>
      <c r="O95" s="33">
        <v>0</v>
      </c>
      <c r="P95" s="33"/>
      <c r="Q95" s="33">
        <v>0</v>
      </c>
      <c r="R95" s="33">
        <v>0</v>
      </c>
      <c r="S95" s="33">
        <v>0</v>
      </c>
      <c r="T95" s="33">
        <v>0</v>
      </c>
      <c r="U95" s="33">
        <v>0</v>
      </c>
      <c r="V95" s="33"/>
      <c r="W95" s="77">
        <f t="shared" ref="W95:AA103" si="53">IF(((E95+K95+Q95)=1.5),0.5,ROUND((E95+K95+Q95)/3,0))</f>
        <v>1</v>
      </c>
      <c r="X95" s="77">
        <f t="shared" si="53"/>
        <v>1</v>
      </c>
      <c r="Y95" s="77">
        <f t="shared" si="53"/>
        <v>0</v>
      </c>
      <c r="Z95" s="144">
        <f t="shared" si="53"/>
        <v>0</v>
      </c>
      <c r="AA95" s="77">
        <f t="shared" si="53"/>
        <v>0</v>
      </c>
      <c r="AB95" s="42">
        <f t="shared" ref="AB95:AB103" si="54">SUM(W95:AA95)</f>
        <v>2</v>
      </c>
      <c r="AC95" s="42"/>
      <c r="AD95" s="42">
        <f t="shared" ref="AD95:AD103" si="55">W95+X95</f>
        <v>2</v>
      </c>
      <c r="AE95" s="42">
        <f t="shared" ref="AE95:AE103" si="56">Z95+AA95</f>
        <v>0</v>
      </c>
      <c r="AF95" s="42">
        <f t="shared" ref="AF95:AF103" si="57">Y95</f>
        <v>0</v>
      </c>
      <c r="AG95" s="42"/>
      <c r="AI95" s="80"/>
      <c r="AJ95" s="80"/>
      <c r="AK95" s="80"/>
      <c r="AL95" s="80"/>
      <c r="AM95" s="80"/>
      <c r="AN95" s="79"/>
      <c r="AO95" s="80"/>
      <c r="AP95" s="80"/>
      <c r="AQ95" s="80"/>
      <c r="AR95" s="80"/>
      <c r="AS95" s="80"/>
      <c r="AU95" s="80"/>
      <c r="AV95" s="80"/>
      <c r="AW95" s="80"/>
      <c r="AX95" s="80"/>
      <c r="AY95" s="80"/>
      <c r="AZ95" s="80"/>
      <c r="BA95" s="80"/>
      <c r="BD95" s="80"/>
      <c r="BE95" s="80"/>
      <c r="BF95" s="80"/>
      <c r="BG95" s="80"/>
      <c r="BH95" s="80"/>
      <c r="BI95" s="80"/>
      <c r="BJ95" s="80"/>
      <c r="BK95" s="80"/>
      <c r="BL95" s="80"/>
    </row>
    <row r="96" spans="1:64" s="78" customFormat="1" ht="15" customHeight="1" x14ac:dyDescent="0.2">
      <c r="A96" s="33">
        <v>1095</v>
      </c>
      <c r="B96" s="32" t="s">
        <v>882</v>
      </c>
      <c r="C96" s="32">
        <v>11</v>
      </c>
      <c r="D96" s="33" t="s">
        <v>673</v>
      </c>
      <c r="E96" s="74">
        <v>0</v>
      </c>
      <c r="F96" s="74">
        <v>0</v>
      </c>
      <c r="G96" s="74">
        <v>0</v>
      </c>
      <c r="H96" s="74">
        <v>0</v>
      </c>
      <c r="I96" s="74">
        <v>0</v>
      </c>
      <c r="J96" s="74" t="s">
        <v>770</v>
      </c>
      <c r="K96" s="74">
        <v>1</v>
      </c>
      <c r="L96" s="74">
        <v>1</v>
      </c>
      <c r="M96" s="74">
        <v>0</v>
      </c>
      <c r="N96" s="74">
        <v>0</v>
      </c>
      <c r="O96" s="74">
        <v>0.5</v>
      </c>
      <c r="P96" s="74" t="s">
        <v>766</v>
      </c>
      <c r="Q96" s="74">
        <v>0</v>
      </c>
      <c r="R96" s="74">
        <v>0</v>
      </c>
      <c r="S96" s="74">
        <v>0</v>
      </c>
      <c r="T96" s="74">
        <v>0</v>
      </c>
      <c r="U96" s="74">
        <v>0</v>
      </c>
      <c r="V96" s="33"/>
      <c r="W96" s="77">
        <f t="shared" si="53"/>
        <v>0</v>
      </c>
      <c r="X96" s="77">
        <f t="shared" si="53"/>
        <v>0</v>
      </c>
      <c r="Y96" s="77">
        <f t="shared" si="53"/>
        <v>0</v>
      </c>
      <c r="Z96" s="144">
        <f t="shared" si="53"/>
        <v>0</v>
      </c>
      <c r="AA96" s="77">
        <f t="shared" si="53"/>
        <v>0</v>
      </c>
      <c r="AB96" s="42">
        <f t="shared" si="54"/>
        <v>0</v>
      </c>
      <c r="AC96" s="42"/>
      <c r="AD96" s="42">
        <f t="shared" si="55"/>
        <v>0</v>
      </c>
      <c r="AE96" s="42">
        <f t="shared" si="56"/>
        <v>0</v>
      </c>
      <c r="AF96" s="42">
        <f t="shared" si="57"/>
        <v>0</v>
      </c>
      <c r="AG96" s="42"/>
      <c r="AI96" s="80"/>
      <c r="AJ96" s="80"/>
      <c r="AK96" s="80"/>
      <c r="AL96" s="80"/>
      <c r="AM96" s="80"/>
      <c r="AN96" s="79"/>
      <c r="AO96" s="80"/>
      <c r="AP96" s="80"/>
      <c r="AQ96" s="80"/>
      <c r="AR96" s="80"/>
      <c r="AS96" s="80"/>
      <c r="AU96" s="80"/>
      <c r="AV96" s="80"/>
      <c r="AW96" s="80"/>
      <c r="AX96" s="80"/>
      <c r="AY96" s="80"/>
      <c r="AZ96" s="80"/>
      <c r="BA96" s="80"/>
      <c r="BD96" s="80"/>
      <c r="BE96" s="80"/>
      <c r="BF96" s="80"/>
      <c r="BG96" s="80"/>
      <c r="BH96" s="80"/>
      <c r="BI96" s="80"/>
      <c r="BJ96" s="80"/>
      <c r="BK96" s="80"/>
      <c r="BL96" s="80"/>
    </row>
    <row r="97" spans="1:64" s="78" customFormat="1" ht="15" customHeight="1" x14ac:dyDescent="0.2">
      <c r="A97" s="31" t="s">
        <v>155</v>
      </c>
      <c r="B97" s="32" t="s">
        <v>463</v>
      </c>
      <c r="C97" s="32">
        <v>11</v>
      </c>
      <c r="D97" s="149" t="s">
        <v>166</v>
      </c>
      <c r="E97" s="34">
        <v>0</v>
      </c>
      <c r="F97" s="34">
        <v>1</v>
      </c>
      <c r="G97" s="34">
        <v>0</v>
      </c>
      <c r="H97" s="34">
        <v>0</v>
      </c>
      <c r="I97" s="34">
        <v>0</v>
      </c>
      <c r="J97" s="150"/>
      <c r="K97" s="90">
        <v>0</v>
      </c>
      <c r="L97" s="90">
        <v>1</v>
      </c>
      <c r="M97" s="151">
        <v>0</v>
      </c>
      <c r="N97" s="151">
        <v>0</v>
      </c>
      <c r="O97" s="151">
        <v>0</v>
      </c>
      <c r="P97" s="150"/>
      <c r="Q97" s="90">
        <v>0</v>
      </c>
      <c r="R97" s="90">
        <v>0</v>
      </c>
      <c r="S97" s="90">
        <v>0</v>
      </c>
      <c r="T97" s="90">
        <v>0</v>
      </c>
      <c r="U97" s="90">
        <v>0</v>
      </c>
      <c r="V97" s="90"/>
      <c r="W97" s="77">
        <f t="shared" si="53"/>
        <v>0</v>
      </c>
      <c r="X97" s="77">
        <f t="shared" si="53"/>
        <v>1</v>
      </c>
      <c r="Y97" s="77">
        <f t="shared" si="53"/>
        <v>0</v>
      </c>
      <c r="Z97" s="144">
        <f t="shared" si="53"/>
        <v>0</v>
      </c>
      <c r="AA97" s="77">
        <f t="shared" si="53"/>
        <v>0</v>
      </c>
      <c r="AB97" s="42">
        <f t="shared" si="54"/>
        <v>1</v>
      </c>
      <c r="AC97" s="42"/>
      <c r="AD97" s="42">
        <f t="shared" si="55"/>
        <v>1</v>
      </c>
      <c r="AE97" s="42">
        <f t="shared" si="56"/>
        <v>0</v>
      </c>
      <c r="AF97" s="42">
        <f t="shared" si="57"/>
        <v>0</v>
      </c>
      <c r="AG97" s="42"/>
      <c r="AI97" s="80"/>
      <c r="AJ97" s="80"/>
      <c r="AK97" s="80"/>
      <c r="AL97" s="80"/>
      <c r="AM97" s="80"/>
      <c r="AN97" s="79"/>
      <c r="AO97" s="80"/>
      <c r="AP97" s="80"/>
      <c r="AQ97" s="80"/>
      <c r="AR97" s="80"/>
      <c r="AS97" s="80"/>
      <c r="AU97" s="80"/>
      <c r="AV97" s="80"/>
      <c r="AW97" s="80"/>
      <c r="AX97" s="80"/>
      <c r="AY97" s="80"/>
      <c r="AZ97" s="80"/>
      <c r="BA97" s="80"/>
      <c r="BD97" s="80"/>
      <c r="BE97" s="80"/>
      <c r="BF97" s="80"/>
      <c r="BG97" s="80"/>
      <c r="BH97" s="80"/>
      <c r="BI97" s="80"/>
      <c r="BJ97" s="80"/>
      <c r="BK97" s="80"/>
      <c r="BL97" s="80"/>
    </row>
    <row r="98" spans="1:64" s="33" customFormat="1" ht="15" customHeight="1" x14ac:dyDescent="0.2">
      <c r="A98" s="152" t="s">
        <v>253</v>
      </c>
      <c r="B98" s="32" t="s">
        <v>451</v>
      </c>
      <c r="C98" s="32">
        <v>11</v>
      </c>
      <c r="D98" s="149" t="s">
        <v>266</v>
      </c>
      <c r="E98" s="33">
        <v>1</v>
      </c>
      <c r="F98" s="33">
        <v>0</v>
      </c>
      <c r="G98" s="33">
        <v>0</v>
      </c>
      <c r="H98" s="33">
        <v>1</v>
      </c>
      <c r="I98" s="33">
        <v>0</v>
      </c>
      <c r="K98" s="33">
        <v>1</v>
      </c>
      <c r="L98" s="33">
        <v>0</v>
      </c>
      <c r="M98" s="33">
        <v>0</v>
      </c>
      <c r="N98" s="33">
        <v>0</v>
      </c>
      <c r="O98" s="155">
        <v>0.5</v>
      </c>
      <c r="Q98" s="33">
        <v>1</v>
      </c>
      <c r="R98" s="33">
        <v>0</v>
      </c>
      <c r="S98" s="33">
        <v>1</v>
      </c>
      <c r="T98" s="33">
        <v>1</v>
      </c>
      <c r="U98" s="33">
        <v>0</v>
      </c>
      <c r="W98" s="77">
        <f t="shared" si="53"/>
        <v>1</v>
      </c>
      <c r="X98" s="77">
        <f t="shared" si="53"/>
        <v>0</v>
      </c>
      <c r="Y98" s="77">
        <f t="shared" si="53"/>
        <v>0</v>
      </c>
      <c r="Z98" s="144">
        <f t="shared" si="53"/>
        <v>1</v>
      </c>
      <c r="AA98" s="77">
        <f t="shared" si="53"/>
        <v>0</v>
      </c>
      <c r="AB98" s="42">
        <f t="shared" si="54"/>
        <v>2</v>
      </c>
      <c r="AC98" s="42"/>
      <c r="AD98" s="42">
        <f t="shared" si="55"/>
        <v>1</v>
      </c>
      <c r="AE98" s="42">
        <f t="shared" si="56"/>
        <v>1</v>
      </c>
      <c r="AF98" s="42">
        <f t="shared" si="57"/>
        <v>0</v>
      </c>
      <c r="AG98" s="42"/>
      <c r="AI98" s="34"/>
      <c r="AJ98" s="34"/>
      <c r="AK98" s="34"/>
      <c r="AL98" s="34"/>
      <c r="AM98" s="34"/>
      <c r="AN98" s="42"/>
      <c r="AO98" s="34"/>
      <c r="AP98" s="34"/>
      <c r="AQ98" s="34"/>
      <c r="AR98" s="34"/>
      <c r="AS98" s="34"/>
      <c r="AU98" s="34"/>
      <c r="AV98" s="34"/>
      <c r="AW98" s="34"/>
      <c r="AX98" s="34"/>
      <c r="AY98" s="34"/>
      <c r="BA98" s="34"/>
    </row>
    <row r="99" spans="1:64" s="33" customFormat="1" ht="15" customHeight="1" x14ac:dyDescent="0.2">
      <c r="A99" s="152" t="s">
        <v>90</v>
      </c>
      <c r="B99" s="32" t="s">
        <v>438</v>
      </c>
      <c r="C99" s="32">
        <v>11</v>
      </c>
      <c r="D99" s="149" t="s">
        <v>98</v>
      </c>
      <c r="E99" s="34">
        <v>1</v>
      </c>
      <c r="F99" s="34">
        <v>1</v>
      </c>
      <c r="G99" s="34">
        <v>1</v>
      </c>
      <c r="H99" s="34">
        <v>1</v>
      </c>
      <c r="I99" s="34">
        <v>0</v>
      </c>
      <c r="J99" s="150"/>
      <c r="K99" s="90">
        <v>1</v>
      </c>
      <c r="L99" s="90">
        <v>1</v>
      </c>
      <c r="M99" s="151">
        <v>0.5</v>
      </c>
      <c r="N99" s="151">
        <v>0.5</v>
      </c>
      <c r="O99" s="151">
        <v>0</v>
      </c>
      <c r="P99" s="150"/>
      <c r="Q99" s="90">
        <v>1</v>
      </c>
      <c r="R99" s="90">
        <v>1</v>
      </c>
      <c r="S99" s="90">
        <v>0</v>
      </c>
      <c r="T99" s="90">
        <v>0</v>
      </c>
      <c r="U99" s="90">
        <v>0</v>
      </c>
      <c r="V99" s="90"/>
      <c r="W99" s="77">
        <f t="shared" si="53"/>
        <v>1</v>
      </c>
      <c r="X99" s="77">
        <f t="shared" si="53"/>
        <v>1</v>
      </c>
      <c r="Y99" s="77">
        <f t="shared" si="53"/>
        <v>0.5</v>
      </c>
      <c r="Z99" s="144">
        <f t="shared" si="53"/>
        <v>0.5</v>
      </c>
      <c r="AA99" s="77">
        <f t="shared" si="53"/>
        <v>0</v>
      </c>
      <c r="AB99" s="42">
        <f t="shared" si="54"/>
        <v>3</v>
      </c>
      <c r="AC99" s="42"/>
      <c r="AD99" s="42">
        <f t="shared" si="55"/>
        <v>2</v>
      </c>
      <c r="AE99" s="42">
        <f t="shared" si="56"/>
        <v>0.5</v>
      </c>
      <c r="AF99" s="42">
        <f t="shared" si="57"/>
        <v>0.5</v>
      </c>
      <c r="AG99" s="42"/>
      <c r="AI99" s="34"/>
      <c r="AJ99" s="34"/>
      <c r="AK99" s="34"/>
      <c r="AL99" s="34"/>
      <c r="AM99" s="34"/>
      <c r="AN99" s="42"/>
      <c r="AO99" s="34"/>
      <c r="AP99" s="34"/>
      <c r="AQ99" s="34"/>
      <c r="AR99" s="34"/>
      <c r="AS99" s="34"/>
      <c r="AU99" s="34"/>
      <c r="AV99" s="34"/>
      <c r="AW99" s="34"/>
      <c r="AX99" s="34"/>
      <c r="AY99" s="34"/>
      <c r="BA99" s="34"/>
    </row>
    <row r="100" spans="1:64" s="33" customFormat="1" ht="15" customHeight="1" x14ac:dyDescent="0.2">
      <c r="A100" s="152" t="s">
        <v>88</v>
      </c>
      <c r="B100" s="146" t="s">
        <v>424</v>
      </c>
      <c r="C100" s="146">
        <v>11</v>
      </c>
      <c r="D100" s="153" t="s">
        <v>94</v>
      </c>
      <c r="E100" s="148">
        <v>1</v>
      </c>
      <c r="F100" s="148">
        <v>1</v>
      </c>
      <c r="G100" s="148">
        <v>1</v>
      </c>
      <c r="H100" s="148">
        <v>0</v>
      </c>
      <c r="I100" s="148">
        <v>1</v>
      </c>
      <c r="J100" s="90" t="s">
        <v>156</v>
      </c>
      <c r="K100" s="90">
        <v>1</v>
      </c>
      <c r="L100" s="90">
        <v>1</v>
      </c>
      <c r="M100" s="151">
        <v>0</v>
      </c>
      <c r="N100" s="151">
        <v>0.5</v>
      </c>
      <c r="O100" s="151">
        <v>0</v>
      </c>
      <c r="P100" s="146"/>
      <c r="Q100" s="90">
        <v>1</v>
      </c>
      <c r="R100" s="90">
        <v>1</v>
      </c>
      <c r="S100" s="90">
        <v>0</v>
      </c>
      <c r="T100" s="90">
        <v>0</v>
      </c>
      <c r="U100" s="90">
        <v>0</v>
      </c>
      <c r="V100" s="90"/>
      <c r="W100" s="144">
        <f t="shared" si="53"/>
        <v>1</v>
      </c>
      <c r="X100" s="144">
        <f t="shared" si="53"/>
        <v>1</v>
      </c>
      <c r="Y100" s="144">
        <f t="shared" si="53"/>
        <v>0</v>
      </c>
      <c r="Z100" s="144">
        <f t="shared" si="53"/>
        <v>0</v>
      </c>
      <c r="AA100" s="144">
        <f t="shared" si="53"/>
        <v>0</v>
      </c>
      <c r="AB100" s="145">
        <f t="shared" si="54"/>
        <v>2</v>
      </c>
      <c r="AC100" s="145"/>
      <c r="AD100" s="42">
        <f t="shared" si="55"/>
        <v>2</v>
      </c>
      <c r="AE100" s="42">
        <f t="shared" si="56"/>
        <v>0</v>
      </c>
      <c r="AF100" s="42">
        <f t="shared" si="57"/>
        <v>0</v>
      </c>
      <c r="AG100" s="42"/>
      <c r="AI100" s="34"/>
      <c r="AJ100" s="34"/>
      <c r="AK100" s="34"/>
      <c r="AL100" s="34"/>
      <c r="AM100" s="34"/>
      <c r="AN100" s="42"/>
      <c r="AO100" s="34"/>
      <c r="AP100" s="34"/>
      <c r="AQ100" s="34"/>
      <c r="AR100" s="34"/>
      <c r="AS100" s="34"/>
      <c r="AU100" s="34"/>
      <c r="AV100" s="34"/>
      <c r="AW100" s="34"/>
      <c r="AX100" s="34"/>
      <c r="AY100" s="34"/>
      <c r="BA100" s="34"/>
    </row>
    <row r="101" spans="1:64" s="78" customFormat="1" ht="15" customHeight="1" x14ac:dyDescent="0.2">
      <c r="A101" s="31" t="s">
        <v>141</v>
      </c>
      <c r="B101" s="32" t="s">
        <v>458</v>
      </c>
      <c r="C101" s="32">
        <v>11</v>
      </c>
      <c r="D101" s="149" t="s">
        <v>148</v>
      </c>
      <c r="E101" s="34">
        <v>0</v>
      </c>
      <c r="F101" s="34">
        <v>0</v>
      </c>
      <c r="G101" s="34">
        <v>0</v>
      </c>
      <c r="H101" s="34">
        <v>0</v>
      </c>
      <c r="I101" s="34">
        <v>0</v>
      </c>
      <c r="J101" s="150"/>
      <c r="K101" s="90">
        <v>0</v>
      </c>
      <c r="L101" s="90">
        <v>1</v>
      </c>
      <c r="M101" s="151">
        <v>0</v>
      </c>
      <c r="N101" s="151">
        <v>0</v>
      </c>
      <c r="O101" s="151">
        <v>0</v>
      </c>
      <c r="P101" s="33" t="s">
        <v>194</v>
      </c>
      <c r="Q101" s="90">
        <v>0</v>
      </c>
      <c r="R101" s="90">
        <v>0</v>
      </c>
      <c r="S101" s="90">
        <v>0</v>
      </c>
      <c r="T101" s="90">
        <v>0</v>
      </c>
      <c r="U101" s="90">
        <v>0</v>
      </c>
      <c r="V101" s="90"/>
      <c r="W101" s="77">
        <f t="shared" si="53"/>
        <v>0</v>
      </c>
      <c r="X101" s="77">
        <f t="shared" si="53"/>
        <v>0</v>
      </c>
      <c r="Y101" s="77">
        <f t="shared" si="53"/>
        <v>0</v>
      </c>
      <c r="Z101" s="144">
        <f t="shared" si="53"/>
        <v>0</v>
      </c>
      <c r="AA101" s="77">
        <f t="shared" si="53"/>
        <v>0</v>
      </c>
      <c r="AB101" s="42">
        <f t="shared" si="54"/>
        <v>0</v>
      </c>
      <c r="AC101" s="42"/>
      <c r="AD101" s="42">
        <f t="shared" si="55"/>
        <v>0</v>
      </c>
      <c r="AE101" s="42">
        <f t="shared" si="56"/>
        <v>0</v>
      </c>
      <c r="AF101" s="42">
        <f t="shared" si="57"/>
        <v>0</v>
      </c>
      <c r="AG101" s="42"/>
      <c r="AI101" s="80"/>
      <c r="AJ101" s="80"/>
      <c r="AK101" s="80"/>
      <c r="AL101" s="80"/>
      <c r="AM101" s="80"/>
      <c r="AN101" s="79"/>
      <c r="AO101" s="80"/>
      <c r="AP101" s="80"/>
      <c r="AQ101" s="80"/>
      <c r="AR101" s="80"/>
      <c r="AS101" s="80"/>
      <c r="AU101" s="80"/>
      <c r="AV101" s="80"/>
      <c r="AW101" s="80"/>
      <c r="AX101" s="80"/>
      <c r="AY101" s="80"/>
      <c r="BA101" s="80"/>
    </row>
    <row r="102" spans="1:64" s="33" customFormat="1" ht="15" customHeight="1" x14ac:dyDescent="0.2">
      <c r="A102" s="31" t="s">
        <v>221</v>
      </c>
      <c r="B102" s="32" t="s">
        <v>488</v>
      </c>
      <c r="C102" s="32">
        <v>11</v>
      </c>
      <c r="D102" s="149" t="s">
        <v>233</v>
      </c>
      <c r="E102" s="33">
        <v>0</v>
      </c>
      <c r="F102" s="33">
        <v>1</v>
      </c>
      <c r="G102" s="33">
        <v>0</v>
      </c>
      <c r="H102" s="33">
        <v>0</v>
      </c>
      <c r="I102" s="33">
        <v>0</v>
      </c>
      <c r="K102" s="33">
        <v>0</v>
      </c>
      <c r="L102" s="34">
        <v>0</v>
      </c>
      <c r="M102" s="155">
        <v>0.5</v>
      </c>
      <c r="N102" s="155">
        <v>0.5</v>
      </c>
      <c r="O102" s="155">
        <v>0.5</v>
      </c>
      <c r="P102" s="33" t="s">
        <v>343</v>
      </c>
      <c r="Q102" s="33">
        <v>0</v>
      </c>
      <c r="R102" s="33">
        <v>1</v>
      </c>
      <c r="S102" s="33">
        <v>0</v>
      </c>
      <c r="T102" s="33">
        <v>1</v>
      </c>
      <c r="U102" s="33">
        <v>0</v>
      </c>
      <c r="W102" s="77">
        <f t="shared" si="53"/>
        <v>0</v>
      </c>
      <c r="X102" s="77">
        <f t="shared" si="53"/>
        <v>1</v>
      </c>
      <c r="Y102" s="77">
        <f t="shared" si="53"/>
        <v>0</v>
      </c>
      <c r="Z102" s="144">
        <f t="shared" si="53"/>
        <v>0.5</v>
      </c>
      <c r="AA102" s="77">
        <f t="shared" si="53"/>
        <v>0</v>
      </c>
      <c r="AB102" s="42">
        <f t="shared" si="54"/>
        <v>1.5</v>
      </c>
      <c r="AC102" s="42"/>
      <c r="AD102" s="42">
        <f t="shared" si="55"/>
        <v>1</v>
      </c>
      <c r="AE102" s="42">
        <f t="shared" si="56"/>
        <v>0.5</v>
      </c>
      <c r="AF102" s="42">
        <f t="shared" si="57"/>
        <v>0</v>
      </c>
      <c r="AG102" s="42"/>
      <c r="AI102" s="34"/>
      <c r="AJ102" s="34"/>
      <c r="AK102" s="34"/>
      <c r="AL102" s="34"/>
      <c r="AM102" s="34"/>
      <c r="AN102" s="42"/>
      <c r="AO102" s="34"/>
      <c r="AP102" s="34"/>
      <c r="AQ102" s="34"/>
      <c r="AR102" s="34"/>
      <c r="AS102" s="34"/>
      <c r="AU102" s="34"/>
      <c r="AV102" s="34"/>
      <c r="AW102" s="34"/>
      <c r="AX102" s="34"/>
      <c r="AY102" s="34"/>
      <c r="BA102" s="34"/>
    </row>
    <row r="103" spans="1:64" s="33" customFormat="1" ht="15" customHeight="1" x14ac:dyDescent="0.2">
      <c r="A103" s="33">
        <v>1121</v>
      </c>
      <c r="B103" s="32" t="s">
        <v>905</v>
      </c>
      <c r="C103" s="32">
        <v>11</v>
      </c>
      <c r="D103" s="33" t="s">
        <v>699</v>
      </c>
      <c r="E103" s="74">
        <v>1</v>
      </c>
      <c r="F103" s="74">
        <v>1</v>
      </c>
      <c r="G103" s="74">
        <v>1</v>
      </c>
      <c r="H103" s="74">
        <v>0</v>
      </c>
      <c r="I103" s="74">
        <v>0</v>
      </c>
      <c r="J103" s="74"/>
      <c r="K103" s="74">
        <v>1</v>
      </c>
      <c r="L103" s="74">
        <v>1</v>
      </c>
      <c r="M103" s="74">
        <v>0</v>
      </c>
      <c r="N103" s="74">
        <v>0</v>
      </c>
      <c r="O103" s="74">
        <v>0.5</v>
      </c>
      <c r="P103" s="74"/>
      <c r="Q103" s="74">
        <v>1</v>
      </c>
      <c r="R103" s="74">
        <v>1</v>
      </c>
      <c r="S103" s="74">
        <v>1</v>
      </c>
      <c r="T103" s="74">
        <v>1</v>
      </c>
      <c r="U103" s="74">
        <v>1</v>
      </c>
      <c r="W103" s="77">
        <f t="shared" si="53"/>
        <v>1</v>
      </c>
      <c r="X103" s="77">
        <f t="shared" si="53"/>
        <v>1</v>
      </c>
      <c r="Y103" s="77">
        <f t="shared" si="53"/>
        <v>1</v>
      </c>
      <c r="Z103" s="144">
        <f t="shared" si="53"/>
        <v>0</v>
      </c>
      <c r="AA103" s="77">
        <f t="shared" si="53"/>
        <v>0.5</v>
      </c>
      <c r="AB103" s="42">
        <f t="shared" si="54"/>
        <v>3.5</v>
      </c>
      <c r="AC103" s="42"/>
      <c r="AD103" s="42">
        <f t="shared" si="55"/>
        <v>2</v>
      </c>
      <c r="AE103" s="42">
        <f t="shared" si="56"/>
        <v>0.5</v>
      </c>
      <c r="AF103" s="42">
        <f t="shared" si="57"/>
        <v>1</v>
      </c>
      <c r="AG103" s="42"/>
      <c r="AI103" s="34"/>
      <c r="AJ103" s="34"/>
      <c r="AK103" s="34"/>
      <c r="AL103" s="34"/>
      <c r="AM103" s="34"/>
      <c r="AN103" s="42"/>
      <c r="AO103" s="34"/>
      <c r="AP103" s="34"/>
      <c r="AQ103" s="34"/>
      <c r="AR103" s="34"/>
      <c r="AS103" s="34"/>
      <c r="AU103" s="34"/>
      <c r="AV103" s="34"/>
      <c r="AW103" s="34"/>
      <c r="AX103" s="34"/>
      <c r="AY103" s="34"/>
      <c r="BA103" s="34"/>
    </row>
    <row r="104" spans="1:64" s="162" customFormat="1" ht="15" customHeight="1" x14ac:dyDescent="0.2">
      <c r="A104" s="183"/>
      <c r="B104" s="183"/>
      <c r="C104" s="183"/>
      <c r="M104" s="184"/>
      <c r="N104" s="184"/>
      <c r="O104" s="184"/>
      <c r="W104" s="165"/>
      <c r="X104" s="165"/>
      <c r="Y104" s="165"/>
      <c r="Z104" s="166"/>
      <c r="AA104" s="165"/>
      <c r="AB104" s="167"/>
      <c r="AC104" s="167"/>
      <c r="AD104" s="167"/>
      <c r="AE104" s="167"/>
      <c r="AF104" s="167"/>
      <c r="AG104" s="167"/>
      <c r="AI104" s="178"/>
      <c r="AJ104" s="178"/>
      <c r="AK104" s="178"/>
      <c r="AL104" s="178"/>
      <c r="AM104" s="178"/>
      <c r="AN104" s="167"/>
      <c r="AO104" s="178"/>
      <c r="AP104" s="178"/>
      <c r="AQ104" s="178"/>
      <c r="AR104" s="178"/>
      <c r="AS104" s="178"/>
      <c r="AU104" s="178"/>
      <c r="AV104" s="178"/>
      <c r="AW104" s="178"/>
      <c r="AX104" s="178"/>
      <c r="AY104" s="178"/>
      <c r="BA104" s="178"/>
    </row>
    <row r="105" spans="1:64" ht="15" customHeight="1" x14ac:dyDescent="0.2">
      <c r="A105" s="11"/>
      <c r="B105" s="11"/>
      <c r="C105" s="11"/>
      <c r="D105" s="8"/>
      <c r="E105" s="8"/>
      <c r="F105" s="8"/>
      <c r="G105" s="8"/>
      <c r="H105" s="8"/>
      <c r="I105" s="8"/>
      <c r="J105" s="8"/>
      <c r="K105" s="8"/>
      <c r="L105" s="8"/>
      <c r="M105" s="15"/>
      <c r="N105" s="15"/>
      <c r="O105" s="15"/>
      <c r="P105" s="8"/>
      <c r="Q105" s="8"/>
      <c r="R105" s="8"/>
      <c r="S105" s="8"/>
      <c r="T105" s="8"/>
      <c r="U105" s="8"/>
      <c r="V105" s="8" t="s">
        <v>960</v>
      </c>
      <c r="W105" s="13">
        <f t="shared" ref="W105:AB105" si="58">AVERAGE(W3:W89)</f>
        <v>0.54430379746835444</v>
      </c>
      <c r="X105" s="13">
        <f t="shared" si="58"/>
        <v>0.77215189873417722</v>
      </c>
      <c r="Y105" s="13">
        <f t="shared" si="58"/>
        <v>0.24683544303797469</v>
      </c>
      <c r="Z105" s="13">
        <f t="shared" si="58"/>
        <v>0.12025316455696203</v>
      </c>
      <c r="AA105" s="13">
        <f t="shared" si="58"/>
        <v>0.27215189873417722</v>
      </c>
      <c r="AB105" s="13">
        <f t="shared" si="58"/>
        <v>1.9556962025316456</v>
      </c>
      <c r="AC105" s="13"/>
      <c r="AD105" s="13">
        <f>AVERAGE(AD3:AD89)</f>
        <v>1.3164556962025316</v>
      </c>
      <c r="AE105" s="13">
        <f>AVERAGE(AE3:AE89)</f>
        <v>0.39240506329113922</v>
      </c>
      <c r="AF105" s="13">
        <f>AVERAGE(AF3:AF89)</f>
        <v>0.24683544303797469</v>
      </c>
      <c r="AG105" s="7"/>
      <c r="AI105" s="139"/>
      <c r="AJ105" s="139"/>
      <c r="AK105" s="139"/>
      <c r="AL105" s="139"/>
      <c r="AM105" s="139"/>
      <c r="AO105" s="139"/>
      <c r="AP105" s="139"/>
      <c r="AQ105" s="139"/>
      <c r="AR105" s="139"/>
      <c r="AS105" s="139"/>
      <c r="AU105" s="139"/>
      <c r="AV105" s="139"/>
      <c r="AW105" s="139"/>
      <c r="AX105" s="139"/>
      <c r="AY105" s="139"/>
      <c r="BA105" s="139"/>
    </row>
    <row r="106" spans="1:64" ht="15" customHeight="1" x14ac:dyDescent="0.2">
      <c r="A106" s="54"/>
      <c r="B106" s="138"/>
      <c r="C106" s="138"/>
      <c r="E106" s="73"/>
      <c r="F106" s="73"/>
      <c r="G106" s="73"/>
      <c r="H106" s="73"/>
      <c r="I106" s="73"/>
      <c r="J106" s="73"/>
      <c r="K106" s="73"/>
      <c r="L106" s="73"/>
      <c r="M106" s="73"/>
      <c r="N106" s="73"/>
      <c r="O106" s="73"/>
      <c r="P106" s="73"/>
      <c r="Q106" s="73"/>
      <c r="R106" s="73"/>
      <c r="S106" s="73"/>
      <c r="T106" s="73"/>
      <c r="U106" s="73"/>
      <c r="AC106" s="139"/>
      <c r="AD106" s="139"/>
      <c r="AE106" s="139"/>
      <c r="AF106" s="139"/>
      <c r="AG106" s="139"/>
      <c r="AI106" s="139"/>
      <c r="AJ106" s="139"/>
      <c r="AK106" s="139"/>
      <c r="AL106" s="139"/>
      <c r="AM106" s="139"/>
      <c r="AO106" s="139"/>
      <c r="AP106" s="139"/>
      <c r="AQ106" s="139"/>
      <c r="AR106" s="139"/>
      <c r="AS106" s="139"/>
      <c r="AU106" s="139"/>
      <c r="AV106" s="139"/>
      <c r="AW106" s="139"/>
      <c r="AX106" s="139"/>
      <c r="AY106" s="139"/>
      <c r="BA106" s="139"/>
    </row>
    <row r="107" spans="1:64" ht="15" customHeight="1" x14ac:dyDescent="0.2">
      <c r="A107" s="54"/>
      <c r="B107" s="138"/>
      <c r="C107" s="138"/>
      <c r="E107" s="73"/>
      <c r="F107" s="73"/>
      <c r="G107" s="73"/>
      <c r="H107" s="73"/>
      <c r="I107" s="73"/>
      <c r="J107" s="73"/>
      <c r="K107" s="73"/>
      <c r="L107" s="73"/>
      <c r="M107" s="73"/>
      <c r="N107" s="73"/>
      <c r="O107" s="73"/>
      <c r="P107" s="73"/>
      <c r="Q107" s="73"/>
      <c r="R107" s="73"/>
      <c r="S107" s="107" t="s">
        <v>947</v>
      </c>
      <c r="T107" s="107"/>
      <c r="U107" s="107"/>
      <c r="V107" s="104"/>
      <c r="W107" s="57">
        <f t="shared" ref="W107:AB107" si="59">AVERAGE(W3:W19)</f>
        <v>0.23529411764705882</v>
      </c>
      <c r="X107" s="57">
        <f t="shared" si="59"/>
        <v>0.58823529411764708</v>
      </c>
      <c r="Y107" s="57">
        <f t="shared" si="59"/>
        <v>0.20588235294117646</v>
      </c>
      <c r="Z107" s="57">
        <f t="shared" si="59"/>
        <v>2.9411764705882353E-2</v>
      </c>
      <c r="AA107" s="57">
        <f t="shared" si="59"/>
        <v>0.17647058823529413</v>
      </c>
      <c r="AB107" s="57">
        <f t="shared" si="59"/>
        <v>1.2352941176470589</v>
      </c>
      <c r="AC107" s="57"/>
      <c r="AD107" s="57">
        <f>AVERAGE(AD3:AD19)</f>
        <v>0.82352941176470584</v>
      </c>
      <c r="AE107" s="57">
        <f>AVERAGE(AE3:AE19)</f>
        <v>0.20588235294117646</v>
      </c>
      <c r="AF107" s="57">
        <f>AVERAGE(AF3:AF19)</f>
        <v>0.20588235294117646</v>
      </c>
      <c r="AG107" s="139"/>
      <c r="AI107" s="139"/>
      <c r="AJ107" s="139"/>
      <c r="AK107" s="139"/>
      <c r="AL107" s="139"/>
      <c r="AM107" s="139"/>
      <c r="AO107" s="139"/>
      <c r="AP107" s="139"/>
      <c r="AQ107" s="139"/>
      <c r="AR107" s="139"/>
      <c r="AS107" s="139"/>
      <c r="AU107" s="139"/>
      <c r="AV107" s="139"/>
      <c r="AW107" s="139"/>
      <c r="AX107" s="139"/>
      <c r="AY107" s="139"/>
      <c r="BA107" s="139"/>
    </row>
    <row r="108" spans="1:64" ht="15" customHeight="1" x14ac:dyDescent="0.2">
      <c r="B108" s="138"/>
      <c r="C108" s="138"/>
      <c r="D108" s="140"/>
      <c r="J108" s="73"/>
      <c r="M108" s="54"/>
      <c r="N108" s="54"/>
      <c r="O108" s="54"/>
      <c r="S108" s="107" t="s">
        <v>948</v>
      </c>
      <c r="T108" s="107"/>
      <c r="U108" s="107"/>
      <c r="V108" s="104"/>
      <c r="W108" s="57">
        <f t="shared" ref="W108:AB108" si="60">AVERAGE(W33:W46)</f>
        <v>0.6428571428571429</v>
      </c>
      <c r="X108" s="57">
        <f t="shared" si="60"/>
        <v>0.7857142857142857</v>
      </c>
      <c r="Y108" s="57">
        <f t="shared" si="60"/>
        <v>0.21428571428571427</v>
      </c>
      <c r="Z108" s="57">
        <f t="shared" si="60"/>
        <v>0.10714285714285714</v>
      </c>
      <c r="AA108" s="57">
        <f t="shared" si="60"/>
        <v>0.42857142857142855</v>
      </c>
      <c r="AB108" s="57">
        <f t="shared" si="60"/>
        <v>2.1785714285714284</v>
      </c>
      <c r="AC108" s="57"/>
      <c r="AD108" s="57">
        <f>AVERAGE(AD33:AD46)</f>
        <v>1.4285714285714286</v>
      </c>
      <c r="AE108" s="57">
        <f>AVERAGE(AE33:AE46)</f>
        <v>0.5357142857142857</v>
      </c>
      <c r="AF108" s="57">
        <f>AVERAGE(AF33:AF46)</f>
        <v>0.21428571428571427</v>
      </c>
      <c r="AG108" s="159"/>
      <c r="AH108" s="159"/>
      <c r="AI108" s="159"/>
      <c r="AJ108" s="159"/>
      <c r="AK108" s="159"/>
      <c r="AL108" s="159"/>
      <c r="AM108" s="159"/>
      <c r="AN108" s="159"/>
      <c r="AO108" s="159"/>
      <c r="AP108" s="159"/>
      <c r="AQ108" s="159"/>
      <c r="AR108" s="159"/>
      <c r="AS108" s="159"/>
      <c r="AT108" s="159"/>
      <c r="AU108" s="159"/>
      <c r="AV108" s="159"/>
      <c r="AW108" s="159"/>
      <c r="AX108" s="159"/>
      <c r="AY108" s="139"/>
      <c r="AZ108" s="139"/>
      <c r="BA108" s="139"/>
      <c r="BD108" s="139"/>
      <c r="BE108" s="139"/>
      <c r="BF108" s="139"/>
      <c r="BG108" s="139"/>
      <c r="BH108" s="139"/>
      <c r="BI108" s="139"/>
      <c r="BJ108" s="139"/>
      <c r="BK108" s="139"/>
      <c r="BL108" s="139"/>
    </row>
    <row r="109" spans="1:64" ht="15" customHeight="1" x14ac:dyDescent="0.2">
      <c r="A109" s="54"/>
      <c r="B109" s="54"/>
      <c r="E109" s="73"/>
      <c r="F109" s="73"/>
      <c r="G109" s="73"/>
      <c r="H109" s="73"/>
      <c r="I109" s="73"/>
      <c r="J109" s="73"/>
      <c r="K109" s="73"/>
      <c r="L109" s="73"/>
      <c r="M109" s="73"/>
      <c r="N109" s="73"/>
      <c r="O109" s="73"/>
      <c r="P109" s="73"/>
      <c r="Q109" s="73"/>
      <c r="R109" s="73"/>
      <c r="S109" s="104" t="s">
        <v>950</v>
      </c>
      <c r="T109" s="104"/>
      <c r="U109" s="104"/>
      <c r="V109" s="104"/>
      <c r="W109" s="57">
        <f t="shared" ref="W109:AB109" si="61">AVERAGE(W63:W69)</f>
        <v>0.8571428571428571</v>
      </c>
      <c r="X109" s="57">
        <f t="shared" si="61"/>
        <v>1</v>
      </c>
      <c r="Y109" s="57">
        <f t="shared" si="61"/>
        <v>0.5</v>
      </c>
      <c r="Z109" s="57">
        <f t="shared" si="61"/>
        <v>0.42857142857142855</v>
      </c>
      <c r="AA109" s="57">
        <f t="shared" si="61"/>
        <v>0.42857142857142855</v>
      </c>
      <c r="AB109" s="57">
        <f t="shared" si="61"/>
        <v>3.2142857142857144</v>
      </c>
      <c r="AC109" s="57"/>
      <c r="AD109" s="57">
        <f>AVERAGE(AD63:AD69)</f>
        <v>1.8571428571428572</v>
      </c>
      <c r="AE109" s="57">
        <f>AVERAGE(AE63:AE69)</f>
        <v>0.8571428571428571</v>
      </c>
      <c r="AF109" s="57">
        <f>AVERAGE(AF63:AF69)</f>
        <v>0.5</v>
      </c>
      <c r="AG109" s="139"/>
      <c r="AI109" s="139"/>
      <c r="AJ109" s="139"/>
      <c r="AK109" s="139"/>
      <c r="AL109" s="139"/>
      <c r="AM109" s="139"/>
      <c r="AO109" s="139"/>
      <c r="AP109" s="139"/>
      <c r="AQ109" s="139"/>
      <c r="AR109" s="139"/>
      <c r="AS109" s="139"/>
      <c r="AU109" s="139"/>
      <c r="AV109" s="139"/>
      <c r="AW109" s="139"/>
      <c r="AX109" s="139"/>
      <c r="AY109" s="139"/>
      <c r="BA109" s="139"/>
    </row>
    <row r="110" spans="1:64" ht="15" customHeight="1" x14ac:dyDescent="0.2">
      <c r="S110" s="104" t="s">
        <v>949</v>
      </c>
      <c r="T110" s="104"/>
      <c r="U110" s="104"/>
      <c r="V110" s="104"/>
      <c r="W110" s="57">
        <f>AVERAGE(W77:W93)</f>
        <v>0.70588235294117652</v>
      </c>
      <c r="X110" s="57">
        <f t="shared" ref="X110:AE110" si="62">AVERAGE(X77:X93)</f>
        <v>0.70588235294117652</v>
      </c>
      <c r="Y110" s="57">
        <f t="shared" si="62"/>
        <v>0.35294117647058826</v>
      </c>
      <c r="Z110" s="57">
        <f t="shared" si="62"/>
        <v>0.20588235294117646</v>
      </c>
      <c r="AA110" s="57">
        <f t="shared" si="62"/>
        <v>0.35294117647058826</v>
      </c>
      <c r="AB110" s="57">
        <f t="shared" si="62"/>
        <v>2.3235294117647061</v>
      </c>
      <c r="AC110" s="57"/>
      <c r="AD110" s="57">
        <f t="shared" si="62"/>
        <v>1.411764705882353</v>
      </c>
      <c r="AE110" s="57">
        <f t="shared" si="62"/>
        <v>0.55882352941176472</v>
      </c>
      <c r="AF110" s="57">
        <f>AVERAGE(AF77:AF93)</f>
        <v>0.35294117647058826</v>
      </c>
    </row>
    <row r="111" spans="1:64" ht="15" customHeight="1" x14ac:dyDescent="0.2">
      <c r="S111" s="104"/>
      <c r="T111" s="104"/>
      <c r="U111" s="104"/>
      <c r="V111" s="104"/>
      <c r="W111" s="57"/>
      <c r="X111" s="57"/>
      <c r="Y111" s="57"/>
      <c r="Z111" s="57"/>
      <c r="AA111" s="57"/>
      <c r="AB111" s="118"/>
      <c r="AC111" s="118"/>
      <c r="AD111" s="118"/>
      <c r="AE111" s="118"/>
    </row>
    <row r="112" spans="1:64" ht="15" customHeight="1" x14ac:dyDescent="0.2">
      <c r="S112" s="104"/>
      <c r="T112" s="104"/>
      <c r="U112" s="104"/>
      <c r="V112" s="104"/>
      <c r="W112" s="57"/>
      <c r="X112" s="57"/>
      <c r="Y112" s="57"/>
      <c r="Z112" s="57"/>
      <c r="AA112" s="57"/>
      <c r="AB112" s="57"/>
      <c r="AC112" s="57"/>
      <c r="AD112" s="57"/>
      <c r="AE112" s="57"/>
    </row>
  </sheetData>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4"/>
  <sheetViews>
    <sheetView zoomScale="150" zoomScaleNormal="150" zoomScalePageLayoutView="150" workbookViewId="0">
      <pane ySplit="1" topLeftCell="A62" activePane="bottomLeft" state="frozen"/>
      <selection pane="bottomLeft" activeCell="E73" sqref="E73"/>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33" bestFit="1" customWidth="1"/>
    <col min="24" max="25" width="4.33203125" style="133" bestFit="1" customWidth="1"/>
    <col min="26" max="26" width="4.33203125" style="136" bestFit="1" customWidth="1"/>
    <col min="27" max="27" width="4.33203125" style="133" bestFit="1" customWidth="1"/>
    <col min="28" max="28" width="3.83203125" style="132" customWidth="1"/>
    <col min="29" max="33" width="4.33203125" style="54" bestFit="1" customWidth="1"/>
    <col min="34" max="34" width="3.33203125" style="54" customWidth="1"/>
    <col min="35" max="35" width="4.33203125" style="54" customWidth="1"/>
    <col min="36" max="39" width="4.33203125" style="54" bestFit="1" customWidth="1"/>
    <col min="40" max="40" width="3.332031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91"/>
      <c r="W1" s="218" t="s">
        <v>393</v>
      </c>
      <c r="X1" s="218"/>
      <c r="Y1" s="218"/>
      <c r="Z1" s="218"/>
      <c r="AA1" s="218"/>
      <c r="AB1" s="20"/>
      <c r="AC1" s="20"/>
      <c r="AD1" s="20"/>
      <c r="AE1" s="20"/>
      <c r="AF1" s="20"/>
      <c r="AG1" s="20"/>
      <c r="AI1" s="219" t="s">
        <v>962</v>
      </c>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75">
        <v>1</v>
      </c>
      <c r="AJ2" s="75">
        <v>2</v>
      </c>
      <c r="AK2" s="75">
        <v>3</v>
      </c>
      <c r="AL2" s="27">
        <v>4</v>
      </c>
      <c r="AM2" s="75">
        <v>5</v>
      </c>
      <c r="AN2" s="76" t="s">
        <v>567</v>
      </c>
      <c r="AO2" s="76"/>
      <c r="AP2" s="76" t="s">
        <v>565</v>
      </c>
      <c r="AQ2" s="76" t="s">
        <v>561</v>
      </c>
      <c r="AR2" s="76" t="s">
        <v>566</v>
      </c>
      <c r="AS2" s="134"/>
      <c r="AU2" s="134"/>
      <c r="AV2" s="134"/>
      <c r="AW2" s="134"/>
      <c r="AX2" s="134"/>
      <c r="AY2" s="134"/>
    </row>
    <row r="3" spans="1:64" s="78" customFormat="1" ht="13.5" customHeight="1" x14ac:dyDescent="0.2">
      <c r="A3" s="152" t="s">
        <v>95</v>
      </c>
      <c r="B3" s="156" t="s">
        <v>440</v>
      </c>
      <c r="C3" s="32">
        <v>1</v>
      </c>
      <c r="D3" s="149" t="s">
        <v>102</v>
      </c>
      <c r="E3" s="34">
        <v>0</v>
      </c>
      <c r="F3" s="34">
        <v>1</v>
      </c>
      <c r="G3" s="34">
        <v>1</v>
      </c>
      <c r="H3" s="34">
        <v>1</v>
      </c>
      <c r="I3" s="34">
        <v>0</v>
      </c>
      <c r="J3" s="150"/>
      <c r="K3" s="90">
        <v>0</v>
      </c>
      <c r="L3" s="90">
        <v>0</v>
      </c>
      <c r="M3" s="151">
        <v>0.5</v>
      </c>
      <c r="N3" s="151">
        <v>0.5</v>
      </c>
      <c r="O3" s="151">
        <v>0</v>
      </c>
      <c r="P3" s="150"/>
      <c r="Q3" s="90">
        <v>0</v>
      </c>
      <c r="R3" s="90">
        <v>0</v>
      </c>
      <c r="S3" s="90">
        <v>0</v>
      </c>
      <c r="T3" s="90">
        <v>0</v>
      </c>
      <c r="U3" s="90">
        <v>1</v>
      </c>
      <c r="V3" s="90"/>
      <c r="W3" s="77">
        <f t="shared" ref="W3:W19" si="0">IF(((E3+K3+Q3)=1.5),0.5,ROUND((E3+K3+Q3)/3,0))</f>
        <v>0</v>
      </c>
      <c r="X3" s="77">
        <f t="shared" ref="X3:X19" si="1">IF(((F3+L3+R3)=1.5),0.5,ROUND((F3+L3+R3)/3,0))</f>
        <v>0</v>
      </c>
      <c r="Y3" s="77">
        <f t="shared" ref="Y3:Y19" si="2">IF(((G3+M3+S3)=1.5),0.5,ROUND((G3+M3+S3)/3,0))</f>
        <v>0.5</v>
      </c>
      <c r="Z3" s="144">
        <f t="shared" ref="Z3:Z19" si="3">IF(((H3+N3+T3)=1.5),0.5,ROUND((H3+N3+T3)/3,0))</f>
        <v>0.5</v>
      </c>
      <c r="AA3" s="77">
        <f t="shared" ref="AA3:AA19" si="4">IF(((I3+O3+U3)=1.5),0.5,ROUND((I3+O3+U3)/3,0))</f>
        <v>0</v>
      </c>
      <c r="AB3" s="42">
        <f t="shared" ref="AB3:AB19" si="5">SUM(W3:AA3)</f>
        <v>1</v>
      </c>
      <c r="AC3" s="42"/>
      <c r="AD3" s="42">
        <f t="shared" ref="AD3:AD19" si="6">W3+X3</f>
        <v>0</v>
      </c>
      <c r="AE3" s="42">
        <f t="shared" ref="AE3:AE19" si="7">Z3+AA3</f>
        <v>0.5</v>
      </c>
      <c r="AF3" s="42">
        <f t="shared" ref="AF3:AF19" si="8">Y3</f>
        <v>0.5</v>
      </c>
      <c r="AG3" s="42"/>
      <c r="AI3" s="182">
        <f>W3-W21</f>
        <v>-1</v>
      </c>
      <c r="AJ3" s="182">
        <f t="shared" ref="AJ3:AR3" si="9">X3-X21</f>
        <v>-1</v>
      </c>
      <c r="AK3" s="182">
        <f t="shared" si="9"/>
        <v>0.5</v>
      </c>
      <c r="AL3" s="182">
        <f t="shared" si="9"/>
        <v>0.5</v>
      </c>
      <c r="AM3" s="182">
        <f t="shared" si="9"/>
        <v>0</v>
      </c>
      <c r="AN3" s="182">
        <f t="shared" si="9"/>
        <v>-1</v>
      </c>
      <c r="AO3" s="182"/>
      <c r="AP3" s="182">
        <f t="shared" si="9"/>
        <v>-2</v>
      </c>
      <c r="AQ3" s="182">
        <f t="shared" si="9"/>
        <v>0.5</v>
      </c>
      <c r="AR3" s="182">
        <f t="shared" si="9"/>
        <v>0.5</v>
      </c>
      <c r="AS3" s="182"/>
      <c r="AU3" s="80"/>
      <c r="AV3" s="80"/>
      <c r="AW3" s="80"/>
      <c r="AX3" s="80"/>
      <c r="AY3" s="80"/>
      <c r="BA3" s="80"/>
    </row>
    <row r="4" spans="1:64" s="78" customFormat="1" ht="13.5" customHeight="1" x14ac:dyDescent="0.2">
      <c r="A4" s="152" t="s">
        <v>260</v>
      </c>
      <c r="B4" s="156" t="s">
        <v>502</v>
      </c>
      <c r="C4" s="32">
        <v>1</v>
      </c>
      <c r="D4" s="149" t="s">
        <v>275</v>
      </c>
      <c r="E4" s="33">
        <v>0</v>
      </c>
      <c r="F4" s="33">
        <v>1</v>
      </c>
      <c r="G4" s="33">
        <v>1</v>
      </c>
      <c r="H4" s="33">
        <v>0</v>
      </c>
      <c r="I4" s="33">
        <v>0</v>
      </c>
      <c r="J4" s="33"/>
      <c r="K4" s="33">
        <v>0</v>
      </c>
      <c r="L4" s="33">
        <v>0</v>
      </c>
      <c r="M4" s="33">
        <v>0</v>
      </c>
      <c r="N4" s="33">
        <v>0</v>
      </c>
      <c r="O4" s="33">
        <v>1</v>
      </c>
      <c r="P4" s="33"/>
      <c r="Q4" s="33">
        <v>0</v>
      </c>
      <c r="R4" s="33">
        <v>1</v>
      </c>
      <c r="S4" s="33">
        <v>0</v>
      </c>
      <c r="T4" s="33">
        <v>0</v>
      </c>
      <c r="U4" s="33">
        <v>0</v>
      </c>
      <c r="V4" s="33"/>
      <c r="W4" s="77">
        <f t="shared" si="0"/>
        <v>0</v>
      </c>
      <c r="X4" s="77">
        <f t="shared" si="1"/>
        <v>1</v>
      </c>
      <c r="Y4" s="77">
        <f t="shared" si="2"/>
        <v>0</v>
      </c>
      <c r="Z4" s="144">
        <f t="shared" si="3"/>
        <v>0</v>
      </c>
      <c r="AA4" s="77">
        <f t="shared" si="4"/>
        <v>0</v>
      </c>
      <c r="AB4" s="42">
        <f t="shared" si="5"/>
        <v>1</v>
      </c>
      <c r="AC4" s="42"/>
      <c r="AD4" s="42">
        <f t="shared" si="6"/>
        <v>1</v>
      </c>
      <c r="AE4" s="42">
        <f t="shared" si="7"/>
        <v>0</v>
      </c>
      <c r="AF4" s="42">
        <f t="shared" si="8"/>
        <v>0</v>
      </c>
      <c r="AG4" s="145"/>
      <c r="AI4" s="182">
        <f>W4-W$22</f>
        <v>0</v>
      </c>
      <c r="AJ4" s="182">
        <f t="shared" ref="AJ4:AR4" si="10">X4-X22</f>
        <v>0</v>
      </c>
      <c r="AK4" s="182">
        <f t="shared" si="10"/>
        <v>0</v>
      </c>
      <c r="AL4" s="182">
        <f t="shared" si="10"/>
        <v>0</v>
      </c>
      <c r="AM4" s="182">
        <f t="shared" si="10"/>
        <v>0</v>
      </c>
      <c r="AN4" s="182">
        <f t="shared" si="10"/>
        <v>0</v>
      </c>
      <c r="AO4" s="182"/>
      <c r="AP4" s="182">
        <f t="shared" si="10"/>
        <v>0</v>
      </c>
      <c r="AQ4" s="182">
        <f t="shared" si="10"/>
        <v>0</v>
      </c>
      <c r="AR4" s="182">
        <f t="shared" si="10"/>
        <v>0</v>
      </c>
      <c r="AS4" s="182"/>
      <c r="AU4" s="80"/>
      <c r="AV4" s="80"/>
      <c r="AW4" s="80"/>
      <c r="AX4" s="80"/>
      <c r="AY4" s="80"/>
      <c r="BA4" s="80"/>
    </row>
    <row r="5" spans="1:64" s="90" customFormat="1" ht="13.5" customHeight="1" x14ac:dyDescent="0.2">
      <c r="A5" s="152" t="s">
        <v>270</v>
      </c>
      <c r="B5" s="156" t="s">
        <v>502</v>
      </c>
      <c r="C5" s="32">
        <v>1</v>
      </c>
      <c r="D5" s="149" t="s">
        <v>283</v>
      </c>
      <c r="E5" s="33">
        <v>1</v>
      </c>
      <c r="F5" s="33">
        <v>1</v>
      </c>
      <c r="G5" s="33">
        <v>0</v>
      </c>
      <c r="H5" s="33">
        <v>0</v>
      </c>
      <c r="I5" s="33">
        <v>1</v>
      </c>
      <c r="J5" s="33"/>
      <c r="K5" s="33">
        <v>1</v>
      </c>
      <c r="L5" s="33">
        <v>1</v>
      </c>
      <c r="M5" s="33">
        <v>0</v>
      </c>
      <c r="N5" s="155">
        <v>0.5</v>
      </c>
      <c r="O5" s="33">
        <v>1</v>
      </c>
      <c r="P5" s="33"/>
      <c r="Q5" s="33">
        <v>1</v>
      </c>
      <c r="R5" s="33">
        <v>1</v>
      </c>
      <c r="S5" s="33">
        <v>0</v>
      </c>
      <c r="T5" s="33">
        <v>0</v>
      </c>
      <c r="U5" s="33">
        <v>0</v>
      </c>
      <c r="V5" s="33"/>
      <c r="W5" s="77">
        <f t="shared" si="0"/>
        <v>1</v>
      </c>
      <c r="X5" s="77">
        <f t="shared" si="1"/>
        <v>1</v>
      </c>
      <c r="Y5" s="77">
        <f t="shared" si="2"/>
        <v>0</v>
      </c>
      <c r="Z5" s="144">
        <f t="shared" si="3"/>
        <v>0</v>
      </c>
      <c r="AA5" s="77">
        <f t="shared" si="4"/>
        <v>1</v>
      </c>
      <c r="AB5" s="42">
        <f t="shared" si="5"/>
        <v>3</v>
      </c>
      <c r="AC5" s="42"/>
      <c r="AD5" s="42">
        <f t="shared" si="6"/>
        <v>2</v>
      </c>
      <c r="AE5" s="42">
        <f t="shared" si="7"/>
        <v>1</v>
      </c>
      <c r="AF5" s="42">
        <f t="shared" si="8"/>
        <v>0</v>
      </c>
      <c r="AG5" s="145"/>
      <c r="AI5" s="182">
        <f t="shared" ref="AI5:AI7" si="11">W5-W$22</f>
        <v>1</v>
      </c>
      <c r="AJ5" s="182">
        <f t="shared" ref="AJ5:AJ7" si="12">X5-X$22</f>
        <v>0</v>
      </c>
      <c r="AK5" s="182">
        <f t="shared" ref="AK5:AK7" si="13">Y5-Y$22</f>
        <v>0</v>
      </c>
      <c r="AL5" s="182">
        <f t="shared" ref="AL5:AL7" si="14">Z5-Z$22</f>
        <v>0</v>
      </c>
      <c r="AM5" s="182">
        <f t="shared" ref="AM5:AM7" si="15">AA5-AA$22</f>
        <v>1</v>
      </c>
      <c r="AN5" s="182">
        <f t="shared" ref="AN5:AN7" si="16">AB5-AB$22</f>
        <v>2</v>
      </c>
      <c r="AO5" s="182"/>
      <c r="AP5" s="182">
        <f t="shared" ref="AP5:AP7" si="17">AD5-AD$22</f>
        <v>1</v>
      </c>
      <c r="AQ5" s="182">
        <f t="shared" ref="AQ5:AQ7" si="18">AE5-AE$22</f>
        <v>1</v>
      </c>
      <c r="AR5" s="182">
        <f t="shared" ref="AR5:AR7" si="19">AF5-AF$22</f>
        <v>0</v>
      </c>
      <c r="AS5" s="182"/>
      <c r="AU5" s="148"/>
      <c r="AV5" s="148"/>
      <c r="AW5" s="148"/>
      <c r="AX5" s="148"/>
      <c r="AY5" s="148"/>
      <c r="BA5" s="148"/>
    </row>
    <row r="6" spans="1:64" s="78" customFormat="1" ht="13.5" customHeight="1" x14ac:dyDescent="0.2">
      <c r="A6" s="31" t="s">
        <v>272</v>
      </c>
      <c r="B6" s="156" t="s">
        <v>502</v>
      </c>
      <c r="C6" s="32">
        <v>1</v>
      </c>
      <c r="D6" s="149" t="s">
        <v>286</v>
      </c>
      <c r="E6" s="33">
        <v>0</v>
      </c>
      <c r="F6" s="33">
        <v>0</v>
      </c>
      <c r="G6" s="33">
        <v>0</v>
      </c>
      <c r="H6" s="33">
        <v>1</v>
      </c>
      <c r="I6" s="33">
        <v>0</v>
      </c>
      <c r="J6" s="33"/>
      <c r="K6" s="33">
        <v>0</v>
      </c>
      <c r="L6" s="33">
        <v>0</v>
      </c>
      <c r="M6" s="33">
        <v>0</v>
      </c>
      <c r="N6" s="33">
        <v>0</v>
      </c>
      <c r="O6" s="33">
        <v>1</v>
      </c>
      <c r="P6" s="33"/>
      <c r="Q6" s="33">
        <v>0</v>
      </c>
      <c r="R6" s="33">
        <v>1</v>
      </c>
      <c r="S6" s="33">
        <v>0</v>
      </c>
      <c r="T6" s="33">
        <v>0</v>
      </c>
      <c r="U6" s="33">
        <v>0</v>
      </c>
      <c r="V6" s="33"/>
      <c r="W6" s="77">
        <f t="shared" si="0"/>
        <v>0</v>
      </c>
      <c r="X6" s="77">
        <f t="shared" si="1"/>
        <v>0</v>
      </c>
      <c r="Y6" s="77">
        <f t="shared" si="2"/>
        <v>0</v>
      </c>
      <c r="Z6" s="144">
        <f t="shared" si="3"/>
        <v>0</v>
      </c>
      <c r="AA6" s="77">
        <f t="shared" si="4"/>
        <v>0</v>
      </c>
      <c r="AB6" s="42">
        <f t="shared" si="5"/>
        <v>0</v>
      </c>
      <c r="AC6" s="42"/>
      <c r="AD6" s="42">
        <f t="shared" si="6"/>
        <v>0</v>
      </c>
      <c r="AE6" s="42">
        <f t="shared" si="7"/>
        <v>0</v>
      </c>
      <c r="AF6" s="42">
        <f t="shared" si="8"/>
        <v>0</v>
      </c>
      <c r="AG6" s="42"/>
      <c r="AI6" s="182">
        <f t="shared" si="11"/>
        <v>0</v>
      </c>
      <c r="AJ6" s="182">
        <f t="shared" si="12"/>
        <v>-1</v>
      </c>
      <c r="AK6" s="182">
        <f t="shared" si="13"/>
        <v>0</v>
      </c>
      <c r="AL6" s="182">
        <f t="shared" si="14"/>
        <v>0</v>
      </c>
      <c r="AM6" s="182">
        <f t="shared" si="15"/>
        <v>0</v>
      </c>
      <c r="AN6" s="182">
        <f t="shared" si="16"/>
        <v>-1</v>
      </c>
      <c r="AO6" s="182"/>
      <c r="AP6" s="182">
        <f t="shared" si="17"/>
        <v>-1</v>
      </c>
      <c r="AQ6" s="182">
        <f t="shared" si="18"/>
        <v>0</v>
      </c>
      <c r="AR6" s="182">
        <f t="shared" si="19"/>
        <v>0</v>
      </c>
      <c r="AS6" s="182"/>
      <c r="AU6" s="80"/>
      <c r="AV6" s="80"/>
      <c r="AW6" s="80"/>
      <c r="AX6" s="80"/>
      <c r="AY6" s="80"/>
      <c r="BA6" s="80"/>
    </row>
    <row r="7" spans="1:64" s="78" customFormat="1" ht="13.5" customHeight="1" x14ac:dyDescent="0.2">
      <c r="A7" s="152" t="s">
        <v>274</v>
      </c>
      <c r="B7" s="156" t="s">
        <v>502</v>
      </c>
      <c r="C7" s="32">
        <v>1</v>
      </c>
      <c r="D7" s="149" t="s">
        <v>288</v>
      </c>
      <c r="E7" s="33">
        <v>0</v>
      </c>
      <c r="F7" s="33">
        <v>1</v>
      </c>
      <c r="G7" s="33">
        <v>0</v>
      </c>
      <c r="H7" s="33">
        <v>0</v>
      </c>
      <c r="I7" s="33">
        <v>0</v>
      </c>
      <c r="J7" s="33"/>
      <c r="K7" s="33">
        <v>0</v>
      </c>
      <c r="L7" s="33">
        <v>0</v>
      </c>
      <c r="M7" s="33">
        <v>0</v>
      </c>
      <c r="N7" s="33">
        <v>0</v>
      </c>
      <c r="O7" s="33">
        <v>0</v>
      </c>
      <c r="P7" s="33"/>
      <c r="Q7" s="33">
        <v>0</v>
      </c>
      <c r="R7" s="33">
        <v>1</v>
      </c>
      <c r="S7" s="33">
        <v>0</v>
      </c>
      <c r="T7" s="33">
        <v>0</v>
      </c>
      <c r="U7" s="33">
        <v>0</v>
      </c>
      <c r="V7" s="33"/>
      <c r="W7" s="77">
        <f t="shared" si="0"/>
        <v>0</v>
      </c>
      <c r="X7" s="77">
        <f t="shared" si="1"/>
        <v>1</v>
      </c>
      <c r="Y7" s="77">
        <f t="shared" si="2"/>
        <v>0</v>
      </c>
      <c r="Z7" s="144">
        <f t="shared" si="3"/>
        <v>0</v>
      </c>
      <c r="AA7" s="77">
        <f t="shared" si="4"/>
        <v>0</v>
      </c>
      <c r="AB7" s="42">
        <f t="shared" si="5"/>
        <v>1</v>
      </c>
      <c r="AC7" s="42"/>
      <c r="AD7" s="42">
        <f t="shared" si="6"/>
        <v>1</v>
      </c>
      <c r="AE7" s="42">
        <f t="shared" si="7"/>
        <v>0</v>
      </c>
      <c r="AF7" s="42">
        <f t="shared" si="8"/>
        <v>0</v>
      </c>
      <c r="AG7" s="42"/>
      <c r="AI7" s="182">
        <f t="shared" si="11"/>
        <v>0</v>
      </c>
      <c r="AJ7" s="182">
        <f t="shared" si="12"/>
        <v>0</v>
      </c>
      <c r="AK7" s="182">
        <f t="shared" si="13"/>
        <v>0</v>
      </c>
      <c r="AL7" s="182">
        <f t="shared" si="14"/>
        <v>0</v>
      </c>
      <c r="AM7" s="182">
        <f t="shared" si="15"/>
        <v>0</v>
      </c>
      <c r="AN7" s="182">
        <f t="shared" si="16"/>
        <v>0</v>
      </c>
      <c r="AO7" s="182"/>
      <c r="AP7" s="182">
        <f t="shared" si="17"/>
        <v>0</v>
      </c>
      <c r="AQ7" s="182">
        <f t="shared" si="18"/>
        <v>0</v>
      </c>
      <c r="AR7" s="182">
        <f t="shared" si="19"/>
        <v>0</v>
      </c>
      <c r="AS7" s="182"/>
      <c r="AU7" s="80"/>
      <c r="AV7" s="80"/>
      <c r="AW7" s="80"/>
      <c r="AX7" s="80"/>
      <c r="AY7" s="80"/>
      <c r="BA7" s="80"/>
    </row>
    <row r="8" spans="1:64" s="78" customFormat="1" ht="13.5" customHeight="1" x14ac:dyDescent="0.2">
      <c r="A8" s="33">
        <v>1013</v>
      </c>
      <c r="B8" s="156" t="s">
        <v>810</v>
      </c>
      <c r="C8" s="32">
        <v>8</v>
      </c>
      <c r="D8" s="33" t="s">
        <v>590</v>
      </c>
      <c r="E8" s="74">
        <v>1</v>
      </c>
      <c r="F8" s="74">
        <v>1</v>
      </c>
      <c r="G8" s="74">
        <v>1</v>
      </c>
      <c r="H8" s="74">
        <v>0</v>
      </c>
      <c r="I8" s="74">
        <v>0</v>
      </c>
      <c r="J8" s="74"/>
      <c r="K8" s="74">
        <v>0</v>
      </c>
      <c r="L8" s="74">
        <v>0</v>
      </c>
      <c r="M8" s="74">
        <v>0</v>
      </c>
      <c r="N8" s="74">
        <v>0</v>
      </c>
      <c r="O8" s="74">
        <v>0</v>
      </c>
      <c r="P8" s="74" t="s">
        <v>744</v>
      </c>
      <c r="Q8" s="74">
        <v>1</v>
      </c>
      <c r="R8" s="74">
        <v>1</v>
      </c>
      <c r="S8" s="74">
        <v>0</v>
      </c>
      <c r="T8" s="74">
        <v>0</v>
      </c>
      <c r="U8" s="74">
        <v>0</v>
      </c>
      <c r="V8" s="74"/>
      <c r="W8" s="77">
        <f t="shared" si="0"/>
        <v>1</v>
      </c>
      <c r="X8" s="77">
        <f t="shared" si="1"/>
        <v>1</v>
      </c>
      <c r="Y8" s="77">
        <f t="shared" si="2"/>
        <v>0</v>
      </c>
      <c r="Z8" s="144">
        <f t="shared" si="3"/>
        <v>0</v>
      </c>
      <c r="AA8" s="77">
        <f t="shared" si="4"/>
        <v>0</v>
      </c>
      <c r="AB8" s="42">
        <f t="shared" si="5"/>
        <v>2</v>
      </c>
      <c r="AC8" s="42"/>
      <c r="AD8" s="42">
        <f t="shared" si="6"/>
        <v>2</v>
      </c>
      <c r="AE8" s="42">
        <f t="shared" si="7"/>
        <v>0</v>
      </c>
      <c r="AF8" s="42">
        <f t="shared" si="8"/>
        <v>0</v>
      </c>
      <c r="AG8" s="42"/>
      <c r="AI8" s="182">
        <f>W8-W$23</f>
        <v>1</v>
      </c>
      <c r="AJ8" s="182">
        <f t="shared" ref="AJ8:AR9" si="20">X8-X$23</f>
        <v>1</v>
      </c>
      <c r="AK8" s="182">
        <f t="shared" si="20"/>
        <v>0</v>
      </c>
      <c r="AL8" s="182">
        <f t="shared" si="20"/>
        <v>0</v>
      </c>
      <c r="AM8" s="182">
        <f t="shared" si="20"/>
        <v>0</v>
      </c>
      <c r="AN8" s="182">
        <f t="shared" si="20"/>
        <v>2</v>
      </c>
      <c r="AO8" s="182"/>
      <c r="AP8" s="182">
        <f t="shared" si="20"/>
        <v>2</v>
      </c>
      <c r="AQ8" s="182">
        <f t="shared" si="20"/>
        <v>0</v>
      </c>
      <c r="AR8" s="182">
        <f t="shared" si="20"/>
        <v>0</v>
      </c>
      <c r="AS8" s="182"/>
      <c r="AU8" s="80"/>
      <c r="AV8" s="80"/>
      <c r="AW8" s="80"/>
      <c r="AX8" s="80"/>
      <c r="AY8" s="80"/>
      <c r="AZ8" s="80"/>
      <c r="BA8" s="80"/>
      <c r="BD8" s="80"/>
      <c r="BE8" s="80"/>
      <c r="BF8" s="80"/>
      <c r="BG8" s="80"/>
      <c r="BH8" s="80"/>
      <c r="BI8" s="80"/>
      <c r="BJ8" s="80"/>
      <c r="BK8" s="80"/>
      <c r="BL8" s="80"/>
    </row>
    <row r="9" spans="1:64" s="78" customFormat="1" ht="13.5" customHeight="1" x14ac:dyDescent="0.2">
      <c r="A9" s="33">
        <v>1014</v>
      </c>
      <c r="B9" s="156" t="s">
        <v>810</v>
      </c>
      <c r="C9" s="32">
        <v>8</v>
      </c>
      <c r="D9" s="33" t="s">
        <v>591</v>
      </c>
      <c r="E9" s="74">
        <v>0</v>
      </c>
      <c r="F9" s="74">
        <v>1</v>
      </c>
      <c r="G9" s="74">
        <v>1</v>
      </c>
      <c r="H9" s="74">
        <v>1</v>
      </c>
      <c r="I9" s="74">
        <v>0</v>
      </c>
      <c r="J9" s="74"/>
      <c r="K9" s="74">
        <v>0</v>
      </c>
      <c r="L9" s="74">
        <v>0</v>
      </c>
      <c r="M9" s="74">
        <v>0</v>
      </c>
      <c r="N9" s="74">
        <v>0</v>
      </c>
      <c r="O9" s="74">
        <v>0</v>
      </c>
      <c r="P9" s="74" t="s">
        <v>744</v>
      </c>
      <c r="Q9" s="74">
        <v>1</v>
      </c>
      <c r="R9" s="74">
        <v>1</v>
      </c>
      <c r="S9" s="74">
        <v>0</v>
      </c>
      <c r="T9" s="74">
        <v>0</v>
      </c>
      <c r="U9" s="74">
        <v>0</v>
      </c>
      <c r="V9" s="74"/>
      <c r="W9" s="77">
        <f t="shared" si="0"/>
        <v>0</v>
      </c>
      <c r="X9" s="77">
        <f t="shared" si="1"/>
        <v>1</v>
      </c>
      <c r="Y9" s="77">
        <f t="shared" si="2"/>
        <v>0</v>
      </c>
      <c r="Z9" s="144">
        <f t="shared" si="3"/>
        <v>0</v>
      </c>
      <c r="AA9" s="77">
        <f t="shared" si="4"/>
        <v>0</v>
      </c>
      <c r="AB9" s="42">
        <f t="shared" si="5"/>
        <v>1</v>
      </c>
      <c r="AC9" s="42"/>
      <c r="AD9" s="42">
        <f t="shared" si="6"/>
        <v>1</v>
      </c>
      <c r="AE9" s="42">
        <f t="shared" si="7"/>
        <v>0</v>
      </c>
      <c r="AF9" s="42">
        <f t="shared" si="8"/>
        <v>0</v>
      </c>
      <c r="AG9" s="42"/>
      <c r="AI9" s="182">
        <f>W9-W$23</f>
        <v>0</v>
      </c>
      <c r="AJ9" s="182">
        <f t="shared" si="20"/>
        <v>1</v>
      </c>
      <c r="AK9" s="182">
        <f t="shared" si="20"/>
        <v>0</v>
      </c>
      <c r="AL9" s="182">
        <f t="shared" si="20"/>
        <v>0</v>
      </c>
      <c r="AM9" s="182">
        <f t="shared" si="20"/>
        <v>0</v>
      </c>
      <c r="AN9" s="182">
        <f t="shared" si="20"/>
        <v>1</v>
      </c>
      <c r="AO9" s="182"/>
      <c r="AP9" s="182">
        <f t="shared" si="20"/>
        <v>1</v>
      </c>
      <c r="AQ9" s="182">
        <f t="shared" si="20"/>
        <v>0</v>
      </c>
      <c r="AR9" s="182">
        <f t="shared" si="20"/>
        <v>0</v>
      </c>
      <c r="AS9" s="182"/>
      <c r="AU9" s="80"/>
      <c r="AV9" s="80"/>
      <c r="AW9" s="80"/>
      <c r="AX9" s="80"/>
      <c r="AY9" s="80"/>
      <c r="AZ9" s="80"/>
      <c r="BA9" s="80"/>
      <c r="BD9" s="80"/>
      <c r="BE9" s="80"/>
      <c r="BF9" s="80"/>
      <c r="BG9" s="80"/>
      <c r="BH9" s="80"/>
      <c r="BI9" s="80"/>
      <c r="BJ9" s="80"/>
      <c r="BK9" s="80"/>
      <c r="BL9" s="80"/>
    </row>
    <row r="10" spans="1:64" s="78" customFormat="1" ht="13.5" customHeight="1" x14ac:dyDescent="0.2">
      <c r="A10" s="90">
        <v>1007</v>
      </c>
      <c r="B10" s="157" t="s">
        <v>805</v>
      </c>
      <c r="C10" s="146">
        <v>8</v>
      </c>
      <c r="D10" s="90" t="s">
        <v>584</v>
      </c>
      <c r="E10" s="147">
        <v>0</v>
      </c>
      <c r="F10" s="147">
        <v>1</v>
      </c>
      <c r="G10" s="147">
        <v>0</v>
      </c>
      <c r="H10" s="147">
        <v>0</v>
      </c>
      <c r="I10" s="147">
        <v>0</v>
      </c>
      <c r="J10" s="147"/>
      <c r="K10" s="147">
        <v>0</v>
      </c>
      <c r="L10" s="147">
        <v>0</v>
      </c>
      <c r="M10" s="147">
        <v>0</v>
      </c>
      <c r="N10" s="147">
        <v>0</v>
      </c>
      <c r="O10" s="147">
        <v>0</v>
      </c>
      <c r="P10" s="147" t="s">
        <v>743</v>
      </c>
      <c r="Q10" s="147">
        <v>1</v>
      </c>
      <c r="R10" s="147">
        <v>1</v>
      </c>
      <c r="S10" s="147">
        <v>1</v>
      </c>
      <c r="T10" s="147">
        <v>0</v>
      </c>
      <c r="U10" s="147">
        <v>0</v>
      </c>
      <c r="V10" s="147"/>
      <c r="W10" s="144">
        <f t="shared" si="0"/>
        <v>0</v>
      </c>
      <c r="X10" s="144">
        <f t="shared" si="1"/>
        <v>1</v>
      </c>
      <c r="Y10" s="144">
        <f t="shared" si="2"/>
        <v>0</v>
      </c>
      <c r="Z10" s="144">
        <f t="shared" si="3"/>
        <v>0</v>
      </c>
      <c r="AA10" s="144">
        <f t="shared" si="4"/>
        <v>0</v>
      </c>
      <c r="AB10" s="145">
        <f t="shared" si="5"/>
        <v>1</v>
      </c>
      <c r="AC10" s="145"/>
      <c r="AD10" s="145">
        <f t="shared" si="6"/>
        <v>1</v>
      </c>
      <c r="AE10" s="145">
        <f t="shared" si="7"/>
        <v>0</v>
      </c>
      <c r="AF10" s="145">
        <f t="shared" si="8"/>
        <v>0</v>
      </c>
      <c r="AG10" s="42"/>
      <c r="AI10" s="182">
        <f>W10-W24</f>
        <v>0</v>
      </c>
      <c r="AJ10" s="182">
        <f t="shared" ref="AJ10:AR10" si="21">X10-X24</f>
        <v>0</v>
      </c>
      <c r="AK10" s="182">
        <f t="shared" si="21"/>
        <v>0</v>
      </c>
      <c r="AL10" s="182">
        <f t="shared" si="21"/>
        <v>0</v>
      </c>
      <c r="AM10" s="182">
        <f t="shared" si="21"/>
        <v>0</v>
      </c>
      <c r="AN10" s="182">
        <f t="shared" si="21"/>
        <v>0</v>
      </c>
      <c r="AO10" s="182"/>
      <c r="AP10" s="182">
        <f t="shared" si="21"/>
        <v>0</v>
      </c>
      <c r="AQ10" s="182">
        <f t="shared" si="21"/>
        <v>0</v>
      </c>
      <c r="AR10" s="182">
        <f t="shared" si="21"/>
        <v>0</v>
      </c>
      <c r="AS10" s="182"/>
      <c r="AU10" s="80"/>
      <c r="AV10" s="80"/>
      <c r="AW10" s="80"/>
      <c r="AX10" s="80"/>
      <c r="AY10" s="80"/>
      <c r="AZ10" s="80"/>
      <c r="BA10" s="80"/>
      <c r="BD10" s="80"/>
      <c r="BE10" s="80"/>
      <c r="BF10" s="80"/>
      <c r="BG10" s="80"/>
      <c r="BH10" s="80"/>
      <c r="BI10" s="80"/>
      <c r="BJ10" s="80"/>
      <c r="BK10" s="80"/>
      <c r="BL10" s="80"/>
    </row>
    <row r="11" spans="1:64" s="78" customFormat="1" ht="13.5" customHeight="1" x14ac:dyDescent="0.2">
      <c r="A11" s="33">
        <v>1149</v>
      </c>
      <c r="B11" s="156" t="s">
        <v>930</v>
      </c>
      <c r="C11" s="32">
        <v>8</v>
      </c>
      <c r="D11" s="33" t="s">
        <v>728</v>
      </c>
      <c r="E11" s="74">
        <v>0</v>
      </c>
      <c r="F11" s="74">
        <v>0</v>
      </c>
      <c r="G11" s="74">
        <v>0</v>
      </c>
      <c r="H11" s="74">
        <v>0</v>
      </c>
      <c r="I11" s="74">
        <v>0</v>
      </c>
      <c r="J11" s="74"/>
      <c r="K11" s="74">
        <v>0</v>
      </c>
      <c r="L11" s="74">
        <v>0</v>
      </c>
      <c r="M11" s="74">
        <v>0</v>
      </c>
      <c r="N11" s="74">
        <v>0</v>
      </c>
      <c r="O11" s="74">
        <v>0</v>
      </c>
      <c r="P11" s="74" t="s">
        <v>744</v>
      </c>
      <c r="Q11" s="74">
        <v>0</v>
      </c>
      <c r="R11" s="74">
        <v>1</v>
      </c>
      <c r="S11" s="74">
        <v>1</v>
      </c>
      <c r="T11" s="74">
        <v>0</v>
      </c>
      <c r="U11" s="74">
        <v>0</v>
      </c>
      <c r="V11" s="33"/>
      <c r="W11" s="77">
        <f t="shared" si="0"/>
        <v>0</v>
      </c>
      <c r="X11" s="77">
        <f t="shared" si="1"/>
        <v>0</v>
      </c>
      <c r="Y11" s="77">
        <f t="shared" si="2"/>
        <v>0</v>
      </c>
      <c r="Z11" s="144">
        <f t="shared" si="3"/>
        <v>0</v>
      </c>
      <c r="AA11" s="77">
        <f t="shared" si="4"/>
        <v>0</v>
      </c>
      <c r="AB11" s="42">
        <f t="shared" si="5"/>
        <v>0</v>
      </c>
      <c r="AC11" s="42"/>
      <c r="AD11" s="42">
        <f t="shared" si="6"/>
        <v>0</v>
      </c>
      <c r="AE11" s="42">
        <f t="shared" si="7"/>
        <v>0</v>
      </c>
      <c r="AF11" s="42">
        <f t="shared" si="8"/>
        <v>0</v>
      </c>
      <c r="AG11" s="42"/>
      <c r="AI11" s="182">
        <f>W11-W24</f>
        <v>0</v>
      </c>
      <c r="AJ11" s="182">
        <f t="shared" ref="AJ11:AR11" si="22">X11-X24</f>
        <v>-1</v>
      </c>
      <c r="AK11" s="182">
        <f t="shared" si="22"/>
        <v>0</v>
      </c>
      <c r="AL11" s="182">
        <f t="shared" si="22"/>
        <v>0</v>
      </c>
      <c r="AM11" s="182">
        <f t="shared" si="22"/>
        <v>0</v>
      </c>
      <c r="AN11" s="182">
        <f t="shared" si="22"/>
        <v>-1</v>
      </c>
      <c r="AO11" s="182"/>
      <c r="AP11" s="182">
        <f t="shared" si="22"/>
        <v>-1</v>
      </c>
      <c r="AQ11" s="182">
        <f t="shared" si="22"/>
        <v>0</v>
      </c>
      <c r="AR11" s="182">
        <f t="shared" si="22"/>
        <v>0</v>
      </c>
      <c r="AS11" s="182"/>
      <c r="AU11" s="80"/>
      <c r="AV11" s="80"/>
      <c r="AW11" s="80"/>
      <c r="AX11" s="80"/>
      <c r="AY11" s="80"/>
      <c r="BA11" s="80"/>
    </row>
    <row r="12" spans="1:64" s="78" customFormat="1" ht="13.5" customHeight="1" x14ac:dyDescent="0.2">
      <c r="A12" s="33">
        <v>1079</v>
      </c>
      <c r="B12" s="156" t="s">
        <v>871</v>
      </c>
      <c r="C12" s="32">
        <v>8</v>
      </c>
      <c r="D12" s="33" t="s">
        <v>656</v>
      </c>
      <c r="E12" s="74">
        <v>1</v>
      </c>
      <c r="F12" s="74">
        <v>1</v>
      </c>
      <c r="G12" s="74">
        <v>1</v>
      </c>
      <c r="H12" s="74">
        <v>0</v>
      </c>
      <c r="I12" s="74">
        <v>0</v>
      </c>
      <c r="J12" s="74"/>
      <c r="K12" s="74">
        <v>1</v>
      </c>
      <c r="L12" s="74">
        <v>1</v>
      </c>
      <c r="M12" s="74">
        <v>0.5</v>
      </c>
      <c r="N12" s="74">
        <v>0.5</v>
      </c>
      <c r="O12" s="74">
        <v>1</v>
      </c>
      <c r="P12" s="74"/>
      <c r="Q12" s="74">
        <v>1</v>
      </c>
      <c r="R12" s="74">
        <v>1</v>
      </c>
      <c r="S12" s="74">
        <v>0</v>
      </c>
      <c r="T12" s="74">
        <v>0</v>
      </c>
      <c r="U12" s="74">
        <v>0</v>
      </c>
      <c r="V12" s="33"/>
      <c r="W12" s="77">
        <f t="shared" si="0"/>
        <v>1</v>
      </c>
      <c r="X12" s="77">
        <f t="shared" si="1"/>
        <v>1</v>
      </c>
      <c r="Y12" s="77">
        <f t="shared" si="2"/>
        <v>0.5</v>
      </c>
      <c r="Z12" s="144">
        <f t="shared" si="3"/>
        <v>0</v>
      </c>
      <c r="AA12" s="77">
        <f t="shared" si="4"/>
        <v>0</v>
      </c>
      <c r="AB12" s="42">
        <f t="shared" si="5"/>
        <v>2.5</v>
      </c>
      <c r="AC12" s="42"/>
      <c r="AD12" s="42">
        <f t="shared" si="6"/>
        <v>2</v>
      </c>
      <c r="AE12" s="42">
        <f t="shared" si="7"/>
        <v>0</v>
      </c>
      <c r="AF12" s="42">
        <f t="shared" si="8"/>
        <v>0.5</v>
      </c>
      <c r="AG12" s="145"/>
      <c r="AH12" s="33"/>
      <c r="AI12" s="182">
        <f>W12-W$26</f>
        <v>0</v>
      </c>
      <c r="AJ12" s="182">
        <f t="shared" ref="AJ12:AR13" si="23">X12-X$26</f>
        <v>0</v>
      </c>
      <c r="AK12" s="182">
        <f t="shared" si="23"/>
        <v>-0.5</v>
      </c>
      <c r="AL12" s="182">
        <f t="shared" si="23"/>
        <v>0</v>
      </c>
      <c r="AM12" s="182">
        <f t="shared" si="23"/>
        <v>-1</v>
      </c>
      <c r="AN12" s="182">
        <f t="shared" si="23"/>
        <v>-1.5</v>
      </c>
      <c r="AO12" s="182"/>
      <c r="AP12" s="182">
        <f t="shared" si="23"/>
        <v>0</v>
      </c>
      <c r="AQ12" s="182">
        <f t="shared" si="23"/>
        <v>-1</v>
      </c>
      <c r="AR12" s="182">
        <f t="shared" si="23"/>
        <v>-0.5</v>
      </c>
      <c r="AS12" s="182"/>
      <c r="AT12" s="33"/>
      <c r="AU12" s="34"/>
      <c r="AV12" s="34"/>
      <c r="AW12" s="34"/>
      <c r="AX12" s="34"/>
      <c r="AY12" s="34"/>
      <c r="AZ12" s="33"/>
      <c r="BA12" s="34"/>
      <c r="BB12" s="33"/>
      <c r="BC12" s="33"/>
      <c r="BD12" s="33"/>
      <c r="BE12" s="33"/>
      <c r="BF12" s="33"/>
      <c r="BG12" s="33"/>
      <c r="BH12" s="33"/>
      <c r="BI12" s="33"/>
      <c r="BJ12" s="33"/>
      <c r="BK12" s="33"/>
      <c r="BL12" s="33"/>
    </row>
    <row r="13" spans="1:64" s="80" customFormat="1" ht="13.5" customHeight="1" x14ac:dyDescent="0.2">
      <c r="A13" s="33">
        <v>1080</v>
      </c>
      <c r="B13" s="156" t="s">
        <v>871</v>
      </c>
      <c r="C13" s="32">
        <v>8</v>
      </c>
      <c r="D13" s="33" t="s">
        <v>657</v>
      </c>
      <c r="E13" s="74">
        <v>1</v>
      </c>
      <c r="F13" s="74">
        <v>1</v>
      </c>
      <c r="G13" s="74">
        <v>0</v>
      </c>
      <c r="H13" s="74">
        <v>0</v>
      </c>
      <c r="I13" s="74">
        <v>0</v>
      </c>
      <c r="J13" s="74" t="s">
        <v>791</v>
      </c>
      <c r="K13" s="74">
        <v>1</v>
      </c>
      <c r="L13" s="74">
        <v>1</v>
      </c>
      <c r="M13" s="74">
        <v>0.5</v>
      </c>
      <c r="N13" s="74">
        <v>0.5</v>
      </c>
      <c r="O13" s="74">
        <v>1</v>
      </c>
      <c r="P13" s="74" t="s">
        <v>761</v>
      </c>
      <c r="Q13" s="74">
        <v>1</v>
      </c>
      <c r="R13" s="74">
        <v>1</v>
      </c>
      <c r="S13" s="74">
        <v>0</v>
      </c>
      <c r="T13" s="74">
        <v>0</v>
      </c>
      <c r="U13" s="74">
        <v>0</v>
      </c>
      <c r="V13" s="33"/>
      <c r="W13" s="77">
        <f t="shared" si="0"/>
        <v>1</v>
      </c>
      <c r="X13" s="77">
        <f t="shared" si="1"/>
        <v>1</v>
      </c>
      <c r="Y13" s="77">
        <f t="shared" si="2"/>
        <v>0</v>
      </c>
      <c r="Z13" s="144">
        <f t="shared" si="3"/>
        <v>0</v>
      </c>
      <c r="AA13" s="77">
        <f t="shared" si="4"/>
        <v>0</v>
      </c>
      <c r="AB13" s="42">
        <f t="shared" si="5"/>
        <v>2</v>
      </c>
      <c r="AC13" s="42"/>
      <c r="AD13" s="42">
        <f t="shared" si="6"/>
        <v>2</v>
      </c>
      <c r="AE13" s="42">
        <f t="shared" si="7"/>
        <v>0</v>
      </c>
      <c r="AF13" s="42">
        <f t="shared" si="8"/>
        <v>0</v>
      </c>
      <c r="AG13" s="42"/>
      <c r="AH13" s="78"/>
      <c r="AI13" s="182">
        <f>W13-W$26</f>
        <v>0</v>
      </c>
      <c r="AJ13" s="182">
        <f t="shared" si="23"/>
        <v>0</v>
      </c>
      <c r="AK13" s="182">
        <f t="shared" si="23"/>
        <v>-1</v>
      </c>
      <c r="AL13" s="182">
        <f t="shared" si="23"/>
        <v>0</v>
      </c>
      <c r="AM13" s="182">
        <f t="shared" si="23"/>
        <v>-1</v>
      </c>
      <c r="AN13" s="182">
        <f t="shared" si="23"/>
        <v>-2</v>
      </c>
      <c r="AO13" s="182"/>
      <c r="AP13" s="182">
        <f t="shared" si="23"/>
        <v>0</v>
      </c>
      <c r="AQ13" s="182">
        <f t="shared" si="23"/>
        <v>-1</v>
      </c>
      <c r="AR13" s="182">
        <f t="shared" si="23"/>
        <v>-1</v>
      </c>
      <c r="AS13" s="182"/>
      <c r="AT13" s="78"/>
      <c r="BB13" s="78"/>
      <c r="BC13" s="78"/>
    </row>
    <row r="14" spans="1:64" s="34" customFormat="1" ht="13.5" customHeight="1" x14ac:dyDescent="0.2">
      <c r="A14" s="33">
        <v>1160</v>
      </c>
      <c r="B14" s="156" t="s">
        <v>439</v>
      </c>
      <c r="C14" s="32">
        <v>8</v>
      </c>
      <c r="D14" s="33" t="s">
        <v>739</v>
      </c>
      <c r="E14" s="74">
        <v>0</v>
      </c>
      <c r="F14" s="74">
        <v>0</v>
      </c>
      <c r="G14" s="74">
        <v>1</v>
      </c>
      <c r="H14" s="74">
        <v>0</v>
      </c>
      <c r="I14" s="74">
        <v>1</v>
      </c>
      <c r="J14" s="74"/>
      <c r="K14" s="74">
        <v>0</v>
      </c>
      <c r="L14" s="74">
        <v>0</v>
      </c>
      <c r="M14" s="74">
        <v>0</v>
      </c>
      <c r="N14" s="74">
        <v>0</v>
      </c>
      <c r="O14" s="74">
        <v>0</v>
      </c>
      <c r="P14" s="74" t="s">
        <v>764</v>
      </c>
      <c r="Q14" s="74">
        <v>0</v>
      </c>
      <c r="R14" s="74">
        <v>1</v>
      </c>
      <c r="S14" s="74">
        <v>0</v>
      </c>
      <c r="T14" s="74">
        <v>0</v>
      </c>
      <c r="U14" s="74">
        <v>0</v>
      </c>
      <c r="V14" s="33"/>
      <c r="W14" s="77">
        <f t="shared" si="0"/>
        <v>0</v>
      </c>
      <c r="X14" s="77">
        <f t="shared" si="1"/>
        <v>0</v>
      </c>
      <c r="Y14" s="77">
        <f t="shared" si="2"/>
        <v>0</v>
      </c>
      <c r="Z14" s="144">
        <f t="shared" si="3"/>
        <v>0</v>
      </c>
      <c r="AA14" s="77">
        <f t="shared" si="4"/>
        <v>0</v>
      </c>
      <c r="AB14" s="42">
        <f t="shared" si="5"/>
        <v>0</v>
      </c>
      <c r="AC14" s="42"/>
      <c r="AD14" s="42">
        <f t="shared" si="6"/>
        <v>0</v>
      </c>
      <c r="AE14" s="42">
        <f t="shared" si="7"/>
        <v>0</v>
      </c>
      <c r="AF14" s="42">
        <f t="shared" si="8"/>
        <v>0</v>
      </c>
      <c r="AG14" s="42"/>
      <c r="AH14" s="33"/>
      <c r="AI14" s="182">
        <f>W14-W27</f>
        <v>0</v>
      </c>
      <c r="AJ14" s="182">
        <f t="shared" ref="AJ14:AR14" si="24">X14-X27</f>
        <v>-1</v>
      </c>
      <c r="AK14" s="182">
        <f t="shared" si="24"/>
        <v>-0.5</v>
      </c>
      <c r="AL14" s="182">
        <f t="shared" si="24"/>
        <v>0</v>
      </c>
      <c r="AM14" s="182">
        <f t="shared" si="24"/>
        <v>0</v>
      </c>
      <c r="AN14" s="182">
        <f t="shared" si="24"/>
        <v>-1.5</v>
      </c>
      <c r="AO14" s="182"/>
      <c r="AP14" s="182">
        <f t="shared" si="24"/>
        <v>-1</v>
      </c>
      <c r="AQ14" s="182">
        <f t="shared" si="24"/>
        <v>0</v>
      </c>
      <c r="AR14" s="182">
        <f t="shared" si="24"/>
        <v>-0.5</v>
      </c>
      <c r="AS14" s="182"/>
      <c r="AT14" s="33"/>
      <c r="AZ14" s="33"/>
      <c r="BB14" s="33"/>
      <c r="BC14" s="33"/>
      <c r="BD14" s="33"/>
      <c r="BE14" s="33"/>
      <c r="BF14" s="33"/>
      <c r="BG14" s="33"/>
      <c r="BH14" s="33"/>
      <c r="BI14" s="33"/>
      <c r="BJ14" s="33"/>
      <c r="BK14" s="33"/>
      <c r="BL14" s="33"/>
    </row>
    <row r="15" spans="1:64" s="148" customFormat="1" ht="13.5" customHeight="1" x14ac:dyDescent="0.2">
      <c r="A15" s="33">
        <v>1101</v>
      </c>
      <c r="B15" s="156" t="s">
        <v>888</v>
      </c>
      <c r="C15" s="32">
        <v>8</v>
      </c>
      <c r="D15" s="33" t="s">
        <v>679</v>
      </c>
      <c r="E15" s="74">
        <v>0</v>
      </c>
      <c r="F15" s="74">
        <v>0</v>
      </c>
      <c r="G15" s="74">
        <v>0</v>
      </c>
      <c r="H15" s="74">
        <v>0</v>
      </c>
      <c r="I15" s="74">
        <v>0</v>
      </c>
      <c r="J15" s="74"/>
      <c r="K15" s="74">
        <v>0</v>
      </c>
      <c r="L15" s="74">
        <v>0</v>
      </c>
      <c r="M15" s="74">
        <v>0</v>
      </c>
      <c r="N15" s="74">
        <v>0</v>
      </c>
      <c r="O15" s="74">
        <v>0.5</v>
      </c>
      <c r="P15" s="74" t="s">
        <v>748</v>
      </c>
      <c r="Q15" s="74">
        <v>0</v>
      </c>
      <c r="R15" s="74">
        <v>1</v>
      </c>
      <c r="S15" s="74">
        <v>0</v>
      </c>
      <c r="T15" s="74">
        <v>0</v>
      </c>
      <c r="U15" s="74">
        <v>0</v>
      </c>
      <c r="V15" s="33"/>
      <c r="W15" s="77">
        <f t="shared" si="0"/>
        <v>0</v>
      </c>
      <c r="X15" s="77">
        <f t="shared" si="1"/>
        <v>0</v>
      </c>
      <c r="Y15" s="77">
        <f t="shared" si="2"/>
        <v>0</v>
      </c>
      <c r="Z15" s="144">
        <f t="shared" si="3"/>
        <v>0</v>
      </c>
      <c r="AA15" s="77">
        <f t="shared" si="4"/>
        <v>0</v>
      </c>
      <c r="AB15" s="42">
        <f t="shared" si="5"/>
        <v>0</v>
      </c>
      <c r="AC15" s="42"/>
      <c r="AD15" s="42">
        <f t="shared" si="6"/>
        <v>0</v>
      </c>
      <c r="AE15" s="42">
        <f t="shared" si="7"/>
        <v>0</v>
      </c>
      <c r="AF15" s="42">
        <f t="shared" si="8"/>
        <v>0</v>
      </c>
      <c r="AG15" s="42"/>
      <c r="AH15" s="90"/>
      <c r="AI15" s="182">
        <f>W15-W28</f>
        <v>0</v>
      </c>
      <c r="AJ15" s="182">
        <f t="shared" ref="AJ15:AR15" si="25">X15-X28</f>
        <v>-1</v>
      </c>
      <c r="AK15" s="182">
        <f t="shared" si="25"/>
        <v>0</v>
      </c>
      <c r="AL15" s="182">
        <f t="shared" si="25"/>
        <v>0</v>
      </c>
      <c r="AM15" s="182">
        <f t="shared" si="25"/>
        <v>0</v>
      </c>
      <c r="AN15" s="182">
        <f t="shared" si="25"/>
        <v>-1</v>
      </c>
      <c r="AO15" s="182"/>
      <c r="AP15" s="182">
        <f t="shared" si="25"/>
        <v>-1</v>
      </c>
      <c r="AQ15" s="182">
        <f t="shared" si="25"/>
        <v>0</v>
      </c>
      <c r="AR15" s="182">
        <f t="shared" si="25"/>
        <v>0</v>
      </c>
      <c r="AS15" s="182"/>
      <c r="AT15" s="90"/>
      <c r="AZ15" s="90"/>
      <c r="BB15" s="90"/>
      <c r="BC15" s="90"/>
      <c r="BD15" s="90"/>
      <c r="BE15" s="90"/>
      <c r="BF15" s="90"/>
      <c r="BG15" s="90"/>
      <c r="BH15" s="90"/>
      <c r="BI15" s="90"/>
      <c r="BJ15" s="90"/>
      <c r="BK15" s="90"/>
      <c r="BL15" s="90"/>
    </row>
    <row r="16" spans="1:64" s="80" customFormat="1" ht="13.5" customHeight="1" x14ac:dyDescent="0.2">
      <c r="A16" s="33">
        <v>1057</v>
      </c>
      <c r="B16" s="156" t="s">
        <v>852</v>
      </c>
      <c r="C16" s="32">
        <v>8</v>
      </c>
      <c r="D16" s="33" t="s">
        <v>634</v>
      </c>
      <c r="E16" s="74">
        <v>0</v>
      </c>
      <c r="F16" s="74">
        <v>1</v>
      </c>
      <c r="G16" s="74">
        <v>1</v>
      </c>
      <c r="H16" s="74">
        <v>0</v>
      </c>
      <c r="I16" s="74">
        <v>0</v>
      </c>
      <c r="J16" s="74"/>
      <c r="K16" s="74">
        <v>0</v>
      </c>
      <c r="L16" s="74">
        <v>1</v>
      </c>
      <c r="M16" s="74">
        <v>0</v>
      </c>
      <c r="N16" s="74">
        <v>0</v>
      </c>
      <c r="O16" s="74">
        <v>1</v>
      </c>
      <c r="P16" s="74"/>
      <c r="Q16" s="74">
        <v>1</v>
      </c>
      <c r="R16" s="74">
        <v>1</v>
      </c>
      <c r="S16" s="74">
        <v>1</v>
      </c>
      <c r="T16" s="74">
        <v>0</v>
      </c>
      <c r="U16" s="74">
        <v>1</v>
      </c>
      <c r="V16" s="33"/>
      <c r="W16" s="77">
        <f t="shared" si="0"/>
        <v>0</v>
      </c>
      <c r="X16" s="77">
        <f t="shared" si="1"/>
        <v>1</v>
      </c>
      <c r="Y16" s="77">
        <f t="shared" si="2"/>
        <v>1</v>
      </c>
      <c r="Z16" s="144">
        <f t="shared" si="3"/>
        <v>0</v>
      </c>
      <c r="AA16" s="77">
        <f t="shared" si="4"/>
        <v>1</v>
      </c>
      <c r="AB16" s="42">
        <f t="shared" si="5"/>
        <v>3</v>
      </c>
      <c r="AC16" s="42"/>
      <c r="AD16" s="42">
        <f t="shared" si="6"/>
        <v>1</v>
      </c>
      <c r="AE16" s="42">
        <f t="shared" si="7"/>
        <v>1</v>
      </c>
      <c r="AF16" s="42">
        <f t="shared" si="8"/>
        <v>1</v>
      </c>
      <c r="AG16" s="42"/>
      <c r="AH16" s="78"/>
      <c r="AI16" s="182">
        <f>W16-W29</f>
        <v>0</v>
      </c>
      <c r="AJ16" s="182">
        <f t="shared" ref="AJ16:AR16" si="26">X16-X29</f>
        <v>0</v>
      </c>
      <c r="AK16" s="182">
        <f t="shared" si="26"/>
        <v>1</v>
      </c>
      <c r="AL16" s="182">
        <f t="shared" si="26"/>
        <v>0</v>
      </c>
      <c r="AM16" s="182">
        <f t="shared" si="26"/>
        <v>1</v>
      </c>
      <c r="AN16" s="182">
        <f t="shared" si="26"/>
        <v>2</v>
      </c>
      <c r="AO16" s="182"/>
      <c r="AP16" s="182">
        <f t="shared" si="26"/>
        <v>0</v>
      </c>
      <c r="AQ16" s="182">
        <f t="shared" si="26"/>
        <v>1</v>
      </c>
      <c r="AR16" s="182">
        <f t="shared" si="26"/>
        <v>1</v>
      </c>
      <c r="AS16" s="182"/>
      <c r="AT16" s="78"/>
      <c r="AZ16" s="78"/>
      <c r="BB16" s="78"/>
      <c r="BC16" s="78"/>
      <c r="BD16" s="78"/>
      <c r="BE16" s="78"/>
      <c r="BF16" s="78"/>
      <c r="BG16" s="78"/>
      <c r="BH16" s="78"/>
      <c r="BI16" s="78"/>
      <c r="BJ16" s="78"/>
      <c r="BK16" s="78"/>
      <c r="BL16" s="78"/>
    </row>
    <row r="17" spans="1:64" s="80" customFormat="1" ht="13.5" customHeight="1" x14ac:dyDescent="0.2">
      <c r="A17" s="33">
        <v>1072</v>
      </c>
      <c r="B17" s="156" t="s">
        <v>864</v>
      </c>
      <c r="C17" s="32">
        <v>8</v>
      </c>
      <c r="D17" s="33" t="s">
        <v>649</v>
      </c>
      <c r="E17" s="74">
        <v>0</v>
      </c>
      <c r="F17" s="74">
        <v>0</v>
      </c>
      <c r="G17" s="74">
        <v>1</v>
      </c>
      <c r="H17" s="74">
        <v>0</v>
      </c>
      <c r="I17" s="74">
        <v>1</v>
      </c>
      <c r="J17" s="74" t="s">
        <v>545</v>
      </c>
      <c r="K17" s="74">
        <v>0</v>
      </c>
      <c r="L17" s="74">
        <v>0</v>
      </c>
      <c r="M17" s="74">
        <v>0</v>
      </c>
      <c r="N17" s="74">
        <v>0</v>
      </c>
      <c r="O17" s="74">
        <v>0.5</v>
      </c>
      <c r="P17" s="74" t="s">
        <v>748</v>
      </c>
      <c r="Q17" s="74">
        <v>0</v>
      </c>
      <c r="R17" s="74">
        <v>1</v>
      </c>
      <c r="S17" s="74">
        <v>1</v>
      </c>
      <c r="T17" s="74">
        <v>0</v>
      </c>
      <c r="U17" s="74">
        <v>1</v>
      </c>
      <c r="V17" s="33"/>
      <c r="W17" s="77">
        <f t="shared" si="0"/>
        <v>0</v>
      </c>
      <c r="X17" s="77">
        <f t="shared" si="1"/>
        <v>0</v>
      </c>
      <c r="Y17" s="77">
        <f t="shared" si="2"/>
        <v>1</v>
      </c>
      <c r="Z17" s="144">
        <f t="shared" si="3"/>
        <v>0</v>
      </c>
      <c r="AA17" s="77">
        <f t="shared" si="4"/>
        <v>1</v>
      </c>
      <c r="AB17" s="42">
        <f t="shared" si="5"/>
        <v>2</v>
      </c>
      <c r="AC17" s="42"/>
      <c r="AD17" s="42">
        <f t="shared" si="6"/>
        <v>0</v>
      </c>
      <c r="AE17" s="42">
        <f t="shared" si="7"/>
        <v>1</v>
      </c>
      <c r="AF17" s="42">
        <f t="shared" si="8"/>
        <v>1</v>
      </c>
      <c r="AG17" s="42"/>
      <c r="AH17" s="78"/>
      <c r="AI17" s="182">
        <f>W17-W30</f>
        <v>0</v>
      </c>
      <c r="AJ17" s="182">
        <f t="shared" ref="AJ17:AR17" si="27">X17-X30</f>
        <v>-1</v>
      </c>
      <c r="AK17" s="182">
        <f t="shared" si="27"/>
        <v>1</v>
      </c>
      <c r="AL17" s="182">
        <f t="shared" si="27"/>
        <v>0</v>
      </c>
      <c r="AM17" s="182">
        <f t="shared" si="27"/>
        <v>1</v>
      </c>
      <c r="AN17" s="182">
        <f t="shared" si="27"/>
        <v>1</v>
      </c>
      <c r="AO17" s="182"/>
      <c r="AP17" s="182">
        <f t="shared" si="27"/>
        <v>-1</v>
      </c>
      <c r="AQ17" s="182">
        <f t="shared" si="27"/>
        <v>1</v>
      </c>
      <c r="AR17" s="182">
        <f t="shared" si="27"/>
        <v>1</v>
      </c>
      <c r="AS17" s="182"/>
      <c r="AT17" s="78"/>
      <c r="AZ17" s="78"/>
      <c r="BB17" s="78"/>
      <c r="BC17" s="78"/>
      <c r="BD17" s="78"/>
      <c r="BE17" s="78"/>
      <c r="BF17" s="78"/>
      <c r="BG17" s="78"/>
      <c r="BH17" s="78"/>
      <c r="BI17" s="78"/>
      <c r="BJ17" s="78"/>
      <c r="BK17" s="78"/>
      <c r="BL17" s="78"/>
    </row>
    <row r="18" spans="1:64" s="34" customFormat="1" ht="13.5" customHeight="1" x14ac:dyDescent="0.2">
      <c r="A18" s="33">
        <v>1088</v>
      </c>
      <c r="B18" s="156" t="s">
        <v>878</v>
      </c>
      <c r="C18" s="32">
        <v>8</v>
      </c>
      <c r="D18" s="33" t="s">
        <v>665</v>
      </c>
      <c r="E18" s="74">
        <v>0</v>
      </c>
      <c r="F18" s="74">
        <v>1</v>
      </c>
      <c r="G18" s="74">
        <v>1</v>
      </c>
      <c r="H18" s="74">
        <v>0</v>
      </c>
      <c r="I18" s="74">
        <v>0</v>
      </c>
      <c r="J18" s="74"/>
      <c r="K18" s="74">
        <v>0</v>
      </c>
      <c r="L18" s="74">
        <v>1</v>
      </c>
      <c r="M18" s="74">
        <v>0.5</v>
      </c>
      <c r="N18" s="74">
        <v>0.5</v>
      </c>
      <c r="O18" s="74">
        <v>0</v>
      </c>
      <c r="P18" s="74"/>
      <c r="Q18" s="74">
        <v>0</v>
      </c>
      <c r="R18" s="74">
        <v>0</v>
      </c>
      <c r="S18" s="74">
        <v>0</v>
      </c>
      <c r="T18" s="74">
        <v>0</v>
      </c>
      <c r="U18" s="74">
        <v>0</v>
      </c>
      <c r="V18" s="33"/>
      <c r="W18" s="77">
        <f t="shared" si="0"/>
        <v>0</v>
      </c>
      <c r="X18" s="77">
        <f t="shared" si="1"/>
        <v>1</v>
      </c>
      <c r="Y18" s="77">
        <f t="shared" si="2"/>
        <v>0.5</v>
      </c>
      <c r="Z18" s="144">
        <f t="shared" si="3"/>
        <v>0</v>
      </c>
      <c r="AA18" s="77">
        <f t="shared" si="4"/>
        <v>0</v>
      </c>
      <c r="AB18" s="42">
        <f t="shared" si="5"/>
        <v>1.5</v>
      </c>
      <c r="AC18" s="42"/>
      <c r="AD18" s="42">
        <f t="shared" si="6"/>
        <v>1</v>
      </c>
      <c r="AE18" s="42">
        <f t="shared" si="7"/>
        <v>0</v>
      </c>
      <c r="AF18" s="42">
        <f t="shared" si="8"/>
        <v>0.5</v>
      </c>
      <c r="AG18" s="42"/>
      <c r="AH18" s="33"/>
      <c r="AI18" s="182">
        <f>W18-W$31</f>
        <v>-1</v>
      </c>
      <c r="AJ18" s="182">
        <f t="shared" ref="AJ18:AR19" si="28">X18-X$31</f>
        <v>0</v>
      </c>
      <c r="AK18" s="182">
        <f t="shared" si="28"/>
        <v>0.5</v>
      </c>
      <c r="AL18" s="182">
        <f t="shared" si="28"/>
        <v>-0.5</v>
      </c>
      <c r="AM18" s="182">
        <f t="shared" si="28"/>
        <v>0</v>
      </c>
      <c r="AN18" s="182">
        <f t="shared" si="28"/>
        <v>-1</v>
      </c>
      <c r="AO18" s="182"/>
      <c r="AP18" s="182">
        <f t="shared" si="28"/>
        <v>-1</v>
      </c>
      <c r="AQ18" s="182">
        <f t="shared" si="28"/>
        <v>-0.5</v>
      </c>
      <c r="AR18" s="182">
        <f t="shared" si="28"/>
        <v>0.5</v>
      </c>
      <c r="AS18" s="182"/>
      <c r="AT18" s="33"/>
      <c r="AZ18" s="33"/>
      <c r="BB18" s="33"/>
      <c r="BC18" s="33"/>
      <c r="BD18" s="33"/>
      <c r="BE18" s="33"/>
      <c r="BF18" s="33"/>
      <c r="BG18" s="33"/>
      <c r="BH18" s="33"/>
      <c r="BI18" s="33"/>
      <c r="BJ18" s="33"/>
      <c r="BK18" s="33"/>
      <c r="BL18" s="33"/>
    </row>
    <row r="19" spans="1:64" s="34" customFormat="1" ht="13.5" customHeight="1" x14ac:dyDescent="0.2">
      <c r="A19" s="33">
        <v>1089</v>
      </c>
      <c r="B19" s="156" t="s">
        <v>878</v>
      </c>
      <c r="C19" s="32">
        <v>8</v>
      </c>
      <c r="D19" s="33" t="s">
        <v>666</v>
      </c>
      <c r="E19" s="74">
        <v>0</v>
      </c>
      <c r="F19" s="74">
        <v>1</v>
      </c>
      <c r="G19" s="74">
        <v>1</v>
      </c>
      <c r="H19" s="74">
        <v>0</v>
      </c>
      <c r="I19" s="74">
        <v>0</v>
      </c>
      <c r="J19" s="74"/>
      <c r="K19" s="74">
        <v>0</v>
      </c>
      <c r="L19" s="74">
        <v>0</v>
      </c>
      <c r="M19" s="74">
        <v>0</v>
      </c>
      <c r="N19" s="74">
        <v>0</v>
      </c>
      <c r="O19" s="74">
        <v>0</v>
      </c>
      <c r="P19" s="74"/>
      <c r="Q19" s="74">
        <v>0</v>
      </c>
      <c r="R19" s="74">
        <v>0</v>
      </c>
      <c r="S19" s="74">
        <v>0</v>
      </c>
      <c r="T19" s="74">
        <v>0</v>
      </c>
      <c r="U19" s="74">
        <v>0</v>
      </c>
      <c r="V19" s="33"/>
      <c r="W19" s="77">
        <f t="shared" si="0"/>
        <v>0</v>
      </c>
      <c r="X19" s="77">
        <f t="shared" si="1"/>
        <v>0</v>
      </c>
      <c r="Y19" s="77">
        <f t="shared" si="2"/>
        <v>0</v>
      </c>
      <c r="Z19" s="144">
        <f t="shared" si="3"/>
        <v>0</v>
      </c>
      <c r="AA19" s="77">
        <f t="shared" si="4"/>
        <v>0</v>
      </c>
      <c r="AB19" s="42">
        <f t="shared" si="5"/>
        <v>0</v>
      </c>
      <c r="AC19" s="42"/>
      <c r="AD19" s="42">
        <f t="shared" si="6"/>
        <v>0</v>
      </c>
      <c r="AE19" s="42">
        <f t="shared" si="7"/>
        <v>0</v>
      </c>
      <c r="AF19" s="42">
        <f t="shared" si="8"/>
        <v>0</v>
      </c>
      <c r="AG19" s="42"/>
      <c r="AH19" s="33"/>
      <c r="AI19" s="182">
        <f>W19-W$31</f>
        <v>-1</v>
      </c>
      <c r="AJ19" s="182">
        <f t="shared" si="28"/>
        <v>-1</v>
      </c>
      <c r="AK19" s="182">
        <f t="shared" si="28"/>
        <v>0</v>
      </c>
      <c r="AL19" s="182">
        <f t="shared" si="28"/>
        <v>-0.5</v>
      </c>
      <c r="AM19" s="182">
        <f t="shared" si="28"/>
        <v>0</v>
      </c>
      <c r="AN19" s="182">
        <f t="shared" si="28"/>
        <v>-2.5</v>
      </c>
      <c r="AO19" s="182"/>
      <c r="AP19" s="182">
        <f t="shared" si="28"/>
        <v>-2</v>
      </c>
      <c r="AQ19" s="182">
        <f t="shared" si="28"/>
        <v>-0.5</v>
      </c>
      <c r="AR19" s="182">
        <f t="shared" si="28"/>
        <v>0</v>
      </c>
      <c r="AS19" s="182"/>
      <c r="AT19" s="33"/>
      <c r="BB19" s="33"/>
      <c r="BC19" s="33"/>
    </row>
    <row r="20" spans="1:64" s="55" customFormat="1" ht="13.5" customHeight="1" x14ac:dyDescent="0.2">
      <c r="A20" s="82"/>
      <c r="B20"/>
      <c r="C20" s="138"/>
      <c r="D20" s="140"/>
      <c r="E20" s="54"/>
      <c r="F20" s="54"/>
      <c r="G20" s="54"/>
      <c r="H20" s="54"/>
      <c r="I20" s="54"/>
      <c r="J20" s="54"/>
      <c r="K20" s="54"/>
      <c r="L20" s="54"/>
      <c r="M20" s="54"/>
      <c r="N20" s="54"/>
      <c r="O20" s="54"/>
      <c r="P20" s="54"/>
      <c r="Q20" s="54"/>
      <c r="R20" s="54"/>
      <c r="S20" s="54"/>
      <c r="T20" s="54"/>
      <c r="U20" s="54"/>
      <c r="V20" s="54"/>
      <c r="W20" s="133"/>
      <c r="X20" s="133"/>
      <c r="Y20" s="133"/>
      <c r="Z20" s="84"/>
      <c r="AA20" s="133"/>
      <c r="AB20" s="132"/>
      <c r="AC20" s="132"/>
      <c r="AD20" s="132"/>
      <c r="AE20" s="132"/>
      <c r="AF20" s="132"/>
      <c r="AG20" s="132"/>
      <c r="AI20" s="137"/>
      <c r="AJ20" s="137"/>
      <c r="AK20" s="137"/>
      <c r="AL20" s="137"/>
      <c r="AM20" s="137"/>
      <c r="AO20" s="137"/>
      <c r="AP20" s="137"/>
      <c r="AQ20" s="137"/>
      <c r="AR20" s="137"/>
      <c r="AS20" s="137"/>
      <c r="AU20" s="137"/>
      <c r="AV20" s="137"/>
      <c r="AW20" s="137"/>
      <c r="AX20" s="137"/>
      <c r="AY20" s="137"/>
      <c r="BA20" s="137"/>
    </row>
    <row r="21" spans="1:64" s="78" customFormat="1" ht="13.5" customHeight="1" x14ac:dyDescent="0.2">
      <c r="A21" s="152" t="s">
        <v>289</v>
      </c>
      <c r="B21" s="32" t="s">
        <v>440</v>
      </c>
      <c r="C21" s="32">
        <v>1</v>
      </c>
      <c r="D21" s="149" t="s">
        <v>308</v>
      </c>
      <c r="E21" s="33">
        <v>1</v>
      </c>
      <c r="F21" s="33">
        <v>1</v>
      </c>
      <c r="G21" s="33">
        <v>0</v>
      </c>
      <c r="H21" s="33">
        <v>1</v>
      </c>
      <c r="I21" s="33">
        <v>0</v>
      </c>
      <c r="J21" s="33"/>
      <c r="K21" s="33">
        <v>1</v>
      </c>
      <c r="L21" s="33">
        <v>1</v>
      </c>
      <c r="M21" s="33">
        <v>0</v>
      </c>
      <c r="N21" s="33">
        <v>0</v>
      </c>
      <c r="O21" s="33">
        <v>1</v>
      </c>
      <c r="P21" s="33"/>
      <c r="Q21" s="33">
        <v>1</v>
      </c>
      <c r="R21" s="33">
        <v>1</v>
      </c>
      <c r="S21" s="33">
        <v>1</v>
      </c>
      <c r="T21" s="33">
        <v>0</v>
      </c>
      <c r="U21" s="33">
        <v>0</v>
      </c>
      <c r="V21" s="33"/>
      <c r="W21" s="77">
        <f t="shared" ref="W21:AA31" si="29">IF(((E21+K21+Q21)=1.5),0.5,ROUND((E21+K21+Q21)/3,0))</f>
        <v>1</v>
      </c>
      <c r="X21" s="77">
        <f t="shared" si="29"/>
        <v>1</v>
      </c>
      <c r="Y21" s="77">
        <f t="shared" si="29"/>
        <v>0</v>
      </c>
      <c r="Z21" s="144">
        <f t="shared" si="29"/>
        <v>0</v>
      </c>
      <c r="AA21" s="77">
        <f t="shared" si="29"/>
        <v>0</v>
      </c>
      <c r="AB21" s="42">
        <f t="shared" ref="AB21:AB31" si="30">SUM(W21:AA21)</f>
        <v>2</v>
      </c>
      <c r="AC21" s="42"/>
      <c r="AD21" s="42">
        <f t="shared" ref="AD21:AD31" si="31">W21+X21</f>
        <v>2</v>
      </c>
      <c r="AE21" s="42">
        <f t="shared" ref="AE21:AE31" si="32">Z21+AA21</f>
        <v>0</v>
      </c>
      <c r="AF21" s="42">
        <f t="shared" ref="AF21:AF31" si="33">Y21</f>
        <v>0</v>
      </c>
      <c r="AG21" s="42"/>
      <c r="AI21" s="80"/>
      <c r="AJ21" s="80"/>
      <c r="AK21" s="80"/>
      <c r="AL21" s="80"/>
      <c r="AM21" s="80"/>
      <c r="AO21" s="80"/>
      <c r="AP21" s="80"/>
      <c r="AQ21" s="80"/>
      <c r="AR21" s="80"/>
      <c r="AS21" s="80"/>
      <c r="AU21" s="80"/>
      <c r="AV21" s="80"/>
      <c r="AW21" s="80"/>
      <c r="AX21" s="80"/>
      <c r="AY21" s="80"/>
      <c r="BA21" s="80"/>
    </row>
    <row r="22" spans="1:64" s="90" customFormat="1" ht="13.5" customHeight="1" x14ac:dyDescent="0.2">
      <c r="A22" s="31" t="s">
        <v>276</v>
      </c>
      <c r="B22" s="32" t="s">
        <v>502</v>
      </c>
      <c r="C22" s="32">
        <v>1</v>
      </c>
      <c r="D22" s="149" t="s">
        <v>290</v>
      </c>
      <c r="E22" s="33">
        <v>0</v>
      </c>
      <c r="F22" s="33">
        <v>1</v>
      </c>
      <c r="G22" s="33">
        <v>1</v>
      </c>
      <c r="H22" s="33">
        <v>0</v>
      </c>
      <c r="I22" s="33">
        <v>0</v>
      </c>
      <c r="J22" s="33"/>
      <c r="K22" s="33">
        <v>0</v>
      </c>
      <c r="L22" s="33">
        <v>0</v>
      </c>
      <c r="M22" s="33">
        <v>0</v>
      </c>
      <c r="N22" s="33">
        <v>0</v>
      </c>
      <c r="O22" s="33">
        <v>0</v>
      </c>
      <c r="P22" s="33"/>
      <c r="Q22" s="33">
        <v>0</v>
      </c>
      <c r="R22" s="33">
        <v>1</v>
      </c>
      <c r="S22" s="33">
        <v>0</v>
      </c>
      <c r="T22" s="33">
        <v>0</v>
      </c>
      <c r="U22" s="33">
        <v>0</v>
      </c>
      <c r="V22" s="33"/>
      <c r="W22" s="77">
        <f t="shared" si="29"/>
        <v>0</v>
      </c>
      <c r="X22" s="77">
        <f t="shared" si="29"/>
        <v>1</v>
      </c>
      <c r="Y22" s="77">
        <f t="shared" si="29"/>
        <v>0</v>
      </c>
      <c r="Z22" s="144">
        <f t="shared" si="29"/>
        <v>0</v>
      </c>
      <c r="AA22" s="77">
        <f t="shared" si="29"/>
        <v>0</v>
      </c>
      <c r="AB22" s="42">
        <f t="shared" si="30"/>
        <v>1</v>
      </c>
      <c r="AC22" s="42"/>
      <c r="AD22" s="42">
        <f t="shared" si="31"/>
        <v>1</v>
      </c>
      <c r="AE22" s="42">
        <f t="shared" si="32"/>
        <v>0</v>
      </c>
      <c r="AF22" s="42">
        <f t="shared" si="33"/>
        <v>0</v>
      </c>
      <c r="AG22" s="42"/>
      <c r="AI22" s="148"/>
      <c r="AJ22" s="148"/>
      <c r="AK22" s="148"/>
      <c r="AL22" s="148"/>
      <c r="AM22" s="148"/>
      <c r="AO22" s="148"/>
      <c r="AP22" s="148"/>
      <c r="AQ22" s="148"/>
      <c r="AR22" s="148"/>
      <c r="AS22" s="148"/>
      <c r="AU22" s="148"/>
      <c r="AV22" s="148"/>
      <c r="AW22" s="148"/>
      <c r="AX22" s="148"/>
      <c r="AY22" s="148"/>
      <c r="BA22" s="148"/>
    </row>
    <row r="23" spans="1:64" s="78" customFormat="1" ht="13.5" customHeight="1" x14ac:dyDescent="0.2">
      <c r="A23" s="33">
        <v>1015</v>
      </c>
      <c r="B23" s="32" t="s">
        <v>810</v>
      </c>
      <c r="C23" s="32">
        <v>8</v>
      </c>
      <c r="D23" s="33" t="s">
        <v>592</v>
      </c>
      <c r="E23" s="74">
        <v>0</v>
      </c>
      <c r="F23" s="74">
        <v>0</v>
      </c>
      <c r="G23" s="74">
        <v>1</v>
      </c>
      <c r="H23" s="74">
        <v>1</v>
      </c>
      <c r="I23" s="74">
        <v>1</v>
      </c>
      <c r="J23" s="74"/>
      <c r="K23" s="74">
        <v>0</v>
      </c>
      <c r="L23" s="74">
        <v>0</v>
      </c>
      <c r="M23" s="74">
        <v>0</v>
      </c>
      <c r="N23" s="74">
        <v>0</v>
      </c>
      <c r="O23" s="74">
        <v>0</v>
      </c>
      <c r="P23" s="74" t="s">
        <v>744</v>
      </c>
      <c r="Q23" s="74">
        <v>0</v>
      </c>
      <c r="R23" s="74">
        <v>0</v>
      </c>
      <c r="S23" s="74">
        <v>0</v>
      </c>
      <c r="T23" s="74">
        <v>0</v>
      </c>
      <c r="U23" s="74">
        <v>0</v>
      </c>
      <c r="V23" s="74"/>
      <c r="W23" s="77">
        <f t="shared" si="29"/>
        <v>0</v>
      </c>
      <c r="X23" s="77">
        <f t="shared" si="29"/>
        <v>0</v>
      </c>
      <c r="Y23" s="77">
        <f t="shared" si="29"/>
        <v>0</v>
      </c>
      <c r="Z23" s="144">
        <f t="shared" si="29"/>
        <v>0</v>
      </c>
      <c r="AA23" s="77">
        <f t="shared" si="29"/>
        <v>0</v>
      </c>
      <c r="AB23" s="42">
        <f t="shared" si="30"/>
        <v>0</v>
      </c>
      <c r="AC23" s="42"/>
      <c r="AD23" s="42">
        <f t="shared" si="31"/>
        <v>0</v>
      </c>
      <c r="AE23" s="42">
        <f t="shared" si="32"/>
        <v>0</v>
      </c>
      <c r="AF23" s="42">
        <f t="shared" si="33"/>
        <v>0</v>
      </c>
      <c r="AG23" s="42"/>
      <c r="AI23" s="80"/>
      <c r="AJ23" s="80"/>
      <c r="AK23" s="80"/>
      <c r="AL23" s="80"/>
      <c r="AM23" s="80"/>
      <c r="AO23" s="80"/>
      <c r="AP23" s="80"/>
      <c r="AQ23" s="80"/>
      <c r="AR23" s="80"/>
      <c r="AS23" s="80"/>
      <c r="AU23" s="80"/>
      <c r="AV23" s="80"/>
      <c r="AW23" s="80"/>
      <c r="AX23" s="80"/>
      <c r="AY23" s="80"/>
      <c r="BA23" s="80"/>
    </row>
    <row r="24" spans="1:64" s="78" customFormat="1" ht="13.5" customHeight="1" x14ac:dyDescent="0.2">
      <c r="A24" s="90">
        <v>1008</v>
      </c>
      <c r="B24" s="146" t="s">
        <v>805</v>
      </c>
      <c r="C24" s="146">
        <v>8</v>
      </c>
      <c r="D24" s="90" t="s">
        <v>585</v>
      </c>
      <c r="E24" s="147">
        <v>0</v>
      </c>
      <c r="F24" s="147">
        <v>1</v>
      </c>
      <c r="G24" s="147">
        <v>0</v>
      </c>
      <c r="H24" s="147">
        <v>0</v>
      </c>
      <c r="I24" s="147">
        <v>0</v>
      </c>
      <c r="J24" s="147"/>
      <c r="K24" s="147">
        <v>0</v>
      </c>
      <c r="L24" s="147">
        <v>0</v>
      </c>
      <c r="M24" s="147">
        <v>0</v>
      </c>
      <c r="N24" s="147">
        <v>0</v>
      </c>
      <c r="O24" s="147">
        <v>0</v>
      </c>
      <c r="P24" s="147" t="s">
        <v>743</v>
      </c>
      <c r="Q24" s="147">
        <v>1</v>
      </c>
      <c r="R24" s="147">
        <v>1</v>
      </c>
      <c r="S24" s="147">
        <v>0</v>
      </c>
      <c r="T24" s="147">
        <v>0</v>
      </c>
      <c r="U24" s="147">
        <v>0</v>
      </c>
      <c r="V24" s="147"/>
      <c r="W24" s="144">
        <f t="shared" si="29"/>
        <v>0</v>
      </c>
      <c r="X24" s="144">
        <f t="shared" si="29"/>
        <v>1</v>
      </c>
      <c r="Y24" s="144">
        <f t="shared" si="29"/>
        <v>0</v>
      </c>
      <c r="Z24" s="144">
        <f t="shared" si="29"/>
        <v>0</v>
      </c>
      <c r="AA24" s="144">
        <f t="shared" si="29"/>
        <v>0</v>
      </c>
      <c r="AB24" s="145">
        <f t="shared" si="30"/>
        <v>1</v>
      </c>
      <c r="AC24" s="145"/>
      <c r="AD24" s="145">
        <f t="shared" si="31"/>
        <v>1</v>
      </c>
      <c r="AE24" s="145">
        <f t="shared" si="32"/>
        <v>0</v>
      </c>
      <c r="AF24" s="145">
        <f t="shared" si="33"/>
        <v>0</v>
      </c>
      <c r="AG24" s="145"/>
      <c r="AI24" s="80"/>
      <c r="AJ24" s="80"/>
      <c r="AK24" s="80"/>
      <c r="AL24" s="80"/>
      <c r="AM24" s="80"/>
      <c r="AO24" s="80"/>
      <c r="AP24" s="80"/>
      <c r="AQ24" s="80"/>
      <c r="AR24" s="80"/>
      <c r="AS24" s="80"/>
      <c r="AU24" s="80"/>
      <c r="AV24" s="80"/>
      <c r="AW24" s="80"/>
      <c r="AX24" s="80"/>
      <c r="AY24" s="80"/>
      <c r="AZ24" s="80"/>
      <c r="BA24" s="80"/>
      <c r="BD24" s="80"/>
      <c r="BE24" s="80"/>
      <c r="BF24" s="80"/>
      <c r="BG24" s="80"/>
      <c r="BH24" s="80"/>
      <c r="BI24" s="80"/>
      <c r="BJ24" s="80"/>
      <c r="BK24" s="80"/>
      <c r="BL24" s="80"/>
    </row>
    <row r="25" spans="1:64" s="78" customFormat="1" ht="13.5" customHeight="1" x14ac:dyDescent="0.2">
      <c r="A25" s="156">
        <v>1153</v>
      </c>
      <c r="B25" s="156" t="s">
        <v>934</v>
      </c>
      <c r="C25" s="156">
        <v>9</v>
      </c>
      <c r="D25" s="156" t="s">
        <v>732</v>
      </c>
      <c r="E25" s="170">
        <v>0</v>
      </c>
      <c r="F25" s="170">
        <v>0</v>
      </c>
      <c r="G25" s="170">
        <v>1</v>
      </c>
      <c r="H25" s="170">
        <v>0</v>
      </c>
      <c r="I25" s="170">
        <v>0</v>
      </c>
      <c r="J25" s="170"/>
      <c r="K25" s="170">
        <v>0</v>
      </c>
      <c r="L25" s="170">
        <v>0</v>
      </c>
      <c r="M25" s="170">
        <v>0</v>
      </c>
      <c r="N25" s="170">
        <v>0</v>
      </c>
      <c r="O25" s="170">
        <v>0</v>
      </c>
      <c r="P25" s="170" t="s">
        <v>743</v>
      </c>
      <c r="Q25" s="170">
        <v>0</v>
      </c>
      <c r="R25" s="170">
        <v>0</v>
      </c>
      <c r="S25" s="170">
        <v>0</v>
      </c>
      <c r="T25" s="170">
        <v>0</v>
      </c>
      <c r="U25" s="170">
        <v>0</v>
      </c>
      <c r="V25" s="156"/>
      <c r="W25" s="171">
        <v>0</v>
      </c>
      <c r="X25" s="171">
        <v>0</v>
      </c>
      <c r="Y25" s="171">
        <v>0</v>
      </c>
      <c r="Z25" s="172">
        <v>0</v>
      </c>
      <c r="AA25" s="171">
        <v>0</v>
      </c>
      <c r="AB25" s="173">
        <v>0</v>
      </c>
      <c r="AC25" s="173"/>
      <c r="AD25" s="173">
        <v>0</v>
      </c>
      <c r="AE25" s="173">
        <v>0</v>
      </c>
      <c r="AF25" s="173">
        <v>0</v>
      </c>
      <c r="AG25" s="173"/>
      <c r="AH25" s="174"/>
      <c r="AI25" s="175"/>
      <c r="AJ25" s="175"/>
      <c r="AK25" s="175"/>
      <c r="AL25" s="175"/>
      <c r="AM25" s="175"/>
      <c r="AN25" s="174"/>
      <c r="AO25" s="175"/>
      <c r="AP25" s="175"/>
      <c r="AQ25" s="175"/>
      <c r="AR25" s="175"/>
      <c r="AS25" s="175"/>
      <c r="AT25" s="174"/>
      <c r="AU25" s="175"/>
      <c r="AV25" s="175"/>
      <c r="AW25" s="175"/>
      <c r="AX25" s="175"/>
      <c r="AY25" s="175"/>
      <c r="AZ25" s="174"/>
      <c r="BA25" s="175"/>
      <c r="BB25" s="174"/>
      <c r="BC25" s="174"/>
      <c r="BD25" s="174"/>
      <c r="BE25" s="174"/>
      <c r="BF25" s="174"/>
      <c r="BG25" s="174"/>
      <c r="BH25" s="174"/>
      <c r="BI25" s="174"/>
      <c r="BJ25" s="174"/>
      <c r="BK25" s="174"/>
      <c r="BL25" s="174"/>
    </row>
    <row r="26" spans="1:64" s="78" customFormat="1" ht="13.5" customHeight="1" x14ac:dyDescent="0.2">
      <c r="A26" s="33">
        <v>1081</v>
      </c>
      <c r="B26" s="32" t="s">
        <v>871</v>
      </c>
      <c r="C26" s="32">
        <v>8</v>
      </c>
      <c r="D26" s="33" t="s">
        <v>658</v>
      </c>
      <c r="E26" s="74">
        <v>1</v>
      </c>
      <c r="F26" s="74">
        <v>0</v>
      </c>
      <c r="G26" s="74">
        <v>1</v>
      </c>
      <c r="H26" s="74">
        <v>0</v>
      </c>
      <c r="I26" s="74">
        <v>1</v>
      </c>
      <c r="J26" s="74" t="s">
        <v>792</v>
      </c>
      <c r="K26" s="74">
        <v>1</v>
      </c>
      <c r="L26" s="74">
        <v>1</v>
      </c>
      <c r="M26" s="74">
        <v>0</v>
      </c>
      <c r="N26" s="74">
        <v>0</v>
      </c>
      <c r="O26" s="74">
        <v>1</v>
      </c>
      <c r="P26" s="74"/>
      <c r="Q26" s="74">
        <v>1</v>
      </c>
      <c r="R26" s="74">
        <v>1</v>
      </c>
      <c r="S26" s="74">
        <v>1</v>
      </c>
      <c r="T26" s="74">
        <v>1</v>
      </c>
      <c r="U26" s="74">
        <v>0</v>
      </c>
      <c r="V26" s="33"/>
      <c r="W26" s="77">
        <f t="shared" si="29"/>
        <v>1</v>
      </c>
      <c r="X26" s="77">
        <f t="shared" si="29"/>
        <v>1</v>
      </c>
      <c r="Y26" s="77">
        <f t="shared" si="29"/>
        <v>1</v>
      </c>
      <c r="Z26" s="144">
        <f t="shared" si="29"/>
        <v>0</v>
      </c>
      <c r="AA26" s="77">
        <f t="shared" si="29"/>
        <v>1</v>
      </c>
      <c r="AB26" s="42">
        <f t="shared" si="30"/>
        <v>4</v>
      </c>
      <c r="AC26" s="42"/>
      <c r="AD26" s="42">
        <f t="shared" si="31"/>
        <v>2</v>
      </c>
      <c r="AE26" s="42">
        <f t="shared" si="32"/>
        <v>1</v>
      </c>
      <c r="AF26" s="42">
        <f t="shared" si="33"/>
        <v>1</v>
      </c>
      <c r="AG26" s="42"/>
      <c r="AI26" s="80"/>
      <c r="AJ26" s="80"/>
      <c r="AK26" s="80"/>
      <c r="AL26" s="80"/>
      <c r="AM26" s="80"/>
      <c r="AO26" s="80"/>
      <c r="AP26" s="80"/>
      <c r="AQ26" s="80"/>
      <c r="AR26" s="80"/>
      <c r="AS26" s="80"/>
      <c r="AU26" s="80"/>
      <c r="AV26" s="80"/>
      <c r="AW26" s="80"/>
      <c r="AX26" s="80"/>
      <c r="AY26" s="80"/>
      <c r="BA26" s="80"/>
    </row>
    <row r="27" spans="1:64" s="78" customFormat="1" ht="13.5" customHeight="1" x14ac:dyDescent="0.2">
      <c r="A27" s="31" t="s">
        <v>93</v>
      </c>
      <c r="B27" s="32" t="s">
        <v>439</v>
      </c>
      <c r="C27" s="32">
        <v>8</v>
      </c>
      <c r="D27" s="149" t="s">
        <v>100</v>
      </c>
      <c r="E27" s="34">
        <v>0</v>
      </c>
      <c r="F27" s="34">
        <v>0</v>
      </c>
      <c r="G27" s="34">
        <v>1</v>
      </c>
      <c r="H27" s="34">
        <v>0</v>
      </c>
      <c r="I27" s="34">
        <v>0</v>
      </c>
      <c r="J27" s="150"/>
      <c r="K27" s="90">
        <v>0</v>
      </c>
      <c r="L27" s="90">
        <v>1</v>
      </c>
      <c r="M27" s="151">
        <v>0.5</v>
      </c>
      <c r="N27" s="151">
        <v>0.5</v>
      </c>
      <c r="O27" s="151">
        <v>1</v>
      </c>
      <c r="P27" s="150"/>
      <c r="Q27" s="90">
        <v>0</v>
      </c>
      <c r="R27" s="90">
        <v>1</v>
      </c>
      <c r="S27" s="90">
        <v>0</v>
      </c>
      <c r="T27" s="90">
        <v>0</v>
      </c>
      <c r="U27" s="90">
        <v>0</v>
      </c>
      <c r="V27" s="90"/>
      <c r="W27" s="77">
        <f t="shared" si="29"/>
        <v>0</v>
      </c>
      <c r="X27" s="77">
        <f t="shared" si="29"/>
        <v>1</v>
      </c>
      <c r="Y27" s="77">
        <f t="shared" si="29"/>
        <v>0.5</v>
      </c>
      <c r="Z27" s="144">
        <f t="shared" si="29"/>
        <v>0</v>
      </c>
      <c r="AA27" s="77">
        <f t="shared" si="29"/>
        <v>0</v>
      </c>
      <c r="AB27" s="42">
        <f t="shared" si="30"/>
        <v>1.5</v>
      </c>
      <c r="AC27" s="42"/>
      <c r="AD27" s="42">
        <f t="shared" si="31"/>
        <v>1</v>
      </c>
      <c r="AE27" s="42">
        <f t="shared" si="32"/>
        <v>0</v>
      </c>
      <c r="AF27" s="42">
        <f t="shared" si="33"/>
        <v>0.5</v>
      </c>
      <c r="AG27" s="42"/>
      <c r="AI27" s="80"/>
      <c r="AJ27" s="80"/>
      <c r="AK27" s="80"/>
      <c r="AL27" s="80"/>
      <c r="AM27" s="80"/>
      <c r="AO27" s="80"/>
      <c r="AP27" s="80"/>
      <c r="AQ27" s="80"/>
      <c r="AR27" s="80"/>
      <c r="AS27" s="80"/>
      <c r="AU27" s="80"/>
      <c r="AV27" s="80"/>
      <c r="AW27" s="80"/>
      <c r="AX27" s="80"/>
      <c r="AY27" s="80"/>
      <c r="AZ27" s="80"/>
      <c r="BA27" s="80"/>
      <c r="BD27" s="80"/>
      <c r="BE27" s="80"/>
      <c r="BF27" s="80"/>
      <c r="BG27" s="80"/>
      <c r="BH27" s="80"/>
      <c r="BI27" s="80"/>
      <c r="BJ27" s="80"/>
      <c r="BK27" s="80"/>
      <c r="BL27" s="80"/>
    </row>
    <row r="28" spans="1:64" s="80" customFormat="1" ht="13.5" customHeight="1" x14ac:dyDescent="0.2">
      <c r="A28" s="33">
        <v>1102</v>
      </c>
      <c r="B28" s="32" t="s">
        <v>888</v>
      </c>
      <c r="C28" s="32">
        <v>8</v>
      </c>
      <c r="D28" s="33" t="s">
        <v>680</v>
      </c>
      <c r="E28" s="74">
        <v>0</v>
      </c>
      <c r="F28" s="74">
        <v>0</v>
      </c>
      <c r="G28" s="74">
        <v>0</v>
      </c>
      <c r="H28" s="74">
        <v>0</v>
      </c>
      <c r="I28" s="74">
        <v>0</v>
      </c>
      <c r="J28" s="74"/>
      <c r="K28" s="74">
        <v>1</v>
      </c>
      <c r="L28" s="74">
        <v>1</v>
      </c>
      <c r="M28" s="74">
        <v>0.5</v>
      </c>
      <c r="N28" s="74">
        <v>0.5</v>
      </c>
      <c r="O28" s="74">
        <v>0.5</v>
      </c>
      <c r="P28" s="74"/>
      <c r="Q28" s="74">
        <v>0</v>
      </c>
      <c r="R28" s="74">
        <v>1</v>
      </c>
      <c r="S28" s="74">
        <v>0</v>
      </c>
      <c r="T28" s="74">
        <v>0</v>
      </c>
      <c r="U28" s="74">
        <v>0</v>
      </c>
      <c r="V28" s="33"/>
      <c r="W28" s="77">
        <f t="shared" si="29"/>
        <v>0</v>
      </c>
      <c r="X28" s="77">
        <f t="shared" si="29"/>
        <v>1</v>
      </c>
      <c r="Y28" s="77">
        <f t="shared" si="29"/>
        <v>0</v>
      </c>
      <c r="Z28" s="144">
        <f t="shared" si="29"/>
        <v>0</v>
      </c>
      <c r="AA28" s="77">
        <f t="shared" si="29"/>
        <v>0</v>
      </c>
      <c r="AB28" s="42">
        <f t="shared" si="30"/>
        <v>1</v>
      </c>
      <c r="AC28" s="42"/>
      <c r="AD28" s="42">
        <f t="shared" si="31"/>
        <v>1</v>
      </c>
      <c r="AE28" s="42">
        <f t="shared" si="32"/>
        <v>0</v>
      </c>
      <c r="AF28" s="42">
        <f t="shared" si="33"/>
        <v>0</v>
      </c>
      <c r="AG28" s="42"/>
      <c r="AH28" s="78"/>
      <c r="AN28" s="78"/>
      <c r="AT28" s="78"/>
      <c r="AZ28" s="78"/>
      <c r="BB28" s="78"/>
      <c r="BC28" s="78"/>
      <c r="BD28" s="78"/>
      <c r="BE28" s="78"/>
      <c r="BF28" s="78"/>
      <c r="BG28" s="78"/>
      <c r="BH28" s="78"/>
      <c r="BI28" s="78"/>
      <c r="BJ28" s="78"/>
      <c r="BK28" s="78"/>
      <c r="BL28" s="78"/>
    </row>
    <row r="29" spans="1:64" s="80" customFormat="1" ht="13.5" customHeight="1" x14ac:dyDescent="0.2">
      <c r="A29" s="33">
        <v>1058</v>
      </c>
      <c r="B29" s="32" t="s">
        <v>852</v>
      </c>
      <c r="C29" s="32">
        <v>8</v>
      </c>
      <c r="D29" s="33" t="s">
        <v>635</v>
      </c>
      <c r="E29" s="74">
        <v>0</v>
      </c>
      <c r="F29" s="74">
        <v>1</v>
      </c>
      <c r="G29" s="74">
        <v>1</v>
      </c>
      <c r="H29" s="74">
        <v>1</v>
      </c>
      <c r="I29" s="74">
        <v>0</v>
      </c>
      <c r="J29" s="74"/>
      <c r="K29" s="74">
        <v>0</v>
      </c>
      <c r="L29" s="74">
        <v>0</v>
      </c>
      <c r="M29" s="74">
        <v>0</v>
      </c>
      <c r="N29" s="74">
        <v>0</v>
      </c>
      <c r="O29" s="74">
        <v>0</v>
      </c>
      <c r="P29" s="74" t="s">
        <v>755</v>
      </c>
      <c r="Q29" s="74">
        <v>0</v>
      </c>
      <c r="R29" s="74">
        <v>1</v>
      </c>
      <c r="S29" s="74">
        <v>0</v>
      </c>
      <c r="T29" s="74">
        <v>0</v>
      </c>
      <c r="U29" s="74">
        <v>1</v>
      </c>
      <c r="V29" s="33"/>
      <c r="W29" s="77">
        <f t="shared" si="29"/>
        <v>0</v>
      </c>
      <c r="X29" s="77">
        <f t="shared" si="29"/>
        <v>1</v>
      </c>
      <c r="Y29" s="77">
        <f t="shared" si="29"/>
        <v>0</v>
      </c>
      <c r="Z29" s="144">
        <f t="shared" si="29"/>
        <v>0</v>
      </c>
      <c r="AA29" s="77">
        <f t="shared" si="29"/>
        <v>0</v>
      </c>
      <c r="AB29" s="42">
        <f t="shared" si="30"/>
        <v>1</v>
      </c>
      <c r="AC29" s="42"/>
      <c r="AD29" s="42">
        <f t="shared" si="31"/>
        <v>1</v>
      </c>
      <c r="AE29" s="42">
        <f t="shared" si="32"/>
        <v>0</v>
      </c>
      <c r="AF29" s="42">
        <f t="shared" si="33"/>
        <v>0</v>
      </c>
      <c r="AG29" s="42"/>
      <c r="AH29" s="78"/>
      <c r="AN29" s="78"/>
      <c r="AT29" s="78"/>
      <c r="AZ29" s="78"/>
      <c r="BB29" s="78"/>
      <c r="BC29" s="78"/>
      <c r="BD29" s="78"/>
      <c r="BE29" s="78"/>
      <c r="BF29" s="78"/>
      <c r="BG29" s="78"/>
      <c r="BH29" s="78"/>
      <c r="BI29" s="78"/>
      <c r="BJ29" s="78"/>
      <c r="BK29" s="78"/>
      <c r="BL29" s="78"/>
    </row>
    <row r="30" spans="1:64" s="80" customFormat="1" ht="13.5" customHeight="1" x14ac:dyDescent="0.2">
      <c r="A30" s="33">
        <v>1106</v>
      </c>
      <c r="B30" s="32" t="s">
        <v>864</v>
      </c>
      <c r="C30" s="32">
        <v>8</v>
      </c>
      <c r="D30" s="33" t="s">
        <v>684</v>
      </c>
      <c r="E30" s="74">
        <v>0</v>
      </c>
      <c r="F30" s="74">
        <v>1</v>
      </c>
      <c r="G30" s="74">
        <v>1</v>
      </c>
      <c r="H30" s="74">
        <v>0</v>
      </c>
      <c r="I30" s="74">
        <v>0</v>
      </c>
      <c r="J30" s="74"/>
      <c r="K30" s="74">
        <v>0</v>
      </c>
      <c r="L30" s="74">
        <v>0</v>
      </c>
      <c r="M30" s="74">
        <v>0</v>
      </c>
      <c r="N30" s="74">
        <v>0</v>
      </c>
      <c r="O30" s="74">
        <v>1</v>
      </c>
      <c r="P30" s="74" t="s">
        <v>769</v>
      </c>
      <c r="Q30" s="33">
        <v>0</v>
      </c>
      <c r="R30" s="33">
        <v>1</v>
      </c>
      <c r="S30" s="33">
        <v>0</v>
      </c>
      <c r="T30" s="33">
        <v>0</v>
      </c>
      <c r="U30" s="33">
        <v>0</v>
      </c>
      <c r="V30" s="33"/>
      <c r="W30" s="77">
        <f t="shared" si="29"/>
        <v>0</v>
      </c>
      <c r="X30" s="77">
        <f t="shared" si="29"/>
        <v>1</v>
      </c>
      <c r="Y30" s="77">
        <f t="shared" si="29"/>
        <v>0</v>
      </c>
      <c r="Z30" s="144">
        <f t="shared" si="29"/>
        <v>0</v>
      </c>
      <c r="AA30" s="77">
        <f t="shared" si="29"/>
        <v>0</v>
      </c>
      <c r="AB30" s="42">
        <f t="shared" si="30"/>
        <v>1</v>
      </c>
      <c r="AC30" s="42"/>
      <c r="AD30" s="42">
        <f t="shared" si="31"/>
        <v>1</v>
      </c>
      <c r="AE30" s="42">
        <f t="shared" si="32"/>
        <v>0</v>
      </c>
      <c r="AF30" s="42">
        <f t="shared" si="33"/>
        <v>0</v>
      </c>
      <c r="AG30" s="42"/>
      <c r="AH30" s="78"/>
      <c r="AN30" s="78"/>
      <c r="AT30" s="78"/>
      <c r="AZ30" s="78"/>
      <c r="BB30" s="78"/>
      <c r="BC30" s="78"/>
      <c r="BD30" s="78"/>
      <c r="BE30" s="78"/>
      <c r="BF30" s="78"/>
      <c r="BG30" s="78"/>
      <c r="BH30" s="78"/>
      <c r="BI30" s="78"/>
      <c r="BJ30" s="78"/>
      <c r="BK30" s="78"/>
      <c r="BL30" s="78"/>
    </row>
    <row r="31" spans="1:64" s="80" customFormat="1" ht="13.5" customHeight="1" x14ac:dyDescent="0.2">
      <c r="A31" s="33">
        <v>1124</v>
      </c>
      <c r="B31" s="32" t="s">
        <v>878</v>
      </c>
      <c r="C31" s="32">
        <v>8</v>
      </c>
      <c r="D31" s="33" t="s">
        <v>702</v>
      </c>
      <c r="E31" s="74">
        <v>1</v>
      </c>
      <c r="F31" s="74">
        <v>1</v>
      </c>
      <c r="G31" s="74">
        <v>1</v>
      </c>
      <c r="H31" s="74">
        <v>0</v>
      </c>
      <c r="I31" s="74">
        <v>0</v>
      </c>
      <c r="J31" s="74"/>
      <c r="K31" s="74">
        <v>1</v>
      </c>
      <c r="L31" s="74">
        <v>1</v>
      </c>
      <c r="M31" s="74">
        <v>0</v>
      </c>
      <c r="N31" s="74">
        <v>0.5</v>
      </c>
      <c r="O31" s="74">
        <v>1</v>
      </c>
      <c r="P31" s="74"/>
      <c r="Q31" s="74">
        <v>1</v>
      </c>
      <c r="R31" s="74">
        <v>1</v>
      </c>
      <c r="S31" s="74">
        <v>0</v>
      </c>
      <c r="T31" s="74">
        <v>1</v>
      </c>
      <c r="U31" s="74">
        <v>0</v>
      </c>
      <c r="V31" s="33"/>
      <c r="W31" s="77">
        <f t="shared" si="29"/>
        <v>1</v>
      </c>
      <c r="X31" s="77">
        <f t="shared" si="29"/>
        <v>1</v>
      </c>
      <c r="Y31" s="77">
        <f t="shared" si="29"/>
        <v>0</v>
      </c>
      <c r="Z31" s="144">
        <f t="shared" si="29"/>
        <v>0.5</v>
      </c>
      <c r="AA31" s="77">
        <f t="shared" si="29"/>
        <v>0</v>
      </c>
      <c r="AB31" s="42">
        <f t="shared" si="30"/>
        <v>2.5</v>
      </c>
      <c r="AC31" s="42"/>
      <c r="AD31" s="42">
        <f t="shared" si="31"/>
        <v>2</v>
      </c>
      <c r="AE31" s="42">
        <f t="shared" si="32"/>
        <v>0.5</v>
      </c>
      <c r="AF31" s="42">
        <f t="shared" si="33"/>
        <v>0</v>
      </c>
      <c r="AG31" s="42"/>
      <c r="AH31" s="78"/>
      <c r="AN31" s="78"/>
      <c r="AT31" s="78"/>
      <c r="AZ31" s="78"/>
      <c r="BB31" s="78"/>
      <c r="BC31" s="78"/>
      <c r="BD31" s="78"/>
      <c r="BE31" s="78"/>
      <c r="BF31" s="78"/>
      <c r="BG31" s="78"/>
      <c r="BH31" s="78"/>
      <c r="BI31" s="78"/>
      <c r="BJ31" s="78"/>
      <c r="BK31" s="78"/>
      <c r="BL31" s="78"/>
    </row>
    <row r="32" spans="1:64" s="169" customFormat="1" ht="13.5" customHeight="1" x14ac:dyDescent="0.2">
      <c r="A32" s="162"/>
      <c r="B32" s="163"/>
      <c r="C32" s="163"/>
      <c r="D32" s="162"/>
      <c r="E32" s="164"/>
      <c r="F32" s="164"/>
      <c r="G32" s="164"/>
      <c r="H32" s="164"/>
      <c r="I32" s="164"/>
      <c r="J32" s="164"/>
      <c r="K32" s="164"/>
      <c r="L32" s="164"/>
      <c r="M32" s="164"/>
      <c r="N32" s="164"/>
      <c r="O32" s="164"/>
      <c r="P32" s="164"/>
      <c r="Q32" s="164"/>
      <c r="R32" s="164"/>
      <c r="S32" s="164"/>
      <c r="T32" s="164"/>
      <c r="U32" s="164"/>
      <c r="V32" s="162"/>
      <c r="W32" s="165"/>
      <c r="X32" s="165"/>
      <c r="Y32" s="165"/>
      <c r="Z32" s="166"/>
      <c r="AA32" s="165"/>
      <c r="AB32" s="167"/>
      <c r="AC32" s="167"/>
      <c r="AD32" s="167"/>
      <c r="AE32" s="167"/>
      <c r="AF32" s="167"/>
      <c r="AG32" s="167"/>
      <c r="AH32" s="168"/>
      <c r="AN32" s="168"/>
      <c r="AT32" s="168"/>
      <c r="AZ32" s="168"/>
      <c r="BB32" s="168"/>
      <c r="BC32" s="168"/>
      <c r="BD32" s="168"/>
      <c r="BE32" s="168"/>
      <c r="BF32" s="168"/>
      <c r="BG32" s="168"/>
      <c r="BH32" s="168"/>
      <c r="BI32" s="168"/>
      <c r="BJ32" s="168"/>
      <c r="BK32" s="168"/>
      <c r="BL32" s="168"/>
    </row>
    <row r="33" spans="1:64" s="78" customFormat="1" ht="13.5" customHeight="1" x14ac:dyDescent="0.2">
      <c r="A33" s="152" t="s">
        <v>324</v>
      </c>
      <c r="B33" s="157" t="s">
        <v>525</v>
      </c>
      <c r="C33" s="146">
        <v>2</v>
      </c>
      <c r="D33" s="153" t="s">
        <v>346</v>
      </c>
      <c r="E33" s="90">
        <v>1</v>
      </c>
      <c r="F33" s="90">
        <v>1</v>
      </c>
      <c r="G33" s="90">
        <v>0</v>
      </c>
      <c r="H33" s="90">
        <v>1</v>
      </c>
      <c r="I33" s="90">
        <v>1</v>
      </c>
      <c r="J33" s="90"/>
      <c r="K33" s="90">
        <v>1</v>
      </c>
      <c r="L33" s="90">
        <v>1</v>
      </c>
      <c r="M33" s="154">
        <v>0.5</v>
      </c>
      <c r="N33" s="154">
        <v>0.5</v>
      </c>
      <c r="O33" s="90">
        <v>1</v>
      </c>
      <c r="P33" s="90"/>
      <c r="Q33" s="90">
        <v>1</v>
      </c>
      <c r="R33" s="90">
        <v>1</v>
      </c>
      <c r="S33" s="90">
        <v>1</v>
      </c>
      <c r="T33" s="90">
        <v>0</v>
      </c>
      <c r="U33" s="90">
        <v>0</v>
      </c>
      <c r="V33" s="90"/>
      <c r="W33" s="144">
        <f t="shared" ref="W33:W60" si="34">IF(((E33+K33+Q33)=1.5),0.5,ROUND((E33+K33+Q33)/3,0))</f>
        <v>1</v>
      </c>
      <c r="X33" s="144">
        <f t="shared" ref="X33:X60" si="35">IF(((F33+L33+R33)=1.5),0.5,ROUND((F33+L33+R33)/3,0))</f>
        <v>1</v>
      </c>
      <c r="Y33" s="144">
        <f t="shared" ref="Y33:Y60" si="36">IF(((G33+M33+S33)=1.5),0.5,ROUND((G33+M33+S33)/3,0))</f>
        <v>0.5</v>
      </c>
      <c r="Z33" s="144">
        <f t="shared" ref="Z33:Z60" si="37">IF(((H33+N33+T33)=1.5),0.5,ROUND((H33+N33+T33)/3,0))</f>
        <v>0.5</v>
      </c>
      <c r="AA33" s="144">
        <f t="shared" ref="AA33:AA60" si="38">IF(((I33+O33+U33)=1.5),0.5,ROUND((I33+O33+U33)/3,0))</f>
        <v>1</v>
      </c>
      <c r="AB33" s="145">
        <f t="shared" ref="AB33:AB60" si="39">SUM(W33:AA33)</f>
        <v>4</v>
      </c>
      <c r="AC33" s="145"/>
      <c r="AD33" s="42">
        <f t="shared" ref="AD33:AD60" si="40">W33+X33</f>
        <v>2</v>
      </c>
      <c r="AE33" s="42">
        <f t="shared" ref="AE33:AE60" si="41">Z33+AA33</f>
        <v>1.5</v>
      </c>
      <c r="AF33" s="42">
        <f t="shared" ref="AF33:AF60" si="42">Y33</f>
        <v>0.5</v>
      </c>
      <c r="AG33" s="42"/>
      <c r="AI33" s="80">
        <f>W33-W48</f>
        <v>0</v>
      </c>
      <c r="AJ33" s="80">
        <f t="shared" ref="AJ33:AR33" si="43">X33-X48</f>
        <v>0</v>
      </c>
      <c r="AK33" s="80">
        <f t="shared" si="43"/>
        <v>0.5</v>
      </c>
      <c r="AL33" s="80">
        <f t="shared" si="43"/>
        <v>0.5</v>
      </c>
      <c r="AM33" s="80">
        <f t="shared" si="43"/>
        <v>1</v>
      </c>
      <c r="AN33" s="80">
        <f t="shared" si="43"/>
        <v>2</v>
      </c>
      <c r="AO33" s="80"/>
      <c r="AP33" s="80">
        <f t="shared" si="43"/>
        <v>0</v>
      </c>
      <c r="AQ33" s="80">
        <f t="shared" si="43"/>
        <v>1.5</v>
      </c>
      <c r="AR33" s="80">
        <f t="shared" si="43"/>
        <v>0.5</v>
      </c>
      <c r="AS33" s="80"/>
      <c r="AU33" s="80"/>
      <c r="AV33" s="80"/>
      <c r="AW33" s="80"/>
      <c r="AX33" s="80"/>
      <c r="AY33" s="80"/>
      <c r="BA33" s="80"/>
    </row>
    <row r="34" spans="1:64" s="78" customFormat="1" ht="13.5" customHeight="1" x14ac:dyDescent="0.2">
      <c r="A34" s="152" t="s">
        <v>332</v>
      </c>
      <c r="B34" s="156" t="s">
        <v>528</v>
      </c>
      <c r="C34" s="32">
        <v>2</v>
      </c>
      <c r="D34" s="149" t="s">
        <v>357</v>
      </c>
      <c r="E34" s="33">
        <v>0</v>
      </c>
      <c r="F34" s="33">
        <v>0</v>
      </c>
      <c r="G34" s="33">
        <v>1</v>
      </c>
      <c r="H34" s="33">
        <v>0</v>
      </c>
      <c r="I34" s="33">
        <v>1</v>
      </c>
      <c r="J34" s="33"/>
      <c r="K34" s="33">
        <v>0</v>
      </c>
      <c r="L34" s="33">
        <v>0</v>
      </c>
      <c r="M34" s="33">
        <v>0</v>
      </c>
      <c r="N34" s="33">
        <v>0</v>
      </c>
      <c r="O34" s="33">
        <v>0</v>
      </c>
      <c r="P34" s="33"/>
      <c r="Q34" s="33">
        <v>0</v>
      </c>
      <c r="R34" s="33">
        <v>1</v>
      </c>
      <c r="S34" s="33">
        <v>0</v>
      </c>
      <c r="T34" s="33">
        <v>0</v>
      </c>
      <c r="U34" s="33">
        <v>1</v>
      </c>
      <c r="V34" s="33"/>
      <c r="W34" s="77">
        <f t="shared" si="34"/>
        <v>0</v>
      </c>
      <c r="X34" s="77">
        <f t="shared" si="35"/>
        <v>0</v>
      </c>
      <c r="Y34" s="77">
        <f t="shared" si="36"/>
        <v>0</v>
      </c>
      <c r="Z34" s="144">
        <f t="shared" si="37"/>
        <v>0</v>
      </c>
      <c r="AA34" s="77">
        <f t="shared" si="38"/>
        <v>1</v>
      </c>
      <c r="AB34" s="42">
        <f t="shared" si="39"/>
        <v>1</v>
      </c>
      <c r="AC34" s="42"/>
      <c r="AD34" s="42">
        <f t="shared" si="40"/>
        <v>0</v>
      </c>
      <c r="AE34" s="42">
        <f t="shared" si="41"/>
        <v>1</v>
      </c>
      <c r="AF34" s="42">
        <f t="shared" si="42"/>
        <v>0</v>
      </c>
      <c r="AG34" s="42"/>
      <c r="AI34" s="80">
        <f>W34-W49</f>
        <v>0</v>
      </c>
      <c r="AJ34" s="80">
        <f t="shared" ref="AJ34:AR34" si="44">X34-X49</f>
        <v>-1</v>
      </c>
      <c r="AK34" s="80">
        <f t="shared" si="44"/>
        <v>-1</v>
      </c>
      <c r="AL34" s="80">
        <f t="shared" si="44"/>
        <v>0</v>
      </c>
      <c r="AM34" s="80">
        <f t="shared" si="44"/>
        <v>1</v>
      </c>
      <c r="AN34" s="80">
        <f t="shared" si="44"/>
        <v>-1</v>
      </c>
      <c r="AO34" s="80"/>
      <c r="AP34" s="80">
        <f t="shared" si="44"/>
        <v>-1</v>
      </c>
      <c r="AQ34" s="80">
        <f t="shared" si="44"/>
        <v>1</v>
      </c>
      <c r="AR34" s="80">
        <f t="shared" si="44"/>
        <v>-1</v>
      </c>
      <c r="AS34" s="80"/>
      <c r="AU34" s="80"/>
      <c r="AV34" s="80"/>
      <c r="AW34" s="80"/>
      <c r="AX34" s="80"/>
      <c r="AY34" s="80"/>
      <c r="BA34" s="80"/>
    </row>
    <row r="35" spans="1:64" s="78" customFormat="1" ht="13.5" customHeight="1" x14ac:dyDescent="0.2">
      <c r="A35" s="152" t="s">
        <v>339</v>
      </c>
      <c r="B35" s="156" t="s">
        <v>529</v>
      </c>
      <c r="C35" s="32">
        <v>2</v>
      </c>
      <c r="D35" s="149" t="s">
        <v>362</v>
      </c>
      <c r="E35" s="33">
        <v>1</v>
      </c>
      <c r="F35" s="33">
        <v>0</v>
      </c>
      <c r="G35" s="33">
        <v>1</v>
      </c>
      <c r="H35" s="33">
        <v>1</v>
      </c>
      <c r="I35" s="33">
        <v>0</v>
      </c>
      <c r="J35" s="33" t="s">
        <v>550</v>
      </c>
      <c r="K35" s="33">
        <v>1</v>
      </c>
      <c r="L35" s="33">
        <v>1</v>
      </c>
      <c r="M35" s="33">
        <v>0</v>
      </c>
      <c r="N35" s="33">
        <v>0</v>
      </c>
      <c r="O35" s="33">
        <v>0</v>
      </c>
      <c r="P35" s="33"/>
      <c r="Q35" s="33">
        <v>1</v>
      </c>
      <c r="R35" s="33">
        <v>0</v>
      </c>
      <c r="S35" s="33">
        <v>0</v>
      </c>
      <c r="T35" s="33">
        <v>0</v>
      </c>
      <c r="U35" s="33">
        <v>0</v>
      </c>
      <c r="V35" s="33"/>
      <c r="W35" s="77">
        <f t="shared" si="34"/>
        <v>1</v>
      </c>
      <c r="X35" s="77">
        <f t="shared" si="35"/>
        <v>0</v>
      </c>
      <c r="Y35" s="77">
        <f t="shared" si="36"/>
        <v>0</v>
      </c>
      <c r="Z35" s="144">
        <f t="shared" si="37"/>
        <v>0</v>
      </c>
      <c r="AA35" s="77">
        <f t="shared" si="38"/>
        <v>0</v>
      </c>
      <c r="AB35" s="42">
        <f t="shared" si="39"/>
        <v>1</v>
      </c>
      <c r="AC35" s="42"/>
      <c r="AD35" s="42">
        <f t="shared" si="40"/>
        <v>1</v>
      </c>
      <c r="AE35" s="42">
        <f t="shared" si="41"/>
        <v>0</v>
      </c>
      <c r="AF35" s="42">
        <f t="shared" si="42"/>
        <v>0</v>
      </c>
      <c r="AG35" s="42"/>
      <c r="AI35" s="80">
        <f>W35-W50</f>
        <v>0</v>
      </c>
      <c r="AJ35" s="80">
        <f t="shared" ref="AJ35:AR35" si="45">X35-X50</f>
        <v>-1</v>
      </c>
      <c r="AK35" s="80">
        <f t="shared" si="45"/>
        <v>0</v>
      </c>
      <c r="AL35" s="80">
        <f t="shared" si="45"/>
        <v>0</v>
      </c>
      <c r="AM35" s="80">
        <f t="shared" si="45"/>
        <v>-1</v>
      </c>
      <c r="AN35" s="80">
        <f t="shared" si="45"/>
        <v>-2</v>
      </c>
      <c r="AO35" s="80"/>
      <c r="AP35" s="80">
        <f t="shared" si="45"/>
        <v>-1</v>
      </c>
      <c r="AQ35" s="80">
        <f t="shared" si="45"/>
        <v>-1</v>
      </c>
      <c r="AR35" s="80">
        <f t="shared" si="45"/>
        <v>0</v>
      </c>
      <c r="AS35" s="80"/>
      <c r="AU35" s="80"/>
      <c r="AV35" s="80"/>
      <c r="AW35" s="80"/>
      <c r="AX35" s="80"/>
      <c r="AY35" s="80"/>
      <c r="AZ35" s="80"/>
      <c r="BA35" s="80"/>
      <c r="BD35" s="80"/>
      <c r="BE35" s="80"/>
      <c r="BF35" s="80"/>
      <c r="BG35" s="80"/>
      <c r="BH35" s="80"/>
      <c r="BI35" s="80"/>
      <c r="BJ35" s="80"/>
      <c r="BK35" s="80"/>
      <c r="BL35" s="80"/>
    </row>
    <row r="36" spans="1:64" s="78" customFormat="1" ht="13.5" customHeight="1" x14ac:dyDescent="0.2">
      <c r="A36" s="33">
        <v>1157</v>
      </c>
      <c r="B36" s="156" t="s">
        <v>539</v>
      </c>
      <c r="C36" s="32">
        <v>2</v>
      </c>
      <c r="D36" s="33" t="s">
        <v>736</v>
      </c>
      <c r="E36" s="74">
        <v>1</v>
      </c>
      <c r="F36" s="74">
        <v>1</v>
      </c>
      <c r="G36" s="74">
        <v>1</v>
      </c>
      <c r="H36" s="74">
        <v>1</v>
      </c>
      <c r="I36" s="74">
        <v>0</v>
      </c>
      <c r="J36" s="74"/>
      <c r="K36" s="74">
        <v>1</v>
      </c>
      <c r="L36" s="74">
        <v>1</v>
      </c>
      <c r="M36" s="74">
        <v>0.5</v>
      </c>
      <c r="N36" s="74">
        <v>0.5</v>
      </c>
      <c r="O36" s="74">
        <v>0.5</v>
      </c>
      <c r="P36" s="74"/>
      <c r="Q36" s="74">
        <v>1</v>
      </c>
      <c r="R36" s="74">
        <v>1</v>
      </c>
      <c r="S36" s="74">
        <v>1</v>
      </c>
      <c r="T36" s="74">
        <v>1</v>
      </c>
      <c r="U36" s="74">
        <v>1</v>
      </c>
      <c r="V36" s="33"/>
      <c r="W36" s="77">
        <f t="shared" si="34"/>
        <v>1</v>
      </c>
      <c r="X36" s="77">
        <f t="shared" si="35"/>
        <v>1</v>
      </c>
      <c r="Y36" s="77">
        <f t="shared" si="36"/>
        <v>1</v>
      </c>
      <c r="Z36" s="144">
        <f t="shared" si="37"/>
        <v>1</v>
      </c>
      <c r="AA36" s="77">
        <f t="shared" si="38"/>
        <v>0.5</v>
      </c>
      <c r="AB36" s="42">
        <f t="shared" si="39"/>
        <v>4.5</v>
      </c>
      <c r="AC36" s="42"/>
      <c r="AD36" s="42">
        <f t="shared" si="40"/>
        <v>2</v>
      </c>
      <c r="AE36" s="42">
        <f t="shared" si="41"/>
        <v>1.5</v>
      </c>
      <c r="AF36" s="42">
        <f t="shared" si="42"/>
        <v>1</v>
      </c>
      <c r="AG36" s="145"/>
      <c r="AI36" s="80">
        <f>W36-W51</f>
        <v>0</v>
      </c>
      <c r="AJ36" s="80">
        <f t="shared" ref="AJ36:AR36" si="46">X36-X51</f>
        <v>0</v>
      </c>
      <c r="AK36" s="80">
        <f t="shared" si="46"/>
        <v>0.5</v>
      </c>
      <c r="AL36" s="80">
        <f t="shared" si="46"/>
        <v>0.5</v>
      </c>
      <c r="AM36" s="80">
        <f t="shared" si="46"/>
        <v>-0.5</v>
      </c>
      <c r="AN36" s="80">
        <f t="shared" si="46"/>
        <v>0.5</v>
      </c>
      <c r="AO36" s="80"/>
      <c r="AP36" s="80">
        <f t="shared" si="46"/>
        <v>0</v>
      </c>
      <c r="AQ36" s="80">
        <f t="shared" si="46"/>
        <v>0</v>
      </c>
      <c r="AR36" s="80">
        <f t="shared" si="46"/>
        <v>0.5</v>
      </c>
      <c r="AS36" s="80"/>
      <c r="AU36" s="80"/>
      <c r="AV36" s="80"/>
      <c r="AW36" s="80"/>
      <c r="AX36" s="80"/>
      <c r="AY36" s="80"/>
      <c r="AZ36" s="80"/>
      <c r="BA36" s="80"/>
      <c r="BD36" s="80"/>
      <c r="BE36" s="80"/>
      <c r="BF36" s="80"/>
      <c r="BG36" s="80"/>
      <c r="BH36" s="80"/>
      <c r="BI36" s="80"/>
      <c r="BJ36" s="80"/>
      <c r="BK36" s="80"/>
      <c r="BL36" s="80"/>
    </row>
    <row r="37" spans="1:64" s="78" customFormat="1" ht="13.5" customHeight="1" x14ac:dyDescent="0.2">
      <c r="A37" s="31" t="s">
        <v>311</v>
      </c>
      <c r="B37" s="156" t="s">
        <v>520</v>
      </c>
      <c r="C37" s="32">
        <v>2</v>
      </c>
      <c r="D37" s="149" t="s">
        <v>327</v>
      </c>
      <c r="E37" s="33">
        <v>0</v>
      </c>
      <c r="F37" s="33">
        <v>1</v>
      </c>
      <c r="G37" s="33">
        <v>0</v>
      </c>
      <c r="H37" s="33">
        <v>0</v>
      </c>
      <c r="I37" s="33">
        <v>1</v>
      </c>
      <c r="J37" s="33"/>
      <c r="K37" s="33">
        <v>0</v>
      </c>
      <c r="L37" s="33">
        <v>1</v>
      </c>
      <c r="M37" s="33">
        <v>0</v>
      </c>
      <c r="N37" s="33">
        <v>0</v>
      </c>
      <c r="O37" s="33">
        <v>1</v>
      </c>
      <c r="P37" s="33"/>
      <c r="Q37" s="33">
        <v>0</v>
      </c>
      <c r="R37" s="33">
        <v>1</v>
      </c>
      <c r="S37" s="33">
        <v>0</v>
      </c>
      <c r="T37" s="33">
        <v>0</v>
      </c>
      <c r="U37" s="33">
        <v>1</v>
      </c>
      <c r="V37" s="33"/>
      <c r="W37" s="77">
        <f t="shared" si="34"/>
        <v>0</v>
      </c>
      <c r="X37" s="77">
        <f t="shared" si="35"/>
        <v>1</v>
      </c>
      <c r="Y37" s="77">
        <f t="shared" si="36"/>
        <v>0</v>
      </c>
      <c r="Z37" s="144">
        <f t="shared" si="37"/>
        <v>0</v>
      </c>
      <c r="AA37" s="77">
        <f t="shared" si="38"/>
        <v>1</v>
      </c>
      <c r="AB37" s="42">
        <f t="shared" si="39"/>
        <v>2</v>
      </c>
      <c r="AC37" s="42"/>
      <c r="AD37" s="42">
        <f t="shared" si="40"/>
        <v>1</v>
      </c>
      <c r="AE37" s="42">
        <f t="shared" si="41"/>
        <v>1</v>
      </c>
      <c r="AF37" s="42">
        <f t="shared" si="42"/>
        <v>0</v>
      </c>
      <c r="AG37" s="42"/>
      <c r="AI37" s="80">
        <f>W37-W52</f>
        <v>-1</v>
      </c>
      <c r="AJ37" s="80">
        <f t="shared" ref="AJ37:AR37" si="47">X37-X52</f>
        <v>0</v>
      </c>
      <c r="AK37" s="80">
        <f t="shared" si="47"/>
        <v>0</v>
      </c>
      <c r="AL37" s="80">
        <f t="shared" si="47"/>
        <v>0</v>
      </c>
      <c r="AM37" s="80">
        <f t="shared" si="47"/>
        <v>0</v>
      </c>
      <c r="AN37" s="80">
        <f t="shared" si="47"/>
        <v>-1</v>
      </c>
      <c r="AO37" s="80"/>
      <c r="AP37" s="80">
        <f t="shared" si="47"/>
        <v>-1</v>
      </c>
      <c r="AQ37" s="80">
        <f t="shared" si="47"/>
        <v>0</v>
      </c>
      <c r="AR37" s="80">
        <f t="shared" si="47"/>
        <v>0</v>
      </c>
      <c r="AS37" s="80"/>
      <c r="AU37" s="80"/>
      <c r="AV37" s="80"/>
      <c r="AW37" s="80"/>
      <c r="AX37" s="80"/>
      <c r="AY37" s="80"/>
      <c r="BA37" s="80"/>
    </row>
    <row r="38" spans="1:64" s="78" customFormat="1" ht="13.5" customHeight="1" x14ac:dyDescent="0.2">
      <c r="A38" s="152" t="s">
        <v>313</v>
      </c>
      <c r="B38" s="156" t="s">
        <v>520</v>
      </c>
      <c r="C38" s="32">
        <v>2</v>
      </c>
      <c r="D38" s="149" t="s">
        <v>329</v>
      </c>
      <c r="E38" s="33">
        <v>1</v>
      </c>
      <c r="F38" s="33">
        <v>1</v>
      </c>
      <c r="G38" s="33">
        <v>1</v>
      </c>
      <c r="H38" s="33">
        <v>0</v>
      </c>
      <c r="I38" s="33">
        <v>1</v>
      </c>
      <c r="J38" s="33"/>
      <c r="K38" s="33">
        <v>1</v>
      </c>
      <c r="L38" s="33">
        <v>1</v>
      </c>
      <c r="M38" s="155">
        <v>0.5</v>
      </c>
      <c r="N38" s="155">
        <v>0.5</v>
      </c>
      <c r="O38" s="155">
        <v>0.5</v>
      </c>
      <c r="P38" s="33"/>
      <c r="Q38" s="33">
        <v>1</v>
      </c>
      <c r="R38" s="33">
        <v>1</v>
      </c>
      <c r="S38" s="33">
        <v>0</v>
      </c>
      <c r="T38" s="33">
        <v>0</v>
      </c>
      <c r="U38" s="33">
        <v>0</v>
      </c>
      <c r="V38" s="33"/>
      <c r="W38" s="77">
        <f t="shared" si="34"/>
        <v>1</v>
      </c>
      <c r="X38" s="77">
        <f t="shared" si="35"/>
        <v>1</v>
      </c>
      <c r="Y38" s="77">
        <f t="shared" si="36"/>
        <v>0.5</v>
      </c>
      <c r="Z38" s="144">
        <f t="shared" si="37"/>
        <v>0</v>
      </c>
      <c r="AA38" s="77">
        <f t="shared" si="38"/>
        <v>0.5</v>
      </c>
      <c r="AB38" s="42">
        <f t="shared" si="39"/>
        <v>3</v>
      </c>
      <c r="AC38" s="42"/>
      <c r="AD38" s="42">
        <f t="shared" si="40"/>
        <v>2</v>
      </c>
      <c r="AE38" s="42">
        <f t="shared" si="41"/>
        <v>0.5</v>
      </c>
      <c r="AF38" s="42">
        <f t="shared" si="42"/>
        <v>0.5</v>
      </c>
      <c r="AG38" s="42"/>
      <c r="AI38" s="80">
        <f>W38-W52</f>
        <v>0</v>
      </c>
      <c r="AJ38" s="80">
        <f t="shared" ref="AJ38:AR38" si="48">X38-X52</f>
        <v>0</v>
      </c>
      <c r="AK38" s="80">
        <f t="shared" si="48"/>
        <v>0.5</v>
      </c>
      <c r="AL38" s="80">
        <f t="shared" si="48"/>
        <v>0</v>
      </c>
      <c r="AM38" s="80">
        <f t="shared" si="48"/>
        <v>-0.5</v>
      </c>
      <c r="AN38" s="80">
        <f t="shared" si="48"/>
        <v>0</v>
      </c>
      <c r="AO38" s="80"/>
      <c r="AP38" s="80">
        <f t="shared" si="48"/>
        <v>0</v>
      </c>
      <c r="AQ38" s="80">
        <f t="shared" si="48"/>
        <v>-0.5</v>
      </c>
      <c r="AR38" s="80">
        <f t="shared" si="48"/>
        <v>0.5</v>
      </c>
      <c r="AS38" s="80"/>
      <c r="AU38" s="80"/>
      <c r="AV38" s="80"/>
      <c r="AW38" s="80"/>
      <c r="AX38" s="80"/>
      <c r="AY38" s="80"/>
      <c r="BA38" s="80"/>
    </row>
    <row r="39" spans="1:64" s="78" customFormat="1" ht="13.5" customHeight="1" x14ac:dyDescent="0.2">
      <c r="A39" s="152" t="s">
        <v>952</v>
      </c>
      <c r="B39" s="156" t="s">
        <v>436</v>
      </c>
      <c r="C39" s="32">
        <v>2</v>
      </c>
      <c r="D39" s="149" t="s">
        <v>89</v>
      </c>
      <c r="E39" s="34">
        <v>1</v>
      </c>
      <c r="F39" s="34">
        <v>1</v>
      </c>
      <c r="G39" s="34">
        <v>1</v>
      </c>
      <c r="H39" s="34">
        <v>0</v>
      </c>
      <c r="I39" s="34">
        <v>1</v>
      </c>
      <c r="J39" s="150"/>
      <c r="K39" s="90">
        <v>0</v>
      </c>
      <c r="L39" s="90">
        <v>1</v>
      </c>
      <c r="M39" s="151">
        <v>0</v>
      </c>
      <c r="N39" s="151">
        <v>0.5</v>
      </c>
      <c r="O39" s="151">
        <v>0.5</v>
      </c>
      <c r="P39" s="150"/>
      <c r="Q39" s="90">
        <v>1</v>
      </c>
      <c r="R39" s="90">
        <v>1</v>
      </c>
      <c r="S39" s="90">
        <v>1</v>
      </c>
      <c r="T39" s="90">
        <v>0</v>
      </c>
      <c r="U39" s="90">
        <v>1</v>
      </c>
      <c r="V39" s="90"/>
      <c r="W39" s="77">
        <f t="shared" si="34"/>
        <v>1</v>
      </c>
      <c r="X39" s="77">
        <f t="shared" si="35"/>
        <v>1</v>
      </c>
      <c r="Y39" s="77">
        <f t="shared" si="36"/>
        <v>1</v>
      </c>
      <c r="Z39" s="144">
        <f t="shared" si="37"/>
        <v>0</v>
      </c>
      <c r="AA39" s="77">
        <f t="shared" si="38"/>
        <v>1</v>
      </c>
      <c r="AB39" s="42">
        <f t="shared" si="39"/>
        <v>4</v>
      </c>
      <c r="AC39" s="42"/>
      <c r="AD39" s="42">
        <f t="shared" si="40"/>
        <v>2</v>
      </c>
      <c r="AE39" s="42">
        <f t="shared" si="41"/>
        <v>1</v>
      </c>
      <c r="AF39" s="42">
        <f t="shared" si="42"/>
        <v>1</v>
      </c>
      <c r="AG39" s="42"/>
      <c r="AI39" s="80">
        <f>W39-W53</f>
        <v>0</v>
      </c>
      <c r="AJ39" s="80">
        <f t="shared" ref="AJ39:AR39" si="49">X39-X53</f>
        <v>0</v>
      </c>
      <c r="AK39" s="80">
        <f t="shared" si="49"/>
        <v>1</v>
      </c>
      <c r="AL39" s="80">
        <f t="shared" si="49"/>
        <v>0</v>
      </c>
      <c r="AM39" s="80">
        <f t="shared" si="49"/>
        <v>1</v>
      </c>
      <c r="AN39" s="80">
        <f t="shared" si="49"/>
        <v>2</v>
      </c>
      <c r="AO39" s="80"/>
      <c r="AP39" s="80">
        <f t="shared" si="49"/>
        <v>0</v>
      </c>
      <c r="AQ39" s="80">
        <f t="shared" si="49"/>
        <v>1</v>
      </c>
      <c r="AR39" s="80">
        <f t="shared" si="49"/>
        <v>1</v>
      </c>
      <c r="AS39" s="80"/>
      <c r="AU39" s="80"/>
      <c r="AV39" s="80"/>
      <c r="AW39" s="80"/>
      <c r="AX39" s="80"/>
      <c r="AY39" s="80"/>
      <c r="BA39" s="80"/>
    </row>
    <row r="40" spans="1:64" s="34" customFormat="1" ht="13.5" customHeight="1" x14ac:dyDescent="0.2">
      <c r="A40" s="152" t="s">
        <v>99</v>
      </c>
      <c r="B40" s="156" t="s">
        <v>442</v>
      </c>
      <c r="C40" s="32">
        <v>9</v>
      </c>
      <c r="D40" s="149" t="s">
        <v>106</v>
      </c>
      <c r="E40" s="34">
        <v>1</v>
      </c>
      <c r="F40" s="34">
        <v>1</v>
      </c>
      <c r="G40" s="34">
        <v>0</v>
      </c>
      <c r="H40" s="34">
        <v>0</v>
      </c>
      <c r="I40" s="34">
        <v>0</v>
      </c>
      <c r="J40" s="33" t="s">
        <v>178</v>
      </c>
      <c r="K40" s="90">
        <v>1</v>
      </c>
      <c r="L40" s="90">
        <v>1</v>
      </c>
      <c r="M40" s="151">
        <v>0</v>
      </c>
      <c r="N40" s="151">
        <v>0</v>
      </c>
      <c r="O40" s="151">
        <v>0</v>
      </c>
      <c r="P40" s="150"/>
      <c r="Q40" s="90">
        <v>1</v>
      </c>
      <c r="R40" s="90">
        <v>0</v>
      </c>
      <c r="S40" s="90">
        <v>1</v>
      </c>
      <c r="T40" s="90">
        <v>1</v>
      </c>
      <c r="U40" s="90">
        <v>0</v>
      </c>
      <c r="V40" s="90"/>
      <c r="W40" s="77">
        <f t="shared" si="34"/>
        <v>1</v>
      </c>
      <c r="X40" s="77">
        <f t="shared" si="35"/>
        <v>1</v>
      </c>
      <c r="Y40" s="77">
        <f t="shared" si="36"/>
        <v>0</v>
      </c>
      <c r="Z40" s="144">
        <f t="shared" si="37"/>
        <v>0</v>
      </c>
      <c r="AA40" s="77">
        <f t="shared" si="38"/>
        <v>0</v>
      </c>
      <c r="AB40" s="42">
        <f t="shared" si="39"/>
        <v>2</v>
      </c>
      <c r="AC40" s="42"/>
      <c r="AD40" s="42">
        <f t="shared" si="40"/>
        <v>2</v>
      </c>
      <c r="AE40" s="42">
        <f t="shared" si="41"/>
        <v>0</v>
      </c>
      <c r="AF40" s="42">
        <f t="shared" si="42"/>
        <v>0</v>
      </c>
      <c r="AG40" s="42"/>
      <c r="AH40" s="33"/>
      <c r="AI40" s="34">
        <f>W40-W54</f>
        <v>0</v>
      </c>
      <c r="AJ40" s="34">
        <f t="shared" ref="AJ40:AR40" si="50">X40-X54</f>
        <v>0</v>
      </c>
      <c r="AK40" s="34">
        <f t="shared" si="50"/>
        <v>0</v>
      </c>
      <c r="AL40" s="34">
        <f t="shared" si="50"/>
        <v>0</v>
      </c>
      <c r="AM40" s="34">
        <f t="shared" si="50"/>
        <v>0</v>
      </c>
      <c r="AN40" s="34">
        <f t="shared" si="50"/>
        <v>0</v>
      </c>
      <c r="AP40" s="34">
        <f t="shared" si="50"/>
        <v>0</v>
      </c>
      <c r="AQ40" s="34">
        <f t="shared" si="50"/>
        <v>0</v>
      </c>
      <c r="AR40" s="34">
        <f t="shared" si="50"/>
        <v>0</v>
      </c>
      <c r="AT40" s="33"/>
      <c r="AZ40" s="33"/>
      <c r="BB40" s="33"/>
      <c r="BC40" s="33"/>
      <c r="BD40" s="33"/>
      <c r="BE40" s="33"/>
      <c r="BF40" s="33"/>
      <c r="BG40" s="33"/>
      <c r="BH40" s="33"/>
      <c r="BI40" s="33"/>
      <c r="BJ40" s="33"/>
      <c r="BK40" s="33"/>
      <c r="BL40" s="33"/>
    </row>
    <row r="41" spans="1:64" s="34" customFormat="1" ht="13.5" customHeight="1" x14ac:dyDescent="0.2">
      <c r="A41" s="152" t="s">
        <v>74</v>
      </c>
      <c r="B41" s="156" t="s">
        <v>430</v>
      </c>
      <c r="C41" s="32">
        <v>9</v>
      </c>
      <c r="D41" s="149" t="s">
        <v>75</v>
      </c>
      <c r="E41" s="34">
        <v>0</v>
      </c>
      <c r="F41" s="34">
        <v>0</v>
      </c>
      <c r="G41" s="34">
        <v>0</v>
      </c>
      <c r="H41" s="34">
        <v>1</v>
      </c>
      <c r="I41" s="34">
        <v>0</v>
      </c>
      <c r="J41" s="33" t="s">
        <v>131</v>
      </c>
      <c r="K41" s="90">
        <v>0</v>
      </c>
      <c r="L41" s="90">
        <v>0</v>
      </c>
      <c r="M41" s="151">
        <v>0</v>
      </c>
      <c r="N41" s="151">
        <v>0</v>
      </c>
      <c r="O41" s="151">
        <v>0</v>
      </c>
      <c r="P41" s="33" t="s">
        <v>44</v>
      </c>
      <c r="Q41" s="90">
        <v>0</v>
      </c>
      <c r="R41" s="90">
        <v>0</v>
      </c>
      <c r="S41" s="90">
        <v>0</v>
      </c>
      <c r="T41" s="90">
        <v>0</v>
      </c>
      <c r="U41" s="90">
        <v>0</v>
      </c>
      <c r="V41" s="90"/>
      <c r="W41" s="77">
        <f t="shared" si="34"/>
        <v>0</v>
      </c>
      <c r="X41" s="77">
        <f t="shared" si="35"/>
        <v>0</v>
      </c>
      <c r="Y41" s="77">
        <f t="shared" si="36"/>
        <v>0</v>
      </c>
      <c r="Z41" s="144">
        <f t="shared" si="37"/>
        <v>0</v>
      </c>
      <c r="AA41" s="77">
        <f t="shared" si="38"/>
        <v>0</v>
      </c>
      <c r="AB41" s="42">
        <f t="shared" si="39"/>
        <v>0</v>
      </c>
      <c r="AC41" s="42"/>
      <c r="AD41" s="42">
        <f t="shared" si="40"/>
        <v>0</v>
      </c>
      <c r="AE41" s="42">
        <f t="shared" si="41"/>
        <v>0</v>
      </c>
      <c r="AF41" s="42">
        <f t="shared" si="42"/>
        <v>0</v>
      </c>
      <c r="AG41" s="42"/>
      <c r="AH41" s="33"/>
      <c r="AI41" s="34">
        <f>W41-W56</f>
        <v>0</v>
      </c>
      <c r="AJ41" s="34">
        <f t="shared" ref="AJ41:AR41" si="51">X41-X56</f>
        <v>-1</v>
      </c>
      <c r="AK41" s="34">
        <f t="shared" si="51"/>
        <v>0</v>
      </c>
      <c r="AL41" s="34">
        <f t="shared" si="51"/>
        <v>0</v>
      </c>
      <c r="AM41" s="34">
        <f t="shared" si="51"/>
        <v>-1</v>
      </c>
      <c r="AN41" s="34">
        <f t="shared" si="51"/>
        <v>-2</v>
      </c>
      <c r="AP41" s="34">
        <f t="shared" si="51"/>
        <v>-1</v>
      </c>
      <c r="AQ41" s="34">
        <f t="shared" si="51"/>
        <v>-1</v>
      </c>
      <c r="AR41" s="34">
        <f t="shared" si="51"/>
        <v>0</v>
      </c>
      <c r="AT41" s="33"/>
      <c r="AZ41" s="33"/>
      <c r="BB41" s="33"/>
      <c r="BC41" s="33"/>
      <c r="BD41" s="33"/>
      <c r="BE41" s="33"/>
      <c r="BF41" s="33"/>
      <c r="BG41" s="33"/>
      <c r="BH41" s="33"/>
      <c r="BI41" s="33"/>
      <c r="BJ41" s="33"/>
      <c r="BK41" s="33"/>
      <c r="BL41" s="33"/>
    </row>
    <row r="42" spans="1:64" s="33" customFormat="1" ht="15" customHeight="1" x14ac:dyDescent="0.2">
      <c r="A42" s="33">
        <v>1067</v>
      </c>
      <c r="B42" s="156" t="s">
        <v>860</v>
      </c>
      <c r="C42" s="32">
        <v>9</v>
      </c>
      <c r="D42" s="33" t="s">
        <v>644</v>
      </c>
      <c r="E42" s="74">
        <v>1</v>
      </c>
      <c r="F42" s="74">
        <v>1</v>
      </c>
      <c r="G42" s="74">
        <v>0</v>
      </c>
      <c r="H42" s="74">
        <v>0</v>
      </c>
      <c r="I42" s="74">
        <v>1</v>
      </c>
      <c r="J42" s="74" t="s">
        <v>545</v>
      </c>
      <c r="K42" s="74">
        <v>1</v>
      </c>
      <c r="L42" s="74">
        <v>1</v>
      </c>
      <c r="M42" s="74">
        <v>0</v>
      </c>
      <c r="N42" s="74">
        <v>0</v>
      </c>
      <c r="O42" s="74">
        <v>1</v>
      </c>
      <c r="P42" s="74"/>
      <c r="Q42" s="74">
        <v>1</v>
      </c>
      <c r="R42" s="74">
        <v>1</v>
      </c>
      <c r="S42" s="74">
        <v>0</v>
      </c>
      <c r="T42" s="74">
        <v>0</v>
      </c>
      <c r="U42" s="74">
        <v>0</v>
      </c>
      <c r="W42" s="77">
        <f t="shared" si="34"/>
        <v>1</v>
      </c>
      <c r="X42" s="77">
        <f t="shared" si="35"/>
        <v>1</v>
      </c>
      <c r="Y42" s="77">
        <f t="shared" si="36"/>
        <v>0</v>
      </c>
      <c r="Z42" s="144">
        <f t="shared" si="37"/>
        <v>0</v>
      </c>
      <c r="AA42" s="77">
        <f t="shared" si="38"/>
        <v>1</v>
      </c>
      <c r="AB42" s="42">
        <f t="shared" si="39"/>
        <v>3</v>
      </c>
      <c r="AC42" s="42"/>
      <c r="AD42" s="42">
        <f t="shared" si="40"/>
        <v>2</v>
      </c>
      <c r="AE42" s="42">
        <f t="shared" si="41"/>
        <v>1</v>
      </c>
      <c r="AF42" s="42">
        <f t="shared" si="42"/>
        <v>0</v>
      </c>
      <c r="AG42" s="42"/>
      <c r="AI42" s="34">
        <f>W42-W57</f>
        <v>0</v>
      </c>
      <c r="AJ42" s="34">
        <f t="shared" ref="AJ42:AR42" si="52">X42-X57</f>
        <v>0</v>
      </c>
      <c r="AK42" s="34">
        <f t="shared" si="52"/>
        <v>-1</v>
      </c>
      <c r="AL42" s="34">
        <f t="shared" si="52"/>
        <v>0</v>
      </c>
      <c r="AM42" s="34">
        <f t="shared" si="52"/>
        <v>0.5</v>
      </c>
      <c r="AN42" s="34">
        <f t="shared" si="52"/>
        <v>-0.5</v>
      </c>
      <c r="AO42" s="34"/>
      <c r="AP42" s="34">
        <f t="shared" si="52"/>
        <v>0</v>
      </c>
      <c r="AQ42" s="34">
        <f t="shared" si="52"/>
        <v>0.5</v>
      </c>
      <c r="AR42" s="34">
        <f t="shared" si="52"/>
        <v>-1</v>
      </c>
      <c r="AS42" s="34"/>
      <c r="AU42" s="34"/>
      <c r="AV42" s="34"/>
      <c r="AW42" s="34"/>
      <c r="AX42" s="34"/>
      <c r="AY42" s="34"/>
      <c r="BA42" s="34"/>
    </row>
    <row r="43" spans="1:64" s="33" customFormat="1" ht="15" customHeight="1" x14ac:dyDescent="0.2">
      <c r="A43" s="31" t="s">
        <v>127</v>
      </c>
      <c r="B43" s="156" t="s">
        <v>453</v>
      </c>
      <c r="C43" s="32">
        <v>9</v>
      </c>
      <c r="D43" s="149" t="s">
        <v>136</v>
      </c>
      <c r="E43" s="34">
        <v>1</v>
      </c>
      <c r="F43" s="34">
        <v>0</v>
      </c>
      <c r="G43" s="34">
        <v>0</v>
      </c>
      <c r="H43" s="34">
        <v>0</v>
      </c>
      <c r="I43" s="34">
        <v>0</v>
      </c>
      <c r="J43" s="150"/>
      <c r="K43" s="90">
        <v>1</v>
      </c>
      <c r="L43" s="90">
        <v>1</v>
      </c>
      <c r="M43" s="151">
        <v>0</v>
      </c>
      <c r="N43" s="151">
        <v>0.5</v>
      </c>
      <c r="O43" s="151">
        <v>1</v>
      </c>
      <c r="P43" s="150"/>
      <c r="Q43" s="90">
        <v>1</v>
      </c>
      <c r="R43" s="90">
        <v>1</v>
      </c>
      <c r="S43" s="90">
        <v>0</v>
      </c>
      <c r="T43" s="90">
        <v>0</v>
      </c>
      <c r="U43" s="90">
        <v>0</v>
      </c>
      <c r="V43" s="90"/>
      <c r="W43" s="77">
        <f t="shared" si="34"/>
        <v>1</v>
      </c>
      <c r="X43" s="77">
        <f t="shared" si="35"/>
        <v>1</v>
      </c>
      <c r="Y43" s="77">
        <f t="shared" si="36"/>
        <v>0</v>
      </c>
      <c r="Z43" s="144">
        <f t="shared" si="37"/>
        <v>0</v>
      </c>
      <c r="AA43" s="77">
        <f t="shared" si="38"/>
        <v>0</v>
      </c>
      <c r="AB43" s="42">
        <f t="shared" si="39"/>
        <v>2</v>
      </c>
      <c r="AC43" s="42"/>
      <c r="AD43" s="42">
        <f t="shared" si="40"/>
        <v>2</v>
      </c>
      <c r="AE43" s="42">
        <f t="shared" si="41"/>
        <v>0</v>
      </c>
      <c r="AF43" s="42">
        <f t="shared" si="42"/>
        <v>0</v>
      </c>
      <c r="AG43" s="42"/>
      <c r="AH43" s="78"/>
      <c r="AI43" s="80">
        <f>W43-W68</f>
        <v>0</v>
      </c>
      <c r="AJ43" s="80">
        <f t="shared" ref="AJ43:AR43" si="53">X43-X68</f>
        <v>0</v>
      </c>
      <c r="AK43" s="80">
        <f t="shared" si="53"/>
        <v>0</v>
      </c>
      <c r="AL43" s="80">
        <f t="shared" si="53"/>
        <v>0</v>
      </c>
      <c r="AM43" s="80">
        <f t="shared" si="53"/>
        <v>0</v>
      </c>
      <c r="AN43" s="80">
        <f t="shared" si="53"/>
        <v>0</v>
      </c>
      <c r="AO43" s="80"/>
      <c r="AP43" s="80">
        <f t="shared" si="53"/>
        <v>0</v>
      </c>
      <c r="AQ43" s="80">
        <f t="shared" si="53"/>
        <v>0</v>
      </c>
      <c r="AR43" s="80">
        <f t="shared" si="53"/>
        <v>0</v>
      </c>
      <c r="AS43" s="80"/>
      <c r="AT43" s="78"/>
      <c r="AU43" s="80"/>
      <c r="AV43" s="80"/>
      <c r="AW43" s="80"/>
      <c r="AX43" s="80"/>
      <c r="AY43" s="80"/>
      <c r="AZ43" s="78"/>
      <c r="BA43" s="34"/>
      <c r="BD43" s="78"/>
      <c r="BE43" s="78"/>
      <c r="BF43" s="78"/>
      <c r="BG43" s="78"/>
      <c r="BH43" s="78"/>
      <c r="BI43" s="78"/>
      <c r="BJ43" s="78"/>
      <c r="BK43" s="78"/>
      <c r="BL43" s="78"/>
    </row>
    <row r="44" spans="1:64" s="33" customFormat="1" ht="15" customHeight="1" x14ac:dyDescent="0.2">
      <c r="A44" s="33">
        <v>1091</v>
      </c>
      <c r="B44" s="156" t="s">
        <v>880</v>
      </c>
      <c r="C44" s="32">
        <v>9</v>
      </c>
      <c r="D44" s="33" t="s">
        <v>668</v>
      </c>
      <c r="E44" s="74">
        <v>0</v>
      </c>
      <c r="F44" s="74">
        <v>1</v>
      </c>
      <c r="G44" s="74">
        <v>1</v>
      </c>
      <c r="H44" s="74">
        <v>1</v>
      </c>
      <c r="I44" s="74">
        <v>1</v>
      </c>
      <c r="J44" s="74"/>
      <c r="K44" s="74">
        <v>0</v>
      </c>
      <c r="L44" s="74">
        <v>0</v>
      </c>
      <c r="M44" s="74">
        <v>0</v>
      </c>
      <c r="N44" s="74">
        <v>0</v>
      </c>
      <c r="O44" s="74">
        <v>0</v>
      </c>
      <c r="P44" s="74" t="s">
        <v>763</v>
      </c>
      <c r="Q44" s="74">
        <v>0</v>
      </c>
      <c r="R44" s="74">
        <v>1</v>
      </c>
      <c r="S44" s="74">
        <v>0</v>
      </c>
      <c r="T44" s="74">
        <v>0</v>
      </c>
      <c r="U44" s="74">
        <v>0</v>
      </c>
      <c r="W44" s="77">
        <f t="shared" si="34"/>
        <v>0</v>
      </c>
      <c r="X44" s="77">
        <f t="shared" si="35"/>
        <v>1</v>
      </c>
      <c r="Y44" s="77">
        <f t="shared" si="36"/>
        <v>0</v>
      </c>
      <c r="Z44" s="144">
        <f t="shared" si="37"/>
        <v>0</v>
      </c>
      <c r="AA44" s="77">
        <f t="shared" si="38"/>
        <v>0</v>
      </c>
      <c r="AB44" s="42">
        <f t="shared" si="39"/>
        <v>1</v>
      </c>
      <c r="AC44" s="42"/>
      <c r="AD44" s="42">
        <f t="shared" si="40"/>
        <v>1</v>
      </c>
      <c r="AE44" s="42">
        <f t="shared" si="41"/>
        <v>0</v>
      </c>
      <c r="AF44" s="42">
        <f t="shared" si="42"/>
        <v>0</v>
      </c>
      <c r="AG44" s="42"/>
      <c r="AI44" s="34">
        <f>W44-W59</f>
        <v>-1</v>
      </c>
      <c r="AJ44" s="34">
        <f t="shared" ref="AJ44:AR44" si="54">X44-X59</f>
        <v>0</v>
      </c>
      <c r="AK44" s="34">
        <f t="shared" si="54"/>
        <v>-0.5</v>
      </c>
      <c r="AL44" s="34">
        <f t="shared" si="54"/>
        <v>-0.5</v>
      </c>
      <c r="AM44" s="34">
        <f t="shared" si="54"/>
        <v>0</v>
      </c>
      <c r="AN44" s="34">
        <f t="shared" si="54"/>
        <v>-2</v>
      </c>
      <c r="AO44" s="34"/>
      <c r="AP44" s="34">
        <f t="shared" si="54"/>
        <v>-1</v>
      </c>
      <c r="AQ44" s="34">
        <f t="shared" si="54"/>
        <v>-0.5</v>
      </c>
      <c r="AR44" s="34">
        <f t="shared" si="54"/>
        <v>-0.5</v>
      </c>
      <c r="AS44" s="34"/>
      <c r="AU44" s="34"/>
      <c r="AV44" s="34"/>
      <c r="AW44" s="34"/>
      <c r="AX44" s="34"/>
      <c r="AY44" s="34"/>
      <c r="AZ44" s="34"/>
      <c r="BA44" s="34"/>
      <c r="BD44" s="34"/>
      <c r="BE44" s="34"/>
      <c r="BF44" s="34"/>
      <c r="BG44" s="34"/>
      <c r="BH44" s="34"/>
      <c r="BI44" s="34"/>
      <c r="BJ44" s="34"/>
      <c r="BK44" s="34"/>
      <c r="BL44" s="34"/>
    </row>
    <row r="45" spans="1:64" s="33" customFormat="1" ht="15" customHeight="1" x14ac:dyDescent="0.2">
      <c r="A45" s="152" t="s">
        <v>18</v>
      </c>
      <c r="B45" s="156" t="s">
        <v>407</v>
      </c>
      <c r="C45" s="32">
        <v>9</v>
      </c>
      <c r="D45" s="149" t="s">
        <v>19</v>
      </c>
      <c r="E45" s="34">
        <v>1</v>
      </c>
      <c r="F45" s="34">
        <v>0</v>
      </c>
      <c r="G45" s="34">
        <v>0</v>
      </c>
      <c r="H45" s="34">
        <v>0</v>
      </c>
      <c r="I45" s="34">
        <v>0</v>
      </c>
      <c r="J45" s="150"/>
      <c r="K45" s="90">
        <v>0</v>
      </c>
      <c r="L45" s="90">
        <v>1</v>
      </c>
      <c r="M45" s="151">
        <v>0</v>
      </c>
      <c r="N45" s="151">
        <v>0</v>
      </c>
      <c r="O45" s="151">
        <v>1</v>
      </c>
      <c r="P45" s="150"/>
      <c r="Q45" s="90">
        <v>1</v>
      </c>
      <c r="R45" s="90">
        <v>1</v>
      </c>
      <c r="S45" s="90">
        <v>1</v>
      </c>
      <c r="T45" s="90">
        <v>0</v>
      </c>
      <c r="U45" s="90">
        <v>0</v>
      </c>
      <c r="V45" s="90"/>
      <c r="W45" s="77">
        <f t="shared" si="34"/>
        <v>1</v>
      </c>
      <c r="X45" s="77">
        <f t="shared" si="35"/>
        <v>1</v>
      </c>
      <c r="Y45" s="77">
        <f t="shared" si="36"/>
        <v>0</v>
      </c>
      <c r="Z45" s="144">
        <f t="shared" si="37"/>
        <v>0</v>
      </c>
      <c r="AA45" s="77">
        <f t="shared" si="38"/>
        <v>0</v>
      </c>
      <c r="AB45" s="42">
        <f t="shared" si="39"/>
        <v>2</v>
      </c>
      <c r="AC45" s="42"/>
      <c r="AD45" s="42">
        <f t="shared" si="40"/>
        <v>2</v>
      </c>
      <c r="AE45" s="42">
        <f t="shared" si="41"/>
        <v>0</v>
      </c>
      <c r="AF45" s="42">
        <f t="shared" si="42"/>
        <v>0</v>
      </c>
      <c r="AG45" s="42"/>
      <c r="AI45" s="34">
        <f>W45-W60</f>
        <v>0</v>
      </c>
      <c r="AJ45" s="34">
        <f t="shared" ref="AJ45:AR45" si="55">X45-X60</f>
        <v>0</v>
      </c>
      <c r="AK45" s="34">
        <f t="shared" si="55"/>
        <v>0</v>
      </c>
      <c r="AL45" s="34">
        <f t="shared" si="55"/>
        <v>-0.5</v>
      </c>
      <c r="AM45" s="34">
        <f t="shared" si="55"/>
        <v>-1</v>
      </c>
      <c r="AN45" s="34">
        <f t="shared" si="55"/>
        <v>-1.5</v>
      </c>
      <c r="AO45" s="34"/>
      <c r="AP45" s="34">
        <f t="shared" si="55"/>
        <v>0</v>
      </c>
      <c r="AQ45" s="34">
        <f t="shared" si="55"/>
        <v>-1.5</v>
      </c>
      <c r="AR45" s="34">
        <f t="shared" si="55"/>
        <v>0</v>
      </c>
      <c r="AS45" s="34"/>
      <c r="AU45" s="34"/>
      <c r="AV45" s="34"/>
      <c r="AW45" s="34"/>
      <c r="AX45" s="34"/>
      <c r="AY45" s="34"/>
      <c r="BA45" s="34"/>
    </row>
    <row r="46" spans="1:64" s="90" customFormat="1" ht="15" customHeight="1" x14ac:dyDescent="0.2">
      <c r="A46" s="152" t="s">
        <v>143</v>
      </c>
      <c r="B46" s="156" t="s">
        <v>459</v>
      </c>
      <c r="C46" s="32">
        <v>29</v>
      </c>
      <c r="D46" s="149" t="s">
        <v>150</v>
      </c>
      <c r="E46" s="34">
        <v>0</v>
      </c>
      <c r="F46" s="34">
        <v>1</v>
      </c>
      <c r="G46" s="34">
        <v>0</v>
      </c>
      <c r="H46" s="34">
        <v>0</v>
      </c>
      <c r="I46" s="34">
        <v>0</v>
      </c>
      <c r="J46" s="33" t="s">
        <v>247</v>
      </c>
      <c r="K46" s="90">
        <v>0</v>
      </c>
      <c r="L46" s="90">
        <v>0</v>
      </c>
      <c r="M46" s="151">
        <v>0</v>
      </c>
      <c r="N46" s="151">
        <v>0</v>
      </c>
      <c r="O46" s="151">
        <v>0</v>
      </c>
      <c r="P46" s="33" t="s">
        <v>197</v>
      </c>
      <c r="Q46" s="90">
        <v>0</v>
      </c>
      <c r="R46" s="90">
        <v>1</v>
      </c>
      <c r="S46" s="90">
        <v>0</v>
      </c>
      <c r="T46" s="90">
        <v>0</v>
      </c>
      <c r="U46" s="90">
        <v>0</v>
      </c>
      <c r="W46" s="77">
        <f t="shared" si="34"/>
        <v>0</v>
      </c>
      <c r="X46" s="77">
        <f t="shared" si="35"/>
        <v>1</v>
      </c>
      <c r="Y46" s="77">
        <f t="shared" si="36"/>
        <v>0</v>
      </c>
      <c r="Z46" s="144">
        <f t="shared" si="37"/>
        <v>0</v>
      </c>
      <c r="AA46" s="77">
        <f t="shared" si="38"/>
        <v>0</v>
      </c>
      <c r="AB46" s="42">
        <f t="shared" si="39"/>
        <v>1</v>
      </c>
      <c r="AC46" s="42"/>
      <c r="AD46" s="42">
        <f t="shared" si="40"/>
        <v>1</v>
      </c>
      <c r="AE46" s="42">
        <f t="shared" si="41"/>
        <v>0</v>
      </c>
      <c r="AF46" s="42">
        <f t="shared" si="42"/>
        <v>0</v>
      </c>
      <c r="AG46" s="42"/>
      <c r="AI46" s="148">
        <f>W46-W55</f>
        <v>0</v>
      </c>
      <c r="AJ46" s="148">
        <f t="shared" ref="AJ46:AR46" si="56">X46-X55</f>
        <v>1</v>
      </c>
      <c r="AK46" s="148">
        <f t="shared" si="56"/>
        <v>0</v>
      </c>
      <c r="AL46" s="148">
        <f t="shared" si="56"/>
        <v>0</v>
      </c>
      <c r="AM46" s="148">
        <f t="shared" si="56"/>
        <v>0</v>
      </c>
      <c r="AN46" s="148">
        <f t="shared" si="56"/>
        <v>1</v>
      </c>
      <c r="AO46" s="148"/>
      <c r="AP46" s="148">
        <f t="shared" si="56"/>
        <v>1</v>
      </c>
      <c r="AQ46" s="148">
        <f t="shared" si="56"/>
        <v>0</v>
      </c>
      <c r="AR46" s="148">
        <f t="shared" si="56"/>
        <v>0</v>
      </c>
      <c r="AS46" s="148"/>
      <c r="AU46" s="148"/>
      <c r="AV46" s="148"/>
      <c r="AW46" s="148"/>
      <c r="AX46" s="148"/>
      <c r="AY46" s="148"/>
      <c r="AZ46" s="148"/>
      <c r="BA46" s="148"/>
      <c r="BD46" s="148"/>
      <c r="BE46" s="148"/>
      <c r="BF46" s="148"/>
      <c r="BG46" s="148"/>
      <c r="BH46" s="148"/>
      <c r="BI46" s="148"/>
      <c r="BJ46" s="148"/>
      <c r="BK46" s="148"/>
      <c r="BL46" s="148"/>
    </row>
    <row r="47" spans="1:64" s="83" customFormat="1" ht="15" customHeight="1" x14ac:dyDescent="0.2">
      <c r="A47" s="82"/>
      <c r="B47" s="54"/>
      <c r="C47" s="138"/>
      <c r="D47" s="140"/>
      <c r="E47" s="139"/>
      <c r="F47" s="139"/>
      <c r="G47" s="139"/>
      <c r="H47" s="139"/>
      <c r="I47" s="139"/>
      <c r="J47" s="54"/>
      <c r="M47" s="142"/>
      <c r="N47" s="142"/>
      <c r="O47" s="142"/>
      <c r="P47" s="54"/>
      <c r="W47" s="159"/>
      <c r="X47" s="159"/>
      <c r="Y47" s="159"/>
      <c r="Z47" s="84"/>
      <c r="AA47" s="159"/>
      <c r="AB47" s="132"/>
      <c r="AC47" s="132"/>
      <c r="AD47" s="132"/>
      <c r="AE47" s="132"/>
      <c r="AF47" s="132"/>
      <c r="AG47" s="132"/>
      <c r="AI47" s="85"/>
      <c r="AJ47" s="85"/>
      <c r="AK47" s="85"/>
      <c r="AL47" s="85"/>
      <c r="AM47" s="85"/>
      <c r="AO47" s="85"/>
      <c r="AP47" s="85"/>
      <c r="AQ47" s="85"/>
      <c r="AR47" s="85"/>
      <c r="AS47" s="85"/>
      <c r="AU47" s="85"/>
      <c r="AV47" s="85"/>
      <c r="AW47" s="85"/>
      <c r="AX47" s="85"/>
      <c r="AY47" s="85"/>
      <c r="AZ47" s="85"/>
      <c r="BA47" s="85"/>
      <c r="BD47" s="85"/>
      <c r="BE47" s="85"/>
      <c r="BF47" s="85"/>
      <c r="BG47" s="85"/>
      <c r="BH47" s="85"/>
      <c r="BI47" s="85"/>
      <c r="BJ47" s="85"/>
      <c r="BK47" s="85"/>
      <c r="BL47" s="85"/>
    </row>
    <row r="48" spans="1:64" s="78" customFormat="1" ht="13.5" customHeight="1" x14ac:dyDescent="0.2">
      <c r="A48" s="31" t="s">
        <v>326</v>
      </c>
      <c r="B48" s="32" t="s">
        <v>525</v>
      </c>
      <c r="C48" s="32">
        <v>2</v>
      </c>
      <c r="D48" s="149" t="s">
        <v>348</v>
      </c>
      <c r="E48" s="33">
        <v>1</v>
      </c>
      <c r="F48" s="33">
        <v>1</v>
      </c>
      <c r="G48" s="33">
        <v>0</v>
      </c>
      <c r="H48" s="33">
        <v>0</v>
      </c>
      <c r="I48" s="33">
        <v>0</v>
      </c>
      <c r="J48" s="33"/>
      <c r="K48" s="33">
        <v>1</v>
      </c>
      <c r="L48" s="33">
        <v>1</v>
      </c>
      <c r="M48" s="33">
        <v>0</v>
      </c>
      <c r="N48" s="33">
        <v>0</v>
      </c>
      <c r="O48" s="33">
        <v>1</v>
      </c>
      <c r="P48" s="33"/>
      <c r="Q48" s="33">
        <v>1</v>
      </c>
      <c r="R48" s="33">
        <v>1</v>
      </c>
      <c r="S48" s="33">
        <v>1</v>
      </c>
      <c r="T48" s="33">
        <v>0</v>
      </c>
      <c r="U48" s="33">
        <v>0</v>
      </c>
      <c r="V48" s="33"/>
      <c r="W48" s="77">
        <f t="shared" si="34"/>
        <v>1</v>
      </c>
      <c r="X48" s="77">
        <f t="shared" si="35"/>
        <v>1</v>
      </c>
      <c r="Y48" s="77">
        <f t="shared" si="36"/>
        <v>0</v>
      </c>
      <c r="Z48" s="144">
        <f t="shared" si="37"/>
        <v>0</v>
      </c>
      <c r="AA48" s="77">
        <f t="shared" si="38"/>
        <v>0</v>
      </c>
      <c r="AB48" s="42">
        <f t="shared" si="39"/>
        <v>2</v>
      </c>
      <c r="AC48" s="42"/>
      <c r="AD48" s="42">
        <f t="shared" si="40"/>
        <v>2</v>
      </c>
      <c r="AE48" s="42">
        <f t="shared" si="41"/>
        <v>0</v>
      </c>
      <c r="AF48" s="42">
        <f t="shared" si="42"/>
        <v>0</v>
      </c>
      <c r="AG48" s="145"/>
      <c r="AI48" s="80"/>
      <c r="AJ48" s="80"/>
      <c r="AK48" s="80"/>
      <c r="AL48" s="80"/>
      <c r="AM48" s="80"/>
      <c r="AO48" s="80"/>
      <c r="AP48" s="80"/>
      <c r="AQ48" s="80"/>
      <c r="AR48" s="80"/>
      <c r="AS48" s="80"/>
      <c r="AU48" s="80"/>
      <c r="AV48" s="80"/>
      <c r="AW48" s="80"/>
      <c r="AX48" s="80"/>
      <c r="AY48" s="80"/>
      <c r="BA48" s="80"/>
    </row>
    <row r="49" spans="1:64" s="78" customFormat="1" ht="13.5" customHeight="1" x14ac:dyDescent="0.2">
      <c r="A49" s="31" t="s">
        <v>335</v>
      </c>
      <c r="B49" s="32" t="s">
        <v>528</v>
      </c>
      <c r="C49" s="32">
        <v>2</v>
      </c>
      <c r="D49" s="149" t="s">
        <v>359</v>
      </c>
      <c r="E49" s="33">
        <v>0</v>
      </c>
      <c r="F49" s="33">
        <v>1</v>
      </c>
      <c r="G49" s="33">
        <v>1</v>
      </c>
      <c r="H49" s="33">
        <v>0</v>
      </c>
      <c r="I49" s="33">
        <v>1</v>
      </c>
      <c r="J49" s="33"/>
      <c r="K49" s="33">
        <v>0</v>
      </c>
      <c r="L49" s="33">
        <v>0</v>
      </c>
      <c r="M49" s="33">
        <v>0</v>
      </c>
      <c r="N49" s="33">
        <v>0</v>
      </c>
      <c r="O49" s="33">
        <v>0</v>
      </c>
      <c r="P49" s="33"/>
      <c r="Q49" s="33">
        <v>0</v>
      </c>
      <c r="R49" s="33">
        <v>1</v>
      </c>
      <c r="S49" s="33">
        <v>1</v>
      </c>
      <c r="T49" s="33">
        <v>0</v>
      </c>
      <c r="U49" s="33">
        <v>0</v>
      </c>
      <c r="V49" s="33"/>
      <c r="W49" s="77">
        <f t="shared" si="34"/>
        <v>0</v>
      </c>
      <c r="X49" s="77">
        <f t="shared" si="35"/>
        <v>1</v>
      </c>
      <c r="Y49" s="77">
        <f t="shared" si="36"/>
        <v>1</v>
      </c>
      <c r="Z49" s="144">
        <f t="shared" si="37"/>
        <v>0</v>
      </c>
      <c r="AA49" s="77">
        <f t="shared" si="38"/>
        <v>0</v>
      </c>
      <c r="AB49" s="42">
        <f t="shared" si="39"/>
        <v>2</v>
      </c>
      <c r="AC49" s="42"/>
      <c r="AD49" s="42">
        <f t="shared" si="40"/>
        <v>1</v>
      </c>
      <c r="AE49" s="42">
        <f t="shared" si="41"/>
        <v>0</v>
      </c>
      <c r="AF49" s="42">
        <f t="shared" si="42"/>
        <v>1</v>
      </c>
      <c r="AG49" s="42"/>
      <c r="AI49" s="80"/>
      <c r="AJ49" s="80"/>
      <c r="AK49" s="80"/>
      <c r="AL49" s="80"/>
      <c r="AM49" s="80"/>
      <c r="AO49" s="80"/>
      <c r="AP49" s="80"/>
      <c r="AQ49" s="80"/>
      <c r="AR49" s="80"/>
      <c r="AS49" s="80"/>
      <c r="AU49" s="80"/>
      <c r="AV49" s="80"/>
      <c r="AW49" s="80"/>
      <c r="AX49" s="80"/>
      <c r="AY49" s="80"/>
      <c r="BA49" s="80"/>
    </row>
    <row r="50" spans="1:64" s="78" customFormat="1" ht="13.5" customHeight="1" x14ac:dyDescent="0.2">
      <c r="A50" s="31" t="s">
        <v>342</v>
      </c>
      <c r="B50" s="32" t="s">
        <v>529</v>
      </c>
      <c r="C50" s="32">
        <v>2</v>
      </c>
      <c r="D50" s="149" t="s">
        <v>365</v>
      </c>
      <c r="E50" s="33">
        <v>1</v>
      </c>
      <c r="F50" s="33">
        <v>1</v>
      </c>
      <c r="G50" s="33">
        <v>0</v>
      </c>
      <c r="H50" s="33">
        <v>0</v>
      </c>
      <c r="I50" s="33">
        <v>1</v>
      </c>
      <c r="J50" s="33"/>
      <c r="K50" s="33">
        <v>1</v>
      </c>
      <c r="L50" s="33">
        <v>1</v>
      </c>
      <c r="M50" s="33">
        <v>0</v>
      </c>
      <c r="N50" s="33">
        <v>0</v>
      </c>
      <c r="O50" s="33">
        <v>1</v>
      </c>
      <c r="P50" s="33"/>
      <c r="Q50" s="33">
        <v>1</v>
      </c>
      <c r="R50" s="33">
        <v>1</v>
      </c>
      <c r="S50" s="33">
        <v>0</v>
      </c>
      <c r="T50" s="33">
        <v>0</v>
      </c>
      <c r="U50" s="33">
        <v>1</v>
      </c>
      <c r="V50" s="33"/>
      <c r="W50" s="77">
        <f t="shared" si="34"/>
        <v>1</v>
      </c>
      <c r="X50" s="77">
        <f t="shared" si="35"/>
        <v>1</v>
      </c>
      <c r="Y50" s="77">
        <f t="shared" si="36"/>
        <v>0</v>
      </c>
      <c r="Z50" s="144">
        <f t="shared" si="37"/>
        <v>0</v>
      </c>
      <c r="AA50" s="77">
        <f t="shared" si="38"/>
        <v>1</v>
      </c>
      <c r="AB50" s="42">
        <f t="shared" si="39"/>
        <v>3</v>
      </c>
      <c r="AC50" s="42"/>
      <c r="AD50" s="42">
        <f t="shared" si="40"/>
        <v>2</v>
      </c>
      <c r="AE50" s="42">
        <f t="shared" si="41"/>
        <v>1</v>
      </c>
      <c r="AF50" s="42">
        <f t="shared" si="42"/>
        <v>0</v>
      </c>
      <c r="AG50" s="42"/>
      <c r="AI50" s="80"/>
      <c r="AJ50" s="80"/>
      <c r="AK50" s="80"/>
      <c r="AL50" s="80"/>
      <c r="AM50" s="80"/>
      <c r="AO50" s="80"/>
      <c r="AP50" s="80"/>
      <c r="AQ50" s="80"/>
      <c r="AR50" s="80"/>
      <c r="AS50" s="80"/>
      <c r="AU50" s="80"/>
      <c r="AV50" s="80"/>
      <c r="AW50" s="80"/>
      <c r="AX50" s="80"/>
      <c r="AY50" s="80"/>
      <c r="BA50" s="80"/>
    </row>
    <row r="51" spans="1:64" s="78" customFormat="1" ht="13.5" customHeight="1" x14ac:dyDescent="0.2">
      <c r="A51" s="152" t="s">
        <v>366</v>
      </c>
      <c r="B51" s="32" t="s">
        <v>539</v>
      </c>
      <c r="C51" s="32">
        <v>2</v>
      </c>
      <c r="D51" s="149" t="s">
        <v>389</v>
      </c>
      <c r="E51" s="33">
        <v>1</v>
      </c>
      <c r="F51" s="33">
        <v>1</v>
      </c>
      <c r="G51" s="33">
        <v>0</v>
      </c>
      <c r="H51" s="33">
        <v>1</v>
      </c>
      <c r="I51" s="33">
        <v>0</v>
      </c>
      <c r="J51" s="33"/>
      <c r="K51" s="33">
        <v>1</v>
      </c>
      <c r="L51" s="33">
        <v>1</v>
      </c>
      <c r="M51" s="155">
        <v>0.5</v>
      </c>
      <c r="N51" s="155">
        <v>0.5</v>
      </c>
      <c r="O51" s="33">
        <v>1</v>
      </c>
      <c r="P51" s="33"/>
      <c r="Q51" s="33">
        <v>1</v>
      </c>
      <c r="R51" s="33">
        <v>1</v>
      </c>
      <c r="S51" s="33">
        <v>1</v>
      </c>
      <c r="T51" s="33">
        <v>0</v>
      </c>
      <c r="U51" s="33">
        <v>1</v>
      </c>
      <c r="V51" s="33"/>
      <c r="W51" s="77">
        <f t="shared" si="34"/>
        <v>1</v>
      </c>
      <c r="X51" s="77">
        <f t="shared" si="35"/>
        <v>1</v>
      </c>
      <c r="Y51" s="77">
        <f t="shared" si="36"/>
        <v>0.5</v>
      </c>
      <c r="Z51" s="144">
        <f t="shared" si="37"/>
        <v>0.5</v>
      </c>
      <c r="AA51" s="77">
        <f t="shared" si="38"/>
        <v>1</v>
      </c>
      <c r="AB51" s="42">
        <f t="shared" si="39"/>
        <v>4</v>
      </c>
      <c r="AC51" s="42"/>
      <c r="AD51" s="42">
        <f t="shared" si="40"/>
        <v>2</v>
      </c>
      <c r="AE51" s="42">
        <f t="shared" si="41"/>
        <v>1.5</v>
      </c>
      <c r="AF51" s="42">
        <f t="shared" si="42"/>
        <v>0.5</v>
      </c>
      <c r="AG51" s="42"/>
      <c r="AI51" s="80"/>
      <c r="AJ51" s="80"/>
      <c r="AK51" s="80"/>
      <c r="AL51" s="80"/>
      <c r="AM51" s="80"/>
      <c r="AO51" s="80"/>
      <c r="AP51" s="80"/>
      <c r="AQ51" s="80"/>
      <c r="AR51" s="80"/>
      <c r="AS51" s="80"/>
      <c r="AU51" s="80"/>
      <c r="AV51" s="80"/>
      <c r="AW51" s="80"/>
      <c r="AX51" s="80"/>
      <c r="AY51" s="80"/>
      <c r="BA51" s="80"/>
    </row>
    <row r="52" spans="1:64" s="78" customFormat="1" ht="13.5" customHeight="1" x14ac:dyDescent="0.2">
      <c r="A52" s="152" t="s">
        <v>317</v>
      </c>
      <c r="B52" s="32" t="s">
        <v>520</v>
      </c>
      <c r="C52" s="32">
        <v>2</v>
      </c>
      <c r="D52" s="149" t="s">
        <v>333</v>
      </c>
      <c r="E52" s="33">
        <v>1</v>
      </c>
      <c r="F52" s="33">
        <v>1</v>
      </c>
      <c r="G52" s="33">
        <v>0</v>
      </c>
      <c r="H52" s="33">
        <v>0</v>
      </c>
      <c r="I52" s="33">
        <v>1</v>
      </c>
      <c r="J52" s="33"/>
      <c r="K52" s="33">
        <v>1</v>
      </c>
      <c r="L52" s="33">
        <v>1</v>
      </c>
      <c r="M52" s="33">
        <v>0</v>
      </c>
      <c r="N52" s="155">
        <v>0.5</v>
      </c>
      <c r="O52" s="33">
        <v>1</v>
      </c>
      <c r="P52" s="33"/>
      <c r="Q52" s="33">
        <v>1</v>
      </c>
      <c r="R52" s="33">
        <v>1</v>
      </c>
      <c r="S52" s="33">
        <v>0</v>
      </c>
      <c r="T52" s="33">
        <v>0</v>
      </c>
      <c r="U52" s="33">
        <v>0</v>
      </c>
      <c r="V52" s="33"/>
      <c r="W52" s="77">
        <f t="shared" si="34"/>
        <v>1</v>
      </c>
      <c r="X52" s="77">
        <f t="shared" si="35"/>
        <v>1</v>
      </c>
      <c r="Y52" s="77">
        <f t="shared" si="36"/>
        <v>0</v>
      </c>
      <c r="Z52" s="144">
        <f t="shared" si="37"/>
        <v>0</v>
      </c>
      <c r="AA52" s="77">
        <f t="shared" si="38"/>
        <v>1</v>
      </c>
      <c r="AB52" s="42">
        <f t="shared" si="39"/>
        <v>3</v>
      </c>
      <c r="AC52" s="42"/>
      <c r="AD52" s="42">
        <f t="shared" si="40"/>
        <v>2</v>
      </c>
      <c r="AE52" s="42">
        <f t="shared" si="41"/>
        <v>1</v>
      </c>
      <c r="AF52" s="42">
        <f t="shared" si="42"/>
        <v>0</v>
      </c>
      <c r="AG52" s="42"/>
      <c r="AI52" s="80"/>
      <c r="AJ52" s="80"/>
      <c r="AK52" s="80"/>
      <c r="AL52" s="80"/>
      <c r="AM52" s="80"/>
      <c r="AO52" s="80"/>
      <c r="AP52" s="80"/>
      <c r="AQ52" s="80"/>
      <c r="AR52" s="80"/>
      <c r="AS52" s="80"/>
      <c r="AU52" s="80"/>
      <c r="AV52" s="80"/>
      <c r="AW52" s="80"/>
      <c r="AX52" s="80"/>
      <c r="AY52" s="80"/>
      <c r="AZ52" s="80"/>
      <c r="BA52" s="80"/>
      <c r="BD52" s="80"/>
      <c r="BE52" s="80"/>
      <c r="BF52" s="80"/>
      <c r="BG52" s="80"/>
      <c r="BH52" s="80"/>
      <c r="BI52" s="80"/>
      <c r="BJ52" s="80"/>
      <c r="BK52" s="80"/>
      <c r="BL52" s="80"/>
    </row>
    <row r="53" spans="1:64" s="78" customFormat="1" ht="13.5" customHeight="1" x14ac:dyDescent="0.2">
      <c r="A53" s="152" t="s">
        <v>256</v>
      </c>
      <c r="B53" s="32" t="s">
        <v>436</v>
      </c>
      <c r="C53" s="32">
        <v>2</v>
      </c>
      <c r="D53" s="149" t="s">
        <v>271</v>
      </c>
      <c r="E53" s="33">
        <v>1</v>
      </c>
      <c r="F53" s="33">
        <v>1</v>
      </c>
      <c r="G53" s="33">
        <v>0</v>
      </c>
      <c r="H53" s="33">
        <v>0</v>
      </c>
      <c r="I53" s="33">
        <v>0</v>
      </c>
      <c r="J53" s="33"/>
      <c r="K53" s="33">
        <v>1</v>
      </c>
      <c r="L53" s="33">
        <v>1</v>
      </c>
      <c r="M53" s="33">
        <v>0</v>
      </c>
      <c r="N53" s="33">
        <v>0</v>
      </c>
      <c r="O53" s="33">
        <v>0</v>
      </c>
      <c r="P53" s="33"/>
      <c r="Q53" s="33">
        <v>1</v>
      </c>
      <c r="R53" s="33">
        <v>1</v>
      </c>
      <c r="S53" s="33">
        <v>0</v>
      </c>
      <c r="T53" s="33">
        <v>0</v>
      </c>
      <c r="U53" s="33">
        <v>0</v>
      </c>
      <c r="V53" s="33"/>
      <c r="W53" s="77">
        <f t="shared" si="34"/>
        <v>1</v>
      </c>
      <c r="X53" s="77">
        <f t="shared" si="35"/>
        <v>1</v>
      </c>
      <c r="Y53" s="77">
        <f t="shared" si="36"/>
        <v>0</v>
      </c>
      <c r="Z53" s="144">
        <f t="shared" si="37"/>
        <v>0</v>
      </c>
      <c r="AA53" s="77">
        <f t="shared" si="38"/>
        <v>0</v>
      </c>
      <c r="AB53" s="42">
        <f t="shared" si="39"/>
        <v>2</v>
      </c>
      <c r="AC53" s="42"/>
      <c r="AD53" s="42">
        <f t="shared" si="40"/>
        <v>2</v>
      </c>
      <c r="AE53" s="42">
        <f t="shared" si="41"/>
        <v>0</v>
      </c>
      <c r="AF53" s="42">
        <f t="shared" si="42"/>
        <v>0</v>
      </c>
      <c r="AG53" s="42"/>
      <c r="AI53" s="80"/>
      <c r="AJ53" s="80"/>
      <c r="AK53" s="80"/>
      <c r="AL53" s="80"/>
      <c r="AM53" s="80"/>
      <c r="AO53" s="80"/>
      <c r="AP53" s="80"/>
      <c r="AQ53" s="80"/>
      <c r="AR53" s="80"/>
      <c r="AS53" s="80"/>
      <c r="AU53" s="80"/>
      <c r="AV53" s="80"/>
      <c r="AW53" s="80"/>
      <c r="AX53" s="80"/>
      <c r="AY53" s="80"/>
      <c r="AZ53" s="80"/>
      <c r="BA53" s="80"/>
      <c r="BD53" s="80"/>
      <c r="BE53" s="80"/>
      <c r="BF53" s="80"/>
      <c r="BG53" s="80"/>
      <c r="BH53" s="80"/>
      <c r="BI53" s="80"/>
      <c r="BJ53" s="80"/>
      <c r="BK53" s="80"/>
      <c r="BL53" s="80"/>
    </row>
    <row r="54" spans="1:64" s="80" customFormat="1" ht="13.5" customHeight="1" x14ac:dyDescent="0.2">
      <c r="A54" s="31" t="s">
        <v>118</v>
      </c>
      <c r="B54" s="32" t="s">
        <v>442</v>
      </c>
      <c r="C54" s="32">
        <v>9</v>
      </c>
      <c r="D54" s="149" t="s">
        <v>126</v>
      </c>
      <c r="E54" s="34">
        <v>1</v>
      </c>
      <c r="F54" s="34">
        <v>1</v>
      </c>
      <c r="G54" s="34">
        <v>0</v>
      </c>
      <c r="H54" s="34">
        <v>0</v>
      </c>
      <c r="I54" s="34">
        <v>0</v>
      </c>
      <c r="J54" s="150"/>
      <c r="K54" s="90">
        <v>1</v>
      </c>
      <c r="L54" s="90">
        <v>1</v>
      </c>
      <c r="M54" s="151">
        <v>0</v>
      </c>
      <c r="N54" s="151">
        <v>0</v>
      </c>
      <c r="O54" s="151">
        <v>0</v>
      </c>
      <c r="P54" s="150"/>
      <c r="Q54" s="90">
        <v>1</v>
      </c>
      <c r="R54" s="90">
        <v>1</v>
      </c>
      <c r="S54" s="90">
        <v>0</v>
      </c>
      <c r="T54" s="90">
        <v>0</v>
      </c>
      <c r="U54" s="90">
        <v>0</v>
      </c>
      <c r="V54" s="90"/>
      <c r="W54" s="77">
        <f t="shared" si="34"/>
        <v>1</v>
      </c>
      <c r="X54" s="77">
        <f t="shared" si="35"/>
        <v>1</v>
      </c>
      <c r="Y54" s="77">
        <f t="shared" si="36"/>
        <v>0</v>
      </c>
      <c r="Z54" s="144">
        <f t="shared" si="37"/>
        <v>0</v>
      </c>
      <c r="AA54" s="77">
        <f t="shared" si="38"/>
        <v>0</v>
      </c>
      <c r="AB54" s="42">
        <f t="shared" si="39"/>
        <v>2</v>
      </c>
      <c r="AC54" s="42"/>
      <c r="AD54" s="42">
        <f t="shared" si="40"/>
        <v>2</v>
      </c>
      <c r="AE54" s="42">
        <f t="shared" si="41"/>
        <v>0</v>
      </c>
      <c r="AF54" s="42">
        <f t="shared" si="42"/>
        <v>0</v>
      </c>
      <c r="AG54" s="42"/>
      <c r="AH54" s="78"/>
      <c r="AN54" s="78"/>
      <c r="AT54" s="78"/>
      <c r="AZ54" s="78"/>
      <c r="BB54" s="78"/>
      <c r="BC54" s="78"/>
      <c r="BD54" s="78"/>
      <c r="BE54" s="78"/>
      <c r="BF54" s="78"/>
      <c r="BG54" s="78"/>
      <c r="BH54" s="78"/>
      <c r="BI54" s="78"/>
      <c r="BJ54" s="78"/>
      <c r="BK54" s="78"/>
      <c r="BL54" s="78"/>
    </row>
    <row r="55" spans="1:64" s="80" customFormat="1" ht="13.5" customHeight="1" x14ac:dyDescent="0.2">
      <c r="A55" s="31" t="s">
        <v>145</v>
      </c>
      <c r="B55" s="32" t="s">
        <v>459</v>
      </c>
      <c r="C55" s="32">
        <v>9</v>
      </c>
      <c r="D55" s="149" t="s">
        <v>152</v>
      </c>
      <c r="E55" s="34">
        <v>0</v>
      </c>
      <c r="F55" s="34">
        <v>0</v>
      </c>
      <c r="G55" s="34">
        <v>0</v>
      </c>
      <c r="H55" s="34">
        <v>0</v>
      </c>
      <c r="I55" s="34">
        <v>0</v>
      </c>
      <c r="J55" s="33" t="s">
        <v>252</v>
      </c>
      <c r="K55" s="90">
        <v>0</v>
      </c>
      <c r="L55" s="90">
        <v>0</v>
      </c>
      <c r="M55" s="151">
        <v>0</v>
      </c>
      <c r="N55" s="151">
        <v>0</v>
      </c>
      <c r="O55" s="151">
        <v>0</v>
      </c>
      <c r="P55" s="33" t="s">
        <v>200</v>
      </c>
      <c r="Q55" s="90">
        <v>0</v>
      </c>
      <c r="R55" s="90">
        <v>1</v>
      </c>
      <c r="S55" s="90">
        <v>0</v>
      </c>
      <c r="T55" s="90">
        <v>0</v>
      </c>
      <c r="U55" s="90">
        <v>0</v>
      </c>
      <c r="V55" s="90"/>
      <c r="W55" s="77">
        <f t="shared" si="34"/>
        <v>0</v>
      </c>
      <c r="X55" s="77">
        <f t="shared" si="35"/>
        <v>0</v>
      </c>
      <c r="Y55" s="77">
        <f t="shared" si="36"/>
        <v>0</v>
      </c>
      <c r="Z55" s="144">
        <f t="shared" si="37"/>
        <v>0</v>
      </c>
      <c r="AA55" s="77">
        <f t="shared" si="38"/>
        <v>0</v>
      </c>
      <c r="AB55" s="42">
        <f t="shared" si="39"/>
        <v>0</v>
      </c>
      <c r="AC55" s="42"/>
      <c r="AD55" s="42">
        <f t="shared" si="40"/>
        <v>0</v>
      </c>
      <c r="AE55" s="42">
        <f t="shared" si="41"/>
        <v>0</v>
      </c>
      <c r="AF55" s="42">
        <f t="shared" si="42"/>
        <v>0</v>
      </c>
      <c r="AG55" s="42"/>
      <c r="AH55" s="78"/>
      <c r="AN55" s="78"/>
      <c r="AT55" s="78"/>
      <c r="AZ55" s="78"/>
      <c r="BB55" s="78"/>
      <c r="BC55" s="78"/>
      <c r="BD55" s="78"/>
      <c r="BE55" s="78"/>
      <c r="BF55" s="78"/>
      <c r="BG55" s="78"/>
      <c r="BH55" s="78"/>
      <c r="BI55" s="78"/>
      <c r="BJ55" s="78"/>
      <c r="BK55" s="78"/>
      <c r="BL55" s="78"/>
    </row>
    <row r="56" spans="1:64" s="33" customFormat="1" ht="15" customHeight="1" x14ac:dyDescent="0.2">
      <c r="A56" s="152" t="s">
        <v>223</v>
      </c>
      <c r="B56" s="32" t="s">
        <v>430</v>
      </c>
      <c r="C56" s="32">
        <v>9</v>
      </c>
      <c r="D56" s="149" t="s">
        <v>235</v>
      </c>
      <c r="E56" s="33">
        <v>0</v>
      </c>
      <c r="F56" s="33">
        <v>1</v>
      </c>
      <c r="G56" s="33">
        <v>0</v>
      </c>
      <c r="H56" s="33">
        <v>0</v>
      </c>
      <c r="I56" s="33">
        <v>1</v>
      </c>
      <c r="K56" s="33">
        <v>0</v>
      </c>
      <c r="L56" s="34">
        <v>1</v>
      </c>
      <c r="M56" s="155">
        <v>0</v>
      </c>
      <c r="N56" s="155">
        <v>0</v>
      </c>
      <c r="O56" s="155">
        <v>1</v>
      </c>
      <c r="P56" s="33" t="s">
        <v>349</v>
      </c>
      <c r="Q56" s="33">
        <v>0</v>
      </c>
      <c r="R56" s="33">
        <v>1</v>
      </c>
      <c r="S56" s="33">
        <v>1</v>
      </c>
      <c r="T56" s="33">
        <v>0</v>
      </c>
      <c r="U56" s="33">
        <v>0</v>
      </c>
      <c r="W56" s="77">
        <f t="shared" si="34"/>
        <v>0</v>
      </c>
      <c r="X56" s="77">
        <f t="shared" si="35"/>
        <v>1</v>
      </c>
      <c r="Y56" s="77">
        <f t="shared" si="36"/>
        <v>0</v>
      </c>
      <c r="Z56" s="144">
        <f t="shared" si="37"/>
        <v>0</v>
      </c>
      <c r="AA56" s="77">
        <f t="shared" si="38"/>
        <v>1</v>
      </c>
      <c r="AB56" s="42">
        <f t="shared" si="39"/>
        <v>2</v>
      </c>
      <c r="AC56" s="42"/>
      <c r="AD56" s="42">
        <f t="shared" si="40"/>
        <v>1</v>
      </c>
      <c r="AE56" s="42">
        <f t="shared" si="41"/>
        <v>1</v>
      </c>
      <c r="AF56" s="42">
        <f t="shared" si="42"/>
        <v>0</v>
      </c>
      <c r="AG56" s="42"/>
      <c r="AH56" s="78"/>
      <c r="AI56" s="80"/>
      <c r="AJ56" s="80"/>
      <c r="AK56" s="80"/>
      <c r="AL56" s="80"/>
      <c r="AM56" s="80"/>
      <c r="AN56" s="78"/>
      <c r="AO56" s="80"/>
      <c r="AP56" s="80"/>
      <c r="AQ56" s="80"/>
      <c r="AR56" s="80"/>
      <c r="AS56" s="80"/>
      <c r="AT56" s="78"/>
      <c r="AU56" s="80"/>
      <c r="AV56" s="80"/>
      <c r="AW56" s="80"/>
      <c r="AX56" s="80"/>
      <c r="AY56" s="80"/>
      <c r="AZ56" s="78"/>
      <c r="BA56" s="34"/>
      <c r="BD56" s="78"/>
      <c r="BE56" s="78"/>
      <c r="BF56" s="78"/>
      <c r="BG56" s="78"/>
      <c r="BH56" s="78"/>
      <c r="BI56" s="78"/>
      <c r="BJ56" s="78"/>
      <c r="BK56" s="78"/>
      <c r="BL56" s="78"/>
    </row>
    <row r="57" spans="1:64" s="78" customFormat="1" ht="15" customHeight="1" x14ac:dyDescent="0.2">
      <c r="A57" s="33">
        <v>1068</v>
      </c>
      <c r="B57" s="32" t="s">
        <v>860</v>
      </c>
      <c r="C57" s="32">
        <v>9</v>
      </c>
      <c r="D57" s="33" t="s">
        <v>645</v>
      </c>
      <c r="E57" s="74">
        <v>1</v>
      </c>
      <c r="F57" s="74">
        <v>1</v>
      </c>
      <c r="G57" s="74">
        <v>1</v>
      </c>
      <c r="H57" s="74">
        <v>0</v>
      </c>
      <c r="I57" s="74">
        <v>0</v>
      </c>
      <c r="J57" s="74" t="s">
        <v>787</v>
      </c>
      <c r="K57" s="74">
        <v>1</v>
      </c>
      <c r="L57" s="74">
        <v>1</v>
      </c>
      <c r="M57" s="74">
        <v>0</v>
      </c>
      <c r="N57" s="74">
        <v>0</v>
      </c>
      <c r="O57" s="74">
        <v>0.5</v>
      </c>
      <c r="P57" s="74" t="s">
        <v>759</v>
      </c>
      <c r="Q57" s="74">
        <v>1</v>
      </c>
      <c r="R57" s="74">
        <v>1</v>
      </c>
      <c r="S57" s="74">
        <v>1</v>
      </c>
      <c r="T57" s="74">
        <v>1</v>
      </c>
      <c r="U57" s="74">
        <v>1</v>
      </c>
      <c r="V57" s="33"/>
      <c r="W57" s="77">
        <f t="shared" si="34"/>
        <v>1</v>
      </c>
      <c r="X57" s="77">
        <f t="shared" si="35"/>
        <v>1</v>
      </c>
      <c r="Y57" s="77">
        <f t="shared" si="36"/>
        <v>1</v>
      </c>
      <c r="Z57" s="144">
        <f t="shared" si="37"/>
        <v>0</v>
      </c>
      <c r="AA57" s="77">
        <f t="shared" si="38"/>
        <v>0.5</v>
      </c>
      <c r="AB57" s="42">
        <f t="shared" si="39"/>
        <v>3.5</v>
      </c>
      <c r="AC57" s="42"/>
      <c r="AD57" s="42">
        <f t="shared" si="40"/>
        <v>2</v>
      </c>
      <c r="AE57" s="42">
        <f t="shared" si="41"/>
        <v>0.5</v>
      </c>
      <c r="AF57" s="42">
        <f t="shared" si="42"/>
        <v>1</v>
      </c>
      <c r="AG57" s="42"/>
      <c r="AI57" s="80"/>
      <c r="AJ57" s="80"/>
      <c r="AK57" s="80"/>
      <c r="AL57" s="80"/>
      <c r="AM57" s="80"/>
      <c r="AO57" s="80"/>
      <c r="AP57" s="80"/>
      <c r="AQ57" s="80"/>
      <c r="AR57" s="80"/>
      <c r="AS57" s="80"/>
      <c r="AU57" s="80"/>
      <c r="AV57" s="80"/>
      <c r="AW57" s="80"/>
      <c r="AX57" s="80"/>
      <c r="AY57" s="80"/>
      <c r="BA57" s="80"/>
    </row>
    <row r="58" spans="1:64" s="33" customFormat="1" ht="15" customHeight="1" x14ac:dyDescent="0.2">
      <c r="A58" s="152" t="s">
        <v>147</v>
      </c>
      <c r="B58" s="32" t="s">
        <v>453</v>
      </c>
      <c r="C58" s="32">
        <v>9</v>
      </c>
      <c r="D58" s="149" t="s">
        <v>154</v>
      </c>
      <c r="E58" s="34">
        <v>0</v>
      </c>
      <c r="F58" s="34">
        <v>1</v>
      </c>
      <c r="G58" s="34">
        <v>0</v>
      </c>
      <c r="H58" s="34">
        <v>0</v>
      </c>
      <c r="I58" s="34">
        <v>0</v>
      </c>
      <c r="J58" s="150"/>
      <c r="K58" s="90">
        <v>0</v>
      </c>
      <c r="L58" s="90">
        <v>1</v>
      </c>
      <c r="M58" s="151">
        <v>0.5</v>
      </c>
      <c r="N58" s="151">
        <v>0.5</v>
      </c>
      <c r="O58" s="151">
        <v>1</v>
      </c>
      <c r="P58" s="150"/>
      <c r="Q58" s="90">
        <v>0</v>
      </c>
      <c r="R58" s="90">
        <v>0</v>
      </c>
      <c r="S58" s="90">
        <v>0</v>
      </c>
      <c r="T58" s="90">
        <v>0</v>
      </c>
      <c r="U58" s="90">
        <v>0</v>
      </c>
      <c r="V58" s="90"/>
      <c r="W58" s="77">
        <f t="shared" si="34"/>
        <v>0</v>
      </c>
      <c r="X58" s="77">
        <f t="shared" si="35"/>
        <v>1</v>
      </c>
      <c r="Y58" s="77">
        <f t="shared" si="36"/>
        <v>0</v>
      </c>
      <c r="Z58" s="144">
        <f t="shared" si="37"/>
        <v>0</v>
      </c>
      <c r="AA58" s="77">
        <f t="shared" si="38"/>
        <v>0</v>
      </c>
      <c r="AB58" s="42">
        <f t="shared" si="39"/>
        <v>1</v>
      </c>
      <c r="AC58" s="42"/>
      <c r="AD58" s="42">
        <f t="shared" si="40"/>
        <v>1</v>
      </c>
      <c r="AE58" s="42">
        <f t="shared" si="41"/>
        <v>0</v>
      </c>
      <c r="AF58" s="42">
        <f t="shared" si="42"/>
        <v>0</v>
      </c>
      <c r="AG58" s="42"/>
      <c r="AI58" s="34"/>
      <c r="AJ58" s="34"/>
      <c r="AK58" s="34"/>
      <c r="AL58" s="34"/>
      <c r="AM58" s="34"/>
      <c r="AO58" s="34"/>
      <c r="AP58" s="34"/>
      <c r="AQ58" s="34"/>
      <c r="AR58" s="34"/>
      <c r="AS58" s="34"/>
      <c r="AU58" s="34"/>
      <c r="AV58" s="34"/>
      <c r="AW58" s="34"/>
      <c r="AX58" s="34"/>
      <c r="AY58" s="34"/>
      <c r="BA58" s="34"/>
    </row>
    <row r="59" spans="1:64" s="33" customFormat="1" ht="15" customHeight="1" x14ac:dyDescent="0.2">
      <c r="A59" s="33">
        <v>1092</v>
      </c>
      <c r="B59" s="32" t="s">
        <v>880</v>
      </c>
      <c r="C59" s="32">
        <v>9</v>
      </c>
      <c r="D59" s="33" t="s">
        <v>669</v>
      </c>
      <c r="E59" s="74">
        <v>1</v>
      </c>
      <c r="F59" s="74">
        <v>1</v>
      </c>
      <c r="G59" s="74">
        <v>0</v>
      </c>
      <c r="H59" s="74">
        <v>0</v>
      </c>
      <c r="I59" s="74">
        <v>0</v>
      </c>
      <c r="J59" s="74"/>
      <c r="K59" s="74">
        <v>1</v>
      </c>
      <c r="L59" s="74">
        <v>1</v>
      </c>
      <c r="M59" s="74">
        <v>0.5</v>
      </c>
      <c r="N59" s="74">
        <v>0.5</v>
      </c>
      <c r="O59" s="74">
        <v>1</v>
      </c>
      <c r="P59" s="74"/>
      <c r="Q59" s="74">
        <v>1</v>
      </c>
      <c r="R59" s="74">
        <v>1</v>
      </c>
      <c r="S59" s="74">
        <v>1</v>
      </c>
      <c r="T59" s="74">
        <v>1</v>
      </c>
      <c r="U59" s="74">
        <v>0</v>
      </c>
      <c r="W59" s="77">
        <f t="shared" si="34"/>
        <v>1</v>
      </c>
      <c r="X59" s="77">
        <f t="shared" si="35"/>
        <v>1</v>
      </c>
      <c r="Y59" s="77">
        <f t="shared" si="36"/>
        <v>0.5</v>
      </c>
      <c r="Z59" s="144">
        <f t="shared" si="37"/>
        <v>0.5</v>
      </c>
      <c r="AA59" s="77">
        <f t="shared" si="38"/>
        <v>0</v>
      </c>
      <c r="AB59" s="42">
        <f t="shared" si="39"/>
        <v>3</v>
      </c>
      <c r="AC59" s="42"/>
      <c r="AD59" s="42">
        <f t="shared" si="40"/>
        <v>2</v>
      </c>
      <c r="AE59" s="42">
        <f t="shared" si="41"/>
        <v>0.5</v>
      </c>
      <c r="AF59" s="42">
        <f t="shared" si="42"/>
        <v>0.5</v>
      </c>
      <c r="AG59" s="42"/>
      <c r="AI59" s="34"/>
      <c r="AJ59" s="34"/>
      <c r="AK59" s="34"/>
      <c r="AL59" s="34"/>
      <c r="AM59" s="34"/>
      <c r="AO59" s="34"/>
      <c r="AP59" s="34"/>
      <c r="AQ59" s="34"/>
      <c r="AR59" s="34"/>
      <c r="AS59" s="34"/>
      <c r="AU59" s="34"/>
      <c r="AV59" s="34"/>
      <c r="AW59" s="34"/>
      <c r="AX59" s="34"/>
      <c r="AY59" s="34"/>
      <c r="BA59" s="34"/>
    </row>
    <row r="60" spans="1:64" s="33" customFormat="1" ht="15" customHeight="1" x14ac:dyDescent="0.2">
      <c r="A60" s="31" t="s">
        <v>230</v>
      </c>
      <c r="B60" s="146" t="s">
        <v>407</v>
      </c>
      <c r="C60" s="146">
        <v>9</v>
      </c>
      <c r="D60" s="153" t="s">
        <v>242</v>
      </c>
      <c r="E60" s="90">
        <v>1</v>
      </c>
      <c r="F60" s="90">
        <v>1</v>
      </c>
      <c r="G60" s="90">
        <v>0</v>
      </c>
      <c r="H60" s="90">
        <v>1</v>
      </c>
      <c r="I60" s="90">
        <v>1</v>
      </c>
      <c r="J60" s="90"/>
      <c r="K60" s="90">
        <v>1</v>
      </c>
      <c r="L60" s="148">
        <v>1</v>
      </c>
      <c r="M60" s="154">
        <v>0.5</v>
      </c>
      <c r="N60" s="154">
        <v>0.5</v>
      </c>
      <c r="O60" s="154">
        <v>1</v>
      </c>
      <c r="P60" s="146"/>
      <c r="Q60" s="90">
        <v>1</v>
      </c>
      <c r="R60" s="90">
        <v>1</v>
      </c>
      <c r="S60" s="90">
        <v>0</v>
      </c>
      <c r="T60" s="90">
        <v>0</v>
      </c>
      <c r="U60" s="90">
        <v>0</v>
      </c>
      <c r="V60" s="90"/>
      <c r="W60" s="144">
        <f t="shared" si="34"/>
        <v>1</v>
      </c>
      <c r="X60" s="144">
        <f t="shared" si="35"/>
        <v>1</v>
      </c>
      <c r="Y60" s="144">
        <f t="shared" si="36"/>
        <v>0</v>
      </c>
      <c r="Z60" s="144">
        <f t="shared" si="37"/>
        <v>0.5</v>
      </c>
      <c r="AA60" s="144">
        <f t="shared" si="38"/>
        <v>1</v>
      </c>
      <c r="AB60" s="145">
        <f t="shared" si="39"/>
        <v>3.5</v>
      </c>
      <c r="AC60" s="145"/>
      <c r="AD60" s="42">
        <f t="shared" si="40"/>
        <v>2</v>
      </c>
      <c r="AE60" s="42">
        <f t="shared" si="41"/>
        <v>1.5</v>
      </c>
      <c r="AF60" s="42">
        <f t="shared" si="42"/>
        <v>0</v>
      </c>
      <c r="AG60" s="42"/>
      <c r="AI60" s="34"/>
      <c r="AJ60" s="34"/>
      <c r="AK60" s="34"/>
      <c r="AL60" s="34"/>
      <c r="AM60" s="34"/>
      <c r="AO60" s="34"/>
      <c r="AP60" s="34"/>
      <c r="AQ60" s="34"/>
      <c r="AR60" s="34"/>
      <c r="AS60" s="34"/>
      <c r="AU60" s="34"/>
      <c r="AV60" s="34"/>
      <c r="AW60" s="34"/>
      <c r="AX60" s="34"/>
      <c r="AY60" s="34"/>
      <c r="BA60" s="34"/>
    </row>
    <row r="61" spans="1:64" s="90" customFormat="1" ht="15" customHeight="1" x14ac:dyDescent="0.2">
      <c r="A61" s="152"/>
      <c r="B61" s="156"/>
      <c r="C61" s="32"/>
      <c r="D61" s="149"/>
      <c r="E61" s="34"/>
      <c r="F61" s="34"/>
      <c r="G61" s="34"/>
      <c r="H61" s="34"/>
      <c r="I61" s="34"/>
      <c r="J61" s="33"/>
      <c r="M61" s="151"/>
      <c r="N61" s="151"/>
      <c r="O61" s="151"/>
      <c r="P61" s="33"/>
      <c r="W61" s="77"/>
      <c r="X61" s="77"/>
      <c r="Y61" s="77"/>
      <c r="Z61" s="144"/>
      <c r="AA61" s="77"/>
      <c r="AB61" s="42"/>
      <c r="AC61" s="42"/>
      <c r="AD61" s="42"/>
      <c r="AE61" s="42"/>
      <c r="AF61" s="42"/>
      <c r="AG61" s="42"/>
      <c r="AI61" s="148"/>
      <c r="AJ61" s="148"/>
      <c r="AK61" s="148"/>
      <c r="AL61" s="148"/>
      <c r="AM61" s="148"/>
      <c r="AO61" s="148"/>
      <c r="AP61" s="148"/>
      <c r="AQ61" s="148"/>
      <c r="AR61" s="148"/>
      <c r="AS61" s="148"/>
      <c r="AU61" s="148"/>
      <c r="AV61" s="148"/>
      <c r="AW61" s="148"/>
      <c r="AX61" s="148"/>
      <c r="AY61" s="148"/>
      <c r="AZ61" s="148"/>
      <c r="BA61" s="148"/>
      <c r="BD61" s="148"/>
      <c r="BE61" s="148"/>
      <c r="BF61" s="148"/>
      <c r="BG61" s="148"/>
      <c r="BH61" s="148"/>
      <c r="BI61" s="148"/>
      <c r="BJ61" s="148"/>
      <c r="BK61" s="148"/>
      <c r="BL61" s="148"/>
    </row>
    <row r="62" spans="1:64" s="168" customFormat="1" ht="13.5" customHeight="1" x14ac:dyDescent="0.2">
      <c r="A62" s="176"/>
      <c r="B62" s="162"/>
      <c r="C62" s="163"/>
      <c r="D62" s="177"/>
      <c r="E62" s="178"/>
      <c r="F62" s="178"/>
      <c r="G62" s="178"/>
      <c r="H62" s="178"/>
      <c r="I62" s="178"/>
      <c r="J62" s="179"/>
      <c r="K62" s="180"/>
      <c r="L62" s="180"/>
      <c r="M62" s="181"/>
      <c r="N62" s="181"/>
      <c r="O62" s="181"/>
      <c r="P62" s="179"/>
      <c r="Q62" s="180"/>
      <c r="R62" s="180"/>
      <c r="S62" s="180"/>
      <c r="T62" s="180"/>
      <c r="U62" s="180"/>
      <c r="V62" s="180"/>
      <c r="W62" s="165"/>
      <c r="X62" s="165"/>
      <c r="Y62" s="165"/>
      <c r="Z62" s="166"/>
      <c r="AA62" s="165"/>
      <c r="AB62" s="167"/>
      <c r="AC62" s="167"/>
      <c r="AD62" s="167"/>
      <c r="AE62" s="167"/>
      <c r="AF62" s="167"/>
      <c r="AG62" s="167"/>
      <c r="AI62" s="169"/>
      <c r="AJ62" s="169"/>
      <c r="AK62" s="169"/>
      <c r="AL62" s="169"/>
      <c r="AM62" s="169"/>
      <c r="AO62" s="169"/>
      <c r="AP62" s="169"/>
      <c r="AQ62" s="169"/>
      <c r="AR62" s="169"/>
      <c r="AS62" s="169"/>
      <c r="AU62" s="169"/>
      <c r="AV62" s="169"/>
      <c r="AW62" s="169"/>
      <c r="AX62" s="169"/>
      <c r="AY62" s="169"/>
      <c r="BA62" s="169"/>
    </row>
    <row r="63" spans="1:64" s="78" customFormat="1" ht="13.5" customHeight="1" x14ac:dyDescent="0.2">
      <c r="A63" s="31" t="s">
        <v>3</v>
      </c>
      <c r="B63" s="174" t="s">
        <v>400</v>
      </c>
      <c r="C63" s="81">
        <v>3</v>
      </c>
      <c r="D63" s="186" t="s">
        <v>9</v>
      </c>
      <c r="E63" s="34">
        <v>1</v>
      </c>
      <c r="F63" s="34">
        <v>0</v>
      </c>
      <c r="G63" s="34">
        <v>0</v>
      </c>
      <c r="H63" s="34">
        <v>0</v>
      </c>
      <c r="I63" s="34">
        <v>0</v>
      </c>
      <c r="J63" s="150"/>
      <c r="K63" s="90">
        <v>1</v>
      </c>
      <c r="L63" s="90">
        <v>1</v>
      </c>
      <c r="M63" s="151">
        <v>0</v>
      </c>
      <c r="N63" s="151">
        <v>0</v>
      </c>
      <c r="O63" s="151">
        <v>0.5</v>
      </c>
      <c r="P63" s="33"/>
      <c r="Q63" s="90">
        <v>1</v>
      </c>
      <c r="R63" s="90">
        <v>1</v>
      </c>
      <c r="S63" s="90">
        <v>1</v>
      </c>
      <c r="T63" s="90">
        <v>1</v>
      </c>
      <c r="U63" s="90">
        <v>0</v>
      </c>
      <c r="V63" s="90"/>
      <c r="W63" s="77">
        <f>IF((($E63+$K63+$Q63)=1.5),0.5,ROUND(($E63+$K63+$Q63)/3,0))</f>
        <v>1</v>
      </c>
      <c r="X63" s="77">
        <f>IF((($F63+$L63+$R63)=1.5),0.5,ROUND(($F63+$L63+$R63)/3,0))</f>
        <v>1</v>
      </c>
      <c r="Y63" s="77">
        <f>IF((($G63+$M63+$S63)=1.5),0.5,ROUND(($G63+$M63+$S63)/3,0))</f>
        <v>0</v>
      </c>
      <c r="Z63" s="144">
        <f>IF((($H63+$N63+$T63)=1.5),0.5,ROUND(($H63+$N63+$T63)/3,0))</f>
        <v>0</v>
      </c>
      <c r="AA63" s="77">
        <f>IF((($I63+$O63+$U63)=1.5),0.5,ROUND(($I63+$O63+$U63)/3,0))</f>
        <v>0</v>
      </c>
      <c r="AB63" s="42">
        <f>SUM(W63:AA63)</f>
        <v>2</v>
      </c>
      <c r="AC63" s="42"/>
      <c r="AD63" s="42">
        <f>W63+X63</f>
        <v>2</v>
      </c>
      <c r="AE63" s="42">
        <f>Z63+AA63</f>
        <v>0</v>
      </c>
      <c r="AF63" s="42">
        <f>Y63</f>
        <v>0</v>
      </c>
      <c r="AG63" s="145"/>
      <c r="AI63" s="80"/>
      <c r="AJ63" s="80"/>
      <c r="AK63" s="80"/>
      <c r="AL63" s="80"/>
      <c r="AM63" s="80"/>
      <c r="AO63" s="80"/>
      <c r="AP63" s="80"/>
      <c r="AQ63" s="80"/>
      <c r="AR63" s="80"/>
      <c r="AS63" s="80"/>
      <c r="AU63" s="80"/>
      <c r="AV63" s="80"/>
      <c r="AW63" s="80"/>
      <c r="AX63" s="80"/>
      <c r="AY63" s="80"/>
      <c r="BA63" s="80"/>
    </row>
    <row r="64" spans="1:64" s="33" customFormat="1" ht="13.5" customHeight="1" x14ac:dyDescent="0.2">
      <c r="A64" s="33">
        <v>1155</v>
      </c>
      <c r="B64" s="156" t="s">
        <v>400</v>
      </c>
      <c r="C64" s="32">
        <v>3</v>
      </c>
      <c r="D64" s="33" t="s">
        <v>734</v>
      </c>
      <c r="E64" s="74">
        <v>1</v>
      </c>
      <c r="F64" s="74">
        <v>1</v>
      </c>
      <c r="G64" s="74">
        <v>0</v>
      </c>
      <c r="H64" s="74">
        <v>0</v>
      </c>
      <c r="I64" s="74">
        <v>0</v>
      </c>
      <c r="J64" s="74"/>
      <c r="K64" s="74">
        <v>1</v>
      </c>
      <c r="L64" s="74">
        <v>1</v>
      </c>
      <c r="M64" s="74">
        <v>0</v>
      </c>
      <c r="N64" s="74">
        <v>0.5</v>
      </c>
      <c r="O64" s="74">
        <v>0.5</v>
      </c>
      <c r="P64" s="74"/>
      <c r="Q64" s="74">
        <v>1</v>
      </c>
      <c r="R64" s="74">
        <v>1</v>
      </c>
      <c r="S64" s="74">
        <v>1</v>
      </c>
      <c r="T64" s="74">
        <v>0</v>
      </c>
      <c r="U64" s="74">
        <v>0</v>
      </c>
      <c r="W64" s="77">
        <f t="shared" ref="W64:AA67" si="57">IF(((E64+K64+Q64)=1.5),0.5,ROUND((E64+K64+Q64)/3,0))</f>
        <v>1</v>
      </c>
      <c r="X64" s="77">
        <f t="shared" si="57"/>
        <v>1</v>
      </c>
      <c r="Y64" s="77">
        <f t="shared" si="57"/>
        <v>0</v>
      </c>
      <c r="Z64" s="144">
        <f t="shared" si="57"/>
        <v>0</v>
      </c>
      <c r="AA64" s="77">
        <f t="shared" si="57"/>
        <v>0</v>
      </c>
      <c r="AB64" s="42">
        <f>SUM(W64:AA64)</f>
        <v>2</v>
      </c>
      <c r="AC64" s="42"/>
      <c r="AD64" s="42">
        <f>W64+X64</f>
        <v>2</v>
      </c>
      <c r="AE64" s="42">
        <f>Z64+AA64</f>
        <v>0</v>
      </c>
      <c r="AF64" s="42">
        <f>Y64</f>
        <v>0</v>
      </c>
      <c r="AG64" s="42"/>
      <c r="AI64" s="34"/>
      <c r="AJ64" s="34"/>
      <c r="AK64" s="34"/>
      <c r="AL64" s="34"/>
      <c r="AM64" s="34"/>
      <c r="AO64" s="34"/>
      <c r="AP64" s="34"/>
      <c r="AQ64" s="34"/>
      <c r="AR64" s="34"/>
      <c r="AS64" s="34"/>
      <c r="AU64" s="34"/>
      <c r="AV64" s="34"/>
      <c r="AW64" s="34"/>
      <c r="AX64" s="34"/>
      <c r="AY64" s="34"/>
      <c r="BA64" s="34"/>
    </row>
    <row r="65" spans="1:64" s="33" customFormat="1" ht="13.5" customHeight="1" x14ac:dyDescent="0.2">
      <c r="A65" s="31" t="s">
        <v>21</v>
      </c>
      <c r="B65" s="157" t="s">
        <v>408</v>
      </c>
      <c r="C65" s="146">
        <v>3</v>
      </c>
      <c r="D65" s="153" t="s">
        <v>22</v>
      </c>
      <c r="E65" s="148">
        <v>1</v>
      </c>
      <c r="F65" s="148">
        <v>1</v>
      </c>
      <c r="G65" s="148">
        <v>1</v>
      </c>
      <c r="H65" s="148">
        <v>1</v>
      </c>
      <c r="I65" s="148">
        <v>0</v>
      </c>
      <c r="J65" s="146"/>
      <c r="K65" s="90">
        <v>0</v>
      </c>
      <c r="L65" s="90">
        <v>1</v>
      </c>
      <c r="M65" s="151">
        <v>1</v>
      </c>
      <c r="N65" s="151">
        <v>1</v>
      </c>
      <c r="O65" s="151">
        <v>0</v>
      </c>
      <c r="P65" s="146"/>
      <c r="Q65" s="90">
        <v>1</v>
      </c>
      <c r="R65" s="90">
        <v>1</v>
      </c>
      <c r="S65" s="90">
        <v>0</v>
      </c>
      <c r="T65" s="90">
        <v>0</v>
      </c>
      <c r="U65" s="90">
        <v>0</v>
      </c>
      <c r="V65" s="90"/>
      <c r="W65" s="144">
        <f t="shared" si="57"/>
        <v>1</v>
      </c>
      <c r="X65" s="144">
        <f t="shared" si="57"/>
        <v>1</v>
      </c>
      <c r="Y65" s="144">
        <f t="shared" si="57"/>
        <v>1</v>
      </c>
      <c r="Z65" s="144">
        <f t="shared" si="57"/>
        <v>1</v>
      </c>
      <c r="AA65" s="144">
        <f t="shared" si="57"/>
        <v>0</v>
      </c>
      <c r="AB65" s="145">
        <f>SUM(W65:AA65)</f>
        <v>4</v>
      </c>
      <c r="AC65" s="145"/>
      <c r="AD65" s="42">
        <f>W65+X65</f>
        <v>2</v>
      </c>
      <c r="AE65" s="42">
        <f>Z65+AA65</f>
        <v>1</v>
      </c>
      <c r="AF65" s="42">
        <f>Y65</f>
        <v>1</v>
      </c>
      <c r="AG65" s="42"/>
      <c r="AI65" s="34"/>
      <c r="AJ65" s="34"/>
      <c r="AK65" s="34"/>
      <c r="AL65" s="34"/>
      <c r="AM65" s="34"/>
      <c r="AO65" s="34"/>
      <c r="AP65" s="34"/>
      <c r="AQ65" s="34"/>
      <c r="AR65" s="34"/>
      <c r="AS65" s="34"/>
      <c r="AU65" s="34"/>
      <c r="AV65" s="34"/>
      <c r="AW65" s="34"/>
      <c r="AX65" s="34"/>
      <c r="AY65" s="34"/>
      <c r="BA65" s="34"/>
    </row>
    <row r="66" spans="1:64" s="33" customFormat="1" ht="15" customHeight="1" x14ac:dyDescent="0.2">
      <c r="A66" s="33">
        <v>1100</v>
      </c>
      <c r="B66" s="156" t="s">
        <v>887</v>
      </c>
      <c r="C66" s="32">
        <v>10</v>
      </c>
      <c r="D66" s="33" t="s">
        <v>678</v>
      </c>
      <c r="E66" s="74">
        <v>1</v>
      </c>
      <c r="F66" s="74">
        <v>1</v>
      </c>
      <c r="G66" s="74">
        <v>0</v>
      </c>
      <c r="H66" s="74">
        <v>0</v>
      </c>
      <c r="I66" s="74">
        <v>1</v>
      </c>
      <c r="J66" s="74"/>
      <c r="K66" s="74">
        <v>1</v>
      </c>
      <c r="L66" s="74">
        <v>1</v>
      </c>
      <c r="M66" s="74">
        <v>0.5</v>
      </c>
      <c r="N66" s="74">
        <v>0.5</v>
      </c>
      <c r="O66" s="74">
        <v>1</v>
      </c>
      <c r="P66" s="74"/>
      <c r="Q66" s="74">
        <v>1</v>
      </c>
      <c r="R66" s="74">
        <v>1</v>
      </c>
      <c r="S66" s="74">
        <v>0</v>
      </c>
      <c r="T66" s="74">
        <v>0</v>
      </c>
      <c r="U66" s="74">
        <v>0</v>
      </c>
      <c r="W66" s="77">
        <f t="shared" si="57"/>
        <v>1</v>
      </c>
      <c r="X66" s="77">
        <f t="shared" si="57"/>
        <v>1</v>
      </c>
      <c r="Y66" s="77">
        <f t="shared" si="57"/>
        <v>0</v>
      </c>
      <c r="Z66" s="144">
        <f t="shared" si="57"/>
        <v>0</v>
      </c>
      <c r="AA66" s="77">
        <f t="shared" si="57"/>
        <v>1</v>
      </c>
      <c r="AB66" s="42">
        <f>SUM(W66:AA66)</f>
        <v>3</v>
      </c>
      <c r="AC66" s="42"/>
      <c r="AD66" s="42">
        <f>W66+X66</f>
        <v>2</v>
      </c>
      <c r="AE66" s="42">
        <f>Z66+AA66</f>
        <v>1</v>
      </c>
      <c r="AF66" s="42">
        <f>Y66</f>
        <v>0</v>
      </c>
      <c r="AG66" s="42"/>
      <c r="AI66" s="34"/>
      <c r="AJ66" s="34"/>
      <c r="AK66" s="34"/>
      <c r="AL66" s="34"/>
      <c r="AM66" s="34"/>
      <c r="AO66" s="34"/>
      <c r="AP66" s="34"/>
      <c r="AQ66" s="34"/>
      <c r="AR66" s="34"/>
      <c r="AS66" s="34"/>
      <c r="AU66" s="34"/>
      <c r="AV66" s="34"/>
      <c r="AW66" s="34"/>
      <c r="AX66" s="34"/>
      <c r="AY66" s="34"/>
      <c r="BA66" s="34"/>
    </row>
    <row r="67" spans="1:64" s="33" customFormat="1" ht="15" customHeight="1" x14ac:dyDescent="0.2">
      <c r="A67" s="33">
        <v>1085</v>
      </c>
      <c r="B67" s="156" t="s">
        <v>875</v>
      </c>
      <c r="C67" s="32">
        <v>10</v>
      </c>
      <c r="D67" s="33" t="s">
        <v>662</v>
      </c>
      <c r="E67" s="74">
        <v>1</v>
      </c>
      <c r="F67" s="74">
        <v>1</v>
      </c>
      <c r="G67" s="74">
        <v>0</v>
      </c>
      <c r="H67" s="74">
        <v>0</v>
      </c>
      <c r="I67" s="74">
        <v>0</v>
      </c>
      <c r="J67" s="74" t="s">
        <v>793</v>
      </c>
      <c r="K67" s="74">
        <v>1</v>
      </c>
      <c r="L67" s="74">
        <v>1</v>
      </c>
      <c r="M67" s="74">
        <v>0.5</v>
      </c>
      <c r="N67" s="74">
        <v>0.5</v>
      </c>
      <c r="O67" s="74">
        <v>1</v>
      </c>
      <c r="P67" s="74"/>
      <c r="Q67" s="74">
        <v>1</v>
      </c>
      <c r="R67" s="74">
        <v>1</v>
      </c>
      <c r="S67" s="74">
        <v>1</v>
      </c>
      <c r="T67" s="74">
        <v>1</v>
      </c>
      <c r="U67" s="74">
        <v>0</v>
      </c>
      <c r="W67" s="77">
        <f t="shared" si="57"/>
        <v>1</v>
      </c>
      <c r="X67" s="77">
        <f t="shared" si="57"/>
        <v>1</v>
      </c>
      <c r="Y67" s="77">
        <f t="shared" si="57"/>
        <v>0.5</v>
      </c>
      <c r="Z67" s="144">
        <f t="shared" si="57"/>
        <v>0.5</v>
      </c>
      <c r="AA67" s="77">
        <f t="shared" si="57"/>
        <v>0</v>
      </c>
      <c r="AB67" s="42">
        <f>SUM(W67:AA67)</f>
        <v>3</v>
      </c>
      <c r="AC67" s="42"/>
      <c r="AD67" s="42">
        <f>W67+X67</f>
        <v>2</v>
      </c>
      <c r="AE67" s="42">
        <f>Z67+AA67</f>
        <v>0.5</v>
      </c>
      <c r="AF67" s="42">
        <f>Y67</f>
        <v>0.5</v>
      </c>
      <c r="AG67" s="42"/>
      <c r="AI67" s="34"/>
      <c r="AJ67" s="34"/>
      <c r="AK67" s="34"/>
      <c r="AL67" s="34"/>
      <c r="AM67" s="34"/>
      <c r="AO67" s="34"/>
      <c r="AP67" s="34"/>
      <c r="AQ67" s="34"/>
      <c r="AR67" s="34"/>
      <c r="AS67" s="34"/>
      <c r="AU67" s="34"/>
      <c r="AV67" s="34"/>
      <c r="AW67" s="34"/>
      <c r="AX67" s="34"/>
      <c r="AY67" s="34"/>
      <c r="BA67" s="34"/>
    </row>
    <row r="68" spans="1:64" s="8" customFormat="1" ht="13.5" customHeight="1" x14ac:dyDescent="0.2">
      <c r="A68" s="33">
        <v>11</v>
      </c>
      <c r="B68" s="78" t="s">
        <v>408</v>
      </c>
      <c r="C68" s="78">
        <v>3</v>
      </c>
      <c r="D68" s="78" t="s">
        <v>27</v>
      </c>
      <c r="E68" s="33"/>
      <c r="F68" s="33"/>
      <c r="G68" s="33"/>
      <c r="H68" s="33"/>
      <c r="I68" s="33"/>
      <c r="J68" s="33"/>
      <c r="K68" s="33"/>
      <c r="L68" s="33"/>
      <c r="M68" s="33"/>
      <c r="N68" s="33"/>
      <c r="O68" s="33"/>
      <c r="P68" s="33"/>
      <c r="Q68" s="33"/>
      <c r="R68" s="33"/>
      <c r="S68" s="33"/>
      <c r="T68" s="33"/>
      <c r="U68" s="33"/>
      <c r="V68" s="33"/>
      <c r="W68" s="33">
        <v>1</v>
      </c>
      <c r="X68" s="33">
        <v>1</v>
      </c>
      <c r="Y68" s="33">
        <v>0</v>
      </c>
      <c r="Z68" s="78">
        <v>0</v>
      </c>
      <c r="AA68" s="33">
        <v>0</v>
      </c>
      <c r="AB68" s="33">
        <f t="shared" ref="AB68:AB71" si="58">SUM(W68:AA68)</f>
        <v>2</v>
      </c>
      <c r="AC68" s="118"/>
      <c r="AD68" s="42">
        <f t="shared" ref="AD68:AD71" si="59">W68+X68</f>
        <v>2</v>
      </c>
      <c r="AE68" s="42">
        <f t="shared" ref="AE68:AE71" si="60">Z68+AA68</f>
        <v>0</v>
      </c>
      <c r="AF68" s="42">
        <f t="shared" ref="AF68:AF71" si="61">Y68</f>
        <v>0</v>
      </c>
    </row>
    <row r="69" spans="1:64" s="8" customFormat="1" ht="13.5" customHeight="1" x14ac:dyDescent="0.2">
      <c r="A69" s="33">
        <v>138</v>
      </c>
      <c r="B69" s="185" t="s">
        <v>509</v>
      </c>
      <c r="C69" s="185">
        <v>3</v>
      </c>
      <c r="D69" s="185" t="s">
        <v>300</v>
      </c>
      <c r="E69" s="33"/>
      <c r="F69" s="33"/>
      <c r="G69" s="33"/>
      <c r="H69" s="33"/>
      <c r="I69" s="33"/>
      <c r="J69" s="33"/>
      <c r="K69" s="33"/>
      <c r="L69" s="33"/>
      <c r="M69" s="33"/>
      <c r="N69" s="33"/>
      <c r="O69" s="33"/>
      <c r="P69" s="33"/>
      <c r="Q69" s="33"/>
      <c r="R69" s="33"/>
      <c r="S69" s="33"/>
      <c r="T69" s="33"/>
      <c r="U69" s="33"/>
      <c r="V69" s="33"/>
      <c r="W69" s="33">
        <v>1</v>
      </c>
      <c r="X69" s="33">
        <v>1</v>
      </c>
      <c r="Y69" s="33">
        <v>1</v>
      </c>
      <c r="Z69" s="78">
        <v>1</v>
      </c>
      <c r="AA69" s="33">
        <v>1</v>
      </c>
      <c r="AB69" s="33">
        <f t="shared" si="58"/>
        <v>5</v>
      </c>
      <c r="AC69" s="118"/>
      <c r="AD69" s="42">
        <f t="shared" si="59"/>
        <v>2</v>
      </c>
      <c r="AE69" s="42">
        <f t="shared" si="60"/>
        <v>2</v>
      </c>
      <c r="AF69" s="42">
        <f t="shared" si="61"/>
        <v>1</v>
      </c>
    </row>
    <row r="70" spans="1:64" s="8" customFormat="1" ht="13.5" customHeight="1" x14ac:dyDescent="0.2">
      <c r="A70" s="33">
        <v>156</v>
      </c>
      <c r="B70" s="185" t="s">
        <v>523</v>
      </c>
      <c r="C70" s="185">
        <v>3</v>
      </c>
      <c r="D70" s="185" t="s">
        <v>340</v>
      </c>
      <c r="E70" s="33"/>
      <c r="F70" s="33"/>
      <c r="G70" s="33"/>
      <c r="H70" s="33"/>
      <c r="I70" s="33"/>
      <c r="J70" s="33"/>
      <c r="K70" s="33"/>
      <c r="L70" s="33"/>
      <c r="M70" s="33"/>
      <c r="N70" s="33"/>
      <c r="O70" s="33"/>
      <c r="P70" s="33"/>
      <c r="Q70" s="33"/>
      <c r="R70" s="33"/>
      <c r="S70" s="33"/>
      <c r="T70" s="33"/>
      <c r="U70" s="33"/>
      <c r="V70" s="33"/>
      <c r="W70" s="33">
        <v>1</v>
      </c>
      <c r="X70" s="33">
        <v>1</v>
      </c>
      <c r="Y70" s="33">
        <v>0</v>
      </c>
      <c r="Z70" s="78">
        <v>0.5</v>
      </c>
      <c r="AA70" s="33">
        <v>1</v>
      </c>
      <c r="AB70" s="33">
        <f t="shared" si="58"/>
        <v>3.5</v>
      </c>
      <c r="AC70" s="118"/>
      <c r="AD70" s="42">
        <f t="shared" si="59"/>
        <v>2</v>
      </c>
      <c r="AE70" s="42">
        <f t="shared" si="60"/>
        <v>1.5</v>
      </c>
      <c r="AF70" s="42">
        <f t="shared" si="61"/>
        <v>0</v>
      </c>
    </row>
    <row r="71" spans="1:64" s="8" customFormat="1" ht="13.5" customHeight="1" x14ac:dyDescent="0.2">
      <c r="A71" s="33">
        <v>161</v>
      </c>
      <c r="B71" s="185" t="s">
        <v>527</v>
      </c>
      <c r="C71" s="185">
        <v>3</v>
      </c>
      <c r="D71" s="185" t="s">
        <v>354</v>
      </c>
      <c r="E71" s="33"/>
      <c r="F71" s="33"/>
      <c r="G71" s="33"/>
      <c r="H71" s="33"/>
      <c r="I71" s="33"/>
      <c r="J71" s="33"/>
      <c r="K71" s="33"/>
      <c r="L71" s="33"/>
      <c r="M71" s="33"/>
      <c r="N71" s="33"/>
      <c r="O71" s="33"/>
      <c r="P71" s="33"/>
      <c r="Q71" s="33"/>
      <c r="R71" s="33"/>
      <c r="S71" s="33"/>
      <c r="T71" s="33"/>
      <c r="U71" s="33"/>
      <c r="V71" s="33"/>
      <c r="W71" s="33">
        <v>0</v>
      </c>
      <c r="X71" s="33">
        <v>1</v>
      </c>
      <c r="Y71" s="33">
        <v>1</v>
      </c>
      <c r="Z71" s="78">
        <v>0</v>
      </c>
      <c r="AA71" s="33">
        <v>0</v>
      </c>
      <c r="AB71" s="33">
        <f t="shared" si="58"/>
        <v>2</v>
      </c>
      <c r="AC71" s="118"/>
      <c r="AD71" s="42">
        <f t="shared" si="59"/>
        <v>1</v>
      </c>
      <c r="AE71" s="42">
        <f t="shared" si="60"/>
        <v>0</v>
      </c>
      <c r="AF71" s="42">
        <f t="shared" si="61"/>
        <v>1</v>
      </c>
    </row>
    <row r="72" spans="1:64" s="8" customFormat="1" ht="13.5" customHeight="1" x14ac:dyDescent="0.2">
      <c r="Z72" s="38"/>
      <c r="AB72" s="33"/>
      <c r="AC72" s="118"/>
      <c r="AD72" s="42"/>
      <c r="AE72" s="42"/>
      <c r="AF72" s="42"/>
    </row>
    <row r="73" spans="1:64" s="78" customFormat="1" ht="13.5" customHeight="1" x14ac:dyDescent="0.2">
      <c r="A73" s="31" t="s">
        <v>3</v>
      </c>
      <c r="B73" s="32" t="s">
        <v>400</v>
      </c>
      <c r="C73" s="32">
        <v>3</v>
      </c>
      <c r="D73" s="149" t="s">
        <v>9</v>
      </c>
      <c r="E73" s="34">
        <v>1</v>
      </c>
      <c r="F73" s="34">
        <v>0</v>
      </c>
      <c r="G73" s="34">
        <v>0</v>
      </c>
      <c r="H73" s="34">
        <v>0</v>
      </c>
      <c r="I73" s="34">
        <v>0</v>
      </c>
      <c r="J73" s="150"/>
      <c r="K73" s="90">
        <v>1</v>
      </c>
      <c r="L73" s="90">
        <v>1</v>
      </c>
      <c r="M73" s="151">
        <v>0</v>
      </c>
      <c r="N73" s="151">
        <v>0</v>
      </c>
      <c r="O73" s="151">
        <v>0.5</v>
      </c>
      <c r="P73" s="33"/>
      <c r="Q73" s="90">
        <v>1</v>
      </c>
      <c r="R73" s="90">
        <v>1</v>
      </c>
      <c r="S73" s="90">
        <v>1</v>
      </c>
      <c r="T73" s="90">
        <v>1</v>
      </c>
      <c r="U73" s="90">
        <v>0</v>
      </c>
      <c r="V73" s="90"/>
      <c r="W73" s="77">
        <f>IF((($E73+$K73+$Q73)=1.5),0.5,ROUND(($E73+$K73+$Q73)/3,0))</f>
        <v>1</v>
      </c>
      <c r="X73" s="77">
        <f>IF((($F73+$L73+$R73)=1.5),0.5,ROUND(($F73+$L73+$R73)/3,0))</f>
        <v>1</v>
      </c>
      <c r="Y73" s="77">
        <f>IF((($G73+$M73+$S73)=1.5),0.5,ROUND(($G73+$M73+$S73)/3,0))</f>
        <v>0</v>
      </c>
      <c r="Z73" s="144">
        <f>IF((($H73+$N73+$T73)=1.5),0.5,ROUND(($H73+$N73+$T73)/3,0))</f>
        <v>0</v>
      </c>
      <c r="AA73" s="77">
        <f>IF((($I73+$O73+$U73)=1.5),0.5,ROUND(($I73+$O73+$U73)/3,0))</f>
        <v>0</v>
      </c>
      <c r="AB73" s="42">
        <f>SUM(W73:AA73)</f>
        <v>2</v>
      </c>
      <c r="AC73" s="42"/>
      <c r="AD73" s="42">
        <f>W73+X73</f>
        <v>2</v>
      </c>
      <c r="AE73" s="42">
        <f>Z73+AA73</f>
        <v>0</v>
      </c>
      <c r="AF73" s="42">
        <f>Y73</f>
        <v>0</v>
      </c>
      <c r="AG73" s="42"/>
      <c r="AI73" s="80"/>
      <c r="AJ73" s="80"/>
      <c r="AK73" s="80"/>
      <c r="AL73" s="80"/>
      <c r="AM73" s="80"/>
      <c r="AO73" s="80"/>
      <c r="AP73" s="80"/>
      <c r="AQ73" s="80"/>
      <c r="AR73" s="80"/>
      <c r="AS73" s="80"/>
      <c r="AU73" s="80"/>
      <c r="AV73" s="80"/>
      <c r="AW73" s="80"/>
      <c r="AX73" s="80"/>
      <c r="AY73" s="80"/>
      <c r="BA73" s="80"/>
    </row>
    <row r="74" spans="1:64" s="78" customFormat="1" ht="13.5" customHeight="1" x14ac:dyDescent="0.2">
      <c r="A74" s="31" t="s">
        <v>26</v>
      </c>
      <c r="B74" s="32" t="s">
        <v>408</v>
      </c>
      <c r="C74" s="32">
        <v>3</v>
      </c>
      <c r="D74" s="149" t="s">
        <v>27</v>
      </c>
      <c r="E74" s="34">
        <v>0</v>
      </c>
      <c r="F74" s="34">
        <v>1</v>
      </c>
      <c r="G74" s="34">
        <v>0</v>
      </c>
      <c r="H74" s="34">
        <v>0</v>
      </c>
      <c r="I74" s="34">
        <v>0</v>
      </c>
      <c r="J74" s="33" t="s">
        <v>55</v>
      </c>
      <c r="K74" s="90">
        <v>1</v>
      </c>
      <c r="L74" s="90">
        <v>1</v>
      </c>
      <c r="M74" s="151">
        <v>0</v>
      </c>
      <c r="N74" s="151">
        <v>0</v>
      </c>
      <c r="O74" s="151">
        <v>0</v>
      </c>
      <c r="P74" s="150"/>
      <c r="Q74" s="90">
        <v>1</v>
      </c>
      <c r="R74" s="90">
        <v>1</v>
      </c>
      <c r="S74" s="90">
        <v>1</v>
      </c>
      <c r="T74" s="90">
        <v>1</v>
      </c>
      <c r="U74" s="90">
        <v>0</v>
      </c>
      <c r="V74" s="90"/>
      <c r="W74" s="77">
        <f t="shared" ref="W74:AA76" si="62">IF(((E74+K74+Q74)=1.5),0.5,ROUND((E74+K74+Q74)/3,0))</f>
        <v>1</v>
      </c>
      <c r="X74" s="77">
        <f t="shared" si="62"/>
        <v>1</v>
      </c>
      <c r="Y74" s="77">
        <f t="shared" si="62"/>
        <v>0</v>
      </c>
      <c r="Z74" s="144">
        <f t="shared" si="62"/>
        <v>0</v>
      </c>
      <c r="AA74" s="77">
        <f t="shared" si="62"/>
        <v>0</v>
      </c>
      <c r="AB74" s="42">
        <f>SUM(W74:AA74)</f>
        <v>2</v>
      </c>
      <c r="AC74" s="42"/>
      <c r="AD74" s="42">
        <f>W74+X74</f>
        <v>2</v>
      </c>
      <c r="AE74" s="42">
        <f>Z74+AA74</f>
        <v>0</v>
      </c>
      <c r="AF74" s="42">
        <f>Y74</f>
        <v>0</v>
      </c>
      <c r="AG74" s="42"/>
      <c r="AI74" s="80"/>
      <c r="AJ74" s="80"/>
      <c r="AK74" s="80"/>
      <c r="AL74" s="80"/>
      <c r="AM74" s="80"/>
      <c r="AO74" s="80"/>
      <c r="AP74" s="80"/>
      <c r="AQ74" s="80"/>
      <c r="AR74" s="80"/>
      <c r="AS74" s="80"/>
      <c r="AU74" s="80"/>
      <c r="AV74" s="80"/>
      <c r="AW74" s="80"/>
      <c r="AX74" s="80"/>
      <c r="AY74" s="80"/>
      <c r="BA74" s="80"/>
    </row>
    <row r="75" spans="1:64" s="78" customFormat="1" ht="15" customHeight="1" x14ac:dyDescent="0.2">
      <c r="A75" s="33">
        <v>1122</v>
      </c>
      <c r="B75" s="32" t="s">
        <v>887</v>
      </c>
      <c r="C75" s="32">
        <v>10</v>
      </c>
      <c r="D75" s="33" t="s">
        <v>700</v>
      </c>
      <c r="E75" s="74">
        <v>1</v>
      </c>
      <c r="F75" s="74">
        <v>1</v>
      </c>
      <c r="G75" s="74">
        <v>0</v>
      </c>
      <c r="H75" s="74">
        <v>0</v>
      </c>
      <c r="I75" s="74">
        <v>0</v>
      </c>
      <c r="J75" s="74"/>
      <c r="K75" s="74">
        <v>1</v>
      </c>
      <c r="L75" s="74">
        <v>1</v>
      </c>
      <c r="M75" s="74">
        <v>0</v>
      </c>
      <c r="N75" s="74">
        <v>0</v>
      </c>
      <c r="O75" s="74">
        <v>0.5</v>
      </c>
      <c r="P75" s="74"/>
      <c r="Q75" s="74">
        <v>1</v>
      </c>
      <c r="R75" s="74">
        <v>1</v>
      </c>
      <c r="S75" s="74">
        <v>1</v>
      </c>
      <c r="T75" s="74">
        <v>1</v>
      </c>
      <c r="U75" s="74">
        <v>0</v>
      </c>
      <c r="V75" s="33"/>
      <c r="W75" s="77">
        <f t="shared" si="62"/>
        <v>1</v>
      </c>
      <c r="X75" s="77">
        <f t="shared" si="62"/>
        <v>1</v>
      </c>
      <c r="Y75" s="77">
        <f t="shared" si="62"/>
        <v>0</v>
      </c>
      <c r="Z75" s="144">
        <f t="shared" si="62"/>
        <v>0</v>
      </c>
      <c r="AA75" s="77">
        <f t="shared" si="62"/>
        <v>0</v>
      </c>
      <c r="AB75" s="42">
        <f>SUM(W75:AA75)</f>
        <v>2</v>
      </c>
      <c r="AC75" s="42"/>
      <c r="AD75" s="42">
        <f>W75+X75</f>
        <v>2</v>
      </c>
      <c r="AE75" s="42">
        <f>Z75+AA75</f>
        <v>0</v>
      </c>
      <c r="AF75" s="42">
        <f>Y75</f>
        <v>0</v>
      </c>
      <c r="AG75" s="42"/>
      <c r="AI75" s="80"/>
      <c r="AJ75" s="80"/>
      <c r="AK75" s="80"/>
      <c r="AL75" s="80"/>
      <c r="AM75" s="80"/>
      <c r="AO75" s="80"/>
      <c r="AP75" s="80"/>
      <c r="AQ75" s="80"/>
      <c r="AR75" s="80"/>
      <c r="AS75" s="80"/>
      <c r="AU75" s="80"/>
      <c r="AV75" s="80"/>
      <c r="AW75" s="80"/>
      <c r="AX75" s="80"/>
      <c r="AY75" s="80"/>
      <c r="BA75" s="80"/>
    </row>
    <row r="76" spans="1:64" s="33" customFormat="1" ht="15" customHeight="1" x14ac:dyDescent="0.2">
      <c r="A76" s="33">
        <v>1125</v>
      </c>
      <c r="B76" s="32" t="s">
        <v>875</v>
      </c>
      <c r="C76" s="32">
        <v>10</v>
      </c>
      <c r="D76" s="33" t="s">
        <v>703</v>
      </c>
      <c r="E76" s="74">
        <v>1</v>
      </c>
      <c r="F76" s="74">
        <v>1</v>
      </c>
      <c r="G76" s="74">
        <v>0</v>
      </c>
      <c r="H76" s="74">
        <v>0</v>
      </c>
      <c r="I76" s="74">
        <v>0</v>
      </c>
      <c r="J76" s="74"/>
      <c r="K76" s="74">
        <v>1</v>
      </c>
      <c r="L76" s="74">
        <v>1</v>
      </c>
      <c r="M76" s="74">
        <v>0</v>
      </c>
      <c r="N76" s="74">
        <v>0.5</v>
      </c>
      <c r="O76" s="74">
        <v>1</v>
      </c>
      <c r="P76" s="74"/>
      <c r="Q76" s="74">
        <v>1</v>
      </c>
      <c r="R76" s="74">
        <v>1</v>
      </c>
      <c r="S76" s="74">
        <v>0</v>
      </c>
      <c r="T76" s="74">
        <v>0</v>
      </c>
      <c r="U76" s="74">
        <v>0</v>
      </c>
      <c r="W76" s="77">
        <f t="shared" si="62"/>
        <v>1</v>
      </c>
      <c r="X76" s="77">
        <f t="shared" si="62"/>
        <v>1</v>
      </c>
      <c r="Y76" s="77">
        <f t="shared" si="62"/>
        <v>0</v>
      </c>
      <c r="Z76" s="144">
        <f t="shared" si="62"/>
        <v>0</v>
      </c>
      <c r="AA76" s="77">
        <f t="shared" si="62"/>
        <v>0</v>
      </c>
      <c r="AB76" s="42">
        <f>SUM(W76:AA76)</f>
        <v>2</v>
      </c>
      <c r="AC76" s="42"/>
      <c r="AD76" s="42">
        <f>W76+X76</f>
        <v>2</v>
      </c>
      <c r="AE76" s="42">
        <f>Z76+AA76</f>
        <v>0</v>
      </c>
      <c r="AF76" s="42">
        <f>Y76</f>
        <v>0</v>
      </c>
      <c r="AG76" s="42"/>
      <c r="AI76" s="34"/>
      <c r="AJ76" s="34"/>
      <c r="AK76" s="34"/>
      <c r="AL76" s="34"/>
      <c r="AM76" s="34"/>
      <c r="AO76" s="34"/>
      <c r="AP76" s="34"/>
      <c r="AQ76" s="34"/>
      <c r="AR76" s="34"/>
      <c r="AS76" s="34"/>
      <c r="AU76" s="34"/>
      <c r="AV76" s="34"/>
      <c r="AW76" s="34"/>
      <c r="AX76" s="34"/>
      <c r="AY76" s="34"/>
      <c r="BA76" s="34"/>
    </row>
    <row r="77" spans="1:64" s="8" customFormat="1" ht="13.5" customHeight="1" x14ac:dyDescent="0.2">
      <c r="Z77" s="38"/>
      <c r="AB77" s="33"/>
      <c r="AC77" s="118"/>
      <c r="AD77" s="42"/>
      <c r="AE77" s="42"/>
      <c r="AF77" s="42"/>
    </row>
    <row r="78" spans="1:64" s="162" customFormat="1" ht="15" customHeight="1" x14ac:dyDescent="0.2">
      <c r="C78" s="163"/>
      <c r="E78" s="164"/>
      <c r="F78" s="164"/>
      <c r="G78" s="164"/>
      <c r="H78" s="164"/>
      <c r="I78" s="164"/>
      <c r="J78" s="164"/>
      <c r="K78" s="164"/>
      <c r="L78" s="164"/>
      <c r="M78" s="164"/>
      <c r="N78" s="164"/>
      <c r="O78" s="164"/>
      <c r="P78" s="164"/>
      <c r="Q78" s="164"/>
      <c r="R78" s="164"/>
      <c r="S78" s="164"/>
      <c r="T78" s="164"/>
      <c r="U78" s="164"/>
      <c r="W78" s="165"/>
      <c r="X78" s="165"/>
      <c r="Y78" s="165"/>
      <c r="Z78" s="166"/>
      <c r="AA78" s="165"/>
      <c r="AB78" s="167"/>
      <c r="AC78" s="167"/>
      <c r="AD78" s="167"/>
      <c r="AE78" s="167"/>
      <c r="AF78" s="167"/>
      <c r="AG78" s="167"/>
      <c r="AI78" s="178"/>
      <c r="AJ78" s="178"/>
      <c r="AK78" s="178"/>
      <c r="AL78" s="178"/>
      <c r="AM78" s="178"/>
      <c r="AO78" s="178"/>
      <c r="AP78" s="178"/>
      <c r="AQ78" s="178"/>
      <c r="AR78" s="178"/>
      <c r="AS78" s="178"/>
      <c r="AU78" s="178"/>
      <c r="AV78" s="178"/>
      <c r="AW78" s="178"/>
      <c r="AX78" s="178"/>
      <c r="AY78" s="178"/>
      <c r="BA78" s="178"/>
    </row>
    <row r="79" spans="1:64" s="33" customFormat="1" ht="13.5" customHeight="1" x14ac:dyDescent="0.2">
      <c r="A79" s="31" t="s">
        <v>81</v>
      </c>
      <c r="B79" s="156" t="s">
        <v>433</v>
      </c>
      <c r="C79" s="32">
        <v>4</v>
      </c>
      <c r="D79" s="149" t="s">
        <v>82</v>
      </c>
      <c r="E79" s="34">
        <v>1</v>
      </c>
      <c r="F79" s="34">
        <v>0</v>
      </c>
      <c r="G79" s="34">
        <v>0</v>
      </c>
      <c r="H79" s="34">
        <v>0</v>
      </c>
      <c r="I79" s="34">
        <v>0</v>
      </c>
      <c r="J79" s="33" t="s">
        <v>134</v>
      </c>
      <c r="K79" s="90">
        <v>1</v>
      </c>
      <c r="L79" s="90">
        <v>1</v>
      </c>
      <c r="M79" s="151">
        <v>0.5</v>
      </c>
      <c r="N79" s="151">
        <v>1</v>
      </c>
      <c r="O79" s="151">
        <v>0.5</v>
      </c>
      <c r="P79" s="150"/>
      <c r="Q79" s="90">
        <v>0</v>
      </c>
      <c r="R79" s="90">
        <v>0</v>
      </c>
      <c r="S79" s="90">
        <v>0</v>
      </c>
      <c r="T79" s="90">
        <v>0</v>
      </c>
      <c r="U79" s="90">
        <v>1</v>
      </c>
      <c r="V79" s="90"/>
      <c r="W79" s="77">
        <f t="shared" ref="W79:W91" si="63">IF(((E79+K79+Q79)=1.5),0.5,ROUND((E79+K79+Q79)/3,0))</f>
        <v>1</v>
      </c>
      <c r="X79" s="77">
        <f t="shared" ref="X79:X91" si="64">IF(((F79+L79+R79)=1.5),0.5,ROUND((F79+L79+R79)/3,0))</f>
        <v>0</v>
      </c>
      <c r="Y79" s="77">
        <f t="shared" ref="Y79:Y91" si="65">IF(((G79+M79+S79)=1.5),0.5,ROUND((G79+M79+S79)/3,0))</f>
        <v>0</v>
      </c>
      <c r="Z79" s="144">
        <f t="shared" ref="Z79:Z91" si="66">IF(((H79+N79+T79)=1.5),0.5,ROUND((H79+N79+T79)/3,0))</f>
        <v>0</v>
      </c>
      <c r="AA79" s="77">
        <f t="shared" ref="AA79:AA91" si="67">IF(((I79+O79+U79)=1.5),0.5,ROUND((I79+O79+U79)/3,0))</f>
        <v>0.5</v>
      </c>
      <c r="AB79" s="42">
        <f t="shared" ref="AB79:AB91" si="68">SUM(W79:AA79)</f>
        <v>1.5</v>
      </c>
      <c r="AC79" s="42"/>
      <c r="AD79" s="42">
        <f t="shared" ref="AD79:AD91" si="69">W79+X79</f>
        <v>1</v>
      </c>
      <c r="AE79" s="42">
        <f t="shared" ref="AE79:AE91" si="70">Z79+AA79</f>
        <v>0.5</v>
      </c>
      <c r="AF79" s="42">
        <f t="shared" ref="AF79:AF91" si="71">Y79</f>
        <v>0</v>
      </c>
      <c r="AG79" s="42"/>
      <c r="AI79" s="34"/>
      <c r="AJ79" s="34"/>
      <c r="AK79" s="34"/>
      <c r="AL79" s="34"/>
      <c r="AM79" s="34"/>
      <c r="AO79" s="34"/>
      <c r="AP79" s="34"/>
      <c r="AQ79" s="34"/>
      <c r="AR79" s="34"/>
      <c r="AS79" s="34"/>
      <c r="AU79" s="34"/>
      <c r="AV79" s="34"/>
      <c r="AW79" s="34"/>
      <c r="AX79" s="34"/>
      <c r="AY79" s="34"/>
      <c r="AZ79" s="34"/>
      <c r="BA79" s="34"/>
      <c r="BD79" s="34"/>
      <c r="BE79" s="34"/>
      <c r="BF79" s="34"/>
      <c r="BG79" s="34"/>
      <c r="BH79" s="34"/>
      <c r="BI79" s="34"/>
      <c r="BJ79" s="34"/>
      <c r="BK79" s="34"/>
      <c r="BL79" s="34"/>
    </row>
    <row r="80" spans="1:64" s="78" customFormat="1" ht="15" customHeight="1" x14ac:dyDescent="0.2">
      <c r="A80" s="33">
        <v>1095</v>
      </c>
      <c r="B80" s="156" t="s">
        <v>882</v>
      </c>
      <c r="C80" s="32">
        <v>11</v>
      </c>
      <c r="D80" s="33" t="s">
        <v>673</v>
      </c>
      <c r="E80" s="74">
        <v>0</v>
      </c>
      <c r="F80" s="74">
        <v>0</v>
      </c>
      <c r="G80" s="74">
        <v>0</v>
      </c>
      <c r="H80" s="74">
        <v>0</v>
      </c>
      <c r="I80" s="74">
        <v>0</v>
      </c>
      <c r="J80" s="74" t="s">
        <v>770</v>
      </c>
      <c r="K80" s="74">
        <v>1</v>
      </c>
      <c r="L80" s="74">
        <v>1</v>
      </c>
      <c r="M80" s="74">
        <v>0</v>
      </c>
      <c r="N80" s="74">
        <v>0</v>
      </c>
      <c r="O80" s="74">
        <v>0.5</v>
      </c>
      <c r="P80" s="74" t="s">
        <v>766</v>
      </c>
      <c r="Q80" s="74">
        <v>0</v>
      </c>
      <c r="R80" s="74">
        <v>0</v>
      </c>
      <c r="S80" s="74">
        <v>0</v>
      </c>
      <c r="T80" s="74">
        <v>0</v>
      </c>
      <c r="U80" s="74">
        <v>0</v>
      </c>
      <c r="V80" s="33"/>
      <c r="W80" s="77">
        <f t="shared" si="63"/>
        <v>0</v>
      </c>
      <c r="X80" s="77">
        <f t="shared" si="64"/>
        <v>0</v>
      </c>
      <c r="Y80" s="77">
        <f t="shared" si="65"/>
        <v>0</v>
      </c>
      <c r="Z80" s="144">
        <f t="shared" si="66"/>
        <v>0</v>
      </c>
      <c r="AA80" s="77">
        <f t="shared" si="67"/>
        <v>0</v>
      </c>
      <c r="AB80" s="42">
        <f t="shared" si="68"/>
        <v>0</v>
      </c>
      <c r="AC80" s="42"/>
      <c r="AD80" s="42">
        <f t="shared" si="69"/>
        <v>0</v>
      </c>
      <c r="AE80" s="42">
        <f t="shared" si="70"/>
        <v>0</v>
      </c>
      <c r="AF80" s="42">
        <f t="shared" si="71"/>
        <v>0</v>
      </c>
      <c r="AG80" s="42"/>
      <c r="AI80" s="80"/>
      <c r="AJ80" s="80"/>
      <c r="AK80" s="80"/>
      <c r="AL80" s="80"/>
      <c r="AM80" s="80"/>
      <c r="AO80" s="80"/>
      <c r="AP80" s="80"/>
      <c r="AQ80" s="80"/>
      <c r="AR80" s="80"/>
      <c r="AS80" s="80"/>
      <c r="AU80" s="80"/>
      <c r="AV80" s="80"/>
      <c r="AW80" s="80"/>
      <c r="AX80" s="80"/>
      <c r="AY80" s="80"/>
      <c r="AZ80" s="80"/>
      <c r="BA80" s="80"/>
      <c r="BD80" s="80"/>
      <c r="BE80" s="80"/>
      <c r="BF80" s="80"/>
      <c r="BG80" s="80"/>
      <c r="BH80" s="80"/>
      <c r="BI80" s="80"/>
      <c r="BJ80" s="80"/>
      <c r="BK80" s="80"/>
      <c r="BL80" s="80"/>
    </row>
    <row r="81" spans="1:64" s="78" customFormat="1" ht="15" customHeight="1" x14ac:dyDescent="0.2">
      <c r="A81" s="152" t="s">
        <v>120</v>
      </c>
      <c r="B81" s="156" t="s">
        <v>451</v>
      </c>
      <c r="C81" s="32">
        <v>11</v>
      </c>
      <c r="D81" s="149" t="s">
        <v>128</v>
      </c>
      <c r="E81" s="34">
        <v>1</v>
      </c>
      <c r="F81" s="34">
        <v>0</v>
      </c>
      <c r="G81" s="34">
        <v>1</v>
      </c>
      <c r="H81" s="34">
        <v>0</v>
      </c>
      <c r="I81" s="34">
        <v>0</v>
      </c>
      <c r="J81" s="150"/>
      <c r="K81" s="90">
        <v>1</v>
      </c>
      <c r="L81" s="90">
        <v>0</v>
      </c>
      <c r="M81" s="151">
        <v>0.5</v>
      </c>
      <c r="N81" s="151">
        <v>0.5</v>
      </c>
      <c r="O81" s="151">
        <v>0.5</v>
      </c>
      <c r="P81" s="150"/>
      <c r="Q81" s="90">
        <v>1</v>
      </c>
      <c r="R81" s="90">
        <v>0</v>
      </c>
      <c r="S81" s="90">
        <v>1</v>
      </c>
      <c r="T81" s="90">
        <v>1</v>
      </c>
      <c r="U81" s="90">
        <v>1</v>
      </c>
      <c r="V81" s="90"/>
      <c r="W81" s="77">
        <f t="shared" si="63"/>
        <v>1</v>
      </c>
      <c r="X81" s="77">
        <f t="shared" si="64"/>
        <v>0</v>
      </c>
      <c r="Y81" s="77">
        <f t="shared" si="65"/>
        <v>1</v>
      </c>
      <c r="Z81" s="144">
        <f t="shared" si="66"/>
        <v>0.5</v>
      </c>
      <c r="AA81" s="77">
        <f t="shared" si="67"/>
        <v>0.5</v>
      </c>
      <c r="AB81" s="42">
        <f t="shared" si="68"/>
        <v>3</v>
      </c>
      <c r="AC81" s="42"/>
      <c r="AD81" s="42">
        <f t="shared" si="69"/>
        <v>1</v>
      </c>
      <c r="AE81" s="42">
        <f t="shared" si="70"/>
        <v>1</v>
      </c>
      <c r="AF81" s="42">
        <f t="shared" si="71"/>
        <v>1</v>
      </c>
      <c r="AG81" s="42"/>
      <c r="AI81" s="80"/>
      <c r="AJ81" s="80"/>
      <c r="AK81" s="80"/>
      <c r="AL81" s="80"/>
      <c r="AM81" s="80"/>
      <c r="AO81" s="80"/>
      <c r="AP81" s="80"/>
      <c r="AQ81" s="80"/>
      <c r="AR81" s="80"/>
      <c r="AS81" s="80"/>
      <c r="AU81" s="80"/>
      <c r="AV81" s="80"/>
      <c r="AW81" s="80"/>
      <c r="AX81" s="80"/>
      <c r="AY81" s="80"/>
      <c r="BA81" s="80"/>
    </row>
    <row r="82" spans="1:64" s="33" customFormat="1" ht="15" customHeight="1" x14ac:dyDescent="0.2">
      <c r="A82" s="152" t="s">
        <v>125</v>
      </c>
      <c r="B82" s="156" t="s">
        <v>451</v>
      </c>
      <c r="C82" s="32">
        <v>11</v>
      </c>
      <c r="D82" s="149" t="s">
        <v>133</v>
      </c>
      <c r="E82" s="34">
        <v>1</v>
      </c>
      <c r="F82" s="34">
        <v>0</v>
      </c>
      <c r="G82" s="34">
        <v>1</v>
      </c>
      <c r="H82" s="34">
        <v>1</v>
      </c>
      <c r="I82" s="34">
        <v>0</v>
      </c>
      <c r="J82" s="150"/>
      <c r="K82" s="90">
        <v>1</v>
      </c>
      <c r="L82" s="90">
        <v>0</v>
      </c>
      <c r="M82" s="151">
        <v>0.5</v>
      </c>
      <c r="N82" s="151">
        <v>0.5</v>
      </c>
      <c r="O82" s="151">
        <v>1</v>
      </c>
      <c r="P82" s="150"/>
      <c r="Q82" s="90">
        <v>1</v>
      </c>
      <c r="R82" s="90">
        <v>0</v>
      </c>
      <c r="S82" s="90">
        <v>1</v>
      </c>
      <c r="T82" s="90">
        <v>0</v>
      </c>
      <c r="U82" s="90">
        <v>0</v>
      </c>
      <c r="V82" s="90"/>
      <c r="W82" s="77">
        <f t="shared" si="63"/>
        <v>1</v>
      </c>
      <c r="X82" s="77">
        <f t="shared" si="64"/>
        <v>0</v>
      </c>
      <c r="Y82" s="77">
        <f t="shared" si="65"/>
        <v>1</v>
      </c>
      <c r="Z82" s="144">
        <f t="shared" si="66"/>
        <v>0.5</v>
      </c>
      <c r="AA82" s="77">
        <f t="shared" si="67"/>
        <v>0</v>
      </c>
      <c r="AB82" s="42">
        <f t="shared" si="68"/>
        <v>2.5</v>
      </c>
      <c r="AC82" s="42"/>
      <c r="AD82" s="42">
        <f t="shared" si="69"/>
        <v>1</v>
      </c>
      <c r="AE82" s="42">
        <f t="shared" si="70"/>
        <v>0.5</v>
      </c>
      <c r="AF82" s="42">
        <f t="shared" si="71"/>
        <v>1</v>
      </c>
      <c r="AG82" s="42"/>
      <c r="AI82" s="34"/>
      <c r="AJ82" s="34"/>
      <c r="AK82" s="34"/>
      <c r="AL82" s="34"/>
      <c r="AM82" s="34"/>
      <c r="AO82" s="34"/>
      <c r="AP82" s="34"/>
      <c r="AQ82" s="34"/>
      <c r="AR82" s="34"/>
      <c r="AS82" s="34"/>
      <c r="AU82" s="34"/>
      <c r="AV82" s="34"/>
      <c r="AW82" s="34"/>
      <c r="AX82" s="34"/>
      <c r="AY82" s="34"/>
      <c r="BA82" s="34"/>
    </row>
    <row r="83" spans="1:64" s="33" customFormat="1" ht="15" customHeight="1" x14ac:dyDescent="0.2">
      <c r="A83" s="152" t="s">
        <v>188</v>
      </c>
      <c r="B83" s="156" t="s">
        <v>451</v>
      </c>
      <c r="C83" s="32">
        <v>11</v>
      </c>
      <c r="D83" s="149" t="s">
        <v>199</v>
      </c>
      <c r="E83" s="34">
        <v>0</v>
      </c>
      <c r="F83" s="34">
        <v>0</v>
      </c>
      <c r="G83" s="34">
        <v>1</v>
      </c>
      <c r="H83" s="34">
        <v>0</v>
      </c>
      <c r="I83" s="34">
        <v>0</v>
      </c>
      <c r="J83" s="150"/>
      <c r="K83" s="90">
        <v>0</v>
      </c>
      <c r="L83" s="90">
        <v>1</v>
      </c>
      <c r="M83" s="151">
        <v>0</v>
      </c>
      <c r="N83" s="151">
        <v>0</v>
      </c>
      <c r="O83" s="151">
        <v>0</v>
      </c>
      <c r="Q83" s="90">
        <v>0</v>
      </c>
      <c r="R83" s="90">
        <v>1</v>
      </c>
      <c r="S83" s="90">
        <v>0</v>
      </c>
      <c r="T83" s="90">
        <v>0</v>
      </c>
      <c r="U83" s="90">
        <v>1</v>
      </c>
      <c r="V83" s="90"/>
      <c r="W83" s="77">
        <f t="shared" si="63"/>
        <v>0</v>
      </c>
      <c r="X83" s="77">
        <f t="shared" si="64"/>
        <v>1</v>
      </c>
      <c r="Y83" s="77">
        <f t="shared" si="65"/>
        <v>0</v>
      </c>
      <c r="Z83" s="144">
        <f t="shared" si="66"/>
        <v>0</v>
      </c>
      <c r="AA83" s="77">
        <f t="shared" si="67"/>
        <v>0</v>
      </c>
      <c r="AB83" s="42">
        <f t="shared" si="68"/>
        <v>1</v>
      </c>
      <c r="AC83" s="42"/>
      <c r="AD83" s="42">
        <f t="shared" si="69"/>
        <v>1</v>
      </c>
      <c r="AE83" s="42">
        <f t="shared" si="70"/>
        <v>0</v>
      </c>
      <c r="AF83" s="42">
        <f t="shared" si="71"/>
        <v>0</v>
      </c>
      <c r="AG83" s="42"/>
      <c r="AI83" s="34"/>
      <c r="AJ83" s="34"/>
      <c r="AK83" s="34"/>
      <c r="AL83" s="34"/>
      <c r="AM83" s="34"/>
      <c r="AO83" s="34"/>
      <c r="AP83" s="34"/>
      <c r="AQ83" s="34"/>
      <c r="AR83" s="34"/>
      <c r="AS83" s="34"/>
      <c r="AU83" s="34"/>
      <c r="AV83" s="34"/>
      <c r="AW83" s="34"/>
      <c r="AX83" s="34"/>
      <c r="AY83" s="34"/>
      <c r="BA83" s="34"/>
    </row>
    <row r="84" spans="1:64" s="33" customFormat="1" ht="15" customHeight="1" x14ac:dyDescent="0.2">
      <c r="A84" s="31" t="s">
        <v>953</v>
      </c>
      <c r="B84" s="156" t="s">
        <v>438</v>
      </c>
      <c r="C84" s="32">
        <v>11</v>
      </c>
      <c r="D84" s="149" t="s">
        <v>96</v>
      </c>
      <c r="E84" s="34">
        <v>1</v>
      </c>
      <c r="F84" s="34">
        <v>1</v>
      </c>
      <c r="G84" s="34">
        <v>0</v>
      </c>
      <c r="H84" s="34">
        <v>0</v>
      </c>
      <c r="I84" s="34">
        <v>0</v>
      </c>
      <c r="J84" s="150"/>
      <c r="K84" s="90">
        <v>1</v>
      </c>
      <c r="L84" s="90">
        <v>1</v>
      </c>
      <c r="M84" s="151">
        <v>0</v>
      </c>
      <c r="N84" s="151">
        <v>0.5</v>
      </c>
      <c r="O84" s="151">
        <v>1</v>
      </c>
      <c r="P84" s="150"/>
      <c r="Q84" s="90">
        <v>1</v>
      </c>
      <c r="R84" s="90">
        <v>1</v>
      </c>
      <c r="S84" s="90">
        <v>0</v>
      </c>
      <c r="T84" s="90">
        <v>0</v>
      </c>
      <c r="U84" s="90">
        <v>0</v>
      </c>
      <c r="V84" s="90"/>
      <c r="W84" s="77">
        <f t="shared" si="63"/>
        <v>1</v>
      </c>
      <c r="X84" s="77">
        <f t="shared" si="64"/>
        <v>1</v>
      </c>
      <c r="Y84" s="77">
        <f t="shared" si="65"/>
        <v>0</v>
      </c>
      <c r="Z84" s="144">
        <f t="shared" si="66"/>
        <v>0</v>
      </c>
      <c r="AA84" s="77">
        <f t="shared" si="67"/>
        <v>0</v>
      </c>
      <c r="AB84" s="42">
        <f t="shared" si="68"/>
        <v>2</v>
      </c>
      <c r="AC84" s="42"/>
      <c r="AD84" s="42">
        <f t="shared" si="69"/>
        <v>2</v>
      </c>
      <c r="AE84" s="42">
        <f t="shared" si="70"/>
        <v>0</v>
      </c>
      <c r="AF84" s="42">
        <f t="shared" si="71"/>
        <v>0</v>
      </c>
      <c r="AG84" s="42"/>
      <c r="AI84" s="34"/>
      <c r="AJ84" s="34"/>
      <c r="AK84" s="34"/>
      <c r="AL84" s="34"/>
      <c r="AM84" s="34"/>
      <c r="AO84" s="34"/>
      <c r="AP84" s="34"/>
      <c r="AQ84" s="34"/>
      <c r="AR84" s="34"/>
      <c r="AS84" s="34"/>
      <c r="AU84" s="34"/>
      <c r="AV84" s="34"/>
      <c r="AW84" s="34"/>
      <c r="AX84" s="34"/>
      <c r="AY84" s="34"/>
      <c r="BA84" s="34"/>
    </row>
    <row r="85" spans="1:64" s="78" customFormat="1" ht="15" customHeight="1" x14ac:dyDescent="0.2">
      <c r="A85" s="152" t="s">
        <v>58</v>
      </c>
      <c r="B85" s="157" t="s">
        <v>424</v>
      </c>
      <c r="C85" s="146">
        <v>11</v>
      </c>
      <c r="D85" s="153" t="s">
        <v>59</v>
      </c>
      <c r="E85" s="148">
        <v>1</v>
      </c>
      <c r="F85" s="148">
        <v>1</v>
      </c>
      <c r="G85" s="148">
        <v>1</v>
      </c>
      <c r="H85" s="148">
        <v>1</v>
      </c>
      <c r="I85" s="148">
        <v>0</v>
      </c>
      <c r="J85" s="146"/>
      <c r="K85" s="90">
        <v>1</v>
      </c>
      <c r="L85" s="90">
        <v>1</v>
      </c>
      <c r="M85" s="151">
        <v>1</v>
      </c>
      <c r="N85" s="151">
        <v>0.5</v>
      </c>
      <c r="O85" s="151">
        <v>0</v>
      </c>
      <c r="P85" s="146"/>
      <c r="Q85" s="90">
        <v>1</v>
      </c>
      <c r="R85" s="90">
        <v>1</v>
      </c>
      <c r="S85" s="90">
        <v>1</v>
      </c>
      <c r="T85" s="90">
        <v>0</v>
      </c>
      <c r="U85" s="90">
        <v>0</v>
      </c>
      <c r="V85" s="90"/>
      <c r="W85" s="144">
        <f t="shared" si="63"/>
        <v>1</v>
      </c>
      <c r="X85" s="144">
        <f t="shared" si="64"/>
        <v>1</v>
      </c>
      <c r="Y85" s="144">
        <f t="shared" si="65"/>
        <v>1</v>
      </c>
      <c r="Z85" s="144">
        <f t="shared" si="66"/>
        <v>0.5</v>
      </c>
      <c r="AA85" s="144">
        <f t="shared" si="67"/>
        <v>0</v>
      </c>
      <c r="AB85" s="145">
        <f t="shared" si="68"/>
        <v>3.5</v>
      </c>
      <c r="AC85" s="145"/>
      <c r="AD85" s="42">
        <f t="shared" si="69"/>
        <v>2</v>
      </c>
      <c r="AE85" s="42">
        <f t="shared" si="70"/>
        <v>0.5</v>
      </c>
      <c r="AF85" s="42">
        <f t="shared" si="71"/>
        <v>1</v>
      </c>
      <c r="AG85" s="42"/>
      <c r="AI85" s="80"/>
      <c r="AJ85" s="80"/>
      <c r="AK85" s="80"/>
      <c r="AL85" s="80"/>
      <c r="AM85" s="80"/>
      <c r="AO85" s="80"/>
      <c r="AP85" s="80"/>
      <c r="AQ85" s="80"/>
      <c r="AR85" s="80"/>
      <c r="AS85" s="80"/>
      <c r="AU85" s="80"/>
      <c r="AV85" s="80"/>
      <c r="AW85" s="80"/>
      <c r="AX85" s="80"/>
      <c r="AY85" s="80"/>
      <c r="AZ85" s="80"/>
      <c r="BA85" s="80"/>
      <c r="BD85" s="80"/>
      <c r="BE85" s="80"/>
      <c r="BF85" s="80"/>
      <c r="BG85" s="80"/>
      <c r="BH85" s="80"/>
      <c r="BI85" s="80"/>
      <c r="BJ85" s="80"/>
      <c r="BK85" s="80"/>
      <c r="BL85" s="80"/>
    </row>
    <row r="86" spans="1:64" s="90" customFormat="1" ht="15" customHeight="1" x14ac:dyDescent="0.2">
      <c r="A86" s="33">
        <v>1066</v>
      </c>
      <c r="B86" s="156" t="s">
        <v>424</v>
      </c>
      <c r="C86" s="32">
        <v>11</v>
      </c>
      <c r="D86" s="33" t="s">
        <v>643</v>
      </c>
      <c r="E86" s="74">
        <v>1</v>
      </c>
      <c r="F86" s="74">
        <v>1</v>
      </c>
      <c r="G86" s="74">
        <v>1</v>
      </c>
      <c r="H86" s="74">
        <v>1</v>
      </c>
      <c r="I86" s="74">
        <v>0</v>
      </c>
      <c r="J86" s="74" t="s">
        <v>786</v>
      </c>
      <c r="K86" s="74">
        <v>1</v>
      </c>
      <c r="L86" s="74">
        <v>1</v>
      </c>
      <c r="M86" s="74">
        <v>0</v>
      </c>
      <c r="N86" s="74">
        <v>0</v>
      </c>
      <c r="O86" s="74">
        <v>0</v>
      </c>
      <c r="P86" s="74"/>
      <c r="Q86" s="33">
        <v>1</v>
      </c>
      <c r="R86" s="33">
        <v>1</v>
      </c>
      <c r="S86" s="33">
        <v>1</v>
      </c>
      <c r="T86" s="33">
        <v>1</v>
      </c>
      <c r="U86" s="33">
        <v>0</v>
      </c>
      <c r="V86" s="33"/>
      <c r="W86" s="77">
        <f t="shared" si="63"/>
        <v>1</v>
      </c>
      <c r="X86" s="77">
        <f t="shared" si="64"/>
        <v>1</v>
      </c>
      <c r="Y86" s="77">
        <f t="shared" si="65"/>
        <v>1</v>
      </c>
      <c r="Z86" s="144">
        <f t="shared" si="66"/>
        <v>1</v>
      </c>
      <c r="AA86" s="77">
        <f t="shared" si="67"/>
        <v>0</v>
      </c>
      <c r="AB86" s="42">
        <f t="shared" si="68"/>
        <v>4</v>
      </c>
      <c r="AC86" s="42"/>
      <c r="AD86" s="42">
        <f t="shared" si="69"/>
        <v>2</v>
      </c>
      <c r="AE86" s="42">
        <f t="shared" si="70"/>
        <v>1</v>
      </c>
      <c r="AF86" s="42">
        <f t="shared" si="71"/>
        <v>1</v>
      </c>
      <c r="AG86" s="42"/>
      <c r="AI86" s="148"/>
      <c r="AJ86" s="148"/>
      <c r="AK86" s="148"/>
      <c r="AL86" s="148"/>
      <c r="AM86" s="148"/>
      <c r="AO86" s="148"/>
      <c r="AP86" s="148"/>
      <c r="AQ86" s="148"/>
      <c r="AR86" s="148"/>
      <c r="AS86" s="148"/>
      <c r="AU86" s="148"/>
      <c r="AV86" s="148"/>
      <c r="AW86" s="148"/>
      <c r="AX86" s="148"/>
      <c r="AY86" s="148"/>
      <c r="BA86" s="148"/>
    </row>
    <row r="87" spans="1:64" s="33" customFormat="1" ht="15" customHeight="1" x14ac:dyDescent="0.2">
      <c r="A87" s="152" t="s">
        <v>139</v>
      </c>
      <c r="B87" s="156" t="s">
        <v>458</v>
      </c>
      <c r="C87" s="32">
        <v>11</v>
      </c>
      <c r="D87" s="149" t="s">
        <v>146</v>
      </c>
      <c r="E87" s="34">
        <v>0</v>
      </c>
      <c r="F87" s="34">
        <v>1</v>
      </c>
      <c r="G87" s="34">
        <v>0</v>
      </c>
      <c r="H87" s="34">
        <v>0</v>
      </c>
      <c r="I87" s="34">
        <v>1</v>
      </c>
      <c r="J87" s="150"/>
      <c r="K87" s="90">
        <v>0</v>
      </c>
      <c r="L87" s="90">
        <v>1</v>
      </c>
      <c r="M87" s="151">
        <v>0.5</v>
      </c>
      <c r="N87" s="151">
        <v>0</v>
      </c>
      <c r="O87" s="151">
        <v>0</v>
      </c>
      <c r="P87" s="33" t="s">
        <v>186</v>
      </c>
      <c r="Q87" s="90">
        <v>0</v>
      </c>
      <c r="R87" s="90">
        <v>1</v>
      </c>
      <c r="S87" s="90">
        <v>0</v>
      </c>
      <c r="T87" s="90">
        <v>0</v>
      </c>
      <c r="U87" s="90">
        <v>0</v>
      </c>
      <c r="V87" s="90"/>
      <c r="W87" s="77">
        <f t="shared" si="63"/>
        <v>0</v>
      </c>
      <c r="X87" s="77">
        <f t="shared" si="64"/>
        <v>1</v>
      </c>
      <c r="Y87" s="77">
        <f t="shared" si="65"/>
        <v>0</v>
      </c>
      <c r="Z87" s="144">
        <f t="shared" si="66"/>
        <v>0</v>
      </c>
      <c r="AA87" s="77">
        <f t="shared" si="67"/>
        <v>0</v>
      </c>
      <c r="AB87" s="42">
        <f t="shared" si="68"/>
        <v>1</v>
      </c>
      <c r="AC87" s="42"/>
      <c r="AD87" s="42">
        <f t="shared" si="69"/>
        <v>1</v>
      </c>
      <c r="AE87" s="42">
        <f t="shared" si="70"/>
        <v>0</v>
      </c>
      <c r="AF87" s="42">
        <f t="shared" si="71"/>
        <v>0</v>
      </c>
      <c r="AG87" s="42"/>
      <c r="AI87" s="34"/>
      <c r="AJ87" s="34"/>
      <c r="AK87" s="34"/>
      <c r="AL87" s="34"/>
      <c r="AM87" s="34"/>
      <c r="AO87" s="34"/>
      <c r="AP87" s="34"/>
      <c r="AQ87" s="34"/>
      <c r="AR87" s="34"/>
      <c r="AS87" s="34"/>
      <c r="AU87" s="34"/>
      <c r="AV87" s="34"/>
      <c r="AW87" s="34"/>
      <c r="AX87" s="34"/>
      <c r="AY87" s="34"/>
      <c r="BA87" s="34"/>
    </row>
    <row r="88" spans="1:64" s="33" customFormat="1" ht="15" customHeight="1" x14ac:dyDescent="0.2">
      <c r="A88" s="31" t="s">
        <v>955</v>
      </c>
      <c r="B88" s="156" t="s">
        <v>488</v>
      </c>
      <c r="C88" s="32">
        <v>11</v>
      </c>
      <c r="D88" s="149" t="s">
        <v>229</v>
      </c>
      <c r="E88" s="33">
        <v>1</v>
      </c>
      <c r="F88" s="33">
        <v>1</v>
      </c>
      <c r="G88" s="33">
        <v>0</v>
      </c>
      <c r="H88" s="33">
        <v>0</v>
      </c>
      <c r="I88" s="33">
        <v>1</v>
      </c>
      <c r="K88" s="33">
        <v>1</v>
      </c>
      <c r="L88" s="34">
        <v>1</v>
      </c>
      <c r="M88" s="155">
        <v>0</v>
      </c>
      <c r="N88" s="155">
        <v>0.5</v>
      </c>
      <c r="O88" s="155">
        <v>1</v>
      </c>
      <c r="P88" s="33" t="s">
        <v>334</v>
      </c>
      <c r="Q88" s="33">
        <v>1</v>
      </c>
      <c r="R88" s="33">
        <v>1</v>
      </c>
      <c r="S88" s="33">
        <v>0</v>
      </c>
      <c r="T88" s="33">
        <v>0</v>
      </c>
      <c r="U88" s="33">
        <v>1</v>
      </c>
      <c r="W88" s="77">
        <f t="shared" si="63"/>
        <v>1</v>
      </c>
      <c r="X88" s="77">
        <f t="shared" si="64"/>
        <v>1</v>
      </c>
      <c r="Y88" s="77">
        <f t="shared" si="65"/>
        <v>0</v>
      </c>
      <c r="Z88" s="144">
        <f t="shared" si="66"/>
        <v>0</v>
      </c>
      <c r="AA88" s="77">
        <f t="shared" si="67"/>
        <v>1</v>
      </c>
      <c r="AB88" s="42">
        <f t="shared" si="68"/>
        <v>3</v>
      </c>
      <c r="AC88" s="42"/>
      <c r="AD88" s="42">
        <f t="shared" si="69"/>
        <v>2</v>
      </c>
      <c r="AE88" s="42">
        <f t="shared" si="70"/>
        <v>1</v>
      </c>
      <c r="AF88" s="42">
        <f t="shared" si="71"/>
        <v>0</v>
      </c>
      <c r="AG88" s="42"/>
      <c r="AI88" s="34"/>
      <c r="AJ88" s="34"/>
      <c r="AK88" s="34"/>
      <c r="AL88" s="34"/>
      <c r="AM88" s="34"/>
      <c r="AO88" s="34"/>
      <c r="AP88" s="34"/>
      <c r="AQ88" s="34"/>
      <c r="AR88" s="34"/>
      <c r="AS88" s="34"/>
      <c r="AU88" s="34"/>
      <c r="AV88" s="34"/>
      <c r="AW88" s="34"/>
      <c r="AX88" s="34"/>
      <c r="AY88" s="34"/>
      <c r="BA88" s="34"/>
    </row>
    <row r="89" spans="1:64" s="78" customFormat="1" ht="15" customHeight="1" x14ac:dyDescent="0.2">
      <c r="A89" s="152" t="s">
        <v>218</v>
      </c>
      <c r="B89" s="156" t="s">
        <v>488</v>
      </c>
      <c r="C89" s="32">
        <v>11</v>
      </c>
      <c r="D89" s="149" t="s">
        <v>231</v>
      </c>
      <c r="E89" s="33">
        <v>0</v>
      </c>
      <c r="F89" s="33">
        <v>0</v>
      </c>
      <c r="G89" s="33">
        <v>0</v>
      </c>
      <c r="H89" s="33">
        <v>0</v>
      </c>
      <c r="I89" s="33">
        <v>1</v>
      </c>
      <c r="J89" s="33"/>
      <c r="K89" s="33">
        <v>0</v>
      </c>
      <c r="L89" s="34">
        <v>0</v>
      </c>
      <c r="M89" s="155">
        <v>0</v>
      </c>
      <c r="N89" s="155">
        <v>0</v>
      </c>
      <c r="O89" s="155">
        <v>1</v>
      </c>
      <c r="P89" s="33" t="s">
        <v>338</v>
      </c>
      <c r="Q89" s="33">
        <v>0</v>
      </c>
      <c r="R89" s="33">
        <v>1</v>
      </c>
      <c r="S89" s="33">
        <v>0</v>
      </c>
      <c r="T89" s="33">
        <v>0</v>
      </c>
      <c r="U89" s="33">
        <v>0</v>
      </c>
      <c r="V89" s="33"/>
      <c r="W89" s="77">
        <f t="shared" si="63"/>
        <v>0</v>
      </c>
      <c r="X89" s="77">
        <f t="shared" si="64"/>
        <v>0</v>
      </c>
      <c r="Y89" s="77">
        <f t="shared" si="65"/>
        <v>0</v>
      </c>
      <c r="Z89" s="144">
        <f t="shared" si="66"/>
        <v>0</v>
      </c>
      <c r="AA89" s="77">
        <f t="shared" si="67"/>
        <v>1</v>
      </c>
      <c r="AB89" s="42">
        <f t="shared" si="68"/>
        <v>1</v>
      </c>
      <c r="AC89" s="42"/>
      <c r="AD89" s="42">
        <f t="shared" si="69"/>
        <v>0</v>
      </c>
      <c r="AE89" s="42">
        <f t="shared" si="70"/>
        <v>1</v>
      </c>
      <c r="AF89" s="42">
        <f t="shared" si="71"/>
        <v>0</v>
      </c>
      <c r="AG89" s="42"/>
      <c r="AI89" s="80"/>
      <c r="AJ89" s="80"/>
      <c r="AK89" s="80"/>
      <c r="AL89" s="80"/>
      <c r="AM89" s="80"/>
      <c r="AO89" s="80"/>
      <c r="AP89" s="80"/>
      <c r="AQ89" s="80"/>
      <c r="AR89" s="80"/>
      <c r="AS89" s="80"/>
      <c r="AU89" s="80"/>
      <c r="AV89" s="80"/>
      <c r="AW89" s="80"/>
      <c r="AX89" s="80"/>
      <c r="AY89" s="80"/>
      <c r="AZ89" s="80"/>
      <c r="BA89" s="80"/>
      <c r="BD89" s="80"/>
      <c r="BE89" s="80"/>
      <c r="BF89" s="80"/>
      <c r="BG89" s="80"/>
      <c r="BH89" s="80"/>
      <c r="BI89" s="80"/>
      <c r="BJ89" s="80"/>
      <c r="BK89" s="80"/>
      <c r="BL89" s="80"/>
    </row>
    <row r="90" spans="1:64" s="33" customFormat="1" ht="15" customHeight="1" x14ac:dyDescent="0.2">
      <c r="A90" s="33">
        <v>1120</v>
      </c>
      <c r="B90" s="156" t="s">
        <v>905</v>
      </c>
      <c r="C90" s="32">
        <v>11</v>
      </c>
      <c r="D90" s="33" t="s">
        <v>698</v>
      </c>
      <c r="E90" s="74">
        <v>1</v>
      </c>
      <c r="F90" s="74">
        <v>1</v>
      </c>
      <c r="G90" s="74">
        <v>1</v>
      </c>
      <c r="H90" s="74">
        <v>0</v>
      </c>
      <c r="I90" s="74">
        <v>0</v>
      </c>
      <c r="J90" s="74"/>
      <c r="K90" s="74">
        <v>1</v>
      </c>
      <c r="L90" s="74">
        <v>1</v>
      </c>
      <c r="M90" s="74">
        <v>0</v>
      </c>
      <c r="N90" s="74">
        <v>0</v>
      </c>
      <c r="O90" s="74">
        <v>0.5</v>
      </c>
      <c r="P90" s="74"/>
      <c r="Q90" s="74">
        <v>1</v>
      </c>
      <c r="R90" s="74">
        <v>1</v>
      </c>
      <c r="S90" s="74">
        <v>1</v>
      </c>
      <c r="T90" s="74">
        <v>1</v>
      </c>
      <c r="U90" s="74">
        <v>0</v>
      </c>
      <c r="W90" s="77">
        <f t="shared" si="63"/>
        <v>1</v>
      </c>
      <c r="X90" s="77">
        <f t="shared" si="64"/>
        <v>1</v>
      </c>
      <c r="Y90" s="77">
        <f t="shared" si="65"/>
        <v>1</v>
      </c>
      <c r="Z90" s="144">
        <f t="shared" si="66"/>
        <v>0</v>
      </c>
      <c r="AA90" s="77">
        <f t="shared" si="67"/>
        <v>0</v>
      </c>
      <c r="AB90" s="42">
        <f t="shared" si="68"/>
        <v>3</v>
      </c>
      <c r="AC90" s="42"/>
      <c r="AD90" s="42">
        <f t="shared" si="69"/>
        <v>2</v>
      </c>
      <c r="AE90" s="42">
        <f t="shared" si="70"/>
        <v>0</v>
      </c>
      <c r="AF90" s="42">
        <f t="shared" si="71"/>
        <v>1</v>
      </c>
      <c r="AG90" s="42"/>
      <c r="AI90" s="34"/>
      <c r="AJ90" s="34"/>
      <c r="AK90" s="34"/>
      <c r="AL90" s="34"/>
      <c r="AM90" s="34"/>
      <c r="AO90" s="34"/>
      <c r="AP90" s="34"/>
      <c r="AQ90" s="34"/>
      <c r="AR90" s="34"/>
      <c r="AS90" s="34"/>
      <c r="AU90" s="34"/>
      <c r="AV90" s="34"/>
      <c r="AW90" s="34"/>
      <c r="AX90" s="34"/>
      <c r="AY90" s="34"/>
      <c r="BA90" s="34"/>
    </row>
    <row r="91" spans="1:64" s="33" customFormat="1" ht="15" customHeight="1" x14ac:dyDescent="0.2">
      <c r="A91" s="152" t="s">
        <v>153</v>
      </c>
      <c r="B91" s="156" t="s">
        <v>463</v>
      </c>
      <c r="C91" s="32">
        <v>31</v>
      </c>
      <c r="D91" s="149" t="s">
        <v>163</v>
      </c>
      <c r="E91" s="34">
        <v>0</v>
      </c>
      <c r="F91" s="34">
        <v>1</v>
      </c>
      <c r="G91" s="34">
        <v>0</v>
      </c>
      <c r="H91" s="34">
        <v>0</v>
      </c>
      <c r="I91" s="34">
        <v>1</v>
      </c>
      <c r="J91" s="150"/>
      <c r="K91" s="90">
        <v>0</v>
      </c>
      <c r="L91" s="90">
        <v>1</v>
      </c>
      <c r="M91" s="151">
        <v>0</v>
      </c>
      <c r="N91" s="151">
        <v>0</v>
      </c>
      <c r="O91" s="151">
        <v>0</v>
      </c>
      <c r="P91" s="150"/>
      <c r="Q91" s="90">
        <v>0</v>
      </c>
      <c r="R91" s="90">
        <v>1</v>
      </c>
      <c r="S91" s="90">
        <v>0</v>
      </c>
      <c r="T91" s="90">
        <v>0</v>
      </c>
      <c r="U91" s="90">
        <v>0</v>
      </c>
      <c r="V91" s="90"/>
      <c r="W91" s="77">
        <f t="shared" si="63"/>
        <v>0</v>
      </c>
      <c r="X91" s="77">
        <f t="shared" si="64"/>
        <v>1</v>
      </c>
      <c r="Y91" s="77">
        <f t="shared" si="65"/>
        <v>0</v>
      </c>
      <c r="Z91" s="144">
        <f t="shared" si="66"/>
        <v>0</v>
      </c>
      <c r="AA91" s="77">
        <f t="shared" si="67"/>
        <v>0</v>
      </c>
      <c r="AB91" s="42">
        <f t="shared" si="68"/>
        <v>1</v>
      </c>
      <c r="AC91" s="42"/>
      <c r="AD91" s="42">
        <f t="shared" si="69"/>
        <v>1</v>
      </c>
      <c r="AE91" s="42">
        <f t="shared" si="70"/>
        <v>0</v>
      </c>
      <c r="AF91" s="42">
        <f t="shared" si="71"/>
        <v>0</v>
      </c>
      <c r="AG91" s="42"/>
      <c r="AI91" s="34"/>
      <c r="AJ91" s="34"/>
      <c r="AK91" s="34"/>
      <c r="AL91" s="34"/>
      <c r="AM91" s="34"/>
      <c r="AO91" s="34"/>
      <c r="AP91" s="34"/>
      <c r="AQ91" s="34"/>
      <c r="AR91" s="34"/>
      <c r="AS91" s="34"/>
      <c r="AU91" s="34"/>
      <c r="AV91" s="34"/>
      <c r="AW91" s="34"/>
      <c r="AX91" s="34"/>
      <c r="AY91" s="34"/>
      <c r="BA91" s="34"/>
    </row>
    <row r="92" spans="1:64" s="8" customFormat="1" x14ac:dyDescent="0.2">
      <c r="A92" s="185">
        <v>6</v>
      </c>
      <c r="B92" s="185" t="s">
        <v>405</v>
      </c>
      <c r="C92" s="185">
        <v>4</v>
      </c>
      <c r="D92" s="185" t="s">
        <v>15</v>
      </c>
      <c r="W92" s="8">
        <v>1</v>
      </c>
      <c r="X92" s="8">
        <v>1</v>
      </c>
      <c r="Y92" s="8">
        <v>0</v>
      </c>
      <c r="Z92" s="38">
        <v>0</v>
      </c>
      <c r="AA92" s="8">
        <v>1</v>
      </c>
      <c r="AB92" s="33">
        <f t="shared" ref="AB92:AB95" si="72">SUM(W92:AA92)</f>
        <v>3</v>
      </c>
      <c r="AC92" s="118"/>
      <c r="AD92" s="42">
        <f t="shared" ref="AD92:AD95" si="73">W92+X92</f>
        <v>2</v>
      </c>
      <c r="AE92" s="42">
        <f t="shared" ref="AE92:AE95" si="74">Z92+AA92</f>
        <v>1</v>
      </c>
      <c r="AF92" s="42">
        <f t="shared" ref="AF92:AF95" si="75">Y92</f>
        <v>0</v>
      </c>
      <c r="AG92" s="54"/>
      <c r="AH92" s="54"/>
    </row>
    <row r="93" spans="1:64" s="8" customFormat="1" x14ac:dyDescent="0.2">
      <c r="A93" s="38">
        <v>125</v>
      </c>
      <c r="B93" s="38" t="s">
        <v>433</v>
      </c>
      <c r="C93" s="38">
        <v>4</v>
      </c>
      <c r="D93" s="38" t="s">
        <v>273</v>
      </c>
      <c r="W93" s="8">
        <v>1</v>
      </c>
      <c r="X93" s="8">
        <v>1</v>
      </c>
      <c r="Y93" s="8">
        <v>0</v>
      </c>
      <c r="Z93" s="38">
        <v>0</v>
      </c>
      <c r="AA93" s="8">
        <v>0</v>
      </c>
      <c r="AB93" s="33">
        <f t="shared" si="72"/>
        <v>2</v>
      </c>
      <c r="AC93" s="118"/>
      <c r="AD93" s="42">
        <f t="shared" si="73"/>
        <v>2</v>
      </c>
      <c r="AE93" s="42">
        <f t="shared" si="74"/>
        <v>0</v>
      </c>
      <c r="AF93" s="42">
        <f t="shared" si="75"/>
        <v>0</v>
      </c>
      <c r="AG93" s="54"/>
      <c r="AH93" s="54"/>
    </row>
    <row r="94" spans="1:64" s="8" customFormat="1" x14ac:dyDescent="0.2">
      <c r="A94" s="185">
        <v>170</v>
      </c>
      <c r="B94" s="185" t="s">
        <v>534</v>
      </c>
      <c r="C94" s="185">
        <v>4</v>
      </c>
      <c r="D94" s="185" t="s">
        <v>375</v>
      </c>
      <c r="W94" s="8">
        <v>1</v>
      </c>
      <c r="X94" s="8">
        <v>1</v>
      </c>
      <c r="Y94" s="8">
        <v>0</v>
      </c>
      <c r="Z94" s="38">
        <v>1</v>
      </c>
      <c r="AA94" s="8">
        <v>1</v>
      </c>
      <c r="AB94" s="33">
        <f t="shared" si="72"/>
        <v>4</v>
      </c>
      <c r="AC94" s="118"/>
      <c r="AD94" s="42">
        <f t="shared" si="73"/>
        <v>2</v>
      </c>
      <c r="AE94" s="42">
        <f t="shared" si="74"/>
        <v>2</v>
      </c>
      <c r="AF94" s="42">
        <f t="shared" si="75"/>
        <v>0</v>
      </c>
      <c r="AG94" s="54"/>
      <c r="AH94" s="54"/>
    </row>
    <row r="95" spans="1:64" s="8" customFormat="1" x14ac:dyDescent="0.2">
      <c r="A95" s="185">
        <v>176</v>
      </c>
      <c r="B95" s="185" t="s">
        <v>538</v>
      </c>
      <c r="C95" s="185">
        <v>4</v>
      </c>
      <c r="D95" s="185" t="s">
        <v>387</v>
      </c>
      <c r="W95" s="8">
        <v>1</v>
      </c>
      <c r="X95" s="8">
        <v>1</v>
      </c>
      <c r="Y95" s="8">
        <v>1</v>
      </c>
      <c r="Z95" s="38">
        <v>0</v>
      </c>
      <c r="AA95" s="8">
        <v>1</v>
      </c>
      <c r="AB95" s="33">
        <f t="shared" si="72"/>
        <v>4</v>
      </c>
      <c r="AC95" s="118"/>
      <c r="AD95" s="42">
        <f t="shared" si="73"/>
        <v>2</v>
      </c>
      <c r="AE95" s="42">
        <f t="shared" si="74"/>
        <v>1</v>
      </c>
      <c r="AF95" s="42">
        <f t="shared" si="75"/>
        <v>1</v>
      </c>
      <c r="AG95" s="54"/>
      <c r="AH95" s="54"/>
    </row>
    <row r="96" spans="1:64" s="8" customFormat="1" x14ac:dyDescent="0.2">
      <c r="Z96" s="38"/>
      <c r="AB96" s="33"/>
      <c r="AC96" s="118"/>
      <c r="AD96" s="42"/>
      <c r="AE96" s="42"/>
      <c r="AF96" s="42"/>
      <c r="AG96" s="54"/>
      <c r="AH96" s="54"/>
    </row>
    <row r="97" spans="1:64" s="78" customFormat="1" ht="13.5" customHeight="1" x14ac:dyDescent="0.2">
      <c r="A97" s="31" t="s">
        <v>258</v>
      </c>
      <c r="B97" s="32" t="s">
        <v>433</v>
      </c>
      <c r="C97" s="32">
        <v>4</v>
      </c>
      <c r="D97" s="149" t="s">
        <v>273</v>
      </c>
      <c r="E97" s="33">
        <v>1</v>
      </c>
      <c r="F97" s="33">
        <v>1</v>
      </c>
      <c r="G97" s="33">
        <v>0</v>
      </c>
      <c r="H97" s="33">
        <v>0</v>
      </c>
      <c r="I97" s="33">
        <v>1</v>
      </c>
      <c r="J97" s="33"/>
      <c r="K97" s="33">
        <v>1</v>
      </c>
      <c r="L97" s="33">
        <v>1</v>
      </c>
      <c r="M97" s="33">
        <v>0</v>
      </c>
      <c r="N97" s="33">
        <v>0</v>
      </c>
      <c r="O97" s="33">
        <v>0</v>
      </c>
      <c r="P97" s="33"/>
      <c r="Q97" s="33">
        <v>0</v>
      </c>
      <c r="R97" s="33">
        <v>0</v>
      </c>
      <c r="S97" s="33">
        <v>0</v>
      </c>
      <c r="T97" s="33">
        <v>0</v>
      </c>
      <c r="U97" s="33">
        <v>0</v>
      </c>
      <c r="V97" s="33"/>
      <c r="W97" s="77">
        <f t="shared" ref="W97:AA105" si="76">IF(((E97+K97+Q97)=1.5),0.5,ROUND((E97+K97+Q97)/3,0))</f>
        <v>1</v>
      </c>
      <c r="X97" s="77">
        <f t="shared" si="76"/>
        <v>1</v>
      </c>
      <c r="Y97" s="77">
        <f t="shared" si="76"/>
        <v>0</v>
      </c>
      <c r="Z97" s="144">
        <f t="shared" si="76"/>
        <v>0</v>
      </c>
      <c r="AA97" s="77">
        <f t="shared" si="76"/>
        <v>0</v>
      </c>
      <c r="AB97" s="42">
        <f t="shared" ref="AB97:AB105" si="77">SUM(W97:AA97)</f>
        <v>2</v>
      </c>
      <c r="AC97" s="42"/>
      <c r="AD97" s="42">
        <f t="shared" ref="AD97:AD105" si="78">W97+X97</f>
        <v>2</v>
      </c>
      <c r="AE97" s="42">
        <f t="shared" ref="AE97:AE105" si="79">Z97+AA97</f>
        <v>0</v>
      </c>
      <c r="AF97" s="42">
        <f t="shared" ref="AF97:AF105" si="80">Y97</f>
        <v>0</v>
      </c>
      <c r="AG97" s="42"/>
      <c r="AI97" s="80"/>
      <c r="AJ97" s="80"/>
      <c r="AK97" s="80"/>
      <c r="AL97" s="80"/>
      <c r="AM97" s="80"/>
      <c r="AO97" s="80"/>
      <c r="AP97" s="80"/>
      <c r="AQ97" s="80"/>
      <c r="AR97" s="80"/>
      <c r="AS97" s="80"/>
      <c r="AU97" s="80"/>
      <c r="AV97" s="80"/>
      <c r="AW97" s="80"/>
      <c r="AX97" s="80"/>
      <c r="AY97" s="80"/>
      <c r="AZ97" s="80"/>
      <c r="BA97" s="80"/>
      <c r="BD97" s="80"/>
      <c r="BE97" s="80"/>
      <c r="BF97" s="80"/>
      <c r="BG97" s="80"/>
      <c r="BH97" s="80"/>
      <c r="BI97" s="80"/>
      <c r="BJ97" s="80"/>
      <c r="BK97" s="80"/>
      <c r="BL97" s="80"/>
    </row>
    <row r="98" spans="1:64" s="78" customFormat="1" ht="15" customHeight="1" x14ac:dyDescent="0.2">
      <c r="A98" s="33">
        <v>1095</v>
      </c>
      <c r="B98" s="32" t="s">
        <v>882</v>
      </c>
      <c r="C98" s="32">
        <v>11</v>
      </c>
      <c r="D98" s="33" t="s">
        <v>673</v>
      </c>
      <c r="E98" s="74">
        <v>0</v>
      </c>
      <c r="F98" s="74">
        <v>0</v>
      </c>
      <c r="G98" s="74">
        <v>0</v>
      </c>
      <c r="H98" s="74">
        <v>0</v>
      </c>
      <c r="I98" s="74">
        <v>0</v>
      </c>
      <c r="J98" s="74" t="s">
        <v>770</v>
      </c>
      <c r="K98" s="74">
        <v>1</v>
      </c>
      <c r="L98" s="74">
        <v>1</v>
      </c>
      <c r="M98" s="74">
        <v>0</v>
      </c>
      <c r="N98" s="74">
        <v>0</v>
      </c>
      <c r="O98" s="74">
        <v>0.5</v>
      </c>
      <c r="P98" s="74" t="s">
        <v>766</v>
      </c>
      <c r="Q98" s="74">
        <v>0</v>
      </c>
      <c r="R98" s="74">
        <v>0</v>
      </c>
      <c r="S98" s="74">
        <v>0</v>
      </c>
      <c r="T98" s="74">
        <v>0</v>
      </c>
      <c r="U98" s="74">
        <v>0</v>
      </c>
      <c r="V98" s="33"/>
      <c r="W98" s="77">
        <f t="shared" si="76"/>
        <v>0</v>
      </c>
      <c r="X98" s="77">
        <f t="shared" si="76"/>
        <v>0</v>
      </c>
      <c r="Y98" s="77">
        <f t="shared" si="76"/>
        <v>0</v>
      </c>
      <c r="Z98" s="144">
        <f t="shared" si="76"/>
        <v>0</v>
      </c>
      <c r="AA98" s="77">
        <f t="shared" si="76"/>
        <v>0</v>
      </c>
      <c r="AB98" s="42">
        <f t="shared" si="77"/>
        <v>0</v>
      </c>
      <c r="AC98" s="42"/>
      <c r="AD98" s="42">
        <f t="shared" si="78"/>
        <v>0</v>
      </c>
      <c r="AE98" s="42">
        <f t="shared" si="79"/>
        <v>0</v>
      </c>
      <c r="AF98" s="42">
        <f t="shared" si="80"/>
        <v>0</v>
      </c>
      <c r="AG98" s="42"/>
      <c r="AI98" s="80"/>
      <c r="AJ98" s="80"/>
      <c r="AK98" s="80"/>
      <c r="AL98" s="80"/>
      <c r="AM98" s="80"/>
      <c r="AO98" s="80"/>
      <c r="AP98" s="80"/>
      <c r="AQ98" s="80"/>
      <c r="AR98" s="80"/>
      <c r="AS98" s="80"/>
      <c r="AU98" s="80"/>
      <c r="AV98" s="80"/>
      <c r="AW98" s="80"/>
      <c r="AX98" s="80"/>
      <c r="AY98" s="80"/>
      <c r="AZ98" s="80"/>
      <c r="BA98" s="80"/>
      <c r="BD98" s="80"/>
      <c r="BE98" s="80"/>
      <c r="BF98" s="80"/>
      <c r="BG98" s="80"/>
      <c r="BH98" s="80"/>
      <c r="BI98" s="80"/>
      <c r="BJ98" s="80"/>
      <c r="BK98" s="80"/>
      <c r="BL98" s="80"/>
    </row>
    <row r="99" spans="1:64" s="78" customFormat="1" ht="15" customHeight="1" x14ac:dyDescent="0.2">
      <c r="A99" s="31" t="s">
        <v>155</v>
      </c>
      <c r="B99" s="32" t="s">
        <v>463</v>
      </c>
      <c r="C99" s="32">
        <v>11</v>
      </c>
      <c r="D99" s="149" t="s">
        <v>166</v>
      </c>
      <c r="E99" s="34">
        <v>0</v>
      </c>
      <c r="F99" s="34">
        <v>1</v>
      </c>
      <c r="G99" s="34">
        <v>0</v>
      </c>
      <c r="H99" s="34">
        <v>0</v>
      </c>
      <c r="I99" s="34">
        <v>0</v>
      </c>
      <c r="J99" s="150"/>
      <c r="K99" s="90">
        <v>0</v>
      </c>
      <c r="L99" s="90">
        <v>1</v>
      </c>
      <c r="M99" s="151">
        <v>0</v>
      </c>
      <c r="N99" s="151">
        <v>0</v>
      </c>
      <c r="O99" s="151">
        <v>0</v>
      </c>
      <c r="P99" s="150"/>
      <c r="Q99" s="90">
        <v>0</v>
      </c>
      <c r="R99" s="90">
        <v>0</v>
      </c>
      <c r="S99" s="90">
        <v>0</v>
      </c>
      <c r="T99" s="90">
        <v>0</v>
      </c>
      <c r="U99" s="90">
        <v>0</v>
      </c>
      <c r="V99" s="90"/>
      <c r="W99" s="77">
        <f t="shared" si="76"/>
        <v>0</v>
      </c>
      <c r="X99" s="77">
        <f t="shared" si="76"/>
        <v>1</v>
      </c>
      <c r="Y99" s="77">
        <f t="shared" si="76"/>
        <v>0</v>
      </c>
      <c r="Z99" s="144">
        <f t="shared" si="76"/>
        <v>0</v>
      </c>
      <c r="AA99" s="77">
        <f t="shared" si="76"/>
        <v>0</v>
      </c>
      <c r="AB99" s="42">
        <f t="shared" si="77"/>
        <v>1</v>
      </c>
      <c r="AC99" s="42"/>
      <c r="AD99" s="42">
        <f t="shared" si="78"/>
        <v>1</v>
      </c>
      <c r="AE99" s="42">
        <f t="shared" si="79"/>
        <v>0</v>
      </c>
      <c r="AF99" s="42">
        <f t="shared" si="80"/>
        <v>0</v>
      </c>
      <c r="AG99" s="42"/>
      <c r="AI99" s="80"/>
      <c r="AJ99" s="80"/>
      <c r="AK99" s="80"/>
      <c r="AL99" s="80"/>
      <c r="AM99" s="80"/>
      <c r="AO99" s="80"/>
      <c r="AP99" s="80"/>
      <c r="AQ99" s="80"/>
      <c r="AR99" s="80"/>
      <c r="AS99" s="80"/>
      <c r="AU99" s="80"/>
      <c r="AV99" s="80"/>
      <c r="AW99" s="80"/>
      <c r="AX99" s="80"/>
      <c r="AY99" s="80"/>
      <c r="AZ99" s="80"/>
      <c r="BA99" s="80"/>
      <c r="BD99" s="80"/>
      <c r="BE99" s="80"/>
      <c r="BF99" s="80"/>
      <c r="BG99" s="80"/>
      <c r="BH99" s="80"/>
      <c r="BI99" s="80"/>
      <c r="BJ99" s="80"/>
      <c r="BK99" s="80"/>
      <c r="BL99" s="80"/>
    </row>
    <row r="100" spans="1:64" s="33" customFormat="1" ht="15" customHeight="1" x14ac:dyDescent="0.2">
      <c r="A100" s="152" t="s">
        <v>253</v>
      </c>
      <c r="B100" s="32" t="s">
        <v>451</v>
      </c>
      <c r="C100" s="32">
        <v>11</v>
      </c>
      <c r="D100" s="149" t="s">
        <v>266</v>
      </c>
      <c r="E100" s="33">
        <v>1</v>
      </c>
      <c r="F100" s="33">
        <v>0</v>
      </c>
      <c r="G100" s="33">
        <v>0</v>
      </c>
      <c r="H100" s="33">
        <v>1</v>
      </c>
      <c r="I100" s="33">
        <v>0</v>
      </c>
      <c r="K100" s="33">
        <v>1</v>
      </c>
      <c r="L100" s="33">
        <v>0</v>
      </c>
      <c r="M100" s="33">
        <v>0</v>
      </c>
      <c r="N100" s="33">
        <v>0</v>
      </c>
      <c r="O100" s="155">
        <v>0.5</v>
      </c>
      <c r="Q100" s="33">
        <v>1</v>
      </c>
      <c r="R100" s="33">
        <v>0</v>
      </c>
      <c r="S100" s="33">
        <v>1</v>
      </c>
      <c r="T100" s="33">
        <v>1</v>
      </c>
      <c r="U100" s="33">
        <v>0</v>
      </c>
      <c r="W100" s="77">
        <f t="shared" si="76"/>
        <v>1</v>
      </c>
      <c r="X100" s="77">
        <f t="shared" si="76"/>
        <v>0</v>
      </c>
      <c r="Y100" s="77">
        <f t="shared" si="76"/>
        <v>0</v>
      </c>
      <c r="Z100" s="144">
        <f t="shared" si="76"/>
        <v>1</v>
      </c>
      <c r="AA100" s="77">
        <f t="shared" si="76"/>
        <v>0</v>
      </c>
      <c r="AB100" s="42">
        <f t="shared" si="77"/>
        <v>2</v>
      </c>
      <c r="AC100" s="42"/>
      <c r="AD100" s="42">
        <f t="shared" si="78"/>
        <v>1</v>
      </c>
      <c r="AE100" s="42">
        <f t="shared" si="79"/>
        <v>1</v>
      </c>
      <c r="AF100" s="42">
        <f t="shared" si="80"/>
        <v>0</v>
      </c>
      <c r="AG100" s="42"/>
      <c r="AI100" s="34"/>
      <c r="AJ100" s="34"/>
      <c r="AK100" s="34"/>
      <c r="AL100" s="34"/>
      <c r="AM100" s="34"/>
      <c r="AO100" s="34"/>
      <c r="AP100" s="34"/>
      <c r="AQ100" s="34"/>
      <c r="AR100" s="34"/>
      <c r="AS100" s="34"/>
      <c r="AU100" s="34"/>
      <c r="AV100" s="34"/>
      <c r="AW100" s="34"/>
      <c r="AX100" s="34"/>
      <c r="AY100" s="34"/>
      <c r="BA100" s="34"/>
    </row>
    <row r="101" spans="1:64" s="33" customFormat="1" ht="15" customHeight="1" x14ac:dyDescent="0.2">
      <c r="A101" s="152" t="s">
        <v>90</v>
      </c>
      <c r="B101" s="32" t="s">
        <v>438</v>
      </c>
      <c r="C101" s="32">
        <v>11</v>
      </c>
      <c r="D101" s="149" t="s">
        <v>98</v>
      </c>
      <c r="E101" s="34">
        <v>1</v>
      </c>
      <c r="F101" s="34">
        <v>1</v>
      </c>
      <c r="G101" s="34">
        <v>1</v>
      </c>
      <c r="H101" s="34">
        <v>1</v>
      </c>
      <c r="I101" s="34">
        <v>0</v>
      </c>
      <c r="J101" s="150"/>
      <c r="K101" s="90">
        <v>1</v>
      </c>
      <c r="L101" s="90">
        <v>1</v>
      </c>
      <c r="M101" s="151">
        <v>0.5</v>
      </c>
      <c r="N101" s="151">
        <v>0.5</v>
      </c>
      <c r="O101" s="151">
        <v>0</v>
      </c>
      <c r="P101" s="150"/>
      <c r="Q101" s="90">
        <v>1</v>
      </c>
      <c r="R101" s="90">
        <v>1</v>
      </c>
      <c r="S101" s="90">
        <v>0</v>
      </c>
      <c r="T101" s="90">
        <v>0</v>
      </c>
      <c r="U101" s="90">
        <v>0</v>
      </c>
      <c r="V101" s="90"/>
      <c r="W101" s="77">
        <f t="shared" si="76"/>
        <v>1</v>
      </c>
      <c r="X101" s="77">
        <f t="shared" si="76"/>
        <v>1</v>
      </c>
      <c r="Y101" s="77">
        <f t="shared" si="76"/>
        <v>0.5</v>
      </c>
      <c r="Z101" s="144">
        <f t="shared" si="76"/>
        <v>0.5</v>
      </c>
      <c r="AA101" s="77">
        <f t="shared" si="76"/>
        <v>0</v>
      </c>
      <c r="AB101" s="42">
        <f t="shared" si="77"/>
        <v>3</v>
      </c>
      <c r="AC101" s="42"/>
      <c r="AD101" s="42">
        <f t="shared" si="78"/>
        <v>2</v>
      </c>
      <c r="AE101" s="42">
        <f t="shared" si="79"/>
        <v>0.5</v>
      </c>
      <c r="AF101" s="42">
        <f t="shared" si="80"/>
        <v>0.5</v>
      </c>
      <c r="AG101" s="42"/>
      <c r="AI101" s="34"/>
      <c r="AJ101" s="34"/>
      <c r="AK101" s="34"/>
      <c r="AL101" s="34"/>
      <c r="AM101" s="34"/>
      <c r="AO101" s="34"/>
      <c r="AP101" s="34"/>
      <c r="AQ101" s="34"/>
      <c r="AR101" s="34"/>
      <c r="AS101" s="34"/>
      <c r="AU101" s="34"/>
      <c r="AV101" s="34"/>
      <c r="AW101" s="34"/>
      <c r="AX101" s="34"/>
      <c r="AY101" s="34"/>
      <c r="BA101" s="34"/>
    </row>
    <row r="102" spans="1:64" s="33" customFormat="1" ht="15" customHeight="1" x14ac:dyDescent="0.2">
      <c r="A102" s="152" t="s">
        <v>88</v>
      </c>
      <c r="B102" s="146" t="s">
        <v>424</v>
      </c>
      <c r="C102" s="146">
        <v>11</v>
      </c>
      <c r="D102" s="153" t="s">
        <v>94</v>
      </c>
      <c r="E102" s="148">
        <v>1</v>
      </c>
      <c r="F102" s="148">
        <v>1</v>
      </c>
      <c r="G102" s="148">
        <v>1</v>
      </c>
      <c r="H102" s="148">
        <v>0</v>
      </c>
      <c r="I102" s="148">
        <v>1</v>
      </c>
      <c r="J102" s="90" t="s">
        <v>156</v>
      </c>
      <c r="K102" s="90">
        <v>1</v>
      </c>
      <c r="L102" s="90">
        <v>1</v>
      </c>
      <c r="M102" s="151">
        <v>0</v>
      </c>
      <c r="N102" s="151">
        <v>0.5</v>
      </c>
      <c r="O102" s="151">
        <v>0</v>
      </c>
      <c r="P102" s="146"/>
      <c r="Q102" s="90">
        <v>1</v>
      </c>
      <c r="R102" s="90">
        <v>1</v>
      </c>
      <c r="S102" s="90">
        <v>0</v>
      </c>
      <c r="T102" s="90">
        <v>0</v>
      </c>
      <c r="U102" s="90">
        <v>0</v>
      </c>
      <c r="V102" s="90"/>
      <c r="W102" s="144">
        <f t="shared" si="76"/>
        <v>1</v>
      </c>
      <c r="X102" s="144">
        <f t="shared" si="76"/>
        <v>1</v>
      </c>
      <c r="Y102" s="144">
        <f t="shared" si="76"/>
        <v>0</v>
      </c>
      <c r="Z102" s="144">
        <f t="shared" si="76"/>
        <v>0</v>
      </c>
      <c r="AA102" s="144">
        <f t="shared" si="76"/>
        <v>0</v>
      </c>
      <c r="AB102" s="145">
        <f t="shared" si="77"/>
        <v>2</v>
      </c>
      <c r="AC102" s="145"/>
      <c r="AD102" s="42">
        <f t="shared" si="78"/>
        <v>2</v>
      </c>
      <c r="AE102" s="42">
        <f t="shared" si="79"/>
        <v>0</v>
      </c>
      <c r="AF102" s="42">
        <f t="shared" si="80"/>
        <v>0</v>
      </c>
      <c r="AG102" s="42"/>
      <c r="AI102" s="34"/>
      <c r="AJ102" s="34"/>
      <c r="AK102" s="34"/>
      <c r="AL102" s="34"/>
      <c r="AM102" s="34"/>
      <c r="AO102" s="34"/>
      <c r="AP102" s="34"/>
      <c r="AQ102" s="34"/>
      <c r="AR102" s="34"/>
      <c r="AS102" s="34"/>
      <c r="AU102" s="34"/>
      <c r="AV102" s="34"/>
      <c r="AW102" s="34"/>
      <c r="AX102" s="34"/>
      <c r="AY102" s="34"/>
      <c r="BA102" s="34"/>
    </row>
    <row r="103" spans="1:64" s="78" customFormat="1" ht="15" customHeight="1" x14ac:dyDescent="0.2">
      <c r="A103" s="31" t="s">
        <v>141</v>
      </c>
      <c r="B103" s="32" t="s">
        <v>458</v>
      </c>
      <c r="C103" s="32">
        <v>11</v>
      </c>
      <c r="D103" s="149" t="s">
        <v>148</v>
      </c>
      <c r="E103" s="34">
        <v>0</v>
      </c>
      <c r="F103" s="34">
        <v>0</v>
      </c>
      <c r="G103" s="34">
        <v>0</v>
      </c>
      <c r="H103" s="34">
        <v>0</v>
      </c>
      <c r="I103" s="34">
        <v>0</v>
      </c>
      <c r="J103" s="150"/>
      <c r="K103" s="90">
        <v>0</v>
      </c>
      <c r="L103" s="90">
        <v>1</v>
      </c>
      <c r="M103" s="151">
        <v>0</v>
      </c>
      <c r="N103" s="151">
        <v>0</v>
      </c>
      <c r="O103" s="151">
        <v>0</v>
      </c>
      <c r="P103" s="33" t="s">
        <v>194</v>
      </c>
      <c r="Q103" s="90">
        <v>0</v>
      </c>
      <c r="R103" s="90">
        <v>0</v>
      </c>
      <c r="S103" s="90">
        <v>0</v>
      </c>
      <c r="T103" s="90">
        <v>0</v>
      </c>
      <c r="U103" s="90">
        <v>0</v>
      </c>
      <c r="V103" s="90"/>
      <c r="W103" s="77">
        <f t="shared" si="76"/>
        <v>0</v>
      </c>
      <c r="X103" s="77">
        <f t="shared" si="76"/>
        <v>0</v>
      </c>
      <c r="Y103" s="77">
        <f t="shared" si="76"/>
        <v>0</v>
      </c>
      <c r="Z103" s="144">
        <f t="shared" si="76"/>
        <v>0</v>
      </c>
      <c r="AA103" s="77">
        <f t="shared" si="76"/>
        <v>0</v>
      </c>
      <c r="AB103" s="42">
        <f t="shared" si="77"/>
        <v>0</v>
      </c>
      <c r="AC103" s="42"/>
      <c r="AD103" s="42">
        <f t="shared" si="78"/>
        <v>0</v>
      </c>
      <c r="AE103" s="42">
        <f t="shared" si="79"/>
        <v>0</v>
      </c>
      <c r="AF103" s="42">
        <f t="shared" si="80"/>
        <v>0</v>
      </c>
      <c r="AG103" s="42"/>
      <c r="AI103" s="80"/>
      <c r="AJ103" s="80"/>
      <c r="AK103" s="80"/>
      <c r="AL103" s="80"/>
      <c r="AM103" s="80"/>
      <c r="AO103" s="80"/>
      <c r="AP103" s="80"/>
      <c r="AQ103" s="80"/>
      <c r="AR103" s="80"/>
      <c r="AS103" s="80"/>
      <c r="AU103" s="80"/>
      <c r="AV103" s="80"/>
      <c r="AW103" s="80"/>
      <c r="AX103" s="80"/>
      <c r="AY103" s="80"/>
      <c r="BA103" s="80"/>
    </row>
    <row r="104" spans="1:64" s="33" customFormat="1" ht="15" customHeight="1" x14ac:dyDescent="0.2">
      <c r="A104" s="31" t="s">
        <v>221</v>
      </c>
      <c r="B104" s="32" t="s">
        <v>488</v>
      </c>
      <c r="C104" s="32">
        <v>11</v>
      </c>
      <c r="D104" s="149" t="s">
        <v>233</v>
      </c>
      <c r="E104" s="33">
        <v>0</v>
      </c>
      <c r="F104" s="33">
        <v>1</v>
      </c>
      <c r="G104" s="33">
        <v>0</v>
      </c>
      <c r="H104" s="33">
        <v>0</v>
      </c>
      <c r="I104" s="33">
        <v>0</v>
      </c>
      <c r="K104" s="33">
        <v>0</v>
      </c>
      <c r="L104" s="34">
        <v>0</v>
      </c>
      <c r="M104" s="155">
        <v>0.5</v>
      </c>
      <c r="N104" s="155">
        <v>0.5</v>
      </c>
      <c r="O104" s="155">
        <v>0.5</v>
      </c>
      <c r="P104" s="33" t="s">
        <v>343</v>
      </c>
      <c r="Q104" s="33">
        <v>0</v>
      </c>
      <c r="R104" s="33">
        <v>1</v>
      </c>
      <c r="S104" s="33">
        <v>0</v>
      </c>
      <c r="T104" s="33">
        <v>1</v>
      </c>
      <c r="U104" s="33">
        <v>0</v>
      </c>
      <c r="W104" s="77">
        <f t="shared" si="76"/>
        <v>0</v>
      </c>
      <c r="X104" s="77">
        <f t="shared" si="76"/>
        <v>1</v>
      </c>
      <c r="Y104" s="77">
        <f t="shared" si="76"/>
        <v>0</v>
      </c>
      <c r="Z104" s="144">
        <f t="shared" si="76"/>
        <v>0.5</v>
      </c>
      <c r="AA104" s="77">
        <f t="shared" si="76"/>
        <v>0</v>
      </c>
      <c r="AB104" s="42">
        <f t="shared" si="77"/>
        <v>1.5</v>
      </c>
      <c r="AC104" s="42"/>
      <c r="AD104" s="42">
        <f t="shared" si="78"/>
        <v>1</v>
      </c>
      <c r="AE104" s="42">
        <f t="shared" si="79"/>
        <v>0.5</v>
      </c>
      <c r="AF104" s="42">
        <f t="shared" si="80"/>
        <v>0</v>
      </c>
      <c r="AG104" s="42"/>
      <c r="AI104" s="34"/>
      <c r="AJ104" s="34"/>
      <c r="AK104" s="34"/>
      <c r="AL104" s="34"/>
      <c r="AM104" s="34"/>
      <c r="AO104" s="34"/>
      <c r="AP104" s="34"/>
      <c r="AQ104" s="34"/>
      <c r="AR104" s="34"/>
      <c r="AS104" s="34"/>
      <c r="AU104" s="34"/>
      <c r="AV104" s="34"/>
      <c r="AW104" s="34"/>
      <c r="AX104" s="34"/>
      <c r="AY104" s="34"/>
      <c r="BA104" s="34"/>
    </row>
    <row r="105" spans="1:64" s="33" customFormat="1" ht="15" customHeight="1" x14ac:dyDescent="0.2">
      <c r="A105" s="33">
        <v>1121</v>
      </c>
      <c r="B105" s="32" t="s">
        <v>905</v>
      </c>
      <c r="C105" s="32">
        <v>11</v>
      </c>
      <c r="D105" s="33" t="s">
        <v>699</v>
      </c>
      <c r="E105" s="74">
        <v>1</v>
      </c>
      <c r="F105" s="74">
        <v>1</v>
      </c>
      <c r="G105" s="74">
        <v>1</v>
      </c>
      <c r="H105" s="74">
        <v>0</v>
      </c>
      <c r="I105" s="74">
        <v>0</v>
      </c>
      <c r="J105" s="74"/>
      <c r="K105" s="74">
        <v>1</v>
      </c>
      <c r="L105" s="74">
        <v>1</v>
      </c>
      <c r="M105" s="74">
        <v>0</v>
      </c>
      <c r="N105" s="74">
        <v>0</v>
      </c>
      <c r="O105" s="74">
        <v>0.5</v>
      </c>
      <c r="P105" s="74"/>
      <c r="Q105" s="74">
        <v>1</v>
      </c>
      <c r="R105" s="74">
        <v>1</v>
      </c>
      <c r="S105" s="74">
        <v>1</v>
      </c>
      <c r="T105" s="74">
        <v>1</v>
      </c>
      <c r="U105" s="74">
        <v>1</v>
      </c>
      <c r="W105" s="77">
        <f t="shared" si="76"/>
        <v>1</v>
      </c>
      <c r="X105" s="77">
        <f t="shared" si="76"/>
        <v>1</v>
      </c>
      <c r="Y105" s="77">
        <f t="shared" si="76"/>
        <v>1</v>
      </c>
      <c r="Z105" s="144">
        <f t="shared" si="76"/>
        <v>0</v>
      </c>
      <c r="AA105" s="77">
        <f t="shared" si="76"/>
        <v>0.5</v>
      </c>
      <c r="AB105" s="42">
        <f t="shared" si="77"/>
        <v>3.5</v>
      </c>
      <c r="AC105" s="42"/>
      <c r="AD105" s="42">
        <f t="shared" si="78"/>
        <v>2</v>
      </c>
      <c r="AE105" s="42">
        <f t="shared" si="79"/>
        <v>0.5</v>
      </c>
      <c r="AF105" s="42">
        <f t="shared" si="80"/>
        <v>1</v>
      </c>
      <c r="AG105" s="42"/>
      <c r="AI105" s="34"/>
      <c r="AJ105" s="34"/>
      <c r="AK105" s="34"/>
      <c r="AL105" s="34"/>
      <c r="AM105" s="34"/>
      <c r="AO105" s="34"/>
      <c r="AP105" s="34"/>
      <c r="AQ105" s="34"/>
      <c r="AR105" s="34"/>
      <c r="AS105" s="34"/>
      <c r="AU105" s="34"/>
      <c r="AV105" s="34"/>
      <c r="AW105" s="34"/>
      <c r="AX105" s="34"/>
      <c r="AY105" s="34"/>
      <c r="BA105" s="34"/>
    </row>
    <row r="106" spans="1:64" s="162" customFormat="1" ht="15" customHeight="1" x14ac:dyDescent="0.2">
      <c r="A106" s="183"/>
      <c r="B106" s="183"/>
      <c r="C106" s="183"/>
      <c r="M106" s="184"/>
      <c r="N106" s="184"/>
      <c r="O106" s="184"/>
      <c r="W106" s="165"/>
      <c r="X106" s="165"/>
      <c r="Y106" s="165"/>
      <c r="Z106" s="166"/>
      <c r="AA106" s="165"/>
      <c r="AB106" s="167"/>
      <c r="AC106" s="167"/>
      <c r="AD106" s="167"/>
      <c r="AE106" s="167"/>
      <c r="AF106" s="167"/>
      <c r="AG106" s="167"/>
      <c r="AI106" s="178"/>
      <c r="AJ106" s="178"/>
      <c r="AK106" s="178"/>
      <c r="AL106" s="178"/>
      <c r="AM106" s="178"/>
      <c r="AO106" s="178"/>
      <c r="AP106" s="178"/>
      <c r="AQ106" s="178"/>
      <c r="AR106" s="178"/>
      <c r="AS106" s="178"/>
      <c r="AU106" s="178"/>
      <c r="AV106" s="178"/>
      <c r="AW106" s="178"/>
      <c r="AX106" s="178"/>
      <c r="AY106" s="178"/>
      <c r="BA106" s="178"/>
    </row>
    <row r="107" spans="1:64" ht="15" customHeight="1" x14ac:dyDescent="0.2">
      <c r="A107" s="11"/>
      <c r="B107" s="11"/>
      <c r="C107" s="11"/>
      <c r="D107" s="8"/>
      <c r="E107" s="8"/>
      <c r="F107" s="8"/>
      <c r="G107" s="8"/>
      <c r="H107" s="8"/>
      <c r="I107" s="8"/>
      <c r="J107" s="8"/>
      <c r="K107" s="8"/>
      <c r="L107" s="8"/>
      <c r="M107" s="15"/>
      <c r="N107" s="15"/>
      <c r="O107" s="15"/>
      <c r="P107" s="8"/>
      <c r="Q107" s="8"/>
      <c r="R107" s="8"/>
      <c r="S107" s="8"/>
      <c r="T107" s="8"/>
      <c r="U107" s="8"/>
      <c r="V107" s="8" t="s">
        <v>960</v>
      </c>
      <c r="W107" s="13">
        <f t="shared" ref="W107:AB107" si="81">AVERAGE(W3:W91)</f>
        <v>0.55555555555555558</v>
      </c>
      <c r="X107" s="13">
        <f t="shared" si="81"/>
        <v>0.77777777777777779</v>
      </c>
      <c r="Y107" s="13">
        <f t="shared" si="81"/>
        <v>0.24074074074074073</v>
      </c>
      <c r="Z107" s="13">
        <f t="shared" si="81"/>
        <v>0.11728395061728394</v>
      </c>
      <c r="AA107" s="13">
        <f t="shared" si="81"/>
        <v>0.26543209876543211</v>
      </c>
      <c r="AB107" s="13">
        <f t="shared" si="81"/>
        <v>1.9567901234567902</v>
      </c>
      <c r="AC107" s="13"/>
      <c r="AD107" s="13">
        <f>AVERAGE(AD3:AD91)</f>
        <v>1.3333333333333333</v>
      </c>
      <c r="AE107" s="13">
        <f>AVERAGE(AE3:AE91)</f>
        <v>0.38271604938271603</v>
      </c>
      <c r="AF107" s="13">
        <f>AVERAGE(AF3:AF91)</f>
        <v>0.24074074074074073</v>
      </c>
      <c r="AG107" s="7"/>
      <c r="AI107" s="139"/>
      <c r="AJ107" s="139"/>
      <c r="AK107" s="139"/>
      <c r="AL107" s="139"/>
      <c r="AM107" s="139"/>
      <c r="AO107" s="139"/>
      <c r="AP107" s="139"/>
      <c r="AQ107" s="139"/>
      <c r="AR107" s="139"/>
      <c r="AS107" s="139"/>
      <c r="AU107" s="139"/>
      <c r="AV107" s="139"/>
      <c r="AW107" s="139"/>
      <c r="AX107" s="139"/>
      <c r="AY107" s="139"/>
      <c r="BA107" s="139"/>
    </row>
    <row r="108" spans="1:64" ht="15" customHeight="1" x14ac:dyDescent="0.2">
      <c r="A108" s="54"/>
      <c r="B108" s="138"/>
      <c r="C108" s="138"/>
      <c r="E108" s="73"/>
      <c r="F108" s="73"/>
      <c r="G108" s="73"/>
      <c r="H108" s="73"/>
      <c r="I108" s="73"/>
      <c r="J108" s="73"/>
      <c r="K108" s="73"/>
      <c r="L108" s="73"/>
      <c r="M108" s="73"/>
      <c r="N108" s="73"/>
      <c r="O108" s="73"/>
      <c r="P108" s="73"/>
      <c r="Q108" s="73"/>
      <c r="R108" s="73"/>
      <c r="S108" s="73"/>
      <c r="T108" s="73"/>
      <c r="U108" s="73"/>
      <c r="AC108" s="139"/>
      <c r="AD108" s="139"/>
      <c r="AE108" s="139"/>
      <c r="AF108" s="139"/>
      <c r="AG108" s="139"/>
      <c r="AI108" s="139"/>
      <c r="AJ108" s="139"/>
      <c r="AK108" s="139"/>
      <c r="AL108" s="139"/>
      <c r="AM108" s="139"/>
      <c r="AO108" s="139"/>
      <c r="AP108" s="139"/>
      <c r="AQ108" s="139"/>
      <c r="AR108" s="139"/>
      <c r="AS108" s="139"/>
      <c r="AU108" s="139"/>
      <c r="AV108" s="139"/>
      <c r="AW108" s="139"/>
      <c r="AX108" s="139"/>
      <c r="AY108" s="139"/>
      <c r="BA108" s="139"/>
    </row>
    <row r="109" spans="1:64" ht="15" customHeight="1" x14ac:dyDescent="0.2">
      <c r="A109" s="54"/>
      <c r="B109" s="138"/>
      <c r="C109" s="138"/>
      <c r="E109" s="73"/>
      <c r="F109" s="73"/>
      <c r="G109" s="73"/>
      <c r="H109" s="73"/>
      <c r="I109" s="73"/>
      <c r="J109" s="73"/>
      <c r="K109" s="73"/>
      <c r="L109" s="73"/>
      <c r="M109" s="73"/>
      <c r="N109" s="73"/>
      <c r="O109" s="73"/>
      <c r="P109" s="73"/>
      <c r="Q109" s="73"/>
      <c r="R109" s="73"/>
      <c r="S109" s="107" t="s">
        <v>947</v>
      </c>
      <c r="T109" s="107"/>
      <c r="U109" s="107"/>
      <c r="V109" s="104"/>
      <c r="W109" s="57">
        <f t="shared" ref="W109:AB109" si="82">AVERAGE(W3:W19)</f>
        <v>0.23529411764705882</v>
      </c>
      <c r="X109" s="57">
        <f t="shared" si="82"/>
        <v>0.58823529411764708</v>
      </c>
      <c r="Y109" s="57">
        <f t="shared" si="82"/>
        <v>0.20588235294117646</v>
      </c>
      <c r="Z109" s="57">
        <f t="shared" si="82"/>
        <v>2.9411764705882353E-2</v>
      </c>
      <c r="AA109" s="57">
        <f t="shared" si="82"/>
        <v>0.17647058823529413</v>
      </c>
      <c r="AB109" s="57">
        <f t="shared" si="82"/>
        <v>1.2352941176470589</v>
      </c>
      <c r="AC109" s="57"/>
      <c r="AD109" s="57">
        <f>AVERAGE(AD3:AD19)</f>
        <v>0.82352941176470584</v>
      </c>
      <c r="AE109" s="57">
        <f>AVERAGE(AE3:AE19)</f>
        <v>0.20588235294117646</v>
      </c>
      <c r="AF109" s="57">
        <f>AVERAGE(AF3:AF19)</f>
        <v>0.20588235294117646</v>
      </c>
      <c r="AG109" s="139"/>
      <c r="AI109" s="139"/>
      <c r="AJ109" s="139"/>
      <c r="AK109" s="139"/>
      <c r="AL109" s="139"/>
      <c r="AM109" s="139"/>
      <c r="AO109" s="139"/>
      <c r="AP109" s="139"/>
      <c r="AQ109" s="139"/>
      <c r="AR109" s="139"/>
      <c r="AS109" s="139"/>
      <c r="AU109" s="139"/>
      <c r="AV109" s="139"/>
      <c r="AW109" s="139"/>
      <c r="AX109" s="139"/>
      <c r="AY109" s="139"/>
      <c r="BA109" s="139"/>
    </row>
    <row r="110" spans="1:64" ht="15" customHeight="1" x14ac:dyDescent="0.2">
      <c r="B110" s="138"/>
      <c r="C110" s="138"/>
      <c r="D110" s="140"/>
      <c r="J110" s="73"/>
      <c r="M110" s="54"/>
      <c r="N110" s="54"/>
      <c r="O110" s="54"/>
      <c r="S110" s="107" t="s">
        <v>948</v>
      </c>
      <c r="T110" s="107"/>
      <c r="U110" s="107"/>
      <c r="V110" s="104"/>
      <c r="W110" s="57">
        <f t="shared" ref="W110:AB110" si="83">AVERAGE(W33:W46)</f>
        <v>0.6428571428571429</v>
      </c>
      <c r="X110" s="57">
        <f t="shared" si="83"/>
        <v>0.7857142857142857</v>
      </c>
      <c r="Y110" s="57">
        <f t="shared" si="83"/>
        <v>0.21428571428571427</v>
      </c>
      <c r="Z110" s="57">
        <f t="shared" si="83"/>
        <v>0.10714285714285714</v>
      </c>
      <c r="AA110" s="57">
        <f t="shared" si="83"/>
        <v>0.42857142857142855</v>
      </c>
      <c r="AB110" s="57">
        <f t="shared" si="83"/>
        <v>2.1785714285714284</v>
      </c>
      <c r="AC110" s="57"/>
      <c r="AD110" s="57">
        <f>AVERAGE(AD33:AD46)</f>
        <v>1.4285714285714286</v>
      </c>
      <c r="AE110" s="57">
        <f>AVERAGE(AE33:AE46)</f>
        <v>0.5357142857142857</v>
      </c>
      <c r="AF110" s="57">
        <f>AVERAGE(AF33:AF46)</f>
        <v>0.21428571428571427</v>
      </c>
      <c r="AG110" s="133"/>
      <c r="AH110" s="133"/>
      <c r="AI110" s="133"/>
      <c r="AJ110" s="133"/>
      <c r="AK110" s="133"/>
      <c r="AL110" s="133"/>
      <c r="AM110" s="133"/>
      <c r="AN110" s="133"/>
      <c r="AO110" s="133"/>
      <c r="AP110" s="133"/>
      <c r="AQ110" s="133"/>
      <c r="AR110" s="133"/>
      <c r="AS110" s="133"/>
      <c r="AT110" s="133"/>
      <c r="AU110" s="133"/>
      <c r="AV110" s="133"/>
      <c r="AW110" s="133"/>
      <c r="AX110" s="133"/>
      <c r="AY110" s="139"/>
      <c r="AZ110" s="139"/>
      <c r="BA110" s="139"/>
      <c r="BD110" s="139"/>
      <c r="BE110" s="139"/>
      <c r="BF110" s="139"/>
      <c r="BG110" s="139"/>
      <c r="BH110" s="139"/>
      <c r="BI110" s="139"/>
      <c r="BJ110" s="139"/>
      <c r="BK110" s="139"/>
      <c r="BL110" s="139"/>
    </row>
    <row r="111" spans="1:64" ht="15" customHeight="1" x14ac:dyDescent="0.2">
      <c r="A111" s="54"/>
      <c r="B111" s="54"/>
      <c r="E111" s="73"/>
      <c r="F111" s="73"/>
      <c r="G111" s="73"/>
      <c r="H111" s="73"/>
      <c r="I111" s="73"/>
      <c r="J111" s="73"/>
      <c r="K111" s="73"/>
      <c r="L111" s="73"/>
      <c r="M111" s="73"/>
      <c r="N111" s="73"/>
      <c r="O111" s="73"/>
      <c r="P111" s="73"/>
      <c r="Q111" s="73"/>
      <c r="R111" s="73"/>
      <c r="S111" s="104" t="s">
        <v>950</v>
      </c>
      <c r="T111" s="104"/>
      <c r="U111" s="104"/>
      <c r="V111" s="104"/>
      <c r="W111" s="57">
        <f t="shared" ref="W111:AB111" si="84">AVERAGE(W63:W71)</f>
        <v>0.88888888888888884</v>
      </c>
      <c r="X111" s="57">
        <f t="shared" si="84"/>
        <v>1</v>
      </c>
      <c r="Y111" s="57">
        <f t="shared" si="84"/>
        <v>0.3888888888888889</v>
      </c>
      <c r="Z111" s="57">
        <f t="shared" si="84"/>
        <v>0.33333333333333331</v>
      </c>
      <c r="AA111" s="57">
        <f t="shared" si="84"/>
        <v>0.33333333333333331</v>
      </c>
      <c r="AB111" s="57">
        <f t="shared" si="84"/>
        <v>2.9444444444444446</v>
      </c>
      <c r="AC111" s="57"/>
      <c r="AD111" s="57">
        <f>AVERAGE(AD63:AD71)</f>
        <v>1.8888888888888888</v>
      </c>
      <c r="AE111" s="57">
        <f>AVERAGE(AE63:AE71)</f>
        <v>0.66666666666666663</v>
      </c>
      <c r="AF111" s="57">
        <f>AVERAGE(AF63:AF71)</f>
        <v>0.3888888888888889</v>
      </c>
      <c r="AG111" s="139"/>
      <c r="AI111" s="139"/>
      <c r="AJ111" s="139"/>
      <c r="AK111" s="139"/>
      <c r="AL111" s="139"/>
      <c r="AM111" s="139"/>
      <c r="AO111" s="139"/>
      <c r="AP111" s="139"/>
      <c r="AQ111" s="139"/>
      <c r="AR111" s="139"/>
      <c r="AS111" s="139"/>
      <c r="AU111" s="139"/>
      <c r="AV111" s="139"/>
      <c r="AW111" s="139"/>
      <c r="AX111" s="139"/>
      <c r="AY111" s="139"/>
      <c r="BA111" s="139"/>
    </row>
    <row r="112" spans="1:64" ht="15" customHeight="1" x14ac:dyDescent="0.2">
      <c r="S112" s="104" t="s">
        <v>949</v>
      </c>
      <c r="T112" s="104"/>
      <c r="U112" s="104"/>
      <c r="V112" s="104"/>
      <c r="W112" s="57">
        <f>AVERAGE(W79:W95)</f>
        <v>0.70588235294117652</v>
      </c>
      <c r="X112" s="57">
        <f t="shared" ref="X112:AE112" si="85">AVERAGE(X79:X95)</f>
        <v>0.70588235294117652</v>
      </c>
      <c r="Y112" s="57">
        <f t="shared" si="85"/>
        <v>0.35294117647058826</v>
      </c>
      <c r="Z112" s="57">
        <f t="shared" si="85"/>
        <v>0.20588235294117646</v>
      </c>
      <c r="AA112" s="57">
        <f t="shared" si="85"/>
        <v>0.35294117647058826</v>
      </c>
      <c r="AB112" s="57">
        <f t="shared" si="85"/>
        <v>2.3235294117647061</v>
      </c>
      <c r="AC112" s="57"/>
      <c r="AD112" s="57">
        <f t="shared" si="85"/>
        <v>1.411764705882353</v>
      </c>
      <c r="AE112" s="57">
        <f t="shared" si="85"/>
        <v>0.55882352941176472</v>
      </c>
      <c r="AF112" s="57">
        <f>AVERAGE(AF79:AF95)</f>
        <v>0.35294117647058826</v>
      </c>
    </row>
    <row r="113" spans="19:31" ht="15" customHeight="1" x14ac:dyDescent="0.2">
      <c r="S113" s="104"/>
      <c r="T113" s="104"/>
      <c r="U113" s="104"/>
      <c r="V113" s="104"/>
      <c r="W113" s="57"/>
      <c r="X113" s="57"/>
      <c r="Y113" s="57"/>
      <c r="Z113" s="57"/>
      <c r="AA113" s="57"/>
      <c r="AB113" s="118"/>
      <c r="AC113" s="118"/>
      <c r="AD113" s="118"/>
      <c r="AE113" s="118"/>
    </row>
    <row r="114" spans="19:31" ht="15" customHeight="1" x14ac:dyDescent="0.2">
      <c r="S114" s="104"/>
      <c r="T114" s="104"/>
      <c r="U114" s="104"/>
      <c r="V114" s="104"/>
      <c r="W114" s="57"/>
      <c r="X114" s="57"/>
      <c r="Y114" s="57"/>
      <c r="Z114" s="57"/>
      <c r="AA114" s="57"/>
      <c r="AB114" s="57"/>
      <c r="AC114" s="57"/>
      <c r="AD114" s="57"/>
      <c r="AE114" s="57"/>
    </row>
  </sheetData>
  <sortState ref="A3:AF52">
    <sortCondition ref="C3:C52"/>
  </sortState>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Z1048566"/>
  <sheetViews>
    <sheetView zoomScale="150" zoomScaleNormal="150" zoomScalePageLayoutView="150" workbookViewId="0">
      <pane ySplit="1" topLeftCell="A173" activePane="bottomLeft" state="frozen"/>
      <selection pane="bottomLeft" activeCell="D39" sqref="D39"/>
    </sheetView>
  </sheetViews>
  <sheetFormatPr baseColWidth="10" defaultColWidth="12.6640625" defaultRowHeight="15" customHeight="1" x14ac:dyDescent="0.2"/>
  <cols>
    <col min="1" max="1" width="4" style="11" bestFit="1" customWidth="1"/>
    <col min="2" max="2" width="12.6640625" style="11" customWidth="1"/>
    <col min="3" max="3" width="4" style="11" customWidth="1"/>
    <col min="4" max="4" width="33.1640625" style="8" customWidth="1"/>
    <col min="5" max="5" width="3.1640625" style="8" bestFit="1" customWidth="1"/>
    <col min="6" max="8" width="4.1640625" style="8" bestFit="1" customWidth="1"/>
    <col min="9" max="9" width="2.1640625" style="8" bestFit="1" customWidth="1"/>
    <col min="10" max="10" width="6.6640625" style="8" customWidth="1"/>
    <col min="11" max="11" width="3.1640625" style="8" bestFit="1" customWidth="1"/>
    <col min="12" max="12" width="2.1640625" style="8" bestFit="1" customWidth="1"/>
    <col min="13" max="14" width="3.33203125" style="15" bestFit="1" customWidth="1"/>
    <col min="15" max="15" width="5" style="15" bestFit="1" customWidth="1"/>
    <col min="16" max="16" width="7.6640625" style="8" customWidth="1"/>
    <col min="17" max="17" width="3.1640625" style="8" bestFit="1" customWidth="1"/>
    <col min="18" max="19" width="2.1640625" style="8" bestFit="1" customWidth="1"/>
    <col min="20" max="20" width="3.1640625" style="8" bestFit="1" customWidth="1"/>
    <col min="21" max="21" width="2.1640625" style="8" customWidth="1"/>
    <col min="22" max="22" width="4.6640625" style="8" customWidth="1"/>
    <col min="23" max="23" width="4.33203125" style="6" bestFit="1" customWidth="1"/>
    <col min="24" max="25" width="4.1640625" style="6" bestFit="1" customWidth="1"/>
    <col min="26" max="26" width="4.1640625" style="30" bestFit="1" customWidth="1"/>
    <col min="27" max="27" width="4.1640625" style="6" bestFit="1" customWidth="1"/>
    <col min="28" max="28" width="3.83203125" style="8" customWidth="1"/>
    <col min="29" max="29" width="4.1640625" style="8" bestFit="1" customWidth="1"/>
    <col min="30" max="33" width="3.1640625" style="8" bestFit="1" customWidth="1"/>
    <col min="34" max="34" width="3.33203125" style="8" customWidth="1"/>
    <col min="35" max="36" width="4.1640625" style="8" bestFit="1" customWidth="1"/>
    <col min="37" max="39" width="3.1640625" style="8" bestFit="1" customWidth="1"/>
    <col min="40" max="40" width="3.33203125" style="8" customWidth="1"/>
    <col min="41" max="42" width="4.1640625" style="8" bestFit="1" customWidth="1"/>
    <col min="43" max="43" width="3.1640625" style="8" bestFit="1" customWidth="1"/>
    <col min="44" max="44" width="4.1640625" style="8" bestFit="1" customWidth="1"/>
    <col min="45" max="45" width="3.1640625" style="8" bestFit="1" customWidth="1"/>
    <col min="46" max="46" width="3.33203125" style="8" customWidth="1"/>
    <col min="47" max="51" width="4.1640625" style="8" bestFit="1" customWidth="1"/>
    <col min="52" max="16384" width="12.6640625" style="8"/>
  </cols>
  <sheetData>
    <row r="1" spans="1:51" s="18" customFormat="1" ht="13.5" customHeight="1" x14ac:dyDescent="0.2">
      <c r="A1" s="19"/>
      <c r="B1" s="19"/>
      <c r="C1" s="19"/>
      <c r="E1" s="218" t="s">
        <v>20</v>
      </c>
      <c r="F1" s="218"/>
      <c r="G1" s="218"/>
      <c r="H1" s="218"/>
      <c r="I1" s="218"/>
      <c r="K1" s="20" t="s">
        <v>25</v>
      </c>
      <c r="L1" s="20"/>
      <c r="M1" s="20"/>
      <c r="N1" s="20"/>
      <c r="O1" s="20"/>
      <c r="Q1" s="20" t="s">
        <v>392</v>
      </c>
      <c r="R1" s="20"/>
      <c r="S1" s="20"/>
      <c r="T1" s="20"/>
      <c r="U1" s="20"/>
      <c r="V1" s="69"/>
      <c r="W1" s="218" t="s">
        <v>393</v>
      </c>
      <c r="X1" s="218"/>
      <c r="Y1" s="218"/>
      <c r="Z1" s="218"/>
      <c r="AA1" s="218"/>
      <c r="AC1" s="218" t="s">
        <v>397</v>
      </c>
      <c r="AD1" s="218"/>
      <c r="AE1" s="218"/>
      <c r="AF1" s="218"/>
      <c r="AG1" s="218"/>
      <c r="AI1" s="218" t="s">
        <v>396</v>
      </c>
      <c r="AJ1" s="218"/>
      <c r="AK1" s="218"/>
      <c r="AL1" s="218"/>
      <c r="AM1" s="218"/>
      <c r="AO1" s="218" t="s">
        <v>394</v>
      </c>
      <c r="AP1" s="218"/>
      <c r="AQ1" s="218"/>
      <c r="AR1" s="218"/>
      <c r="AS1" s="218"/>
      <c r="AU1" s="218" t="s">
        <v>395</v>
      </c>
      <c r="AV1" s="218"/>
      <c r="AW1" s="218"/>
      <c r="AX1" s="218"/>
      <c r="AY1" s="218"/>
    </row>
    <row r="2" spans="1:51" s="28"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23">
        <v>1</v>
      </c>
      <c r="X2" s="23">
        <v>2</v>
      </c>
      <c r="Y2" s="23">
        <v>3</v>
      </c>
      <c r="Z2" s="43">
        <v>4</v>
      </c>
      <c r="AA2" s="23">
        <v>5</v>
      </c>
      <c r="AB2" s="28" t="s">
        <v>567</v>
      </c>
      <c r="AC2" s="23">
        <v>1</v>
      </c>
      <c r="AD2" s="23">
        <v>2</v>
      </c>
      <c r="AE2" s="23">
        <v>3</v>
      </c>
      <c r="AF2" s="23">
        <v>4</v>
      </c>
      <c r="AG2" s="23">
        <v>5</v>
      </c>
      <c r="AI2" s="23">
        <v>1</v>
      </c>
      <c r="AJ2" s="23">
        <v>2</v>
      </c>
      <c r="AK2" s="23">
        <v>3</v>
      </c>
      <c r="AL2" s="23">
        <v>4</v>
      </c>
      <c r="AM2" s="23">
        <v>5</v>
      </c>
      <c r="AO2" s="23">
        <v>1</v>
      </c>
      <c r="AP2" s="23">
        <v>2</v>
      </c>
      <c r="AQ2" s="23">
        <v>3</v>
      </c>
      <c r="AR2" s="23">
        <v>4</v>
      </c>
      <c r="AS2" s="23">
        <v>5</v>
      </c>
      <c r="AU2" s="23">
        <v>1</v>
      </c>
      <c r="AV2" s="23">
        <v>2</v>
      </c>
      <c r="AW2" s="23">
        <v>3</v>
      </c>
      <c r="AX2" s="23">
        <v>4</v>
      </c>
      <c r="AY2" s="23">
        <v>5</v>
      </c>
    </row>
    <row r="3" spans="1:51" ht="13.5" customHeight="1" x14ac:dyDescent="0.2">
      <c r="A3" s="11" t="s">
        <v>3</v>
      </c>
      <c r="B3" s="29" t="s">
        <v>400</v>
      </c>
      <c r="C3" s="29">
        <v>3</v>
      </c>
      <c r="D3" s="4" t="s">
        <v>9</v>
      </c>
      <c r="E3" s="6">
        <v>1</v>
      </c>
      <c r="F3" s="6">
        <v>0</v>
      </c>
      <c r="G3" s="6">
        <v>0</v>
      </c>
      <c r="H3" s="6">
        <v>0</v>
      </c>
      <c r="I3" s="6">
        <v>0</v>
      </c>
      <c r="J3" s="3"/>
      <c r="K3" s="5">
        <v>1</v>
      </c>
      <c r="L3" s="5">
        <v>1</v>
      </c>
      <c r="M3" s="14">
        <v>0</v>
      </c>
      <c r="N3" s="14">
        <v>0</v>
      </c>
      <c r="O3" s="14">
        <v>0.5</v>
      </c>
      <c r="Q3" s="5">
        <v>1</v>
      </c>
      <c r="R3" s="5">
        <v>1</v>
      </c>
      <c r="S3" s="5">
        <v>1</v>
      </c>
      <c r="T3" s="5">
        <v>1</v>
      </c>
      <c r="U3" s="5">
        <v>0</v>
      </c>
      <c r="V3" s="5"/>
      <c r="W3" s="6">
        <f>IF((($E3+$K3+$Q3)=1.5),0.5,ROUND(($E3+$K3+$Q3)/3,0))</f>
        <v>1</v>
      </c>
      <c r="X3" s="6">
        <f>IF((($F3+$L3+$R3)=1.5),0.5,ROUND(($F3+$L3+$R3)/3,0))</f>
        <v>1</v>
      </c>
      <c r="Y3" s="6">
        <f>IF((($G3+$M3+$S3)=1.5),0.5,ROUND(($G3+$M3+$S3)/3,0))</f>
        <v>0</v>
      </c>
      <c r="Z3" s="30">
        <f>IF((($H3+$N3+$T3)=1.5),0.5,ROUND(($H3+$N3+$T3)/3,0))</f>
        <v>0</v>
      </c>
      <c r="AA3" s="6">
        <f>IF((($I3+$O3+$U3)=1.5),0.5,ROUND(($I3+$O3+$U3)/3,0))</f>
        <v>0</v>
      </c>
      <c r="AB3" s="8">
        <f>SUM(W3:AA3)</f>
        <v>2</v>
      </c>
      <c r="AC3" s="6">
        <f>IF(AND(E3=K3, K3=Q3),1,0)</f>
        <v>1</v>
      </c>
      <c r="AD3" s="6">
        <f t="shared" ref="AD3:AG18" si="0">IF(AND(F3=L3, L3=R3),1,0)</f>
        <v>0</v>
      </c>
      <c r="AE3" s="6">
        <f t="shared" si="0"/>
        <v>0</v>
      </c>
      <c r="AF3" s="6">
        <f t="shared" si="0"/>
        <v>0</v>
      </c>
      <c r="AG3" s="6">
        <f t="shared" si="0"/>
        <v>0</v>
      </c>
      <c r="AI3" s="6">
        <f>IF((E3=K3),1,0)</f>
        <v>1</v>
      </c>
      <c r="AJ3" s="6">
        <f>IF((F3=L3),1,0)</f>
        <v>0</v>
      </c>
      <c r="AK3" s="6">
        <f>IF((G3=M3),1,0)</f>
        <v>1</v>
      </c>
      <c r="AL3" s="6">
        <f>IF((H3=N3),1,0)</f>
        <v>1</v>
      </c>
      <c r="AM3" s="6">
        <f>IF((I3=O3),1,0)</f>
        <v>0</v>
      </c>
      <c r="AO3" s="6">
        <f>IF((K3=Q3),1,0)</f>
        <v>1</v>
      </c>
      <c r="AP3" s="6">
        <f t="shared" ref="AP3:AS18" si="1">IF((L3=R3),1,0)</f>
        <v>1</v>
      </c>
      <c r="AQ3" s="6">
        <f t="shared" si="1"/>
        <v>0</v>
      </c>
      <c r="AR3" s="6">
        <f t="shared" si="1"/>
        <v>0</v>
      </c>
      <c r="AS3" s="6">
        <f t="shared" si="1"/>
        <v>0</v>
      </c>
      <c r="AU3" s="6">
        <f>IF((E3=Q3),1,0)</f>
        <v>1</v>
      </c>
      <c r="AV3" s="6">
        <f t="shared" ref="AV3:AY18" si="2">IF((F3=R3),1,0)</f>
        <v>0</v>
      </c>
      <c r="AW3" s="6">
        <f t="shared" si="2"/>
        <v>0</v>
      </c>
      <c r="AX3" s="6">
        <f t="shared" si="2"/>
        <v>0</v>
      </c>
      <c r="AY3" s="6">
        <f t="shared" si="2"/>
        <v>1</v>
      </c>
    </row>
    <row r="4" spans="1:51" s="38" customFormat="1" ht="13.5" customHeight="1" x14ac:dyDescent="0.2">
      <c r="A4" s="37" t="s">
        <v>4</v>
      </c>
      <c r="B4" s="35" t="s">
        <v>401</v>
      </c>
      <c r="C4" s="35">
        <v>11</v>
      </c>
      <c r="D4" s="36" t="s">
        <v>10</v>
      </c>
      <c r="E4" s="40">
        <v>1</v>
      </c>
      <c r="F4" s="40">
        <v>0</v>
      </c>
      <c r="G4" s="40">
        <v>0</v>
      </c>
      <c r="H4" s="40">
        <v>0</v>
      </c>
      <c r="I4" s="40">
        <v>0</v>
      </c>
      <c r="J4" s="35"/>
      <c r="K4" s="38">
        <v>1</v>
      </c>
      <c r="L4" s="38">
        <v>0</v>
      </c>
      <c r="M4" s="39">
        <v>1</v>
      </c>
      <c r="N4" s="39">
        <v>1</v>
      </c>
      <c r="O4" s="39">
        <v>1</v>
      </c>
      <c r="P4" s="35"/>
      <c r="Q4" s="38">
        <v>1</v>
      </c>
      <c r="R4" s="38">
        <v>0</v>
      </c>
      <c r="S4" s="38">
        <v>1</v>
      </c>
      <c r="T4" s="38">
        <v>1</v>
      </c>
      <c r="U4" s="38">
        <v>1</v>
      </c>
      <c r="W4" s="40">
        <f t="shared" ref="W4:AA54" si="3">IF(((E4+K4+Q4)=1.5),0.5,ROUND((E4+K4+Q4)/3,0))</f>
        <v>1</v>
      </c>
      <c r="X4" s="40">
        <f t="shared" si="3"/>
        <v>0</v>
      </c>
      <c r="Y4" s="40">
        <f t="shared" si="3"/>
        <v>1</v>
      </c>
      <c r="Z4" s="30">
        <f t="shared" si="3"/>
        <v>1</v>
      </c>
      <c r="AA4" s="40">
        <f t="shared" si="3"/>
        <v>1</v>
      </c>
      <c r="AB4" s="38">
        <f t="shared" ref="AB4:AB67" si="4">SUM(W4:AA4)</f>
        <v>4</v>
      </c>
      <c r="AC4" s="40">
        <f t="shared" ref="AC4:AG25" si="5">IF(AND(E4=K4, K4=Q4),1,0)</f>
        <v>1</v>
      </c>
      <c r="AD4" s="40">
        <f t="shared" si="0"/>
        <v>1</v>
      </c>
      <c r="AE4" s="40">
        <f t="shared" si="0"/>
        <v>0</v>
      </c>
      <c r="AF4" s="40">
        <f t="shared" si="0"/>
        <v>0</v>
      </c>
      <c r="AG4" s="40">
        <f t="shared" si="0"/>
        <v>0</v>
      </c>
      <c r="AI4" s="40">
        <f t="shared" ref="AI4:AM25" si="6">IF((E4=K4),1,0)</f>
        <v>1</v>
      </c>
      <c r="AJ4" s="40">
        <f t="shared" si="6"/>
        <v>1</v>
      </c>
      <c r="AK4" s="40">
        <f t="shared" si="6"/>
        <v>0</v>
      </c>
      <c r="AL4" s="40">
        <f t="shared" si="6"/>
        <v>0</v>
      </c>
      <c r="AM4" s="40">
        <f t="shared" si="6"/>
        <v>0</v>
      </c>
      <c r="AO4" s="40">
        <f t="shared" ref="AO4:AS25" si="7">IF((K4=Q4),1,0)</f>
        <v>1</v>
      </c>
      <c r="AP4" s="40">
        <f t="shared" si="1"/>
        <v>1</v>
      </c>
      <c r="AQ4" s="40">
        <f t="shared" si="1"/>
        <v>1</v>
      </c>
      <c r="AR4" s="40">
        <f t="shared" si="1"/>
        <v>1</v>
      </c>
      <c r="AS4" s="40">
        <f t="shared" si="1"/>
        <v>1</v>
      </c>
      <c r="AU4" s="40">
        <f t="shared" ref="AU4:AY25" si="8">IF((E4=Q4),1,0)</f>
        <v>1</v>
      </c>
      <c r="AV4" s="40">
        <f t="shared" si="2"/>
        <v>1</v>
      </c>
      <c r="AW4" s="40">
        <f t="shared" si="2"/>
        <v>0</v>
      </c>
      <c r="AX4" s="40">
        <f t="shared" si="2"/>
        <v>0</v>
      </c>
      <c r="AY4" s="40">
        <f t="shared" si="2"/>
        <v>0</v>
      </c>
    </row>
    <row r="5" spans="1:51" ht="13.5" customHeight="1" x14ac:dyDescent="0.2">
      <c r="A5" s="11" t="s">
        <v>5</v>
      </c>
      <c r="B5" s="29" t="s">
        <v>402</v>
      </c>
      <c r="C5" s="29">
        <v>9</v>
      </c>
      <c r="D5" s="4" t="s">
        <v>11</v>
      </c>
      <c r="E5" s="6">
        <v>1</v>
      </c>
      <c r="F5" s="6">
        <v>1</v>
      </c>
      <c r="G5" s="6">
        <v>0</v>
      </c>
      <c r="H5" s="6">
        <v>0</v>
      </c>
      <c r="I5" s="6">
        <v>1</v>
      </c>
      <c r="J5" s="3"/>
      <c r="K5" s="5">
        <v>1</v>
      </c>
      <c r="L5" s="5">
        <v>1</v>
      </c>
      <c r="M5" s="14">
        <v>1</v>
      </c>
      <c r="N5" s="14">
        <v>1</v>
      </c>
      <c r="O5" s="14">
        <v>1</v>
      </c>
      <c r="P5" s="3"/>
      <c r="Q5" s="5">
        <v>1</v>
      </c>
      <c r="R5" s="5">
        <v>1</v>
      </c>
      <c r="S5" s="5">
        <v>0</v>
      </c>
      <c r="T5" s="5">
        <v>1</v>
      </c>
      <c r="U5" s="5">
        <v>1</v>
      </c>
      <c r="V5" s="5"/>
      <c r="W5" s="6">
        <f t="shared" si="3"/>
        <v>1</v>
      </c>
      <c r="X5" s="6">
        <f t="shared" si="3"/>
        <v>1</v>
      </c>
      <c r="Y5" s="6">
        <f t="shared" si="3"/>
        <v>0</v>
      </c>
      <c r="Z5" s="30">
        <f t="shared" si="3"/>
        <v>1</v>
      </c>
      <c r="AA5" s="6">
        <f t="shared" si="3"/>
        <v>1</v>
      </c>
      <c r="AB5" s="8">
        <f t="shared" si="4"/>
        <v>4</v>
      </c>
      <c r="AC5" s="6">
        <f t="shared" si="5"/>
        <v>1</v>
      </c>
      <c r="AD5" s="6">
        <f t="shared" si="0"/>
        <v>1</v>
      </c>
      <c r="AE5" s="6">
        <f t="shared" si="0"/>
        <v>0</v>
      </c>
      <c r="AF5" s="6">
        <f t="shared" si="0"/>
        <v>0</v>
      </c>
      <c r="AG5" s="6">
        <f t="shared" si="0"/>
        <v>1</v>
      </c>
      <c r="AI5" s="6">
        <f t="shared" si="6"/>
        <v>1</v>
      </c>
      <c r="AJ5" s="6">
        <f t="shared" si="6"/>
        <v>1</v>
      </c>
      <c r="AK5" s="6">
        <f t="shared" si="6"/>
        <v>0</v>
      </c>
      <c r="AL5" s="6">
        <f t="shared" si="6"/>
        <v>0</v>
      </c>
      <c r="AM5" s="6">
        <f t="shared" si="6"/>
        <v>1</v>
      </c>
      <c r="AO5" s="6">
        <f t="shared" si="7"/>
        <v>1</v>
      </c>
      <c r="AP5" s="6">
        <f t="shared" si="1"/>
        <v>1</v>
      </c>
      <c r="AQ5" s="6">
        <f t="shared" si="1"/>
        <v>0</v>
      </c>
      <c r="AR5" s="6">
        <f t="shared" si="1"/>
        <v>1</v>
      </c>
      <c r="AS5" s="6">
        <f t="shared" si="1"/>
        <v>1</v>
      </c>
      <c r="AU5" s="6">
        <f t="shared" si="8"/>
        <v>1</v>
      </c>
      <c r="AV5" s="6">
        <f t="shared" si="2"/>
        <v>1</v>
      </c>
      <c r="AW5" s="6">
        <f t="shared" si="2"/>
        <v>1</v>
      </c>
      <c r="AX5" s="6">
        <f t="shared" si="2"/>
        <v>0</v>
      </c>
      <c r="AY5" s="6">
        <f t="shared" si="2"/>
        <v>1</v>
      </c>
    </row>
    <row r="6" spans="1:51" s="38" customFormat="1" ht="13.5" customHeight="1" x14ac:dyDescent="0.2">
      <c r="A6" s="37" t="s">
        <v>6</v>
      </c>
      <c r="B6" s="35" t="s">
        <v>403</v>
      </c>
      <c r="C6" s="35">
        <v>9</v>
      </c>
      <c r="D6" s="36" t="s">
        <v>12</v>
      </c>
      <c r="E6" s="40">
        <v>1</v>
      </c>
      <c r="F6" s="40">
        <v>1</v>
      </c>
      <c r="G6" s="40">
        <v>0</v>
      </c>
      <c r="H6" s="40">
        <v>1</v>
      </c>
      <c r="I6" s="40">
        <v>1</v>
      </c>
      <c r="J6" s="35"/>
      <c r="K6" s="38">
        <v>1</v>
      </c>
      <c r="L6" s="38">
        <v>1</v>
      </c>
      <c r="M6" s="39">
        <v>0.5</v>
      </c>
      <c r="N6" s="39">
        <v>0.5</v>
      </c>
      <c r="O6" s="39">
        <v>1</v>
      </c>
      <c r="P6" s="35"/>
      <c r="Q6" s="38">
        <v>0</v>
      </c>
      <c r="R6" s="38">
        <v>1</v>
      </c>
      <c r="S6" s="38">
        <v>1</v>
      </c>
      <c r="T6" s="38">
        <v>1</v>
      </c>
      <c r="U6" s="38">
        <v>1</v>
      </c>
      <c r="W6" s="40">
        <f t="shared" si="3"/>
        <v>1</v>
      </c>
      <c r="X6" s="40">
        <f t="shared" si="3"/>
        <v>1</v>
      </c>
      <c r="Y6" s="40">
        <f t="shared" si="3"/>
        <v>0.5</v>
      </c>
      <c r="Z6" s="30">
        <f t="shared" si="3"/>
        <v>1</v>
      </c>
      <c r="AA6" s="40">
        <f t="shared" si="3"/>
        <v>1</v>
      </c>
      <c r="AB6" s="38">
        <f t="shared" si="4"/>
        <v>4.5</v>
      </c>
      <c r="AC6" s="40">
        <f t="shared" si="5"/>
        <v>0</v>
      </c>
      <c r="AD6" s="40">
        <f t="shared" si="0"/>
        <v>1</v>
      </c>
      <c r="AE6" s="40">
        <f t="shared" si="0"/>
        <v>0</v>
      </c>
      <c r="AF6" s="40">
        <f t="shared" si="0"/>
        <v>0</v>
      </c>
      <c r="AG6" s="40">
        <f t="shared" si="0"/>
        <v>1</v>
      </c>
      <c r="AI6" s="40">
        <f t="shared" si="6"/>
        <v>1</v>
      </c>
      <c r="AJ6" s="40">
        <f t="shared" si="6"/>
        <v>1</v>
      </c>
      <c r="AK6" s="40">
        <f t="shared" si="6"/>
        <v>0</v>
      </c>
      <c r="AL6" s="40">
        <f t="shared" si="6"/>
        <v>0</v>
      </c>
      <c r="AM6" s="40">
        <f t="shared" si="6"/>
        <v>1</v>
      </c>
      <c r="AO6" s="40">
        <f t="shared" si="7"/>
        <v>0</v>
      </c>
      <c r="AP6" s="40">
        <f t="shared" si="1"/>
        <v>1</v>
      </c>
      <c r="AQ6" s="40">
        <f t="shared" si="1"/>
        <v>0</v>
      </c>
      <c r="AR6" s="40">
        <f t="shared" si="1"/>
        <v>0</v>
      </c>
      <c r="AS6" s="40">
        <f t="shared" si="1"/>
        <v>1</v>
      </c>
      <c r="AU6" s="40">
        <f t="shared" si="8"/>
        <v>0</v>
      </c>
      <c r="AV6" s="40">
        <f t="shared" si="2"/>
        <v>1</v>
      </c>
      <c r="AW6" s="40">
        <f t="shared" si="2"/>
        <v>0</v>
      </c>
      <c r="AX6" s="40">
        <f t="shared" si="2"/>
        <v>1</v>
      </c>
      <c r="AY6" s="40">
        <f t="shared" si="2"/>
        <v>1</v>
      </c>
    </row>
    <row r="7" spans="1:51" ht="13.5" customHeight="1" x14ac:dyDescent="0.2">
      <c r="A7" s="11" t="s">
        <v>7</v>
      </c>
      <c r="B7" s="29" t="s">
        <v>404</v>
      </c>
      <c r="C7" s="29">
        <v>8</v>
      </c>
      <c r="D7" s="4" t="s">
        <v>13</v>
      </c>
      <c r="E7" s="6">
        <v>0</v>
      </c>
      <c r="F7" s="6">
        <v>0</v>
      </c>
      <c r="G7" s="6">
        <v>0</v>
      </c>
      <c r="H7" s="6">
        <v>0</v>
      </c>
      <c r="I7" s="6">
        <v>1</v>
      </c>
      <c r="J7" s="3"/>
      <c r="K7" s="5">
        <v>0</v>
      </c>
      <c r="L7" s="5">
        <v>1</v>
      </c>
      <c r="M7" s="14">
        <v>0</v>
      </c>
      <c r="N7" s="14">
        <v>0</v>
      </c>
      <c r="O7" s="14">
        <v>0</v>
      </c>
      <c r="P7" s="3"/>
      <c r="Q7" s="5">
        <v>1</v>
      </c>
      <c r="R7" s="5">
        <v>1</v>
      </c>
      <c r="S7" s="5">
        <v>1</v>
      </c>
      <c r="T7" s="5">
        <v>0</v>
      </c>
      <c r="U7" s="5">
        <v>0</v>
      </c>
      <c r="V7" s="5"/>
      <c r="W7" s="6">
        <f t="shared" si="3"/>
        <v>0</v>
      </c>
      <c r="X7" s="6">
        <f t="shared" si="3"/>
        <v>1</v>
      </c>
      <c r="Y7" s="6">
        <f t="shared" si="3"/>
        <v>0</v>
      </c>
      <c r="Z7" s="30">
        <f t="shared" si="3"/>
        <v>0</v>
      </c>
      <c r="AA7" s="6">
        <f t="shared" si="3"/>
        <v>0</v>
      </c>
      <c r="AB7" s="8">
        <f t="shared" si="4"/>
        <v>1</v>
      </c>
      <c r="AC7" s="6">
        <f t="shared" si="5"/>
        <v>0</v>
      </c>
      <c r="AD7" s="6">
        <f t="shared" si="0"/>
        <v>0</v>
      </c>
      <c r="AE7" s="6">
        <f t="shared" si="0"/>
        <v>0</v>
      </c>
      <c r="AF7" s="6">
        <f t="shared" si="0"/>
        <v>1</v>
      </c>
      <c r="AG7" s="6">
        <f t="shared" si="0"/>
        <v>0</v>
      </c>
      <c r="AI7" s="6">
        <f t="shared" si="6"/>
        <v>1</v>
      </c>
      <c r="AJ7" s="6">
        <f t="shared" si="6"/>
        <v>0</v>
      </c>
      <c r="AK7" s="6">
        <f t="shared" si="6"/>
        <v>1</v>
      </c>
      <c r="AL7" s="6">
        <f t="shared" si="6"/>
        <v>1</v>
      </c>
      <c r="AM7" s="6">
        <f t="shared" si="6"/>
        <v>0</v>
      </c>
      <c r="AO7" s="6">
        <f t="shared" si="7"/>
        <v>0</v>
      </c>
      <c r="AP7" s="6">
        <f t="shared" si="1"/>
        <v>1</v>
      </c>
      <c r="AQ7" s="6">
        <f t="shared" si="1"/>
        <v>0</v>
      </c>
      <c r="AR7" s="6">
        <f t="shared" si="1"/>
        <v>1</v>
      </c>
      <c r="AS7" s="6">
        <f t="shared" si="1"/>
        <v>1</v>
      </c>
      <c r="AU7" s="6">
        <f t="shared" si="8"/>
        <v>0</v>
      </c>
      <c r="AV7" s="6">
        <f t="shared" si="2"/>
        <v>0</v>
      </c>
      <c r="AW7" s="6">
        <f t="shared" si="2"/>
        <v>0</v>
      </c>
      <c r="AX7" s="6">
        <f t="shared" si="2"/>
        <v>1</v>
      </c>
      <c r="AY7" s="6">
        <f t="shared" si="2"/>
        <v>0</v>
      </c>
    </row>
    <row r="8" spans="1:51" ht="13.5" customHeight="1" x14ac:dyDescent="0.2">
      <c r="A8" s="11" t="s">
        <v>14</v>
      </c>
      <c r="B8" s="29" t="s">
        <v>405</v>
      </c>
      <c r="C8" s="29">
        <v>4</v>
      </c>
      <c r="D8" s="4" t="s">
        <v>15</v>
      </c>
      <c r="E8" s="6">
        <v>1</v>
      </c>
      <c r="F8" s="6">
        <v>1</v>
      </c>
      <c r="G8" s="6">
        <v>0</v>
      </c>
      <c r="H8" s="6">
        <v>0.5</v>
      </c>
      <c r="I8" s="6">
        <v>1</v>
      </c>
      <c r="J8" s="3"/>
      <c r="K8" s="5">
        <v>1</v>
      </c>
      <c r="L8" s="5">
        <v>1</v>
      </c>
      <c r="M8" s="14">
        <v>0</v>
      </c>
      <c r="N8" s="14">
        <v>0</v>
      </c>
      <c r="O8" s="14">
        <v>1</v>
      </c>
      <c r="P8" s="3"/>
      <c r="Q8" s="5">
        <v>1</v>
      </c>
      <c r="R8" s="5">
        <v>1</v>
      </c>
      <c r="S8" s="5">
        <v>0</v>
      </c>
      <c r="T8" s="5">
        <v>0</v>
      </c>
      <c r="U8" s="5">
        <v>1</v>
      </c>
      <c r="V8" s="5"/>
      <c r="W8" s="6">
        <f t="shared" si="3"/>
        <v>1</v>
      </c>
      <c r="X8" s="6">
        <f t="shared" si="3"/>
        <v>1</v>
      </c>
      <c r="Y8" s="6">
        <f t="shared" si="3"/>
        <v>0</v>
      </c>
      <c r="Z8" s="30">
        <f t="shared" si="3"/>
        <v>0</v>
      </c>
      <c r="AA8" s="6">
        <f t="shared" si="3"/>
        <v>1</v>
      </c>
      <c r="AB8" s="8">
        <f t="shared" si="4"/>
        <v>3</v>
      </c>
      <c r="AC8" s="6">
        <f t="shared" si="5"/>
        <v>1</v>
      </c>
      <c r="AD8" s="6">
        <f t="shared" si="0"/>
        <v>1</v>
      </c>
      <c r="AE8" s="6">
        <f t="shared" si="0"/>
        <v>1</v>
      </c>
      <c r="AF8" s="6">
        <f t="shared" si="0"/>
        <v>0</v>
      </c>
      <c r="AG8" s="6">
        <f t="shared" si="0"/>
        <v>1</v>
      </c>
      <c r="AI8" s="6">
        <f t="shared" si="6"/>
        <v>1</v>
      </c>
      <c r="AJ8" s="6">
        <f t="shared" si="6"/>
        <v>1</v>
      </c>
      <c r="AK8" s="6">
        <f t="shared" si="6"/>
        <v>1</v>
      </c>
      <c r="AL8" s="6">
        <f t="shared" si="6"/>
        <v>0</v>
      </c>
      <c r="AM8" s="6">
        <f t="shared" si="6"/>
        <v>1</v>
      </c>
      <c r="AO8" s="6">
        <f t="shared" si="7"/>
        <v>1</v>
      </c>
      <c r="AP8" s="6">
        <f t="shared" si="1"/>
        <v>1</v>
      </c>
      <c r="AQ8" s="6">
        <f t="shared" si="1"/>
        <v>1</v>
      </c>
      <c r="AR8" s="6">
        <f t="shared" si="1"/>
        <v>1</v>
      </c>
      <c r="AS8" s="6">
        <f t="shared" si="1"/>
        <v>1</v>
      </c>
      <c r="AU8" s="6">
        <f t="shared" si="8"/>
        <v>1</v>
      </c>
      <c r="AV8" s="6">
        <f t="shared" si="2"/>
        <v>1</v>
      </c>
      <c r="AW8" s="6">
        <f t="shared" si="2"/>
        <v>1</v>
      </c>
      <c r="AX8" s="6">
        <f t="shared" si="2"/>
        <v>0</v>
      </c>
      <c r="AY8" s="6">
        <f t="shared" si="2"/>
        <v>1</v>
      </c>
    </row>
    <row r="9" spans="1:51" ht="13.5" customHeight="1" x14ac:dyDescent="0.2">
      <c r="A9" s="11" t="s">
        <v>16</v>
      </c>
      <c r="B9" s="29" t="s">
        <v>406</v>
      </c>
      <c r="C9" s="29">
        <v>2</v>
      </c>
      <c r="D9" s="4" t="s">
        <v>17</v>
      </c>
      <c r="E9" s="6">
        <v>0</v>
      </c>
      <c r="F9" s="6">
        <v>0</v>
      </c>
      <c r="G9" s="6">
        <v>1</v>
      </c>
      <c r="H9" s="6">
        <v>1</v>
      </c>
      <c r="I9" s="6">
        <v>0</v>
      </c>
      <c r="J9" s="3"/>
      <c r="K9" s="5">
        <v>0</v>
      </c>
      <c r="L9" s="5">
        <v>0</v>
      </c>
      <c r="M9" s="14">
        <v>1</v>
      </c>
      <c r="N9" s="14">
        <v>1</v>
      </c>
      <c r="O9" s="14">
        <v>0</v>
      </c>
      <c r="P9" s="3"/>
      <c r="Q9" s="5">
        <v>0</v>
      </c>
      <c r="R9" s="5">
        <v>1</v>
      </c>
      <c r="S9" s="5">
        <v>0</v>
      </c>
      <c r="T9" s="5">
        <v>0</v>
      </c>
      <c r="U9" s="5">
        <v>1</v>
      </c>
      <c r="V9" s="5"/>
      <c r="W9" s="6">
        <f t="shared" si="3"/>
        <v>0</v>
      </c>
      <c r="X9" s="6">
        <f t="shared" si="3"/>
        <v>0</v>
      </c>
      <c r="Y9" s="6">
        <f t="shared" si="3"/>
        <v>1</v>
      </c>
      <c r="Z9" s="30">
        <f t="shared" si="3"/>
        <v>1</v>
      </c>
      <c r="AA9" s="6">
        <f t="shared" si="3"/>
        <v>0</v>
      </c>
      <c r="AB9" s="8">
        <f t="shared" si="4"/>
        <v>2</v>
      </c>
      <c r="AC9" s="6">
        <f t="shared" si="5"/>
        <v>1</v>
      </c>
      <c r="AD9" s="6">
        <f t="shared" si="0"/>
        <v>0</v>
      </c>
      <c r="AE9" s="6">
        <f t="shared" si="0"/>
        <v>0</v>
      </c>
      <c r="AF9" s="6">
        <f t="shared" si="0"/>
        <v>0</v>
      </c>
      <c r="AG9" s="6">
        <f t="shared" si="0"/>
        <v>0</v>
      </c>
      <c r="AI9" s="6">
        <f t="shared" si="6"/>
        <v>1</v>
      </c>
      <c r="AJ9" s="6">
        <f t="shared" si="6"/>
        <v>1</v>
      </c>
      <c r="AK9" s="6">
        <f t="shared" si="6"/>
        <v>1</v>
      </c>
      <c r="AL9" s="6">
        <f t="shared" si="6"/>
        <v>1</v>
      </c>
      <c r="AM9" s="6">
        <f t="shared" si="6"/>
        <v>1</v>
      </c>
      <c r="AO9" s="6">
        <f t="shared" si="7"/>
        <v>1</v>
      </c>
      <c r="AP9" s="6">
        <f t="shared" si="1"/>
        <v>0</v>
      </c>
      <c r="AQ9" s="6">
        <f t="shared" si="1"/>
        <v>0</v>
      </c>
      <c r="AR9" s="6">
        <f t="shared" si="1"/>
        <v>0</v>
      </c>
      <c r="AS9" s="6">
        <f t="shared" si="1"/>
        <v>0</v>
      </c>
      <c r="AU9" s="6">
        <f t="shared" si="8"/>
        <v>1</v>
      </c>
      <c r="AV9" s="6">
        <f t="shared" si="2"/>
        <v>0</v>
      </c>
      <c r="AW9" s="6">
        <f t="shared" si="2"/>
        <v>0</v>
      </c>
      <c r="AX9" s="6">
        <f t="shared" si="2"/>
        <v>0</v>
      </c>
      <c r="AY9" s="6">
        <f t="shared" si="2"/>
        <v>0</v>
      </c>
    </row>
    <row r="10" spans="1:51" ht="13.5" customHeight="1" x14ac:dyDescent="0.2">
      <c r="A10" s="11" t="s">
        <v>18</v>
      </c>
      <c r="B10" s="29" t="s">
        <v>407</v>
      </c>
      <c r="C10" s="29">
        <v>9</v>
      </c>
      <c r="D10" s="4" t="s">
        <v>19</v>
      </c>
      <c r="E10" s="6">
        <v>1</v>
      </c>
      <c r="F10" s="6">
        <v>0</v>
      </c>
      <c r="G10" s="6">
        <v>0</v>
      </c>
      <c r="H10" s="6">
        <v>0</v>
      </c>
      <c r="I10" s="6">
        <v>0</v>
      </c>
      <c r="J10" s="3"/>
      <c r="K10" s="5">
        <v>0</v>
      </c>
      <c r="L10" s="5">
        <v>1</v>
      </c>
      <c r="M10" s="14">
        <v>0</v>
      </c>
      <c r="N10" s="14">
        <v>0</v>
      </c>
      <c r="O10" s="14">
        <v>1</v>
      </c>
      <c r="P10" s="3"/>
      <c r="Q10" s="5">
        <v>1</v>
      </c>
      <c r="R10" s="5">
        <v>1</v>
      </c>
      <c r="S10" s="5">
        <v>1</v>
      </c>
      <c r="T10" s="5">
        <v>0</v>
      </c>
      <c r="U10" s="5">
        <v>0</v>
      </c>
      <c r="V10" s="5"/>
      <c r="W10" s="6">
        <f t="shared" si="3"/>
        <v>1</v>
      </c>
      <c r="X10" s="6">
        <f t="shared" si="3"/>
        <v>1</v>
      </c>
      <c r="Y10" s="6">
        <f t="shared" si="3"/>
        <v>0</v>
      </c>
      <c r="Z10" s="30">
        <f t="shared" si="3"/>
        <v>0</v>
      </c>
      <c r="AA10" s="6">
        <f t="shared" si="3"/>
        <v>0</v>
      </c>
      <c r="AB10" s="8">
        <f t="shared" si="4"/>
        <v>2</v>
      </c>
      <c r="AC10" s="6">
        <f t="shared" si="5"/>
        <v>0</v>
      </c>
      <c r="AD10" s="6">
        <f t="shared" si="0"/>
        <v>0</v>
      </c>
      <c r="AE10" s="6">
        <f t="shared" si="0"/>
        <v>0</v>
      </c>
      <c r="AF10" s="6">
        <f t="shared" si="0"/>
        <v>1</v>
      </c>
      <c r="AG10" s="6">
        <f t="shared" si="0"/>
        <v>0</v>
      </c>
      <c r="AI10" s="6">
        <f t="shared" si="6"/>
        <v>0</v>
      </c>
      <c r="AJ10" s="6">
        <f t="shared" si="6"/>
        <v>0</v>
      </c>
      <c r="AK10" s="6">
        <f t="shared" si="6"/>
        <v>1</v>
      </c>
      <c r="AL10" s="6">
        <f t="shared" si="6"/>
        <v>1</v>
      </c>
      <c r="AM10" s="6">
        <f t="shared" si="6"/>
        <v>0</v>
      </c>
      <c r="AO10" s="6">
        <f t="shared" si="7"/>
        <v>0</v>
      </c>
      <c r="AP10" s="6">
        <f t="shared" si="1"/>
        <v>1</v>
      </c>
      <c r="AQ10" s="6">
        <f t="shared" si="1"/>
        <v>0</v>
      </c>
      <c r="AR10" s="6">
        <f t="shared" si="1"/>
        <v>1</v>
      </c>
      <c r="AS10" s="6">
        <f t="shared" si="1"/>
        <v>0</v>
      </c>
      <c r="AU10" s="6">
        <f t="shared" si="8"/>
        <v>1</v>
      </c>
      <c r="AV10" s="6">
        <f t="shared" si="2"/>
        <v>0</v>
      </c>
      <c r="AW10" s="6">
        <f t="shared" si="2"/>
        <v>0</v>
      </c>
      <c r="AX10" s="6">
        <f t="shared" si="2"/>
        <v>1</v>
      </c>
      <c r="AY10" s="6">
        <f t="shared" si="2"/>
        <v>1</v>
      </c>
    </row>
    <row r="11" spans="1:51" s="38" customFormat="1" ht="13.5" customHeight="1" x14ac:dyDescent="0.2">
      <c r="A11" s="37" t="s">
        <v>21</v>
      </c>
      <c r="B11" s="35" t="s">
        <v>408</v>
      </c>
      <c r="C11" s="35">
        <v>3</v>
      </c>
      <c r="D11" s="36" t="s">
        <v>22</v>
      </c>
      <c r="E11" s="40">
        <v>1</v>
      </c>
      <c r="F11" s="40">
        <v>1</v>
      </c>
      <c r="G11" s="40">
        <v>1</v>
      </c>
      <c r="H11" s="40">
        <v>1</v>
      </c>
      <c r="I11" s="40">
        <v>0</v>
      </c>
      <c r="J11" s="35"/>
      <c r="K11" s="38">
        <v>0</v>
      </c>
      <c r="L11" s="38">
        <v>1</v>
      </c>
      <c r="M11" s="39">
        <v>1</v>
      </c>
      <c r="N11" s="39">
        <v>1</v>
      </c>
      <c r="O11" s="39">
        <v>0</v>
      </c>
      <c r="P11" s="35"/>
      <c r="Q11" s="38">
        <v>1</v>
      </c>
      <c r="R11" s="38">
        <v>1</v>
      </c>
      <c r="S11" s="38">
        <v>0</v>
      </c>
      <c r="T11" s="38">
        <v>0</v>
      </c>
      <c r="U11" s="38">
        <v>0</v>
      </c>
      <c r="W11" s="40">
        <f t="shared" si="3"/>
        <v>1</v>
      </c>
      <c r="X11" s="40">
        <f t="shared" si="3"/>
        <v>1</v>
      </c>
      <c r="Y11" s="40">
        <f t="shared" si="3"/>
        <v>1</v>
      </c>
      <c r="Z11" s="30">
        <f t="shared" si="3"/>
        <v>1</v>
      </c>
      <c r="AA11" s="40">
        <f t="shared" si="3"/>
        <v>0</v>
      </c>
      <c r="AB11" s="38">
        <f t="shared" si="4"/>
        <v>4</v>
      </c>
      <c r="AC11" s="40">
        <f t="shared" si="5"/>
        <v>0</v>
      </c>
      <c r="AD11" s="40">
        <f t="shared" si="0"/>
        <v>1</v>
      </c>
      <c r="AE11" s="40">
        <f t="shared" si="0"/>
        <v>0</v>
      </c>
      <c r="AF11" s="40">
        <f t="shared" si="0"/>
        <v>0</v>
      </c>
      <c r="AG11" s="40">
        <f t="shared" si="0"/>
        <v>1</v>
      </c>
      <c r="AI11" s="40">
        <f t="shared" si="6"/>
        <v>0</v>
      </c>
      <c r="AJ11" s="40">
        <f t="shared" si="6"/>
        <v>1</v>
      </c>
      <c r="AK11" s="40">
        <f t="shared" si="6"/>
        <v>1</v>
      </c>
      <c r="AL11" s="40">
        <f t="shared" si="6"/>
        <v>1</v>
      </c>
      <c r="AM11" s="40">
        <f t="shared" si="6"/>
        <v>1</v>
      </c>
      <c r="AO11" s="40">
        <f t="shared" si="7"/>
        <v>0</v>
      </c>
      <c r="AP11" s="40">
        <f t="shared" si="1"/>
        <v>1</v>
      </c>
      <c r="AQ11" s="40">
        <f t="shared" si="1"/>
        <v>0</v>
      </c>
      <c r="AR11" s="40">
        <f t="shared" si="1"/>
        <v>0</v>
      </c>
      <c r="AS11" s="40">
        <f t="shared" si="1"/>
        <v>1</v>
      </c>
      <c r="AU11" s="40">
        <f t="shared" si="8"/>
        <v>1</v>
      </c>
      <c r="AV11" s="40">
        <f t="shared" si="2"/>
        <v>1</v>
      </c>
      <c r="AW11" s="40">
        <f t="shared" si="2"/>
        <v>0</v>
      </c>
      <c r="AX11" s="40">
        <f t="shared" si="2"/>
        <v>0</v>
      </c>
      <c r="AY11" s="40">
        <f t="shared" si="2"/>
        <v>1</v>
      </c>
    </row>
    <row r="12" spans="1:51" ht="13.5" customHeight="1" x14ac:dyDescent="0.2">
      <c r="A12" s="11" t="s">
        <v>23</v>
      </c>
      <c r="B12" s="29" t="s">
        <v>409</v>
      </c>
      <c r="C12" s="29">
        <v>10</v>
      </c>
      <c r="D12" s="4" t="s">
        <v>24</v>
      </c>
      <c r="E12" s="6">
        <v>1</v>
      </c>
      <c r="F12" s="6">
        <v>1</v>
      </c>
      <c r="G12" s="6">
        <v>0</v>
      </c>
      <c r="H12" s="6">
        <v>0</v>
      </c>
      <c r="I12" s="6">
        <v>0</v>
      </c>
      <c r="J12" s="3"/>
      <c r="K12" s="5">
        <v>1</v>
      </c>
      <c r="L12" s="5">
        <v>1</v>
      </c>
      <c r="M12" s="14">
        <v>0</v>
      </c>
      <c r="N12" s="14">
        <v>0</v>
      </c>
      <c r="O12" s="14">
        <v>0</v>
      </c>
      <c r="P12" s="3"/>
      <c r="Q12" s="5">
        <v>1</v>
      </c>
      <c r="R12" s="5">
        <v>1</v>
      </c>
      <c r="S12" s="5">
        <v>0</v>
      </c>
      <c r="T12" s="5">
        <v>0</v>
      </c>
      <c r="U12" s="5">
        <v>0</v>
      </c>
      <c r="V12" s="5"/>
      <c r="W12" s="6">
        <f t="shared" si="3"/>
        <v>1</v>
      </c>
      <c r="X12" s="6">
        <f t="shared" si="3"/>
        <v>1</v>
      </c>
      <c r="Y12" s="6">
        <f t="shared" si="3"/>
        <v>0</v>
      </c>
      <c r="Z12" s="30">
        <f t="shared" si="3"/>
        <v>0</v>
      </c>
      <c r="AA12" s="6">
        <f t="shared" si="3"/>
        <v>0</v>
      </c>
      <c r="AB12" s="8">
        <f t="shared" si="4"/>
        <v>2</v>
      </c>
      <c r="AC12" s="6">
        <f t="shared" si="5"/>
        <v>1</v>
      </c>
      <c r="AD12" s="6">
        <f t="shared" si="0"/>
        <v>1</v>
      </c>
      <c r="AE12" s="6">
        <f t="shared" si="0"/>
        <v>1</v>
      </c>
      <c r="AF12" s="6">
        <f t="shared" si="0"/>
        <v>1</v>
      </c>
      <c r="AG12" s="6">
        <f t="shared" si="0"/>
        <v>1</v>
      </c>
      <c r="AI12" s="6">
        <f t="shared" si="6"/>
        <v>1</v>
      </c>
      <c r="AJ12" s="6">
        <f t="shared" si="6"/>
        <v>1</v>
      </c>
      <c r="AK12" s="6">
        <f t="shared" si="6"/>
        <v>1</v>
      </c>
      <c r="AL12" s="6">
        <f t="shared" si="6"/>
        <v>1</v>
      </c>
      <c r="AM12" s="6">
        <f t="shared" si="6"/>
        <v>1</v>
      </c>
      <c r="AO12" s="6">
        <f t="shared" si="7"/>
        <v>1</v>
      </c>
      <c r="AP12" s="6">
        <f t="shared" si="1"/>
        <v>1</v>
      </c>
      <c r="AQ12" s="6">
        <f t="shared" si="1"/>
        <v>1</v>
      </c>
      <c r="AR12" s="6">
        <f t="shared" si="1"/>
        <v>1</v>
      </c>
      <c r="AS12" s="6">
        <f t="shared" si="1"/>
        <v>1</v>
      </c>
      <c r="AU12" s="6">
        <f t="shared" si="8"/>
        <v>1</v>
      </c>
      <c r="AV12" s="6">
        <f t="shared" si="2"/>
        <v>1</v>
      </c>
      <c r="AW12" s="6">
        <f t="shared" si="2"/>
        <v>1</v>
      </c>
      <c r="AX12" s="6">
        <f t="shared" si="2"/>
        <v>1</v>
      </c>
      <c r="AY12" s="6">
        <f t="shared" si="2"/>
        <v>1</v>
      </c>
    </row>
    <row r="13" spans="1:51" ht="13.5" customHeight="1" x14ac:dyDescent="0.2">
      <c r="A13" s="11" t="s">
        <v>26</v>
      </c>
      <c r="B13" s="29" t="s">
        <v>408</v>
      </c>
      <c r="C13" s="29">
        <v>3</v>
      </c>
      <c r="D13" s="4" t="s">
        <v>27</v>
      </c>
      <c r="E13" s="6">
        <v>0</v>
      </c>
      <c r="F13" s="6">
        <v>1</v>
      </c>
      <c r="G13" s="6">
        <v>0</v>
      </c>
      <c r="H13" s="6">
        <v>0</v>
      </c>
      <c r="I13" s="6">
        <v>0</v>
      </c>
      <c r="J13" s="8" t="s">
        <v>55</v>
      </c>
      <c r="K13" s="5">
        <v>1</v>
      </c>
      <c r="L13" s="5">
        <v>1</v>
      </c>
      <c r="M13" s="14">
        <v>0</v>
      </c>
      <c r="N13" s="14">
        <v>0</v>
      </c>
      <c r="O13" s="14">
        <v>0</v>
      </c>
      <c r="P13" s="3"/>
      <c r="Q13" s="5">
        <v>1</v>
      </c>
      <c r="R13" s="5">
        <v>1</v>
      </c>
      <c r="S13" s="5">
        <v>1</v>
      </c>
      <c r="T13" s="5">
        <v>1</v>
      </c>
      <c r="U13" s="5">
        <v>0</v>
      </c>
      <c r="V13" s="5"/>
      <c r="W13" s="6">
        <f t="shared" si="3"/>
        <v>1</v>
      </c>
      <c r="X13" s="6">
        <f t="shared" si="3"/>
        <v>1</v>
      </c>
      <c r="Y13" s="6">
        <f t="shared" si="3"/>
        <v>0</v>
      </c>
      <c r="Z13" s="30">
        <f t="shared" si="3"/>
        <v>0</v>
      </c>
      <c r="AA13" s="6">
        <f t="shared" si="3"/>
        <v>0</v>
      </c>
      <c r="AB13" s="8">
        <f t="shared" si="4"/>
        <v>2</v>
      </c>
      <c r="AC13" s="6">
        <f t="shared" si="5"/>
        <v>0</v>
      </c>
      <c r="AD13" s="6">
        <f t="shared" si="0"/>
        <v>1</v>
      </c>
      <c r="AE13" s="6">
        <f t="shared" si="0"/>
        <v>0</v>
      </c>
      <c r="AF13" s="6">
        <f t="shared" si="0"/>
        <v>0</v>
      </c>
      <c r="AG13" s="6">
        <f t="shared" si="0"/>
        <v>1</v>
      </c>
      <c r="AI13" s="6">
        <f t="shared" si="6"/>
        <v>0</v>
      </c>
      <c r="AJ13" s="6">
        <f t="shared" si="6"/>
        <v>1</v>
      </c>
      <c r="AK13" s="6">
        <f t="shared" si="6"/>
        <v>1</v>
      </c>
      <c r="AL13" s="6">
        <f t="shared" si="6"/>
        <v>1</v>
      </c>
      <c r="AM13" s="6">
        <f t="shared" si="6"/>
        <v>1</v>
      </c>
      <c r="AO13" s="6">
        <f t="shared" si="7"/>
        <v>1</v>
      </c>
      <c r="AP13" s="6">
        <f t="shared" si="1"/>
        <v>1</v>
      </c>
      <c r="AQ13" s="6">
        <f t="shared" si="1"/>
        <v>0</v>
      </c>
      <c r="AR13" s="6">
        <f t="shared" si="1"/>
        <v>0</v>
      </c>
      <c r="AS13" s="6">
        <f t="shared" si="1"/>
        <v>1</v>
      </c>
      <c r="AU13" s="6">
        <f t="shared" si="8"/>
        <v>0</v>
      </c>
      <c r="AV13" s="6">
        <f t="shared" si="2"/>
        <v>1</v>
      </c>
      <c r="AW13" s="6">
        <f t="shared" si="2"/>
        <v>0</v>
      </c>
      <c r="AX13" s="6">
        <f t="shared" si="2"/>
        <v>0</v>
      </c>
      <c r="AY13" s="6">
        <f t="shared" si="2"/>
        <v>1</v>
      </c>
    </row>
    <row r="14" spans="1:51" ht="13.5" customHeight="1" x14ac:dyDescent="0.2">
      <c r="A14" s="11" t="s">
        <v>28</v>
      </c>
      <c r="B14" s="29" t="s">
        <v>410</v>
      </c>
      <c r="C14" s="29">
        <v>4</v>
      </c>
      <c r="D14" s="4" t="s">
        <v>29</v>
      </c>
      <c r="E14" s="6">
        <v>0</v>
      </c>
      <c r="F14" s="6">
        <v>0</v>
      </c>
      <c r="G14" s="6">
        <v>0</v>
      </c>
      <c r="H14" s="6">
        <v>1</v>
      </c>
      <c r="I14" s="6">
        <v>0</v>
      </c>
      <c r="J14" s="8" t="s">
        <v>62</v>
      </c>
      <c r="K14" s="5">
        <v>0</v>
      </c>
      <c r="L14" s="5">
        <v>0</v>
      </c>
      <c r="M14" s="14">
        <v>0</v>
      </c>
      <c r="N14" s="14">
        <v>0</v>
      </c>
      <c r="O14" s="14">
        <v>0</v>
      </c>
      <c r="P14" s="8" t="s">
        <v>44</v>
      </c>
      <c r="Q14" s="5">
        <v>0</v>
      </c>
      <c r="R14" s="5">
        <v>0</v>
      </c>
      <c r="S14" s="5">
        <v>0</v>
      </c>
      <c r="T14" s="5">
        <v>0</v>
      </c>
      <c r="U14" s="5">
        <v>0</v>
      </c>
      <c r="V14" s="5"/>
      <c r="W14" s="6">
        <f t="shared" si="3"/>
        <v>0</v>
      </c>
      <c r="X14" s="6">
        <f t="shared" si="3"/>
        <v>0</v>
      </c>
      <c r="Y14" s="6">
        <f t="shared" si="3"/>
        <v>0</v>
      </c>
      <c r="Z14" s="30">
        <f t="shared" si="3"/>
        <v>0</v>
      </c>
      <c r="AA14" s="6">
        <f t="shared" si="3"/>
        <v>0</v>
      </c>
      <c r="AB14" s="8">
        <f t="shared" si="4"/>
        <v>0</v>
      </c>
      <c r="AC14" s="6">
        <f t="shared" si="5"/>
        <v>1</v>
      </c>
      <c r="AD14" s="6">
        <f t="shared" si="0"/>
        <v>1</v>
      </c>
      <c r="AE14" s="6">
        <f t="shared" si="0"/>
        <v>1</v>
      </c>
      <c r="AF14" s="6">
        <f t="shared" si="0"/>
        <v>0</v>
      </c>
      <c r="AG14" s="6">
        <f t="shared" si="0"/>
        <v>1</v>
      </c>
      <c r="AI14" s="6">
        <f t="shared" si="6"/>
        <v>1</v>
      </c>
      <c r="AJ14" s="6">
        <f t="shared" si="6"/>
        <v>1</v>
      </c>
      <c r="AK14" s="6">
        <f t="shared" si="6"/>
        <v>1</v>
      </c>
      <c r="AL14" s="6">
        <f t="shared" si="6"/>
        <v>0</v>
      </c>
      <c r="AM14" s="6">
        <f t="shared" si="6"/>
        <v>1</v>
      </c>
      <c r="AO14" s="6">
        <f t="shared" si="7"/>
        <v>1</v>
      </c>
      <c r="AP14" s="6">
        <f t="shared" si="1"/>
        <v>1</v>
      </c>
      <c r="AQ14" s="6">
        <f t="shared" si="1"/>
        <v>1</v>
      </c>
      <c r="AR14" s="6">
        <f t="shared" si="1"/>
        <v>1</v>
      </c>
      <c r="AS14" s="6">
        <f t="shared" si="1"/>
        <v>1</v>
      </c>
      <c r="AU14" s="6">
        <f t="shared" si="8"/>
        <v>1</v>
      </c>
      <c r="AV14" s="6">
        <f t="shared" si="2"/>
        <v>1</v>
      </c>
      <c r="AW14" s="6">
        <f t="shared" si="2"/>
        <v>1</v>
      </c>
      <c r="AX14" s="6">
        <f t="shared" si="2"/>
        <v>0</v>
      </c>
      <c r="AY14" s="6">
        <f t="shared" si="2"/>
        <v>1</v>
      </c>
    </row>
    <row r="15" spans="1:51" ht="13.5" customHeight="1" x14ac:dyDescent="0.2">
      <c r="A15" s="11" t="s">
        <v>30</v>
      </c>
      <c r="B15" s="29" t="s">
        <v>411</v>
      </c>
      <c r="C15" s="29">
        <v>9</v>
      </c>
      <c r="D15" s="4" t="s">
        <v>31</v>
      </c>
      <c r="E15" s="6">
        <v>1</v>
      </c>
      <c r="F15" s="6">
        <v>1</v>
      </c>
      <c r="G15" s="6">
        <v>1</v>
      </c>
      <c r="H15" s="6">
        <v>0</v>
      </c>
      <c r="I15" s="6">
        <v>1</v>
      </c>
      <c r="J15" s="3"/>
      <c r="K15" s="5">
        <v>1</v>
      </c>
      <c r="L15" s="5">
        <v>1</v>
      </c>
      <c r="M15" s="14">
        <v>1</v>
      </c>
      <c r="N15" s="14">
        <v>1</v>
      </c>
      <c r="O15" s="14">
        <v>0</v>
      </c>
      <c r="P15" s="3"/>
      <c r="Q15" s="5">
        <v>1</v>
      </c>
      <c r="R15" s="5">
        <v>1</v>
      </c>
      <c r="S15" s="5">
        <v>0</v>
      </c>
      <c r="T15" s="5">
        <v>0</v>
      </c>
      <c r="U15" s="5">
        <v>1</v>
      </c>
      <c r="V15" s="5"/>
      <c r="W15" s="6">
        <f t="shared" si="3"/>
        <v>1</v>
      </c>
      <c r="X15" s="6">
        <f t="shared" si="3"/>
        <v>1</v>
      </c>
      <c r="Y15" s="6">
        <f t="shared" si="3"/>
        <v>1</v>
      </c>
      <c r="Z15" s="30">
        <f t="shared" si="3"/>
        <v>0</v>
      </c>
      <c r="AA15" s="6">
        <f t="shared" si="3"/>
        <v>1</v>
      </c>
      <c r="AB15" s="8">
        <f t="shared" si="4"/>
        <v>4</v>
      </c>
      <c r="AC15" s="6">
        <f t="shared" si="5"/>
        <v>1</v>
      </c>
      <c r="AD15" s="6">
        <f t="shared" si="0"/>
        <v>1</v>
      </c>
      <c r="AE15" s="6">
        <f t="shared" si="0"/>
        <v>0</v>
      </c>
      <c r="AF15" s="6">
        <f t="shared" si="0"/>
        <v>0</v>
      </c>
      <c r="AG15" s="6">
        <f t="shared" si="0"/>
        <v>0</v>
      </c>
      <c r="AI15" s="6">
        <f t="shared" si="6"/>
        <v>1</v>
      </c>
      <c r="AJ15" s="6">
        <f t="shared" si="6"/>
        <v>1</v>
      </c>
      <c r="AK15" s="6">
        <f t="shared" si="6"/>
        <v>1</v>
      </c>
      <c r="AL15" s="6">
        <f t="shared" si="6"/>
        <v>0</v>
      </c>
      <c r="AM15" s="6">
        <f t="shared" si="6"/>
        <v>0</v>
      </c>
      <c r="AO15" s="6">
        <f t="shared" si="7"/>
        <v>1</v>
      </c>
      <c r="AP15" s="6">
        <f t="shared" si="1"/>
        <v>1</v>
      </c>
      <c r="AQ15" s="6">
        <f t="shared" si="1"/>
        <v>0</v>
      </c>
      <c r="AR15" s="6">
        <f t="shared" si="1"/>
        <v>0</v>
      </c>
      <c r="AS15" s="6">
        <f t="shared" si="1"/>
        <v>0</v>
      </c>
      <c r="AU15" s="6">
        <f t="shared" si="8"/>
        <v>1</v>
      </c>
      <c r="AV15" s="6">
        <f t="shared" si="2"/>
        <v>1</v>
      </c>
      <c r="AW15" s="6">
        <f t="shared" si="2"/>
        <v>0</v>
      </c>
      <c r="AX15" s="6">
        <f t="shared" si="2"/>
        <v>1</v>
      </c>
      <c r="AY15" s="6">
        <f t="shared" si="2"/>
        <v>1</v>
      </c>
    </row>
    <row r="16" spans="1:51" ht="13.5" customHeight="1" x14ac:dyDescent="0.2">
      <c r="A16" s="11" t="s">
        <v>32</v>
      </c>
      <c r="B16" s="29" t="s">
        <v>412</v>
      </c>
      <c r="C16" s="29">
        <v>8</v>
      </c>
      <c r="D16" s="4" t="s">
        <v>33</v>
      </c>
      <c r="E16" s="6">
        <v>1</v>
      </c>
      <c r="F16" s="6">
        <v>1</v>
      </c>
      <c r="G16" s="6">
        <v>0</v>
      </c>
      <c r="H16" s="6">
        <v>0</v>
      </c>
      <c r="I16" s="6">
        <v>0</v>
      </c>
      <c r="J16" s="3"/>
      <c r="K16" s="5">
        <v>1</v>
      </c>
      <c r="L16" s="5">
        <v>1</v>
      </c>
      <c r="M16" s="14">
        <v>0</v>
      </c>
      <c r="N16" s="14">
        <v>0.5</v>
      </c>
      <c r="O16" s="14">
        <v>1</v>
      </c>
      <c r="P16" s="3"/>
      <c r="Q16" s="5">
        <v>1</v>
      </c>
      <c r="R16" s="5">
        <v>1</v>
      </c>
      <c r="S16" s="5">
        <v>0</v>
      </c>
      <c r="T16" s="5">
        <v>0</v>
      </c>
      <c r="U16" s="5">
        <v>0</v>
      </c>
      <c r="V16" s="5"/>
      <c r="W16" s="6">
        <f t="shared" si="3"/>
        <v>1</v>
      </c>
      <c r="X16" s="6">
        <f t="shared" si="3"/>
        <v>1</v>
      </c>
      <c r="Y16" s="6">
        <f t="shared" si="3"/>
        <v>0</v>
      </c>
      <c r="Z16" s="30">
        <f t="shared" si="3"/>
        <v>0</v>
      </c>
      <c r="AA16" s="6">
        <f t="shared" si="3"/>
        <v>0</v>
      </c>
      <c r="AB16" s="8">
        <f t="shared" si="4"/>
        <v>2</v>
      </c>
      <c r="AC16" s="6">
        <f t="shared" si="5"/>
        <v>1</v>
      </c>
      <c r="AD16" s="6">
        <f t="shared" si="0"/>
        <v>1</v>
      </c>
      <c r="AE16" s="6">
        <f t="shared" si="0"/>
        <v>1</v>
      </c>
      <c r="AF16" s="6">
        <f t="shared" si="0"/>
        <v>0</v>
      </c>
      <c r="AG16" s="6">
        <f t="shared" si="0"/>
        <v>0</v>
      </c>
      <c r="AI16" s="6">
        <f t="shared" si="6"/>
        <v>1</v>
      </c>
      <c r="AJ16" s="6">
        <f t="shared" si="6"/>
        <v>1</v>
      </c>
      <c r="AK16" s="6">
        <f t="shared" si="6"/>
        <v>1</v>
      </c>
      <c r="AL16" s="6">
        <f t="shared" si="6"/>
        <v>0</v>
      </c>
      <c r="AM16" s="6">
        <f t="shared" si="6"/>
        <v>0</v>
      </c>
      <c r="AO16" s="6">
        <f t="shared" si="7"/>
        <v>1</v>
      </c>
      <c r="AP16" s="6">
        <f t="shared" si="1"/>
        <v>1</v>
      </c>
      <c r="AQ16" s="6">
        <f t="shared" si="1"/>
        <v>1</v>
      </c>
      <c r="AR16" s="6">
        <f t="shared" si="1"/>
        <v>0</v>
      </c>
      <c r="AS16" s="6">
        <f t="shared" si="1"/>
        <v>0</v>
      </c>
      <c r="AU16" s="6">
        <f t="shared" si="8"/>
        <v>1</v>
      </c>
      <c r="AV16" s="6">
        <f t="shared" si="2"/>
        <v>1</v>
      </c>
      <c r="AW16" s="6">
        <f t="shared" si="2"/>
        <v>1</v>
      </c>
      <c r="AX16" s="6">
        <f t="shared" si="2"/>
        <v>1</v>
      </c>
      <c r="AY16" s="6">
        <f t="shared" si="2"/>
        <v>1</v>
      </c>
    </row>
    <row r="17" spans="1:51" ht="13.5" customHeight="1" x14ac:dyDescent="0.2">
      <c r="A17" s="11" t="s">
        <v>34</v>
      </c>
      <c r="B17" s="29" t="s">
        <v>413</v>
      </c>
      <c r="C17" s="29">
        <v>10</v>
      </c>
      <c r="D17" s="4" t="s">
        <v>35</v>
      </c>
      <c r="E17" s="6">
        <v>1</v>
      </c>
      <c r="F17" s="6">
        <v>1</v>
      </c>
      <c r="G17" s="6">
        <v>0</v>
      </c>
      <c r="H17" s="6">
        <v>0</v>
      </c>
      <c r="I17" s="6">
        <v>0</v>
      </c>
      <c r="J17" s="3"/>
      <c r="K17" s="5">
        <v>1</v>
      </c>
      <c r="L17" s="5">
        <v>1</v>
      </c>
      <c r="M17" s="14">
        <v>0</v>
      </c>
      <c r="N17" s="14">
        <v>0.5</v>
      </c>
      <c r="O17" s="14">
        <v>1</v>
      </c>
      <c r="P17" s="3"/>
      <c r="Q17" s="5">
        <v>0</v>
      </c>
      <c r="R17" s="5">
        <v>1</v>
      </c>
      <c r="S17" s="5">
        <v>0</v>
      </c>
      <c r="T17" s="5">
        <v>0</v>
      </c>
      <c r="U17" s="5">
        <v>0</v>
      </c>
      <c r="V17" s="5"/>
      <c r="W17" s="6">
        <f t="shared" si="3"/>
        <v>1</v>
      </c>
      <c r="X17" s="6">
        <f t="shared" si="3"/>
        <v>1</v>
      </c>
      <c r="Y17" s="6">
        <f t="shared" si="3"/>
        <v>0</v>
      </c>
      <c r="Z17" s="30">
        <f t="shared" si="3"/>
        <v>0</v>
      </c>
      <c r="AA17" s="6">
        <f t="shared" si="3"/>
        <v>0</v>
      </c>
      <c r="AB17" s="8">
        <f t="shared" si="4"/>
        <v>2</v>
      </c>
      <c r="AC17" s="6">
        <f t="shared" si="5"/>
        <v>0</v>
      </c>
      <c r="AD17" s="6">
        <f t="shared" si="0"/>
        <v>1</v>
      </c>
      <c r="AE17" s="6">
        <f t="shared" si="0"/>
        <v>1</v>
      </c>
      <c r="AF17" s="6">
        <f t="shared" si="0"/>
        <v>0</v>
      </c>
      <c r="AG17" s="6">
        <f t="shared" si="0"/>
        <v>0</v>
      </c>
      <c r="AI17" s="6">
        <f t="shared" si="6"/>
        <v>1</v>
      </c>
      <c r="AJ17" s="6">
        <f t="shared" si="6"/>
        <v>1</v>
      </c>
      <c r="AK17" s="6">
        <f t="shared" si="6"/>
        <v>1</v>
      </c>
      <c r="AL17" s="6">
        <f t="shared" si="6"/>
        <v>0</v>
      </c>
      <c r="AM17" s="6">
        <f t="shared" si="6"/>
        <v>0</v>
      </c>
      <c r="AO17" s="6">
        <f t="shared" si="7"/>
        <v>0</v>
      </c>
      <c r="AP17" s="6">
        <f t="shared" si="1"/>
        <v>1</v>
      </c>
      <c r="AQ17" s="6">
        <f t="shared" si="1"/>
        <v>1</v>
      </c>
      <c r="AR17" s="6">
        <f t="shared" si="1"/>
        <v>0</v>
      </c>
      <c r="AS17" s="6">
        <f t="shared" si="1"/>
        <v>0</v>
      </c>
      <c r="AU17" s="6">
        <f t="shared" si="8"/>
        <v>0</v>
      </c>
      <c r="AV17" s="6">
        <f t="shared" si="2"/>
        <v>1</v>
      </c>
      <c r="AW17" s="6">
        <f t="shared" si="2"/>
        <v>1</v>
      </c>
      <c r="AX17" s="6">
        <f t="shared" si="2"/>
        <v>1</v>
      </c>
      <c r="AY17" s="6">
        <f t="shared" si="2"/>
        <v>1</v>
      </c>
    </row>
    <row r="18" spans="1:51" ht="13.5" customHeight="1" x14ac:dyDescent="0.2">
      <c r="A18" s="11" t="s">
        <v>36</v>
      </c>
      <c r="B18" s="29" t="s">
        <v>414</v>
      </c>
      <c r="C18" s="29">
        <v>10</v>
      </c>
      <c r="D18" s="4" t="s">
        <v>37</v>
      </c>
      <c r="E18" s="6">
        <v>0</v>
      </c>
      <c r="F18" s="6">
        <v>1</v>
      </c>
      <c r="G18" s="6">
        <v>1</v>
      </c>
      <c r="H18" s="6">
        <v>1</v>
      </c>
      <c r="I18" s="6">
        <v>0</v>
      </c>
      <c r="J18" s="8" t="s">
        <v>76</v>
      </c>
      <c r="K18" s="5">
        <v>0</v>
      </c>
      <c r="L18" s="5">
        <v>0</v>
      </c>
      <c r="M18" s="14">
        <v>0</v>
      </c>
      <c r="N18" s="14">
        <v>0</v>
      </c>
      <c r="O18" s="14">
        <v>1</v>
      </c>
      <c r="P18" s="8" t="s">
        <v>65</v>
      </c>
      <c r="Q18" s="5">
        <v>0</v>
      </c>
      <c r="R18" s="5">
        <v>1</v>
      </c>
      <c r="S18" s="5">
        <v>1</v>
      </c>
      <c r="T18" s="5">
        <v>0</v>
      </c>
      <c r="U18" s="5">
        <v>0</v>
      </c>
      <c r="V18" s="5"/>
      <c r="W18" s="6">
        <f t="shared" si="3"/>
        <v>0</v>
      </c>
      <c r="X18" s="6">
        <f t="shared" si="3"/>
        <v>1</v>
      </c>
      <c r="Y18" s="6">
        <f t="shared" si="3"/>
        <v>1</v>
      </c>
      <c r="Z18" s="30">
        <f t="shared" si="3"/>
        <v>0</v>
      </c>
      <c r="AA18" s="6">
        <f t="shared" si="3"/>
        <v>0</v>
      </c>
      <c r="AB18" s="8">
        <f t="shared" si="4"/>
        <v>2</v>
      </c>
      <c r="AC18" s="6">
        <f t="shared" si="5"/>
        <v>1</v>
      </c>
      <c r="AD18" s="6">
        <f t="shared" si="0"/>
        <v>0</v>
      </c>
      <c r="AE18" s="6">
        <f t="shared" si="0"/>
        <v>0</v>
      </c>
      <c r="AF18" s="6">
        <f t="shared" si="0"/>
        <v>0</v>
      </c>
      <c r="AG18" s="6">
        <f t="shared" si="0"/>
        <v>0</v>
      </c>
      <c r="AI18" s="6">
        <f t="shared" si="6"/>
        <v>1</v>
      </c>
      <c r="AJ18" s="6">
        <f t="shared" si="6"/>
        <v>0</v>
      </c>
      <c r="AK18" s="6">
        <f t="shared" si="6"/>
        <v>0</v>
      </c>
      <c r="AL18" s="6">
        <f t="shared" si="6"/>
        <v>0</v>
      </c>
      <c r="AM18" s="6">
        <f t="shared" si="6"/>
        <v>0</v>
      </c>
      <c r="AO18" s="6">
        <f t="shared" si="7"/>
        <v>1</v>
      </c>
      <c r="AP18" s="6">
        <f t="shared" si="1"/>
        <v>0</v>
      </c>
      <c r="AQ18" s="6">
        <f t="shared" si="1"/>
        <v>0</v>
      </c>
      <c r="AR18" s="6">
        <f t="shared" si="1"/>
        <v>1</v>
      </c>
      <c r="AS18" s="6">
        <f t="shared" si="1"/>
        <v>0</v>
      </c>
      <c r="AU18" s="6">
        <f t="shared" si="8"/>
        <v>1</v>
      </c>
      <c r="AV18" s="6">
        <f t="shared" si="2"/>
        <v>1</v>
      </c>
      <c r="AW18" s="6">
        <f t="shared" si="2"/>
        <v>1</v>
      </c>
      <c r="AX18" s="6">
        <f t="shared" si="2"/>
        <v>0</v>
      </c>
      <c r="AY18" s="6">
        <f t="shared" si="2"/>
        <v>1</v>
      </c>
    </row>
    <row r="19" spans="1:51" ht="13.5" customHeight="1" x14ac:dyDescent="0.2">
      <c r="A19" s="11" t="s">
        <v>38</v>
      </c>
      <c r="B19" s="29" t="s">
        <v>415</v>
      </c>
      <c r="C19" s="29">
        <v>11</v>
      </c>
      <c r="D19" s="4" t="s">
        <v>39</v>
      </c>
      <c r="E19" s="6">
        <v>0</v>
      </c>
      <c r="F19" s="6">
        <v>1</v>
      </c>
      <c r="G19" s="6">
        <v>0.5</v>
      </c>
      <c r="H19" s="6">
        <v>0</v>
      </c>
      <c r="I19" s="6">
        <v>0</v>
      </c>
      <c r="J19" s="3"/>
      <c r="K19" s="5">
        <v>0</v>
      </c>
      <c r="L19" s="5">
        <v>1</v>
      </c>
      <c r="M19" s="14">
        <v>0</v>
      </c>
      <c r="N19" s="14">
        <v>1</v>
      </c>
      <c r="O19" s="14">
        <v>1</v>
      </c>
      <c r="P19" s="3"/>
      <c r="Q19" s="5">
        <v>0</v>
      </c>
      <c r="R19" s="5">
        <v>1</v>
      </c>
      <c r="S19" s="5">
        <v>1</v>
      </c>
      <c r="T19" s="5">
        <v>0</v>
      </c>
      <c r="U19" s="5">
        <v>1</v>
      </c>
      <c r="V19" s="5"/>
      <c r="W19" s="6">
        <f t="shared" si="3"/>
        <v>0</v>
      </c>
      <c r="X19" s="6">
        <f t="shared" si="3"/>
        <v>1</v>
      </c>
      <c r="Y19" s="6">
        <f t="shared" si="3"/>
        <v>0.5</v>
      </c>
      <c r="Z19" s="30">
        <f t="shared" si="3"/>
        <v>0</v>
      </c>
      <c r="AA19" s="6">
        <f t="shared" si="3"/>
        <v>1</v>
      </c>
      <c r="AB19" s="8">
        <f t="shared" si="4"/>
        <v>2.5</v>
      </c>
      <c r="AC19" s="6">
        <f t="shared" si="5"/>
        <v>1</v>
      </c>
      <c r="AD19" s="6">
        <f t="shared" si="5"/>
        <v>1</v>
      </c>
      <c r="AE19" s="6">
        <f t="shared" si="5"/>
        <v>0</v>
      </c>
      <c r="AF19" s="6">
        <f t="shared" si="5"/>
        <v>0</v>
      </c>
      <c r="AG19" s="6">
        <f t="shared" si="5"/>
        <v>0</v>
      </c>
      <c r="AI19" s="6">
        <f t="shared" si="6"/>
        <v>1</v>
      </c>
      <c r="AJ19" s="6">
        <f t="shared" si="6"/>
        <v>1</v>
      </c>
      <c r="AK19" s="6">
        <f t="shared" si="6"/>
        <v>0</v>
      </c>
      <c r="AL19" s="6">
        <f t="shared" si="6"/>
        <v>0</v>
      </c>
      <c r="AM19" s="6">
        <f t="shared" si="6"/>
        <v>0</v>
      </c>
      <c r="AO19" s="6">
        <f t="shared" si="7"/>
        <v>1</v>
      </c>
      <c r="AP19" s="6">
        <f t="shared" si="7"/>
        <v>1</v>
      </c>
      <c r="AQ19" s="6">
        <f t="shared" si="7"/>
        <v>0</v>
      </c>
      <c r="AR19" s="6">
        <f t="shared" si="7"/>
        <v>0</v>
      </c>
      <c r="AS19" s="6">
        <f t="shared" si="7"/>
        <v>1</v>
      </c>
      <c r="AU19" s="6">
        <f t="shared" si="8"/>
        <v>1</v>
      </c>
      <c r="AV19" s="6">
        <f t="shared" si="8"/>
        <v>1</v>
      </c>
      <c r="AW19" s="6">
        <f t="shared" si="8"/>
        <v>0</v>
      </c>
      <c r="AX19" s="6">
        <f t="shared" si="8"/>
        <v>1</v>
      </c>
      <c r="AY19" s="6">
        <f t="shared" si="8"/>
        <v>0</v>
      </c>
    </row>
    <row r="20" spans="1:51" ht="13.5" customHeight="1" x14ac:dyDescent="0.2">
      <c r="A20" s="11" t="s">
        <v>40</v>
      </c>
      <c r="B20" s="29" t="s">
        <v>416</v>
      </c>
      <c r="C20" s="29">
        <v>8</v>
      </c>
      <c r="D20" s="4" t="s">
        <v>41</v>
      </c>
      <c r="E20" s="6">
        <v>1</v>
      </c>
      <c r="F20" s="6">
        <v>0</v>
      </c>
      <c r="G20" s="6">
        <v>1</v>
      </c>
      <c r="H20" s="6">
        <v>1</v>
      </c>
      <c r="I20" s="6">
        <v>1</v>
      </c>
      <c r="J20" s="3"/>
      <c r="K20" s="5">
        <v>0</v>
      </c>
      <c r="L20" s="5">
        <v>1</v>
      </c>
      <c r="M20" s="14">
        <v>0</v>
      </c>
      <c r="N20" s="14">
        <v>0</v>
      </c>
      <c r="O20" s="14">
        <v>0</v>
      </c>
      <c r="P20" s="8" t="s">
        <v>70</v>
      </c>
      <c r="Q20" s="5">
        <v>0</v>
      </c>
      <c r="R20" s="5">
        <v>0</v>
      </c>
      <c r="S20" s="5">
        <v>0</v>
      </c>
      <c r="T20" s="5">
        <v>0</v>
      </c>
      <c r="U20" s="5">
        <v>0</v>
      </c>
      <c r="V20" s="5"/>
      <c r="W20" s="6">
        <f t="shared" si="3"/>
        <v>0</v>
      </c>
      <c r="X20" s="6">
        <f t="shared" si="3"/>
        <v>0</v>
      </c>
      <c r="Y20" s="6">
        <f t="shared" si="3"/>
        <v>0</v>
      </c>
      <c r="Z20" s="30">
        <f t="shared" si="3"/>
        <v>0</v>
      </c>
      <c r="AA20" s="6">
        <f t="shared" si="3"/>
        <v>0</v>
      </c>
      <c r="AB20" s="8">
        <f t="shared" si="4"/>
        <v>0</v>
      </c>
      <c r="AC20" s="6">
        <f t="shared" si="5"/>
        <v>0</v>
      </c>
      <c r="AD20" s="6">
        <f t="shared" si="5"/>
        <v>0</v>
      </c>
      <c r="AE20" s="6">
        <f t="shared" si="5"/>
        <v>0</v>
      </c>
      <c r="AF20" s="6">
        <f t="shared" si="5"/>
        <v>0</v>
      </c>
      <c r="AG20" s="6">
        <f t="shared" si="5"/>
        <v>0</v>
      </c>
      <c r="AI20" s="6">
        <f t="shared" si="6"/>
        <v>0</v>
      </c>
      <c r="AJ20" s="6">
        <f t="shared" si="6"/>
        <v>0</v>
      </c>
      <c r="AK20" s="6">
        <f t="shared" si="6"/>
        <v>0</v>
      </c>
      <c r="AL20" s="6">
        <f t="shared" si="6"/>
        <v>0</v>
      </c>
      <c r="AM20" s="6">
        <f t="shared" si="6"/>
        <v>0</v>
      </c>
      <c r="AO20" s="6">
        <f t="shared" si="7"/>
        <v>1</v>
      </c>
      <c r="AP20" s="6">
        <f t="shared" si="7"/>
        <v>0</v>
      </c>
      <c r="AQ20" s="6">
        <f t="shared" si="7"/>
        <v>1</v>
      </c>
      <c r="AR20" s="6">
        <f t="shared" si="7"/>
        <v>1</v>
      </c>
      <c r="AS20" s="6">
        <f t="shared" si="7"/>
        <v>1</v>
      </c>
      <c r="AU20" s="6">
        <f t="shared" si="8"/>
        <v>0</v>
      </c>
      <c r="AV20" s="6">
        <f t="shared" si="8"/>
        <v>1</v>
      </c>
      <c r="AW20" s="6">
        <f t="shared" si="8"/>
        <v>0</v>
      </c>
      <c r="AX20" s="6">
        <f t="shared" si="8"/>
        <v>0</v>
      </c>
      <c r="AY20" s="6">
        <f t="shared" si="8"/>
        <v>0</v>
      </c>
    </row>
    <row r="21" spans="1:51" ht="13.5" customHeight="1" x14ac:dyDescent="0.2">
      <c r="A21" s="11" t="s">
        <v>42</v>
      </c>
      <c r="B21" s="29" t="s">
        <v>417</v>
      </c>
      <c r="C21" s="29">
        <v>10</v>
      </c>
      <c r="D21" s="4" t="s">
        <v>43</v>
      </c>
      <c r="E21" s="6">
        <v>0</v>
      </c>
      <c r="F21" s="6">
        <v>0</v>
      </c>
      <c r="G21" s="6">
        <v>0</v>
      </c>
      <c r="H21" s="6">
        <v>0</v>
      </c>
      <c r="I21" s="6">
        <v>0</v>
      </c>
      <c r="J21" s="3"/>
      <c r="K21" s="5">
        <v>0</v>
      </c>
      <c r="L21" s="5">
        <v>1</v>
      </c>
      <c r="M21" s="14">
        <v>0</v>
      </c>
      <c r="N21" s="14">
        <v>0</v>
      </c>
      <c r="O21" s="14">
        <v>1</v>
      </c>
      <c r="P21" s="8" t="s">
        <v>72</v>
      </c>
      <c r="Q21" s="5">
        <v>0</v>
      </c>
      <c r="R21" s="5">
        <v>1</v>
      </c>
      <c r="S21" s="5">
        <v>0</v>
      </c>
      <c r="T21" s="5">
        <v>0</v>
      </c>
      <c r="U21" s="5">
        <v>0</v>
      </c>
      <c r="V21" s="5"/>
      <c r="W21" s="6">
        <f t="shared" si="3"/>
        <v>0</v>
      </c>
      <c r="X21" s="6">
        <f t="shared" si="3"/>
        <v>1</v>
      </c>
      <c r="Y21" s="6">
        <f t="shared" si="3"/>
        <v>0</v>
      </c>
      <c r="Z21" s="30">
        <f t="shared" si="3"/>
        <v>0</v>
      </c>
      <c r="AA21" s="6">
        <f t="shared" si="3"/>
        <v>0</v>
      </c>
      <c r="AB21" s="8">
        <f t="shared" si="4"/>
        <v>1</v>
      </c>
      <c r="AC21" s="6">
        <f t="shared" si="5"/>
        <v>1</v>
      </c>
      <c r="AD21" s="6">
        <f t="shared" si="5"/>
        <v>0</v>
      </c>
      <c r="AE21" s="6">
        <f t="shared" si="5"/>
        <v>1</v>
      </c>
      <c r="AF21" s="6">
        <f t="shared" si="5"/>
        <v>1</v>
      </c>
      <c r="AG21" s="6">
        <f t="shared" si="5"/>
        <v>0</v>
      </c>
      <c r="AI21" s="6">
        <f t="shared" si="6"/>
        <v>1</v>
      </c>
      <c r="AJ21" s="6">
        <f t="shared" si="6"/>
        <v>0</v>
      </c>
      <c r="AK21" s="6">
        <f t="shared" si="6"/>
        <v>1</v>
      </c>
      <c r="AL21" s="6">
        <f t="shared" si="6"/>
        <v>1</v>
      </c>
      <c r="AM21" s="6">
        <f t="shared" si="6"/>
        <v>0</v>
      </c>
      <c r="AO21" s="6">
        <f t="shared" si="7"/>
        <v>1</v>
      </c>
      <c r="AP21" s="6">
        <f t="shared" si="7"/>
        <v>1</v>
      </c>
      <c r="AQ21" s="6">
        <f t="shared" si="7"/>
        <v>1</v>
      </c>
      <c r="AR21" s="6">
        <f t="shared" si="7"/>
        <v>1</v>
      </c>
      <c r="AS21" s="6">
        <f t="shared" si="7"/>
        <v>0</v>
      </c>
      <c r="AU21" s="6">
        <f t="shared" si="8"/>
        <v>1</v>
      </c>
      <c r="AV21" s="6">
        <f t="shared" si="8"/>
        <v>0</v>
      </c>
      <c r="AW21" s="6">
        <f t="shared" si="8"/>
        <v>1</v>
      </c>
      <c r="AX21" s="6">
        <f t="shared" si="8"/>
        <v>1</v>
      </c>
      <c r="AY21" s="6">
        <f t="shared" si="8"/>
        <v>1</v>
      </c>
    </row>
    <row r="22" spans="1:51" ht="13.5" customHeight="1" x14ac:dyDescent="0.2">
      <c r="A22" s="11" t="s">
        <v>45</v>
      </c>
      <c r="B22" s="29" t="s">
        <v>418</v>
      </c>
      <c r="C22" s="29">
        <v>1</v>
      </c>
      <c r="D22" s="4" t="s">
        <v>46</v>
      </c>
      <c r="E22" s="6">
        <v>1</v>
      </c>
      <c r="F22" s="6">
        <v>1</v>
      </c>
      <c r="G22" s="6">
        <v>0</v>
      </c>
      <c r="H22" s="6">
        <v>1</v>
      </c>
      <c r="I22" s="6">
        <v>0</v>
      </c>
      <c r="J22" s="3"/>
      <c r="K22" s="5">
        <v>1</v>
      </c>
      <c r="L22" s="5">
        <v>1</v>
      </c>
      <c r="M22" s="14">
        <v>0.5</v>
      </c>
      <c r="N22" s="14">
        <v>0.5</v>
      </c>
      <c r="O22" s="14">
        <v>1</v>
      </c>
      <c r="P22" s="3"/>
      <c r="Q22" s="5">
        <v>1</v>
      </c>
      <c r="R22" s="5">
        <v>1</v>
      </c>
      <c r="S22" s="5">
        <v>0</v>
      </c>
      <c r="T22" s="5">
        <v>0</v>
      </c>
      <c r="U22" s="5">
        <v>0</v>
      </c>
      <c r="V22" s="5"/>
      <c r="W22" s="6">
        <f t="shared" si="3"/>
        <v>1</v>
      </c>
      <c r="X22" s="6">
        <f t="shared" si="3"/>
        <v>1</v>
      </c>
      <c r="Y22" s="6">
        <f t="shared" si="3"/>
        <v>0</v>
      </c>
      <c r="Z22" s="30">
        <f t="shared" si="3"/>
        <v>0.5</v>
      </c>
      <c r="AA22" s="6">
        <f t="shared" si="3"/>
        <v>0</v>
      </c>
      <c r="AB22" s="8">
        <f t="shared" si="4"/>
        <v>2.5</v>
      </c>
      <c r="AC22" s="6">
        <f t="shared" si="5"/>
        <v>1</v>
      </c>
      <c r="AD22" s="6">
        <f t="shared" si="5"/>
        <v>1</v>
      </c>
      <c r="AE22" s="6">
        <f t="shared" si="5"/>
        <v>0</v>
      </c>
      <c r="AF22" s="6">
        <f t="shared" si="5"/>
        <v>0</v>
      </c>
      <c r="AG22" s="6">
        <f t="shared" si="5"/>
        <v>0</v>
      </c>
      <c r="AI22" s="6">
        <f t="shared" si="6"/>
        <v>1</v>
      </c>
      <c r="AJ22" s="6">
        <f t="shared" si="6"/>
        <v>1</v>
      </c>
      <c r="AK22" s="6">
        <f t="shared" si="6"/>
        <v>0</v>
      </c>
      <c r="AL22" s="6">
        <f t="shared" si="6"/>
        <v>0</v>
      </c>
      <c r="AM22" s="6">
        <f t="shared" si="6"/>
        <v>0</v>
      </c>
      <c r="AO22" s="6">
        <f t="shared" si="7"/>
        <v>1</v>
      </c>
      <c r="AP22" s="6">
        <f t="shared" si="7"/>
        <v>1</v>
      </c>
      <c r="AQ22" s="6">
        <f t="shared" si="7"/>
        <v>0</v>
      </c>
      <c r="AR22" s="6">
        <f t="shared" si="7"/>
        <v>0</v>
      </c>
      <c r="AS22" s="6">
        <f t="shared" si="7"/>
        <v>0</v>
      </c>
      <c r="AU22" s="6">
        <f t="shared" si="8"/>
        <v>1</v>
      </c>
      <c r="AV22" s="6">
        <f t="shared" si="8"/>
        <v>1</v>
      </c>
      <c r="AW22" s="6">
        <f t="shared" si="8"/>
        <v>1</v>
      </c>
      <c r="AX22" s="6">
        <f t="shared" si="8"/>
        <v>0</v>
      </c>
      <c r="AY22" s="6">
        <f t="shared" si="8"/>
        <v>1</v>
      </c>
    </row>
    <row r="23" spans="1:51" ht="13.5" customHeight="1" x14ac:dyDescent="0.2">
      <c r="A23" s="11" t="s">
        <v>47</v>
      </c>
      <c r="B23" s="29" t="s">
        <v>419</v>
      </c>
      <c r="C23" s="29">
        <v>11</v>
      </c>
      <c r="D23" s="4" t="s">
        <v>48</v>
      </c>
      <c r="E23" s="6">
        <v>1</v>
      </c>
      <c r="F23" s="6">
        <v>1</v>
      </c>
      <c r="G23" s="6">
        <v>0</v>
      </c>
      <c r="H23" s="6">
        <v>0</v>
      </c>
      <c r="I23" s="6">
        <v>0</v>
      </c>
      <c r="J23" s="3"/>
      <c r="K23" s="5">
        <v>1</v>
      </c>
      <c r="L23" s="5">
        <v>1</v>
      </c>
      <c r="M23" s="14">
        <v>0</v>
      </c>
      <c r="N23" s="14">
        <v>0.5</v>
      </c>
      <c r="O23" s="14">
        <v>1</v>
      </c>
      <c r="P23" s="3"/>
      <c r="Q23" s="5">
        <v>1</v>
      </c>
      <c r="R23" s="5">
        <v>1</v>
      </c>
      <c r="S23" s="5">
        <v>0</v>
      </c>
      <c r="T23" s="5">
        <v>0</v>
      </c>
      <c r="U23" s="5">
        <v>0</v>
      </c>
      <c r="V23" s="5"/>
      <c r="W23" s="6">
        <f t="shared" si="3"/>
        <v>1</v>
      </c>
      <c r="X23" s="6">
        <f t="shared" si="3"/>
        <v>1</v>
      </c>
      <c r="Y23" s="6">
        <f t="shared" si="3"/>
        <v>0</v>
      </c>
      <c r="Z23" s="30">
        <f t="shared" si="3"/>
        <v>0</v>
      </c>
      <c r="AA23" s="6">
        <f t="shared" si="3"/>
        <v>0</v>
      </c>
      <c r="AB23" s="8">
        <f t="shared" si="4"/>
        <v>2</v>
      </c>
      <c r="AC23" s="6">
        <f t="shared" si="5"/>
        <v>1</v>
      </c>
      <c r="AD23" s="6">
        <f t="shared" si="5"/>
        <v>1</v>
      </c>
      <c r="AE23" s="6">
        <f t="shared" si="5"/>
        <v>1</v>
      </c>
      <c r="AF23" s="6">
        <f t="shared" si="5"/>
        <v>0</v>
      </c>
      <c r="AG23" s="6">
        <f t="shared" si="5"/>
        <v>0</v>
      </c>
      <c r="AI23" s="6">
        <f t="shared" si="6"/>
        <v>1</v>
      </c>
      <c r="AJ23" s="6">
        <f t="shared" si="6"/>
        <v>1</v>
      </c>
      <c r="AK23" s="6">
        <f t="shared" si="6"/>
        <v>1</v>
      </c>
      <c r="AL23" s="6">
        <f t="shared" si="6"/>
        <v>0</v>
      </c>
      <c r="AM23" s="6">
        <f t="shared" si="6"/>
        <v>0</v>
      </c>
      <c r="AO23" s="6">
        <f t="shared" si="7"/>
        <v>1</v>
      </c>
      <c r="AP23" s="6">
        <f t="shared" si="7"/>
        <v>1</v>
      </c>
      <c r="AQ23" s="6">
        <f t="shared" si="7"/>
        <v>1</v>
      </c>
      <c r="AR23" s="6">
        <f t="shared" si="7"/>
        <v>0</v>
      </c>
      <c r="AS23" s="6">
        <f t="shared" si="7"/>
        <v>0</v>
      </c>
      <c r="AU23" s="6">
        <f t="shared" si="8"/>
        <v>1</v>
      </c>
      <c r="AV23" s="6">
        <f t="shared" si="8"/>
        <v>1</v>
      </c>
      <c r="AW23" s="6">
        <f t="shared" si="8"/>
        <v>1</v>
      </c>
      <c r="AX23" s="6">
        <f t="shared" si="8"/>
        <v>1</v>
      </c>
      <c r="AY23" s="6">
        <f t="shared" si="8"/>
        <v>1</v>
      </c>
    </row>
    <row r="24" spans="1:51" ht="13.5" customHeight="1" x14ac:dyDescent="0.2">
      <c r="A24" s="11" t="s">
        <v>49</v>
      </c>
      <c r="B24" s="29" t="s">
        <v>420</v>
      </c>
      <c r="C24" s="29">
        <v>11</v>
      </c>
      <c r="D24" s="4" t="s">
        <v>50</v>
      </c>
      <c r="E24" s="6">
        <v>1</v>
      </c>
      <c r="F24" s="6">
        <v>1</v>
      </c>
      <c r="G24" s="6">
        <v>0</v>
      </c>
      <c r="H24" s="6">
        <v>1</v>
      </c>
      <c r="I24" s="6">
        <v>1</v>
      </c>
      <c r="J24" s="3"/>
      <c r="K24" s="5">
        <v>1</v>
      </c>
      <c r="L24" s="5">
        <v>1</v>
      </c>
      <c r="M24" s="14">
        <v>0</v>
      </c>
      <c r="N24" s="14">
        <v>0</v>
      </c>
      <c r="O24" s="14">
        <v>1</v>
      </c>
      <c r="P24" s="3"/>
      <c r="Q24" s="5">
        <v>1</v>
      </c>
      <c r="R24" s="5">
        <v>0</v>
      </c>
      <c r="S24" s="5">
        <v>0</v>
      </c>
      <c r="T24" s="5">
        <v>0</v>
      </c>
      <c r="U24" s="5">
        <v>0</v>
      </c>
      <c r="V24" s="5"/>
      <c r="W24" s="6">
        <f t="shared" si="3"/>
        <v>1</v>
      </c>
      <c r="X24" s="6">
        <f t="shared" si="3"/>
        <v>1</v>
      </c>
      <c r="Y24" s="6">
        <f t="shared" si="3"/>
        <v>0</v>
      </c>
      <c r="Z24" s="30">
        <f t="shared" si="3"/>
        <v>0</v>
      </c>
      <c r="AA24" s="6">
        <f t="shared" si="3"/>
        <v>1</v>
      </c>
      <c r="AB24" s="8">
        <f t="shared" si="4"/>
        <v>3</v>
      </c>
      <c r="AC24" s="6">
        <f t="shared" si="5"/>
        <v>1</v>
      </c>
      <c r="AD24" s="6">
        <f t="shared" si="5"/>
        <v>0</v>
      </c>
      <c r="AE24" s="6">
        <f t="shared" si="5"/>
        <v>1</v>
      </c>
      <c r="AF24" s="6">
        <f t="shared" si="5"/>
        <v>0</v>
      </c>
      <c r="AG24" s="6">
        <f t="shared" si="5"/>
        <v>0</v>
      </c>
      <c r="AI24" s="6">
        <f t="shared" si="6"/>
        <v>1</v>
      </c>
      <c r="AJ24" s="6">
        <f t="shared" si="6"/>
        <v>1</v>
      </c>
      <c r="AK24" s="6">
        <f t="shared" si="6"/>
        <v>1</v>
      </c>
      <c r="AL24" s="6">
        <f t="shared" si="6"/>
        <v>0</v>
      </c>
      <c r="AM24" s="6">
        <f t="shared" si="6"/>
        <v>1</v>
      </c>
      <c r="AO24" s="6">
        <f t="shared" si="7"/>
        <v>1</v>
      </c>
      <c r="AP24" s="6">
        <f t="shared" si="7"/>
        <v>0</v>
      </c>
      <c r="AQ24" s="6">
        <f t="shared" si="7"/>
        <v>1</v>
      </c>
      <c r="AR24" s="6">
        <f t="shared" si="7"/>
        <v>1</v>
      </c>
      <c r="AS24" s="6">
        <f t="shared" si="7"/>
        <v>0</v>
      </c>
      <c r="AU24" s="6">
        <f t="shared" si="8"/>
        <v>1</v>
      </c>
      <c r="AV24" s="6">
        <f t="shared" si="8"/>
        <v>0</v>
      </c>
      <c r="AW24" s="6">
        <f t="shared" si="8"/>
        <v>1</v>
      </c>
      <c r="AX24" s="6">
        <f t="shared" si="8"/>
        <v>0</v>
      </c>
      <c r="AY24" s="6">
        <f t="shared" si="8"/>
        <v>0</v>
      </c>
    </row>
    <row r="25" spans="1:51" ht="13.5" customHeight="1" x14ac:dyDescent="0.2">
      <c r="A25" s="11" t="s">
        <v>51</v>
      </c>
      <c r="B25" s="29" t="s">
        <v>421</v>
      </c>
      <c r="C25" s="29">
        <v>11</v>
      </c>
      <c r="D25" s="4" t="s">
        <v>52</v>
      </c>
      <c r="E25" s="6">
        <v>1</v>
      </c>
      <c r="F25" s="6">
        <v>1</v>
      </c>
      <c r="G25" s="6">
        <v>0</v>
      </c>
      <c r="H25" s="6">
        <v>0</v>
      </c>
      <c r="I25" s="6">
        <v>1</v>
      </c>
      <c r="J25" s="3"/>
      <c r="K25" s="5">
        <v>1</v>
      </c>
      <c r="L25" s="5">
        <v>1</v>
      </c>
      <c r="M25" s="14">
        <v>0</v>
      </c>
      <c r="N25" s="14">
        <v>1</v>
      </c>
      <c r="O25" s="14">
        <v>1</v>
      </c>
      <c r="P25" s="3"/>
      <c r="Q25" s="5">
        <v>1</v>
      </c>
      <c r="R25" s="5">
        <v>1</v>
      </c>
      <c r="S25" s="5">
        <v>0</v>
      </c>
      <c r="T25" s="5">
        <v>0</v>
      </c>
      <c r="U25" s="5">
        <v>0</v>
      </c>
      <c r="V25" s="5"/>
      <c r="W25" s="6">
        <f t="shared" si="3"/>
        <v>1</v>
      </c>
      <c r="X25" s="6">
        <f t="shared" si="3"/>
        <v>1</v>
      </c>
      <c r="Y25" s="6">
        <f t="shared" si="3"/>
        <v>0</v>
      </c>
      <c r="Z25" s="30">
        <f t="shared" si="3"/>
        <v>0</v>
      </c>
      <c r="AA25" s="6">
        <f t="shared" si="3"/>
        <v>1</v>
      </c>
      <c r="AB25" s="8">
        <f t="shared" si="4"/>
        <v>3</v>
      </c>
      <c r="AC25" s="6">
        <f t="shared" si="5"/>
        <v>1</v>
      </c>
      <c r="AD25" s="6">
        <f t="shared" si="5"/>
        <v>1</v>
      </c>
      <c r="AE25" s="6">
        <f t="shared" si="5"/>
        <v>1</v>
      </c>
      <c r="AF25" s="6">
        <f t="shared" si="5"/>
        <v>0</v>
      </c>
      <c r="AG25" s="6">
        <f t="shared" si="5"/>
        <v>0</v>
      </c>
      <c r="AI25" s="6">
        <f t="shared" si="6"/>
        <v>1</v>
      </c>
      <c r="AJ25" s="6">
        <f t="shared" si="6"/>
        <v>1</v>
      </c>
      <c r="AK25" s="6">
        <f t="shared" si="6"/>
        <v>1</v>
      </c>
      <c r="AL25" s="6">
        <f t="shared" si="6"/>
        <v>0</v>
      </c>
      <c r="AM25" s="6">
        <f t="shared" si="6"/>
        <v>1</v>
      </c>
      <c r="AO25" s="6">
        <f t="shared" si="7"/>
        <v>1</v>
      </c>
      <c r="AP25" s="6">
        <f t="shared" si="7"/>
        <v>1</v>
      </c>
      <c r="AQ25" s="6">
        <f t="shared" si="7"/>
        <v>1</v>
      </c>
      <c r="AR25" s="6">
        <f t="shared" si="7"/>
        <v>0</v>
      </c>
      <c r="AS25" s="6">
        <f t="shared" si="7"/>
        <v>0</v>
      </c>
      <c r="AU25" s="6">
        <f t="shared" si="8"/>
        <v>1</v>
      </c>
      <c r="AV25" s="6">
        <f t="shared" si="8"/>
        <v>1</v>
      </c>
      <c r="AW25" s="6">
        <f t="shared" si="8"/>
        <v>1</v>
      </c>
      <c r="AX25" s="6">
        <f t="shared" si="8"/>
        <v>1</v>
      </c>
      <c r="AY25" s="6">
        <f t="shared" si="8"/>
        <v>0</v>
      </c>
    </row>
    <row r="26" spans="1:51" ht="13.5" customHeight="1" x14ac:dyDescent="0.2">
      <c r="A26" s="11" t="s">
        <v>53</v>
      </c>
      <c r="B26" s="29" t="s">
        <v>422</v>
      </c>
      <c r="C26" s="29">
        <v>9</v>
      </c>
      <c r="D26" s="4" t="s">
        <v>54</v>
      </c>
      <c r="E26" s="6">
        <v>1</v>
      </c>
      <c r="F26" s="6">
        <v>0.5</v>
      </c>
      <c r="G26" s="6">
        <v>0</v>
      </c>
      <c r="H26" s="6">
        <v>1</v>
      </c>
      <c r="I26" s="6">
        <v>0</v>
      </c>
      <c r="J26" s="3"/>
      <c r="K26" s="5">
        <v>0</v>
      </c>
      <c r="L26" s="5">
        <v>1</v>
      </c>
      <c r="M26" s="14">
        <v>0</v>
      </c>
      <c r="N26" s="14">
        <v>0</v>
      </c>
      <c r="O26" s="14">
        <v>1</v>
      </c>
      <c r="P26" s="8" t="s">
        <v>85</v>
      </c>
      <c r="Q26" s="5">
        <v>0</v>
      </c>
      <c r="R26" s="5">
        <v>1</v>
      </c>
      <c r="S26" s="5">
        <v>0</v>
      </c>
      <c r="T26" s="5">
        <v>0</v>
      </c>
      <c r="U26" s="5">
        <v>0</v>
      </c>
      <c r="V26" s="5"/>
      <c r="W26" s="6">
        <f t="shared" si="3"/>
        <v>0</v>
      </c>
      <c r="X26" s="6">
        <f t="shared" si="3"/>
        <v>1</v>
      </c>
      <c r="Y26" s="6">
        <f t="shared" si="3"/>
        <v>0</v>
      </c>
      <c r="Z26" s="30">
        <f t="shared" si="3"/>
        <v>0</v>
      </c>
      <c r="AA26" s="6">
        <f t="shared" si="3"/>
        <v>0</v>
      </c>
      <c r="AB26" s="8">
        <f t="shared" si="4"/>
        <v>1</v>
      </c>
      <c r="AC26" s="6">
        <f t="shared" ref="AC26:AG41" si="9">IF(AND(E26=K26, K26=Q26),1,0)</f>
        <v>0</v>
      </c>
      <c r="AD26" s="6">
        <f t="shared" si="9"/>
        <v>0</v>
      </c>
      <c r="AE26" s="6">
        <f t="shared" si="9"/>
        <v>1</v>
      </c>
      <c r="AF26" s="6">
        <f t="shared" si="9"/>
        <v>0</v>
      </c>
      <c r="AG26" s="6">
        <f t="shared" si="9"/>
        <v>0</v>
      </c>
      <c r="AI26" s="6">
        <f t="shared" ref="AI26:AM41" si="10">IF((E26=K26),1,0)</f>
        <v>0</v>
      </c>
      <c r="AJ26" s="6">
        <f t="shared" si="10"/>
        <v>0</v>
      </c>
      <c r="AK26" s="6">
        <f t="shared" si="10"/>
        <v>1</v>
      </c>
      <c r="AL26" s="6">
        <f t="shared" si="10"/>
        <v>0</v>
      </c>
      <c r="AM26" s="6">
        <f t="shared" si="10"/>
        <v>0</v>
      </c>
      <c r="AO26" s="6">
        <f t="shared" ref="AO26:AS41" si="11">IF((K26=Q26),1,0)</f>
        <v>1</v>
      </c>
      <c r="AP26" s="6">
        <f t="shared" si="11"/>
        <v>1</v>
      </c>
      <c r="AQ26" s="6">
        <f t="shared" si="11"/>
        <v>1</v>
      </c>
      <c r="AR26" s="6">
        <f t="shared" si="11"/>
        <v>1</v>
      </c>
      <c r="AS26" s="6">
        <f t="shared" si="11"/>
        <v>0</v>
      </c>
      <c r="AU26" s="6">
        <f t="shared" ref="AU26:AY41" si="12">IF((E26=Q26),1,0)</f>
        <v>0</v>
      </c>
      <c r="AV26" s="6">
        <f t="shared" si="12"/>
        <v>0</v>
      </c>
      <c r="AW26" s="6">
        <f t="shared" si="12"/>
        <v>1</v>
      </c>
      <c r="AX26" s="6">
        <f t="shared" si="12"/>
        <v>0</v>
      </c>
      <c r="AY26" s="6">
        <f t="shared" si="12"/>
        <v>1</v>
      </c>
    </row>
    <row r="27" spans="1:51" s="38" customFormat="1" ht="13.5" customHeight="1" x14ac:dyDescent="0.2">
      <c r="A27" s="37" t="s">
        <v>56</v>
      </c>
      <c r="B27" s="35" t="s">
        <v>423</v>
      </c>
      <c r="C27" s="35">
        <v>10</v>
      </c>
      <c r="D27" s="36" t="s">
        <v>57</v>
      </c>
      <c r="E27" s="40">
        <v>1</v>
      </c>
      <c r="F27" s="40">
        <v>1</v>
      </c>
      <c r="G27" s="40">
        <v>1</v>
      </c>
      <c r="H27" s="40">
        <v>1</v>
      </c>
      <c r="I27" s="40">
        <v>0</v>
      </c>
      <c r="J27" s="35"/>
      <c r="K27" s="38">
        <v>1</v>
      </c>
      <c r="L27" s="38">
        <v>1</v>
      </c>
      <c r="M27" s="39">
        <v>1</v>
      </c>
      <c r="N27" s="39">
        <v>0.5</v>
      </c>
      <c r="O27" s="39">
        <v>0.5</v>
      </c>
      <c r="P27" s="35"/>
      <c r="Q27" s="38">
        <v>1</v>
      </c>
      <c r="R27" s="38">
        <v>1</v>
      </c>
      <c r="S27" s="38">
        <v>1</v>
      </c>
      <c r="T27" s="38">
        <v>1</v>
      </c>
      <c r="U27" s="38">
        <v>0</v>
      </c>
      <c r="W27" s="40">
        <f t="shared" si="3"/>
        <v>1</v>
      </c>
      <c r="X27" s="40">
        <f t="shared" si="3"/>
        <v>1</v>
      </c>
      <c r="Y27" s="40">
        <f t="shared" si="3"/>
        <v>1</v>
      </c>
      <c r="Z27" s="30">
        <f t="shared" si="3"/>
        <v>1</v>
      </c>
      <c r="AA27" s="40">
        <f t="shared" si="3"/>
        <v>0</v>
      </c>
      <c r="AB27" s="38">
        <f t="shared" si="4"/>
        <v>4</v>
      </c>
      <c r="AC27" s="40">
        <f t="shared" si="9"/>
        <v>1</v>
      </c>
      <c r="AD27" s="40">
        <f t="shared" si="9"/>
        <v>1</v>
      </c>
      <c r="AE27" s="40">
        <f t="shared" si="9"/>
        <v>1</v>
      </c>
      <c r="AF27" s="40">
        <f t="shared" si="9"/>
        <v>0</v>
      </c>
      <c r="AG27" s="40">
        <f t="shared" si="9"/>
        <v>0</v>
      </c>
      <c r="AI27" s="40">
        <f t="shared" si="10"/>
        <v>1</v>
      </c>
      <c r="AJ27" s="40">
        <f t="shared" si="10"/>
        <v>1</v>
      </c>
      <c r="AK27" s="40">
        <f t="shared" si="10"/>
        <v>1</v>
      </c>
      <c r="AL27" s="40">
        <f t="shared" si="10"/>
        <v>0</v>
      </c>
      <c r="AM27" s="40">
        <f t="shared" si="10"/>
        <v>0</v>
      </c>
      <c r="AO27" s="40">
        <f t="shared" si="11"/>
        <v>1</v>
      </c>
      <c r="AP27" s="40">
        <f t="shared" si="11"/>
        <v>1</v>
      </c>
      <c r="AQ27" s="40">
        <f t="shared" si="11"/>
        <v>1</v>
      </c>
      <c r="AR27" s="40">
        <f t="shared" si="11"/>
        <v>0</v>
      </c>
      <c r="AS27" s="40">
        <f t="shared" si="11"/>
        <v>0</v>
      </c>
      <c r="AU27" s="40">
        <f t="shared" si="12"/>
        <v>1</v>
      </c>
      <c r="AV27" s="40">
        <f t="shared" si="12"/>
        <v>1</v>
      </c>
      <c r="AW27" s="40">
        <f t="shared" si="12"/>
        <v>1</v>
      </c>
      <c r="AX27" s="40">
        <f t="shared" si="12"/>
        <v>1</v>
      </c>
      <c r="AY27" s="40">
        <f t="shared" si="12"/>
        <v>1</v>
      </c>
    </row>
    <row r="28" spans="1:51" s="38" customFormat="1" ht="13.5" customHeight="1" x14ac:dyDescent="0.2">
      <c r="A28" s="37" t="s">
        <v>58</v>
      </c>
      <c r="B28" s="35" t="s">
        <v>424</v>
      </c>
      <c r="C28" s="35">
        <v>11</v>
      </c>
      <c r="D28" s="36" t="s">
        <v>59</v>
      </c>
      <c r="E28" s="40">
        <v>1</v>
      </c>
      <c r="F28" s="40">
        <v>1</v>
      </c>
      <c r="G28" s="40">
        <v>1</v>
      </c>
      <c r="H28" s="40">
        <v>1</v>
      </c>
      <c r="I28" s="40">
        <v>0</v>
      </c>
      <c r="J28" s="35"/>
      <c r="K28" s="38">
        <v>1</v>
      </c>
      <c r="L28" s="38">
        <v>1</v>
      </c>
      <c r="M28" s="39">
        <v>1</v>
      </c>
      <c r="N28" s="39">
        <v>0.5</v>
      </c>
      <c r="O28" s="39">
        <v>0</v>
      </c>
      <c r="P28" s="35"/>
      <c r="Q28" s="38">
        <v>1</v>
      </c>
      <c r="R28" s="38">
        <v>1</v>
      </c>
      <c r="S28" s="38">
        <v>1</v>
      </c>
      <c r="T28" s="38">
        <v>0</v>
      </c>
      <c r="U28" s="38">
        <v>0</v>
      </c>
      <c r="W28" s="40">
        <f t="shared" si="3"/>
        <v>1</v>
      </c>
      <c r="X28" s="40">
        <f t="shared" si="3"/>
        <v>1</v>
      </c>
      <c r="Y28" s="40">
        <f t="shared" si="3"/>
        <v>1</v>
      </c>
      <c r="Z28" s="30">
        <f t="shared" si="3"/>
        <v>0.5</v>
      </c>
      <c r="AA28" s="40">
        <f t="shared" si="3"/>
        <v>0</v>
      </c>
      <c r="AB28" s="38">
        <f t="shared" si="4"/>
        <v>3.5</v>
      </c>
      <c r="AC28" s="40">
        <f t="shared" si="9"/>
        <v>1</v>
      </c>
      <c r="AD28" s="40">
        <f t="shared" si="9"/>
        <v>1</v>
      </c>
      <c r="AE28" s="40">
        <f t="shared" si="9"/>
        <v>1</v>
      </c>
      <c r="AF28" s="40">
        <f t="shared" si="9"/>
        <v>0</v>
      </c>
      <c r="AG28" s="40">
        <f t="shared" si="9"/>
        <v>1</v>
      </c>
      <c r="AI28" s="40">
        <f t="shared" si="10"/>
        <v>1</v>
      </c>
      <c r="AJ28" s="40">
        <f t="shared" si="10"/>
        <v>1</v>
      </c>
      <c r="AK28" s="40">
        <f t="shared" si="10"/>
        <v>1</v>
      </c>
      <c r="AL28" s="40">
        <f t="shared" si="10"/>
        <v>0</v>
      </c>
      <c r="AM28" s="40">
        <f t="shared" si="10"/>
        <v>1</v>
      </c>
      <c r="AO28" s="40">
        <f t="shared" si="11"/>
        <v>1</v>
      </c>
      <c r="AP28" s="40">
        <f t="shared" si="11"/>
        <v>1</v>
      </c>
      <c r="AQ28" s="40">
        <f t="shared" si="11"/>
        <v>1</v>
      </c>
      <c r="AR28" s="40">
        <f t="shared" si="11"/>
        <v>0</v>
      </c>
      <c r="AS28" s="40">
        <f t="shared" si="11"/>
        <v>1</v>
      </c>
      <c r="AU28" s="40">
        <f t="shared" si="12"/>
        <v>1</v>
      </c>
      <c r="AV28" s="40">
        <f t="shared" si="12"/>
        <v>1</v>
      </c>
      <c r="AW28" s="40">
        <f t="shared" si="12"/>
        <v>1</v>
      </c>
      <c r="AX28" s="40">
        <f t="shared" si="12"/>
        <v>0</v>
      </c>
      <c r="AY28" s="40">
        <f t="shared" si="12"/>
        <v>1</v>
      </c>
    </row>
    <row r="29" spans="1:51" ht="13.5" customHeight="1" x14ac:dyDescent="0.2">
      <c r="A29" s="11" t="s">
        <v>60</v>
      </c>
      <c r="B29" s="29" t="s">
        <v>425</v>
      </c>
      <c r="C29" s="29">
        <v>11</v>
      </c>
      <c r="D29" s="4" t="s">
        <v>61</v>
      </c>
      <c r="E29" s="6">
        <v>0</v>
      </c>
      <c r="F29" s="6">
        <v>1</v>
      </c>
      <c r="G29" s="6">
        <v>0</v>
      </c>
      <c r="H29" s="6">
        <v>0</v>
      </c>
      <c r="I29" s="6">
        <v>0</v>
      </c>
      <c r="J29" s="8" t="s">
        <v>110</v>
      </c>
      <c r="K29" s="5">
        <v>0</v>
      </c>
      <c r="L29" s="5">
        <v>1</v>
      </c>
      <c r="M29" s="14">
        <v>0</v>
      </c>
      <c r="N29" s="14">
        <v>0.5</v>
      </c>
      <c r="O29" s="14">
        <v>1</v>
      </c>
      <c r="P29" s="8" t="s">
        <v>92</v>
      </c>
      <c r="Q29" s="5">
        <v>0</v>
      </c>
      <c r="R29" s="5">
        <v>1</v>
      </c>
      <c r="S29" s="5">
        <v>0</v>
      </c>
      <c r="T29" s="5">
        <v>0</v>
      </c>
      <c r="U29" s="5">
        <v>0</v>
      </c>
      <c r="V29" s="5"/>
      <c r="W29" s="6">
        <f t="shared" si="3"/>
        <v>0</v>
      </c>
      <c r="X29" s="6">
        <f t="shared" si="3"/>
        <v>1</v>
      </c>
      <c r="Y29" s="6">
        <f t="shared" si="3"/>
        <v>0</v>
      </c>
      <c r="Z29" s="30">
        <f t="shared" si="3"/>
        <v>0</v>
      </c>
      <c r="AA29" s="6">
        <f t="shared" si="3"/>
        <v>0</v>
      </c>
      <c r="AB29" s="8">
        <f t="shared" si="4"/>
        <v>1</v>
      </c>
      <c r="AC29" s="6">
        <f t="shared" si="9"/>
        <v>1</v>
      </c>
      <c r="AD29" s="6">
        <f t="shared" si="9"/>
        <v>1</v>
      </c>
      <c r="AE29" s="6">
        <f t="shared" si="9"/>
        <v>1</v>
      </c>
      <c r="AF29" s="6">
        <f t="shared" si="9"/>
        <v>0</v>
      </c>
      <c r="AG29" s="6">
        <f t="shared" si="9"/>
        <v>0</v>
      </c>
      <c r="AI29" s="6">
        <f t="shared" si="10"/>
        <v>1</v>
      </c>
      <c r="AJ29" s="6">
        <f t="shared" si="10"/>
        <v>1</v>
      </c>
      <c r="AK29" s="6">
        <f t="shared" si="10"/>
        <v>1</v>
      </c>
      <c r="AL29" s="6">
        <f t="shared" si="10"/>
        <v>0</v>
      </c>
      <c r="AM29" s="6">
        <f t="shared" si="10"/>
        <v>0</v>
      </c>
      <c r="AO29" s="6">
        <f t="shared" si="11"/>
        <v>1</v>
      </c>
      <c r="AP29" s="6">
        <f t="shared" si="11"/>
        <v>1</v>
      </c>
      <c r="AQ29" s="6">
        <f t="shared" si="11"/>
        <v>1</v>
      </c>
      <c r="AR29" s="6">
        <f t="shared" si="11"/>
        <v>0</v>
      </c>
      <c r="AS29" s="6">
        <f t="shared" si="11"/>
        <v>0</v>
      </c>
      <c r="AU29" s="6">
        <f t="shared" si="12"/>
        <v>1</v>
      </c>
      <c r="AV29" s="6">
        <f t="shared" si="12"/>
        <v>1</v>
      </c>
      <c r="AW29" s="6">
        <f t="shared" si="12"/>
        <v>1</v>
      </c>
      <c r="AX29" s="6">
        <f t="shared" si="12"/>
        <v>1</v>
      </c>
      <c r="AY29" s="6">
        <f t="shared" si="12"/>
        <v>1</v>
      </c>
    </row>
    <row r="30" spans="1:51" ht="13.5" customHeight="1" x14ac:dyDescent="0.2">
      <c r="A30" s="11" t="s">
        <v>63</v>
      </c>
      <c r="B30" s="29" t="s">
        <v>426</v>
      </c>
      <c r="C30" s="29">
        <v>11</v>
      </c>
      <c r="D30" s="4" t="s">
        <v>64</v>
      </c>
      <c r="E30" s="6">
        <v>0</v>
      </c>
      <c r="F30" s="6">
        <v>1</v>
      </c>
      <c r="G30" s="6">
        <v>0</v>
      </c>
      <c r="H30" s="6">
        <v>1</v>
      </c>
      <c r="I30" s="6">
        <v>1</v>
      </c>
      <c r="J30" s="3"/>
      <c r="K30" s="5">
        <v>0</v>
      </c>
      <c r="L30" s="5">
        <v>1</v>
      </c>
      <c r="M30" s="14">
        <v>0.5</v>
      </c>
      <c r="N30" s="14">
        <v>0.5</v>
      </c>
      <c r="O30" s="14">
        <v>1</v>
      </c>
      <c r="P30" s="3"/>
      <c r="Q30" s="5">
        <v>0</v>
      </c>
      <c r="R30" s="5">
        <v>1</v>
      </c>
      <c r="S30" s="5">
        <v>0</v>
      </c>
      <c r="T30" s="5">
        <v>0</v>
      </c>
      <c r="U30" s="5">
        <v>0</v>
      </c>
      <c r="V30" s="5"/>
      <c r="W30" s="6">
        <f t="shared" si="3"/>
        <v>0</v>
      </c>
      <c r="X30" s="6">
        <f t="shared" si="3"/>
        <v>1</v>
      </c>
      <c r="Y30" s="6">
        <f t="shared" si="3"/>
        <v>0</v>
      </c>
      <c r="Z30" s="30">
        <f t="shared" si="3"/>
        <v>0.5</v>
      </c>
      <c r="AA30" s="6">
        <f t="shared" si="3"/>
        <v>1</v>
      </c>
      <c r="AB30" s="8">
        <f t="shared" si="4"/>
        <v>2.5</v>
      </c>
      <c r="AC30" s="6">
        <f t="shared" si="9"/>
        <v>1</v>
      </c>
      <c r="AD30" s="6">
        <f t="shared" si="9"/>
        <v>1</v>
      </c>
      <c r="AE30" s="6">
        <f t="shared" si="9"/>
        <v>0</v>
      </c>
      <c r="AF30" s="6">
        <f t="shared" si="9"/>
        <v>0</v>
      </c>
      <c r="AG30" s="6">
        <f t="shared" si="9"/>
        <v>0</v>
      </c>
      <c r="AI30" s="6">
        <f t="shared" si="10"/>
        <v>1</v>
      </c>
      <c r="AJ30" s="6">
        <f t="shared" si="10"/>
        <v>1</v>
      </c>
      <c r="AK30" s="6">
        <f t="shared" si="10"/>
        <v>0</v>
      </c>
      <c r="AL30" s="6">
        <f t="shared" si="10"/>
        <v>0</v>
      </c>
      <c r="AM30" s="6">
        <f t="shared" si="10"/>
        <v>1</v>
      </c>
      <c r="AO30" s="6">
        <f t="shared" si="11"/>
        <v>1</v>
      </c>
      <c r="AP30" s="6">
        <f t="shared" si="11"/>
        <v>1</v>
      </c>
      <c r="AQ30" s="6">
        <f t="shared" si="11"/>
        <v>0</v>
      </c>
      <c r="AR30" s="6">
        <f t="shared" si="11"/>
        <v>0</v>
      </c>
      <c r="AS30" s="6">
        <f t="shared" si="11"/>
        <v>0</v>
      </c>
      <c r="AU30" s="6">
        <f t="shared" si="12"/>
        <v>1</v>
      </c>
      <c r="AV30" s="6">
        <f t="shared" si="12"/>
        <v>1</v>
      </c>
      <c r="AW30" s="6">
        <f t="shared" si="12"/>
        <v>1</v>
      </c>
      <c r="AX30" s="6">
        <f t="shared" si="12"/>
        <v>0</v>
      </c>
      <c r="AY30" s="6">
        <f t="shared" si="12"/>
        <v>0</v>
      </c>
    </row>
    <row r="31" spans="1:51" ht="13.5" customHeight="1" x14ac:dyDescent="0.2">
      <c r="A31" s="11" t="s">
        <v>66</v>
      </c>
      <c r="B31" s="29" t="s">
        <v>427</v>
      </c>
      <c r="C31" s="29">
        <v>10</v>
      </c>
      <c r="D31" s="4" t="s">
        <v>67</v>
      </c>
      <c r="E31" s="6">
        <v>0</v>
      </c>
      <c r="F31" s="6">
        <v>1</v>
      </c>
      <c r="G31" s="6">
        <v>1</v>
      </c>
      <c r="H31" s="6">
        <v>1</v>
      </c>
      <c r="I31" s="6">
        <v>1</v>
      </c>
      <c r="J31" s="3"/>
      <c r="K31" s="5">
        <v>0</v>
      </c>
      <c r="L31" s="5">
        <v>1</v>
      </c>
      <c r="M31" s="14">
        <v>0.5</v>
      </c>
      <c r="N31" s="14">
        <v>1</v>
      </c>
      <c r="O31" s="14">
        <v>1</v>
      </c>
      <c r="P31" s="3"/>
      <c r="Q31" s="5">
        <v>0</v>
      </c>
      <c r="R31" s="5">
        <v>1</v>
      </c>
      <c r="S31" s="5">
        <v>1</v>
      </c>
      <c r="T31" s="5">
        <v>0</v>
      </c>
      <c r="U31" s="5">
        <v>0</v>
      </c>
      <c r="V31" s="5"/>
      <c r="W31" s="6">
        <f t="shared" si="3"/>
        <v>0</v>
      </c>
      <c r="X31" s="6">
        <f t="shared" si="3"/>
        <v>1</v>
      </c>
      <c r="Y31" s="6">
        <f t="shared" si="3"/>
        <v>1</v>
      </c>
      <c r="Z31" s="30">
        <f t="shared" si="3"/>
        <v>1</v>
      </c>
      <c r="AA31" s="6">
        <f t="shared" si="3"/>
        <v>1</v>
      </c>
      <c r="AB31" s="8">
        <f t="shared" si="4"/>
        <v>4</v>
      </c>
      <c r="AC31" s="6">
        <f t="shared" si="9"/>
        <v>1</v>
      </c>
      <c r="AD31" s="6">
        <f t="shared" si="9"/>
        <v>1</v>
      </c>
      <c r="AE31" s="6">
        <f t="shared" si="9"/>
        <v>0</v>
      </c>
      <c r="AF31" s="6">
        <f t="shared" si="9"/>
        <v>0</v>
      </c>
      <c r="AG31" s="6">
        <f t="shared" si="9"/>
        <v>0</v>
      </c>
      <c r="AI31" s="6">
        <f t="shared" si="10"/>
        <v>1</v>
      </c>
      <c r="AJ31" s="6">
        <f t="shared" si="10"/>
        <v>1</v>
      </c>
      <c r="AK31" s="6">
        <f t="shared" si="10"/>
        <v>0</v>
      </c>
      <c r="AL31" s="6">
        <f t="shared" si="10"/>
        <v>1</v>
      </c>
      <c r="AM31" s="6">
        <f t="shared" si="10"/>
        <v>1</v>
      </c>
      <c r="AO31" s="6">
        <f t="shared" si="11"/>
        <v>1</v>
      </c>
      <c r="AP31" s="6">
        <f t="shared" si="11"/>
        <v>1</v>
      </c>
      <c r="AQ31" s="6">
        <f t="shared" si="11"/>
        <v>0</v>
      </c>
      <c r="AR31" s="6">
        <f t="shared" si="11"/>
        <v>0</v>
      </c>
      <c r="AS31" s="6">
        <f t="shared" si="11"/>
        <v>0</v>
      </c>
      <c r="AU31" s="6">
        <f t="shared" si="12"/>
        <v>1</v>
      </c>
      <c r="AV31" s="6">
        <f t="shared" si="12"/>
        <v>1</v>
      </c>
      <c r="AW31" s="6">
        <f t="shared" si="12"/>
        <v>1</v>
      </c>
      <c r="AX31" s="6">
        <f t="shared" si="12"/>
        <v>0</v>
      </c>
      <c r="AY31" s="6">
        <f t="shared" si="12"/>
        <v>0</v>
      </c>
    </row>
    <row r="32" spans="1:51" ht="13.5" customHeight="1" x14ac:dyDescent="0.2">
      <c r="A32" s="11" t="s">
        <v>68</v>
      </c>
      <c r="B32" s="29" t="s">
        <v>428</v>
      </c>
      <c r="C32" s="29">
        <v>10</v>
      </c>
      <c r="D32" s="4" t="s">
        <v>69</v>
      </c>
      <c r="E32" s="6">
        <v>0</v>
      </c>
      <c r="F32" s="6">
        <v>0</v>
      </c>
      <c r="G32" s="6">
        <v>0</v>
      </c>
      <c r="H32" s="6">
        <v>0</v>
      </c>
      <c r="I32" s="6">
        <v>0</v>
      </c>
      <c r="J32" s="8" t="s">
        <v>122</v>
      </c>
      <c r="K32" s="5">
        <v>0</v>
      </c>
      <c r="L32" s="5">
        <v>1</v>
      </c>
      <c r="M32" s="14">
        <v>0</v>
      </c>
      <c r="N32" s="14">
        <v>0.5</v>
      </c>
      <c r="O32" s="14">
        <v>1</v>
      </c>
      <c r="P32" s="3"/>
      <c r="Q32" s="5">
        <v>0</v>
      </c>
      <c r="R32" s="5">
        <v>1</v>
      </c>
      <c r="S32" s="5">
        <v>0</v>
      </c>
      <c r="T32" s="5">
        <v>0</v>
      </c>
      <c r="U32" s="5">
        <v>0</v>
      </c>
      <c r="V32" s="5"/>
      <c r="W32" s="6">
        <f t="shared" si="3"/>
        <v>0</v>
      </c>
      <c r="X32" s="6">
        <f t="shared" si="3"/>
        <v>1</v>
      </c>
      <c r="Y32" s="6">
        <f t="shared" si="3"/>
        <v>0</v>
      </c>
      <c r="Z32" s="30">
        <f t="shared" si="3"/>
        <v>0</v>
      </c>
      <c r="AA32" s="6">
        <f t="shared" si="3"/>
        <v>0</v>
      </c>
      <c r="AB32" s="8">
        <f t="shared" si="4"/>
        <v>1</v>
      </c>
      <c r="AC32" s="6">
        <f t="shared" si="9"/>
        <v>1</v>
      </c>
      <c r="AD32" s="6">
        <f t="shared" si="9"/>
        <v>0</v>
      </c>
      <c r="AE32" s="6">
        <f t="shared" si="9"/>
        <v>1</v>
      </c>
      <c r="AF32" s="6">
        <f t="shared" si="9"/>
        <v>0</v>
      </c>
      <c r="AG32" s="6">
        <f t="shared" si="9"/>
        <v>0</v>
      </c>
      <c r="AI32" s="6">
        <f t="shared" si="10"/>
        <v>1</v>
      </c>
      <c r="AJ32" s="6">
        <f t="shared" si="10"/>
        <v>0</v>
      </c>
      <c r="AK32" s="6">
        <f t="shared" si="10"/>
        <v>1</v>
      </c>
      <c r="AL32" s="6">
        <f t="shared" si="10"/>
        <v>0</v>
      </c>
      <c r="AM32" s="6">
        <f t="shared" si="10"/>
        <v>0</v>
      </c>
      <c r="AO32" s="6">
        <f t="shared" si="11"/>
        <v>1</v>
      </c>
      <c r="AP32" s="6">
        <f t="shared" si="11"/>
        <v>1</v>
      </c>
      <c r="AQ32" s="6">
        <f t="shared" si="11"/>
        <v>1</v>
      </c>
      <c r="AR32" s="6">
        <f t="shared" si="11"/>
        <v>0</v>
      </c>
      <c r="AS32" s="6">
        <f t="shared" si="11"/>
        <v>0</v>
      </c>
      <c r="AU32" s="6">
        <f t="shared" si="12"/>
        <v>1</v>
      </c>
      <c r="AV32" s="6">
        <f t="shared" si="12"/>
        <v>0</v>
      </c>
      <c r="AW32" s="6">
        <f t="shared" si="12"/>
        <v>1</v>
      </c>
      <c r="AX32" s="6">
        <f t="shared" si="12"/>
        <v>1</v>
      </c>
      <c r="AY32" s="6">
        <f t="shared" si="12"/>
        <v>1</v>
      </c>
    </row>
    <row r="33" spans="1:51" ht="13.5" customHeight="1" x14ac:dyDescent="0.2">
      <c r="A33" s="11" t="s">
        <v>71</v>
      </c>
      <c r="B33" s="29" t="s">
        <v>429</v>
      </c>
      <c r="C33" s="29">
        <v>11</v>
      </c>
      <c r="D33" s="4" t="s">
        <v>73</v>
      </c>
      <c r="E33" s="6">
        <v>0</v>
      </c>
      <c r="F33" s="6">
        <v>1</v>
      </c>
      <c r="G33" s="6">
        <v>1</v>
      </c>
      <c r="H33" s="6">
        <v>1</v>
      </c>
      <c r="I33" s="6">
        <v>0</v>
      </c>
      <c r="J33" s="3"/>
      <c r="K33" s="5">
        <v>0</v>
      </c>
      <c r="L33" s="5">
        <v>0</v>
      </c>
      <c r="M33" s="14">
        <v>0.5</v>
      </c>
      <c r="N33" s="14">
        <v>0</v>
      </c>
      <c r="O33" s="14">
        <v>1</v>
      </c>
      <c r="P33" s="3"/>
      <c r="Q33" s="5">
        <v>0</v>
      </c>
      <c r="R33" s="5">
        <v>1</v>
      </c>
      <c r="S33" s="5">
        <v>1</v>
      </c>
      <c r="T33" s="5">
        <v>0</v>
      </c>
      <c r="U33" s="5">
        <v>0</v>
      </c>
      <c r="V33" s="5"/>
      <c r="W33" s="6">
        <f t="shared" si="3"/>
        <v>0</v>
      </c>
      <c r="X33" s="6">
        <f t="shared" si="3"/>
        <v>1</v>
      </c>
      <c r="Y33" s="6">
        <f t="shared" si="3"/>
        <v>1</v>
      </c>
      <c r="Z33" s="30">
        <f t="shared" si="3"/>
        <v>0</v>
      </c>
      <c r="AA33" s="6">
        <f t="shared" si="3"/>
        <v>0</v>
      </c>
      <c r="AB33" s="8">
        <f t="shared" si="4"/>
        <v>2</v>
      </c>
      <c r="AC33" s="6">
        <f t="shared" si="9"/>
        <v>1</v>
      </c>
      <c r="AD33" s="6">
        <f t="shared" si="9"/>
        <v>0</v>
      </c>
      <c r="AE33" s="6">
        <f t="shared" si="9"/>
        <v>0</v>
      </c>
      <c r="AF33" s="6">
        <f t="shared" si="9"/>
        <v>0</v>
      </c>
      <c r="AG33" s="6">
        <f t="shared" si="9"/>
        <v>0</v>
      </c>
      <c r="AI33" s="6">
        <f t="shared" si="10"/>
        <v>1</v>
      </c>
      <c r="AJ33" s="6">
        <f t="shared" si="10"/>
        <v>0</v>
      </c>
      <c r="AK33" s="6">
        <f t="shared" si="10"/>
        <v>0</v>
      </c>
      <c r="AL33" s="6">
        <f t="shared" si="10"/>
        <v>0</v>
      </c>
      <c r="AM33" s="6">
        <f t="shared" si="10"/>
        <v>0</v>
      </c>
      <c r="AO33" s="6">
        <f t="shared" si="11"/>
        <v>1</v>
      </c>
      <c r="AP33" s="6">
        <f t="shared" si="11"/>
        <v>0</v>
      </c>
      <c r="AQ33" s="6">
        <f t="shared" si="11"/>
        <v>0</v>
      </c>
      <c r="AR33" s="6">
        <f t="shared" si="11"/>
        <v>1</v>
      </c>
      <c r="AS33" s="6">
        <f t="shared" si="11"/>
        <v>0</v>
      </c>
      <c r="AU33" s="6">
        <f t="shared" si="12"/>
        <v>1</v>
      </c>
      <c r="AV33" s="6">
        <f t="shared" si="12"/>
        <v>1</v>
      </c>
      <c r="AW33" s="6">
        <f t="shared" si="12"/>
        <v>1</v>
      </c>
      <c r="AX33" s="6">
        <f t="shared" si="12"/>
        <v>0</v>
      </c>
      <c r="AY33" s="6">
        <f t="shared" si="12"/>
        <v>1</v>
      </c>
    </row>
    <row r="34" spans="1:51" ht="13.5" customHeight="1" x14ac:dyDescent="0.2">
      <c r="A34" s="11" t="s">
        <v>74</v>
      </c>
      <c r="B34" s="29" t="s">
        <v>430</v>
      </c>
      <c r="C34" s="29">
        <v>9</v>
      </c>
      <c r="D34" s="4" t="s">
        <v>75</v>
      </c>
      <c r="E34" s="6">
        <v>0</v>
      </c>
      <c r="F34" s="6">
        <v>0</v>
      </c>
      <c r="G34" s="6">
        <v>0</v>
      </c>
      <c r="H34" s="6">
        <v>1</v>
      </c>
      <c r="I34" s="6">
        <v>0</v>
      </c>
      <c r="J34" s="8" t="s">
        <v>131</v>
      </c>
      <c r="K34" s="5">
        <v>0</v>
      </c>
      <c r="L34" s="5">
        <v>0</v>
      </c>
      <c r="M34" s="14">
        <v>0</v>
      </c>
      <c r="N34" s="14">
        <v>0</v>
      </c>
      <c r="O34" s="14">
        <v>0</v>
      </c>
      <c r="P34" s="8" t="s">
        <v>44</v>
      </c>
      <c r="Q34" s="5">
        <v>0</v>
      </c>
      <c r="R34" s="5">
        <v>0</v>
      </c>
      <c r="S34" s="5">
        <v>0</v>
      </c>
      <c r="T34" s="5">
        <v>0</v>
      </c>
      <c r="U34" s="5">
        <v>0</v>
      </c>
      <c r="V34" s="5"/>
      <c r="W34" s="6">
        <f t="shared" si="3"/>
        <v>0</v>
      </c>
      <c r="X34" s="6">
        <f t="shared" si="3"/>
        <v>0</v>
      </c>
      <c r="Y34" s="6">
        <f t="shared" si="3"/>
        <v>0</v>
      </c>
      <c r="Z34" s="30">
        <f t="shared" si="3"/>
        <v>0</v>
      </c>
      <c r="AA34" s="6">
        <f t="shared" si="3"/>
        <v>0</v>
      </c>
      <c r="AB34" s="8">
        <f t="shared" si="4"/>
        <v>0</v>
      </c>
      <c r="AC34" s="6">
        <f t="shared" si="9"/>
        <v>1</v>
      </c>
      <c r="AD34" s="6">
        <f t="shared" si="9"/>
        <v>1</v>
      </c>
      <c r="AE34" s="6">
        <f t="shared" si="9"/>
        <v>1</v>
      </c>
      <c r="AF34" s="6">
        <f t="shared" si="9"/>
        <v>0</v>
      </c>
      <c r="AG34" s="6">
        <f t="shared" si="9"/>
        <v>1</v>
      </c>
      <c r="AI34" s="6">
        <f t="shared" si="10"/>
        <v>1</v>
      </c>
      <c r="AJ34" s="6">
        <f t="shared" si="10"/>
        <v>1</v>
      </c>
      <c r="AK34" s="6">
        <f t="shared" si="10"/>
        <v>1</v>
      </c>
      <c r="AL34" s="6">
        <f t="shared" si="10"/>
        <v>0</v>
      </c>
      <c r="AM34" s="6">
        <f t="shared" si="10"/>
        <v>1</v>
      </c>
      <c r="AO34" s="6">
        <f t="shared" si="11"/>
        <v>1</v>
      </c>
      <c r="AP34" s="6">
        <f t="shared" si="11"/>
        <v>1</v>
      </c>
      <c r="AQ34" s="6">
        <f t="shared" si="11"/>
        <v>1</v>
      </c>
      <c r="AR34" s="6">
        <f t="shared" si="11"/>
        <v>1</v>
      </c>
      <c r="AS34" s="6">
        <f t="shared" si="11"/>
        <v>1</v>
      </c>
      <c r="AU34" s="6">
        <f t="shared" si="12"/>
        <v>1</v>
      </c>
      <c r="AV34" s="6">
        <f t="shared" si="12"/>
        <v>1</v>
      </c>
      <c r="AW34" s="6">
        <f t="shared" si="12"/>
        <v>1</v>
      </c>
      <c r="AX34" s="6">
        <f t="shared" si="12"/>
        <v>0</v>
      </c>
      <c r="AY34" s="6">
        <f t="shared" si="12"/>
        <v>1</v>
      </c>
    </row>
    <row r="35" spans="1:51" ht="13.5" customHeight="1" x14ac:dyDescent="0.2">
      <c r="A35" s="11" t="s">
        <v>77</v>
      </c>
      <c r="B35" s="29" t="s">
        <v>431</v>
      </c>
      <c r="C35" s="29">
        <v>9</v>
      </c>
      <c r="D35" s="4" t="s">
        <v>78</v>
      </c>
      <c r="E35" s="6">
        <v>0</v>
      </c>
      <c r="F35" s="6">
        <v>0</v>
      </c>
      <c r="G35" s="6">
        <v>1</v>
      </c>
      <c r="H35" s="6">
        <v>0</v>
      </c>
      <c r="I35" s="6">
        <v>0</v>
      </c>
      <c r="J35" s="3"/>
      <c r="K35" s="5">
        <v>0</v>
      </c>
      <c r="L35" s="5">
        <v>0</v>
      </c>
      <c r="M35" s="14">
        <v>0</v>
      </c>
      <c r="N35" s="14">
        <v>0</v>
      </c>
      <c r="O35" s="14">
        <v>1</v>
      </c>
      <c r="P35" s="3"/>
      <c r="Q35" s="5">
        <v>0</v>
      </c>
      <c r="R35" s="5">
        <v>1</v>
      </c>
      <c r="S35" s="5">
        <v>0</v>
      </c>
      <c r="T35" s="5">
        <v>0</v>
      </c>
      <c r="U35" s="5">
        <v>0</v>
      </c>
      <c r="V35" s="5"/>
      <c r="W35" s="6">
        <f t="shared" si="3"/>
        <v>0</v>
      </c>
      <c r="X35" s="6">
        <f t="shared" si="3"/>
        <v>0</v>
      </c>
      <c r="Y35" s="6">
        <f t="shared" si="3"/>
        <v>0</v>
      </c>
      <c r="Z35" s="30">
        <f t="shared" si="3"/>
        <v>0</v>
      </c>
      <c r="AA35" s="6">
        <f t="shared" si="3"/>
        <v>0</v>
      </c>
      <c r="AB35" s="8">
        <f t="shared" si="4"/>
        <v>0</v>
      </c>
      <c r="AC35" s="6">
        <f t="shared" si="9"/>
        <v>1</v>
      </c>
      <c r="AD35" s="6">
        <f t="shared" si="9"/>
        <v>0</v>
      </c>
      <c r="AE35" s="6">
        <f t="shared" si="9"/>
        <v>0</v>
      </c>
      <c r="AF35" s="6">
        <f t="shared" si="9"/>
        <v>1</v>
      </c>
      <c r="AG35" s="6">
        <f t="shared" si="9"/>
        <v>0</v>
      </c>
      <c r="AI35" s="6">
        <f t="shared" si="10"/>
        <v>1</v>
      </c>
      <c r="AJ35" s="6">
        <f t="shared" si="10"/>
        <v>1</v>
      </c>
      <c r="AK35" s="6">
        <f t="shared" si="10"/>
        <v>0</v>
      </c>
      <c r="AL35" s="6">
        <f t="shared" si="10"/>
        <v>1</v>
      </c>
      <c r="AM35" s="6">
        <f t="shared" si="10"/>
        <v>0</v>
      </c>
      <c r="AO35" s="6">
        <f t="shared" si="11"/>
        <v>1</v>
      </c>
      <c r="AP35" s="6">
        <f t="shared" si="11"/>
        <v>0</v>
      </c>
      <c r="AQ35" s="6">
        <f t="shared" si="11"/>
        <v>1</v>
      </c>
      <c r="AR35" s="6">
        <f t="shared" si="11"/>
        <v>1</v>
      </c>
      <c r="AS35" s="6">
        <f t="shared" si="11"/>
        <v>0</v>
      </c>
      <c r="AU35" s="6">
        <f t="shared" si="12"/>
        <v>1</v>
      </c>
      <c r="AV35" s="6">
        <f t="shared" si="12"/>
        <v>0</v>
      </c>
      <c r="AW35" s="6">
        <f t="shared" si="12"/>
        <v>0</v>
      </c>
      <c r="AX35" s="6">
        <f t="shared" si="12"/>
        <v>1</v>
      </c>
      <c r="AY35" s="6">
        <f t="shared" si="12"/>
        <v>1</v>
      </c>
    </row>
    <row r="36" spans="1:51" ht="13.5" customHeight="1" x14ac:dyDescent="0.2">
      <c r="A36" s="11" t="s">
        <v>79</v>
      </c>
      <c r="B36" s="29" t="s">
        <v>432</v>
      </c>
      <c r="C36" s="29">
        <v>11</v>
      </c>
      <c r="D36" s="4" t="s">
        <v>80</v>
      </c>
      <c r="E36" s="6">
        <v>1</v>
      </c>
      <c r="F36" s="6">
        <v>1</v>
      </c>
      <c r="G36" s="6">
        <v>1</v>
      </c>
      <c r="H36" s="6">
        <v>1</v>
      </c>
      <c r="I36" s="6">
        <v>0</v>
      </c>
      <c r="J36" s="3"/>
      <c r="K36" s="5">
        <v>1</v>
      </c>
      <c r="L36" s="5">
        <v>1</v>
      </c>
      <c r="M36" s="14">
        <v>0.5</v>
      </c>
      <c r="N36" s="14">
        <v>0</v>
      </c>
      <c r="O36" s="14">
        <v>1</v>
      </c>
      <c r="P36" s="3"/>
      <c r="Q36" s="5">
        <v>1</v>
      </c>
      <c r="R36" s="5">
        <v>1</v>
      </c>
      <c r="S36" s="5">
        <v>0</v>
      </c>
      <c r="T36" s="5">
        <v>0</v>
      </c>
      <c r="U36" s="5">
        <v>0</v>
      </c>
      <c r="V36" s="5"/>
      <c r="W36" s="6">
        <f t="shared" si="3"/>
        <v>1</v>
      </c>
      <c r="X36" s="6">
        <f t="shared" si="3"/>
        <v>1</v>
      </c>
      <c r="Y36" s="6">
        <f t="shared" si="3"/>
        <v>0.5</v>
      </c>
      <c r="Z36" s="30">
        <f t="shared" si="3"/>
        <v>0</v>
      </c>
      <c r="AA36" s="6">
        <f t="shared" si="3"/>
        <v>0</v>
      </c>
      <c r="AB36" s="8">
        <f t="shared" si="4"/>
        <v>2.5</v>
      </c>
      <c r="AC36" s="6">
        <f t="shared" si="9"/>
        <v>1</v>
      </c>
      <c r="AD36" s="6">
        <f t="shared" si="9"/>
        <v>1</v>
      </c>
      <c r="AE36" s="6">
        <f t="shared" si="9"/>
        <v>0</v>
      </c>
      <c r="AF36" s="6">
        <f t="shared" si="9"/>
        <v>0</v>
      </c>
      <c r="AG36" s="6">
        <f t="shared" si="9"/>
        <v>0</v>
      </c>
      <c r="AI36" s="6">
        <f t="shared" si="10"/>
        <v>1</v>
      </c>
      <c r="AJ36" s="6">
        <f t="shared" si="10"/>
        <v>1</v>
      </c>
      <c r="AK36" s="6">
        <f t="shared" si="10"/>
        <v>0</v>
      </c>
      <c r="AL36" s="6">
        <f t="shared" si="10"/>
        <v>0</v>
      </c>
      <c r="AM36" s="6">
        <f t="shared" si="10"/>
        <v>0</v>
      </c>
      <c r="AO36" s="6">
        <f t="shared" si="11"/>
        <v>1</v>
      </c>
      <c r="AP36" s="6">
        <f t="shared" si="11"/>
        <v>1</v>
      </c>
      <c r="AQ36" s="6">
        <f t="shared" si="11"/>
        <v>0</v>
      </c>
      <c r="AR36" s="6">
        <f t="shared" si="11"/>
        <v>1</v>
      </c>
      <c r="AS36" s="6">
        <f t="shared" si="11"/>
        <v>0</v>
      </c>
      <c r="AU36" s="6">
        <f t="shared" si="12"/>
        <v>1</v>
      </c>
      <c r="AV36" s="6">
        <f t="shared" si="12"/>
        <v>1</v>
      </c>
      <c r="AW36" s="6">
        <f t="shared" si="12"/>
        <v>0</v>
      </c>
      <c r="AX36" s="6">
        <f t="shared" si="12"/>
        <v>0</v>
      </c>
      <c r="AY36" s="6">
        <f t="shared" si="12"/>
        <v>1</v>
      </c>
    </row>
    <row r="37" spans="1:51" ht="13.5" customHeight="1" x14ac:dyDescent="0.2">
      <c r="A37" s="11" t="s">
        <v>81</v>
      </c>
      <c r="B37" s="29" t="s">
        <v>433</v>
      </c>
      <c r="C37" s="29">
        <v>4</v>
      </c>
      <c r="D37" s="4" t="s">
        <v>82</v>
      </c>
      <c r="E37" s="6">
        <v>1</v>
      </c>
      <c r="F37" s="6">
        <v>0</v>
      </c>
      <c r="G37" s="6">
        <v>0</v>
      </c>
      <c r="H37" s="6">
        <v>0</v>
      </c>
      <c r="I37" s="6">
        <v>0</v>
      </c>
      <c r="J37" s="8" t="s">
        <v>134</v>
      </c>
      <c r="K37" s="5">
        <v>1</v>
      </c>
      <c r="L37" s="5">
        <v>1</v>
      </c>
      <c r="M37" s="14">
        <v>0.5</v>
      </c>
      <c r="N37" s="14">
        <v>1</v>
      </c>
      <c r="O37" s="14">
        <v>0.5</v>
      </c>
      <c r="P37" s="3"/>
      <c r="Q37" s="5">
        <v>0</v>
      </c>
      <c r="R37" s="5">
        <v>0</v>
      </c>
      <c r="S37" s="5">
        <v>0</v>
      </c>
      <c r="T37" s="5">
        <v>0</v>
      </c>
      <c r="U37" s="5">
        <v>1</v>
      </c>
      <c r="V37" s="5"/>
      <c r="W37" s="6">
        <f t="shared" si="3"/>
        <v>1</v>
      </c>
      <c r="X37" s="6">
        <f t="shared" si="3"/>
        <v>0</v>
      </c>
      <c r="Y37" s="6">
        <f t="shared" si="3"/>
        <v>0</v>
      </c>
      <c r="Z37" s="30">
        <f t="shared" si="3"/>
        <v>0</v>
      </c>
      <c r="AA37" s="6">
        <f t="shared" si="3"/>
        <v>0.5</v>
      </c>
      <c r="AB37" s="8">
        <f t="shared" si="4"/>
        <v>1.5</v>
      </c>
      <c r="AC37" s="6">
        <f t="shared" si="9"/>
        <v>0</v>
      </c>
      <c r="AD37" s="6">
        <f t="shared" si="9"/>
        <v>0</v>
      </c>
      <c r="AE37" s="6">
        <f t="shared" si="9"/>
        <v>0</v>
      </c>
      <c r="AF37" s="6">
        <f t="shared" si="9"/>
        <v>0</v>
      </c>
      <c r="AG37" s="6">
        <f t="shared" si="9"/>
        <v>0</v>
      </c>
      <c r="AI37" s="6">
        <f t="shared" si="10"/>
        <v>1</v>
      </c>
      <c r="AJ37" s="6">
        <f t="shared" si="10"/>
        <v>0</v>
      </c>
      <c r="AK37" s="6">
        <f t="shared" si="10"/>
        <v>0</v>
      </c>
      <c r="AL37" s="6">
        <f t="shared" si="10"/>
        <v>0</v>
      </c>
      <c r="AM37" s="6">
        <f t="shared" si="10"/>
        <v>0</v>
      </c>
      <c r="AO37" s="6">
        <f t="shared" si="11"/>
        <v>0</v>
      </c>
      <c r="AP37" s="6">
        <f t="shared" si="11"/>
        <v>0</v>
      </c>
      <c r="AQ37" s="6">
        <f t="shared" si="11"/>
        <v>0</v>
      </c>
      <c r="AR37" s="6">
        <f t="shared" si="11"/>
        <v>0</v>
      </c>
      <c r="AS37" s="6">
        <f t="shared" si="11"/>
        <v>0</v>
      </c>
      <c r="AU37" s="6">
        <f t="shared" si="12"/>
        <v>0</v>
      </c>
      <c r="AV37" s="6">
        <f t="shared" si="12"/>
        <v>1</v>
      </c>
      <c r="AW37" s="6">
        <f t="shared" si="12"/>
        <v>1</v>
      </c>
      <c r="AX37" s="6">
        <f t="shared" si="12"/>
        <v>1</v>
      </c>
      <c r="AY37" s="6">
        <f t="shared" si="12"/>
        <v>0</v>
      </c>
    </row>
    <row r="38" spans="1:51" ht="13.5" customHeight="1" x14ac:dyDescent="0.2">
      <c r="A38" s="11" t="s">
        <v>83</v>
      </c>
      <c r="B38" s="29" t="s">
        <v>434</v>
      </c>
      <c r="C38" s="29">
        <v>8</v>
      </c>
      <c r="D38" s="4" t="s">
        <v>84</v>
      </c>
      <c r="E38" s="6">
        <v>1</v>
      </c>
      <c r="F38" s="6">
        <v>1</v>
      </c>
      <c r="G38" s="6">
        <v>0</v>
      </c>
      <c r="H38" s="6">
        <v>1</v>
      </c>
      <c r="I38" s="6">
        <v>0</v>
      </c>
      <c r="J38" s="3"/>
      <c r="K38" s="5">
        <v>1</v>
      </c>
      <c r="L38" s="5">
        <v>1</v>
      </c>
      <c r="M38" s="14">
        <v>0.5</v>
      </c>
      <c r="N38" s="14">
        <v>0.5</v>
      </c>
      <c r="O38" s="14">
        <v>0</v>
      </c>
      <c r="P38" s="3"/>
      <c r="Q38" s="5">
        <v>1</v>
      </c>
      <c r="R38" s="5">
        <v>1</v>
      </c>
      <c r="S38" s="5">
        <v>1</v>
      </c>
      <c r="T38" s="5">
        <v>1</v>
      </c>
      <c r="U38" s="5">
        <v>0</v>
      </c>
      <c r="V38" s="5"/>
      <c r="W38" s="6">
        <f t="shared" si="3"/>
        <v>1</v>
      </c>
      <c r="X38" s="6">
        <f t="shared" si="3"/>
        <v>1</v>
      </c>
      <c r="Y38" s="6">
        <f t="shared" si="3"/>
        <v>0.5</v>
      </c>
      <c r="Z38" s="30">
        <f t="shared" si="3"/>
        <v>1</v>
      </c>
      <c r="AA38" s="6">
        <f t="shared" si="3"/>
        <v>0</v>
      </c>
      <c r="AB38" s="8">
        <f t="shared" si="4"/>
        <v>3.5</v>
      </c>
      <c r="AC38" s="6">
        <f t="shared" si="9"/>
        <v>1</v>
      </c>
      <c r="AD38" s="6">
        <f t="shared" si="9"/>
        <v>1</v>
      </c>
      <c r="AE38" s="6">
        <f t="shared" si="9"/>
        <v>0</v>
      </c>
      <c r="AF38" s="6">
        <f t="shared" si="9"/>
        <v>0</v>
      </c>
      <c r="AG38" s="6">
        <f t="shared" si="9"/>
        <v>1</v>
      </c>
      <c r="AI38" s="6">
        <f t="shared" si="10"/>
        <v>1</v>
      </c>
      <c r="AJ38" s="6">
        <f t="shared" si="10"/>
        <v>1</v>
      </c>
      <c r="AK38" s="6">
        <f t="shared" si="10"/>
        <v>0</v>
      </c>
      <c r="AL38" s="6">
        <f t="shared" si="10"/>
        <v>0</v>
      </c>
      <c r="AM38" s="6">
        <f t="shared" si="10"/>
        <v>1</v>
      </c>
      <c r="AO38" s="6">
        <f t="shared" si="11"/>
        <v>1</v>
      </c>
      <c r="AP38" s="6">
        <f t="shared" si="11"/>
        <v>1</v>
      </c>
      <c r="AQ38" s="6">
        <f t="shared" si="11"/>
        <v>0</v>
      </c>
      <c r="AR38" s="6">
        <f t="shared" si="11"/>
        <v>0</v>
      </c>
      <c r="AS38" s="6">
        <f t="shared" si="11"/>
        <v>1</v>
      </c>
      <c r="AU38" s="6">
        <f t="shared" si="12"/>
        <v>1</v>
      </c>
      <c r="AV38" s="6">
        <f t="shared" si="12"/>
        <v>1</v>
      </c>
      <c r="AW38" s="6">
        <f t="shared" si="12"/>
        <v>0</v>
      </c>
      <c r="AX38" s="6">
        <f t="shared" si="12"/>
        <v>1</v>
      </c>
      <c r="AY38" s="6">
        <f t="shared" si="12"/>
        <v>1</v>
      </c>
    </row>
    <row r="39" spans="1:51" ht="13.5" customHeight="1" x14ac:dyDescent="0.2">
      <c r="A39" s="11" t="s">
        <v>86</v>
      </c>
      <c r="B39" s="29" t="s">
        <v>435</v>
      </c>
      <c r="C39" s="29">
        <v>10</v>
      </c>
      <c r="D39" s="4" t="s">
        <v>87</v>
      </c>
      <c r="E39" s="6">
        <v>0</v>
      </c>
      <c r="F39" s="6">
        <v>1</v>
      </c>
      <c r="G39" s="6">
        <v>0</v>
      </c>
      <c r="H39" s="6">
        <v>1</v>
      </c>
      <c r="I39" s="6">
        <v>0</v>
      </c>
      <c r="J39" s="3"/>
      <c r="K39" s="5">
        <v>0</v>
      </c>
      <c r="L39" s="5">
        <v>1</v>
      </c>
      <c r="M39" s="14">
        <v>1</v>
      </c>
      <c r="N39" s="14">
        <v>1</v>
      </c>
      <c r="O39" s="14">
        <v>1</v>
      </c>
      <c r="P39" s="3"/>
      <c r="Q39" s="5">
        <v>1</v>
      </c>
      <c r="R39" s="5">
        <v>1</v>
      </c>
      <c r="S39" s="5">
        <v>1</v>
      </c>
      <c r="T39" s="5">
        <v>0</v>
      </c>
      <c r="U39" s="5">
        <v>0</v>
      </c>
      <c r="V39" s="5"/>
      <c r="W39" s="6">
        <f t="shared" si="3"/>
        <v>0</v>
      </c>
      <c r="X39" s="6">
        <f t="shared" si="3"/>
        <v>1</v>
      </c>
      <c r="Y39" s="6">
        <f t="shared" si="3"/>
        <v>1</v>
      </c>
      <c r="Z39" s="30">
        <f t="shared" si="3"/>
        <v>1</v>
      </c>
      <c r="AA39" s="6">
        <f t="shared" si="3"/>
        <v>0</v>
      </c>
      <c r="AB39" s="8">
        <f t="shared" si="4"/>
        <v>3</v>
      </c>
      <c r="AC39" s="6">
        <f t="shared" si="9"/>
        <v>0</v>
      </c>
      <c r="AD39" s="6">
        <f t="shared" si="9"/>
        <v>1</v>
      </c>
      <c r="AE39" s="6">
        <f t="shared" si="9"/>
        <v>0</v>
      </c>
      <c r="AF39" s="6">
        <f t="shared" si="9"/>
        <v>0</v>
      </c>
      <c r="AG39" s="6">
        <f t="shared" si="9"/>
        <v>0</v>
      </c>
      <c r="AI39" s="6">
        <f t="shared" si="10"/>
        <v>1</v>
      </c>
      <c r="AJ39" s="6">
        <f t="shared" si="10"/>
        <v>1</v>
      </c>
      <c r="AK39" s="6">
        <f t="shared" si="10"/>
        <v>0</v>
      </c>
      <c r="AL39" s="6">
        <f t="shared" si="10"/>
        <v>1</v>
      </c>
      <c r="AM39" s="6">
        <f t="shared" si="10"/>
        <v>0</v>
      </c>
      <c r="AO39" s="6">
        <f t="shared" si="11"/>
        <v>0</v>
      </c>
      <c r="AP39" s="6">
        <f t="shared" si="11"/>
        <v>1</v>
      </c>
      <c r="AQ39" s="6">
        <f t="shared" si="11"/>
        <v>1</v>
      </c>
      <c r="AR39" s="6">
        <f t="shared" si="11"/>
        <v>0</v>
      </c>
      <c r="AS39" s="6">
        <f t="shared" si="11"/>
        <v>0</v>
      </c>
      <c r="AU39" s="6">
        <f t="shared" si="12"/>
        <v>0</v>
      </c>
      <c r="AV39" s="6">
        <f t="shared" si="12"/>
        <v>1</v>
      </c>
      <c r="AW39" s="6">
        <f t="shared" si="12"/>
        <v>0</v>
      </c>
      <c r="AX39" s="6">
        <f t="shared" si="12"/>
        <v>0</v>
      </c>
      <c r="AY39" s="6">
        <f t="shared" si="12"/>
        <v>1</v>
      </c>
    </row>
    <row r="40" spans="1:51" ht="13.5" customHeight="1" x14ac:dyDescent="0.2">
      <c r="A40" s="11" t="s">
        <v>88</v>
      </c>
      <c r="B40" s="29" t="s">
        <v>436</v>
      </c>
      <c r="C40" s="29">
        <v>2</v>
      </c>
      <c r="D40" s="4" t="s">
        <v>89</v>
      </c>
      <c r="E40" s="6">
        <v>1</v>
      </c>
      <c r="F40" s="6">
        <v>1</v>
      </c>
      <c r="G40" s="6">
        <v>1</v>
      </c>
      <c r="H40" s="6">
        <v>0</v>
      </c>
      <c r="I40" s="6">
        <v>1</v>
      </c>
      <c r="J40" s="3"/>
      <c r="K40" s="5">
        <v>0</v>
      </c>
      <c r="L40" s="5">
        <v>1</v>
      </c>
      <c r="M40" s="14">
        <v>0</v>
      </c>
      <c r="N40" s="14">
        <v>0.5</v>
      </c>
      <c r="O40" s="14">
        <v>0.5</v>
      </c>
      <c r="P40" s="3"/>
      <c r="Q40" s="5">
        <v>1</v>
      </c>
      <c r="R40" s="5">
        <v>1</v>
      </c>
      <c r="S40" s="5">
        <v>1</v>
      </c>
      <c r="T40" s="5">
        <v>0</v>
      </c>
      <c r="U40" s="5">
        <v>1</v>
      </c>
      <c r="V40" s="5"/>
      <c r="W40" s="6">
        <f t="shared" si="3"/>
        <v>1</v>
      </c>
      <c r="X40" s="6">
        <f t="shared" si="3"/>
        <v>1</v>
      </c>
      <c r="Y40" s="6">
        <f t="shared" si="3"/>
        <v>1</v>
      </c>
      <c r="Z40" s="30">
        <f t="shared" si="3"/>
        <v>0</v>
      </c>
      <c r="AA40" s="6">
        <f t="shared" si="3"/>
        <v>1</v>
      </c>
      <c r="AB40" s="8">
        <f t="shared" si="4"/>
        <v>4</v>
      </c>
      <c r="AC40" s="6">
        <f t="shared" si="9"/>
        <v>0</v>
      </c>
      <c r="AD40" s="6">
        <f t="shared" si="9"/>
        <v>1</v>
      </c>
      <c r="AE40" s="6">
        <f t="shared" si="9"/>
        <v>0</v>
      </c>
      <c r="AF40" s="6">
        <f t="shared" si="9"/>
        <v>0</v>
      </c>
      <c r="AG40" s="6">
        <f t="shared" si="9"/>
        <v>0</v>
      </c>
      <c r="AI40" s="6">
        <f t="shared" si="10"/>
        <v>0</v>
      </c>
      <c r="AJ40" s="6">
        <f t="shared" si="10"/>
        <v>1</v>
      </c>
      <c r="AK40" s="6">
        <f t="shared" si="10"/>
        <v>0</v>
      </c>
      <c r="AL40" s="6">
        <f t="shared" si="10"/>
        <v>0</v>
      </c>
      <c r="AM40" s="6">
        <f t="shared" si="10"/>
        <v>0</v>
      </c>
      <c r="AO40" s="6">
        <f t="shared" si="11"/>
        <v>0</v>
      </c>
      <c r="AP40" s="6">
        <f t="shared" si="11"/>
        <v>1</v>
      </c>
      <c r="AQ40" s="6">
        <f t="shared" si="11"/>
        <v>0</v>
      </c>
      <c r="AR40" s="6">
        <f t="shared" si="11"/>
        <v>0</v>
      </c>
      <c r="AS40" s="6">
        <f t="shared" si="11"/>
        <v>0</v>
      </c>
      <c r="AU40" s="6">
        <f t="shared" si="12"/>
        <v>1</v>
      </c>
      <c r="AV40" s="6">
        <f t="shared" si="12"/>
        <v>1</v>
      </c>
      <c r="AW40" s="6">
        <f t="shared" si="12"/>
        <v>1</v>
      </c>
      <c r="AX40" s="6">
        <f t="shared" si="12"/>
        <v>1</v>
      </c>
      <c r="AY40" s="6">
        <f t="shared" si="12"/>
        <v>1</v>
      </c>
    </row>
    <row r="41" spans="1:51" ht="13.5" customHeight="1" x14ac:dyDescent="0.2">
      <c r="A41" s="11" t="s">
        <v>90</v>
      </c>
      <c r="B41" s="29" t="s">
        <v>437</v>
      </c>
      <c r="C41" s="29">
        <v>8</v>
      </c>
      <c r="D41" s="4" t="s">
        <v>91</v>
      </c>
      <c r="E41" s="6">
        <v>1</v>
      </c>
      <c r="F41" s="6">
        <v>1</v>
      </c>
      <c r="G41" s="6">
        <v>1</v>
      </c>
      <c r="H41" s="6">
        <v>0</v>
      </c>
      <c r="I41" s="6">
        <v>0</v>
      </c>
      <c r="J41" s="3"/>
      <c r="K41" s="5">
        <v>1</v>
      </c>
      <c r="L41" s="5">
        <v>1</v>
      </c>
      <c r="M41" s="14">
        <v>0</v>
      </c>
      <c r="N41" s="14">
        <v>0.5</v>
      </c>
      <c r="O41" s="14">
        <v>0</v>
      </c>
      <c r="P41" s="3"/>
      <c r="Q41" s="5">
        <v>1</v>
      </c>
      <c r="R41" s="5">
        <v>1</v>
      </c>
      <c r="S41" s="5">
        <v>0</v>
      </c>
      <c r="T41" s="5">
        <v>0</v>
      </c>
      <c r="U41" s="5">
        <v>0</v>
      </c>
      <c r="V41" s="5"/>
      <c r="W41" s="6">
        <f t="shared" si="3"/>
        <v>1</v>
      </c>
      <c r="X41" s="6">
        <f t="shared" si="3"/>
        <v>1</v>
      </c>
      <c r="Y41" s="6">
        <f t="shared" si="3"/>
        <v>0</v>
      </c>
      <c r="Z41" s="30">
        <f t="shared" si="3"/>
        <v>0</v>
      </c>
      <c r="AA41" s="6">
        <f t="shared" si="3"/>
        <v>0</v>
      </c>
      <c r="AB41" s="8">
        <f t="shared" si="4"/>
        <v>2</v>
      </c>
      <c r="AC41" s="6">
        <f t="shared" si="9"/>
        <v>1</v>
      </c>
      <c r="AD41" s="6">
        <f t="shared" si="9"/>
        <v>1</v>
      </c>
      <c r="AE41" s="6">
        <f t="shared" si="9"/>
        <v>0</v>
      </c>
      <c r="AF41" s="6">
        <f t="shared" si="9"/>
        <v>0</v>
      </c>
      <c r="AG41" s="6">
        <f t="shared" si="9"/>
        <v>1</v>
      </c>
      <c r="AI41" s="6">
        <f t="shared" si="10"/>
        <v>1</v>
      </c>
      <c r="AJ41" s="6">
        <f t="shared" si="10"/>
        <v>1</v>
      </c>
      <c r="AK41" s="6">
        <f t="shared" si="10"/>
        <v>0</v>
      </c>
      <c r="AL41" s="6">
        <f t="shared" si="10"/>
        <v>0</v>
      </c>
      <c r="AM41" s="6">
        <f t="shared" si="10"/>
        <v>1</v>
      </c>
      <c r="AO41" s="6">
        <f t="shared" si="11"/>
        <v>1</v>
      </c>
      <c r="AP41" s="6">
        <f t="shared" si="11"/>
        <v>1</v>
      </c>
      <c r="AQ41" s="6">
        <f t="shared" si="11"/>
        <v>1</v>
      </c>
      <c r="AR41" s="6">
        <f t="shared" si="11"/>
        <v>0</v>
      </c>
      <c r="AS41" s="6">
        <f t="shared" si="11"/>
        <v>1</v>
      </c>
      <c r="AU41" s="6">
        <f t="shared" si="12"/>
        <v>1</v>
      </c>
      <c r="AV41" s="6">
        <f t="shared" si="12"/>
        <v>1</v>
      </c>
      <c r="AW41" s="6">
        <f t="shared" si="12"/>
        <v>0</v>
      </c>
      <c r="AX41" s="6">
        <f t="shared" si="12"/>
        <v>1</v>
      </c>
      <c r="AY41" s="6">
        <f t="shared" si="12"/>
        <v>1</v>
      </c>
    </row>
    <row r="42" spans="1:51" s="38" customFormat="1" ht="13.5" customHeight="1" x14ac:dyDescent="0.2">
      <c r="A42" s="37" t="s">
        <v>93</v>
      </c>
      <c r="B42" s="35" t="s">
        <v>424</v>
      </c>
      <c r="C42" s="35">
        <v>11</v>
      </c>
      <c r="D42" s="36" t="s">
        <v>94</v>
      </c>
      <c r="E42" s="40">
        <v>1</v>
      </c>
      <c r="F42" s="40">
        <v>1</v>
      </c>
      <c r="G42" s="40">
        <v>1</v>
      </c>
      <c r="H42" s="40">
        <v>0</v>
      </c>
      <c r="I42" s="40">
        <v>1</v>
      </c>
      <c r="J42" s="38" t="s">
        <v>156</v>
      </c>
      <c r="K42" s="38">
        <v>1</v>
      </c>
      <c r="L42" s="38">
        <v>1</v>
      </c>
      <c r="M42" s="39">
        <v>0</v>
      </c>
      <c r="N42" s="39">
        <v>0.5</v>
      </c>
      <c r="O42" s="39">
        <v>0</v>
      </c>
      <c r="P42" s="35"/>
      <c r="Q42" s="38">
        <v>1</v>
      </c>
      <c r="R42" s="38">
        <v>1</v>
      </c>
      <c r="S42" s="38">
        <v>0</v>
      </c>
      <c r="T42" s="38">
        <v>0</v>
      </c>
      <c r="U42" s="38">
        <v>0</v>
      </c>
      <c r="W42" s="40">
        <f t="shared" si="3"/>
        <v>1</v>
      </c>
      <c r="X42" s="40">
        <f t="shared" si="3"/>
        <v>1</v>
      </c>
      <c r="Y42" s="40">
        <f t="shared" si="3"/>
        <v>0</v>
      </c>
      <c r="Z42" s="30">
        <f t="shared" si="3"/>
        <v>0</v>
      </c>
      <c r="AA42" s="40">
        <f t="shared" si="3"/>
        <v>0</v>
      </c>
      <c r="AB42" s="38">
        <f t="shared" si="4"/>
        <v>2</v>
      </c>
      <c r="AC42" s="40">
        <f t="shared" ref="AC42:AG92" si="13">IF(AND(E42=K42, K42=Q42),1,0)</f>
        <v>1</v>
      </c>
      <c r="AD42" s="40">
        <f t="shared" si="13"/>
        <v>1</v>
      </c>
      <c r="AE42" s="40">
        <f t="shared" si="13"/>
        <v>0</v>
      </c>
      <c r="AF42" s="40">
        <f t="shared" si="13"/>
        <v>0</v>
      </c>
      <c r="AG42" s="40">
        <f t="shared" si="13"/>
        <v>0</v>
      </c>
      <c r="AI42" s="40">
        <f t="shared" ref="AI42:AM92" si="14">IF((E42=K42),1,0)</f>
        <v>1</v>
      </c>
      <c r="AJ42" s="40">
        <f t="shared" si="14"/>
        <v>1</v>
      </c>
      <c r="AK42" s="40">
        <f t="shared" si="14"/>
        <v>0</v>
      </c>
      <c r="AL42" s="40">
        <f t="shared" si="14"/>
        <v>0</v>
      </c>
      <c r="AM42" s="40">
        <f t="shared" si="14"/>
        <v>0</v>
      </c>
      <c r="AO42" s="40">
        <f t="shared" ref="AO42:AS92" si="15">IF((K42=Q42),1,0)</f>
        <v>1</v>
      </c>
      <c r="AP42" s="40">
        <f t="shared" si="15"/>
        <v>1</v>
      </c>
      <c r="AQ42" s="40">
        <f t="shared" si="15"/>
        <v>1</v>
      </c>
      <c r="AR42" s="40">
        <f t="shared" si="15"/>
        <v>0</v>
      </c>
      <c r="AS42" s="40">
        <f t="shared" si="15"/>
        <v>1</v>
      </c>
      <c r="AU42" s="40">
        <f t="shared" ref="AU42:AY92" si="16">IF((E42=Q42),1,0)</f>
        <v>1</v>
      </c>
      <c r="AV42" s="40">
        <f t="shared" si="16"/>
        <v>1</v>
      </c>
      <c r="AW42" s="40">
        <f t="shared" si="16"/>
        <v>0</v>
      </c>
      <c r="AX42" s="40">
        <f t="shared" si="16"/>
        <v>1</v>
      </c>
      <c r="AY42" s="40">
        <f t="shared" si="16"/>
        <v>0</v>
      </c>
    </row>
    <row r="43" spans="1:51" ht="13.5" customHeight="1" x14ac:dyDescent="0.2">
      <c r="A43" s="11" t="s">
        <v>95</v>
      </c>
      <c r="B43" s="29" t="s">
        <v>438</v>
      </c>
      <c r="C43" s="29">
        <v>11</v>
      </c>
      <c r="D43" s="4" t="s">
        <v>96</v>
      </c>
      <c r="E43" s="6">
        <v>1</v>
      </c>
      <c r="F43" s="6">
        <v>1</v>
      </c>
      <c r="G43" s="6">
        <v>0</v>
      </c>
      <c r="H43" s="6">
        <v>0</v>
      </c>
      <c r="I43" s="6">
        <v>0</v>
      </c>
      <c r="J43" s="3"/>
      <c r="K43" s="5">
        <v>1</v>
      </c>
      <c r="L43" s="5">
        <v>1</v>
      </c>
      <c r="M43" s="14">
        <v>0</v>
      </c>
      <c r="N43" s="14">
        <v>0.5</v>
      </c>
      <c r="O43" s="14">
        <v>1</v>
      </c>
      <c r="P43" s="3"/>
      <c r="Q43" s="5">
        <v>1</v>
      </c>
      <c r="R43" s="5">
        <v>1</v>
      </c>
      <c r="S43" s="5">
        <v>0</v>
      </c>
      <c r="T43" s="5">
        <v>0</v>
      </c>
      <c r="U43" s="5">
        <v>0</v>
      </c>
      <c r="V43" s="5"/>
      <c r="W43" s="6">
        <f t="shared" si="3"/>
        <v>1</v>
      </c>
      <c r="X43" s="6">
        <f t="shared" si="3"/>
        <v>1</v>
      </c>
      <c r="Y43" s="6">
        <f t="shared" si="3"/>
        <v>0</v>
      </c>
      <c r="Z43" s="30">
        <f t="shared" si="3"/>
        <v>0</v>
      </c>
      <c r="AA43" s="6">
        <f t="shared" si="3"/>
        <v>0</v>
      </c>
      <c r="AB43" s="8">
        <f t="shared" si="4"/>
        <v>2</v>
      </c>
      <c r="AC43" s="6">
        <f t="shared" si="13"/>
        <v>1</v>
      </c>
      <c r="AD43" s="6">
        <f t="shared" si="13"/>
        <v>1</v>
      </c>
      <c r="AE43" s="6">
        <f t="shared" si="13"/>
        <v>1</v>
      </c>
      <c r="AF43" s="6">
        <f t="shared" si="13"/>
        <v>0</v>
      </c>
      <c r="AG43" s="6">
        <f t="shared" si="13"/>
        <v>0</v>
      </c>
      <c r="AI43" s="6">
        <f t="shared" si="14"/>
        <v>1</v>
      </c>
      <c r="AJ43" s="6">
        <f t="shared" si="14"/>
        <v>1</v>
      </c>
      <c r="AK43" s="6">
        <f t="shared" si="14"/>
        <v>1</v>
      </c>
      <c r="AL43" s="6">
        <f t="shared" si="14"/>
        <v>0</v>
      </c>
      <c r="AM43" s="6">
        <f t="shared" si="14"/>
        <v>0</v>
      </c>
      <c r="AO43" s="6">
        <f t="shared" si="15"/>
        <v>1</v>
      </c>
      <c r="AP43" s="6">
        <f t="shared" si="15"/>
        <v>1</v>
      </c>
      <c r="AQ43" s="6">
        <f t="shared" si="15"/>
        <v>1</v>
      </c>
      <c r="AR43" s="6">
        <f t="shared" si="15"/>
        <v>0</v>
      </c>
      <c r="AS43" s="6">
        <f t="shared" si="15"/>
        <v>0</v>
      </c>
      <c r="AU43" s="6">
        <f t="shared" si="16"/>
        <v>1</v>
      </c>
      <c r="AV43" s="6">
        <f t="shared" si="16"/>
        <v>1</v>
      </c>
      <c r="AW43" s="6">
        <f t="shared" si="16"/>
        <v>1</v>
      </c>
      <c r="AX43" s="6">
        <f t="shared" si="16"/>
        <v>1</v>
      </c>
      <c r="AY43" s="6">
        <f t="shared" si="16"/>
        <v>1</v>
      </c>
    </row>
    <row r="44" spans="1:51" ht="13.5" customHeight="1" x14ac:dyDescent="0.2">
      <c r="A44" s="11" t="s">
        <v>97</v>
      </c>
      <c r="B44" s="29" t="s">
        <v>438</v>
      </c>
      <c r="C44" s="29">
        <v>11</v>
      </c>
      <c r="D44" s="4" t="s">
        <v>98</v>
      </c>
      <c r="E44" s="6">
        <v>1</v>
      </c>
      <c r="F44" s="6">
        <v>1</v>
      </c>
      <c r="G44" s="6">
        <v>1</v>
      </c>
      <c r="H44" s="6">
        <v>1</v>
      </c>
      <c r="I44" s="6">
        <v>0</v>
      </c>
      <c r="J44" s="3"/>
      <c r="K44" s="5">
        <v>1</v>
      </c>
      <c r="L44" s="5">
        <v>1</v>
      </c>
      <c r="M44" s="14">
        <v>0.5</v>
      </c>
      <c r="N44" s="14">
        <v>0.5</v>
      </c>
      <c r="O44" s="14">
        <v>0</v>
      </c>
      <c r="P44" s="3"/>
      <c r="Q44" s="5">
        <v>1</v>
      </c>
      <c r="R44" s="5">
        <v>1</v>
      </c>
      <c r="S44" s="5">
        <v>0</v>
      </c>
      <c r="T44" s="5">
        <v>0</v>
      </c>
      <c r="U44" s="5">
        <v>0</v>
      </c>
      <c r="V44" s="5"/>
      <c r="W44" s="6">
        <f t="shared" si="3"/>
        <v>1</v>
      </c>
      <c r="X44" s="6">
        <f t="shared" si="3"/>
        <v>1</v>
      </c>
      <c r="Y44" s="6">
        <f t="shared" si="3"/>
        <v>0.5</v>
      </c>
      <c r="Z44" s="30">
        <f t="shared" si="3"/>
        <v>0.5</v>
      </c>
      <c r="AA44" s="6">
        <f t="shared" si="3"/>
        <v>0</v>
      </c>
      <c r="AB44" s="8">
        <f t="shared" si="4"/>
        <v>3</v>
      </c>
      <c r="AC44" s="6">
        <f t="shared" si="13"/>
        <v>1</v>
      </c>
      <c r="AD44" s="6">
        <f t="shared" si="13"/>
        <v>1</v>
      </c>
      <c r="AE44" s="6">
        <f t="shared" si="13"/>
        <v>0</v>
      </c>
      <c r="AF44" s="6">
        <f t="shared" si="13"/>
        <v>0</v>
      </c>
      <c r="AG44" s="6">
        <f t="shared" si="13"/>
        <v>1</v>
      </c>
      <c r="AI44" s="6">
        <f t="shared" si="14"/>
        <v>1</v>
      </c>
      <c r="AJ44" s="6">
        <f t="shared" si="14"/>
        <v>1</v>
      </c>
      <c r="AK44" s="6">
        <f t="shared" si="14"/>
        <v>0</v>
      </c>
      <c r="AL44" s="6">
        <f t="shared" si="14"/>
        <v>0</v>
      </c>
      <c r="AM44" s="6">
        <f t="shared" si="14"/>
        <v>1</v>
      </c>
      <c r="AO44" s="6">
        <f t="shared" si="15"/>
        <v>1</v>
      </c>
      <c r="AP44" s="6">
        <f t="shared" si="15"/>
        <v>1</v>
      </c>
      <c r="AQ44" s="6">
        <f t="shared" si="15"/>
        <v>0</v>
      </c>
      <c r="AR44" s="6">
        <f t="shared" si="15"/>
        <v>0</v>
      </c>
      <c r="AS44" s="6">
        <f t="shared" si="15"/>
        <v>1</v>
      </c>
      <c r="AU44" s="6">
        <f t="shared" si="16"/>
        <v>1</v>
      </c>
      <c r="AV44" s="6">
        <f t="shared" si="16"/>
        <v>1</v>
      </c>
      <c r="AW44" s="6">
        <f t="shared" si="16"/>
        <v>0</v>
      </c>
      <c r="AX44" s="6">
        <f t="shared" si="16"/>
        <v>0</v>
      </c>
      <c r="AY44" s="6">
        <f t="shared" si="16"/>
        <v>1</v>
      </c>
    </row>
    <row r="45" spans="1:51" ht="13.5" customHeight="1" x14ac:dyDescent="0.2">
      <c r="A45" s="11" t="s">
        <v>99</v>
      </c>
      <c r="B45" s="29" t="s">
        <v>439</v>
      </c>
      <c r="C45" s="29">
        <v>8</v>
      </c>
      <c r="D45" s="4" t="s">
        <v>100</v>
      </c>
      <c r="E45" s="6">
        <v>0</v>
      </c>
      <c r="F45" s="6">
        <v>0</v>
      </c>
      <c r="G45" s="6">
        <v>1</v>
      </c>
      <c r="H45" s="6">
        <v>0</v>
      </c>
      <c r="I45" s="6">
        <v>0</v>
      </c>
      <c r="J45" s="3"/>
      <c r="K45" s="5">
        <v>0</v>
      </c>
      <c r="L45" s="5">
        <v>1</v>
      </c>
      <c r="M45" s="14">
        <v>0.5</v>
      </c>
      <c r="N45" s="14">
        <v>0.5</v>
      </c>
      <c r="O45" s="14">
        <v>1</v>
      </c>
      <c r="P45" s="3"/>
      <c r="Q45" s="5">
        <v>0</v>
      </c>
      <c r="R45" s="5">
        <v>1</v>
      </c>
      <c r="S45" s="5">
        <v>0</v>
      </c>
      <c r="T45" s="5">
        <v>0</v>
      </c>
      <c r="U45" s="5">
        <v>0</v>
      </c>
      <c r="V45" s="5"/>
      <c r="W45" s="6">
        <f t="shared" si="3"/>
        <v>0</v>
      </c>
      <c r="X45" s="6">
        <f t="shared" si="3"/>
        <v>1</v>
      </c>
      <c r="Y45" s="6">
        <f t="shared" si="3"/>
        <v>0.5</v>
      </c>
      <c r="Z45" s="30">
        <f t="shared" si="3"/>
        <v>0</v>
      </c>
      <c r="AA45" s="6">
        <f t="shared" si="3"/>
        <v>0</v>
      </c>
      <c r="AB45" s="8">
        <f t="shared" si="4"/>
        <v>1.5</v>
      </c>
      <c r="AC45" s="6">
        <f t="shared" si="13"/>
        <v>1</v>
      </c>
      <c r="AD45" s="6">
        <f t="shared" si="13"/>
        <v>0</v>
      </c>
      <c r="AE45" s="6">
        <f t="shared" si="13"/>
        <v>0</v>
      </c>
      <c r="AF45" s="6">
        <f t="shared" si="13"/>
        <v>0</v>
      </c>
      <c r="AG45" s="6">
        <f t="shared" si="13"/>
        <v>0</v>
      </c>
      <c r="AI45" s="6">
        <f t="shared" si="14"/>
        <v>1</v>
      </c>
      <c r="AJ45" s="6">
        <f t="shared" si="14"/>
        <v>0</v>
      </c>
      <c r="AK45" s="6">
        <f t="shared" si="14"/>
        <v>0</v>
      </c>
      <c r="AL45" s="6">
        <f t="shared" si="14"/>
        <v>0</v>
      </c>
      <c r="AM45" s="6">
        <f t="shared" si="14"/>
        <v>0</v>
      </c>
      <c r="AO45" s="6">
        <f t="shared" si="15"/>
        <v>1</v>
      </c>
      <c r="AP45" s="6">
        <f t="shared" si="15"/>
        <v>1</v>
      </c>
      <c r="AQ45" s="6">
        <f t="shared" si="15"/>
        <v>0</v>
      </c>
      <c r="AR45" s="6">
        <f t="shared" si="15"/>
        <v>0</v>
      </c>
      <c r="AS45" s="6">
        <f t="shared" si="15"/>
        <v>0</v>
      </c>
      <c r="AU45" s="6">
        <f t="shared" si="16"/>
        <v>1</v>
      </c>
      <c r="AV45" s="6">
        <f t="shared" si="16"/>
        <v>0</v>
      </c>
      <c r="AW45" s="6">
        <f t="shared" si="16"/>
        <v>0</v>
      </c>
      <c r="AX45" s="6">
        <f t="shared" si="16"/>
        <v>1</v>
      </c>
      <c r="AY45" s="6">
        <f t="shared" si="16"/>
        <v>1</v>
      </c>
    </row>
    <row r="46" spans="1:51" ht="13.5" customHeight="1" x14ac:dyDescent="0.2">
      <c r="A46" s="11" t="s">
        <v>101</v>
      </c>
      <c r="B46" s="29" t="s">
        <v>440</v>
      </c>
      <c r="C46" s="29">
        <v>1</v>
      </c>
      <c r="D46" s="4" t="s">
        <v>102</v>
      </c>
      <c r="E46" s="6">
        <v>0</v>
      </c>
      <c r="F46" s="6">
        <v>1</v>
      </c>
      <c r="G46" s="6">
        <v>1</v>
      </c>
      <c r="H46" s="6">
        <v>1</v>
      </c>
      <c r="I46" s="6">
        <v>0</v>
      </c>
      <c r="J46" s="3"/>
      <c r="K46" s="5">
        <v>0</v>
      </c>
      <c r="L46" s="5">
        <v>0</v>
      </c>
      <c r="M46" s="14">
        <v>0.5</v>
      </c>
      <c r="N46" s="14">
        <v>0.5</v>
      </c>
      <c r="O46" s="14">
        <v>0</v>
      </c>
      <c r="P46" s="3"/>
      <c r="Q46" s="5">
        <v>0</v>
      </c>
      <c r="R46" s="5">
        <v>0</v>
      </c>
      <c r="S46" s="5">
        <v>0</v>
      </c>
      <c r="T46" s="5">
        <v>0</v>
      </c>
      <c r="U46" s="5">
        <v>1</v>
      </c>
      <c r="V46" s="5"/>
      <c r="W46" s="6">
        <f t="shared" si="3"/>
        <v>0</v>
      </c>
      <c r="X46" s="6">
        <f t="shared" si="3"/>
        <v>0</v>
      </c>
      <c r="Y46" s="6">
        <f t="shared" si="3"/>
        <v>0.5</v>
      </c>
      <c r="Z46" s="30">
        <f t="shared" si="3"/>
        <v>0.5</v>
      </c>
      <c r="AA46" s="6">
        <f t="shared" si="3"/>
        <v>0</v>
      </c>
      <c r="AB46" s="8">
        <f t="shared" si="4"/>
        <v>1</v>
      </c>
      <c r="AC46" s="6">
        <f t="shared" si="13"/>
        <v>1</v>
      </c>
      <c r="AD46" s="6">
        <f t="shared" si="13"/>
        <v>0</v>
      </c>
      <c r="AE46" s="6">
        <f t="shared" si="13"/>
        <v>0</v>
      </c>
      <c r="AF46" s="6">
        <f t="shared" si="13"/>
        <v>0</v>
      </c>
      <c r="AG46" s="6">
        <f t="shared" si="13"/>
        <v>0</v>
      </c>
      <c r="AI46" s="6">
        <f t="shared" si="14"/>
        <v>1</v>
      </c>
      <c r="AJ46" s="6">
        <f t="shared" si="14"/>
        <v>0</v>
      </c>
      <c r="AK46" s="6">
        <f t="shared" si="14"/>
        <v>0</v>
      </c>
      <c r="AL46" s="6">
        <f t="shared" si="14"/>
        <v>0</v>
      </c>
      <c r="AM46" s="6">
        <f t="shared" si="14"/>
        <v>1</v>
      </c>
      <c r="AO46" s="6">
        <f t="shared" si="15"/>
        <v>1</v>
      </c>
      <c r="AP46" s="6">
        <f t="shared" si="15"/>
        <v>1</v>
      </c>
      <c r="AQ46" s="6">
        <f t="shared" si="15"/>
        <v>0</v>
      </c>
      <c r="AR46" s="6">
        <f t="shared" si="15"/>
        <v>0</v>
      </c>
      <c r="AS46" s="6">
        <f t="shared" si="15"/>
        <v>0</v>
      </c>
      <c r="AU46" s="6">
        <f t="shared" si="16"/>
        <v>1</v>
      </c>
      <c r="AV46" s="6">
        <f t="shared" si="16"/>
        <v>0</v>
      </c>
      <c r="AW46" s="6">
        <f t="shared" si="16"/>
        <v>0</v>
      </c>
      <c r="AX46" s="6">
        <f t="shared" si="16"/>
        <v>0</v>
      </c>
      <c r="AY46" s="6">
        <f t="shared" si="16"/>
        <v>0</v>
      </c>
    </row>
    <row r="47" spans="1:51" ht="13.5" customHeight="1" x14ac:dyDescent="0.2">
      <c r="A47" s="11" t="s">
        <v>103</v>
      </c>
      <c r="B47" s="29" t="s">
        <v>441</v>
      </c>
      <c r="C47" s="29">
        <v>8</v>
      </c>
      <c r="D47" s="4" t="s">
        <v>104</v>
      </c>
      <c r="E47" s="6">
        <v>1</v>
      </c>
      <c r="F47" s="6">
        <v>1</v>
      </c>
      <c r="G47" s="6">
        <v>0</v>
      </c>
      <c r="H47" s="6">
        <v>1</v>
      </c>
      <c r="I47" s="6">
        <v>0</v>
      </c>
      <c r="J47" s="3"/>
      <c r="K47" s="5">
        <v>1</v>
      </c>
      <c r="L47" s="5">
        <v>1</v>
      </c>
      <c r="M47" s="14">
        <v>0.5</v>
      </c>
      <c r="N47" s="14">
        <v>0.5</v>
      </c>
      <c r="O47" s="14">
        <v>1</v>
      </c>
      <c r="P47" s="3"/>
      <c r="Q47" s="5">
        <v>1</v>
      </c>
      <c r="R47" s="5">
        <v>1</v>
      </c>
      <c r="S47" s="5">
        <v>0</v>
      </c>
      <c r="T47" s="5">
        <v>0</v>
      </c>
      <c r="U47" s="5">
        <v>0</v>
      </c>
      <c r="V47" s="5"/>
      <c r="W47" s="6">
        <f t="shared" si="3"/>
        <v>1</v>
      </c>
      <c r="X47" s="6">
        <f t="shared" si="3"/>
        <v>1</v>
      </c>
      <c r="Y47" s="6">
        <f t="shared" si="3"/>
        <v>0</v>
      </c>
      <c r="Z47" s="30">
        <f t="shared" si="3"/>
        <v>0.5</v>
      </c>
      <c r="AA47" s="6">
        <f t="shared" si="3"/>
        <v>0</v>
      </c>
      <c r="AB47" s="8">
        <f t="shared" si="4"/>
        <v>2.5</v>
      </c>
      <c r="AC47" s="6">
        <f t="shared" si="13"/>
        <v>1</v>
      </c>
      <c r="AD47" s="6">
        <f t="shared" si="13"/>
        <v>1</v>
      </c>
      <c r="AE47" s="6">
        <f t="shared" si="13"/>
        <v>0</v>
      </c>
      <c r="AF47" s="6">
        <f t="shared" si="13"/>
        <v>0</v>
      </c>
      <c r="AG47" s="6">
        <f t="shared" si="13"/>
        <v>0</v>
      </c>
      <c r="AI47" s="6">
        <f t="shared" si="14"/>
        <v>1</v>
      </c>
      <c r="AJ47" s="6">
        <f t="shared" si="14"/>
        <v>1</v>
      </c>
      <c r="AK47" s="6">
        <f t="shared" si="14"/>
        <v>0</v>
      </c>
      <c r="AL47" s="6">
        <f t="shared" si="14"/>
        <v>0</v>
      </c>
      <c r="AM47" s="6">
        <f t="shared" si="14"/>
        <v>0</v>
      </c>
      <c r="AO47" s="6">
        <f t="shared" si="15"/>
        <v>1</v>
      </c>
      <c r="AP47" s="6">
        <f t="shared" si="15"/>
        <v>1</v>
      </c>
      <c r="AQ47" s="6">
        <f t="shared" si="15"/>
        <v>0</v>
      </c>
      <c r="AR47" s="6">
        <f t="shared" si="15"/>
        <v>0</v>
      </c>
      <c r="AS47" s="6">
        <f t="shared" si="15"/>
        <v>0</v>
      </c>
      <c r="AU47" s="6">
        <f t="shared" si="16"/>
        <v>1</v>
      </c>
      <c r="AV47" s="6">
        <f t="shared" si="16"/>
        <v>1</v>
      </c>
      <c r="AW47" s="6">
        <f t="shared" si="16"/>
        <v>1</v>
      </c>
      <c r="AX47" s="6">
        <f t="shared" si="16"/>
        <v>0</v>
      </c>
      <c r="AY47" s="6">
        <f t="shared" si="16"/>
        <v>1</v>
      </c>
    </row>
    <row r="48" spans="1:51" ht="13.5" customHeight="1" x14ac:dyDescent="0.2">
      <c r="A48" s="11" t="s">
        <v>105</v>
      </c>
      <c r="B48" s="29" t="s">
        <v>442</v>
      </c>
      <c r="C48" s="29">
        <v>9</v>
      </c>
      <c r="D48" s="4" t="s">
        <v>106</v>
      </c>
      <c r="E48" s="6">
        <v>1</v>
      </c>
      <c r="F48" s="6">
        <v>1</v>
      </c>
      <c r="G48" s="6">
        <v>0</v>
      </c>
      <c r="H48" s="6">
        <v>0</v>
      </c>
      <c r="I48" s="6">
        <v>0</v>
      </c>
      <c r="J48" s="8" t="s">
        <v>178</v>
      </c>
      <c r="K48" s="5">
        <v>1</v>
      </c>
      <c r="L48" s="5">
        <v>1</v>
      </c>
      <c r="M48" s="14">
        <v>0</v>
      </c>
      <c r="N48" s="14">
        <v>0</v>
      </c>
      <c r="O48" s="14">
        <v>0</v>
      </c>
      <c r="P48" s="3"/>
      <c r="Q48" s="5">
        <v>1</v>
      </c>
      <c r="R48" s="5">
        <v>0</v>
      </c>
      <c r="S48" s="5">
        <v>1</v>
      </c>
      <c r="T48" s="5">
        <v>1</v>
      </c>
      <c r="U48" s="5">
        <v>0</v>
      </c>
      <c r="V48" s="5"/>
      <c r="W48" s="6">
        <f t="shared" si="3"/>
        <v>1</v>
      </c>
      <c r="X48" s="6">
        <f t="shared" si="3"/>
        <v>1</v>
      </c>
      <c r="Y48" s="6">
        <f t="shared" si="3"/>
        <v>0</v>
      </c>
      <c r="Z48" s="30">
        <f t="shared" si="3"/>
        <v>0</v>
      </c>
      <c r="AA48" s="6">
        <f t="shared" si="3"/>
        <v>0</v>
      </c>
      <c r="AB48" s="8">
        <f t="shared" si="4"/>
        <v>2</v>
      </c>
      <c r="AC48" s="6">
        <f t="shared" si="13"/>
        <v>1</v>
      </c>
      <c r="AD48" s="6">
        <f t="shared" si="13"/>
        <v>0</v>
      </c>
      <c r="AE48" s="6">
        <f t="shared" si="13"/>
        <v>0</v>
      </c>
      <c r="AF48" s="6">
        <f t="shared" si="13"/>
        <v>0</v>
      </c>
      <c r="AG48" s="6">
        <f t="shared" si="13"/>
        <v>1</v>
      </c>
      <c r="AI48" s="6">
        <f t="shared" si="14"/>
        <v>1</v>
      </c>
      <c r="AJ48" s="6">
        <f t="shared" si="14"/>
        <v>1</v>
      </c>
      <c r="AK48" s="6">
        <f t="shared" si="14"/>
        <v>1</v>
      </c>
      <c r="AL48" s="6">
        <f t="shared" si="14"/>
        <v>1</v>
      </c>
      <c r="AM48" s="6">
        <f t="shared" si="14"/>
        <v>1</v>
      </c>
      <c r="AO48" s="6">
        <f t="shared" si="15"/>
        <v>1</v>
      </c>
      <c r="AP48" s="6">
        <f t="shared" si="15"/>
        <v>0</v>
      </c>
      <c r="AQ48" s="6">
        <f t="shared" si="15"/>
        <v>0</v>
      </c>
      <c r="AR48" s="6">
        <f t="shared" si="15"/>
        <v>0</v>
      </c>
      <c r="AS48" s="6">
        <f t="shared" si="15"/>
        <v>1</v>
      </c>
      <c r="AU48" s="6">
        <f t="shared" si="16"/>
        <v>1</v>
      </c>
      <c r="AV48" s="6">
        <f t="shared" si="16"/>
        <v>0</v>
      </c>
      <c r="AW48" s="6">
        <f t="shared" si="16"/>
        <v>0</v>
      </c>
      <c r="AX48" s="6">
        <f t="shared" si="16"/>
        <v>0</v>
      </c>
      <c r="AY48" s="6">
        <f t="shared" si="16"/>
        <v>1</v>
      </c>
    </row>
    <row r="49" spans="1:51" s="38" customFormat="1" ht="13.5" customHeight="1" x14ac:dyDescent="0.2">
      <c r="A49" s="37" t="s">
        <v>107</v>
      </c>
      <c r="B49" s="35" t="s">
        <v>443</v>
      </c>
      <c r="C49" s="35">
        <v>9</v>
      </c>
      <c r="D49" s="36" t="s">
        <v>108</v>
      </c>
      <c r="E49" s="40">
        <v>1</v>
      </c>
      <c r="F49" s="40">
        <v>1</v>
      </c>
      <c r="G49" s="40">
        <v>1</v>
      </c>
      <c r="H49" s="40">
        <v>1</v>
      </c>
      <c r="I49" s="40">
        <v>0</v>
      </c>
      <c r="J49" s="35"/>
      <c r="K49" s="38">
        <v>1</v>
      </c>
      <c r="L49" s="38">
        <v>1</v>
      </c>
      <c r="M49" s="39">
        <v>0.5</v>
      </c>
      <c r="N49" s="39">
        <v>0.5</v>
      </c>
      <c r="O49" s="39">
        <v>1</v>
      </c>
      <c r="P49" s="35"/>
      <c r="Q49" s="38">
        <v>1</v>
      </c>
      <c r="R49" s="38">
        <v>1</v>
      </c>
      <c r="S49" s="38">
        <v>1</v>
      </c>
      <c r="T49" s="38">
        <v>1</v>
      </c>
      <c r="U49" s="38">
        <v>0</v>
      </c>
      <c r="W49" s="40">
        <f t="shared" si="3"/>
        <v>1</v>
      </c>
      <c r="X49" s="40">
        <f t="shared" si="3"/>
        <v>1</v>
      </c>
      <c r="Y49" s="40">
        <f t="shared" si="3"/>
        <v>1</v>
      </c>
      <c r="Z49" s="30">
        <f t="shared" si="3"/>
        <v>1</v>
      </c>
      <c r="AA49" s="40">
        <f t="shared" si="3"/>
        <v>0</v>
      </c>
      <c r="AB49" s="38">
        <f t="shared" si="4"/>
        <v>4</v>
      </c>
      <c r="AC49" s="40">
        <f t="shared" si="13"/>
        <v>1</v>
      </c>
      <c r="AD49" s="40">
        <f t="shared" si="13"/>
        <v>1</v>
      </c>
      <c r="AE49" s="40">
        <f t="shared" si="13"/>
        <v>0</v>
      </c>
      <c r="AF49" s="40">
        <f t="shared" si="13"/>
        <v>0</v>
      </c>
      <c r="AG49" s="40">
        <f t="shared" si="13"/>
        <v>0</v>
      </c>
      <c r="AI49" s="40">
        <f t="shared" si="14"/>
        <v>1</v>
      </c>
      <c r="AJ49" s="40">
        <f t="shared" si="14"/>
        <v>1</v>
      </c>
      <c r="AK49" s="40">
        <f t="shared" si="14"/>
        <v>0</v>
      </c>
      <c r="AL49" s="40">
        <f t="shared" si="14"/>
        <v>0</v>
      </c>
      <c r="AM49" s="40">
        <f t="shared" si="14"/>
        <v>0</v>
      </c>
      <c r="AO49" s="40">
        <f t="shared" si="15"/>
        <v>1</v>
      </c>
      <c r="AP49" s="40">
        <f t="shared" si="15"/>
        <v>1</v>
      </c>
      <c r="AQ49" s="40">
        <f t="shared" si="15"/>
        <v>0</v>
      </c>
      <c r="AR49" s="40">
        <f t="shared" si="15"/>
        <v>0</v>
      </c>
      <c r="AS49" s="40">
        <f t="shared" si="15"/>
        <v>0</v>
      </c>
      <c r="AU49" s="40">
        <f t="shared" si="16"/>
        <v>1</v>
      </c>
      <c r="AV49" s="40">
        <f t="shared" si="16"/>
        <v>1</v>
      </c>
      <c r="AW49" s="40">
        <f t="shared" si="16"/>
        <v>1</v>
      </c>
      <c r="AX49" s="40">
        <f t="shared" si="16"/>
        <v>1</v>
      </c>
      <c r="AY49" s="40">
        <f t="shared" si="16"/>
        <v>1</v>
      </c>
    </row>
    <row r="50" spans="1:51" ht="13.5" customHeight="1" x14ac:dyDescent="0.2">
      <c r="A50" s="11" t="s">
        <v>109</v>
      </c>
      <c r="B50" s="29" t="s">
        <v>444</v>
      </c>
      <c r="C50" s="29">
        <v>8</v>
      </c>
      <c r="D50" s="4" t="s">
        <v>111</v>
      </c>
      <c r="E50" s="6">
        <v>0</v>
      </c>
      <c r="F50" s="6">
        <v>1</v>
      </c>
      <c r="G50" s="6">
        <v>0</v>
      </c>
      <c r="H50" s="6">
        <v>1</v>
      </c>
      <c r="I50" s="6">
        <v>1</v>
      </c>
      <c r="J50" s="8" t="s">
        <v>187</v>
      </c>
      <c r="K50" s="5">
        <v>1</v>
      </c>
      <c r="L50" s="5">
        <v>1</v>
      </c>
      <c r="M50" s="14">
        <v>0.5</v>
      </c>
      <c r="N50" s="14">
        <v>0</v>
      </c>
      <c r="O50" s="14">
        <v>1</v>
      </c>
      <c r="P50" s="3"/>
      <c r="Q50" s="5">
        <v>1</v>
      </c>
      <c r="R50" s="5">
        <v>0</v>
      </c>
      <c r="S50" s="5">
        <v>0</v>
      </c>
      <c r="T50" s="5">
        <v>0</v>
      </c>
      <c r="U50" s="5">
        <v>0</v>
      </c>
      <c r="V50" s="5"/>
      <c r="W50" s="6">
        <f t="shared" si="3"/>
        <v>1</v>
      </c>
      <c r="X50" s="6">
        <f t="shared" si="3"/>
        <v>1</v>
      </c>
      <c r="Y50" s="6">
        <f t="shared" si="3"/>
        <v>0</v>
      </c>
      <c r="Z50" s="30">
        <f t="shared" si="3"/>
        <v>0</v>
      </c>
      <c r="AA50" s="6">
        <f t="shared" si="3"/>
        <v>1</v>
      </c>
      <c r="AB50" s="8">
        <f t="shared" si="4"/>
        <v>3</v>
      </c>
      <c r="AC50" s="6">
        <f t="shared" si="13"/>
        <v>0</v>
      </c>
      <c r="AD50" s="6">
        <f t="shared" si="13"/>
        <v>0</v>
      </c>
      <c r="AE50" s="6">
        <f t="shared" si="13"/>
        <v>0</v>
      </c>
      <c r="AF50" s="6">
        <f t="shared" si="13"/>
        <v>0</v>
      </c>
      <c r="AG50" s="6">
        <f t="shared" si="13"/>
        <v>0</v>
      </c>
      <c r="AI50" s="6">
        <f t="shared" si="14"/>
        <v>0</v>
      </c>
      <c r="AJ50" s="6">
        <f t="shared" si="14"/>
        <v>1</v>
      </c>
      <c r="AK50" s="6">
        <f t="shared" si="14"/>
        <v>0</v>
      </c>
      <c r="AL50" s="6">
        <f t="shared" si="14"/>
        <v>0</v>
      </c>
      <c r="AM50" s="6">
        <f t="shared" si="14"/>
        <v>1</v>
      </c>
      <c r="AO50" s="6">
        <f t="shared" si="15"/>
        <v>1</v>
      </c>
      <c r="AP50" s="6">
        <f t="shared" si="15"/>
        <v>0</v>
      </c>
      <c r="AQ50" s="6">
        <f t="shared" si="15"/>
        <v>0</v>
      </c>
      <c r="AR50" s="6">
        <f t="shared" si="15"/>
        <v>1</v>
      </c>
      <c r="AS50" s="6">
        <f t="shared" si="15"/>
        <v>0</v>
      </c>
      <c r="AU50" s="6">
        <f t="shared" si="16"/>
        <v>0</v>
      </c>
      <c r="AV50" s="6">
        <f t="shared" si="16"/>
        <v>0</v>
      </c>
      <c r="AW50" s="6">
        <f t="shared" si="16"/>
        <v>1</v>
      </c>
      <c r="AX50" s="6">
        <f t="shared" si="16"/>
        <v>0</v>
      </c>
      <c r="AY50" s="6">
        <f t="shared" si="16"/>
        <v>0</v>
      </c>
    </row>
    <row r="51" spans="1:51" ht="13.5" customHeight="1" x14ac:dyDescent="0.2">
      <c r="A51" s="11" t="s">
        <v>112</v>
      </c>
      <c r="B51" s="29" t="s">
        <v>445</v>
      </c>
      <c r="C51" s="29">
        <v>10</v>
      </c>
      <c r="D51" s="4" t="s">
        <v>113</v>
      </c>
      <c r="E51" s="6">
        <v>1</v>
      </c>
      <c r="F51" s="6">
        <v>1</v>
      </c>
      <c r="G51" s="6">
        <v>1</v>
      </c>
      <c r="H51" s="6">
        <v>1</v>
      </c>
      <c r="I51" s="6">
        <v>0</v>
      </c>
      <c r="J51" s="3"/>
      <c r="K51" s="5">
        <v>1</v>
      </c>
      <c r="L51" s="5">
        <v>1</v>
      </c>
      <c r="M51" s="14">
        <v>0</v>
      </c>
      <c r="N51" s="14">
        <v>0</v>
      </c>
      <c r="O51" s="14">
        <v>0</v>
      </c>
      <c r="P51" s="3"/>
      <c r="Q51" s="5">
        <v>1</v>
      </c>
      <c r="R51" s="5">
        <v>1</v>
      </c>
      <c r="S51" s="5">
        <v>0</v>
      </c>
      <c r="T51" s="5">
        <v>0</v>
      </c>
      <c r="U51" s="5">
        <v>0</v>
      </c>
      <c r="V51" s="5"/>
      <c r="W51" s="6">
        <f t="shared" si="3"/>
        <v>1</v>
      </c>
      <c r="X51" s="6">
        <f t="shared" si="3"/>
        <v>1</v>
      </c>
      <c r="Y51" s="6">
        <f t="shared" si="3"/>
        <v>0</v>
      </c>
      <c r="Z51" s="30">
        <f t="shared" si="3"/>
        <v>0</v>
      </c>
      <c r="AA51" s="6">
        <f t="shared" si="3"/>
        <v>0</v>
      </c>
      <c r="AB51" s="8">
        <f t="shared" si="4"/>
        <v>2</v>
      </c>
      <c r="AC51" s="6">
        <f t="shared" si="13"/>
        <v>1</v>
      </c>
      <c r="AD51" s="6">
        <f t="shared" si="13"/>
        <v>1</v>
      </c>
      <c r="AE51" s="6">
        <f t="shared" si="13"/>
        <v>0</v>
      </c>
      <c r="AF51" s="6">
        <f t="shared" si="13"/>
        <v>0</v>
      </c>
      <c r="AG51" s="6">
        <f t="shared" si="13"/>
        <v>1</v>
      </c>
      <c r="AI51" s="6">
        <f t="shared" si="14"/>
        <v>1</v>
      </c>
      <c r="AJ51" s="6">
        <f t="shared" si="14"/>
        <v>1</v>
      </c>
      <c r="AK51" s="6">
        <f t="shared" si="14"/>
        <v>0</v>
      </c>
      <c r="AL51" s="6">
        <f t="shared" si="14"/>
        <v>0</v>
      </c>
      <c r="AM51" s="6">
        <f t="shared" si="14"/>
        <v>1</v>
      </c>
      <c r="AO51" s="6">
        <f t="shared" si="15"/>
        <v>1</v>
      </c>
      <c r="AP51" s="6">
        <f t="shared" si="15"/>
        <v>1</v>
      </c>
      <c r="AQ51" s="6">
        <f t="shared" si="15"/>
        <v>1</v>
      </c>
      <c r="AR51" s="6">
        <f t="shared" si="15"/>
        <v>1</v>
      </c>
      <c r="AS51" s="6">
        <f t="shared" si="15"/>
        <v>1</v>
      </c>
      <c r="AU51" s="6">
        <f t="shared" si="16"/>
        <v>1</v>
      </c>
      <c r="AV51" s="6">
        <f t="shared" si="16"/>
        <v>1</v>
      </c>
      <c r="AW51" s="6">
        <f t="shared" si="16"/>
        <v>0</v>
      </c>
      <c r="AX51" s="6">
        <f t="shared" si="16"/>
        <v>0</v>
      </c>
      <c r="AY51" s="6">
        <f t="shared" si="16"/>
        <v>1</v>
      </c>
    </row>
    <row r="52" spans="1:51" ht="13.5" customHeight="1" x14ac:dyDescent="0.2">
      <c r="A52" s="11" t="s">
        <v>114</v>
      </c>
      <c r="B52" s="29" t="s">
        <v>446</v>
      </c>
      <c r="C52" s="29">
        <v>9</v>
      </c>
      <c r="D52" s="4" t="s">
        <v>115</v>
      </c>
      <c r="E52" s="6">
        <v>0</v>
      </c>
      <c r="F52" s="6">
        <v>1</v>
      </c>
      <c r="G52" s="6">
        <v>0</v>
      </c>
      <c r="H52" s="6">
        <v>0</v>
      </c>
      <c r="I52" s="6">
        <v>0</v>
      </c>
      <c r="J52" s="3"/>
      <c r="K52" s="5">
        <v>1</v>
      </c>
      <c r="L52" s="5">
        <v>0</v>
      </c>
      <c r="M52" s="14">
        <v>0.5</v>
      </c>
      <c r="N52" s="14">
        <v>0.5</v>
      </c>
      <c r="O52" s="14">
        <v>0</v>
      </c>
      <c r="P52" s="3"/>
      <c r="Q52" s="5">
        <v>0</v>
      </c>
      <c r="R52" s="5">
        <v>0</v>
      </c>
      <c r="S52" s="5">
        <v>0</v>
      </c>
      <c r="T52" s="5">
        <v>0</v>
      </c>
      <c r="U52" s="5">
        <v>0</v>
      </c>
      <c r="V52" s="5"/>
      <c r="W52" s="6">
        <f t="shared" si="3"/>
        <v>0</v>
      </c>
      <c r="X52" s="6">
        <f t="shared" si="3"/>
        <v>0</v>
      </c>
      <c r="Y52" s="6">
        <f t="shared" si="3"/>
        <v>0</v>
      </c>
      <c r="Z52" s="30">
        <f t="shared" si="3"/>
        <v>0</v>
      </c>
      <c r="AA52" s="6">
        <f t="shared" si="3"/>
        <v>0</v>
      </c>
      <c r="AB52" s="8">
        <f t="shared" si="4"/>
        <v>0</v>
      </c>
      <c r="AC52" s="6">
        <f t="shared" si="13"/>
        <v>0</v>
      </c>
      <c r="AD52" s="6">
        <f t="shared" si="13"/>
        <v>0</v>
      </c>
      <c r="AE52" s="6">
        <f t="shared" si="13"/>
        <v>0</v>
      </c>
      <c r="AF52" s="6">
        <f t="shared" si="13"/>
        <v>0</v>
      </c>
      <c r="AG52" s="6">
        <f t="shared" si="13"/>
        <v>1</v>
      </c>
      <c r="AI52" s="6">
        <f t="shared" si="14"/>
        <v>0</v>
      </c>
      <c r="AJ52" s="6">
        <f t="shared" si="14"/>
        <v>0</v>
      </c>
      <c r="AK52" s="6">
        <f t="shared" si="14"/>
        <v>0</v>
      </c>
      <c r="AL52" s="6">
        <f t="shared" si="14"/>
        <v>0</v>
      </c>
      <c r="AM52" s="6">
        <f t="shared" si="14"/>
        <v>1</v>
      </c>
      <c r="AO52" s="6">
        <f t="shared" si="15"/>
        <v>0</v>
      </c>
      <c r="AP52" s="6">
        <f t="shared" si="15"/>
        <v>1</v>
      </c>
      <c r="AQ52" s="6">
        <f t="shared" si="15"/>
        <v>0</v>
      </c>
      <c r="AR52" s="6">
        <f t="shared" si="15"/>
        <v>0</v>
      </c>
      <c r="AS52" s="6">
        <f t="shared" si="15"/>
        <v>1</v>
      </c>
      <c r="AU52" s="6">
        <f t="shared" si="16"/>
        <v>1</v>
      </c>
      <c r="AV52" s="6">
        <f t="shared" si="16"/>
        <v>0</v>
      </c>
      <c r="AW52" s="6">
        <f t="shared" si="16"/>
        <v>1</v>
      </c>
      <c r="AX52" s="6">
        <f t="shared" si="16"/>
        <v>1</v>
      </c>
      <c r="AY52" s="6">
        <f t="shared" si="16"/>
        <v>1</v>
      </c>
    </row>
    <row r="53" spans="1:51" ht="13.5" customHeight="1" x14ac:dyDescent="0.2">
      <c r="A53" s="11" t="s">
        <v>116</v>
      </c>
      <c r="B53" s="29" t="s">
        <v>447</v>
      </c>
      <c r="C53" s="29">
        <v>11</v>
      </c>
      <c r="D53" s="4" t="s">
        <v>117</v>
      </c>
      <c r="E53" s="6">
        <v>1</v>
      </c>
      <c r="F53" s="6">
        <v>1</v>
      </c>
      <c r="G53" s="6">
        <v>1</v>
      </c>
      <c r="H53" s="6">
        <v>1</v>
      </c>
      <c r="I53" s="6">
        <v>0</v>
      </c>
      <c r="J53" s="3"/>
      <c r="K53" s="5">
        <v>1</v>
      </c>
      <c r="L53" s="5">
        <v>1</v>
      </c>
      <c r="M53" s="14">
        <v>0.5</v>
      </c>
      <c r="N53" s="14">
        <v>1</v>
      </c>
      <c r="O53" s="14">
        <v>0.5</v>
      </c>
      <c r="P53" s="3"/>
      <c r="Q53" s="5">
        <v>1</v>
      </c>
      <c r="R53" s="5">
        <v>1</v>
      </c>
      <c r="S53" s="5">
        <v>0</v>
      </c>
      <c r="T53" s="5">
        <v>0</v>
      </c>
      <c r="U53" s="5">
        <v>0</v>
      </c>
      <c r="V53" s="5"/>
      <c r="W53" s="6">
        <f t="shared" si="3"/>
        <v>1</v>
      </c>
      <c r="X53" s="6">
        <f t="shared" si="3"/>
        <v>1</v>
      </c>
      <c r="Y53" s="6">
        <f t="shared" si="3"/>
        <v>0.5</v>
      </c>
      <c r="Z53" s="30">
        <f t="shared" si="3"/>
        <v>1</v>
      </c>
      <c r="AA53" s="6">
        <f t="shared" si="3"/>
        <v>0</v>
      </c>
      <c r="AB53" s="8">
        <f t="shared" si="4"/>
        <v>3.5</v>
      </c>
      <c r="AC53" s="6">
        <f t="shared" si="13"/>
        <v>1</v>
      </c>
      <c r="AD53" s="6">
        <f t="shared" si="13"/>
        <v>1</v>
      </c>
      <c r="AE53" s="6">
        <f t="shared" si="13"/>
        <v>0</v>
      </c>
      <c r="AF53" s="6">
        <f t="shared" si="13"/>
        <v>0</v>
      </c>
      <c r="AG53" s="6">
        <f t="shared" si="13"/>
        <v>0</v>
      </c>
      <c r="AI53" s="6">
        <f t="shared" si="14"/>
        <v>1</v>
      </c>
      <c r="AJ53" s="6">
        <f t="shared" si="14"/>
        <v>1</v>
      </c>
      <c r="AK53" s="6">
        <f t="shared" si="14"/>
        <v>0</v>
      </c>
      <c r="AL53" s="6">
        <f t="shared" si="14"/>
        <v>1</v>
      </c>
      <c r="AM53" s="6">
        <f t="shared" si="14"/>
        <v>0</v>
      </c>
      <c r="AO53" s="6">
        <f t="shared" si="15"/>
        <v>1</v>
      </c>
      <c r="AP53" s="6">
        <f t="shared" si="15"/>
        <v>1</v>
      </c>
      <c r="AQ53" s="6">
        <f t="shared" si="15"/>
        <v>0</v>
      </c>
      <c r="AR53" s="6">
        <f t="shared" si="15"/>
        <v>0</v>
      </c>
      <c r="AS53" s="6">
        <f t="shared" si="15"/>
        <v>0</v>
      </c>
      <c r="AU53" s="6">
        <f t="shared" si="16"/>
        <v>1</v>
      </c>
      <c r="AV53" s="6">
        <f t="shared" si="16"/>
        <v>1</v>
      </c>
      <c r="AW53" s="6">
        <f t="shared" si="16"/>
        <v>0</v>
      </c>
      <c r="AX53" s="6">
        <f t="shared" si="16"/>
        <v>0</v>
      </c>
      <c r="AY53" s="6">
        <f t="shared" si="16"/>
        <v>1</v>
      </c>
    </row>
    <row r="54" spans="1:51" s="38" customFormat="1" ht="13.5" customHeight="1" x14ac:dyDescent="0.2">
      <c r="A54" s="37" t="s">
        <v>118</v>
      </c>
      <c r="B54" s="35" t="s">
        <v>448</v>
      </c>
      <c r="C54" s="35">
        <v>9</v>
      </c>
      <c r="D54" s="36" t="s">
        <v>119</v>
      </c>
      <c r="E54" s="40">
        <v>1</v>
      </c>
      <c r="F54" s="40">
        <v>1</v>
      </c>
      <c r="G54" s="40">
        <v>0</v>
      </c>
      <c r="H54" s="40">
        <v>0</v>
      </c>
      <c r="I54" s="40">
        <v>1</v>
      </c>
      <c r="J54" s="35"/>
      <c r="K54" s="38">
        <v>1</v>
      </c>
      <c r="L54" s="38">
        <v>1</v>
      </c>
      <c r="M54" s="39">
        <v>0.5</v>
      </c>
      <c r="N54" s="39">
        <v>0.5</v>
      </c>
      <c r="O54" s="39">
        <v>0</v>
      </c>
      <c r="P54" s="35"/>
      <c r="Q54" s="38">
        <v>1</v>
      </c>
      <c r="R54" s="38">
        <v>1</v>
      </c>
      <c r="S54" s="38">
        <v>1</v>
      </c>
      <c r="T54" s="38">
        <v>1</v>
      </c>
      <c r="U54" s="38">
        <v>1</v>
      </c>
      <c r="W54" s="40">
        <f t="shared" si="3"/>
        <v>1</v>
      </c>
      <c r="X54" s="40">
        <f t="shared" si="3"/>
        <v>1</v>
      </c>
      <c r="Y54" s="40">
        <f t="shared" si="3"/>
        <v>0.5</v>
      </c>
      <c r="Z54" s="30">
        <f t="shared" si="3"/>
        <v>0.5</v>
      </c>
      <c r="AA54" s="40">
        <f t="shared" si="3"/>
        <v>1</v>
      </c>
      <c r="AB54" s="38">
        <f t="shared" si="4"/>
        <v>4</v>
      </c>
      <c r="AC54" s="40">
        <f t="shared" si="13"/>
        <v>1</v>
      </c>
      <c r="AD54" s="40">
        <f t="shared" si="13"/>
        <v>1</v>
      </c>
      <c r="AE54" s="40">
        <f t="shared" si="13"/>
        <v>0</v>
      </c>
      <c r="AF54" s="40">
        <f t="shared" si="13"/>
        <v>0</v>
      </c>
      <c r="AG54" s="40">
        <f t="shared" si="13"/>
        <v>0</v>
      </c>
      <c r="AI54" s="40">
        <f t="shared" si="14"/>
        <v>1</v>
      </c>
      <c r="AJ54" s="40">
        <f t="shared" si="14"/>
        <v>1</v>
      </c>
      <c r="AK54" s="40">
        <f t="shared" si="14"/>
        <v>0</v>
      </c>
      <c r="AL54" s="40">
        <f t="shared" si="14"/>
        <v>0</v>
      </c>
      <c r="AM54" s="40">
        <f t="shared" si="14"/>
        <v>0</v>
      </c>
      <c r="AO54" s="40">
        <f t="shared" si="15"/>
        <v>1</v>
      </c>
      <c r="AP54" s="40">
        <f t="shared" si="15"/>
        <v>1</v>
      </c>
      <c r="AQ54" s="40">
        <f t="shared" si="15"/>
        <v>0</v>
      </c>
      <c r="AR54" s="40">
        <f t="shared" si="15"/>
        <v>0</v>
      </c>
      <c r="AS54" s="40">
        <f t="shared" si="15"/>
        <v>0</v>
      </c>
      <c r="AU54" s="40">
        <f t="shared" si="16"/>
        <v>1</v>
      </c>
      <c r="AV54" s="40">
        <f t="shared" si="16"/>
        <v>1</v>
      </c>
      <c r="AW54" s="40">
        <f t="shared" si="16"/>
        <v>0</v>
      </c>
      <c r="AX54" s="40">
        <f t="shared" si="16"/>
        <v>0</v>
      </c>
      <c r="AY54" s="40">
        <f t="shared" si="16"/>
        <v>1</v>
      </c>
    </row>
    <row r="55" spans="1:51" ht="13.5" customHeight="1" x14ac:dyDescent="0.2">
      <c r="A55" s="11" t="s">
        <v>120</v>
      </c>
      <c r="B55" s="29" t="s">
        <v>449</v>
      </c>
      <c r="C55" s="29">
        <v>10</v>
      </c>
      <c r="D55" s="4" t="s">
        <v>121</v>
      </c>
      <c r="E55" s="6">
        <v>1</v>
      </c>
      <c r="F55" s="6">
        <v>1</v>
      </c>
      <c r="G55" s="6">
        <v>1</v>
      </c>
      <c r="H55" s="6">
        <v>0</v>
      </c>
      <c r="I55" s="6">
        <v>0</v>
      </c>
      <c r="J55" s="3"/>
      <c r="K55" s="5">
        <v>1</v>
      </c>
      <c r="L55" s="5">
        <v>1</v>
      </c>
      <c r="M55" s="14">
        <v>0.5</v>
      </c>
      <c r="N55" s="14">
        <v>0</v>
      </c>
      <c r="O55" s="14">
        <v>0</v>
      </c>
      <c r="P55" s="3"/>
      <c r="Q55" s="5">
        <v>1</v>
      </c>
      <c r="R55" s="5">
        <v>1</v>
      </c>
      <c r="S55" s="5">
        <v>0</v>
      </c>
      <c r="T55" s="5">
        <v>0</v>
      </c>
      <c r="U55" s="5">
        <v>0</v>
      </c>
      <c r="V55" s="5"/>
      <c r="W55" s="6">
        <f t="shared" ref="W55:AA97" si="17">IF(((E55+K55+Q55)=1.5),0.5,ROUND((E55+K55+Q55)/3,0))</f>
        <v>1</v>
      </c>
      <c r="X55" s="6">
        <f t="shared" si="17"/>
        <v>1</v>
      </c>
      <c r="Y55" s="6">
        <f t="shared" si="17"/>
        <v>0.5</v>
      </c>
      <c r="Z55" s="30">
        <f t="shared" si="17"/>
        <v>0</v>
      </c>
      <c r="AA55" s="6">
        <f t="shared" si="17"/>
        <v>0</v>
      </c>
      <c r="AB55" s="8">
        <f t="shared" si="4"/>
        <v>2.5</v>
      </c>
      <c r="AC55" s="6">
        <f t="shared" si="13"/>
        <v>1</v>
      </c>
      <c r="AD55" s="6">
        <f t="shared" si="13"/>
        <v>1</v>
      </c>
      <c r="AE55" s="6">
        <f t="shared" si="13"/>
        <v>0</v>
      </c>
      <c r="AF55" s="6">
        <f t="shared" si="13"/>
        <v>1</v>
      </c>
      <c r="AG55" s="6">
        <f t="shared" si="13"/>
        <v>1</v>
      </c>
      <c r="AI55" s="6">
        <f t="shared" si="14"/>
        <v>1</v>
      </c>
      <c r="AJ55" s="6">
        <f t="shared" si="14"/>
        <v>1</v>
      </c>
      <c r="AK55" s="6">
        <f t="shared" si="14"/>
        <v>0</v>
      </c>
      <c r="AL55" s="6">
        <f t="shared" si="14"/>
        <v>1</v>
      </c>
      <c r="AM55" s="6">
        <f t="shared" si="14"/>
        <v>1</v>
      </c>
      <c r="AO55" s="6">
        <f t="shared" si="15"/>
        <v>1</v>
      </c>
      <c r="AP55" s="6">
        <f t="shared" si="15"/>
        <v>1</v>
      </c>
      <c r="AQ55" s="6">
        <f t="shared" si="15"/>
        <v>0</v>
      </c>
      <c r="AR55" s="6">
        <f t="shared" si="15"/>
        <v>1</v>
      </c>
      <c r="AS55" s="6">
        <f t="shared" si="15"/>
        <v>1</v>
      </c>
      <c r="AU55" s="6">
        <f t="shared" si="16"/>
        <v>1</v>
      </c>
      <c r="AV55" s="6">
        <f t="shared" si="16"/>
        <v>1</v>
      </c>
      <c r="AW55" s="6">
        <f t="shared" si="16"/>
        <v>0</v>
      </c>
      <c r="AX55" s="6">
        <f t="shared" si="16"/>
        <v>1</v>
      </c>
      <c r="AY55" s="6">
        <f t="shared" si="16"/>
        <v>1</v>
      </c>
    </row>
    <row r="56" spans="1:51" ht="13.5" customHeight="1" x14ac:dyDescent="0.2">
      <c r="A56" s="11" t="s">
        <v>123</v>
      </c>
      <c r="B56" s="29" t="s">
        <v>450</v>
      </c>
      <c r="C56" s="29">
        <v>10</v>
      </c>
      <c r="D56" s="4" t="s">
        <v>124</v>
      </c>
      <c r="E56" s="6">
        <v>1</v>
      </c>
      <c r="F56" s="6">
        <v>0</v>
      </c>
      <c r="G56" s="6">
        <v>0</v>
      </c>
      <c r="H56" s="6">
        <v>0</v>
      </c>
      <c r="I56" s="6">
        <v>0</v>
      </c>
      <c r="J56" s="3"/>
      <c r="K56" s="5">
        <v>0</v>
      </c>
      <c r="L56" s="5">
        <v>0</v>
      </c>
      <c r="M56" s="14">
        <v>0</v>
      </c>
      <c r="N56" s="14">
        <v>0</v>
      </c>
      <c r="O56" s="14">
        <v>0</v>
      </c>
      <c r="P56" s="3"/>
      <c r="Q56" s="5">
        <v>1</v>
      </c>
      <c r="R56" s="5">
        <v>1</v>
      </c>
      <c r="S56" s="5">
        <v>0</v>
      </c>
      <c r="T56" s="5">
        <v>0</v>
      </c>
      <c r="U56" s="5">
        <v>0</v>
      </c>
      <c r="V56" s="5"/>
      <c r="W56" s="6">
        <f t="shared" si="17"/>
        <v>1</v>
      </c>
      <c r="X56" s="6">
        <f t="shared" si="17"/>
        <v>0</v>
      </c>
      <c r="Y56" s="6">
        <f t="shared" si="17"/>
        <v>0</v>
      </c>
      <c r="Z56" s="30">
        <f t="shared" si="17"/>
        <v>0</v>
      </c>
      <c r="AA56" s="6">
        <f t="shared" si="17"/>
        <v>0</v>
      </c>
      <c r="AB56" s="8">
        <f t="shared" si="4"/>
        <v>1</v>
      </c>
      <c r="AC56" s="6">
        <f t="shared" si="13"/>
        <v>0</v>
      </c>
      <c r="AD56" s="6">
        <f t="shared" si="13"/>
        <v>0</v>
      </c>
      <c r="AE56" s="6">
        <f t="shared" si="13"/>
        <v>1</v>
      </c>
      <c r="AF56" s="6">
        <f t="shared" si="13"/>
        <v>1</v>
      </c>
      <c r="AG56" s="6">
        <f t="shared" si="13"/>
        <v>1</v>
      </c>
      <c r="AI56" s="6">
        <f t="shared" si="14"/>
        <v>0</v>
      </c>
      <c r="AJ56" s="6">
        <f t="shared" si="14"/>
        <v>1</v>
      </c>
      <c r="AK56" s="6">
        <f t="shared" si="14"/>
        <v>1</v>
      </c>
      <c r="AL56" s="6">
        <f t="shared" si="14"/>
        <v>1</v>
      </c>
      <c r="AM56" s="6">
        <f t="shared" si="14"/>
        <v>1</v>
      </c>
      <c r="AO56" s="6">
        <f t="shared" si="15"/>
        <v>0</v>
      </c>
      <c r="AP56" s="6">
        <f t="shared" si="15"/>
        <v>0</v>
      </c>
      <c r="AQ56" s="6">
        <f t="shared" si="15"/>
        <v>1</v>
      </c>
      <c r="AR56" s="6">
        <f t="shared" si="15"/>
        <v>1</v>
      </c>
      <c r="AS56" s="6">
        <f t="shared" si="15"/>
        <v>1</v>
      </c>
      <c r="AU56" s="6">
        <f t="shared" si="16"/>
        <v>1</v>
      </c>
      <c r="AV56" s="6">
        <f t="shared" si="16"/>
        <v>0</v>
      </c>
      <c r="AW56" s="6">
        <f t="shared" si="16"/>
        <v>1</v>
      </c>
      <c r="AX56" s="6">
        <f t="shared" si="16"/>
        <v>1</v>
      </c>
      <c r="AY56" s="6">
        <f t="shared" si="16"/>
        <v>1</v>
      </c>
    </row>
    <row r="57" spans="1:51" ht="13.5" customHeight="1" x14ac:dyDescent="0.2">
      <c r="A57" s="11" t="s">
        <v>125</v>
      </c>
      <c r="B57" s="29" t="s">
        <v>442</v>
      </c>
      <c r="C57" s="29">
        <v>9</v>
      </c>
      <c r="D57" s="4" t="s">
        <v>126</v>
      </c>
      <c r="E57" s="6">
        <v>1</v>
      </c>
      <c r="F57" s="6">
        <v>1</v>
      </c>
      <c r="G57" s="6">
        <v>0</v>
      </c>
      <c r="H57" s="6">
        <v>0</v>
      </c>
      <c r="I57" s="6">
        <v>0</v>
      </c>
      <c r="J57" s="3"/>
      <c r="K57" s="5">
        <v>1</v>
      </c>
      <c r="L57" s="5">
        <v>1</v>
      </c>
      <c r="M57" s="14">
        <v>0</v>
      </c>
      <c r="N57" s="14">
        <v>0</v>
      </c>
      <c r="O57" s="14">
        <v>0</v>
      </c>
      <c r="P57" s="3"/>
      <c r="Q57" s="5">
        <v>1</v>
      </c>
      <c r="R57" s="5">
        <v>1</v>
      </c>
      <c r="S57" s="5">
        <v>0</v>
      </c>
      <c r="T57" s="5">
        <v>0</v>
      </c>
      <c r="U57" s="5">
        <v>0</v>
      </c>
      <c r="V57" s="5"/>
      <c r="W57" s="6">
        <f t="shared" si="17"/>
        <v>1</v>
      </c>
      <c r="X57" s="6">
        <f t="shared" si="17"/>
        <v>1</v>
      </c>
      <c r="Y57" s="6">
        <f t="shared" si="17"/>
        <v>0</v>
      </c>
      <c r="Z57" s="30">
        <f t="shared" si="17"/>
        <v>0</v>
      </c>
      <c r="AA57" s="6">
        <f t="shared" si="17"/>
        <v>0</v>
      </c>
      <c r="AB57" s="8">
        <f t="shared" si="4"/>
        <v>2</v>
      </c>
      <c r="AC57" s="6">
        <f t="shared" si="13"/>
        <v>1</v>
      </c>
      <c r="AD57" s="6">
        <f t="shared" si="13"/>
        <v>1</v>
      </c>
      <c r="AE57" s="6">
        <f t="shared" si="13"/>
        <v>1</v>
      </c>
      <c r="AF57" s="6">
        <f t="shared" si="13"/>
        <v>1</v>
      </c>
      <c r="AG57" s="6">
        <f t="shared" si="13"/>
        <v>1</v>
      </c>
      <c r="AI57" s="6">
        <f t="shared" si="14"/>
        <v>1</v>
      </c>
      <c r="AJ57" s="6">
        <f t="shared" si="14"/>
        <v>1</v>
      </c>
      <c r="AK57" s="6">
        <f t="shared" si="14"/>
        <v>1</v>
      </c>
      <c r="AL57" s="6">
        <f t="shared" si="14"/>
        <v>1</v>
      </c>
      <c r="AM57" s="6">
        <f t="shared" si="14"/>
        <v>1</v>
      </c>
      <c r="AO57" s="6">
        <f t="shared" si="15"/>
        <v>1</v>
      </c>
      <c r="AP57" s="6">
        <f t="shared" si="15"/>
        <v>1</v>
      </c>
      <c r="AQ57" s="6">
        <f t="shared" si="15"/>
        <v>1</v>
      </c>
      <c r="AR57" s="6">
        <f t="shared" si="15"/>
        <v>1</v>
      </c>
      <c r="AS57" s="6">
        <f t="shared" si="15"/>
        <v>1</v>
      </c>
      <c r="AU57" s="6">
        <f t="shared" si="16"/>
        <v>1</v>
      </c>
      <c r="AV57" s="6">
        <f t="shared" si="16"/>
        <v>1</v>
      </c>
      <c r="AW57" s="6">
        <f t="shared" si="16"/>
        <v>1</v>
      </c>
      <c r="AX57" s="6">
        <f t="shared" si="16"/>
        <v>1</v>
      </c>
      <c r="AY57" s="6">
        <f t="shared" si="16"/>
        <v>1</v>
      </c>
    </row>
    <row r="58" spans="1:51" ht="13.5" customHeight="1" x14ac:dyDescent="0.2">
      <c r="A58" s="11" t="s">
        <v>127</v>
      </c>
      <c r="B58" s="29" t="s">
        <v>451</v>
      </c>
      <c r="C58" s="29">
        <v>11</v>
      </c>
      <c r="D58" s="4" t="s">
        <v>128</v>
      </c>
      <c r="E58" s="6">
        <v>1</v>
      </c>
      <c r="F58" s="6">
        <v>0</v>
      </c>
      <c r="G58" s="6">
        <v>1</v>
      </c>
      <c r="H58" s="6">
        <v>0</v>
      </c>
      <c r="I58" s="6">
        <v>0</v>
      </c>
      <c r="J58" s="3"/>
      <c r="K58" s="5">
        <v>1</v>
      </c>
      <c r="L58" s="5">
        <v>0</v>
      </c>
      <c r="M58" s="14">
        <v>0.5</v>
      </c>
      <c r="N58" s="14">
        <v>0.5</v>
      </c>
      <c r="O58" s="14">
        <v>0.5</v>
      </c>
      <c r="P58" s="3"/>
      <c r="Q58" s="5">
        <v>1</v>
      </c>
      <c r="R58" s="5">
        <v>0</v>
      </c>
      <c r="S58" s="5">
        <v>1</v>
      </c>
      <c r="T58" s="5">
        <v>1</v>
      </c>
      <c r="U58" s="5">
        <v>1</v>
      </c>
      <c r="V58" s="5"/>
      <c r="W58" s="6">
        <f t="shared" si="17"/>
        <v>1</v>
      </c>
      <c r="X58" s="6">
        <f t="shared" si="17"/>
        <v>0</v>
      </c>
      <c r="Y58" s="6">
        <f t="shared" si="17"/>
        <v>1</v>
      </c>
      <c r="Z58" s="30">
        <f t="shared" si="17"/>
        <v>0.5</v>
      </c>
      <c r="AA58" s="6">
        <f t="shared" si="17"/>
        <v>0.5</v>
      </c>
      <c r="AB58" s="8">
        <f t="shared" si="4"/>
        <v>3</v>
      </c>
      <c r="AC58" s="6">
        <f t="shared" si="13"/>
        <v>1</v>
      </c>
      <c r="AD58" s="6">
        <f t="shared" si="13"/>
        <v>1</v>
      </c>
      <c r="AE58" s="6">
        <f t="shared" si="13"/>
        <v>0</v>
      </c>
      <c r="AF58" s="6">
        <f t="shared" si="13"/>
        <v>0</v>
      </c>
      <c r="AG58" s="6">
        <f t="shared" si="13"/>
        <v>0</v>
      </c>
      <c r="AI58" s="6">
        <f t="shared" si="14"/>
        <v>1</v>
      </c>
      <c r="AJ58" s="6">
        <f t="shared" si="14"/>
        <v>1</v>
      </c>
      <c r="AK58" s="6">
        <f t="shared" si="14"/>
        <v>0</v>
      </c>
      <c r="AL58" s="6">
        <f t="shared" si="14"/>
        <v>0</v>
      </c>
      <c r="AM58" s="6">
        <f t="shared" si="14"/>
        <v>0</v>
      </c>
      <c r="AO58" s="6">
        <f t="shared" si="15"/>
        <v>1</v>
      </c>
      <c r="AP58" s="6">
        <f t="shared" si="15"/>
        <v>1</v>
      </c>
      <c r="AQ58" s="6">
        <f t="shared" si="15"/>
        <v>0</v>
      </c>
      <c r="AR58" s="6">
        <f t="shared" si="15"/>
        <v>0</v>
      </c>
      <c r="AS58" s="6">
        <f t="shared" si="15"/>
        <v>0</v>
      </c>
      <c r="AU58" s="6">
        <f t="shared" si="16"/>
        <v>1</v>
      </c>
      <c r="AV58" s="6">
        <f t="shared" si="16"/>
        <v>1</v>
      </c>
      <c r="AW58" s="6">
        <f t="shared" si="16"/>
        <v>1</v>
      </c>
      <c r="AX58" s="6">
        <f t="shared" si="16"/>
        <v>0</v>
      </c>
      <c r="AY58" s="6">
        <f t="shared" si="16"/>
        <v>0</v>
      </c>
    </row>
    <row r="59" spans="1:51" ht="13.5" customHeight="1" x14ac:dyDescent="0.2">
      <c r="A59" s="11" t="s">
        <v>129</v>
      </c>
      <c r="B59" s="29" t="s">
        <v>452</v>
      </c>
      <c r="C59" s="29">
        <v>8</v>
      </c>
      <c r="D59" s="4" t="s">
        <v>130</v>
      </c>
      <c r="E59" s="6">
        <v>1</v>
      </c>
      <c r="F59" s="6">
        <v>0</v>
      </c>
      <c r="G59" s="6">
        <v>0</v>
      </c>
      <c r="H59" s="6">
        <v>1</v>
      </c>
      <c r="I59" s="6">
        <v>0</v>
      </c>
      <c r="J59" s="8" t="s">
        <v>217</v>
      </c>
      <c r="K59" s="5">
        <v>1</v>
      </c>
      <c r="L59" s="5">
        <v>1</v>
      </c>
      <c r="M59" s="14">
        <v>0</v>
      </c>
      <c r="N59" s="14">
        <v>0</v>
      </c>
      <c r="O59" s="14">
        <v>0</v>
      </c>
      <c r="P59" s="8" t="s">
        <v>164</v>
      </c>
      <c r="Q59" s="5">
        <v>1</v>
      </c>
      <c r="R59" s="5">
        <v>1</v>
      </c>
      <c r="S59" s="5">
        <v>0</v>
      </c>
      <c r="T59" s="5">
        <v>0</v>
      </c>
      <c r="U59" s="5">
        <v>1</v>
      </c>
      <c r="V59" s="5"/>
      <c r="W59" s="6">
        <f t="shared" si="17"/>
        <v>1</v>
      </c>
      <c r="X59" s="6">
        <f t="shared" si="17"/>
        <v>1</v>
      </c>
      <c r="Y59" s="6">
        <f t="shared" si="17"/>
        <v>0</v>
      </c>
      <c r="Z59" s="30">
        <f t="shared" si="17"/>
        <v>0</v>
      </c>
      <c r="AA59" s="6">
        <f t="shared" si="17"/>
        <v>0</v>
      </c>
      <c r="AB59" s="8">
        <f t="shared" si="4"/>
        <v>2</v>
      </c>
      <c r="AC59" s="6">
        <f t="shared" si="13"/>
        <v>1</v>
      </c>
      <c r="AD59" s="6">
        <f t="shared" si="13"/>
        <v>0</v>
      </c>
      <c r="AE59" s="6">
        <f t="shared" si="13"/>
        <v>1</v>
      </c>
      <c r="AF59" s="6">
        <f t="shared" si="13"/>
        <v>0</v>
      </c>
      <c r="AG59" s="6">
        <f t="shared" si="13"/>
        <v>0</v>
      </c>
      <c r="AI59" s="6">
        <f t="shared" si="14"/>
        <v>1</v>
      </c>
      <c r="AJ59" s="6">
        <f t="shared" si="14"/>
        <v>0</v>
      </c>
      <c r="AK59" s="6">
        <f t="shared" si="14"/>
        <v>1</v>
      </c>
      <c r="AL59" s="6">
        <f t="shared" si="14"/>
        <v>0</v>
      </c>
      <c r="AM59" s="6">
        <f t="shared" si="14"/>
        <v>1</v>
      </c>
      <c r="AO59" s="6">
        <f t="shared" si="15"/>
        <v>1</v>
      </c>
      <c r="AP59" s="6">
        <f t="shared" si="15"/>
        <v>1</v>
      </c>
      <c r="AQ59" s="6">
        <f t="shared" si="15"/>
        <v>1</v>
      </c>
      <c r="AR59" s="6">
        <f t="shared" si="15"/>
        <v>1</v>
      </c>
      <c r="AS59" s="6">
        <f t="shared" si="15"/>
        <v>0</v>
      </c>
      <c r="AU59" s="6">
        <f t="shared" si="16"/>
        <v>1</v>
      </c>
      <c r="AV59" s="6">
        <f t="shared" si="16"/>
        <v>0</v>
      </c>
      <c r="AW59" s="6">
        <f t="shared" si="16"/>
        <v>1</v>
      </c>
      <c r="AX59" s="6">
        <f t="shared" si="16"/>
        <v>0</v>
      </c>
      <c r="AY59" s="6">
        <f t="shared" si="16"/>
        <v>0</v>
      </c>
    </row>
    <row r="60" spans="1:51" ht="13.5" customHeight="1" x14ac:dyDescent="0.2">
      <c r="A60" s="11" t="s">
        <v>132</v>
      </c>
      <c r="B60" s="29" t="s">
        <v>451</v>
      </c>
      <c r="C60" s="29">
        <v>11</v>
      </c>
      <c r="D60" s="4" t="s">
        <v>133</v>
      </c>
      <c r="E60" s="6">
        <v>1</v>
      </c>
      <c r="F60" s="6">
        <v>0</v>
      </c>
      <c r="G60" s="6">
        <v>1</v>
      </c>
      <c r="H60" s="6">
        <v>1</v>
      </c>
      <c r="I60" s="6">
        <v>0</v>
      </c>
      <c r="J60" s="3"/>
      <c r="K60" s="5">
        <v>1</v>
      </c>
      <c r="L60" s="5">
        <v>0</v>
      </c>
      <c r="M60" s="14">
        <v>0.5</v>
      </c>
      <c r="N60" s="14">
        <v>0.5</v>
      </c>
      <c r="O60" s="14">
        <v>1</v>
      </c>
      <c r="P60" s="3"/>
      <c r="Q60" s="5">
        <v>1</v>
      </c>
      <c r="R60" s="5">
        <v>0</v>
      </c>
      <c r="S60" s="5">
        <v>1</v>
      </c>
      <c r="T60" s="5">
        <v>0</v>
      </c>
      <c r="U60" s="5">
        <v>0</v>
      </c>
      <c r="V60" s="5"/>
      <c r="W60" s="6">
        <f t="shared" si="17"/>
        <v>1</v>
      </c>
      <c r="X60" s="6">
        <f t="shared" si="17"/>
        <v>0</v>
      </c>
      <c r="Y60" s="6">
        <f t="shared" si="17"/>
        <v>1</v>
      </c>
      <c r="Z60" s="30">
        <f t="shared" si="17"/>
        <v>0.5</v>
      </c>
      <c r="AA60" s="6">
        <f t="shared" si="17"/>
        <v>0</v>
      </c>
      <c r="AB60" s="8">
        <f t="shared" si="4"/>
        <v>2.5</v>
      </c>
      <c r="AC60" s="6">
        <f t="shared" si="13"/>
        <v>1</v>
      </c>
      <c r="AD60" s="6">
        <f t="shared" si="13"/>
        <v>1</v>
      </c>
      <c r="AE60" s="6">
        <f t="shared" si="13"/>
        <v>0</v>
      </c>
      <c r="AF60" s="6">
        <f t="shared" si="13"/>
        <v>0</v>
      </c>
      <c r="AG60" s="6">
        <f t="shared" si="13"/>
        <v>0</v>
      </c>
      <c r="AI60" s="6">
        <f t="shared" si="14"/>
        <v>1</v>
      </c>
      <c r="AJ60" s="6">
        <f t="shared" si="14"/>
        <v>1</v>
      </c>
      <c r="AK60" s="6">
        <f t="shared" si="14"/>
        <v>0</v>
      </c>
      <c r="AL60" s="6">
        <f t="shared" si="14"/>
        <v>0</v>
      </c>
      <c r="AM60" s="6">
        <f t="shared" si="14"/>
        <v>0</v>
      </c>
      <c r="AO60" s="6">
        <f t="shared" si="15"/>
        <v>1</v>
      </c>
      <c r="AP60" s="6">
        <f t="shared" si="15"/>
        <v>1</v>
      </c>
      <c r="AQ60" s="6">
        <f t="shared" si="15"/>
        <v>0</v>
      </c>
      <c r="AR60" s="6">
        <f t="shared" si="15"/>
        <v>0</v>
      </c>
      <c r="AS60" s="6">
        <f t="shared" si="15"/>
        <v>0</v>
      </c>
      <c r="AU60" s="6">
        <f t="shared" si="16"/>
        <v>1</v>
      </c>
      <c r="AV60" s="6">
        <f t="shared" si="16"/>
        <v>1</v>
      </c>
      <c r="AW60" s="6">
        <f t="shared" si="16"/>
        <v>1</v>
      </c>
      <c r="AX60" s="6">
        <f t="shared" si="16"/>
        <v>0</v>
      </c>
      <c r="AY60" s="6">
        <f t="shared" si="16"/>
        <v>1</v>
      </c>
    </row>
    <row r="61" spans="1:51" ht="13.5" customHeight="1" x14ac:dyDescent="0.2">
      <c r="A61" s="11" t="s">
        <v>135</v>
      </c>
      <c r="B61" s="29" t="s">
        <v>453</v>
      </c>
      <c r="C61" s="29">
        <v>9</v>
      </c>
      <c r="D61" s="4" t="s">
        <v>136</v>
      </c>
      <c r="E61" s="6">
        <v>1</v>
      </c>
      <c r="F61" s="6">
        <v>0</v>
      </c>
      <c r="G61" s="6">
        <v>0</v>
      </c>
      <c r="H61" s="6">
        <v>0</v>
      </c>
      <c r="I61" s="6">
        <v>0</v>
      </c>
      <c r="J61" s="3"/>
      <c r="K61" s="5">
        <v>1</v>
      </c>
      <c r="L61" s="5">
        <v>1</v>
      </c>
      <c r="M61" s="14">
        <v>0</v>
      </c>
      <c r="N61" s="14">
        <v>0.5</v>
      </c>
      <c r="O61" s="14">
        <v>1</v>
      </c>
      <c r="P61" s="3"/>
      <c r="Q61" s="5">
        <v>1</v>
      </c>
      <c r="R61" s="5">
        <v>1</v>
      </c>
      <c r="S61" s="5">
        <v>0</v>
      </c>
      <c r="T61" s="5">
        <v>0</v>
      </c>
      <c r="U61" s="5">
        <v>0</v>
      </c>
      <c r="V61" s="5"/>
      <c r="W61" s="6">
        <f t="shared" si="17"/>
        <v>1</v>
      </c>
      <c r="X61" s="6">
        <f t="shared" si="17"/>
        <v>1</v>
      </c>
      <c r="Y61" s="6">
        <f t="shared" si="17"/>
        <v>0</v>
      </c>
      <c r="Z61" s="30">
        <f t="shared" si="17"/>
        <v>0</v>
      </c>
      <c r="AA61" s="6">
        <f t="shared" si="17"/>
        <v>0</v>
      </c>
      <c r="AB61" s="8">
        <f t="shared" si="4"/>
        <v>2</v>
      </c>
      <c r="AC61" s="6">
        <f t="shared" si="13"/>
        <v>1</v>
      </c>
      <c r="AD61" s="6">
        <f t="shared" si="13"/>
        <v>0</v>
      </c>
      <c r="AE61" s="6">
        <f t="shared" si="13"/>
        <v>1</v>
      </c>
      <c r="AF61" s="6">
        <f t="shared" si="13"/>
        <v>0</v>
      </c>
      <c r="AG61" s="6">
        <f t="shared" si="13"/>
        <v>0</v>
      </c>
      <c r="AI61" s="6">
        <f t="shared" si="14"/>
        <v>1</v>
      </c>
      <c r="AJ61" s="6">
        <f t="shared" si="14"/>
        <v>0</v>
      </c>
      <c r="AK61" s="6">
        <f t="shared" si="14"/>
        <v>1</v>
      </c>
      <c r="AL61" s="6">
        <f t="shared" si="14"/>
        <v>0</v>
      </c>
      <c r="AM61" s="6">
        <f t="shared" si="14"/>
        <v>0</v>
      </c>
      <c r="AO61" s="6">
        <f t="shared" si="15"/>
        <v>1</v>
      </c>
      <c r="AP61" s="6">
        <f t="shared" si="15"/>
        <v>1</v>
      </c>
      <c r="AQ61" s="6">
        <f t="shared" si="15"/>
        <v>1</v>
      </c>
      <c r="AR61" s="6">
        <f t="shared" si="15"/>
        <v>0</v>
      </c>
      <c r="AS61" s="6">
        <f t="shared" si="15"/>
        <v>0</v>
      </c>
      <c r="AU61" s="6">
        <f t="shared" si="16"/>
        <v>1</v>
      </c>
      <c r="AV61" s="6">
        <f t="shared" si="16"/>
        <v>0</v>
      </c>
      <c r="AW61" s="6">
        <f t="shared" si="16"/>
        <v>1</v>
      </c>
      <c r="AX61" s="6">
        <f t="shared" si="16"/>
        <v>1</v>
      </c>
      <c r="AY61" s="6">
        <f t="shared" si="16"/>
        <v>1</v>
      </c>
    </row>
    <row r="62" spans="1:51" ht="13.5" customHeight="1" x14ac:dyDescent="0.2">
      <c r="A62" s="11" t="s">
        <v>137</v>
      </c>
      <c r="B62" s="29" t="s">
        <v>454</v>
      </c>
      <c r="C62" s="29">
        <v>8</v>
      </c>
      <c r="D62" s="4" t="s">
        <v>138</v>
      </c>
      <c r="E62" s="6">
        <v>1</v>
      </c>
      <c r="F62" s="6">
        <v>1</v>
      </c>
      <c r="G62" s="6">
        <v>0</v>
      </c>
      <c r="H62" s="6">
        <v>0</v>
      </c>
      <c r="I62" s="6">
        <v>0</v>
      </c>
      <c r="J62" s="8" t="s">
        <v>225</v>
      </c>
      <c r="K62" s="5">
        <v>0</v>
      </c>
      <c r="L62" s="5">
        <v>0</v>
      </c>
      <c r="M62" s="14">
        <v>0</v>
      </c>
      <c r="N62" s="14">
        <v>0</v>
      </c>
      <c r="O62" s="14">
        <v>0</v>
      </c>
      <c r="P62" s="8" t="s">
        <v>173</v>
      </c>
      <c r="Q62" s="5">
        <v>0</v>
      </c>
      <c r="R62" s="5">
        <v>0</v>
      </c>
      <c r="S62" s="5">
        <v>0</v>
      </c>
      <c r="T62" s="5">
        <v>0</v>
      </c>
      <c r="U62" s="5">
        <v>0</v>
      </c>
      <c r="V62" s="5"/>
      <c r="W62" s="6">
        <f t="shared" si="17"/>
        <v>0</v>
      </c>
      <c r="X62" s="6">
        <f t="shared" si="17"/>
        <v>0</v>
      </c>
      <c r="Y62" s="6">
        <f t="shared" si="17"/>
        <v>0</v>
      </c>
      <c r="Z62" s="30">
        <f t="shared" si="17"/>
        <v>0</v>
      </c>
      <c r="AA62" s="6">
        <f t="shared" si="17"/>
        <v>0</v>
      </c>
      <c r="AB62" s="8">
        <f t="shared" si="4"/>
        <v>0</v>
      </c>
      <c r="AC62" s="6">
        <f t="shared" si="13"/>
        <v>0</v>
      </c>
      <c r="AD62" s="6">
        <f t="shared" si="13"/>
        <v>0</v>
      </c>
      <c r="AE62" s="6">
        <f t="shared" si="13"/>
        <v>1</v>
      </c>
      <c r="AF62" s="6">
        <f t="shared" si="13"/>
        <v>1</v>
      </c>
      <c r="AG62" s="6">
        <f t="shared" si="13"/>
        <v>1</v>
      </c>
      <c r="AI62" s="6">
        <f t="shared" si="14"/>
        <v>0</v>
      </c>
      <c r="AJ62" s="6">
        <f t="shared" si="14"/>
        <v>0</v>
      </c>
      <c r="AK62" s="6">
        <f t="shared" si="14"/>
        <v>1</v>
      </c>
      <c r="AL62" s="6">
        <f t="shared" si="14"/>
        <v>1</v>
      </c>
      <c r="AM62" s="6">
        <f t="shared" si="14"/>
        <v>1</v>
      </c>
      <c r="AO62" s="6">
        <f t="shared" si="15"/>
        <v>1</v>
      </c>
      <c r="AP62" s="6">
        <f t="shared" si="15"/>
        <v>1</v>
      </c>
      <c r="AQ62" s="6">
        <f t="shared" si="15"/>
        <v>1</v>
      </c>
      <c r="AR62" s="6">
        <f t="shared" si="15"/>
        <v>1</v>
      </c>
      <c r="AS62" s="6">
        <f t="shared" si="15"/>
        <v>1</v>
      </c>
      <c r="AU62" s="6">
        <f t="shared" si="16"/>
        <v>0</v>
      </c>
      <c r="AV62" s="6">
        <f t="shared" si="16"/>
        <v>0</v>
      </c>
      <c r="AW62" s="6">
        <f t="shared" si="16"/>
        <v>1</v>
      </c>
      <c r="AX62" s="6">
        <f t="shared" si="16"/>
        <v>1</v>
      </c>
      <c r="AY62" s="6">
        <f t="shared" si="16"/>
        <v>1</v>
      </c>
    </row>
    <row r="63" spans="1:51" s="38" customFormat="1" ht="13.5" customHeight="1" x14ac:dyDescent="0.2">
      <c r="A63" s="37" t="s">
        <v>139</v>
      </c>
      <c r="B63" s="35" t="s">
        <v>455</v>
      </c>
      <c r="C63" s="35">
        <v>11</v>
      </c>
      <c r="D63" s="36" t="s">
        <v>140</v>
      </c>
      <c r="E63" s="40">
        <v>1</v>
      </c>
      <c r="F63" s="40">
        <v>1</v>
      </c>
      <c r="G63" s="40">
        <v>1</v>
      </c>
      <c r="H63" s="40">
        <v>0</v>
      </c>
      <c r="I63" s="40">
        <v>1</v>
      </c>
      <c r="K63" s="38">
        <v>1</v>
      </c>
      <c r="L63" s="38">
        <v>1</v>
      </c>
      <c r="M63" s="39">
        <v>0.5</v>
      </c>
      <c r="N63" s="39">
        <v>0.5</v>
      </c>
      <c r="O63" s="39">
        <v>0.5</v>
      </c>
      <c r="P63" s="35"/>
      <c r="Q63" s="38">
        <v>1</v>
      </c>
      <c r="R63" s="38">
        <v>1</v>
      </c>
      <c r="S63" s="38">
        <v>0</v>
      </c>
      <c r="T63" s="38">
        <v>1</v>
      </c>
      <c r="U63" s="38">
        <v>1</v>
      </c>
      <c r="W63" s="40">
        <f t="shared" si="17"/>
        <v>1</v>
      </c>
      <c r="X63" s="40">
        <f t="shared" si="17"/>
        <v>1</v>
      </c>
      <c r="Y63" s="40">
        <f t="shared" si="17"/>
        <v>0.5</v>
      </c>
      <c r="Z63" s="30">
        <f t="shared" si="17"/>
        <v>0.5</v>
      </c>
      <c r="AA63" s="40">
        <f t="shared" si="17"/>
        <v>1</v>
      </c>
      <c r="AB63" s="38">
        <f t="shared" si="4"/>
        <v>4</v>
      </c>
      <c r="AC63" s="40">
        <f t="shared" si="13"/>
        <v>1</v>
      </c>
      <c r="AD63" s="40">
        <f t="shared" si="13"/>
        <v>1</v>
      </c>
      <c r="AE63" s="40">
        <f t="shared" si="13"/>
        <v>0</v>
      </c>
      <c r="AF63" s="40">
        <f t="shared" si="13"/>
        <v>0</v>
      </c>
      <c r="AG63" s="40">
        <f t="shared" si="13"/>
        <v>0</v>
      </c>
      <c r="AI63" s="40">
        <f t="shared" si="14"/>
        <v>1</v>
      </c>
      <c r="AJ63" s="40">
        <f t="shared" si="14"/>
        <v>1</v>
      </c>
      <c r="AK63" s="40">
        <f t="shared" si="14"/>
        <v>0</v>
      </c>
      <c r="AL63" s="40">
        <f t="shared" si="14"/>
        <v>0</v>
      </c>
      <c r="AM63" s="40">
        <f t="shared" si="14"/>
        <v>0</v>
      </c>
      <c r="AO63" s="40">
        <f t="shared" si="15"/>
        <v>1</v>
      </c>
      <c r="AP63" s="40">
        <f t="shared" si="15"/>
        <v>1</v>
      </c>
      <c r="AQ63" s="40">
        <f t="shared" si="15"/>
        <v>0</v>
      </c>
      <c r="AR63" s="40">
        <f t="shared" si="15"/>
        <v>0</v>
      </c>
      <c r="AS63" s="40">
        <f t="shared" si="15"/>
        <v>0</v>
      </c>
      <c r="AU63" s="40">
        <f t="shared" si="16"/>
        <v>1</v>
      </c>
      <c r="AV63" s="40">
        <f t="shared" si="16"/>
        <v>1</v>
      </c>
      <c r="AW63" s="40">
        <f t="shared" si="16"/>
        <v>0</v>
      </c>
      <c r="AX63" s="40">
        <f t="shared" si="16"/>
        <v>0</v>
      </c>
      <c r="AY63" s="40">
        <f t="shared" si="16"/>
        <v>1</v>
      </c>
    </row>
    <row r="64" spans="1:51" ht="13.5" customHeight="1" x14ac:dyDescent="0.2">
      <c r="A64" s="11" t="s">
        <v>141</v>
      </c>
      <c r="B64" s="29" t="s">
        <v>456</v>
      </c>
      <c r="C64" s="29">
        <v>11</v>
      </c>
      <c r="D64" s="4" t="s">
        <v>142</v>
      </c>
      <c r="E64" s="6">
        <v>0</v>
      </c>
      <c r="F64" s="6">
        <v>1</v>
      </c>
      <c r="G64" s="6">
        <v>0</v>
      </c>
      <c r="H64" s="6">
        <v>0</v>
      </c>
      <c r="I64" s="6">
        <v>0</v>
      </c>
      <c r="J64" s="3"/>
      <c r="K64" s="5">
        <v>0</v>
      </c>
      <c r="L64" s="5">
        <v>1</v>
      </c>
      <c r="M64" s="14">
        <v>0</v>
      </c>
      <c r="N64" s="14">
        <v>0</v>
      </c>
      <c r="O64" s="14">
        <v>0</v>
      </c>
      <c r="P64" s="8" t="s">
        <v>179</v>
      </c>
      <c r="Q64" s="5">
        <v>0</v>
      </c>
      <c r="R64" s="5">
        <v>1</v>
      </c>
      <c r="S64" s="5">
        <v>0</v>
      </c>
      <c r="T64" s="5">
        <v>1</v>
      </c>
      <c r="U64" s="5">
        <v>0</v>
      </c>
      <c r="V64" s="5"/>
      <c r="W64" s="6">
        <f t="shared" si="17"/>
        <v>0</v>
      </c>
      <c r="X64" s="6">
        <f t="shared" si="17"/>
        <v>1</v>
      </c>
      <c r="Y64" s="6">
        <f t="shared" si="17"/>
        <v>0</v>
      </c>
      <c r="Z64" s="30">
        <f t="shared" si="17"/>
        <v>0</v>
      </c>
      <c r="AA64" s="6">
        <f t="shared" si="17"/>
        <v>0</v>
      </c>
      <c r="AB64" s="8">
        <f t="shared" si="4"/>
        <v>1</v>
      </c>
      <c r="AC64" s="6">
        <f t="shared" si="13"/>
        <v>1</v>
      </c>
      <c r="AD64" s="6">
        <f t="shared" si="13"/>
        <v>1</v>
      </c>
      <c r="AE64" s="6">
        <f t="shared" si="13"/>
        <v>1</v>
      </c>
      <c r="AF64" s="6">
        <f t="shared" si="13"/>
        <v>0</v>
      </c>
      <c r="AG64" s="6">
        <f t="shared" si="13"/>
        <v>1</v>
      </c>
      <c r="AI64" s="6">
        <f t="shared" si="14"/>
        <v>1</v>
      </c>
      <c r="AJ64" s="6">
        <f t="shared" si="14"/>
        <v>1</v>
      </c>
      <c r="AK64" s="6">
        <f t="shared" si="14"/>
        <v>1</v>
      </c>
      <c r="AL64" s="6">
        <f t="shared" si="14"/>
        <v>1</v>
      </c>
      <c r="AM64" s="6">
        <f t="shared" si="14"/>
        <v>1</v>
      </c>
      <c r="AO64" s="6">
        <f t="shared" si="15"/>
        <v>1</v>
      </c>
      <c r="AP64" s="6">
        <f t="shared" si="15"/>
        <v>1</v>
      </c>
      <c r="AQ64" s="6">
        <f t="shared" si="15"/>
        <v>1</v>
      </c>
      <c r="AR64" s="6">
        <f t="shared" si="15"/>
        <v>0</v>
      </c>
      <c r="AS64" s="6">
        <f t="shared" si="15"/>
        <v>1</v>
      </c>
      <c r="AU64" s="6">
        <f t="shared" si="16"/>
        <v>1</v>
      </c>
      <c r="AV64" s="6">
        <f t="shared" si="16"/>
        <v>1</v>
      </c>
      <c r="AW64" s="6">
        <f t="shared" si="16"/>
        <v>1</v>
      </c>
      <c r="AX64" s="6">
        <f t="shared" si="16"/>
        <v>0</v>
      </c>
      <c r="AY64" s="6">
        <f t="shared" si="16"/>
        <v>1</v>
      </c>
    </row>
    <row r="65" spans="1:51" ht="13.5" customHeight="1" x14ac:dyDescent="0.2">
      <c r="A65" s="11" t="s">
        <v>143</v>
      </c>
      <c r="B65" s="29" t="s">
        <v>457</v>
      </c>
      <c r="C65" s="29">
        <v>10</v>
      </c>
      <c r="D65" s="4" t="s">
        <v>144</v>
      </c>
      <c r="E65" s="6">
        <v>1</v>
      </c>
      <c r="F65" s="6">
        <v>1</v>
      </c>
      <c r="G65" s="6">
        <v>0</v>
      </c>
      <c r="H65" s="6">
        <v>1</v>
      </c>
      <c r="I65" s="6">
        <v>0</v>
      </c>
      <c r="J65" s="3"/>
      <c r="K65" s="5">
        <v>1</v>
      </c>
      <c r="L65" s="5">
        <v>1</v>
      </c>
      <c r="M65" s="14">
        <v>0.5</v>
      </c>
      <c r="N65" s="14">
        <v>0.5</v>
      </c>
      <c r="O65" s="14">
        <v>0.5</v>
      </c>
      <c r="P65" s="3"/>
      <c r="Q65" s="5">
        <v>1</v>
      </c>
      <c r="R65" s="5">
        <v>1</v>
      </c>
      <c r="S65" s="5">
        <v>0</v>
      </c>
      <c r="T65" s="5">
        <v>0</v>
      </c>
      <c r="U65" s="5">
        <v>0</v>
      </c>
      <c r="V65" s="5"/>
      <c r="W65" s="6">
        <f t="shared" si="17"/>
        <v>1</v>
      </c>
      <c r="X65" s="6">
        <f t="shared" si="17"/>
        <v>1</v>
      </c>
      <c r="Y65" s="6">
        <f t="shared" si="17"/>
        <v>0</v>
      </c>
      <c r="Z65" s="30">
        <f t="shared" si="17"/>
        <v>0.5</v>
      </c>
      <c r="AA65" s="6">
        <f t="shared" si="17"/>
        <v>0</v>
      </c>
      <c r="AB65" s="8">
        <f t="shared" si="4"/>
        <v>2.5</v>
      </c>
      <c r="AC65" s="6">
        <f t="shared" si="13"/>
        <v>1</v>
      </c>
      <c r="AD65" s="6">
        <f t="shared" si="13"/>
        <v>1</v>
      </c>
      <c r="AE65" s="6">
        <f t="shared" si="13"/>
        <v>0</v>
      </c>
      <c r="AF65" s="6">
        <f t="shared" si="13"/>
        <v>0</v>
      </c>
      <c r="AG65" s="6">
        <f t="shared" si="13"/>
        <v>0</v>
      </c>
      <c r="AI65" s="6">
        <f t="shared" si="14"/>
        <v>1</v>
      </c>
      <c r="AJ65" s="6">
        <f t="shared" si="14"/>
        <v>1</v>
      </c>
      <c r="AK65" s="6">
        <f t="shared" si="14"/>
        <v>0</v>
      </c>
      <c r="AL65" s="6">
        <f t="shared" si="14"/>
        <v>0</v>
      </c>
      <c r="AM65" s="6">
        <f t="shared" si="14"/>
        <v>0</v>
      </c>
      <c r="AO65" s="6">
        <f t="shared" si="15"/>
        <v>1</v>
      </c>
      <c r="AP65" s="6">
        <f t="shared" si="15"/>
        <v>1</v>
      </c>
      <c r="AQ65" s="6">
        <f t="shared" si="15"/>
        <v>0</v>
      </c>
      <c r="AR65" s="6">
        <f t="shared" si="15"/>
        <v>0</v>
      </c>
      <c r="AS65" s="6">
        <f t="shared" si="15"/>
        <v>0</v>
      </c>
      <c r="AU65" s="6">
        <f t="shared" si="16"/>
        <v>1</v>
      </c>
      <c r="AV65" s="6">
        <f t="shared" si="16"/>
        <v>1</v>
      </c>
      <c r="AW65" s="6">
        <f t="shared" si="16"/>
        <v>1</v>
      </c>
      <c r="AX65" s="6">
        <f t="shared" si="16"/>
        <v>0</v>
      </c>
      <c r="AY65" s="6">
        <f t="shared" si="16"/>
        <v>1</v>
      </c>
    </row>
    <row r="66" spans="1:51" ht="13.5" customHeight="1" x14ac:dyDescent="0.2">
      <c r="A66" s="11" t="s">
        <v>145</v>
      </c>
      <c r="B66" s="29" t="s">
        <v>458</v>
      </c>
      <c r="C66" s="29">
        <v>11</v>
      </c>
      <c r="D66" s="4" t="s">
        <v>146</v>
      </c>
      <c r="E66" s="6">
        <v>0</v>
      </c>
      <c r="F66" s="6">
        <v>1</v>
      </c>
      <c r="G66" s="6">
        <v>0</v>
      </c>
      <c r="H66" s="6">
        <v>0</v>
      </c>
      <c r="I66" s="6">
        <v>1</v>
      </c>
      <c r="J66" s="3"/>
      <c r="K66" s="5">
        <v>0</v>
      </c>
      <c r="L66" s="5">
        <v>1</v>
      </c>
      <c r="M66" s="14">
        <v>0.5</v>
      </c>
      <c r="N66" s="14">
        <v>0</v>
      </c>
      <c r="O66" s="14">
        <v>0</v>
      </c>
      <c r="P66" s="8" t="s">
        <v>186</v>
      </c>
      <c r="Q66" s="5">
        <v>0</v>
      </c>
      <c r="R66" s="5">
        <v>1</v>
      </c>
      <c r="S66" s="5">
        <v>0</v>
      </c>
      <c r="T66" s="5">
        <v>0</v>
      </c>
      <c r="U66" s="5">
        <v>0</v>
      </c>
      <c r="V66" s="5"/>
      <c r="W66" s="6">
        <f t="shared" si="17"/>
        <v>0</v>
      </c>
      <c r="X66" s="6">
        <f t="shared" si="17"/>
        <v>1</v>
      </c>
      <c r="Y66" s="6">
        <f t="shared" si="17"/>
        <v>0</v>
      </c>
      <c r="Z66" s="30">
        <f t="shared" si="17"/>
        <v>0</v>
      </c>
      <c r="AA66" s="6">
        <f t="shared" si="17"/>
        <v>0</v>
      </c>
      <c r="AB66" s="8">
        <f t="shared" si="4"/>
        <v>1</v>
      </c>
      <c r="AC66" s="6">
        <f t="shared" si="13"/>
        <v>1</v>
      </c>
      <c r="AD66" s="6">
        <f t="shared" si="13"/>
        <v>1</v>
      </c>
      <c r="AE66" s="6">
        <f t="shared" si="13"/>
        <v>0</v>
      </c>
      <c r="AF66" s="6">
        <f t="shared" si="13"/>
        <v>1</v>
      </c>
      <c r="AG66" s="6">
        <f t="shared" si="13"/>
        <v>0</v>
      </c>
      <c r="AI66" s="6">
        <f t="shared" si="14"/>
        <v>1</v>
      </c>
      <c r="AJ66" s="6">
        <f t="shared" si="14"/>
        <v>1</v>
      </c>
      <c r="AK66" s="6">
        <f t="shared" si="14"/>
        <v>0</v>
      </c>
      <c r="AL66" s="6">
        <f t="shared" si="14"/>
        <v>1</v>
      </c>
      <c r="AM66" s="6">
        <f t="shared" si="14"/>
        <v>0</v>
      </c>
      <c r="AO66" s="6">
        <f t="shared" si="15"/>
        <v>1</v>
      </c>
      <c r="AP66" s="6">
        <f t="shared" si="15"/>
        <v>1</v>
      </c>
      <c r="AQ66" s="6">
        <f t="shared" si="15"/>
        <v>0</v>
      </c>
      <c r="AR66" s="6">
        <f t="shared" si="15"/>
        <v>1</v>
      </c>
      <c r="AS66" s="6">
        <f t="shared" si="15"/>
        <v>1</v>
      </c>
      <c r="AU66" s="6">
        <f t="shared" si="16"/>
        <v>1</v>
      </c>
      <c r="AV66" s="6">
        <f t="shared" si="16"/>
        <v>1</v>
      </c>
      <c r="AW66" s="6">
        <f t="shared" si="16"/>
        <v>1</v>
      </c>
      <c r="AX66" s="6">
        <f t="shared" si="16"/>
        <v>1</v>
      </c>
      <c r="AY66" s="6">
        <f t="shared" si="16"/>
        <v>0</v>
      </c>
    </row>
    <row r="67" spans="1:51" ht="13.5" customHeight="1" x14ac:dyDescent="0.2">
      <c r="A67" s="11" t="s">
        <v>147</v>
      </c>
      <c r="B67" s="29" t="s">
        <v>458</v>
      </c>
      <c r="C67" s="29">
        <v>11</v>
      </c>
      <c r="D67" s="4" t="s">
        <v>148</v>
      </c>
      <c r="E67" s="6">
        <v>0</v>
      </c>
      <c r="F67" s="6">
        <v>0</v>
      </c>
      <c r="G67" s="6">
        <v>0</v>
      </c>
      <c r="H67" s="6">
        <v>0</v>
      </c>
      <c r="I67" s="6">
        <v>0</v>
      </c>
      <c r="J67" s="3"/>
      <c r="K67" s="5">
        <v>0</v>
      </c>
      <c r="L67" s="5">
        <v>1</v>
      </c>
      <c r="M67" s="14">
        <v>0</v>
      </c>
      <c r="N67" s="14">
        <v>0</v>
      </c>
      <c r="O67" s="14">
        <v>0</v>
      </c>
      <c r="P67" s="8" t="s">
        <v>194</v>
      </c>
      <c r="Q67" s="5">
        <v>0</v>
      </c>
      <c r="R67" s="5">
        <v>0</v>
      </c>
      <c r="S67" s="5">
        <v>0</v>
      </c>
      <c r="T67" s="5">
        <v>0</v>
      </c>
      <c r="U67" s="5">
        <v>0</v>
      </c>
      <c r="V67" s="5"/>
      <c r="W67" s="6">
        <f t="shared" si="17"/>
        <v>0</v>
      </c>
      <c r="X67" s="6">
        <f t="shared" si="17"/>
        <v>0</v>
      </c>
      <c r="Y67" s="6">
        <f t="shared" si="17"/>
        <v>0</v>
      </c>
      <c r="Z67" s="30">
        <f t="shared" si="17"/>
        <v>0</v>
      </c>
      <c r="AA67" s="6">
        <f t="shared" si="17"/>
        <v>0</v>
      </c>
      <c r="AB67" s="8">
        <f t="shared" si="4"/>
        <v>0</v>
      </c>
      <c r="AC67" s="6">
        <f t="shared" si="13"/>
        <v>1</v>
      </c>
      <c r="AD67" s="6">
        <f t="shared" si="13"/>
        <v>0</v>
      </c>
      <c r="AE67" s="6">
        <f t="shared" si="13"/>
        <v>1</v>
      </c>
      <c r="AF67" s="6">
        <f t="shared" si="13"/>
        <v>1</v>
      </c>
      <c r="AG67" s="6">
        <f t="shared" si="13"/>
        <v>1</v>
      </c>
      <c r="AI67" s="6">
        <f t="shared" si="14"/>
        <v>1</v>
      </c>
      <c r="AJ67" s="6">
        <f t="shared" si="14"/>
        <v>0</v>
      </c>
      <c r="AK67" s="6">
        <f t="shared" si="14"/>
        <v>1</v>
      </c>
      <c r="AL67" s="6">
        <f t="shared" si="14"/>
        <v>1</v>
      </c>
      <c r="AM67" s="6">
        <f t="shared" si="14"/>
        <v>1</v>
      </c>
      <c r="AO67" s="6">
        <f t="shared" si="15"/>
        <v>1</v>
      </c>
      <c r="AP67" s="6">
        <f t="shared" si="15"/>
        <v>0</v>
      </c>
      <c r="AQ67" s="6">
        <f t="shared" si="15"/>
        <v>1</v>
      </c>
      <c r="AR67" s="6">
        <f t="shared" si="15"/>
        <v>1</v>
      </c>
      <c r="AS67" s="6">
        <f t="shared" si="15"/>
        <v>1</v>
      </c>
      <c r="AU67" s="6">
        <f t="shared" si="16"/>
        <v>1</v>
      </c>
      <c r="AV67" s="6">
        <f t="shared" si="16"/>
        <v>1</v>
      </c>
      <c r="AW67" s="6">
        <f t="shared" si="16"/>
        <v>1</v>
      </c>
      <c r="AX67" s="6">
        <f t="shared" si="16"/>
        <v>1</v>
      </c>
      <c r="AY67" s="6">
        <f t="shared" si="16"/>
        <v>1</v>
      </c>
    </row>
    <row r="68" spans="1:51" ht="13.5" customHeight="1" x14ac:dyDescent="0.2">
      <c r="A68" s="11" t="s">
        <v>149</v>
      </c>
      <c r="B68" s="29" t="s">
        <v>459</v>
      </c>
      <c r="C68" s="29">
        <v>29</v>
      </c>
      <c r="D68" s="4" t="s">
        <v>150</v>
      </c>
      <c r="E68" s="6">
        <v>0</v>
      </c>
      <c r="F68" s="6">
        <v>1</v>
      </c>
      <c r="G68" s="6">
        <v>0</v>
      </c>
      <c r="H68" s="6">
        <v>0</v>
      </c>
      <c r="I68" s="6">
        <v>0</v>
      </c>
      <c r="J68" s="8" t="s">
        <v>247</v>
      </c>
      <c r="K68" s="5">
        <v>0</v>
      </c>
      <c r="L68" s="5">
        <v>0</v>
      </c>
      <c r="M68" s="14">
        <v>0</v>
      </c>
      <c r="N68" s="14">
        <v>0</v>
      </c>
      <c r="O68" s="14">
        <v>0</v>
      </c>
      <c r="P68" s="8" t="s">
        <v>197</v>
      </c>
      <c r="Q68" s="5">
        <v>0</v>
      </c>
      <c r="R68" s="5">
        <v>1</v>
      </c>
      <c r="S68" s="5">
        <v>0</v>
      </c>
      <c r="T68" s="5">
        <v>0</v>
      </c>
      <c r="U68" s="5">
        <v>0</v>
      </c>
      <c r="V68" s="5"/>
      <c r="W68" s="6">
        <f t="shared" si="17"/>
        <v>0</v>
      </c>
      <c r="X68" s="6">
        <f t="shared" si="17"/>
        <v>1</v>
      </c>
      <c r="Y68" s="6">
        <f t="shared" si="17"/>
        <v>0</v>
      </c>
      <c r="Z68" s="30">
        <f t="shared" si="17"/>
        <v>0</v>
      </c>
      <c r="AA68" s="6">
        <f t="shared" si="17"/>
        <v>0</v>
      </c>
      <c r="AB68" s="8">
        <f t="shared" ref="AB68:AB129" si="18">SUM(W68:AA68)</f>
        <v>1</v>
      </c>
      <c r="AC68" s="6">
        <f t="shared" si="13"/>
        <v>1</v>
      </c>
      <c r="AD68" s="6">
        <f t="shared" si="13"/>
        <v>0</v>
      </c>
      <c r="AE68" s="6">
        <f t="shared" si="13"/>
        <v>1</v>
      </c>
      <c r="AF68" s="6">
        <f t="shared" si="13"/>
        <v>1</v>
      </c>
      <c r="AG68" s="6">
        <f t="shared" si="13"/>
        <v>1</v>
      </c>
      <c r="AI68" s="6">
        <f t="shared" si="14"/>
        <v>1</v>
      </c>
      <c r="AJ68" s="6">
        <f t="shared" si="14"/>
        <v>0</v>
      </c>
      <c r="AK68" s="6">
        <f t="shared" si="14"/>
        <v>1</v>
      </c>
      <c r="AL68" s="6">
        <f t="shared" si="14"/>
        <v>1</v>
      </c>
      <c r="AM68" s="6">
        <f t="shared" si="14"/>
        <v>1</v>
      </c>
      <c r="AO68" s="6">
        <f t="shared" si="15"/>
        <v>1</v>
      </c>
      <c r="AP68" s="6">
        <f t="shared" si="15"/>
        <v>0</v>
      </c>
      <c r="AQ68" s="6">
        <f t="shared" si="15"/>
        <v>1</v>
      </c>
      <c r="AR68" s="6">
        <f t="shared" si="15"/>
        <v>1</v>
      </c>
      <c r="AS68" s="6">
        <f t="shared" si="15"/>
        <v>1</v>
      </c>
      <c r="AU68" s="6">
        <f t="shared" si="16"/>
        <v>1</v>
      </c>
      <c r="AV68" s="6">
        <f t="shared" si="16"/>
        <v>1</v>
      </c>
      <c r="AW68" s="6">
        <f t="shared" si="16"/>
        <v>1</v>
      </c>
      <c r="AX68" s="6">
        <f t="shared" si="16"/>
        <v>1</v>
      </c>
      <c r="AY68" s="6">
        <f t="shared" si="16"/>
        <v>1</v>
      </c>
    </row>
    <row r="69" spans="1:51" ht="13.5" customHeight="1" x14ac:dyDescent="0.2">
      <c r="A69" s="11" t="s">
        <v>151</v>
      </c>
      <c r="B69" s="29" t="s">
        <v>459</v>
      </c>
      <c r="C69" s="29">
        <v>9</v>
      </c>
      <c r="D69" s="4" t="s">
        <v>152</v>
      </c>
      <c r="E69" s="6">
        <v>0</v>
      </c>
      <c r="F69" s="6">
        <v>0</v>
      </c>
      <c r="G69" s="6">
        <v>0</v>
      </c>
      <c r="H69" s="6">
        <v>0</v>
      </c>
      <c r="I69" s="6">
        <v>0</v>
      </c>
      <c r="J69" s="8" t="s">
        <v>252</v>
      </c>
      <c r="K69" s="5">
        <v>0</v>
      </c>
      <c r="L69" s="5">
        <v>0</v>
      </c>
      <c r="M69" s="14">
        <v>0</v>
      </c>
      <c r="N69" s="14">
        <v>0</v>
      </c>
      <c r="O69" s="14">
        <v>0</v>
      </c>
      <c r="P69" s="8" t="s">
        <v>200</v>
      </c>
      <c r="Q69" s="5">
        <v>0</v>
      </c>
      <c r="R69" s="5">
        <v>1</v>
      </c>
      <c r="S69" s="5">
        <v>0</v>
      </c>
      <c r="T69" s="5">
        <v>0</v>
      </c>
      <c r="U69" s="5">
        <v>0</v>
      </c>
      <c r="V69" s="5"/>
      <c r="W69" s="6">
        <f t="shared" si="17"/>
        <v>0</v>
      </c>
      <c r="X69" s="6">
        <f t="shared" si="17"/>
        <v>0</v>
      </c>
      <c r="Y69" s="6">
        <f t="shared" si="17"/>
        <v>0</v>
      </c>
      <c r="Z69" s="30">
        <f t="shared" si="17"/>
        <v>0</v>
      </c>
      <c r="AA69" s="6">
        <f t="shared" si="17"/>
        <v>0</v>
      </c>
      <c r="AB69" s="8">
        <f t="shared" si="18"/>
        <v>0</v>
      </c>
      <c r="AC69" s="6">
        <f t="shared" si="13"/>
        <v>1</v>
      </c>
      <c r="AD69" s="6">
        <f t="shared" si="13"/>
        <v>0</v>
      </c>
      <c r="AE69" s="6">
        <f t="shared" si="13"/>
        <v>1</v>
      </c>
      <c r="AF69" s="6">
        <f t="shared" si="13"/>
        <v>1</v>
      </c>
      <c r="AG69" s="6">
        <f t="shared" si="13"/>
        <v>1</v>
      </c>
      <c r="AI69" s="6">
        <f t="shared" si="14"/>
        <v>1</v>
      </c>
      <c r="AJ69" s="6">
        <f t="shared" si="14"/>
        <v>1</v>
      </c>
      <c r="AK69" s="6">
        <f t="shared" si="14"/>
        <v>1</v>
      </c>
      <c r="AL69" s="6">
        <f t="shared" si="14"/>
        <v>1</v>
      </c>
      <c r="AM69" s="6">
        <f t="shared" si="14"/>
        <v>1</v>
      </c>
      <c r="AO69" s="6">
        <f t="shared" si="15"/>
        <v>1</v>
      </c>
      <c r="AP69" s="6">
        <f t="shared" si="15"/>
        <v>0</v>
      </c>
      <c r="AQ69" s="6">
        <f t="shared" si="15"/>
        <v>1</v>
      </c>
      <c r="AR69" s="6">
        <f t="shared" si="15"/>
        <v>1</v>
      </c>
      <c r="AS69" s="6">
        <f t="shared" si="15"/>
        <v>1</v>
      </c>
      <c r="AU69" s="6">
        <f t="shared" si="16"/>
        <v>1</v>
      </c>
      <c r="AV69" s="6">
        <f t="shared" si="16"/>
        <v>0</v>
      </c>
      <c r="AW69" s="6">
        <f t="shared" si="16"/>
        <v>1</v>
      </c>
      <c r="AX69" s="6">
        <f t="shared" si="16"/>
        <v>1</v>
      </c>
      <c r="AY69" s="6">
        <f t="shared" si="16"/>
        <v>1</v>
      </c>
    </row>
    <row r="70" spans="1:51" ht="13.5" customHeight="1" x14ac:dyDescent="0.2">
      <c r="A70" s="11" t="s">
        <v>153</v>
      </c>
      <c r="B70" s="29" t="s">
        <v>453</v>
      </c>
      <c r="C70" s="29">
        <v>9</v>
      </c>
      <c r="D70" s="4" t="s">
        <v>154</v>
      </c>
      <c r="E70" s="6">
        <v>0</v>
      </c>
      <c r="F70" s="6">
        <v>1</v>
      </c>
      <c r="G70" s="6">
        <v>0</v>
      </c>
      <c r="H70" s="6">
        <v>0</v>
      </c>
      <c r="I70" s="6">
        <v>0</v>
      </c>
      <c r="J70" s="3"/>
      <c r="K70" s="5">
        <v>0</v>
      </c>
      <c r="L70" s="5">
        <v>1</v>
      </c>
      <c r="M70" s="14">
        <v>0.5</v>
      </c>
      <c r="N70" s="14">
        <v>0.5</v>
      </c>
      <c r="O70" s="14">
        <v>1</v>
      </c>
      <c r="P70" s="3"/>
      <c r="Q70" s="5">
        <v>0</v>
      </c>
      <c r="R70" s="5">
        <v>0</v>
      </c>
      <c r="S70" s="5">
        <v>0</v>
      </c>
      <c r="T70" s="5">
        <v>0</v>
      </c>
      <c r="U70" s="5">
        <v>0</v>
      </c>
      <c r="V70" s="5"/>
      <c r="W70" s="6">
        <f t="shared" si="17"/>
        <v>0</v>
      </c>
      <c r="X70" s="6">
        <f t="shared" si="17"/>
        <v>1</v>
      </c>
      <c r="Y70" s="6">
        <f t="shared" si="17"/>
        <v>0</v>
      </c>
      <c r="Z70" s="30">
        <f t="shared" si="17"/>
        <v>0</v>
      </c>
      <c r="AA70" s="6">
        <f t="shared" si="17"/>
        <v>0</v>
      </c>
      <c r="AB70" s="8">
        <f t="shared" si="18"/>
        <v>1</v>
      </c>
      <c r="AC70" s="6">
        <f t="shared" si="13"/>
        <v>1</v>
      </c>
      <c r="AD70" s="6">
        <f t="shared" si="13"/>
        <v>0</v>
      </c>
      <c r="AE70" s="6">
        <f t="shared" si="13"/>
        <v>0</v>
      </c>
      <c r="AF70" s="6">
        <f t="shared" si="13"/>
        <v>0</v>
      </c>
      <c r="AG70" s="6">
        <f t="shared" si="13"/>
        <v>0</v>
      </c>
      <c r="AI70" s="6">
        <f t="shared" si="14"/>
        <v>1</v>
      </c>
      <c r="AJ70" s="6">
        <f t="shared" si="14"/>
        <v>1</v>
      </c>
      <c r="AK70" s="6">
        <f t="shared" si="14"/>
        <v>0</v>
      </c>
      <c r="AL70" s="6">
        <f t="shared" si="14"/>
        <v>0</v>
      </c>
      <c r="AM70" s="6">
        <f t="shared" si="14"/>
        <v>0</v>
      </c>
      <c r="AO70" s="6">
        <f t="shared" si="15"/>
        <v>1</v>
      </c>
      <c r="AP70" s="6">
        <f t="shared" si="15"/>
        <v>0</v>
      </c>
      <c r="AQ70" s="6">
        <f t="shared" si="15"/>
        <v>0</v>
      </c>
      <c r="AR70" s="6">
        <f t="shared" si="15"/>
        <v>0</v>
      </c>
      <c r="AS70" s="6">
        <f t="shared" si="15"/>
        <v>0</v>
      </c>
      <c r="AU70" s="6">
        <f t="shared" si="16"/>
        <v>1</v>
      </c>
      <c r="AV70" s="6">
        <f t="shared" si="16"/>
        <v>0</v>
      </c>
      <c r="AW70" s="6">
        <f t="shared" si="16"/>
        <v>1</v>
      </c>
      <c r="AX70" s="6">
        <f t="shared" si="16"/>
        <v>1</v>
      </c>
      <c r="AY70" s="6">
        <f t="shared" si="16"/>
        <v>1</v>
      </c>
    </row>
    <row r="71" spans="1:51" ht="13.5" customHeight="1" x14ac:dyDescent="0.2">
      <c r="A71" s="11" t="s">
        <v>155</v>
      </c>
      <c r="B71" s="29" t="s">
        <v>460</v>
      </c>
      <c r="C71" s="29">
        <v>8</v>
      </c>
      <c r="D71" s="4" t="s">
        <v>157</v>
      </c>
      <c r="E71" s="6">
        <v>1</v>
      </c>
      <c r="F71" s="6">
        <v>1</v>
      </c>
      <c r="G71" s="6">
        <v>1</v>
      </c>
      <c r="H71" s="6">
        <v>0</v>
      </c>
      <c r="I71" s="6">
        <v>0</v>
      </c>
      <c r="J71" s="3"/>
      <c r="K71" s="5">
        <v>1</v>
      </c>
      <c r="L71" s="5">
        <v>1</v>
      </c>
      <c r="M71" s="14">
        <v>0.5</v>
      </c>
      <c r="N71" s="14">
        <v>0.5</v>
      </c>
      <c r="O71" s="14">
        <v>1</v>
      </c>
      <c r="P71" s="3"/>
      <c r="Q71" s="5">
        <v>1</v>
      </c>
      <c r="R71" s="5">
        <v>1</v>
      </c>
      <c r="S71" s="5">
        <v>1</v>
      </c>
      <c r="T71" s="5">
        <v>0</v>
      </c>
      <c r="U71" s="5">
        <v>0</v>
      </c>
      <c r="V71" s="5"/>
      <c r="W71" s="6">
        <f t="shared" si="17"/>
        <v>1</v>
      </c>
      <c r="X71" s="6">
        <f t="shared" si="17"/>
        <v>1</v>
      </c>
      <c r="Y71" s="6">
        <f t="shared" si="17"/>
        <v>1</v>
      </c>
      <c r="Z71" s="30">
        <f t="shared" si="17"/>
        <v>0</v>
      </c>
      <c r="AA71" s="6">
        <f t="shared" si="17"/>
        <v>0</v>
      </c>
      <c r="AB71" s="8">
        <f t="shared" si="18"/>
        <v>3</v>
      </c>
      <c r="AC71" s="6">
        <f t="shared" si="13"/>
        <v>1</v>
      </c>
      <c r="AD71" s="6">
        <f t="shared" si="13"/>
        <v>1</v>
      </c>
      <c r="AE71" s="6">
        <f t="shared" si="13"/>
        <v>0</v>
      </c>
      <c r="AF71" s="6">
        <f t="shared" si="13"/>
        <v>0</v>
      </c>
      <c r="AG71" s="6">
        <f t="shared" si="13"/>
        <v>0</v>
      </c>
      <c r="AI71" s="6">
        <f t="shared" si="14"/>
        <v>1</v>
      </c>
      <c r="AJ71" s="6">
        <f t="shared" si="14"/>
        <v>1</v>
      </c>
      <c r="AK71" s="6">
        <f t="shared" si="14"/>
        <v>0</v>
      </c>
      <c r="AL71" s="6">
        <f t="shared" si="14"/>
        <v>0</v>
      </c>
      <c r="AM71" s="6">
        <f t="shared" si="14"/>
        <v>0</v>
      </c>
      <c r="AO71" s="6">
        <f t="shared" si="15"/>
        <v>1</v>
      </c>
      <c r="AP71" s="6">
        <f t="shared" si="15"/>
        <v>1</v>
      </c>
      <c r="AQ71" s="6">
        <f t="shared" si="15"/>
        <v>0</v>
      </c>
      <c r="AR71" s="6">
        <f t="shared" si="15"/>
        <v>0</v>
      </c>
      <c r="AS71" s="6">
        <f t="shared" si="15"/>
        <v>0</v>
      </c>
      <c r="AU71" s="6">
        <f t="shared" si="16"/>
        <v>1</v>
      </c>
      <c r="AV71" s="6">
        <f t="shared" si="16"/>
        <v>1</v>
      </c>
      <c r="AW71" s="6">
        <f t="shared" si="16"/>
        <v>1</v>
      </c>
      <c r="AX71" s="6">
        <f t="shared" si="16"/>
        <v>1</v>
      </c>
      <c r="AY71" s="6">
        <f t="shared" si="16"/>
        <v>1</v>
      </c>
    </row>
    <row r="72" spans="1:51" ht="13.5" customHeight="1" x14ac:dyDescent="0.2">
      <c r="A72" s="11" t="s">
        <v>158</v>
      </c>
      <c r="B72" s="29" t="s">
        <v>461</v>
      </c>
      <c r="C72" s="29">
        <v>10</v>
      </c>
      <c r="D72" s="4" t="s">
        <v>159</v>
      </c>
      <c r="E72" s="6">
        <v>0</v>
      </c>
      <c r="F72" s="6">
        <v>1</v>
      </c>
      <c r="G72" s="6">
        <v>1</v>
      </c>
      <c r="H72" s="6">
        <v>0</v>
      </c>
      <c r="I72" s="6">
        <v>0</v>
      </c>
      <c r="J72" s="8" t="s">
        <v>267</v>
      </c>
      <c r="K72" s="9">
        <v>0</v>
      </c>
      <c r="L72" s="9">
        <v>0</v>
      </c>
      <c r="M72" s="16">
        <v>0</v>
      </c>
      <c r="N72" s="16">
        <v>0</v>
      </c>
      <c r="O72" s="16">
        <v>0</v>
      </c>
      <c r="P72" s="10" t="s">
        <v>220</v>
      </c>
      <c r="Q72" s="5">
        <v>0</v>
      </c>
      <c r="R72" s="5">
        <v>1</v>
      </c>
      <c r="S72" s="5">
        <v>0</v>
      </c>
      <c r="T72" s="5">
        <v>0</v>
      </c>
      <c r="U72" s="5">
        <v>0</v>
      </c>
      <c r="V72" s="5"/>
      <c r="W72" s="6">
        <f t="shared" si="17"/>
        <v>0</v>
      </c>
      <c r="X72" s="6">
        <f t="shared" si="17"/>
        <v>1</v>
      </c>
      <c r="Y72" s="6">
        <f t="shared" si="17"/>
        <v>0</v>
      </c>
      <c r="Z72" s="30">
        <f t="shared" si="17"/>
        <v>0</v>
      </c>
      <c r="AA72" s="6">
        <f t="shared" si="17"/>
        <v>0</v>
      </c>
      <c r="AB72" s="8">
        <f t="shared" si="18"/>
        <v>1</v>
      </c>
      <c r="AC72" s="6">
        <f t="shared" si="13"/>
        <v>1</v>
      </c>
      <c r="AD72" s="6">
        <f t="shared" si="13"/>
        <v>0</v>
      </c>
      <c r="AE72" s="6">
        <f t="shared" si="13"/>
        <v>0</v>
      </c>
      <c r="AF72" s="6">
        <f t="shared" si="13"/>
        <v>1</v>
      </c>
      <c r="AG72" s="6">
        <f t="shared" si="13"/>
        <v>1</v>
      </c>
      <c r="AI72" s="6">
        <f t="shared" si="14"/>
        <v>1</v>
      </c>
      <c r="AJ72" s="6">
        <f t="shared" si="14"/>
        <v>0</v>
      </c>
      <c r="AK72" s="6">
        <f t="shared" si="14"/>
        <v>0</v>
      </c>
      <c r="AL72" s="6">
        <f t="shared" si="14"/>
        <v>1</v>
      </c>
      <c r="AM72" s="6">
        <f t="shared" si="14"/>
        <v>1</v>
      </c>
      <c r="AO72" s="6">
        <f t="shared" si="15"/>
        <v>1</v>
      </c>
      <c r="AP72" s="6">
        <f t="shared" si="15"/>
        <v>0</v>
      </c>
      <c r="AQ72" s="6">
        <f t="shared" si="15"/>
        <v>1</v>
      </c>
      <c r="AR72" s="6">
        <f t="shared" si="15"/>
        <v>1</v>
      </c>
      <c r="AS72" s="6">
        <f t="shared" si="15"/>
        <v>1</v>
      </c>
      <c r="AU72" s="6">
        <f t="shared" si="16"/>
        <v>1</v>
      </c>
      <c r="AV72" s="6">
        <f t="shared" si="16"/>
        <v>1</v>
      </c>
      <c r="AW72" s="6">
        <f t="shared" si="16"/>
        <v>0</v>
      </c>
      <c r="AX72" s="6">
        <f t="shared" si="16"/>
        <v>1</v>
      </c>
      <c r="AY72" s="6">
        <f t="shared" si="16"/>
        <v>1</v>
      </c>
    </row>
    <row r="73" spans="1:51" ht="13.5" customHeight="1" x14ac:dyDescent="0.2">
      <c r="A73" s="11" t="s">
        <v>160</v>
      </c>
      <c r="B73" s="29" t="s">
        <v>462</v>
      </c>
      <c r="C73" s="29">
        <v>9</v>
      </c>
      <c r="D73" s="4" t="s">
        <v>161</v>
      </c>
      <c r="E73" s="6">
        <v>0</v>
      </c>
      <c r="F73" s="6">
        <v>0</v>
      </c>
      <c r="G73" s="6">
        <v>0</v>
      </c>
      <c r="H73" s="6">
        <v>0</v>
      </c>
      <c r="I73" s="6">
        <v>0</v>
      </c>
      <c r="J73" s="3"/>
      <c r="K73" s="5">
        <v>0</v>
      </c>
      <c r="L73" s="5">
        <v>0</v>
      </c>
      <c r="M73" s="14">
        <v>0</v>
      </c>
      <c r="N73" s="14">
        <v>0</v>
      </c>
      <c r="O73" s="14">
        <v>0</v>
      </c>
      <c r="P73" s="8" t="s">
        <v>44</v>
      </c>
      <c r="Q73" s="5">
        <v>0</v>
      </c>
      <c r="R73" s="5">
        <v>0</v>
      </c>
      <c r="S73" s="5">
        <v>0</v>
      </c>
      <c r="T73" s="5">
        <v>0</v>
      </c>
      <c r="U73" s="5">
        <v>0</v>
      </c>
      <c r="V73" s="5"/>
      <c r="W73" s="6">
        <f t="shared" si="17"/>
        <v>0</v>
      </c>
      <c r="X73" s="6">
        <f t="shared" si="17"/>
        <v>0</v>
      </c>
      <c r="Y73" s="6">
        <f t="shared" si="17"/>
        <v>0</v>
      </c>
      <c r="Z73" s="30">
        <f t="shared" si="17"/>
        <v>0</v>
      </c>
      <c r="AA73" s="6">
        <f t="shared" si="17"/>
        <v>0</v>
      </c>
      <c r="AB73" s="8">
        <f t="shared" si="18"/>
        <v>0</v>
      </c>
      <c r="AC73" s="6">
        <f t="shared" si="13"/>
        <v>1</v>
      </c>
      <c r="AD73" s="6">
        <f t="shared" si="13"/>
        <v>1</v>
      </c>
      <c r="AE73" s="6">
        <f t="shared" si="13"/>
        <v>1</v>
      </c>
      <c r="AF73" s="6">
        <f t="shared" si="13"/>
        <v>1</v>
      </c>
      <c r="AG73" s="6">
        <f t="shared" si="13"/>
        <v>1</v>
      </c>
      <c r="AI73" s="6">
        <f t="shared" si="14"/>
        <v>1</v>
      </c>
      <c r="AJ73" s="6">
        <f t="shared" si="14"/>
        <v>1</v>
      </c>
      <c r="AK73" s="6">
        <f t="shared" si="14"/>
        <v>1</v>
      </c>
      <c r="AL73" s="6">
        <f t="shared" si="14"/>
        <v>1</v>
      </c>
      <c r="AM73" s="6">
        <f t="shared" si="14"/>
        <v>1</v>
      </c>
      <c r="AO73" s="6">
        <f t="shared" si="15"/>
        <v>1</v>
      </c>
      <c r="AP73" s="6">
        <f t="shared" si="15"/>
        <v>1</v>
      </c>
      <c r="AQ73" s="6">
        <f t="shared" si="15"/>
        <v>1</v>
      </c>
      <c r="AR73" s="6">
        <f t="shared" si="15"/>
        <v>1</v>
      </c>
      <c r="AS73" s="6">
        <f t="shared" si="15"/>
        <v>1</v>
      </c>
      <c r="AU73" s="6">
        <f t="shared" si="16"/>
        <v>1</v>
      </c>
      <c r="AV73" s="6">
        <f t="shared" si="16"/>
        <v>1</v>
      </c>
      <c r="AW73" s="6">
        <f t="shared" si="16"/>
        <v>1</v>
      </c>
      <c r="AX73" s="6">
        <f t="shared" si="16"/>
        <v>1</v>
      </c>
      <c r="AY73" s="6">
        <f t="shared" si="16"/>
        <v>1</v>
      </c>
    </row>
    <row r="74" spans="1:51" ht="13.5" customHeight="1" x14ac:dyDescent="0.2">
      <c r="A74" s="11" t="s">
        <v>162</v>
      </c>
      <c r="B74" s="29" t="s">
        <v>463</v>
      </c>
      <c r="C74" s="29">
        <v>31</v>
      </c>
      <c r="D74" s="4" t="s">
        <v>163</v>
      </c>
      <c r="E74" s="6">
        <v>0</v>
      </c>
      <c r="F74" s="6">
        <v>1</v>
      </c>
      <c r="G74" s="6">
        <v>0</v>
      </c>
      <c r="H74" s="6">
        <v>0</v>
      </c>
      <c r="I74" s="6">
        <v>1</v>
      </c>
      <c r="J74" s="3"/>
      <c r="K74" s="5">
        <v>0</v>
      </c>
      <c r="L74" s="5">
        <v>1</v>
      </c>
      <c r="M74" s="14">
        <v>0</v>
      </c>
      <c r="N74" s="14">
        <v>0</v>
      </c>
      <c r="O74" s="14">
        <v>0</v>
      </c>
      <c r="P74" s="3"/>
      <c r="Q74" s="5">
        <v>0</v>
      </c>
      <c r="R74" s="5">
        <v>1</v>
      </c>
      <c r="S74" s="5">
        <v>0</v>
      </c>
      <c r="T74" s="5">
        <v>0</v>
      </c>
      <c r="U74" s="5">
        <v>0</v>
      </c>
      <c r="V74" s="5"/>
      <c r="W74" s="6">
        <f t="shared" si="17"/>
        <v>0</v>
      </c>
      <c r="X74" s="6">
        <f t="shared" si="17"/>
        <v>1</v>
      </c>
      <c r="Y74" s="6">
        <f t="shared" si="17"/>
        <v>0</v>
      </c>
      <c r="Z74" s="30">
        <f t="shared" si="17"/>
        <v>0</v>
      </c>
      <c r="AA74" s="6">
        <f t="shared" si="17"/>
        <v>0</v>
      </c>
      <c r="AB74" s="8">
        <f t="shared" si="18"/>
        <v>1</v>
      </c>
      <c r="AC74" s="6">
        <f t="shared" si="13"/>
        <v>1</v>
      </c>
      <c r="AD74" s="6">
        <f t="shared" si="13"/>
        <v>1</v>
      </c>
      <c r="AE74" s="6">
        <f t="shared" si="13"/>
        <v>1</v>
      </c>
      <c r="AF74" s="6">
        <f t="shared" si="13"/>
        <v>1</v>
      </c>
      <c r="AG74" s="6">
        <f t="shared" si="13"/>
        <v>0</v>
      </c>
      <c r="AI74" s="6">
        <f t="shared" si="14"/>
        <v>1</v>
      </c>
      <c r="AJ74" s="6">
        <f t="shared" si="14"/>
        <v>1</v>
      </c>
      <c r="AK74" s="6">
        <f t="shared" si="14"/>
        <v>1</v>
      </c>
      <c r="AL74" s="6">
        <f t="shared" si="14"/>
        <v>1</v>
      </c>
      <c r="AM74" s="6">
        <f t="shared" si="14"/>
        <v>0</v>
      </c>
      <c r="AO74" s="6">
        <f t="shared" si="15"/>
        <v>1</v>
      </c>
      <c r="AP74" s="6">
        <f t="shared" si="15"/>
        <v>1</v>
      </c>
      <c r="AQ74" s="6">
        <f t="shared" si="15"/>
        <v>1</v>
      </c>
      <c r="AR74" s="6">
        <f t="shared" si="15"/>
        <v>1</v>
      </c>
      <c r="AS74" s="6">
        <f t="shared" si="15"/>
        <v>1</v>
      </c>
      <c r="AU74" s="6">
        <f t="shared" si="16"/>
        <v>1</v>
      </c>
      <c r="AV74" s="6">
        <f t="shared" si="16"/>
        <v>1</v>
      </c>
      <c r="AW74" s="6">
        <f t="shared" si="16"/>
        <v>1</v>
      </c>
      <c r="AX74" s="6">
        <f t="shared" si="16"/>
        <v>1</v>
      </c>
      <c r="AY74" s="6">
        <f t="shared" si="16"/>
        <v>0</v>
      </c>
    </row>
    <row r="75" spans="1:51" ht="13.5" customHeight="1" x14ac:dyDescent="0.2">
      <c r="A75" s="11" t="s">
        <v>165</v>
      </c>
      <c r="B75" s="29" t="s">
        <v>463</v>
      </c>
      <c r="C75" s="29">
        <v>11</v>
      </c>
      <c r="D75" s="4" t="s">
        <v>166</v>
      </c>
      <c r="E75" s="6">
        <v>0</v>
      </c>
      <c r="F75" s="6">
        <v>1</v>
      </c>
      <c r="G75" s="6">
        <v>0</v>
      </c>
      <c r="H75" s="6">
        <v>0</v>
      </c>
      <c r="I75" s="6">
        <v>0</v>
      </c>
      <c r="J75" s="3"/>
      <c r="K75" s="5">
        <v>0</v>
      </c>
      <c r="L75" s="5">
        <v>1</v>
      </c>
      <c r="M75" s="14">
        <v>0</v>
      </c>
      <c r="N75" s="14">
        <v>0</v>
      </c>
      <c r="O75" s="14">
        <v>0</v>
      </c>
      <c r="P75" s="3"/>
      <c r="Q75" s="5">
        <v>0</v>
      </c>
      <c r="R75" s="5">
        <v>0</v>
      </c>
      <c r="S75" s="5">
        <v>0</v>
      </c>
      <c r="T75" s="5">
        <v>0</v>
      </c>
      <c r="U75" s="5">
        <v>0</v>
      </c>
      <c r="V75" s="5"/>
      <c r="W75" s="6">
        <f t="shared" si="17"/>
        <v>0</v>
      </c>
      <c r="X75" s="6">
        <f t="shared" si="17"/>
        <v>1</v>
      </c>
      <c r="Y75" s="6">
        <f t="shared" si="17"/>
        <v>0</v>
      </c>
      <c r="Z75" s="30">
        <f t="shared" si="17"/>
        <v>0</v>
      </c>
      <c r="AA75" s="6">
        <f t="shared" si="17"/>
        <v>0</v>
      </c>
      <c r="AB75" s="8">
        <f t="shared" si="18"/>
        <v>1</v>
      </c>
      <c r="AC75" s="6">
        <f t="shared" si="13"/>
        <v>1</v>
      </c>
      <c r="AD75" s="6">
        <f t="shared" si="13"/>
        <v>0</v>
      </c>
      <c r="AE75" s="6">
        <f t="shared" si="13"/>
        <v>1</v>
      </c>
      <c r="AF75" s="6">
        <f t="shared" si="13"/>
        <v>1</v>
      </c>
      <c r="AG75" s="6">
        <f t="shared" si="13"/>
        <v>1</v>
      </c>
      <c r="AI75" s="6">
        <f t="shared" si="14"/>
        <v>1</v>
      </c>
      <c r="AJ75" s="6">
        <f t="shared" si="14"/>
        <v>1</v>
      </c>
      <c r="AK75" s="6">
        <f t="shared" si="14"/>
        <v>1</v>
      </c>
      <c r="AL75" s="6">
        <f t="shared" si="14"/>
        <v>1</v>
      </c>
      <c r="AM75" s="6">
        <f t="shared" si="14"/>
        <v>1</v>
      </c>
      <c r="AO75" s="6">
        <f t="shared" si="15"/>
        <v>1</v>
      </c>
      <c r="AP75" s="6">
        <f t="shared" si="15"/>
        <v>0</v>
      </c>
      <c r="AQ75" s="6">
        <f t="shared" si="15"/>
        <v>1</v>
      </c>
      <c r="AR75" s="6">
        <f t="shared" si="15"/>
        <v>1</v>
      </c>
      <c r="AS75" s="6">
        <f t="shared" si="15"/>
        <v>1</v>
      </c>
      <c r="AU75" s="6">
        <f t="shared" si="16"/>
        <v>1</v>
      </c>
      <c r="AV75" s="6">
        <f t="shared" si="16"/>
        <v>0</v>
      </c>
      <c r="AW75" s="6">
        <f t="shared" si="16"/>
        <v>1</v>
      </c>
      <c r="AX75" s="6">
        <f t="shared" si="16"/>
        <v>1</v>
      </c>
      <c r="AY75" s="6">
        <f t="shared" si="16"/>
        <v>1</v>
      </c>
    </row>
    <row r="76" spans="1:51" ht="13.5" customHeight="1" x14ac:dyDescent="0.2">
      <c r="A76" s="11" t="s">
        <v>167</v>
      </c>
      <c r="B76" s="29" t="s">
        <v>464</v>
      </c>
      <c r="C76" s="29">
        <v>10</v>
      </c>
      <c r="D76" s="4" t="s">
        <v>168</v>
      </c>
      <c r="E76" s="6">
        <v>1</v>
      </c>
      <c r="F76" s="6">
        <v>1</v>
      </c>
      <c r="G76" s="6">
        <v>0</v>
      </c>
      <c r="H76" s="6">
        <v>0</v>
      </c>
      <c r="I76" s="6">
        <v>0</v>
      </c>
      <c r="J76" s="3"/>
      <c r="K76" s="5">
        <v>1</v>
      </c>
      <c r="L76" s="5">
        <v>1</v>
      </c>
      <c r="M76" s="14">
        <v>0.5</v>
      </c>
      <c r="N76" s="14">
        <v>0.5</v>
      </c>
      <c r="O76" s="14">
        <v>1</v>
      </c>
      <c r="P76" s="3"/>
      <c r="Q76" s="5">
        <v>1</v>
      </c>
      <c r="R76" s="5">
        <v>1</v>
      </c>
      <c r="S76" s="5">
        <v>1</v>
      </c>
      <c r="T76" s="5">
        <v>0</v>
      </c>
      <c r="U76" s="5">
        <v>0</v>
      </c>
      <c r="V76" s="5"/>
      <c r="W76" s="6">
        <f t="shared" si="17"/>
        <v>1</v>
      </c>
      <c r="X76" s="6">
        <f t="shared" si="17"/>
        <v>1</v>
      </c>
      <c r="Y76" s="6">
        <f t="shared" si="17"/>
        <v>0.5</v>
      </c>
      <c r="Z76" s="30">
        <f t="shared" si="17"/>
        <v>0</v>
      </c>
      <c r="AA76" s="6">
        <f t="shared" si="17"/>
        <v>0</v>
      </c>
      <c r="AB76" s="8">
        <f t="shared" si="18"/>
        <v>2.5</v>
      </c>
      <c r="AC76" s="6">
        <f t="shared" si="13"/>
        <v>1</v>
      </c>
      <c r="AD76" s="6">
        <f t="shared" si="13"/>
        <v>1</v>
      </c>
      <c r="AE76" s="6">
        <f t="shared" si="13"/>
        <v>0</v>
      </c>
      <c r="AF76" s="6">
        <f t="shared" si="13"/>
        <v>0</v>
      </c>
      <c r="AG76" s="6">
        <f t="shared" si="13"/>
        <v>0</v>
      </c>
      <c r="AI76" s="6">
        <f t="shared" si="14"/>
        <v>1</v>
      </c>
      <c r="AJ76" s="6">
        <f t="shared" si="14"/>
        <v>1</v>
      </c>
      <c r="AK76" s="6">
        <f t="shared" si="14"/>
        <v>0</v>
      </c>
      <c r="AL76" s="6">
        <f t="shared" si="14"/>
        <v>0</v>
      </c>
      <c r="AM76" s="6">
        <f t="shared" si="14"/>
        <v>0</v>
      </c>
      <c r="AO76" s="6">
        <f t="shared" si="15"/>
        <v>1</v>
      </c>
      <c r="AP76" s="6">
        <f t="shared" si="15"/>
        <v>1</v>
      </c>
      <c r="AQ76" s="6">
        <f t="shared" si="15"/>
        <v>0</v>
      </c>
      <c r="AR76" s="6">
        <f t="shared" si="15"/>
        <v>0</v>
      </c>
      <c r="AS76" s="6">
        <f t="shared" si="15"/>
        <v>0</v>
      </c>
      <c r="AU76" s="6">
        <f t="shared" si="16"/>
        <v>1</v>
      </c>
      <c r="AV76" s="6">
        <f t="shared" si="16"/>
        <v>1</v>
      </c>
      <c r="AW76" s="6">
        <f t="shared" si="16"/>
        <v>0</v>
      </c>
      <c r="AX76" s="6">
        <f t="shared" si="16"/>
        <v>1</v>
      </c>
      <c r="AY76" s="6">
        <f t="shared" si="16"/>
        <v>1</v>
      </c>
    </row>
    <row r="77" spans="1:51" ht="13.5" customHeight="1" x14ac:dyDescent="0.2">
      <c r="A77" s="11" t="s">
        <v>169</v>
      </c>
      <c r="B77" s="29" t="s">
        <v>465</v>
      </c>
      <c r="C77" s="29">
        <v>10</v>
      </c>
      <c r="D77" s="4" t="s">
        <v>170</v>
      </c>
      <c r="E77" s="6">
        <v>1</v>
      </c>
      <c r="F77" s="6">
        <v>0</v>
      </c>
      <c r="G77" s="6">
        <v>1</v>
      </c>
      <c r="H77" s="6">
        <v>0</v>
      </c>
      <c r="I77" s="6">
        <v>0</v>
      </c>
      <c r="J77" s="3"/>
      <c r="K77" s="5">
        <v>0</v>
      </c>
      <c r="L77" s="5">
        <v>1</v>
      </c>
      <c r="M77" s="14">
        <v>0.5</v>
      </c>
      <c r="N77" s="14">
        <v>0.5</v>
      </c>
      <c r="O77" s="14">
        <v>0</v>
      </c>
      <c r="P77" s="8" t="s">
        <v>240</v>
      </c>
      <c r="Q77" s="5">
        <v>0</v>
      </c>
      <c r="R77" s="5">
        <v>1</v>
      </c>
      <c r="S77" s="5">
        <v>0</v>
      </c>
      <c r="T77" s="5">
        <v>0</v>
      </c>
      <c r="U77" s="5">
        <v>0</v>
      </c>
      <c r="V77" s="5"/>
      <c r="W77" s="6">
        <f t="shared" si="17"/>
        <v>0</v>
      </c>
      <c r="X77" s="6">
        <f t="shared" si="17"/>
        <v>1</v>
      </c>
      <c r="Y77" s="6">
        <f t="shared" si="17"/>
        <v>0.5</v>
      </c>
      <c r="Z77" s="30">
        <f t="shared" si="17"/>
        <v>0</v>
      </c>
      <c r="AA77" s="6">
        <f t="shared" si="17"/>
        <v>0</v>
      </c>
      <c r="AB77" s="8">
        <f t="shared" si="18"/>
        <v>1.5</v>
      </c>
      <c r="AC77" s="6">
        <f t="shared" si="13"/>
        <v>0</v>
      </c>
      <c r="AD77" s="6">
        <f t="shared" si="13"/>
        <v>0</v>
      </c>
      <c r="AE77" s="6">
        <f t="shared" si="13"/>
        <v>0</v>
      </c>
      <c r="AF77" s="6">
        <f t="shared" si="13"/>
        <v>0</v>
      </c>
      <c r="AG77" s="6">
        <f t="shared" si="13"/>
        <v>1</v>
      </c>
      <c r="AI77" s="6">
        <f t="shared" si="14"/>
        <v>0</v>
      </c>
      <c r="AJ77" s="6">
        <f t="shared" si="14"/>
        <v>0</v>
      </c>
      <c r="AK77" s="6">
        <f t="shared" si="14"/>
        <v>0</v>
      </c>
      <c r="AL77" s="6">
        <f t="shared" si="14"/>
        <v>0</v>
      </c>
      <c r="AM77" s="6">
        <f t="shared" si="14"/>
        <v>1</v>
      </c>
      <c r="AO77" s="6">
        <f t="shared" si="15"/>
        <v>1</v>
      </c>
      <c r="AP77" s="6">
        <f t="shared" si="15"/>
        <v>1</v>
      </c>
      <c r="AQ77" s="6">
        <f t="shared" si="15"/>
        <v>0</v>
      </c>
      <c r="AR77" s="6">
        <f t="shared" si="15"/>
        <v>0</v>
      </c>
      <c r="AS77" s="6">
        <f t="shared" si="15"/>
        <v>1</v>
      </c>
      <c r="AU77" s="6">
        <f t="shared" si="16"/>
        <v>0</v>
      </c>
      <c r="AV77" s="6">
        <f t="shared" si="16"/>
        <v>0</v>
      </c>
      <c r="AW77" s="6">
        <f t="shared" si="16"/>
        <v>0</v>
      </c>
      <c r="AX77" s="6">
        <f t="shared" si="16"/>
        <v>1</v>
      </c>
      <c r="AY77" s="6">
        <f t="shared" si="16"/>
        <v>1</v>
      </c>
    </row>
    <row r="78" spans="1:51" ht="13.5" customHeight="1" x14ac:dyDescent="0.2">
      <c r="A78" s="11" t="s">
        <v>171</v>
      </c>
      <c r="B78" s="29" t="s">
        <v>466</v>
      </c>
      <c r="C78" s="29">
        <v>8</v>
      </c>
      <c r="D78" s="4" t="s">
        <v>172</v>
      </c>
      <c r="E78" s="6">
        <v>0</v>
      </c>
      <c r="F78" s="6">
        <v>1</v>
      </c>
      <c r="G78" s="6">
        <v>0</v>
      </c>
      <c r="H78" s="6">
        <v>0</v>
      </c>
      <c r="I78" s="6">
        <v>1</v>
      </c>
      <c r="J78" s="3"/>
      <c r="K78" s="5">
        <v>0</v>
      </c>
      <c r="L78" s="5">
        <v>0</v>
      </c>
      <c r="M78" s="14">
        <v>0</v>
      </c>
      <c r="N78" s="14">
        <v>0</v>
      </c>
      <c r="O78" s="14">
        <v>0</v>
      </c>
      <c r="P78" s="8" t="s">
        <v>240</v>
      </c>
      <c r="Q78" s="5">
        <v>0</v>
      </c>
      <c r="R78" s="5">
        <v>1</v>
      </c>
      <c r="S78" s="5">
        <v>0</v>
      </c>
      <c r="T78" s="5">
        <v>0</v>
      </c>
      <c r="U78" s="5">
        <v>0</v>
      </c>
      <c r="V78" s="5"/>
      <c r="W78" s="6">
        <f t="shared" si="17"/>
        <v>0</v>
      </c>
      <c r="X78" s="6">
        <f t="shared" si="17"/>
        <v>1</v>
      </c>
      <c r="Y78" s="6">
        <f t="shared" si="17"/>
        <v>0</v>
      </c>
      <c r="Z78" s="30">
        <f t="shared" si="17"/>
        <v>0</v>
      </c>
      <c r="AA78" s="6">
        <f t="shared" si="17"/>
        <v>0</v>
      </c>
      <c r="AB78" s="8">
        <f t="shared" si="18"/>
        <v>1</v>
      </c>
      <c r="AC78" s="6">
        <f t="shared" si="13"/>
        <v>1</v>
      </c>
      <c r="AD78" s="6">
        <f t="shared" si="13"/>
        <v>0</v>
      </c>
      <c r="AE78" s="6">
        <f t="shared" si="13"/>
        <v>1</v>
      </c>
      <c r="AF78" s="6">
        <f t="shared" si="13"/>
        <v>1</v>
      </c>
      <c r="AG78" s="6">
        <f t="shared" si="13"/>
        <v>0</v>
      </c>
      <c r="AI78" s="6">
        <f t="shared" si="14"/>
        <v>1</v>
      </c>
      <c r="AJ78" s="6">
        <f t="shared" si="14"/>
        <v>0</v>
      </c>
      <c r="AK78" s="6">
        <f t="shared" si="14"/>
        <v>1</v>
      </c>
      <c r="AL78" s="6">
        <f t="shared" si="14"/>
        <v>1</v>
      </c>
      <c r="AM78" s="6">
        <f t="shared" si="14"/>
        <v>0</v>
      </c>
      <c r="AO78" s="6">
        <f t="shared" si="15"/>
        <v>1</v>
      </c>
      <c r="AP78" s="6">
        <f t="shared" si="15"/>
        <v>0</v>
      </c>
      <c r="AQ78" s="6">
        <f t="shared" si="15"/>
        <v>1</v>
      </c>
      <c r="AR78" s="6">
        <f t="shared" si="15"/>
        <v>1</v>
      </c>
      <c r="AS78" s="6">
        <f t="shared" si="15"/>
        <v>1</v>
      </c>
      <c r="AU78" s="6">
        <f t="shared" si="16"/>
        <v>1</v>
      </c>
      <c r="AV78" s="6">
        <f t="shared" si="16"/>
        <v>1</v>
      </c>
      <c r="AW78" s="6">
        <f t="shared" si="16"/>
        <v>1</v>
      </c>
      <c r="AX78" s="6">
        <f t="shared" si="16"/>
        <v>1</v>
      </c>
      <c r="AY78" s="6">
        <f t="shared" si="16"/>
        <v>0</v>
      </c>
    </row>
    <row r="79" spans="1:51" ht="13.5" customHeight="1" x14ac:dyDescent="0.2">
      <c r="A79" s="11" t="s">
        <v>174</v>
      </c>
      <c r="B79" s="29" t="s">
        <v>467</v>
      </c>
      <c r="C79" s="29">
        <v>11</v>
      </c>
      <c r="D79" s="4" t="s">
        <v>175</v>
      </c>
      <c r="E79" s="6">
        <v>1</v>
      </c>
      <c r="F79" s="6">
        <v>1</v>
      </c>
      <c r="G79" s="6">
        <v>0</v>
      </c>
      <c r="H79" s="6">
        <v>0</v>
      </c>
      <c r="I79" s="6">
        <v>0</v>
      </c>
      <c r="J79" s="3"/>
      <c r="K79" s="5">
        <v>0</v>
      </c>
      <c r="L79" s="5">
        <v>0</v>
      </c>
      <c r="M79" s="14">
        <v>0</v>
      </c>
      <c r="N79" s="14">
        <v>0</v>
      </c>
      <c r="O79" s="14">
        <v>0</v>
      </c>
      <c r="P79" s="8" t="s">
        <v>44</v>
      </c>
      <c r="Q79" s="5">
        <v>1</v>
      </c>
      <c r="R79" s="5">
        <v>1</v>
      </c>
      <c r="S79" s="5">
        <v>1</v>
      </c>
      <c r="T79" s="5">
        <v>0</v>
      </c>
      <c r="U79" s="5">
        <v>0</v>
      </c>
      <c r="V79" s="5"/>
      <c r="W79" s="6">
        <f t="shared" si="17"/>
        <v>1</v>
      </c>
      <c r="X79" s="6">
        <f t="shared" si="17"/>
        <v>1</v>
      </c>
      <c r="Y79" s="6">
        <f t="shared" si="17"/>
        <v>0</v>
      </c>
      <c r="Z79" s="30">
        <f t="shared" si="17"/>
        <v>0</v>
      </c>
      <c r="AA79" s="6">
        <f t="shared" si="17"/>
        <v>0</v>
      </c>
      <c r="AB79" s="8">
        <f t="shared" si="18"/>
        <v>2</v>
      </c>
      <c r="AC79" s="6">
        <f t="shared" si="13"/>
        <v>0</v>
      </c>
      <c r="AD79" s="6">
        <f t="shared" si="13"/>
        <v>0</v>
      </c>
      <c r="AE79" s="6">
        <f t="shared" si="13"/>
        <v>0</v>
      </c>
      <c r="AF79" s="6">
        <f t="shared" si="13"/>
        <v>1</v>
      </c>
      <c r="AG79" s="6">
        <f t="shared" si="13"/>
        <v>1</v>
      </c>
      <c r="AI79" s="6">
        <f t="shared" si="14"/>
        <v>0</v>
      </c>
      <c r="AJ79" s="6">
        <f t="shared" si="14"/>
        <v>0</v>
      </c>
      <c r="AK79" s="6">
        <f t="shared" si="14"/>
        <v>1</v>
      </c>
      <c r="AL79" s="6">
        <f t="shared" si="14"/>
        <v>1</v>
      </c>
      <c r="AM79" s="6">
        <f t="shared" si="14"/>
        <v>1</v>
      </c>
      <c r="AO79" s="6">
        <f t="shared" si="15"/>
        <v>0</v>
      </c>
      <c r="AP79" s="6">
        <f t="shared" si="15"/>
        <v>0</v>
      </c>
      <c r="AQ79" s="6">
        <f t="shared" si="15"/>
        <v>0</v>
      </c>
      <c r="AR79" s="6">
        <f t="shared" si="15"/>
        <v>1</v>
      </c>
      <c r="AS79" s="6">
        <f t="shared" si="15"/>
        <v>1</v>
      </c>
      <c r="AU79" s="6">
        <f t="shared" si="16"/>
        <v>1</v>
      </c>
      <c r="AV79" s="6">
        <f t="shared" si="16"/>
        <v>1</v>
      </c>
      <c r="AW79" s="6">
        <f t="shared" si="16"/>
        <v>0</v>
      </c>
      <c r="AX79" s="6">
        <f t="shared" si="16"/>
        <v>1</v>
      </c>
      <c r="AY79" s="6">
        <f t="shared" si="16"/>
        <v>1</v>
      </c>
    </row>
    <row r="80" spans="1:51" ht="13.5" customHeight="1" x14ac:dyDescent="0.2">
      <c r="A80" s="11" t="s">
        <v>176</v>
      </c>
      <c r="B80" s="29" t="s">
        <v>468</v>
      </c>
      <c r="C80" s="29">
        <v>11</v>
      </c>
      <c r="D80" s="4" t="s">
        <v>177</v>
      </c>
      <c r="E80" s="6">
        <v>1</v>
      </c>
      <c r="F80" s="6">
        <v>1</v>
      </c>
      <c r="G80" s="6">
        <v>0</v>
      </c>
      <c r="H80" s="6">
        <v>0</v>
      </c>
      <c r="I80" s="6">
        <v>0</v>
      </c>
      <c r="J80" s="3"/>
      <c r="K80" s="5">
        <v>1</v>
      </c>
      <c r="L80" s="5">
        <v>1</v>
      </c>
      <c r="M80" s="14">
        <v>0.5</v>
      </c>
      <c r="N80" s="14">
        <v>1</v>
      </c>
      <c r="O80" s="14">
        <v>0.5</v>
      </c>
      <c r="P80" s="3"/>
      <c r="Q80" s="5">
        <v>1</v>
      </c>
      <c r="R80" s="5">
        <v>1</v>
      </c>
      <c r="S80" s="5">
        <v>0</v>
      </c>
      <c r="T80" s="5">
        <v>0</v>
      </c>
      <c r="U80" s="5">
        <v>0</v>
      </c>
      <c r="V80" s="5"/>
      <c r="W80" s="6">
        <f t="shared" si="17"/>
        <v>1</v>
      </c>
      <c r="X80" s="6">
        <f t="shared" si="17"/>
        <v>1</v>
      </c>
      <c r="Y80" s="6">
        <f t="shared" si="17"/>
        <v>0</v>
      </c>
      <c r="Z80" s="30">
        <f t="shared" si="17"/>
        <v>0</v>
      </c>
      <c r="AA80" s="6">
        <f t="shared" si="17"/>
        <v>0</v>
      </c>
      <c r="AB80" s="8">
        <f t="shared" si="18"/>
        <v>2</v>
      </c>
      <c r="AC80" s="6">
        <f t="shared" si="13"/>
        <v>1</v>
      </c>
      <c r="AD80" s="6">
        <f t="shared" si="13"/>
        <v>1</v>
      </c>
      <c r="AE80" s="6">
        <f t="shared" si="13"/>
        <v>0</v>
      </c>
      <c r="AF80" s="6">
        <f t="shared" si="13"/>
        <v>0</v>
      </c>
      <c r="AG80" s="6">
        <f t="shared" si="13"/>
        <v>0</v>
      </c>
      <c r="AI80" s="6">
        <f t="shared" si="14"/>
        <v>1</v>
      </c>
      <c r="AJ80" s="6">
        <f t="shared" si="14"/>
        <v>1</v>
      </c>
      <c r="AK80" s="6">
        <f t="shared" si="14"/>
        <v>0</v>
      </c>
      <c r="AL80" s="6">
        <f t="shared" si="14"/>
        <v>0</v>
      </c>
      <c r="AM80" s="6">
        <f t="shared" si="14"/>
        <v>0</v>
      </c>
      <c r="AO80" s="6">
        <f t="shared" si="15"/>
        <v>1</v>
      </c>
      <c r="AP80" s="6">
        <f t="shared" si="15"/>
        <v>1</v>
      </c>
      <c r="AQ80" s="6">
        <f t="shared" si="15"/>
        <v>0</v>
      </c>
      <c r="AR80" s="6">
        <f t="shared" si="15"/>
        <v>0</v>
      </c>
      <c r="AS80" s="6">
        <f t="shared" si="15"/>
        <v>0</v>
      </c>
      <c r="AU80" s="6">
        <f t="shared" si="16"/>
        <v>1</v>
      </c>
      <c r="AV80" s="6">
        <f t="shared" si="16"/>
        <v>1</v>
      </c>
      <c r="AW80" s="6">
        <f t="shared" si="16"/>
        <v>1</v>
      </c>
      <c r="AX80" s="6">
        <f t="shared" si="16"/>
        <v>1</v>
      </c>
      <c r="AY80" s="6">
        <f t="shared" si="16"/>
        <v>1</v>
      </c>
    </row>
    <row r="81" spans="1:51" ht="13.5" customHeight="1" x14ac:dyDescent="0.2">
      <c r="A81" s="11" t="s">
        <v>180</v>
      </c>
      <c r="B81" s="29" t="s">
        <v>469</v>
      </c>
      <c r="C81" s="29">
        <v>10</v>
      </c>
      <c r="D81" s="4" t="s">
        <v>181</v>
      </c>
      <c r="E81" s="6">
        <v>0</v>
      </c>
      <c r="F81" s="6">
        <v>1</v>
      </c>
      <c r="G81" s="6">
        <v>0</v>
      </c>
      <c r="H81" s="6">
        <v>0</v>
      </c>
      <c r="I81" s="6">
        <v>0</v>
      </c>
      <c r="J81" s="3"/>
      <c r="K81" s="5">
        <v>0</v>
      </c>
      <c r="L81" s="5">
        <v>1</v>
      </c>
      <c r="M81" s="14">
        <v>0.5</v>
      </c>
      <c r="N81" s="14">
        <v>0.5</v>
      </c>
      <c r="O81" s="14">
        <v>0.5</v>
      </c>
      <c r="P81" s="3"/>
      <c r="Q81" s="5">
        <v>0</v>
      </c>
      <c r="R81" s="5">
        <v>1</v>
      </c>
      <c r="S81" s="5">
        <v>0</v>
      </c>
      <c r="T81" s="5">
        <v>0</v>
      </c>
      <c r="U81" s="5">
        <v>0</v>
      </c>
      <c r="V81" s="5"/>
      <c r="W81" s="6">
        <f t="shared" si="17"/>
        <v>0</v>
      </c>
      <c r="X81" s="6">
        <f t="shared" si="17"/>
        <v>1</v>
      </c>
      <c r="Y81" s="6">
        <f t="shared" si="17"/>
        <v>0</v>
      </c>
      <c r="Z81" s="30">
        <f t="shared" si="17"/>
        <v>0</v>
      </c>
      <c r="AA81" s="6">
        <f t="shared" si="17"/>
        <v>0</v>
      </c>
      <c r="AB81" s="8">
        <f t="shared" si="18"/>
        <v>1</v>
      </c>
      <c r="AC81" s="6">
        <f t="shared" si="13"/>
        <v>1</v>
      </c>
      <c r="AD81" s="6">
        <f t="shared" si="13"/>
        <v>1</v>
      </c>
      <c r="AE81" s="6">
        <f t="shared" si="13"/>
        <v>0</v>
      </c>
      <c r="AF81" s="6">
        <f t="shared" si="13"/>
        <v>0</v>
      </c>
      <c r="AG81" s="6">
        <f t="shared" si="13"/>
        <v>0</v>
      </c>
      <c r="AI81" s="6">
        <f t="shared" si="14"/>
        <v>1</v>
      </c>
      <c r="AJ81" s="6">
        <f t="shared" si="14"/>
        <v>1</v>
      </c>
      <c r="AK81" s="6">
        <f t="shared" si="14"/>
        <v>0</v>
      </c>
      <c r="AL81" s="6">
        <f t="shared" si="14"/>
        <v>0</v>
      </c>
      <c r="AM81" s="6">
        <f t="shared" si="14"/>
        <v>0</v>
      </c>
      <c r="AO81" s="6">
        <f t="shared" si="15"/>
        <v>1</v>
      </c>
      <c r="AP81" s="6">
        <f t="shared" si="15"/>
        <v>1</v>
      </c>
      <c r="AQ81" s="6">
        <f t="shared" si="15"/>
        <v>0</v>
      </c>
      <c r="AR81" s="6">
        <f t="shared" si="15"/>
        <v>0</v>
      </c>
      <c r="AS81" s="6">
        <f t="shared" si="15"/>
        <v>0</v>
      </c>
      <c r="AU81" s="6">
        <f t="shared" si="16"/>
        <v>1</v>
      </c>
      <c r="AV81" s="6">
        <f t="shared" si="16"/>
        <v>1</v>
      </c>
      <c r="AW81" s="6">
        <f t="shared" si="16"/>
        <v>1</v>
      </c>
      <c r="AX81" s="6">
        <f t="shared" si="16"/>
        <v>1</v>
      </c>
      <c r="AY81" s="6">
        <f t="shared" si="16"/>
        <v>1</v>
      </c>
    </row>
    <row r="82" spans="1:51" ht="13.5" customHeight="1" x14ac:dyDescent="0.2">
      <c r="A82" s="11" t="s">
        <v>182</v>
      </c>
      <c r="B82" s="29" t="s">
        <v>470</v>
      </c>
      <c r="C82" s="29">
        <v>10</v>
      </c>
      <c r="D82" s="4" t="s">
        <v>183</v>
      </c>
      <c r="E82" s="6">
        <v>1</v>
      </c>
      <c r="F82" s="6">
        <v>1</v>
      </c>
      <c r="G82" s="6">
        <v>0</v>
      </c>
      <c r="H82" s="6">
        <v>0</v>
      </c>
      <c r="I82" s="6">
        <v>1</v>
      </c>
      <c r="J82" s="3"/>
      <c r="K82" s="5">
        <v>1</v>
      </c>
      <c r="L82" s="5">
        <v>1</v>
      </c>
      <c r="M82" s="14">
        <v>0</v>
      </c>
      <c r="N82" s="14">
        <v>0.5</v>
      </c>
      <c r="O82" s="14">
        <v>1</v>
      </c>
      <c r="P82" s="3"/>
      <c r="Q82" s="5">
        <v>1</v>
      </c>
      <c r="R82" s="5">
        <v>1</v>
      </c>
      <c r="S82" s="5">
        <v>0</v>
      </c>
      <c r="T82" s="5">
        <v>0</v>
      </c>
      <c r="U82" s="5">
        <v>0</v>
      </c>
      <c r="V82" s="5"/>
      <c r="W82" s="6">
        <f t="shared" si="17"/>
        <v>1</v>
      </c>
      <c r="X82" s="6">
        <f t="shared" si="17"/>
        <v>1</v>
      </c>
      <c r="Y82" s="6">
        <f t="shared" si="17"/>
        <v>0</v>
      </c>
      <c r="Z82" s="30">
        <f t="shared" si="17"/>
        <v>0</v>
      </c>
      <c r="AA82" s="6">
        <f t="shared" si="17"/>
        <v>1</v>
      </c>
      <c r="AB82" s="8">
        <f t="shared" si="18"/>
        <v>3</v>
      </c>
      <c r="AC82" s="6">
        <f t="shared" si="13"/>
        <v>1</v>
      </c>
      <c r="AD82" s="6">
        <f t="shared" si="13"/>
        <v>1</v>
      </c>
      <c r="AE82" s="6">
        <f t="shared" si="13"/>
        <v>1</v>
      </c>
      <c r="AF82" s="6">
        <f t="shared" si="13"/>
        <v>0</v>
      </c>
      <c r="AG82" s="6">
        <f t="shared" si="13"/>
        <v>0</v>
      </c>
      <c r="AI82" s="6">
        <f t="shared" si="14"/>
        <v>1</v>
      </c>
      <c r="AJ82" s="6">
        <f t="shared" si="14"/>
        <v>1</v>
      </c>
      <c r="AK82" s="6">
        <f t="shared" si="14"/>
        <v>1</v>
      </c>
      <c r="AL82" s="6">
        <f t="shared" si="14"/>
        <v>0</v>
      </c>
      <c r="AM82" s="6">
        <f t="shared" si="14"/>
        <v>1</v>
      </c>
      <c r="AO82" s="6">
        <f t="shared" si="15"/>
        <v>1</v>
      </c>
      <c r="AP82" s="6">
        <f t="shared" si="15"/>
        <v>1</v>
      </c>
      <c r="AQ82" s="6">
        <f t="shared" si="15"/>
        <v>1</v>
      </c>
      <c r="AR82" s="6">
        <f t="shared" si="15"/>
        <v>0</v>
      </c>
      <c r="AS82" s="6">
        <f t="shared" si="15"/>
        <v>0</v>
      </c>
      <c r="AU82" s="6">
        <f t="shared" si="16"/>
        <v>1</v>
      </c>
      <c r="AV82" s="6">
        <f t="shared" si="16"/>
        <v>1</v>
      </c>
      <c r="AW82" s="6">
        <f t="shared" si="16"/>
        <v>1</v>
      </c>
      <c r="AX82" s="6">
        <f t="shared" si="16"/>
        <v>1</v>
      </c>
      <c r="AY82" s="6">
        <f t="shared" si="16"/>
        <v>0</v>
      </c>
    </row>
    <row r="83" spans="1:51" ht="13.5" customHeight="1" x14ac:dyDescent="0.2">
      <c r="A83" s="11" t="s">
        <v>184</v>
      </c>
      <c r="B83" s="29" t="s">
        <v>471</v>
      </c>
      <c r="C83" s="29">
        <v>11</v>
      </c>
      <c r="D83" s="4" t="s">
        <v>185</v>
      </c>
      <c r="E83" s="6">
        <v>0</v>
      </c>
      <c r="F83" s="6">
        <v>0</v>
      </c>
      <c r="G83" s="6">
        <v>0</v>
      </c>
      <c r="H83" s="6">
        <v>0</v>
      </c>
      <c r="I83" s="6">
        <v>0</v>
      </c>
      <c r="J83" s="3"/>
      <c r="K83" s="5">
        <v>0</v>
      </c>
      <c r="L83" s="5">
        <v>0</v>
      </c>
      <c r="M83" s="14">
        <v>0</v>
      </c>
      <c r="N83" s="14">
        <v>0</v>
      </c>
      <c r="O83" s="14">
        <v>1</v>
      </c>
      <c r="P83" s="8" t="s">
        <v>240</v>
      </c>
      <c r="Q83" s="5">
        <v>0</v>
      </c>
      <c r="R83" s="5">
        <v>1</v>
      </c>
      <c r="S83" s="5">
        <v>0</v>
      </c>
      <c r="T83" s="5">
        <v>0</v>
      </c>
      <c r="U83" s="5">
        <v>0</v>
      </c>
      <c r="V83" s="5"/>
      <c r="W83" s="6">
        <f t="shared" si="17"/>
        <v>0</v>
      </c>
      <c r="X83" s="6">
        <f t="shared" si="17"/>
        <v>0</v>
      </c>
      <c r="Y83" s="6">
        <f t="shared" si="17"/>
        <v>0</v>
      </c>
      <c r="Z83" s="30">
        <f t="shared" si="17"/>
        <v>0</v>
      </c>
      <c r="AA83" s="6">
        <f t="shared" si="17"/>
        <v>0</v>
      </c>
      <c r="AB83" s="8">
        <f t="shared" si="18"/>
        <v>0</v>
      </c>
      <c r="AC83" s="6">
        <f t="shared" si="13"/>
        <v>1</v>
      </c>
      <c r="AD83" s="6">
        <f t="shared" si="13"/>
        <v>0</v>
      </c>
      <c r="AE83" s="6">
        <f t="shared" si="13"/>
        <v>1</v>
      </c>
      <c r="AF83" s="6">
        <f t="shared" si="13"/>
        <v>1</v>
      </c>
      <c r="AG83" s="6">
        <f t="shared" si="13"/>
        <v>0</v>
      </c>
      <c r="AI83" s="6">
        <f t="shared" si="14"/>
        <v>1</v>
      </c>
      <c r="AJ83" s="6">
        <f t="shared" si="14"/>
        <v>1</v>
      </c>
      <c r="AK83" s="6">
        <f t="shared" si="14"/>
        <v>1</v>
      </c>
      <c r="AL83" s="6">
        <f t="shared" si="14"/>
        <v>1</v>
      </c>
      <c r="AM83" s="6">
        <f t="shared" si="14"/>
        <v>0</v>
      </c>
      <c r="AO83" s="6">
        <f t="shared" si="15"/>
        <v>1</v>
      </c>
      <c r="AP83" s="6">
        <f t="shared" si="15"/>
        <v>0</v>
      </c>
      <c r="AQ83" s="6">
        <f t="shared" si="15"/>
        <v>1</v>
      </c>
      <c r="AR83" s="6">
        <f t="shared" si="15"/>
        <v>1</v>
      </c>
      <c r="AS83" s="6">
        <f t="shared" si="15"/>
        <v>0</v>
      </c>
      <c r="AU83" s="6">
        <f t="shared" si="16"/>
        <v>1</v>
      </c>
      <c r="AV83" s="6">
        <f t="shared" si="16"/>
        <v>0</v>
      </c>
      <c r="AW83" s="6">
        <f t="shared" si="16"/>
        <v>1</v>
      </c>
      <c r="AX83" s="6">
        <f t="shared" si="16"/>
        <v>1</v>
      </c>
      <c r="AY83" s="6">
        <f t="shared" si="16"/>
        <v>1</v>
      </c>
    </row>
    <row r="84" spans="1:51" ht="13.5" customHeight="1" x14ac:dyDescent="0.2">
      <c r="A84" s="11" t="s">
        <v>188</v>
      </c>
      <c r="B84" s="29" t="s">
        <v>472</v>
      </c>
      <c r="C84" s="29">
        <v>10</v>
      </c>
      <c r="D84" s="4" t="s">
        <v>189</v>
      </c>
      <c r="E84" s="6">
        <v>0</v>
      </c>
      <c r="F84" s="6">
        <v>1</v>
      </c>
      <c r="G84" s="6">
        <v>0</v>
      </c>
      <c r="H84" s="6">
        <v>0</v>
      </c>
      <c r="I84" s="6">
        <v>1</v>
      </c>
      <c r="J84" s="8" t="s">
        <v>303</v>
      </c>
      <c r="K84" s="5">
        <v>0</v>
      </c>
      <c r="L84" s="5">
        <v>1</v>
      </c>
      <c r="M84" s="14">
        <v>0.5</v>
      </c>
      <c r="N84" s="14">
        <v>0.5</v>
      </c>
      <c r="O84" s="14">
        <v>1</v>
      </c>
      <c r="P84" s="8" t="s">
        <v>263</v>
      </c>
      <c r="Q84" s="5">
        <v>0</v>
      </c>
      <c r="R84" s="5">
        <v>1</v>
      </c>
      <c r="S84" s="5">
        <v>0</v>
      </c>
      <c r="T84" s="5">
        <v>0</v>
      </c>
      <c r="U84" s="5">
        <v>0</v>
      </c>
      <c r="V84" s="5"/>
      <c r="W84" s="6">
        <f t="shared" si="17"/>
        <v>0</v>
      </c>
      <c r="X84" s="6">
        <f t="shared" si="17"/>
        <v>1</v>
      </c>
      <c r="Y84" s="6">
        <f t="shared" si="17"/>
        <v>0</v>
      </c>
      <c r="Z84" s="30">
        <f t="shared" si="17"/>
        <v>0</v>
      </c>
      <c r="AA84" s="6">
        <f t="shared" si="17"/>
        <v>1</v>
      </c>
      <c r="AB84" s="8">
        <f t="shared" si="18"/>
        <v>2</v>
      </c>
      <c r="AC84" s="6">
        <f t="shared" si="13"/>
        <v>1</v>
      </c>
      <c r="AD84" s="6">
        <f t="shared" si="13"/>
        <v>1</v>
      </c>
      <c r="AE84" s="6">
        <f t="shared" si="13"/>
        <v>0</v>
      </c>
      <c r="AF84" s="6">
        <f t="shared" si="13"/>
        <v>0</v>
      </c>
      <c r="AG84" s="6">
        <f t="shared" si="13"/>
        <v>0</v>
      </c>
      <c r="AI84" s="6">
        <f t="shared" si="14"/>
        <v>1</v>
      </c>
      <c r="AJ84" s="6">
        <f t="shared" si="14"/>
        <v>1</v>
      </c>
      <c r="AK84" s="6">
        <f t="shared" si="14"/>
        <v>0</v>
      </c>
      <c r="AL84" s="6">
        <f t="shared" si="14"/>
        <v>0</v>
      </c>
      <c r="AM84" s="6">
        <f t="shared" si="14"/>
        <v>1</v>
      </c>
      <c r="AO84" s="6">
        <f t="shared" si="15"/>
        <v>1</v>
      </c>
      <c r="AP84" s="6">
        <f t="shared" si="15"/>
        <v>1</v>
      </c>
      <c r="AQ84" s="6">
        <f t="shared" si="15"/>
        <v>0</v>
      </c>
      <c r="AR84" s="6">
        <f t="shared" si="15"/>
        <v>0</v>
      </c>
      <c r="AS84" s="6">
        <f t="shared" si="15"/>
        <v>0</v>
      </c>
      <c r="AU84" s="6">
        <f t="shared" si="16"/>
        <v>1</v>
      </c>
      <c r="AV84" s="6">
        <f t="shared" si="16"/>
        <v>1</v>
      </c>
      <c r="AW84" s="6">
        <f t="shared" si="16"/>
        <v>1</v>
      </c>
      <c r="AX84" s="6">
        <f t="shared" si="16"/>
        <v>1</v>
      </c>
      <c r="AY84" s="6">
        <f t="shared" si="16"/>
        <v>0</v>
      </c>
    </row>
    <row r="85" spans="1:51" ht="13.5" customHeight="1" x14ac:dyDescent="0.2">
      <c r="A85" s="11" t="s">
        <v>190</v>
      </c>
      <c r="B85" s="29" t="s">
        <v>473</v>
      </c>
      <c r="C85" s="29">
        <v>8</v>
      </c>
      <c r="D85" s="4" t="s">
        <v>191</v>
      </c>
      <c r="E85" s="6">
        <v>1</v>
      </c>
      <c r="F85" s="6">
        <v>1</v>
      </c>
      <c r="G85" s="6">
        <v>1</v>
      </c>
      <c r="H85" s="6">
        <v>0</v>
      </c>
      <c r="I85" s="6">
        <v>0</v>
      </c>
      <c r="J85" s="3"/>
      <c r="K85" s="5">
        <v>1</v>
      </c>
      <c r="L85" s="5">
        <v>1</v>
      </c>
      <c r="M85" s="14">
        <v>0</v>
      </c>
      <c r="N85" s="14">
        <v>0</v>
      </c>
      <c r="O85" s="14">
        <v>0.5</v>
      </c>
      <c r="P85" s="3"/>
      <c r="Q85" s="5">
        <v>1</v>
      </c>
      <c r="R85" s="5">
        <v>1</v>
      </c>
      <c r="S85" s="5">
        <v>0</v>
      </c>
      <c r="T85" s="5">
        <v>0</v>
      </c>
      <c r="U85" s="5">
        <v>0</v>
      </c>
      <c r="V85" s="5"/>
      <c r="W85" s="6">
        <f t="shared" si="17"/>
        <v>1</v>
      </c>
      <c r="X85" s="6">
        <f t="shared" si="17"/>
        <v>1</v>
      </c>
      <c r="Y85" s="6">
        <f t="shared" si="17"/>
        <v>0</v>
      </c>
      <c r="Z85" s="30">
        <f t="shared" si="17"/>
        <v>0</v>
      </c>
      <c r="AA85" s="6">
        <f t="shared" si="17"/>
        <v>0</v>
      </c>
      <c r="AB85" s="8">
        <f t="shared" si="18"/>
        <v>2</v>
      </c>
      <c r="AC85" s="6">
        <f t="shared" si="13"/>
        <v>1</v>
      </c>
      <c r="AD85" s="6">
        <f t="shared" si="13"/>
        <v>1</v>
      </c>
      <c r="AE85" s="6">
        <f t="shared" si="13"/>
        <v>0</v>
      </c>
      <c r="AF85" s="6">
        <f t="shared" si="13"/>
        <v>1</v>
      </c>
      <c r="AG85" s="6">
        <f t="shared" si="13"/>
        <v>0</v>
      </c>
      <c r="AI85" s="6">
        <f t="shared" si="14"/>
        <v>1</v>
      </c>
      <c r="AJ85" s="6">
        <f t="shared" si="14"/>
        <v>1</v>
      </c>
      <c r="AK85" s="6">
        <f t="shared" si="14"/>
        <v>0</v>
      </c>
      <c r="AL85" s="6">
        <f t="shared" si="14"/>
        <v>1</v>
      </c>
      <c r="AM85" s="6">
        <f t="shared" si="14"/>
        <v>0</v>
      </c>
      <c r="AO85" s="6">
        <f t="shared" si="15"/>
        <v>1</v>
      </c>
      <c r="AP85" s="6">
        <f t="shared" si="15"/>
        <v>1</v>
      </c>
      <c r="AQ85" s="6">
        <f t="shared" si="15"/>
        <v>1</v>
      </c>
      <c r="AR85" s="6">
        <f t="shared" si="15"/>
        <v>1</v>
      </c>
      <c r="AS85" s="6">
        <f t="shared" si="15"/>
        <v>0</v>
      </c>
      <c r="AU85" s="6">
        <f t="shared" si="16"/>
        <v>1</v>
      </c>
      <c r="AV85" s="6">
        <f t="shared" si="16"/>
        <v>1</v>
      </c>
      <c r="AW85" s="6">
        <f t="shared" si="16"/>
        <v>0</v>
      </c>
      <c r="AX85" s="6">
        <f t="shared" si="16"/>
        <v>1</v>
      </c>
      <c r="AY85" s="6">
        <f t="shared" si="16"/>
        <v>1</v>
      </c>
    </row>
    <row r="86" spans="1:51" ht="13.5" customHeight="1" x14ac:dyDescent="0.2">
      <c r="A86" s="11" t="s">
        <v>192</v>
      </c>
      <c r="B86" s="29" t="s">
        <v>474</v>
      </c>
      <c r="C86" s="29">
        <v>11</v>
      </c>
      <c r="D86" s="4" t="s">
        <v>193</v>
      </c>
      <c r="E86" s="6">
        <v>1</v>
      </c>
      <c r="F86" s="6">
        <v>1</v>
      </c>
      <c r="G86" s="6">
        <v>1</v>
      </c>
      <c r="H86" s="6">
        <v>1</v>
      </c>
      <c r="I86" s="6">
        <v>0</v>
      </c>
      <c r="J86" s="3"/>
      <c r="K86" s="5">
        <v>1</v>
      </c>
      <c r="L86" s="5">
        <v>1</v>
      </c>
      <c r="M86" s="14">
        <v>0</v>
      </c>
      <c r="N86" s="14">
        <v>0</v>
      </c>
      <c r="O86" s="14">
        <v>0</v>
      </c>
      <c r="P86" s="3"/>
      <c r="Q86" s="5">
        <v>1</v>
      </c>
      <c r="R86" s="5">
        <v>1</v>
      </c>
      <c r="S86" s="5">
        <v>0</v>
      </c>
      <c r="T86" s="5">
        <v>0</v>
      </c>
      <c r="U86" s="5">
        <v>0</v>
      </c>
      <c r="V86" s="5"/>
      <c r="W86" s="6">
        <f t="shared" si="17"/>
        <v>1</v>
      </c>
      <c r="X86" s="6">
        <f t="shared" si="17"/>
        <v>1</v>
      </c>
      <c r="Y86" s="6">
        <f t="shared" si="17"/>
        <v>0</v>
      </c>
      <c r="Z86" s="30">
        <f t="shared" si="17"/>
        <v>0</v>
      </c>
      <c r="AA86" s="6">
        <f t="shared" si="17"/>
        <v>0</v>
      </c>
      <c r="AB86" s="8">
        <f t="shared" si="18"/>
        <v>2</v>
      </c>
      <c r="AC86" s="6">
        <f t="shared" si="13"/>
        <v>1</v>
      </c>
      <c r="AD86" s="6">
        <f t="shared" si="13"/>
        <v>1</v>
      </c>
      <c r="AE86" s="6">
        <f t="shared" si="13"/>
        <v>0</v>
      </c>
      <c r="AF86" s="6">
        <f t="shared" si="13"/>
        <v>0</v>
      </c>
      <c r="AG86" s="6">
        <f t="shared" si="13"/>
        <v>1</v>
      </c>
      <c r="AI86" s="6">
        <f t="shared" si="14"/>
        <v>1</v>
      </c>
      <c r="AJ86" s="6">
        <f t="shared" si="14"/>
        <v>1</v>
      </c>
      <c r="AK86" s="6">
        <f t="shared" si="14"/>
        <v>0</v>
      </c>
      <c r="AL86" s="6">
        <f t="shared" si="14"/>
        <v>0</v>
      </c>
      <c r="AM86" s="6">
        <f t="shared" si="14"/>
        <v>1</v>
      </c>
      <c r="AO86" s="6">
        <f t="shared" si="15"/>
        <v>1</v>
      </c>
      <c r="AP86" s="6">
        <f t="shared" si="15"/>
        <v>1</v>
      </c>
      <c r="AQ86" s="6">
        <f t="shared" si="15"/>
        <v>1</v>
      </c>
      <c r="AR86" s="6">
        <f t="shared" si="15"/>
        <v>1</v>
      </c>
      <c r="AS86" s="6">
        <f t="shared" si="15"/>
        <v>1</v>
      </c>
      <c r="AU86" s="6">
        <f t="shared" si="16"/>
        <v>1</v>
      </c>
      <c r="AV86" s="6">
        <f t="shared" si="16"/>
        <v>1</v>
      </c>
      <c r="AW86" s="6">
        <f t="shared" si="16"/>
        <v>0</v>
      </c>
      <c r="AX86" s="6">
        <f t="shared" si="16"/>
        <v>0</v>
      </c>
      <c r="AY86" s="6">
        <f t="shared" si="16"/>
        <v>1</v>
      </c>
    </row>
    <row r="87" spans="1:51" ht="13.5" customHeight="1" x14ac:dyDescent="0.2">
      <c r="A87" s="11" t="s">
        <v>195</v>
      </c>
      <c r="B87" s="29" t="s">
        <v>475</v>
      </c>
      <c r="C87" s="29">
        <v>9</v>
      </c>
      <c r="D87" s="4" t="s">
        <v>196</v>
      </c>
      <c r="E87" s="6">
        <v>0</v>
      </c>
      <c r="F87" s="6">
        <v>1</v>
      </c>
      <c r="G87" s="6">
        <v>1</v>
      </c>
      <c r="H87" s="6">
        <v>0</v>
      </c>
      <c r="I87" s="6">
        <v>0</v>
      </c>
      <c r="J87" s="3"/>
      <c r="K87" s="5">
        <v>0</v>
      </c>
      <c r="L87" s="5">
        <v>1</v>
      </c>
      <c r="M87" s="14">
        <v>0.5</v>
      </c>
      <c r="N87" s="14">
        <v>0</v>
      </c>
      <c r="O87" s="14">
        <v>0.5</v>
      </c>
      <c r="P87" s="8" t="s">
        <v>240</v>
      </c>
      <c r="Q87" s="5">
        <v>0</v>
      </c>
      <c r="R87" s="5">
        <v>1</v>
      </c>
      <c r="S87" s="5">
        <v>0</v>
      </c>
      <c r="T87" s="5">
        <v>0</v>
      </c>
      <c r="U87" s="5">
        <v>0</v>
      </c>
      <c r="V87" s="5"/>
      <c r="W87" s="6">
        <f t="shared" si="17"/>
        <v>0</v>
      </c>
      <c r="X87" s="6">
        <f t="shared" si="17"/>
        <v>1</v>
      </c>
      <c r="Y87" s="6">
        <f t="shared" si="17"/>
        <v>0.5</v>
      </c>
      <c r="Z87" s="30">
        <f t="shared" si="17"/>
        <v>0</v>
      </c>
      <c r="AA87" s="6">
        <f t="shared" si="17"/>
        <v>0</v>
      </c>
      <c r="AB87" s="8">
        <f t="shared" si="18"/>
        <v>1.5</v>
      </c>
      <c r="AC87" s="6">
        <f t="shared" si="13"/>
        <v>1</v>
      </c>
      <c r="AD87" s="6">
        <f t="shared" si="13"/>
        <v>1</v>
      </c>
      <c r="AE87" s="6">
        <f t="shared" si="13"/>
        <v>0</v>
      </c>
      <c r="AF87" s="6">
        <f t="shared" si="13"/>
        <v>1</v>
      </c>
      <c r="AG87" s="6">
        <f t="shared" si="13"/>
        <v>0</v>
      </c>
      <c r="AI87" s="6">
        <f t="shared" si="14"/>
        <v>1</v>
      </c>
      <c r="AJ87" s="6">
        <f t="shared" si="14"/>
        <v>1</v>
      </c>
      <c r="AK87" s="6">
        <f t="shared" si="14"/>
        <v>0</v>
      </c>
      <c r="AL87" s="6">
        <f t="shared" si="14"/>
        <v>1</v>
      </c>
      <c r="AM87" s="6">
        <f t="shared" si="14"/>
        <v>0</v>
      </c>
      <c r="AO87" s="6">
        <f t="shared" si="15"/>
        <v>1</v>
      </c>
      <c r="AP87" s="6">
        <f t="shared" si="15"/>
        <v>1</v>
      </c>
      <c r="AQ87" s="6">
        <f t="shared" si="15"/>
        <v>0</v>
      </c>
      <c r="AR87" s="6">
        <f t="shared" si="15"/>
        <v>1</v>
      </c>
      <c r="AS87" s="6">
        <f t="shared" si="15"/>
        <v>0</v>
      </c>
      <c r="AU87" s="6">
        <f t="shared" si="16"/>
        <v>1</v>
      </c>
      <c r="AV87" s="6">
        <f t="shared" si="16"/>
        <v>1</v>
      </c>
      <c r="AW87" s="6">
        <f t="shared" si="16"/>
        <v>0</v>
      </c>
      <c r="AX87" s="6">
        <f t="shared" si="16"/>
        <v>1</v>
      </c>
      <c r="AY87" s="6">
        <f t="shared" si="16"/>
        <v>1</v>
      </c>
    </row>
    <row r="88" spans="1:51" ht="13.5" customHeight="1" x14ac:dyDescent="0.2">
      <c r="A88" s="11" t="s">
        <v>198</v>
      </c>
      <c r="B88" s="29" t="s">
        <v>451</v>
      </c>
      <c r="C88" s="29">
        <v>11</v>
      </c>
      <c r="D88" s="4" t="s">
        <v>199</v>
      </c>
      <c r="E88" s="6">
        <v>0</v>
      </c>
      <c r="F88" s="6">
        <v>0</v>
      </c>
      <c r="G88" s="6">
        <v>1</v>
      </c>
      <c r="H88" s="6">
        <v>0</v>
      </c>
      <c r="I88" s="6">
        <v>0</v>
      </c>
      <c r="J88" s="3"/>
      <c r="K88" s="5">
        <v>0</v>
      </c>
      <c r="L88" s="5">
        <v>1</v>
      </c>
      <c r="M88" s="14">
        <v>0</v>
      </c>
      <c r="N88" s="14">
        <v>0</v>
      </c>
      <c r="O88" s="14">
        <v>0</v>
      </c>
      <c r="Q88" s="5">
        <v>0</v>
      </c>
      <c r="R88" s="5">
        <v>1</v>
      </c>
      <c r="S88" s="5">
        <v>0</v>
      </c>
      <c r="T88" s="5">
        <v>0</v>
      </c>
      <c r="U88" s="5">
        <v>1</v>
      </c>
      <c r="V88" s="5"/>
      <c r="W88" s="6">
        <f t="shared" si="17"/>
        <v>0</v>
      </c>
      <c r="X88" s="6">
        <f t="shared" si="17"/>
        <v>1</v>
      </c>
      <c r="Y88" s="6">
        <f t="shared" si="17"/>
        <v>0</v>
      </c>
      <c r="Z88" s="30">
        <f t="shared" si="17"/>
        <v>0</v>
      </c>
      <c r="AA88" s="6">
        <f t="shared" si="17"/>
        <v>0</v>
      </c>
      <c r="AB88" s="8">
        <f t="shared" si="18"/>
        <v>1</v>
      </c>
      <c r="AC88" s="6">
        <f t="shared" si="13"/>
        <v>1</v>
      </c>
      <c r="AD88" s="6">
        <f t="shared" si="13"/>
        <v>0</v>
      </c>
      <c r="AE88" s="6">
        <f t="shared" si="13"/>
        <v>0</v>
      </c>
      <c r="AF88" s="6">
        <f t="shared" si="13"/>
        <v>1</v>
      </c>
      <c r="AG88" s="6">
        <f t="shared" si="13"/>
        <v>0</v>
      </c>
      <c r="AI88" s="6">
        <f t="shared" si="14"/>
        <v>1</v>
      </c>
      <c r="AJ88" s="6">
        <f t="shared" si="14"/>
        <v>0</v>
      </c>
      <c r="AK88" s="6">
        <f t="shared" si="14"/>
        <v>0</v>
      </c>
      <c r="AL88" s="6">
        <f t="shared" si="14"/>
        <v>1</v>
      </c>
      <c r="AM88" s="6">
        <f t="shared" si="14"/>
        <v>1</v>
      </c>
      <c r="AO88" s="6">
        <f t="shared" si="15"/>
        <v>1</v>
      </c>
      <c r="AP88" s="6">
        <f t="shared" si="15"/>
        <v>1</v>
      </c>
      <c r="AQ88" s="6">
        <f t="shared" si="15"/>
        <v>1</v>
      </c>
      <c r="AR88" s="6">
        <f t="shared" si="15"/>
        <v>1</v>
      </c>
      <c r="AS88" s="6">
        <f t="shared" si="15"/>
        <v>0</v>
      </c>
      <c r="AU88" s="6">
        <f t="shared" si="16"/>
        <v>1</v>
      </c>
      <c r="AV88" s="6">
        <f t="shared" si="16"/>
        <v>0</v>
      </c>
      <c r="AW88" s="6">
        <f t="shared" si="16"/>
        <v>0</v>
      </c>
      <c r="AX88" s="6">
        <f t="shared" si="16"/>
        <v>1</v>
      </c>
      <c r="AY88" s="6">
        <f t="shared" si="16"/>
        <v>0</v>
      </c>
    </row>
    <row r="89" spans="1:51" ht="13.5" customHeight="1" x14ac:dyDescent="0.2">
      <c r="A89" s="11" t="s">
        <v>201</v>
      </c>
      <c r="B89" s="29" t="s">
        <v>476</v>
      </c>
      <c r="C89" s="29">
        <v>9</v>
      </c>
      <c r="D89" s="4" t="s">
        <v>202</v>
      </c>
      <c r="E89" s="6">
        <v>0</v>
      </c>
      <c r="F89" s="6">
        <v>0</v>
      </c>
      <c r="G89" s="6">
        <v>0</v>
      </c>
      <c r="H89" s="6">
        <v>0</v>
      </c>
      <c r="I89" s="6">
        <v>0</v>
      </c>
      <c r="J89" s="3"/>
      <c r="K89" s="5">
        <v>0</v>
      </c>
      <c r="L89" s="5">
        <v>1</v>
      </c>
      <c r="M89" s="14">
        <v>0.5</v>
      </c>
      <c r="N89" s="14">
        <v>0</v>
      </c>
      <c r="O89" s="14">
        <v>1</v>
      </c>
      <c r="P89" s="3"/>
      <c r="Q89" s="5">
        <v>0</v>
      </c>
      <c r="R89" s="5">
        <v>1</v>
      </c>
      <c r="S89" s="5">
        <v>0</v>
      </c>
      <c r="T89" s="5">
        <v>0</v>
      </c>
      <c r="U89" s="5">
        <v>0</v>
      </c>
      <c r="V89" s="5"/>
      <c r="W89" s="6">
        <f t="shared" si="17"/>
        <v>0</v>
      </c>
      <c r="X89" s="6">
        <f t="shared" si="17"/>
        <v>1</v>
      </c>
      <c r="Y89" s="6">
        <f t="shared" si="17"/>
        <v>0</v>
      </c>
      <c r="Z89" s="30">
        <f t="shared" si="17"/>
        <v>0</v>
      </c>
      <c r="AA89" s="6">
        <f t="shared" si="17"/>
        <v>0</v>
      </c>
      <c r="AB89" s="8">
        <f t="shared" si="18"/>
        <v>1</v>
      </c>
      <c r="AC89" s="6">
        <f t="shared" si="13"/>
        <v>1</v>
      </c>
      <c r="AD89" s="6">
        <f t="shared" si="13"/>
        <v>0</v>
      </c>
      <c r="AE89" s="6">
        <f t="shared" si="13"/>
        <v>0</v>
      </c>
      <c r="AF89" s="6">
        <f t="shared" si="13"/>
        <v>1</v>
      </c>
      <c r="AG89" s="6">
        <f t="shared" si="13"/>
        <v>0</v>
      </c>
      <c r="AI89" s="6">
        <f t="shared" si="14"/>
        <v>1</v>
      </c>
      <c r="AJ89" s="6">
        <f t="shared" si="14"/>
        <v>0</v>
      </c>
      <c r="AK89" s="6">
        <f t="shared" si="14"/>
        <v>0</v>
      </c>
      <c r="AL89" s="6">
        <f t="shared" si="14"/>
        <v>1</v>
      </c>
      <c r="AM89" s="6">
        <f t="shared" si="14"/>
        <v>0</v>
      </c>
      <c r="AO89" s="6">
        <f t="shared" si="15"/>
        <v>1</v>
      </c>
      <c r="AP89" s="6">
        <f t="shared" si="15"/>
        <v>1</v>
      </c>
      <c r="AQ89" s="6">
        <f t="shared" si="15"/>
        <v>0</v>
      </c>
      <c r="AR89" s="6">
        <f t="shared" si="15"/>
        <v>1</v>
      </c>
      <c r="AS89" s="6">
        <f t="shared" si="15"/>
        <v>0</v>
      </c>
      <c r="AU89" s="6">
        <f t="shared" si="16"/>
        <v>1</v>
      </c>
      <c r="AV89" s="6">
        <f t="shared" si="16"/>
        <v>0</v>
      </c>
      <c r="AW89" s="6">
        <f t="shared" si="16"/>
        <v>1</v>
      </c>
      <c r="AX89" s="6">
        <f t="shared" si="16"/>
        <v>1</v>
      </c>
      <c r="AY89" s="6">
        <f t="shared" si="16"/>
        <v>1</v>
      </c>
    </row>
    <row r="90" spans="1:51" ht="13.5" customHeight="1" x14ac:dyDescent="0.2">
      <c r="A90" s="11" t="s">
        <v>203</v>
      </c>
      <c r="B90" s="29" t="s">
        <v>477</v>
      </c>
      <c r="C90" s="29">
        <v>9</v>
      </c>
      <c r="D90" s="4" t="s">
        <v>204</v>
      </c>
      <c r="E90" s="6">
        <v>0</v>
      </c>
      <c r="F90" s="6">
        <v>1</v>
      </c>
      <c r="G90" s="6">
        <v>1</v>
      </c>
      <c r="H90" s="6">
        <v>0</v>
      </c>
      <c r="I90" s="6">
        <v>0</v>
      </c>
      <c r="J90" s="8" t="s">
        <v>321</v>
      </c>
      <c r="K90" s="9">
        <v>1</v>
      </c>
      <c r="L90" s="9">
        <v>0</v>
      </c>
      <c r="M90" s="16">
        <v>0.5</v>
      </c>
      <c r="N90" s="16">
        <v>0.5</v>
      </c>
      <c r="O90" s="16">
        <v>0</v>
      </c>
      <c r="P90" s="10" t="s">
        <v>284</v>
      </c>
      <c r="Q90" s="5">
        <v>0</v>
      </c>
      <c r="R90" s="5">
        <v>1</v>
      </c>
      <c r="S90" s="5">
        <v>0</v>
      </c>
      <c r="T90" s="5">
        <v>0</v>
      </c>
      <c r="U90" s="5">
        <v>0</v>
      </c>
      <c r="V90" s="5"/>
      <c r="W90" s="6">
        <f t="shared" si="17"/>
        <v>0</v>
      </c>
      <c r="X90" s="6">
        <f t="shared" si="17"/>
        <v>1</v>
      </c>
      <c r="Y90" s="6">
        <f t="shared" si="17"/>
        <v>0.5</v>
      </c>
      <c r="Z90" s="30">
        <f t="shared" si="17"/>
        <v>0</v>
      </c>
      <c r="AA90" s="6">
        <f t="shared" si="17"/>
        <v>0</v>
      </c>
      <c r="AB90" s="8">
        <f t="shared" si="18"/>
        <v>1.5</v>
      </c>
      <c r="AC90" s="6">
        <f t="shared" si="13"/>
        <v>0</v>
      </c>
      <c r="AD90" s="6">
        <f t="shared" si="13"/>
        <v>0</v>
      </c>
      <c r="AE90" s="6">
        <f t="shared" si="13"/>
        <v>0</v>
      </c>
      <c r="AF90" s="6">
        <f t="shared" si="13"/>
        <v>0</v>
      </c>
      <c r="AG90" s="6">
        <f t="shared" si="13"/>
        <v>1</v>
      </c>
      <c r="AI90" s="6">
        <f t="shared" si="14"/>
        <v>0</v>
      </c>
      <c r="AJ90" s="6">
        <f t="shared" si="14"/>
        <v>0</v>
      </c>
      <c r="AK90" s="6">
        <f t="shared" si="14"/>
        <v>0</v>
      </c>
      <c r="AL90" s="6">
        <f t="shared" si="14"/>
        <v>0</v>
      </c>
      <c r="AM90" s="6">
        <f t="shared" si="14"/>
        <v>1</v>
      </c>
      <c r="AO90" s="6">
        <f t="shared" si="15"/>
        <v>0</v>
      </c>
      <c r="AP90" s="6">
        <f t="shared" si="15"/>
        <v>0</v>
      </c>
      <c r="AQ90" s="6">
        <f t="shared" si="15"/>
        <v>0</v>
      </c>
      <c r="AR90" s="6">
        <f t="shared" si="15"/>
        <v>0</v>
      </c>
      <c r="AS90" s="6">
        <f t="shared" si="15"/>
        <v>1</v>
      </c>
      <c r="AU90" s="6">
        <f t="shared" si="16"/>
        <v>1</v>
      </c>
      <c r="AV90" s="6">
        <f t="shared" si="16"/>
        <v>1</v>
      </c>
      <c r="AW90" s="6">
        <f t="shared" si="16"/>
        <v>0</v>
      </c>
      <c r="AX90" s="6">
        <f t="shared" si="16"/>
        <v>1</v>
      </c>
      <c r="AY90" s="6">
        <f t="shared" si="16"/>
        <v>1</v>
      </c>
    </row>
    <row r="91" spans="1:51" ht="13.5" customHeight="1" x14ac:dyDescent="0.2">
      <c r="A91" s="11" t="s">
        <v>205</v>
      </c>
      <c r="B91" s="29" t="s">
        <v>478</v>
      </c>
      <c r="C91" s="29">
        <v>11</v>
      </c>
      <c r="D91" s="4" t="s">
        <v>206</v>
      </c>
      <c r="E91" s="6">
        <v>1</v>
      </c>
      <c r="F91" s="6">
        <v>1</v>
      </c>
      <c r="G91" s="6">
        <v>0</v>
      </c>
      <c r="H91" s="6">
        <v>0</v>
      </c>
      <c r="I91" s="6">
        <v>1</v>
      </c>
      <c r="J91" s="3"/>
      <c r="K91" s="5">
        <v>1</v>
      </c>
      <c r="L91" s="5">
        <v>1</v>
      </c>
      <c r="M91" s="14">
        <v>0.5</v>
      </c>
      <c r="N91" s="14">
        <v>0.5</v>
      </c>
      <c r="O91" s="14">
        <v>1</v>
      </c>
      <c r="P91" s="3"/>
      <c r="Q91" s="5">
        <v>1</v>
      </c>
      <c r="R91" s="5">
        <v>1</v>
      </c>
      <c r="S91" s="5">
        <v>0</v>
      </c>
      <c r="T91" s="5">
        <v>0</v>
      </c>
      <c r="U91" s="5">
        <v>0</v>
      </c>
      <c r="V91" s="5"/>
      <c r="W91" s="6">
        <f t="shared" si="17"/>
        <v>1</v>
      </c>
      <c r="X91" s="6">
        <f t="shared" si="17"/>
        <v>1</v>
      </c>
      <c r="Y91" s="6">
        <f t="shared" si="17"/>
        <v>0</v>
      </c>
      <c r="Z91" s="30">
        <f t="shared" si="17"/>
        <v>0</v>
      </c>
      <c r="AA91" s="6">
        <f t="shared" si="17"/>
        <v>1</v>
      </c>
      <c r="AB91" s="8">
        <f t="shared" si="18"/>
        <v>3</v>
      </c>
      <c r="AC91" s="6">
        <f t="shared" si="13"/>
        <v>1</v>
      </c>
      <c r="AD91" s="6">
        <f t="shared" si="13"/>
        <v>1</v>
      </c>
      <c r="AE91" s="6">
        <f t="shared" si="13"/>
        <v>0</v>
      </c>
      <c r="AF91" s="6">
        <f t="shared" si="13"/>
        <v>0</v>
      </c>
      <c r="AG91" s="6">
        <f t="shared" si="13"/>
        <v>0</v>
      </c>
      <c r="AI91" s="6">
        <f t="shared" si="14"/>
        <v>1</v>
      </c>
      <c r="AJ91" s="6">
        <f t="shared" si="14"/>
        <v>1</v>
      </c>
      <c r="AK91" s="6">
        <f t="shared" si="14"/>
        <v>0</v>
      </c>
      <c r="AL91" s="6">
        <f t="shared" si="14"/>
        <v>0</v>
      </c>
      <c r="AM91" s="6">
        <f t="shared" si="14"/>
        <v>1</v>
      </c>
      <c r="AO91" s="6">
        <f t="shared" si="15"/>
        <v>1</v>
      </c>
      <c r="AP91" s="6">
        <f t="shared" si="15"/>
        <v>1</v>
      </c>
      <c r="AQ91" s="6">
        <f t="shared" si="15"/>
        <v>0</v>
      </c>
      <c r="AR91" s="6">
        <f t="shared" si="15"/>
        <v>0</v>
      </c>
      <c r="AS91" s="6">
        <f t="shared" si="15"/>
        <v>0</v>
      </c>
      <c r="AU91" s="6">
        <f t="shared" si="16"/>
        <v>1</v>
      </c>
      <c r="AV91" s="6">
        <f t="shared" si="16"/>
        <v>1</v>
      </c>
      <c r="AW91" s="6">
        <f t="shared" si="16"/>
        <v>1</v>
      </c>
      <c r="AX91" s="6">
        <f t="shared" si="16"/>
        <v>1</v>
      </c>
      <c r="AY91" s="6">
        <f t="shared" si="16"/>
        <v>0</v>
      </c>
    </row>
    <row r="92" spans="1:51" ht="13.5" customHeight="1" x14ac:dyDescent="0.2">
      <c r="A92" s="11" t="s">
        <v>207</v>
      </c>
      <c r="B92" s="29" t="s">
        <v>479</v>
      </c>
      <c r="C92" s="29">
        <v>10</v>
      </c>
      <c r="D92" s="4" t="s">
        <v>208</v>
      </c>
      <c r="E92" s="6">
        <v>1</v>
      </c>
      <c r="F92" s="6">
        <v>1</v>
      </c>
      <c r="G92" s="6">
        <v>0</v>
      </c>
      <c r="H92" s="6">
        <v>0</v>
      </c>
      <c r="I92" s="6">
        <v>0</v>
      </c>
      <c r="J92" s="3"/>
      <c r="K92" s="5">
        <v>1</v>
      </c>
      <c r="L92" s="5">
        <v>1</v>
      </c>
      <c r="M92" s="14">
        <v>0</v>
      </c>
      <c r="N92" s="14">
        <v>0.5</v>
      </c>
      <c r="O92" s="14">
        <v>1</v>
      </c>
      <c r="P92" s="3"/>
      <c r="Q92" s="5">
        <v>1</v>
      </c>
      <c r="R92" s="5">
        <v>1</v>
      </c>
      <c r="S92" s="5">
        <v>0</v>
      </c>
      <c r="T92" s="5">
        <v>0</v>
      </c>
      <c r="U92" s="5">
        <v>0</v>
      </c>
      <c r="V92" s="5"/>
      <c r="W92" s="6">
        <f t="shared" si="17"/>
        <v>1</v>
      </c>
      <c r="X92" s="6">
        <f t="shared" si="17"/>
        <v>1</v>
      </c>
      <c r="Y92" s="6">
        <f t="shared" si="17"/>
        <v>0</v>
      </c>
      <c r="Z92" s="30">
        <f t="shared" si="17"/>
        <v>0</v>
      </c>
      <c r="AA92" s="6">
        <f t="shared" si="17"/>
        <v>0</v>
      </c>
      <c r="AB92" s="8">
        <f t="shared" si="18"/>
        <v>2</v>
      </c>
      <c r="AC92" s="6">
        <f t="shared" si="13"/>
        <v>1</v>
      </c>
      <c r="AD92" s="6">
        <f t="shared" si="13"/>
        <v>1</v>
      </c>
      <c r="AE92" s="6">
        <f t="shared" si="13"/>
        <v>1</v>
      </c>
      <c r="AF92" s="6">
        <f t="shared" si="13"/>
        <v>0</v>
      </c>
      <c r="AG92" s="6">
        <f t="shared" si="13"/>
        <v>0</v>
      </c>
      <c r="AI92" s="6">
        <f t="shared" si="14"/>
        <v>1</v>
      </c>
      <c r="AJ92" s="6">
        <f t="shared" si="14"/>
        <v>1</v>
      </c>
      <c r="AK92" s="6">
        <f t="shared" si="14"/>
        <v>1</v>
      </c>
      <c r="AL92" s="6">
        <f t="shared" si="14"/>
        <v>0</v>
      </c>
      <c r="AM92" s="6">
        <f t="shared" si="14"/>
        <v>0</v>
      </c>
      <c r="AO92" s="6">
        <f t="shared" si="15"/>
        <v>1</v>
      </c>
      <c r="AP92" s="6">
        <f t="shared" si="15"/>
        <v>1</v>
      </c>
      <c r="AQ92" s="6">
        <f t="shared" si="15"/>
        <v>1</v>
      </c>
      <c r="AR92" s="6">
        <f t="shared" si="15"/>
        <v>0</v>
      </c>
      <c r="AS92" s="6">
        <f t="shared" si="15"/>
        <v>0</v>
      </c>
      <c r="AU92" s="6">
        <f t="shared" si="16"/>
        <v>1</v>
      </c>
      <c r="AV92" s="6">
        <f t="shared" si="16"/>
        <v>1</v>
      </c>
      <c r="AW92" s="6">
        <f t="shared" si="16"/>
        <v>1</v>
      </c>
      <c r="AX92" s="6">
        <f t="shared" si="16"/>
        <v>1</v>
      </c>
      <c r="AY92" s="6">
        <f t="shared" si="16"/>
        <v>1</v>
      </c>
    </row>
    <row r="93" spans="1:51" ht="13.5" customHeight="1" x14ac:dyDescent="0.2">
      <c r="A93" s="11" t="s">
        <v>209</v>
      </c>
      <c r="B93" s="29" t="s">
        <v>480</v>
      </c>
      <c r="C93" s="29">
        <v>9</v>
      </c>
      <c r="D93" s="4" t="s">
        <v>210</v>
      </c>
      <c r="E93" s="6">
        <v>0</v>
      </c>
      <c r="F93" s="6">
        <v>0</v>
      </c>
      <c r="G93" s="6">
        <v>0</v>
      </c>
      <c r="H93" s="6">
        <v>0</v>
      </c>
      <c r="I93" s="6">
        <v>0</v>
      </c>
      <c r="J93" s="8" t="s">
        <v>336</v>
      </c>
      <c r="K93" s="9">
        <v>0</v>
      </c>
      <c r="L93" s="9">
        <v>0</v>
      </c>
      <c r="M93" s="16">
        <v>0</v>
      </c>
      <c r="N93" s="16">
        <v>0</v>
      </c>
      <c r="O93" s="16">
        <v>0</v>
      </c>
      <c r="P93" s="10" t="s">
        <v>291</v>
      </c>
      <c r="Q93" s="5">
        <v>0</v>
      </c>
      <c r="R93" s="5">
        <v>0</v>
      </c>
      <c r="S93" s="5">
        <v>0</v>
      </c>
      <c r="T93" s="5">
        <v>0</v>
      </c>
      <c r="U93" s="5">
        <v>0</v>
      </c>
      <c r="V93" s="5"/>
      <c r="W93" s="6">
        <f t="shared" si="17"/>
        <v>0</v>
      </c>
      <c r="X93" s="6">
        <f t="shared" si="17"/>
        <v>0</v>
      </c>
      <c r="Y93" s="6">
        <f t="shared" si="17"/>
        <v>0</v>
      </c>
      <c r="Z93" s="30">
        <f t="shared" si="17"/>
        <v>0</v>
      </c>
      <c r="AA93" s="6">
        <f t="shared" si="17"/>
        <v>0</v>
      </c>
      <c r="AB93" s="8">
        <f t="shared" si="18"/>
        <v>0</v>
      </c>
      <c r="AC93" s="6">
        <f t="shared" ref="AC93:AG107" si="19">IF(AND(E93=K93, K93=Q93),1,0)</f>
        <v>1</v>
      </c>
      <c r="AD93" s="6">
        <f t="shared" si="19"/>
        <v>1</v>
      </c>
      <c r="AE93" s="6">
        <f t="shared" si="19"/>
        <v>1</v>
      </c>
      <c r="AF93" s="6">
        <f t="shared" si="19"/>
        <v>1</v>
      </c>
      <c r="AG93" s="6">
        <f t="shared" si="19"/>
        <v>1</v>
      </c>
      <c r="AI93" s="6">
        <f t="shared" ref="AI93:AM107" si="20">IF((E93=K93),1,0)</f>
        <v>1</v>
      </c>
      <c r="AJ93" s="6">
        <f t="shared" si="20"/>
        <v>1</v>
      </c>
      <c r="AK93" s="6">
        <f t="shared" si="20"/>
        <v>1</v>
      </c>
      <c r="AL93" s="6">
        <f t="shared" si="20"/>
        <v>1</v>
      </c>
      <c r="AM93" s="6">
        <f t="shared" si="20"/>
        <v>1</v>
      </c>
      <c r="AO93" s="6">
        <f t="shared" ref="AO93:AS107" si="21">IF((K93=Q93),1,0)</f>
        <v>1</v>
      </c>
      <c r="AP93" s="6">
        <f t="shared" si="21"/>
        <v>1</v>
      </c>
      <c r="AQ93" s="6">
        <f t="shared" si="21"/>
        <v>1</v>
      </c>
      <c r="AR93" s="6">
        <f t="shared" si="21"/>
        <v>1</v>
      </c>
      <c r="AS93" s="6">
        <f t="shared" si="21"/>
        <v>1</v>
      </c>
      <c r="AU93" s="6">
        <f t="shared" ref="AU93:AY107" si="22">IF((E93=Q93),1,0)</f>
        <v>1</v>
      </c>
      <c r="AV93" s="6">
        <f t="shared" si="22"/>
        <v>1</v>
      </c>
      <c r="AW93" s="6">
        <f t="shared" si="22"/>
        <v>1</v>
      </c>
      <c r="AX93" s="6">
        <f t="shared" si="22"/>
        <v>1</v>
      </c>
      <c r="AY93" s="6">
        <f t="shared" si="22"/>
        <v>1</v>
      </c>
    </row>
    <row r="94" spans="1:51" ht="13.5" customHeight="1" x14ac:dyDescent="0.2">
      <c r="A94" s="11" t="s">
        <v>211</v>
      </c>
      <c r="B94" s="29" t="s">
        <v>481</v>
      </c>
      <c r="C94" s="29">
        <v>8</v>
      </c>
      <c r="D94" s="4" t="s">
        <v>212</v>
      </c>
      <c r="E94" s="6">
        <v>1</v>
      </c>
      <c r="F94" s="6">
        <v>1</v>
      </c>
      <c r="G94" s="6">
        <v>0</v>
      </c>
      <c r="H94" s="6">
        <v>0</v>
      </c>
      <c r="I94" s="6">
        <v>0</v>
      </c>
      <c r="J94" s="8" t="s">
        <v>341</v>
      </c>
      <c r="K94" s="5">
        <v>1</v>
      </c>
      <c r="L94" s="5">
        <v>1</v>
      </c>
      <c r="M94" s="14">
        <v>0.5</v>
      </c>
      <c r="N94" s="14">
        <v>1</v>
      </c>
      <c r="O94" s="14">
        <v>1</v>
      </c>
      <c r="P94" s="3"/>
      <c r="Q94" s="5">
        <v>1</v>
      </c>
      <c r="R94" s="5">
        <v>1</v>
      </c>
      <c r="S94" s="5">
        <v>0</v>
      </c>
      <c r="T94" s="5">
        <v>0</v>
      </c>
      <c r="U94" s="5">
        <v>0</v>
      </c>
      <c r="V94" s="5"/>
      <c r="W94" s="6">
        <f t="shared" si="17"/>
        <v>1</v>
      </c>
      <c r="X94" s="6">
        <f t="shared" si="17"/>
        <v>1</v>
      </c>
      <c r="Y94" s="6">
        <f t="shared" si="17"/>
        <v>0</v>
      </c>
      <c r="Z94" s="30">
        <f t="shared" si="17"/>
        <v>0</v>
      </c>
      <c r="AA94" s="6">
        <f t="shared" si="17"/>
        <v>0</v>
      </c>
      <c r="AB94" s="8">
        <f t="shared" si="18"/>
        <v>2</v>
      </c>
      <c r="AC94" s="6">
        <f t="shared" si="19"/>
        <v>1</v>
      </c>
      <c r="AD94" s="6">
        <f t="shared" si="19"/>
        <v>1</v>
      </c>
      <c r="AE94" s="6">
        <f t="shared" si="19"/>
        <v>0</v>
      </c>
      <c r="AF94" s="6">
        <f t="shared" si="19"/>
        <v>0</v>
      </c>
      <c r="AG94" s="6">
        <f t="shared" si="19"/>
        <v>0</v>
      </c>
      <c r="AI94" s="6">
        <f t="shared" si="20"/>
        <v>1</v>
      </c>
      <c r="AJ94" s="6">
        <f t="shared" si="20"/>
        <v>1</v>
      </c>
      <c r="AK94" s="6">
        <f t="shared" si="20"/>
        <v>0</v>
      </c>
      <c r="AL94" s="6">
        <f t="shared" si="20"/>
        <v>0</v>
      </c>
      <c r="AM94" s="6">
        <f t="shared" si="20"/>
        <v>0</v>
      </c>
      <c r="AO94" s="6">
        <f t="shared" si="21"/>
        <v>1</v>
      </c>
      <c r="AP94" s="6">
        <f t="shared" si="21"/>
        <v>1</v>
      </c>
      <c r="AQ94" s="6">
        <f t="shared" si="21"/>
        <v>0</v>
      </c>
      <c r="AR94" s="6">
        <f t="shared" si="21"/>
        <v>0</v>
      </c>
      <c r="AS94" s="6">
        <f t="shared" si="21"/>
        <v>0</v>
      </c>
      <c r="AU94" s="6">
        <f t="shared" si="22"/>
        <v>1</v>
      </c>
      <c r="AV94" s="6">
        <f t="shared" si="22"/>
        <v>1</v>
      </c>
      <c r="AW94" s="6">
        <f t="shared" si="22"/>
        <v>1</v>
      </c>
      <c r="AX94" s="6">
        <f t="shared" si="22"/>
        <v>1</v>
      </c>
      <c r="AY94" s="6">
        <f t="shared" si="22"/>
        <v>1</v>
      </c>
    </row>
    <row r="95" spans="1:51" ht="13.5" customHeight="1" x14ac:dyDescent="0.2">
      <c r="A95" s="11" t="s">
        <v>213</v>
      </c>
      <c r="B95" s="29" t="s">
        <v>482</v>
      </c>
      <c r="C95" s="29">
        <v>10</v>
      </c>
      <c r="D95" s="4" t="s">
        <v>214</v>
      </c>
      <c r="E95" s="6">
        <v>1</v>
      </c>
      <c r="F95" s="6">
        <v>1</v>
      </c>
      <c r="G95" s="6">
        <v>0</v>
      </c>
      <c r="H95" s="6">
        <v>1</v>
      </c>
      <c r="I95" s="6">
        <v>0</v>
      </c>
      <c r="J95" s="3"/>
      <c r="K95" s="5">
        <v>1</v>
      </c>
      <c r="L95" s="5">
        <v>0</v>
      </c>
      <c r="M95" s="14">
        <v>0.5</v>
      </c>
      <c r="N95" s="14">
        <v>0.5</v>
      </c>
      <c r="O95" s="14">
        <v>1</v>
      </c>
      <c r="P95" s="8" t="s">
        <v>298</v>
      </c>
      <c r="Q95" s="5">
        <v>1</v>
      </c>
      <c r="R95" s="5">
        <v>1</v>
      </c>
      <c r="S95" s="5">
        <v>0</v>
      </c>
      <c r="T95" s="5">
        <v>0</v>
      </c>
      <c r="U95" s="5">
        <v>0</v>
      </c>
      <c r="V95" s="5"/>
      <c r="W95" s="6">
        <f t="shared" si="17"/>
        <v>1</v>
      </c>
      <c r="X95" s="6">
        <f t="shared" si="17"/>
        <v>1</v>
      </c>
      <c r="Y95" s="6">
        <f t="shared" si="17"/>
        <v>0</v>
      </c>
      <c r="Z95" s="30">
        <f t="shared" si="17"/>
        <v>0.5</v>
      </c>
      <c r="AA95" s="6">
        <f t="shared" si="17"/>
        <v>0</v>
      </c>
      <c r="AB95" s="8">
        <f t="shared" si="18"/>
        <v>2.5</v>
      </c>
      <c r="AC95" s="6">
        <f t="shared" si="19"/>
        <v>1</v>
      </c>
      <c r="AD95" s="6">
        <f t="shared" si="19"/>
        <v>0</v>
      </c>
      <c r="AE95" s="6">
        <f t="shared" si="19"/>
        <v>0</v>
      </c>
      <c r="AF95" s="6">
        <f t="shared" si="19"/>
        <v>0</v>
      </c>
      <c r="AG95" s="6">
        <f t="shared" si="19"/>
        <v>0</v>
      </c>
      <c r="AI95" s="6">
        <f t="shared" si="20"/>
        <v>1</v>
      </c>
      <c r="AJ95" s="6">
        <f t="shared" si="20"/>
        <v>0</v>
      </c>
      <c r="AK95" s="6">
        <f t="shared" si="20"/>
        <v>0</v>
      </c>
      <c r="AL95" s="6">
        <f t="shared" si="20"/>
        <v>0</v>
      </c>
      <c r="AM95" s="6">
        <f t="shared" si="20"/>
        <v>0</v>
      </c>
      <c r="AO95" s="6">
        <f t="shared" si="21"/>
        <v>1</v>
      </c>
      <c r="AP95" s="6">
        <f t="shared" si="21"/>
        <v>0</v>
      </c>
      <c r="AQ95" s="6">
        <f t="shared" si="21"/>
        <v>0</v>
      </c>
      <c r="AR95" s="6">
        <f t="shared" si="21"/>
        <v>0</v>
      </c>
      <c r="AS95" s="6">
        <f t="shared" si="21"/>
        <v>0</v>
      </c>
      <c r="AU95" s="6">
        <f t="shared" si="22"/>
        <v>1</v>
      </c>
      <c r="AV95" s="6">
        <f t="shared" si="22"/>
        <v>1</v>
      </c>
      <c r="AW95" s="6">
        <f t="shared" si="22"/>
        <v>1</v>
      </c>
      <c r="AX95" s="6">
        <f t="shared" si="22"/>
        <v>0</v>
      </c>
      <c r="AY95" s="6">
        <f t="shared" si="22"/>
        <v>1</v>
      </c>
    </row>
    <row r="96" spans="1:51" ht="13.5" customHeight="1" x14ac:dyDescent="0.2">
      <c r="A96" s="11" t="s">
        <v>215</v>
      </c>
      <c r="B96" s="29" t="s">
        <v>483</v>
      </c>
      <c r="C96" s="29">
        <v>29</v>
      </c>
      <c r="D96" s="4" t="s">
        <v>216</v>
      </c>
      <c r="E96" s="6">
        <v>0</v>
      </c>
      <c r="F96" s="6">
        <v>1</v>
      </c>
      <c r="G96" s="6">
        <v>0</v>
      </c>
      <c r="H96" s="6">
        <v>0</v>
      </c>
      <c r="I96" s="6">
        <v>0</v>
      </c>
      <c r="J96" s="3"/>
      <c r="K96" s="9">
        <v>0</v>
      </c>
      <c r="L96" s="9">
        <v>0</v>
      </c>
      <c r="M96" s="16">
        <v>0</v>
      </c>
      <c r="N96" s="16">
        <v>0</v>
      </c>
      <c r="O96" s="16">
        <v>0</v>
      </c>
      <c r="P96" s="10" t="s">
        <v>301</v>
      </c>
      <c r="Q96" s="5">
        <v>0</v>
      </c>
      <c r="R96" s="5">
        <v>1</v>
      </c>
      <c r="S96" s="5">
        <v>0</v>
      </c>
      <c r="T96" s="5">
        <v>0</v>
      </c>
      <c r="U96" s="5">
        <v>0</v>
      </c>
      <c r="V96" s="5"/>
      <c r="W96" s="6">
        <f t="shared" si="17"/>
        <v>0</v>
      </c>
      <c r="X96" s="6">
        <f t="shared" si="17"/>
        <v>1</v>
      </c>
      <c r="Y96" s="6">
        <f t="shared" si="17"/>
        <v>0</v>
      </c>
      <c r="Z96" s="30">
        <f t="shared" si="17"/>
        <v>0</v>
      </c>
      <c r="AA96" s="6">
        <f t="shared" si="17"/>
        <v>0</v>
      </c>
      <c r="AB96" s="8">
        <f t="shared" si="18"/>
        <v>1</v>
      </c>
      <c r="AC96" s="6">
        <f t="shared" si="19"/>
        <v>1</v>
      </c>
      <c r="AD96" s="6">
        <f t="shared" si="19"/>
        <v>0</v>
      </c>
      <c r="AE96" s="6">
        <f t="shared" si="19"/>
        <v>1</v>
      </c>
      <c r="AF96" s="6">
        <f t="shared" si="19"/>
        <v>1</v>
      </c>
      <c r="AG96" s="6">
        <f t="shared" si="19"/>
        <v>1</v>
      </c>
      <c r="AI96" s="6">
        <f t="shared" si="20"/>
        <v>1</v>
      </c>
      <c r="AJ96" s="6">
        <f t="shared" si="20"/>
        <v>0</v>
      </c>
      <c r="AK96" s="6">
        <f t="shared" si="20"/>
        <v>1</v>
      </c>
      <c r="AL96" s="6">
        <f t="shared" si="20"/>
        <v>1</v>
      </c>
      <c r="AM96" s="6">
        <f t="shared" si="20"/>
        <v>1</v>
      </c>
      <c r="AO96" s="6">
        <f t="shared" si="21"/>
        <v>1</v>
      </c>
      <c r="AP96" s="6">
        <f t="shared" si="21"/>
        <v>0</v>
      </c>
      <c r="AQ96" s="6">
        <f t="shared" si="21"/>
        <v>1</v>
      </c>
      <c r="AR96" s="6">
        <f t="shared" si="21"/>
        <v>1</v>
      </c>
      <c r="AS96" s="6">
        <f t="shared" si="21"/>
        <v>1</v>
      </c>
      <c r="AU96" s="6">
        <f t="shared" si="22"/>
        <v>1</v>
      </c>
      <c r="AV96" s="6">
        <f t="shared" si="22"/>
        <v>1</v>
      </c>
      <c r="AW96" s="6">
        <f t="shared" si="22"/>
        <v>1</v>
      </c>
      <c r="AX96" s="6">
        <f t="shared" si="22"/>
        <v>1</v>
      </c>
      <c r="AY96" s="6">
        <f t="shared" si="22"/>
        <v>1</v>
      </c>
    </row>
    <row r="97" spans="1:51" ht="13.5" customHeight="1" x14ac:dyDescent="0.2">
      <c r="A97" s="11" t="s">
        <v>218</v>
      </c>
      <c r="B97" s="29" t="s">
        <v>484</v>
      </c>
      <c r="C97" s="29">
        <v>10</v>
      </c>
      <c r="D97" s="4" t="s">
        <v>219</v>
      </c>
      <c r="E97" s="6">
        <v>0</v>
      </c>
      <c r="F97" s="6">
        <v>1</v>
      </c>
      <c r="G97" s="6">
        <v>0</v>
      </c>
      <c r="H97" s="6">
        <v>1</v>
      </c>
      <c r="I97" s="6">
        <v>0</v>
      </c>
      <c r="J97" s="3"/>
      <c r="K97" s="5">
        <v>0</v>
      </c>
      <c r="L97" s="5">
        <v>1</v>
      </c>
      <c r="M97" s="14">
        <v>0</v>
      </c>
      <c r="N97" s="14">
        <v>0.5</v>
      </c>
      <c r="O97" s="14">
        <v>1</v>
      </c>
      <c r="P97" s="3"/>
      <c r="Q97" s="5">
        <v>0</v>
      </c>
      <c r="R97" s="5">
        <v>1</v>
      </c>
      <c r="S97" s="5">
        <v>0</v>
      </c>
      <c r="T97" s="5">
        <v>0</v>
      </c>
      <c r="U97" s="5">
        <v>0</v>
      </c>
      <c r="V97" s="5"/>
      <c r="W97" s="6">
        <f t="shared" si="17"/>
        <v>0</v>
      </c>
      <c r="X97" s="6">
        <f t="shared" si="17"/>
        <v>1</v>
      </c>
      <c r="Y97" s="6">
        <f t="shared" si="17"/>
        <v>0</v>
      </c>
      <c r="Z97" s="30">
        <f t="shared" si="17"/>
        <v>0.5</v>
      </c>
      <c r="AA97" s="6">
        <f t="shared" si="17"/>
        <v>0</v>
      </c>
      <c r="AB97" s="8">
        <f t="shared" si="18"/>
        <v>1.5</v>
      </c>
      <c r="AC97" s="6">
        <f>IF(AND(E97=K97, K97=Q97),1,0)</f>
        <v>1</v>
      </c>
      <c r="AD97" s="6">
        <f t="shared" si="19"/>
        <v>1</v>
      </c>
      <c r="AE97" s="6">
        <f t="shared" si="19"/>
        <v>1</v>
      </c>
      <c r="AF97" s="6">
        <f t="shared" si="19"/>
        <v>0</v>
      </c>
      <c r="AG97" s="6">
        <f>IF(AND(I97=O97, O97=U97),1,0)</f>
        <v>0</v>
      </c>
      <c r="AI97" s="6">
        <f>IF((E97=K97),1,0)</f>
        <v>1</v>
      </c>
      <c r="AJ97" s="6">
        <f t="shared" si="20"/>
        <v>1</v>
      </c>
      <c r="AK97" s="6">
        <f t="shared" si="20"/>
        <v>1</v>
      </c>
      <c r="AL97" s="6">
        <f t="shared" si="20"/>
        <v>0</v>
      </c>
      <c r="AM97" s="6">
        <f t="shared" si="20"/>
        <v>0</v>
      </c>
      <c r="AO97" s="6">
        <f>IF((K97=Q97),1,0)</f>
        <v>1</v>
      </c>
      <c r="AP97" s="6">
        <f t="shared" si="21"/>
        <v>1</v>
      </c>
      <c r="AQ97" s="6">
        <f t="shared" si="21"/>
        <v>1</v>
      </c>
      <c r="AR97" s="6">
        <f t="shared" si="21"/>
        <v>0</v>
      </c>
      <c r="AS97" s="6">
        <f t="shared" si="21"/>
        <v>0</v>
      </c>
      <c r="AU97" s="6">
        <f>IF((E97=Q97),1,0)</f>
        <v>1</v>
      </c>
      <c r="AV97" s="6">
        <f t="shared" si="22"/>
        <v>1</v>
      </c>
      <c r="AW97" s="6">
        <f t="shared" si="22"/>
        <v>1</v>
      </c>
      <c r="AX97" s="6">
        <f t="shared" si="22"/>
        <v>0</v>
      </c>
      <c r="AY97" s="6">
        <f t="shared" si="22"/>
        <v>1</v>
      </c>
    </row>
    <row r="98" spans="1:51" ht="13.5" customHeight="1" x14ac:dyDescent="0.2">
      <c r="A98" s="11" t="s">
        <v>221</v>
      </c>
      <c r="B98" s="29" t="s">
        <v>485</v>
      </c>
      <c r="C98" s="29">
        <v>9</v>
      </c>
      <c r="D98" s="4" t="s">
        <v>222</v>
      </c>
      <c r="E98" s="8">
        <v>1</v>
      </c>
      <c r="F98" s="8">
        <v>0</v>
      </c>
      <c r="G98" s="8">
        <v>0</v>
      </c>
      <c r="H98" s="8">
        <v>0</v>
      </c>
      <c r="I98" s="8">
        <v>1</v>
      </c>
      <c r="K98" s="5">
        <v>1</v>
      </c>
      <c r="L98" s="5">
        <v>0</v>
      </c>
      <c r="M98" s="14">
        <v>0</v>
      </c>
      <c r="N98" s="14">
        <v>0.5</v>
      </c>
      <c r="O98" s="14">
        <v>1</v>
      </c>
      <c r="P98" s="3"/>
      <c r="Q98" s="8">
        <v>1</v>
      </c>
      <c r="R98" s="8">
        <v>1</v>
      </c>
      <c r="S98" s="8">
        <v>0</v>
      </c>
      <c r="T98" s="8">
        <v>0</v>
      </c>
      <c r="U98" s="8">
        <v>0</v>
      </c>
      <c r="W98" s="6">
        <f t="shared" ref="W98:AA112" si="23">IF(((E98+K98+Q98)=1.5),0.5,ROUND((E98+K98+Q98)/3,0))</f>
        <v>1</v>
      </c>
      <c r="X98" s="6">
        <f t="shared" si="23"/>
        <v>0</v>
      </c>
      <c r="Y98" s="6">
        <f t="shared" si="23"/>
        <v>0</v>
      </c>
      <c r="Z98" s="30">
        <f t="shared" si="23"/>
        <v>0</v>
      </c>
      <c r="AA98" s="6">
        <f t="shared" si="23"/>
        <v>1</v>
      </c>
      <c r="AB98" s="8">
        <f t="shared" si="18"/>
        <v>2</v>
      </c>
      <c r="AC98" s="6">
        <f>IF(AND(E98=K98, K98=Q98),1,0)</f>
        <v>1</v>
      </c>
      <c r="AD98" s="6">
        <f t="shared" si="19"/>
        <v>0</v>
      </c>
      <c r="AE98" s="6">
        <f t="shared" si="19"/>
        <v>1</v>
      </c>
      <c r="AF98" s="6">
        <f t="shared" si="19"/>
        <v>0</v>
      </c>
      <c r="AG98" s="6">
        <f t="shared" si="19"/>
        <v>0</v>
      </c>
      <c r="AH98" s="13"/>
      <c r="AI98" s="6">
        <f>IF((E98=K98),1,0)</f>
        <v>1</v>
      </c>
      <c r="AJ98" s="6">
        <f t="shared" si="20"/>
        <v>1</v>
      </c>
      <c r="AK98" s="6">
        <f t="shared" si="20"/>
        <v>1</v>
      </c>
      <c r="AL98" s="6">
        <f t="shared" si="20"/>
        <v>0</v>
      </c>
      <c r="AM98" s="6">
        <f t="shared" si="20"/>
        <v>1</v>
      </c>
      <c r="AN98" s="13"/>
      <c r="AO98" s="6">
        <f>IF((K98=Q98),1,0)</f>
        <v>1</v>
      </c>
      <c r="AP98" s="6">
        <f t="shared" si="21"/>
        <v>0</v>
      </c>
      <c r="AQ98" s="6">
        <f t="shared" si="21"/>
        <v>1</v>
      </c>
      <c r="AR98" s="6">
        <f t="shared" si="21"/>
        <v>0</v>
      </c>
      <c r="AS98" s="6">
        <f t="shared" si="21"/>
        <v>0</v>
      </c>
      <c r="AT98" s="13"/>
      <c r="AU98" s="6">
        <f>IF((E98=Q98),1,0)</f>
        <v>1</v>
      </c>
      <c r="AV98" s="6">
        <f t="shared" si="22"/>
        <v>0</v>
      </c>
      <c r="AW98" s="6">
        <f t="shared" si="22"/>
        <v>1</v>
      </c>
      <c r="AX98" s="6">
        <f t="shared" si="22"/>
        <v>1</v>
      </c>
      <c r="AY98" s="6">
        <f t="shared" si="22"/>
        <v>0</v>
      </c>
    </row>
    <row r="99" spans="1:51" ht="13.5" customHeight="1" x14ac:dyDescent="0.2">
      <c r="A99" s="11" t="s">
        <v>223</v>
      </c>
      <c r="B99" s="29" t="s">
        <v>486</v>
      </c>
      <c r="C99" s="29">
        <v>8</v>
      </c>
      <c r="D99" s="4" t="s">
        <v>224</v>
      </c>
      <c r="E99" s="8">
        <v>0</v>
      </c>
      <c r="F99" s="8">
        <v>1</v>
      </c>
      <c r="G99" s="8">
        <v>0</v>
      </c>
      <c r="H99" s="8">
        <v>0</v>
      </c>
      <c r="I99" s="8">
        <v>0</v>
      </c>
      <c r="K99" s="5">
        <v>1</v>
      </c>
      <c r="L99" s="5">
        <v>1</v>
      </c>
      <c r="M99" s="14">
        <v>0</v>
      </c>
      <c r="N99" s="14">
        <v>0.5</v>
      </c>
      <c r="O99" s="14">
        <v>1</v>
      </c>
      <c r="P99" s="3"/>
      <c r="Q99" s="8">
        <v>1</v>
      </c>
      <c r="R99" s="8">
        <v>1</v>
      </c>
      <c r="S99" s="8">
        <v>0</v>
      </c>
      <c r="T99" s="8">
        <v>0</v>
      </c>
      <c r="U99" s="8">
        <v>0</v>
      </c>
      <c r="W99" s="6">
        <f t="shared" si="23"/>
        <v>1</v>
      </c>
      <c r="X99" s="6">
        <f t="shared" si="23"/>
        <v>1</v>
      </c>
      <c r="Y99" s="6">
        <f t="shared" si="23"/>
        <v>0</v>
      </c>
      <c r="Z99" s="30">
        <f t="shared" si="23"/>
        <v>0</v>
      </c>
      <c r="AA99" s="6">
        <f t="shared" si="23"/>
        <v>0</v>
      </c>
      <c r="AB99" s="8">
        <f t="shared" si="18"/>
        <v>2</v>
      </c>
      <c r="AC99" s="6">
        <f t="shared" ref="AC99:AG157" si="24">IF(AND(E99=K99, K99=Q99),1,0)</f>
        <v>0</v>
      </c>
      <c r="AD99" s="6">
        <f t="shared" si="19"/>
        <v>1</v>
      </c>
      <c r="AE99" s="6">
        <f t="shared" si="19"/>
        <v>1</v>
      </c>
      <c r="AF99" s="6">
        <f t="shared" si="19"/>
        <v>0</v>
      </c>
      <c r="AG99" s="6">
        <f t="shared" si="19"/>
        <v>0</v>
      </c>
      <c r="AI99" s="6">
        <f t="shared" ref="AI99:AM157" si="25">IF((E99=K99),1,0)</f>
        <v>0</v>
      </c>
      <c r="AJ99" s="6">
        <f t="shared" si="20"/>
        <v>1</v>
      </c>
      <c r="AK99" s="6">
        <f t="shared" si="20"/>
        <v>1</v>
      </c>
      <c r="AL99" s="6">
        <f t="shared" si="20"/>
        <v>0</v>
      </c>
      <c r="AM99" s="6">
        <f t="shared" si="20"/>
        <v>0</v>
      </c>
      <c r="AO99" s="6">
        <f t="shared" ref="AO99:AS157" si="26">IF((K99=Q99),1,0)</f>
        <v>1</v>
      </c>
      <c r="AP99" s="6">
        <f t="shared" si="21"/>
        <v>1</v>
      </c>
      <c r="AQ99" s="6">
        <f t="shared" si="21"/>
        <v>1</v>
      </c>
      <c r="AR99" s="6">
        <f t="shared" si="21"/>
        <v>0</v>
      </c>
      <c r="AS99" s="6">
        <f t="shared" si="21"/>
        <v>0</v>
      </c>
      <c r="AU99" s="6">
        <f t="shared" ref="AU99:AY157" si="27">IF((E99=Q99),1,0)</f>
        <v>0</v>
      </c>
      <c r="AV99" s="6">
        <f t="shared" si="22"/>
        <v>1</v>
      </c>
      <c r="AW99" s="6">
        <f t="shared" si="22"/>
        <v>1</v>
      </c>
      <c r="AX99" s="6">
        <f t="shared" si="22"/>
        <v>1</v>
      </c>
      <c r="AY99" s="6">
        <f t="shared" si="22"/>
        <v>1</v>
      </c>
    </row>
    <row r="100" spans="1:51" s="38" customFormat="1" ht="13.5" customHeight="1" x14ac:dyDescent="0.2">
      <c r="A100" s="37" t="s">
        <v>226</v>
      </c>
      <c r="B100" s="35" t="s">
        <v>487</v>
      </c>
      <c r="C100" s="35">
        <v>8</v>
      </c>
      <c r="D100" s="36" t="s">
        <v>227</v>
      </c>
      <c r="E100" s="38">
        <v>1</v>
      </c>
      <c r="F100" s="38">
        <v>1</v>
      </c>
      <c r="G100" s="38">
        <v>1</v>
      </c>
      <c r="H100" s="38">
        <v>0</v>
      </c>
      <c r="I100" s="38">
        <v>1</v>
      </c>
      <c r="K100" s="38">
        <v>1</v>
      </c>
      <c r="L100" s="40">
        <v>1</v>
      </c>
      <c r="M100" s="41">
        <v>0.5</v>
      </c>
      <c r="N100" s="41">
        <v>0.5</v>
      </c>
      <c r="O100" s="41">
        <v>0.5</v>
      </c>
      <c r="P100" s="35"/>
      <c r="Q100" s="38">
        <v>1</v>
      </c>
      <c r="R100" s="38">
        <v>1</v>
      </c>
      <c r="S100" s="38">
        <v>0</v>
      </c>
      <c r="T100" s="38">
        <v>0</v>
      </c>
      <c r="U100" s="38">
        <v>1</v>
      </c>
      <c r="W100" s="40">
        <f t="shared" si="23"/>
        <v>1</v>
      </c>
      <c r="X100" s="40">
        <f t="shared" si="23"/>
        <v>1</v>
      </c>
      <c r="Y100" s="40">
        <f t="shared" si="23"/>
        <v>0.5</v>
      </c>
      <c r="Z100" s="30">
        <f t="shared" si="23"/>
        <v>0</v>
      </c>
      <c r="AA100" s="40">
        <f t="shared" si="23"/>
        <v>1</v>
      </c>
      <c r="AB100" s="38">
        <f t="shared" si="18"/>
        <v>3.5</v>
      </c>
      <c r="AC100" s="40">
        <f t="shared" si="24"/>
        <v>1</v>
      </c>
      <c r="AD100" s="40">
        <f t="shared" si="19"/>
        <v>1</v>
      </c>
      <c r="AE100" s="40">
        <f t="shared" si="19"/>
        <v>0</v>
      </c>
      <c r="AF100" s="40">
        <f t="shared" si="19"/>
        <v>0</v>
      </c>
      <c r="AG100" s="40">
        <f t="shared" si="19"/>
        <v>0</v>
      </c>
      <c r="AI100" s="40">
        <f t="shared" si="25"/>
        <v>1</v>
      </c>
      <c r="AJ100" s="40">
        <f t="shared" si="20"/>
        <v>1</v>
      </c>
      <c r="AK100" s="40">
        <f t="shared" si="20"/>
        <v>0</v>
      </c>
      <c r="AL100" s="40">
        <f t="shared" si="20"/>
        <v>0</v>
      </c>
      <c r="AM100" s="40">
        <f t="shared" si="20"/>
        <v>0</v>
      </c>
      <c r="AO100" s="40">
        <f t="shared" si="26"/>
        <v>1</v>
      </c>
      <c r="AP100" s="40">
        <f t="shared" si="21"/>
        <v>1</v>
      </c>
      <c r="AQ100" s="40">
        <f t="shared" si="21"/>
        <v>0</v>
      </c>
      <c r="AR100" s="40">
        <f t="shared" si="21"/>
        <v>0</v>
      </c>
      <c r="AS100" s="40">
        <f t="shared" si="21"/>
        <v>0</v>
      </c>
      <c r="AU100" s="40">
        <f t="shared" si="27"/>
        <v>1</v>
      </c>
      <c r="AV100" s="40">
        <f t="shared" si="22"/>
        <v>1</v>
      </c>
      <c r="AW100" s="40">
        <f t="shared" si="22"/>
        <v>0</v>
      </c>
      <c r="AX100" s="40">
        <f t="shared" si="22"/>
        <v>1</v>
      </c>
      <c r="AY100" s="40">
        <f t="shared" si="22"/>
        <v>1</v>
      </c>
    </row>
    <row r="101" spans="1:51" ht="13.5" customHeight="1" x14ac:dyDescent="0.2">
      <c r="A101" s="11" t="s">
        <v>228</v>
      </c>
      <c r="B101" s="29" t="s">
        <v>488</v>
      </c>
      <c r="C101" s="29">
        <v>11</v>
      </c>
      <c r="D101" s="4" t="s">
        <v>229</v>
      </c>
      <c r="E101" s="8">
        <v>1</v>
      </c>
      <c r="F101" s="8">
        <v>1</v>
      </c>
      <c r="G101" s="8">
        <v>0</v>
      </c>
      <c r="H101" s="8">
        <v>0</v>
      </c>
      <c r="I101" s="8">
        <v>1</v>
      </c>
      <c r="K101" s="8">
        <v>1</v>
      </c>
      <c r="L101" s="6">
        <v>1</v>
      </c>
      <c r="M101" s="17">
        <v>0</v>
      </c>
      <c r="N101" s="17">
        <v>0.5</v>
      </c>
      <c r="O101" s="17">
        <v>1</v>
      </c>
      <c r="P101" s="8" t="s">
        <v>334</v>
      </c>
      <c r="Q101" s="8">
        <v>1</v>
      </c>
      <c r="R101" s="8">
        <v>1</v>
      </c>
      <c r="S101" s="8">
        <v>0</v>
      </c>
      <c r="T101" s="8">
        <v>0</v>
      </c>
      <c r="U101" s="8">
        <v>1</v>
      </c>
      <c r="W101" s="6">
        <f t="shared" si="23"/>
        <v>1</v>
      </c>
      <c r="X101" s="6">
        <f t="shared" si="23"/>
        <v>1</v>
      </c>
      <c r="Y101" s="6">
        <f t="shared" si="23"/>
        <v>0</v>
      </c>
      <c r="Z101" s="30">
        <f t="shared" si="23"/>
        <v>0</v>
      </c>
      <c r="AA101" s="6">
        <f t="shared" si="23"/>
        <v>1</v>
      </c>
      <c r="AB101" s="8">
        <f t="shared" si="18"/>
        <v>3</v>
      </c>
      <c r="AC101" s="6">
        <f t="shared" si="24"/>
        <v>1</v>
      </c>
      <c r="AD101" s="6">
        <f t="shared" si="19"/>
        <v>1</v>
      </c>
      <c r="AE101" s="6">
        <f t="shared" si="19"/>
        <v>1</v>
      </c>
      <c r="AF101" s="6">
        <f t="shared" si="19"/>
        <v>0</v>
      </c>
      <c r="AG101" s="6">
        <f t="shared" si="19"/>
        <v>1</v>
      </c>
      <c r="AI101" s="6">
        <f t="shared" si="25"/>
        <v>1</v>
      </c>
      <c r="AJ101" s="6">
        <f t="shared" si="20"/>
        <v>1</v>
      </c>
      <c r="AK101" s="6">
        <f t="shared" si="20"/>
        <v>1</v>
      </c>
      <c r="AL101" s="6">
        <f t="shared" si="20"/>
        <v>0</v>
      </c>
      <c r="AM101" s="6">
        <f t="shared" si="20"/>
        <v>1</v>
      </c>
      <c r="AO101" s="6">
        <f t="shared" si="26"/>
        <v>1</v>
      </c>
      <c r="AP101" s="6">
        <f t="shared" si="21"/>
        <v>1</v>
      </c>
      <c r="AQ101" s="6">
        <f t="shared" si="21"/>
        <v>1</v>
      </c>
      <c r="AR101" s="6">
        <f t="shared" si="21"/>
        <v>0</v>
      </c>
      <c r="AS101" s="6">
        <f t="shared" si="21"/>
        <v>1</v>
      </c>
      <c r="AU101" s="6">
        <f t="shared" si="27"/>
        <v>1</v>
      </c>
      <c r="AV101" s="6">
        <f t="shared" si="22"/>
        <v>1</v>
      </c>
      <c r="AW101" s="6">
        <f t="shared" si="22"/>
        <v>1</v>
      </c>
      <c r="AX101" s="6">
        <f t="shared" si="22"/>
        <v>1</v>
      </c>
      <c r="AY101" s="6">
        <f t="shared" si="22"/>
        <v>1</v>
      </c>
    </row>
    <row r="102" spans="1:51" ht="13.5" customHeight="1" x14ac:dyDescent="0.2">
      <c r="A102" s="11" t="s">
        <v>230</v>
      </c>
      <c r="B102" s="29" t="s">
        <v>488</v>
      </c>
      <c r="C102" s="29">
        <v>11</v>
      </c>
      <c r="D102" s="4" t="s">
        <v>231</v>
      </c>
      <c r="E102" s="8">
        <v>0</v>
      </c>
      <c r="F102" s="8">
        <v>0</v>
      </c>
      <c r="G102" s="8">
        <v>0</v>
      </c>
      <c r="H102" s="8">
        <v>0</v>
      </c>
      <c r="I102" s="8">
        <v>1</v>
      </c>
      <c r="K102" s="8">
        <v>0</v>
      </c>
      <c r="L102" s="6">
        <v>0</v>
      </c>
      <c r="M102" s="17">
        <v>0</v>
      </c>
      <c r="N102" s="17">
        <v>0</v>
      </c>
      <c r="O102" s="17">
        <v>1</v>
      </c>
      <c r="P102" s="8" t="s">
        <v>338</v>
      </c>
      <c r="Q102" s="8">
        <v>0</v>
      </c>
      <c r="R102" s="8">
        <v>1</v>
      </c>
      <c r="S102" s="8">
        <v>0</v>
      </c>
      <c r="T102" s="8">
        <v>0</v>
      </c>
      <c r="U102" s="8">
        <v>0</v>
      </c>
      <c r="W102" s="6">
        <f t="shared" si="23"/>
        <v>0</v>
      </c>
      <c r="X102" s="6">
        <f t="shared" si="23"/>
        <v>0</v>
      </c>
      <c r="Y102" s="6">
        <f t="shared" si="23"/>
        <v>0</v>
      </c>
      <c r="Z102" s="30">
        <f t="shared" si="23"/>
        <v>0</v>
      </c>
      <c r="AA102" s="6">
        <f t="shared" si="23"/>
        <v>1</v>
      </c>
      <c r="AB102" s="8">
        <f t="shared" si="18"/>
        <v>1</v>
      </c>
      <c r="AC102" s="6">
        <f t="shared" si="24"/>
        <v>1</v>
      </c>
      <c r="AD102" s="6">
        <f t="shared" si="19"/>
        <v>0</v>
      </c>
      <c r="AE102" s="6">
        <f t="shared" si="19"/>
        <v>1</v>
      </c>
      <c r="AF102" s="6">
        <f t="shared" si="19"/>
        <v>1</v>
      </c>
      <c r="AG102" s="6">
        <f t="shared" si="19"/>
        <v>0</v>
      </c>
      <c r="AI102" s="6">
        <f t="shared" si="25"/>
        <v>1</v>
      </c>
      <c r="AJ102" s="6">
        <f t="shared" si="20"/>
        <v>1</v>
      </c>
      <c r="AK102" s="6">
        <f t="shared" si="20"/>
        <v>1</v>
      </c>
      <c r="AL102" s="6">
        <f t="shared" si="20"/>
        <v>1</v>
      </c>
      <c r="AM102" s="6">
        <f t="shared" si="20"/>
        <v>1</v>
      </c>
      <c r="AO102" s="6">
        <f t="shared" si="26"/>
        <v>1</v>
      </c>
      <c r="AP102" s="6">
        <f t="shared" si="21"/>
        <v>0</v>
      </c>
      <c r="AQ102" s="6">
        <f t="shared" si="21"/>
        <v>1</v>
      </c>
      <c r="AR102" s="6">
        <f t="shared" si="21"/>
        <v>1</v>
      </c>
      <c r="AS102" s="6">
        <f t="shared" si="21"/>
        <v>0</v>
      </c>
      <c r="AU102" s="6">
        <f t="shared" si="27"/>
        <v>1</v>
      </c>
      <c r="AV102" s="6">
        <f t="shared" si="22"/>
        <v>0</v>
      </c>
      <c r="AW102" s="6">
        <f t="shared" si="22"/>
        <v>1</v>
      </c>
      <c r="AX102" s="6">
        <f t="shared" si="22"/>
        <v>1</v>
      </c>
      <c r="AY102" s="6">
        <f t="shared" si="22"/>
        <v>0</v>
      </c>
    </row>
    <row r="103" spans="1:51" ht="13.5" customHeight="1" x14ac:dyDescent="0.2">
      <c r="A103" s="11" t="s">
        <v>232</v>
      </c>
      <c r="B103" s="29" t="s">
        <v>488</v>
      </c>
      <c r="C103" s="29">
        <v>11</v>
      </c>
      <c r="D103" s="4" t="s">
        <v>233</v>
      </c>
      <c r="E103" s="8">
        <v>0</v>
      </c>
      <c r="F103" s="8">
        <v>1</v>
      </c>
      <c r="G103" s="8">
        <v>0</v>
      </c>
      <c r="H103" s="8">
        <v>0</v>
      </c>
      <c r="I103" s="8">
        <v>0</v>
      </c>
      <c r="K103" s="8">
        <v>0</v>
      </c>
      <c r="L103" s="6">
        <v>0</v>
      </c>
      <c r="M103" s="17">
        <v>0.5</v>
      </c>
      <c r="N103" s="17">
        <v>0.5</v>
      </c>
      <c r="O103" s="17">
        <v>0.5</v>
      </c>
      <c r="P103" s="8" t="s">
        <v>343</v>
      </c>
      <c r="Q103" s="8">
        <v>0</v>
      </c>
      <c r="R103" s="8">
        <v>1</v>
      </c>
      <c r="S103" s="8">
        <v>0</v>
      </c>
      <c r="T103" s="8">
        <v>1</v>
      </c>
      <c r="U103" s="8">
        <v>0</v>
      </c>
      <c r="W103" s="6">
        <f t="shared" si="23"/>
        <v>0</v>
      </c>
      <c r="X103" s="6">
        <f t="shared" si="23"/>
        <v>1</v>
      </c>
      <c r="Y103" s="6">
        <f t="shared" si="23"/>
        <v>0</v>
      </c>
      <c r="Z103" s="30">
        <f t="shared" si="23"/>
        <v>0.5</v>
      </c>
      <c r="AA103" s="6">
        <f t="shared" si="23"/>
        <v>0</v>
      </c>
      <c r="AB103" s="8">
        <f t="shared" si="18"/>
        <v>1.5</v>
      </c>
      <c r="AC103" s="6">
        <f t="shared" si="24"/>
        <v>1</v>
      </c>
      <c r="AD103" s="6">
        <f t="shared" si="19"/>
        <v>0</v>
      </c>
      <c r="AE103" s="6">
        <f t="shared" si="19"/>
        <v>0</v>
      </c>
      <c r="AF103" s="6">
        <f t="shared" si="19"/>
        <v>0</v>
      </c>
      <c r="AG103" s="6">
        <f t="shared" si="19"/>
        <v>0</v>
      </c>
      <c r="AI103" s="6">
        <f t="shared" si="25"/>
        <v>1</v>
      </c>
      <c r="AJ103" s="6">
        <f t="shared" si="20"/>
        <v>0</v>
      </c>
      <c r="AK103" s="6">
        <f t="shared" si="20"/>
        <v>0</v>
      </c>
      <c r="AL103" s="6">
        <f t="shared" si="20"/>
        <v>0</v>
      </c>
      <c r="AM103" s="6">
        <f t="shared" si="20"/>
        <v>0</v>
      </c>
      <c r="AO103" s="6">
        <f t="shared" si="26"/>
        <v>1</v>
      </c>
      <c r="AP103" s="6">
        <f t="shared" si="21"/>
        <v>0</v>
      </c>
      <c r="AQ103" s="6">
        <f t="shared" si="21"/>
        <v>0</v>
      </c>
      <c r="AR103" s="6">
        <f t="shared" si="21"/>
        <v>0</v>
      </c>
      <c r="AS103" s="6">
        <f t="shared" si="21"/>
        <v>0</v>
      </c>
      <c r="AU103" s="6">
        <f t="shared" si="27"/>
        <v>1</v>
      </c>
      <c r="AV103" s="6">
        <f t="shared" si="22"/>
        <v>1</v>
      </c>
      <c r="AW103" s="6">
        <f t="shared" si="22"/>
        <v>1</v>
      </c>
      <c r="AX103" s="6">
        <f t="shared" si="22"/>
        <v>0</v>
      </c>
      <c r="AY103" s="6">
        <f t="shared" si="22"/>
        <v>1</v>
      </c>
    </row>
    <row r="104" spans="1:51" ht="13.5" customHeight="1" x14ac:dyDescent="0.2">
      <c r="A104" s="11" t="s">
        <v>234</v>
      </c>
      <c r="B104" s="29" t="s">
        <v>430</v>
      </c>
      <c r="C104" s="29">
        <v>9</v>
      </c>
      <c r="D104" s="4" t="s">
        <v>235</v>
      </c>
      <c r="E104" s="8">
        <v>0</v>
      </c>
      <c r="F104" s="8">
        <v>1</v>
      </c>
      <c r="G104" s="8">
        <v>0</v>
      </c>
      <c r="H104" s="8">
        <v>0</v>
      </c>
      <c r="I104" s="8">
        <v>1</v>
      </c>
      <c r="K104" s="8">
        <v>0</v>
      </c>
      <c r="L104" s="6">
        <v>1</v>
      </c>
      <c r="M104" s="17">
        <v>0</v>
      </c>
      <c r="N104" s="17">
        <v>0</v>
      </c>
      <c r="O104" s="17">
        <v>1</v>
      </c>
      <c r="P104" s="8" t="s">
        <v>349</v>
      </c>
      <c r="Q104" s="8">
        <v>0</v>
      </c>
      <c r="R104" s="8">
        <v>1</v>
      </c>
      <c r="S104" s="8">
        <v>1</v>
      </c>
      <c r="T104" s="8">
        <v>0</v>
      </c>
      <c r="U104" s="8">
        <v>0</v>
      </c>
      <c r="W104" s="6">
        <f t="shared" si="23"/>
        <v>0</v>
      </c>
      <c r="X104" s="6">
        <f t="shared" si="23"/>
        <v>1</v>
      </c>
      <c r="Y104" s="6">
        <f t="shared" si="23"/>
        <v>0</v>
      </c>
      <c r="Z104" s="30">
        <f t="shared" si="23"/>
        <v>0</v>
      </c>
      <c r="AA104" s="6">
        <f t="shared" si="23"/>
        <v>1</v>
      </c>
      <c r="AB104" s="8">
        <f t="shared" si="18"/>
        <v>2</v>
      </c>
      <c r="AC104" s="6">
        <f t="shared" si="24"/>
        <v>1</v>
      </c>
      <c r="AD104" s="6">
        <f t="shared" si="19"/>
        <v>1</v>
      </c>
      <c r="AE104" s="6">
        <f t="shared" si="19"/>
        <v>0</v>
      </c>
      <c r="AF104" s="6">
        <f t="shared" si="19"/>
        <v>1</v>
      </c>
      <c r="AG104" s="6">
        <f t="shared" si="19"/>
        <v>0</v>
      </c>
      <c r="AI104" s="6">
        <f t="shared" si="25"/>
        <v>1</v>
      </c>
      <c r="AJ104" s="6">
        <f t="shared" si="20"/>
        <v>1</v>
      </c>
      <c r="AK104" s="6">
        <f t="shared" si="20"/>
        <v>1</v>
      </c>
      <c r="AL104" s="6">
        <f t="shared" si="20"/>
        <v>1</v>
      </c>
      <c r="AM104" s="6">
        <f t="shared" si="20"/>
        <v>1</v>
      </c>
      <c r="AO104" s="6">
        <f t="shared" si="26"/>
        <v>1</v>
      </c>
      <c r="AP104" s="6">
        <f t="shared" si="21"/>
        <v>1</v>
      </c>
      <c r="AQ104" s="6">
        <f t="shared" si="21"/>
        <v>0</v>
      </c>
      <c r="AR104" s="6">
        <f t="shared" si="21"/>
        <v>1</v>
      </c>
      <c r="AS104" s="6">
        <f t="shared" si="21"/>
        <v>0</v>
      </c>
      <c r="AU104" s="6">
        <f t="shared" si="27"/>
        <v>1</v>
      </c>
      <c r="AV104" s="6">
        <f t="shared" si="22"/>
        <v>1</v>
      </c>
      <c r="AW104" s="6">
        <f t="shared" si="22"/>
        <v>0</v>
      </c>
      <c r="AX104" s="6">
        <f t="shared" si="22"/>
        <v>1</v>
      </c>
      <c r="AY104" s="6">
        <f t="shared" si="22"/>
        <v>0</v>
      </c>
    </row>
    <row r="105" spans="1:51" ht="13.5" customHeight="1" x14ac:dyDescent="0.2">
      <c r="A105" s="11" t="s">
        <v>236</v>
      </c>
      <c r="B105" s="29" t="s">
        <v>489</v>
      </c>
      <c r="C105" s="29">
        <v>8</v>
      </c>
      <c r="D105" s="4" t="s">
        <v>237</v>
      </c>
      <c r="E105" s="8">
        <v>1</v>
      </c>
      <c r="F105" s="8">
        <v>1</v>
      </c>
      <c r="G105" s="8">
        <v>1</v>
      </c>
      <c r="H105" s="8">
        <v>1</v>
      </c>
      <c r="I105" s="8">
        <v>0</v>
      </c>
      <c r="J105" s="8" t="s">
        <v>545</v>
      </c>
      <c r="K105" s="8">
        <v>1</v>
      </c>
      <c r="L105" s="6">
        <v>1</v>
      </c>
      <c r="M105" s="17">
        <v>0.5</v>
      </c>
      <c r="N105" s="17">
        <v>0.5</v>
      </c>
      <c r="O105" s="17">
        <v>0</v>
      </c>
      <c r="P105" s="8" t="s">
        <v>352</v>
      </c>
      <c r="Q105" s="8">
        <v>1</v>
      </c>
      <c r="R105" s="8">
        <v>1</v>
      </c>
      <c r="S105" s="8">
        <v>0</v>
      </c>
      <c r="T105" s="8">
        <v>0</v>
      </c>
      <c r="U105" s="8">
        <v>0</v>
      </c>
      <c r="W105" s="6">
        <f t="shared" si="23"/>
        <v>1</v>
      </c>
      <c r="X105" s="6">
        <f t="shared" si="23"/>
        <v>1</v>
      </c>
      <c r="Y105" s="6">
        <f t="shared" si="23"/>
        <v>0.5</v>
      </c>
      <c r="Z105" s="30">
        <f t="shared" si="23"/>
        <v>0.5</v>
      </c>
      <c r="AA105" s="6">
        <f t="shared" si="23"/>
        <v>0</v>
      </c>
      <c r="AB105" s="8">
        <f t="shared" si="18"/>
        <v>3</v>
      </c>
      <c r="AC105" s="6">
        <f t="shared" si="24"/>
        <v>1</v>
      </c>
      <c r="AD105" s="6">
        <f t="shared" si="19"/>
        <v>1</v>
      </c>
      <c r="AE105" s="6">
        <f t="shared" si="19"/>
        <v>0</v>
      </c>
      <c r="AF105" s="6">
        <f t="shared" si="19"/>
        <v>0</v>
      </c>
      <c r="AG105" s="6">
        <f t="shared" si="19"/>
        <v>1</v>
      </c>
      <c r="AI105" s="6">
        <f t="shared" si="25"/>
        <v>1</v>
      </c>
      <c r="AJ105" s="6">
        <f t="shared" si="20"/>
        <v>1</v>
      </c>
      <c r="AK105" s="6">
        <f t="shared" si="20"/>
        <v>0</v>
      </c>
      <c r="AL105" s="6">
        <f t="shared" si="20"/>
        <v>0</v>
      </c>
      <c r="AM105" s="6">
        <f t="shared" si="20"/>
        <v>1</v>
      </c>
      <c r="AO105" s="6">
        <f t="shared" si="26"/>
        <v>1</v>
      </c>
      <c r="AP105" s="6">
        <f t="shared" si="21"/>
        <v>1</v>
      </c>
      <c r="AQ105" s="6">
        <f t="shared" si="21"/>
        <v>0</v>
      </c>
      <c r="AR105" s="6">
        <f t="shared" si="21"/>
        <v>0</v>
      </c>
      <c r="AS105" s="6">
        <f t="shared" si="21"/>
        <v>1</v>
      </c>
      <c r="AU105" s="6">
        <f t="shared" si="27"/>
        <v>1</v>
      </c>
      <c r="AV105" s="6">
        <f t="shared" si="22"/>
        <v>1</v>
      </c>
      <c r="AW105" s="6">
        <f t="shared" si="22"/>
        <v>0</v>
      </c>
      <c r="AX105" s="6">
        <f t="shared" si="22"/>
        <v>0</v>
      </c>
      <c r="AY105" s="6">
        <f t="shared" si="22"/>
        <v>1</v>
      </c>
    </row>
    <row r="106" spans="1:51" ht="13.5" customHeight="1" x14ac:dyDescent="0.2">
      <c r="A106" s="11" t="s">
        <v>238</v>
      </c>
      <c r="B106" s="29" t="s">
        <v>490</v>
      </c>
      <c r="C106" s="29">
        <v>9</v>
      </c>
      <c r="D106" s="4" t="s">
        <v>239</v>
      </c>
      <c r="E106" s="8">
        <v>0</v>
      </c>
      <c r="F106" s="8">
        <v>0</v>
      </c>
      <c r="G106" s="8">
        <v>0</v>
      </c>
      <c r="H106" s="8">
        <v>0</v>
      </c>
      <c r="I106" s="8">
        <v>0</v>
      </c>
      <c r="K106" s="8">
        <v>0</v>
      </c>
      <c r="L106" s="6">
        <v>0</v>
      </c>
      <c r="M106" s="17">
        <v>0</v>
      </c>
      <c r="N106" s="17">
        <v>0</v>
      </c>
      <c r="O106" s="17">
        <v>0</v>
      </c>
      <c r="P106" s="8" t="s">
        <v>355</v>
      </c>
      <c r="Q106" s="8">
        <v>0</v>
      </c>
      <c r="R106" s="8">
        <v>0</v>
      </c>
      <c r="S106" s="8">
        <v>0</v>
      </c>
      <c r="T106" s="8">
        <v>0</v>
      </c>
      <c r="U106" s="8">
        <v>0</v>
      </c>
      <c r="W106" s="6">
        <f t="shared" si="23"/>
        <v>0</v>
      </c>
      <c r="X106" s="6">
        <f t="shared" si="23"/>
        <v>0</v>
      </c>
      <c r="Y106" s="6">
        <f t="shared" si="23"/>
        <v>0</v>
      </c>
      <c r="Z106" s="30">
        <f t="shared" si="23"/>
        <v>0</v>
      </c>
      <c r="AA106" s="6">
        <f t="shared" si="23"/>
        <v>0</v>
      </c>
      <c r="AB106" s="8">
        <f t="shared" si="18"/>
        <v>0</v>
      </c>
      <c r="AC106" s="6">
        <f t="shared" si="24"/>
        <v>1</v>
      </c>
      <c r="AD106" s="6">
        <f t="shared" si="19"/>
        <v>1</v>
      </c>
      <c r="AE106" s="6">
        <f t="shared" si="19"/>
        <v>1</v>
      </c>
      <c r="AF106" s="6">
        <f t="shared" si="19"/>
        <v>1</v>
      </c>
      <c r="AG106" s="6">
        <f t="shared" si="19"/>
        <v>1</v>
      </c>
      <c r="AI106" s="6">
        <f t="shared" si="25"/>
        <v>1</v>
      </c>
      <c r="AJ106" s="6">
        <f t="shared" si="20"/>
        <v>1</v>
      </c>
      <c r="AK106" s="6">
        <f t="shared" si="20"/>
        <v>1</v>
      </c>
      <c r="AL106" s="6">
        <f t="shared" si="20"/>
        <v>1</v>
      </c>
      <c r="AM106" s="6">
        <f t="shared" si="20"/>
        <v>1</v>
      </c>
      <c r="AO106" s="6">
        <f t="shared" si="26"/>
        <v>1</v>
      </c>
      <c r="AP106" s="6">
        <f t="shared" si="21"/>
        <v>1</v>
      </c>
      <c r="AQ106" s="6">
        <f t="shared" si="21"/>
        <v>1</v>
      </c>
      <c r="AR106" s="6">
        <f t="shared" si="21"/>
        <v>1</v>
      </c>
      <c r="AS106" s="6">
        <f t="shared" si="21"/>
        <v>1</v>
      </c>
      <c r="AU106" s="6">
        <f t="shared" si="27"/>
        <v>1</v>
      </c>
      <c r="AV106" s="6">
        <f t="shared" si="22"/>
        <v>1</v>
      </c>
      <c r="AW106" s="6">
        <f t="shared" si="22"/>
        <v>1</v>
      </c>
      <c r="AX106" s="6">
        <f t="shared" si="22"/>
        <v>1</v>
      </c>
      <c r="AY106" s="6">
        <f t="shared" si="22"/>
        <v>1</v>
      </c>
    </row>
    <row r="107" spans="1:51" s="38" customFormat="1" ht="13.5" customHeight="1" x14ac:dyDescent="0.2">
      <c r="A107" s="37" t="s">
        <v>241</v>
      </c>
      <c r="B107" s="35" t="s">
        <v>407</v>
      </c>
      <c r="C107" s="35">
        <v>9</v>
      </c>
      <c r="D107" s="36" t="s">
        <v>242</v>
      </c>
      <c r="E107" s="38">
        <v>1</v>
      </c>
      <c r="F107" s="38">
        <v>1</v>
      </c>
      <c r="G107" s="38">
        <v>0</v>
      </c>
      <c r="H107" s="38">
        <v>1</v>
      </c>
      <c r="I107" s="38">
        <v>1</v>
      </c>
      <c r="K107" s="38">
        <v>1</v>
      </c>
      <c r="L107" s="40">
        <v>1</v>
      </c>
      <c r="M107" s="41">
        <v>0.5</v>
      </c>
      <c r="N107" s="41">
        <v>0.5</v>
      </c>
      <c r="O107" s="41">
        <v>1</v>
      </c>
      <c r="P107" s="35"/>
      <c r="Q107" s="38">
        <v>1</v>
      </c>
      <c r="R107" s="38">
        <v>1</v>
      </c>
      <c r="S107" s="38">
        <v>0</v>
      </c>
      <c r="T107" s="38">
        <v>0</v>
      </c>
      <c r="U107" s="38">
        <v>0</v>
      </c>
      <c r="W107" s="40">
        <f t="shared" si="23"/>
        <v>1</v>
      </c>
      <c r="X107" s="40">
        <f t="shared" si="23"/>
        <v>1</v>
      </c>
      <c r="Y107" s="40">
        <f t="shared" si="23"/>
        <v>0</v>
      </c>
      <c r="Z107" s="30">
        <f t="shared" si="23"/>
        <v>0.5</v>
      </c>
      <c r="AA107" s="40">
        <f t="shared" si="23"/>
        <v>1</v>
      </c>
      <c r="AB107" s="38">
        <f t="shared" si="18"/>
        <v>3.5</v>
      </c>
      <c r="AC107" s="40">
        <f t="shared" si="24"/>
        <v>1</v>
      </c>
      <c r="AD107" s="40">
        <f t="shared" si="19"/>
        <v>1</v>
      </c>
      <c r="AE107" s="40">
        <f t="shared" si="19"/>
        <v>0</v>
      </c>
      <c r="AF107" s="40">
        <f t="shared" si="19"/>
        <v>0</v>
      </c>
      <c r="AG107" s="40">
        <f t="shared" si="19"/>
        <v>0</v>
      </c>
      <c r="AI107" s="40">
        <f t="shared" si="25"/>
        <v>1</v>
      </c>
      <c r="AJ107" s="40">
        <f t="shared" si="20"/>
        <v>1</v>
      </c>
      <c r="AK107" s="40">
        <f t="shared" si="20"/>
        <v>0</v>
      </c>
      <c r="AL107" s="40">
        <f t="shared" si="20"/>
        <v>0</v>
      </c>
      <c r="AM107" s="40">
        <f t="shared" si="20"/>
        <v>1</v>
      </c>
      <c r="AO107" s="40">
        <f t="shared" si="26"/>
        <v>1</v>
      </c>
      <c r="AP107" s="40">
        <f t="shared" si="21"/>
        <v>1</v>
      </c>
      <c r="AQ107" s="40">
        <f t="shared" si="21"/>
        <v>0</v>
      </c>
      <c r="AR107" s="40">
        <f t="shared" si="21"/>
        <v>0</v>
      </c>
      <c r="AS107" s="40">
        <f t="shared" si="21"/>
        <v>0</v>
      </c>
      <c r="AU107" s="40">
        <f t="shared" si="27"/>
        <v>1</v>
      </c>
      <c r="AV107" s="40">
        <f t="shared" si="22"/>
        <v>1</v>
      </c>
      <c r="AW107" s="40">
        <f t="shared" si="22"/>
        <v>1</v>
      </c>
      <c r="AX107" s="40">
        <f t="shared" si="22"/>
        <v>0</v>
      </c>
      <c r="AY107" s="40">
        <f t="shared" si="22"/>
        <v>0</v>
      </c>
    </row>
    <row r="108" spans="1:51" ht="13.5" customHeight="1" x14ac:dyDescent="0.2">
      <c r="A108" s="11" t="s">
        <v>243</v>
      </c>
      <c r="B108" s="29" t="s">
        <v>491</v>
      </c>
      <c r="C108" s="29">
        <v>11</v>
      </c>
      <c r="D108" s="4" t="s">
        <v>244</v>
      </c>
      <c r="E108" s="8">
        <v>1</v>
      </c>
      <c r="F108" s="8">
        <v>1</v>
      </c>
      <c r="G108" s="8">
        <v>0</v>
      </c>
      <c r="H108" s="8">
        <v>0</v>
      </c>
      <c r="I108" s="8">
        <v>1</v>
      </c>
      <c r="K108" s="8">
        <v>1</v>
      </c>
      <c r="L108" s="6">
        <v>1</v>
      </c>
      <c r="M108" s="17">
        <v>0.5</v>
      </c>
      <c r="N108" s="17">
        <v>0.5</v>
      </c>
      <c r="O108" s="17">
        <v>0.5</v>
      </c>
      <c r="P108" s="3"/>
      <c r="Q108" s="8">
        <v>1</v>
      </c>
      <c r="R108" s="8">
        <v>1</v>
      </c>
      <c r="S108" s="8">
        <v>0</v>
      </c>
      <c r="T108" s="8">
        <v>0</v>
      </c>
      <c r="U108" s="8">
        <v>0</v>
      </c>
      <c r="W108" s="6">
        <f t="shared" si="23"/>
        <v>1</v>
      </c>
      <c r="X108" s="6">
        <f t="shared" si="23"/>
        <v>1</v>
      </c>
      <c r="Y108" s="6">
        <f t="shared" si="23"/>
        <v>0</v>
      </c>
      <c r="Z108" s="30">
        <f t="shared" si="23"/>
        <v>0</v>
      </c>
      <c r="AA108" s="6">
        <f t="shared" si="23"/>
        <v>0.5</v>
      </c>
      <c r="AB108" s="8">
        <f t="shared" si="18"/>
        <v>2.5</v>
      </c>
      <c r="AC108" s="6">
        <f t="shared" si="24"/>
        <v>1</v>
      </c>
      <c r="AD108" s="6">
        <f t="shared" si="24"/>
        <v>1</v>
      </c>
      <c r="AE108" s="6">
        <f t="shared" si="24"/>
        <v>0</v>
      </c>
      <c r="AF108" s="6">
        <f t="shared" si="24"/>
        <v>0</v>
      </c>
      <c r="AG108" s="6">
        <f t="shared" si="24"/>
        <v>0</v>
      </c>
      <c r="AI108" s="6">
        <f t="shared" si="25"/>
        <v>1</v>
      </c>
      <c r="AJ108" s="6">
        <f t="shared" si="25"/>
        <v>1</v>
      </c>
      <c r="AK108" s="6">
        <f t="shared" si="25"/>
        <v>0</v>
      </c>
      <c r="AL108" s="6">
        <f t="shared" si="25"/>
        <v>0</v>
      </c>
      <c r="AM108" s="6">
        <f t="shared" si="25"/>
        <v>0</v>
      </c>
      <c r="AO108" s="6">
        <f t="shared" si="26"/>
        <v>1</v>
      </c>
      <c r="AP108" s="6">
        <f t="shared" si="26"/>
        <v>1</v>
      </c>
      <c r="AQ108" s="6">
        <f t="shared" si="26"/>
        <v>0</v>
      </c>
      <c r="AR108" s="6">
        <f t="shared" si="26"/>
        <v>0</v>
      </c>
      <c r="AS108" s="6">
        <f t="shared" si="26"/>
        <v>0</v>
      </c>
      <c r="AU108" s="6">
        <f t="shared" si="27"/>
        <v>1</v>
      </c>
      <c r="AV108" s="6">
        <f t="shared" si="27"/>
        <v>1</v>
      </c>
      <c r="AW108" s="6">
        <f t="shared" si="27"/>
        <v>1</v>
      </c>
      <c r="AX108" s="6">
        <f t="shared" si="27"/>
        <v>1</v>
      </c>
      <c r="AY108" s="6">
        <f t="shared" si="27"/>
        <v>0</v>
      </c>
    </row>
    <row r="109" spans="1:51" ht="13.5" customHeight="1" x14ac:dyDescent="0.2">
      <c r="A109" s="11" t="s">
        <v>245</v>
      </c>
      <c r="B109" s="29" t="s">
        <v>492</v>
      </c>
      <c r="C109" s="29">
        <v>10</v>
      </c>
      <c r="D109" s="4" t="s">
        <v>246</v>
      </c>
      <c r="E109" s="8">
        <v>0</v>
      </c>
      <c r="F109" s="8">
        <v>0</v>
      </c>
      <c r="G109" s="8">
        <v>0</v>
      </c>
      <c r="H109" s="8">
        <v>0</v>
      </c>
      <c r="I109" s="8">
        <v>0</v>
      </c>
      <c r="K109" s="8">
        <v>0</v>
      </c>
      <c r="L109" s="6">
        <v>1</v>
      </c>
      <c r="M109" s="17">
        <v>0</v>
      </c>
      <c r="N109" s="17">
        <v>0</v>
      </c>
      <c r="O109" s="17">
        <v>1</v>
      </c>
      <c r="P109" s="3"/>
      <c r="Q109" s="8">
        <v>0</v>
      </c>
      <c r="R109" s="8">
        <v>1</v>
      </c>
      <c r="S109" s="8">
        <v>0</v>
      </c>
      <c r="T109" s="8">
        <v>0</v>
      </c>
      <c r="U109" s="8">
        <v>0</v>
      </c>
      <c r="W109" s="6">
        <f t="shared" si="23"/>
        <v>0</v>
      </c>
      <c r="X109" s="6">
        <f t="shared" si="23"/>
        <v>1</v>
      </c>
      <c r="Y109" s="6">
        <f t="shared" si="23"/>
        <v>0</v>
      </c>
      <c r="Z109" s="30">
        <f t="shared" si="23"/>
        <v>0</v>
      </c>
      <c r="AA109" s="6">
        <f t="shared" si="23"/>
        <v>0</v>
      </c>
      <c r="AB109" s="8">
        <f t="shared" si="18"/>
        <v>1</v>
      </c>
      <c r="AC109" s="6">
        <f t="shared" si="24"/>
        <v>1</v>
      </c>
      <c r="AD109" s="6">
        <f t="shared" si="24"/>
        <v>0</v>
      </c>
      <c r="AE109" s="6">
        <f t="shared" si="24"/>
        <v>1</v>
      </c>
      <c r="AF109" s="6">
        <f t="shared" si="24"/>
        <v>1</v>
      </c>
      <c r="AG109" s="6">
        <f t="shared" si="24"/>
        <v>0</v>
      </c>
      <c r="AI109" s="6">
        <f t="shared" si="25"/>
        <v>1</v>
      </c>
      <c r="AJ109" s="6">
        <f t="shared" si="25"/>
        <v>0</v>
      </c>
      <c r="AK109" s="6">
        <f t="shared" si="25"/>
        <v>1</v>
      </c>
      <c r="AL109" s="6">
        <f t="shared" si="25"/>
        <v>1</v>
      </c>
      <c r="AM109" s="6">
        <f t="shared" si="25"/>
        <v>0</v>
      </c>
      <c r="AO109" s="6">
        <f t="shared" si="26"/>
        <v>1</v>
      </c>
      <c r="AP109" s="6">
        <f t="shared" si="26"/>
        <v>1</v>
      </c>
      <c r="AQ109" s="6">
        <f t="shared" si="26"/>
        <v>1</v>
      </c>
      <c r="AR109" s="6">
        <f t="shared" si="26"/>
        <v>1</v>
      </c>
      <c r="AS109" s="6">
        <f t="shared" si="26"/>
        <v>0</v>
      </c>
      <c r="AU109" s="6">
        <f t="shared" si="27"/>
        <v>1</v>
      </c>
      <c r="AV109" s="6">
        <f t="shared" si="27"/>
        <v>0</v>
      </c>
      <c r="AW109" s="6">
        <f t="shared" si="27"/>
        <v>1</v>
      </c>
      <c r="AX109" s="6">
        <f t="shared" si="27"/>
        <v>1</v>
      </c>
      <c r="AY109" s="6">
        <f t="shared" si="27"/>
        <v>1</v>
      </c>
    </row>
    <row r="110" spans="1:51" s="38" customFormat="1" ht="13.5" customHeight="1" x14ac:dyDescent="0.2">
      <c r="A110" s="37" t="s">
        <v>248</v>
      </c>
      <c r="B110" s="35" t="s">
        <v>493</v>
      </c>
      <c r="C110" s="35">
        <v>10</v>
      </c>
      <c r="D110" s="36" t="s">
        <v>249</v>
      </c>
      <c r="E110" s="38">
        <v>1</v>
      </c>
      <c r="F110" s="38">
        <v>1</v>
      </c>
      <c r="G110" s="38">
        <v>1</v>
      </c>
      <c r="H110" s="38">
        <v>0</v>
      </c>
      <c r="I110" s="38">
        <v>1</v>
      </c>
      <c r="K110" s="38">
        <v>1</v>
      </c>
      <c r="L110" s="40">
        <v>1</v>
      </c>
      <c r="M110" s="41">
        <v>0.5</v>
      </c>
      <c r="N110" s="41">
        <v>0</v>
      </c>
      <c r="O110" s="41">
        <v>0</v>
      </c>
      <c r="P110" s="38" t="s">
        <v>360</v>
      </c>
      <c r="Q110" s="38">
        <v>1</v>
      </c>
      <c r="R110" s="38">
        <v>1</v>
      </c>
      <c r="S110" s="38">
        <v>0</v>
      </c>
      <c r="T110" s="38">
        <v>0</v>
      </c>
      <c r="U110" s="38">
        <v>1</v>
      </c>
      <c r="W110" s="40">
        <f t="shared" si="23"/>
        <v>1</v>
      </c>
      <c r="X110" s="40">
        <f t="shared" si="23"/>
        <v>1</v>
      </c>
      <c r="Y110" s="40">
        <f t="shared" si="23"/>
        <v>0.5</v>
      </c>
      <c r="Z110" s="30">
        <f t="shared" si="23"/>
        <v>0</v>
      </c>
      <c r="AA110" s="40">
        <f t="shared" si="23"/>
        <v>1</v>
      </c>
      <c r="AB110" s="38">
        <f t="shared" si="18"/>
        <v>3.5</v>
      </c>
      <c r="AC110" s="40">
        <f t="shared" si="24"/>
        <v>1</v>
      </c>
      <c r="AD110" s="40">
        <f t="shared" si="24"/>
        <v>1</v>
      </c>
      <c r="AE110" s="40">
        <f t="shared" si="24"/>
        <v>0</v>
      </c>
      <c r="AF110" s="40">
        <f t="shared" si="24"/>
        <v>1</v>
      </c>
      <c r="AG110" s="40">
        <f t="shared" si="24"/>
        <v>0</v>
      </c>
      <c r="AI110" s="40">
        <f t="shared" si="25"/>
        <v>1</v>
      </c>
      <c r="AJ110" s="40">
        <f t="shared" si="25"/>
        <v>1</v>
      </c>
      <c r="AK110" s="40">
        <f t="shared" si="25"/>
        <v>0</v>
      </c>
      <c r="AL110" s="40">
        <f t="shared" si="25"/>
        <v>1</v>
      </c>
      <c r="AM110" s="40">
        <f t="shared" si="25"/>
        <v>0</v>
      </c>
      <c r="AO110" s="40">
        <f t="shared" si="26"/>
        <v>1</v>
      </c>
      <c r="AP110" s="40">
        <f t="shared" si="26"/>
        <v>1</v>
      </c>
      <c r="AQ110" s="40">
        <f t="shared" si="26"/>
        <v>0</v>
      </c>
      <c r="AR110" s="40">
        <f t="shared" si="26"/>
        <v>1</v>
      </c>
      <c r="AS110" s="40">
        <f t="shared" si="26"/>
        <v>0</v>
      </c>
      <c r="AU110" s="40">
        <f t="shared" si="27"/>
        <v>1</v>
      </c>
      <c r="AV110" s="40">
        <f t="shared" si="27"/>
        <v>1</v>
      </c>
      <c r="AW110" s="40">
        <f t="shared" si="27"/>
        <v>0</v>
      </c>
      <c r="AX110" s="40">
        <f t="shared" si="27"/>
        <v>1</v>
      </c>
      <c r="AY110" s="40">
        <f t="shared" si="27"/>
        <v>1</v>
      </c>
    </row>
    <row r="111" spans="1:51" ht="13.5" customHeight="1" x14ac:dyDescent="0.2">
      <c r="A111" s="11" t="s">
        <v>250</v>
      </c>
      <c r="B111" s="29" t="s">
        <v>494</v>
      </c>
      <c r="C111" s="29">
        <v>10</v>
      </c>
      <c r="D111" s="4" t="s">
        <v>251</v>
      </c>
      <c r="E111" s="8">
        <v>0</v>
      </c>
      <c r="F111" s="8">
        <v>1</v>
      </c>
      <c r="G111" s="8">
        <v>0</v>
      </c>
      <c r="H111" s="8">
        <v>0</v>
      </c>
      <c r="I111" s="8">
        <v>0</v>
      </c>
      <c r="K111" s="8">
        <v>0</v>
      </c>
      <c r="L111" s="6">
        <v>1</v>
      </c>
      <c r="M111" s="17">
        <v>0</v>
      </c>
      <c r="N111" s="17">
        <v>0</v>
      </c>
      <c r="O111" s="17">
        <v>0.5</v>
      </c>
      <c r="P111" s="8" t="s">
        <v>363</v>
      </c>
      <c r="Q111" s="8">
        <v>0</v>
      </c>
      <c r="R111" s="8">
        <v>1</v>
      </c>
      <c r="S111" s="8">
        <v>0</v>
      </c>
      <c r="T111" s="8">
        <v>0</v>
      </c>
      <c r="U111" s="8">
        <v>0</v>
      </c>
      <c r="V111" s="8" t="s">
        <v>541</v>
      </c>
      <c r="W111" s="6">
        <f t="shared" si="23"/>
        <v>0</v>
      </c>
      <c r="X111" s="6">
        <f t="shared" si="23"/>
        <v>1</v>
      </c>
      <c r="Y111" s="6">
        <f t="shared" si="23"/>
        <v>0</v>
      </c>
      <c r="Z111" s="30">
        <f t="shared" si="23"/>
        <v>0</v>
      </c>
      <c r="AA111" s="6">
        <f t="shared" si="23"/>
        <v>0</v>
      </c>
      <c r="AB111" s="8">
        <f t="shared" si="18"/>
        <v>1</v>
      </c>
      <c r="AC111" s="6">
        <f t="shared" si="24"/>
        <v>1</v>
      </c>
      <c r="AD111" s="6">
        <f t="shared" si="24"/>
        <v>1</v>
      </c>
      <c r="AE111" s="6">
        <f t="shared" si="24"/>
        <v>1</v>
      </c>
      <c r="AF111" s="6">
        <f t="shared" si="24"/>
        <v>1</v>
      </c>
      <c r="AG111" s="6">
        <f t="shared" si="24"/>
        <v>0</v>
      </c>
      <c r="AI111" s="6">
        <f t="shared" si="25"/>
        <v>1</v>
      </c>
      <c r="AJ111" s="6">
        <f t="shared" si="25"/>
        <v>1</v>
      </c>
      <c r="AK111" s="6">
        <f t="shared" si="25"/>
        <v>1</v>
      </c>
      <c r="AL111" s="6">
        <f t="shared" si="25"/>
        <v>1</v>
      </c>
      <c r="AM111" s="6">
        <f t="shared" si="25"/>
        <v>0</v>
      </c>
      <c r="AO111" s="6">
        <f t="shared" si="26"/>
        <v>1</v>
      </c>
      <c r="AP111" s="6">
        <f t="shared" si="26"/>
        <v>1</v>
      </c>
      <c r="AQ111" s="6">
        <f t="shared" si="26"/>
        <v>1</v>
      </c>
      <c r="AR111" s="6">
        <f t="shared" si="26"/>
        <v>1</v>
      </c>
      <c r="AS111" s="6">
        <f t="shared" si="26"/>
        <v>0</v>
      </c>
      <c r="AU111" s="6">
        <f t="shared" si="27"/>
        <v>1</v>
      </c>
      <c r="AV111" s="6">
        <f t="shared" si="27"/>
        <v>1</v>
      </c>
      <c r="AW111" s="6">
        <f t="shared" si="27"/>
        <v>1</v>
      </c>
      <c r="AX111" s="6">
        <f t="shared" si="27"/>
        <v>1</v>
      </c>
      <c r="AY111" s="6">
        <f t="shared" si="27"/>
        <v>1</v>
      </c>
    </row>
    <row r="112" spans="1:51" s="6" customFormat="1" ht="13.5" customHeight="1" x14ac:dyDescent="0.2">
      <c r="A112" s="11" t="s">
        <v>253</v>
      </c>
      <c r="B112" s="29" t="s">
        <v>495</v>
      </c>
      <c r="C112" s="29">
        <v>10</v>
      </c>
      <c r="D112" s="4" t="s">
        <v>254</v>
      </c>
      <c r="E112" s="8">
        <v>1</v>
      </c>
      <c r="F112" s="8">
        <v>1</v>
      </c>
      <c r="G112" s="8">
        <v>0</v>
      </c>
      <c r="H112" s="8">
        <v>0</v>
      </c>
      <c r="I112" s="8">
        <v>0</v>
      </c>
      <c r="J112" s="8"/>
      <c r="K112" s="8">
        <v>1</v>
      </c>
      <c r="L112" s="6">
        <v>1</v>
      </c>
      <c r="M112" s="17">
        <v>0</v>
      </c>
      <c r="N112" s="17">
        <v>0.5</v>
      </c>
      <c r="O112" s="17">
        <v>1</v>
      </c>
      <c r="P112" s="3"/>
      <c r="Q112" s="8">
        <v>1</v>
      </c>
      <c r="R112" s="8">
        <v>1</v>
      </c>
      <c r="S112" s="8">
        <v>1</v>
      </c>
      <c r="T112" s="8">
        <v>0</v>
      </c>
      <c r="U112" s="8">
        <v>0</v>
      </c>
      <c r="V112" s="8"/>
      <c r="W112" s="6">
        <f t="shared" si="23"/>
        <v>1</v>
      </c>
      <c r="X112" s="6">
        <f t="shared" si="23"/>
        <v>1</v>
      </c>
      <c r="Y112" s="6">
        <f t="shared" si="23"/>
        <v>0</v>
      </c>
      <c r="Z112" s="30">
        <f t="shared" si="23"/>
        <v>0</v>
      </c>
      <c r="AA112" s="6">
        <f t="shared" si="23"/>
        <v>0</v>
      </c>
      <c r="AB112" s="8">
        <f t="shared" si="18"/>
        <v>2</v>
      </c>
      <c r="AC112" s="6">
        <f t="shared" si="24"/>
        <v>1</v>
      </c>
      <c r="AD112" s="6">
        <f t="shared" si="24"/>
        <v>1</v>
      </c>
      <c r="AE112" s="6">
        <f t="shared" si="24"/>
        <v>0</v>
      </c>
      <c r="AF112" s="6">
        <f t="shared" si="24"/>
        <v>0</v>
      </c>
      <c r="AG112" s="6">
        <f t="shared" si="24"/>
        <v>0</v>
      </c>
      <c r="AH112" s="8"/>
      <c r="AI112" s="6">
        <f t="shared" si="25"/>
        <v>1</v>
      </c>
      <c r="AJ112" s="6">
        <f t="shared" si="25"/>
        <v>1</v>
      </c>
      <c r="AK112" s="6">
        <f t="shared" si="25"/>
        <v>1</v>
      </c>
      <c r="AL112" s="6">
        <f t="shared" si="25"/>
        <v>0</v>
      </c>
      <c r="AM112" s="6">
        <f t="shared" si="25"/>
        <v>0</v>
      </c>
      <c r="AN112" s="8"/>
      <c r="AO112" s="6">
        <f t="shared" si="26"/>
        <v>1</v>
      </c>
      <c r="AP112" s="6">
        <f t="shared" si="26"/>
        <v>1</v>
      </c>
      <c r="AQ112" s="6">
        <f t="shared" si="26"/>
        <v>0</v>
      </c>
      <c r="AR112" s="6">
        <f t="shared" si="26"/>
        <v>0</v>
      </c>
      <c r="AS112" s="6">
        <f t="shared" si="26"/>
        <v>0</v>
      </c>
      <c r="AT112" s="8"/>
      <c r="AU112" s="6">
        <f t="shared" si="27"/>
        <v>1</v>
      </c>
      <c r="AV112" s="6">
        <f t="shared" si="27"/>
        <v>1</v>
      </c>
      <c r="AW112" s="6">
        <f t="shared" si="27"/>
        <v>0</v>
      </c>
      <c r="AX112" s="6">
        <f t="shared" si="27"/>
        <v>1</v>
      </c>
      <c r="AY112" s="6">
        <f t="shared" si="27"/>
        <v>1</v>
      </c>
    </row>
    <row r="113" spans="1:51" s="6" customFormat="1" ht="13.5" customHeight="1" x14ac:dyDescent="0.2">
      <c r="A113" s="11">
        <v>117</v>
      </c>
      <c r="B113" s="29" t="s">
        <v>496</v>
      </c>
      <c r="C113" s="29">
        <v>8</v>
      </c>
      <c r="D113" s="4" t="s">
        <v>255</v>
      </c>
      <c r="E113" s="8">
        <v>0</v>
      </c>
      <c r="F113" s="8">
        <v>1</v>
      </c>
      <c r="G113" s="8">
        <v>1</v>
      </c>
      <c r="H113" s="8">
        <v>1</v>
      </c>
      <c r="I113" s="8">
        <v>0</v>
      </c>
      <c r="J113" s="8"/>
      <c r="K113" s="8">
        <v>0</v>
      </c>
      <c r="L113" s="8">
        <v>0</v>
      </c>
      <c r="M113" s="8">
        <v>0</v>
      </c>
      <c r="N113" s="8">
        <v>0</v>
      </c>
      <c r="O113" s="8">
        <v>0</v>
      </c>
      <c r="P113" s="3"/>
      <c r="Q113" s="8">
        <v>0</v>
      </c>
      <c r="R113" s="8">
        <v>1</v>
      </c>
      <c r="S113" s="8">
        <v>1</v>
      </c>
      <c r="T113" s="8">
        <v>0</v>
      </c>
      <c r="U113" s="8">
        <v>0</v>
      </c>
      <c r="V113" s="8"/>
      <c r="W113" s="6">
        <f t="shared" ref="W113:AA127" si="28">IF(((E113+K113+Q113)=1.5),0.5,ROUND((E113+K113+Q113)/3,0))</f>
        <v>0</v>
      </c>
      <c r="X113" s="6">
        <f t="shared" si="28"/>
        <v>1</v>
      </c>
      <c r="Y113" s="6">
        <f t="shared" si="28"/>
        <v>1</v>
      </c>
      <c r="Z113" s="30">
        <f t="shared" si="28"/>
        <v>0</v>
      </c>
      <c r="AA113" s="6">
        <f t="shared" si="28"/>
        <v>0</v>
      </c>
      <c r="AB113" s="8">
        <f t="shared" si="18"/>
        <v>2</v>
      </c>
      <c r="AC113" s="6">
        <f t="shared" si="24"/>
        <v>1</v>
      </c>
      <c r="AD113" s="6">
        <f t="shared" si="24"/>
        <v>0</v>
      </c>
      <c r="AE113" s="6">
        <f t="shared" si="24"/>
        <v>0</v>
      </c>
      <c r="AF113" s="6">
        <f t="shared" si="24"/>
        <v>0</v>
      </c>
      <c r="AG113" s="6">
        <f t="shared" si="24"/>
        <v>1</v>
      </c>
      <c r="AH113" s="8"/>
      <c r="AI113" s="6">
        <f t="shared" si="25"/>
        <v>1</v>
      </c>
      <c r="AJ113" s="6">
        <f t="shared" si="25"/>
        <v>0</v>
      </c>
      <c r="AK113" s="6">
        <f t="shared" si="25"/>
        <v>0</v>
      </c>
      <c r="AL113" s="6">
        <f t="shared" si="25"/>
        <v>0</v>
      </c>
      <c r="AM113" s="6">
        <f t="shared" si="25"/>
        <v>1</v>
      </c>
      <c r="AN113" s="8"/>
      <c r="AO113" s="6">
        <f t="shared" si="26"/>
        <v>1</v>
      </c>
      <c r="AP113" s="6">
        <f t="shared" si="26"/>
        <v>0</v>
      </c>
      <c r="AQ113" s="6">
        <f t="shared" si="26"/>
        <v>0</v>
      </c>
      <c r="AR113" s="6">
        <f t="shared" si="26"/>
        <v>1</v>
      </c>
      <c r="AS113" s="6">
        <f t="shared" si="26"/>
        <v>1</v>
      </c>
      <c r="AT113" s="8"/>
      <c r="AU113" s="6">
        <f t="shared" si="27"/>
        <v>1</v>
      </c>
      <c r="AV113" s="6">
        <f t="shared" si="27"/>
        <v>1</v>
      </c>
      <c r="AW113" s="6">
        <f t="shared" si="27"/>
        <v>1</v>
      </c>
      <c r="AX113" s="6">
        <f t="shared" si="27"/>
        <v>0</v>
      </c>
      <c r="AY113" s="6">
        <f t="shared" si="27"/>
        <v>1</v>
      </c>
    </row>
    <row r="114" spans="1:51" s="6" customFormat="1" ht="13.5" customHeight="1" x14ac:dyDescent="0.2">
      <c r="A114" s="11" t="s">
        <v>256</v>
      </c>
      <c r="B114" s="29" t="s">
        <v>497</v>
      </c>
      <c r="C114" s="29">
        <v>11</v>
      </c>
      <c r="D114" s="4" t="s">
        <v>257</v>
      </c>
      <c r="E114" s="8">
        <v>0</v>
      </c>
      <c r="F114" s="8">
        <v>1</v>
      </c>
      <c r="G114" s="8">
        <v>1</v>
      </c>
      <c r="H114" s="8">
        <v>0</v>
      </c>
      <c r="I114" s="8">
        <v>0</v>
      </c>
      <c r="J114" s="8"/>
      <c r="K114" s="8">
        <v>0</v>
      </c>
      <c r="L114" s="8">
        <v>0</v>
      </c>
      <c r="M114" s="8">
        <v>0</v>
      </c>
      <c r="N114" s="8">
        <v>0</v>
      </c>
      <c r="O114" s="8">
        <v>0</v>
      </c>
      <c r="P114" s="8"/>
      <c r="Q114" s="8">
        <v>0</v>
      </c>
      <c r="R114" s="8">
        <v>1</v>
      </c>
      <c r="S114" s="8">
        <v>0</v>
      </c>
      <c r="T114" s="8">
        <v>0</v>
      </c>
      <c r="U114" s="8">
        <v>0</v>
      </c>
      <c r="V114" s="8"/>
      <c r="W114" s="6">
        <f t="shared" si="28"/>
        <v>0</v>
      </c>
      <c r="X114" s="6">
        <f t="shared" si="28"/>
        <v>1</v>
      </c>
      <c r="Y114" s="6">
        <f t="shared" si="28"/>
        <v>0</v>
      </c>
      <c r="Z114" s="30">
        <f t="shared" si="28"/>
        <v>0</v>
      </c>
      <c r="AA114" s="6">
        <f t="shared" si="28"/>
        <v>0</v>
      </c>
      <c r="AB114" s="8">
        <f t="shared" si="18"/>
        <v>1</v>
      </c>
      <c r="AC114" s="6">
        <f t="shared" si="24"/>
        <v>1</v>
      </c>
      <c r="AD114" s="6">
        <f t="shared" si="24"/>
        <v>0</v>
      </c>
      <c r="AE114" s="6">
        <f t="shared" si="24"/>
        <v>0</v>
      </c>
      <c r="AF114" s="6">
        <f t="shared" si="24"/>
        <v>1</v>
      </c>
      <c r="AG114" s="6">
        <f t="shared" si="24"/>
        <v>1</v>
      </c>
      <c r="AH114" s="8"/>
      <c r="AI114" s="6">
        <f t="shared" si="25"/>
        <v>1</v>
      </c>
      <c r="AJ114" s="6">
        <f t="shared" si="25"/>
        <v>0</v>
      </c>
      <c r="AK114" s="6">
        <f t="shared" si="25"/>
        <v>0</v>
      </c>
      <c r="AL114" s="6">
        <f t="shared" si="25"/>
        <v>1</v>
      </c>
      <c r="AM114" s="6">
        <f t="shared" si="25"/>
        <v>1</v>
      </c>
      <c r="AN114" s="8"/>
      <c r="AO114" s="6">
        <f t="shared" si="26"/>
        <v>1</v>
      </c>
      <c r="AP114" s="6">
        <f t="shared" si="26"/>
        <v>0</v>
      </c>
      <c r="AQ114" s="6">
        <f t="shared" si="26"/>
        <v>1</v>
      </c>
      <c r="AR114" s="6">
        <f t="shared" si="26"/>
        <v>1</v>
      </c>
      <c r="AS114" s="6">
        <f t="shared" si="26"/>
        <v>1</v>
      </c>
      <c r="AT114" s="8"/>
      <c r="AU114" s="6">
        <f t="shared" si="27"/>
        <v>1</v>
      </c>
      <c r="AV114" s="6">
        <f t="shared" si="27"/>
        <v>1</v>
      </c>
      <c r="AW114" s="6">
        <f t="shared" si="27"/>
        <v>0</v>
      </c>
      <c r="AX114" s="6">
        <f t="shared" si="27"/>
        <v>1</v>
      </c>
      <c r="AY114" s="6">
        <f t="shared" si="27"/>
        <v>1</v>
      </c>
    </row>
    <row r="115" spans="1:51" s="6" customFormat="1" ht="13.5" customHeight="1" x14ac:dyDescent="0.2">
      <c r="A115" s="11" t="s">
        <v>258</v>
      </c>
      <c r="B115" s="29" t="s">
        <v>498</v>
      </c>
      <c r="C115" s="29">
        <v>9</v>
      </c>
      <c r="D115" s="4" t="s">
        <v>259</v>
      </c>
      <c r="E115" s="8">
        <v>0</v>
      </c>
      <c r="F115" s="8">
        <v>1</v>
      </c>
      <c r="G115" s="8">
        <v>0</v>
      </c>
      <c r="H115" s="8">
        <v>0</v>
      </c>
      <c r="I115" s="8">
        <v>0</v>
      </c>
      <c r="J115" s="8" t="s">
        <v>546</v>
      </c>
      <c r="K115" s="8">
        <v>0</v>
      </c>
      <c r="L115" s="8">
        <v>0</v>
      </c>
      <c r="M115" s="8">
        <v>0</v>
      </c>
      <c r="N115" s="8">
        <v>0</v>
      </c>
      <c r="O115" s="8">
        <v>0</v>
      </c>
      <c r="P115" s="8"/>
      <c r="Q115" s="8">
        <v>0</v>
      </c>
      <c r="R115" s="8">
        <v>0</v>
      </c>
      <c r="S115" s="8">
        <v>0</v>
      </c>
      <c r="T115" s="8">
        <v>0</v>
      </c>
      <c r="U115" s="8">
        <v>0</v>
      </c>
      <c r="V115" s="8"/>
      <c r="W115" s="6">
        <f t="shared" si="28"/>
        <v>0</v>
      </c>
      <c r="X115" s="6">
        <f t="shared" si="28"/>
        <v>0</v>
      </c>
      <c r="Y115" s="6">
        <f t="shared" si="28"/>
        <v>0</v>
      </c>
      <c r="Z115" s="30">
        <f t="shared" si="28"/>
        <v>0</v>
      </c>
      <c r="AA115" s="6">
        <f t="shared" si="28"/>
        <v>0</v>
      </c>
      <c r="AB115" s="8">
        <f t="shared" si="18"/>
        <v>0</v>
      </c>
      <c r="AC115" s="6">
        <f t="shared" si="24"/>
        <v>1</v>
      </c>
      <c r="AD115" s="6">
        <f t="shared" si="24"/>
        <v>0</v>
      </c>
      <c r="AE115" s="6">
        <f t="shared" si="24"/>
        <v>1</v>
      </c>
      <c r="AF115" s="6">
        <f t="shared" si="24"/>
        <v>1</v>
      </c>
      <c r="AG115" s="6">
        <f t="shared" si="24"/>
        <v>1</v>
      </c>
      <c r="AH115" s="8"/>
      <c r="AI115" s="6">
        <f t="shared" si="25"/>
        <v>1</v>
      </c>
      <c r="AJ115" s="6">
        <f t="shared" si="25"/>
        <v>0</v>
      </c>
      <c r="AK115" s="6">
        <f t="shared" si="25"/>
        <v>1</v>
      </c>
      <c r="AL115" s="6">
        <f t="shared" si="25"/>
        <v>1</v>
      </c>
      <c r="AM115" s="6">
        <f t="shared" si="25"/>
        <v>1</v>
      </c>
      <c r="AN115" s="8"/>
      <c r="AO115" s="6">
        <f t="shared" si="26"/>
        <v>1</v>
      </c>
      <c r="AP115" s="6">
        <f t="shared" si="26"/>
        <v>1</v>
      </c>
      <c r="AQ115" s="6">
        <f t="shared" si="26"/>
        <v>1</v>
      </c>
      <c r="AR115" s="6">
        <f t="shared" si="26"/>
        <v>1</v>
      </c>
      <c r="AS115" s="6">
        <f t="shared" si="26"/>
        <v>1</v>
      </c>
      <c r="AT115" s="8"/>
      <c r="AU115" s="6">
        <f t="shared" si="27"/>
        <v>1</v>
      </c>
      <c r="AV115" s="6">
        <f t="shared" si="27"/>
        <v>0</v>
      </c>
      <c r="AW115" s="6">
        <f t="shared" si="27"/>
        <v>1</v>
      </c>
      <c r="AX115" s="6">
        <f t="shared" si="27"/>
        <v>1</v>
      </c>
      <c r="AY115" s="6">
        <f t="shared" si="27"/>
        <v>1</v>
      </c>
    </row>
    <row r="116" spans="1:51" s="6" customFormat="1" ht="13.5" customHeight="1" x14ac:dyDescent="0.2">
      <c r="A116" s="11" t="s">
        <v>260</v>
      </c>
      <c r="B116" s="29" t="s">
        <v>499</v>
      </c>
      <c r="C116" s="29">
        <v>10</v>
      </c>
      <c r="D116" s="4" t="s">
        <v>261</v>
      </c>
      <c r="E116" s="8">
        <v>1</v>
      </c>
      <c r="F116" s="8">
        <v>1</v>
      </c>
      <c r="G116" s="8">
        <v>0</v>
      </c>
      <c r="H116" s="8">
        <v>0</v>
      </c>
      <c r="I116" s="8">
        <v>0</v>
      </c>
      <c r="J116" s="8" t="s">
        <v>547</v>
      </c>
      <c r="K116" s="8">
        <v>1</v>
      </c>
      <c r="L116" s="8">
        <v>1</v>
      </c>
      <c r="M116" s="8">
        <v>0</v>
      </c>
      <c r="N116" s="8">
        <v>0</v>
      </c>
      <c r="O116" s="8">
        <v>1</v>
      </c>
      <c r="P116" s="8"/>
      <c r="Q116" s="8">
        <v>1</v>
      </c>
      <c r="R116" s="8">
        <v>1</v>
      </c>
      <c r="S116" s="8">
        <v>0</v>
      </c>
      <c r="T116" s="8">
        <v>0</v>
      </c>
      <c r="U116" s="8">
        <v>0</v>
      </c>
      <c r="V116" s="8"/>
      <c r="W116" s="6">
        <f t="shared" si="28"/>
        <v>1</v>
      </c>
      <c r="X116" s="6">
        <f t="shared" si="28"/>
        <v>1</v>
      </c>
      <c r="Y116" s="6">
        <f t="shared" si="28"/>
        <v>0</v>
      </c>
      <c r="Z116" s="30">
        <f t="shared" si="28"/>
        <v>0</v>
      </c>
      <c r="AA116" s="6">
        <f t="shared" si="28"/>
        <v>0</v>
      </c>
      <c r="AB116" s="8">
        <f t="shared" si="18"/>
        <v>2</v>
      </c>
      <c r="AC116" s="6">
        <f t="shared" si="24"/>
        <v>1</v>
      </c>
      <c r="AD116" s="6">
        <f t="shared" si="24"/>
        <v>1</v>
      </c>
      <c r="AE116" s="6">
        <f t="shared" si="24"/>
        <v>1</v>
      </c>
      <c r="AF116" s="6">
        <f t="shared" si="24"/>
        <v>1</v>
      </c>
      <c r="AG116" s="6">
        <f t="shared" si="24"/>
        <v>0</v>
      </c>
      <c r="AH116" s="8"/>
      <c r="AI116" s="6">
        <f t="shared" si="25"/>
        <v>1</v>
      </c>
      <c r="AJ116" s="6">
        <f t="shared" si="25"/>
        <v>1</v>
      </c>
      <c r="AK116" s="6">
        <f t="shared" si="25"/>
        <v>1</v>
      </c>
      <c r="AL116" s="6">
        <f t="shared" si="25"/>
        <v>1</v>
      </c>
      <c r="AM116" s="6">
        <f t="shared" si="25"/>
        <v>0</v>
      </c>
      <c r="AN116" s="8"/>
      <c r="AO116" s="6">
        <f t="shared" si="26"/>
        <v>1</v>
      </c>
      <c r="AP116" s="6">
        <f t="shared" si="26"/>
        <v>1</v>
      </c>
      <c r="AQ116" s="6">
        <f t="shared" si="26"/>
        <v>1</v>
      </c>
      <c r="AR116" s="6">
        <f t="shared" si="26"/>
        <v>1</v>
      </c>
      <c r="AS116" s="6">
        <f t="shared" si="26"/>
        <v>0</v>
      </c>
      <c r="AT116" s="8"/>
      <c r="AU116" s="6">
        <f t="shared" si="27"/>
        <v>1</v>
      </c>
      <c r="AV116" s="6">
        <f t="shared" si="27"/>
        <v>1</v>
      </c>
      <c r="AW116" s="6">
        <f t="shared" si="27"/>
        <v>1</v>
      </c>
      <c r="AX116" s="6">
        <f t="shared" si="27"/>
        <v>1</v>
      </c>
      <c r="AY116" s="6">
        <f t="shared" si="27"/>
        <v>1</v>
      </c>
    </row>
    <row r="117" spans="1:51" s="6" customFormat="1" ht="13.5" customHeight="1" x14ac:dyDescent="0.2">
      <c r="A117" s="11" t="s">
        <v>262</v>
      </c>
      <c r="B117" s="29" t="s">
        <v>500</v>
      </c>
      <c r="C117" s="29">
        <v>8</v>
      </c>
      <c r="D117" s="4" t="s">
        <v>264</v>
      </c>
      <c r="E117" s="8">
        <v>1</v>
      </c>
      <c r="F117" s="8">
        <v>1</v>
      </c>
      <c r="G117" s="8">
        <v>0</v>
      </c>
      <c r="H117" s="8">
        <v>0</v>
      </c>
      <c r="I117" s="8">
        <v>0</v>
      </c>
      <c r="J117" s="8"/>
      <c r="K117" s="8">
        <v>0</v>
      </c>
      <c r="L117" s="8">
        <v>0</v>
      </c>
      <c r="M117" s="8">
        <v>0</v>
      </c>
      <c r="N117" s="8">
        <v>0</v>
      </c>
      <c r="O117" s="8">
        <v>0</v>
      </c>
      <c r="P117" s="8"/>
      <c r="Q117" s="8">
        <v>0</v>
      </c>
      <c r="R117" s="8">
        <v>1</v>
      </c>
      <c r="S117" s="8">
        <v>0</v>
      </c>
      <c r="T117" s="8">
        <v>0</v>
      </c>
      <c r="U117" s="8">
        <v>1</v>
      </c>
      <c r="V117" s="8"/>
      <c r="W117" s="6">
        <f t="shared" si="28"/>
        <v>0</v>
      </c>
      <c r="X117" s="6">
        <f t="shared" si="28"/>
        <v>1</v>
      </c>
      <c r="Y117" s="6">
        <f t="shared" si="28"/>
        <v>0</v>
      </c>
      <c r="Z117" s="30">
        <f t="shared" si="28"/>
        <v>0</v>
      </c>
      <c r="AA117" s="6">
        <f t="shared" si="28"/>
        <v>0</v>
      </c>
      <c r="AB117" s="8">
        <f t="shared" si="18"/>
        <v>1</v>
      </c>
      <c r="AC117" s="6">
        <f t="shared" si="24"/>
        <v>0</v>
      </c>
      <c r="AD117" s="6">
        <f t="shared" si="24"/>
        <v>0</v>
      </c>
      <c r="AE117" s="6">
        <f t="shared" si="24"/>
        <v>1</v>
      </c>
      <c r="AF117" s="6">
        <f t="shared" si="24"/>
        <v>1</v>
      </c>
      <c r="AG117" s="6">
        <f t="shared" si="24"/>
        <v>0</v>
      </c>
      <c r="AH117" s="8"/>
      <c r="AI117" s="6">
        <f t="shared" si="25"/>
        <v>0</v>
      </c>
      <c r="AJ117" s="6">
        <f t="shared" si="25"/>
        <v>0</v>
      </c>
      <c r="AK117" s="6">
        <f t="shared" si="25"/>
        <v>1</v>
      </c>
      <c r="AL117" s="6">
        <f t="shared" si="25"/>
        <v>1</v>
      </c>
      <c r="AM117" s="6">
        <f t="shared" si="25"/>
        <v>1</v>
      </c>
      <c r="AN117" s="8"/>
      <c r="AO117" s="6">
        <f t="shared" si="26"/>
        <v>1</v>
      </c>
      <c r="AP117" s="6">
        <f t="shared" si="26"/>
        <v>0</v>
      </c>
      <c r="AQ117" s="6">
        <f t="shared" si="26"/>
        <v>1</v>
      </c>
      <c r="AR117" s="6">
        <f t="shared" si="26"/>
        <v>1</v>
      </c>
      <c r="AS117" s="6">
        <f t="shared" si="26"/>
        <v>0</v>
      </c>
      <c r="AT117" s="8"/>
      <c r="AU117" s="6">
        <f t="shared" si="27"/>
        <v>0</v>
      </c>
      <c r="AV117" s="6">
        <f t="shared" si="27"/>
        <v>1</v>
      </c>
      <c r="AW117" s="6">
        <f t="shared" si="27"/>
        <v>1</v>
      </c>
      <c r="AX117" s="6">
        <f t="shared" si="27"/>
        <v>1</v>
      </c>
      <c r="AY117" s="6">
        <f t="shared" si="27"/>
        <v>0</v>
      </c>
    </row>
    <row r="118" spans="1:51" s="6" customFormat="1" ht="13.5" customHeight="1" x14ac:dyDescent="0.2">
      <c r="A118" s="11" t="s">
        <v>265</v>
      </c>
      <c r="B118" s="29" t="s">
        <v>451</v>
      </c>
      <c r="C118" s="29">
        <v>11</v>
      </c>
      <c r="D118" s="4" t="s">
        <v>266</v>
      </c>
      <c r="E118" s="8">
        <v>1</v>
      </c>
      <c r="F118" s="8">
        <v>0</v>
      </c>
      <c r="G118" s="8">
        <v>0</v>
      </c>
      <c r="H118" s="8">
        <v>1</v>
      </c>
      <c r="I118" s="8">
        <v>0</v>
      </c>
      <c r="J118" s="8"/>
      <c r="K118" s="8">
        <v>1</v>
      </c>
      <c r="L118" s="8">
        <v>0</v>
      </c>
      <c r="M118" s="8">
        <v>0</v>
      </c>
      <c r="N118" s="8">
        <v>0</v>
      </c>
      <c r="O118" s="17">
        <v>0.5</v>
      </c>
      <c r="P118" s="8"/>
      <c r="Q118" s="8">
        <v>1</v>
      </c>
      <c r="R118" s="8">
        <v>0</v>
      </c>
      <c r="S118" s="8">
        <v>1</v>
      </c>
      <c r="T118" s="8">
        <v>1</v>
      </c>
      <c r="U118" s="8">
        <v>0</v>
      </c>
      <c r="V118" s="8"/>
      <c r="W118" s="6">
        <f t="shared" si="28"/>
        <v>1</v>
      </c>
      <c r="X118" s="6">
        <f t="shared" si="28"/>
        <v>0</v>
      </c>
      <c r="Y118" s="6">
        <f t="shared" si="28"/>
        <v>0</v>
      </c>
      <c r="Z118" s="30">
        <f t="shared" si="28"/>
        <v>1</v>
      </c>
      <c r="AA118" s="6">
        <f t="shared" si="28"/>
        <v>0</v>
      </c>
      <c r="AB118" s="8">
        <f t="shared" si="18"/>
        <v>2</v>
      </c>
      <c r="AC118" s="6">
        <f t="shared" si="24"/>
        <v>1</v>
      </c>
      <c r="AD118" s="6">
        <f t="shared" si="24"/>
        <v>1</v>
      </c>
      <c r="AE118" s="6">
        <f t="shared" si="24"/>
        <v>0</v>
      </c>
      <c r="AF118" s="6">
        <f t="shared" si="24"/>
        <v>0</v>
      </c>
      <c r="AG118" s="6">
        <f t="shared" si="24"/>
        <v>0</v>
      </c>
      <c r="AH118" s="8"/>
      <c r="AI118" s="6">
        <f t="shared" si="25"/>
        <v>1</v>
      </c>
      <c r="AJ118" s="6">
        <f t="shared" si="25"/>
        <v>1</v>
      </c>
      <c r="AK118" s="6">
        <f t="shared" si="25"/>
        <v>1</v>
      </c>
      <c r="AL118" s="6">
        <f t="shared" si="25"/>
        <v>0</v>
      </c>
      <c r="AM118" s="6">
        <f t="shared" si="25"/>
        <v>0</v>
      </c>
      <c r="AN118" s="8"/>
      <c r="AO118" s="6">
        <f t="shared" si="26"/>
        <v>1</v>
      </c>
      <c r="AP118" s="6">
        <f t="shared" si="26"/>
        <v>1</v>
      </c>
      <c r="AQ118" s="6">
        <f t="shared" si="26"/>
        <v>0</v>
      </c>
      <c r="AR118" s="6">
        <f t="shared" si="26"/>
        <v>0</v>
      </c>
      <c r="AS118" s="6">
        <f t="shared" si="26"/>
        <v>0</v>
      </c>
      <c r="AT118" s="8"/>
      <c r="AU118" s="6">
        <f t="shared" si="27"/>
        <v>1</v>
      </c>
      <c r="AV118" s="6">
        <f t="shared" si="27"/>
        <v>1</v>
      </c>
      <c r="AW118" s="6">
        <f t="shared" si="27"/>
        <v>0</v>
      </c>
      <c r="AX118" s="6">
        <f t="shared" si="27"/>
        <v>1</v>
      </c>
      <c r="AY118" s="6">
        <f t="shared" si="27"/>
        <v>1</v>
      </c>
    </row>
    <row r="119" spans="1:51" s="6" customFormat="1" ht="13.5" customHeight="1" x14ac:dyDescent="0.2">
      <c r="A119" s="11" t="s">
        <v>268</v>
      </c>
      <c r="B119" s="29" t="s">
        <v>501</v>
      </c>
      <c r="C119" s="29">
        <v>9</v>
      </c>
      <c r="D119" s="4" t="s">
        <v>269</v>
      </c>
      <c r="E119" s="8">
        <v>1</v>
      </c>
      <c r="F119" s="8">
        <v>1</v>
      </c>
      <c r="G119" s="8">
        <v>0</v>
      </c>
      <c r="H119" s="8">
        <v>0</v>
      </c>
      <c r="I119" s="8">
        <v>0</v>
      </c>
      <c r="J119" s="8" t="s">
        <v>545</v>
      </c>
      <c r="K119" s="8">
        <v>1</v>
      </c>
      <c r="L119" s="8">
        <v>1</v>
      </c>
      <c r="M119" s="8">
        <v>1</v>
      </c>
      <c r="N119" s="17">
        <v>0.5</v>
      </c>
      <c r="O119" s="17">
        <v>0.5</v>
      </c>
      <c r="P119" s="8"/>
      <c r="Q119" s="8">
        <v>1</v>
      </c>
      <c r="R119" s="8">
        <v>1</v>
      </c>
      <c r="S119" s="8">
        <v>0</v>
      </c>
      <c r="T119" s="8">
        <v>0</v>
      </c>
      <c r="U119" s="8">
        <v>0</v>
      </c>
      <c r="V119" s="8"/>
      <c r="W119" s="6">
        <f t="shared" si="28"/>
        <v>1</v>
      </c>
      <c r="X119" s="6">
        <f t="shared" si="28"/>
        <v>1</v>
      </c>
      <c r="Y119" s="6">
        <f t="shared" si="28"/>
        <v>0</v>
      </c>
      <c r="Z119" s="30">
        <f t="shared" si="28"/>
        <v>0</v>
      </c>
      <c r="AA119" s="6">
        <f t="shared" si="28"/>
        <v>0</v>
      </c>
      <c r="AB119" s="8">
        <f t="shared" si="18"/>
        <v>2</v>
      </c>
      <c r="AC119" s="6">
        <f t="shared" si="24"/>
        <v>1</v>
      </c>
      <c r="AD119" s="6">
        <f t="shared" si="24"/>
        <v>1</v>
      </c>
      <c r="AE119" s="6">
        <f t="shared" si="24"/>
        <v>0</v>
      </c>
      <c r="AF119" s="6">
        <f t="shared" si="24"/>
        <v>0</v>
      </c>
      <c r="AG119" s="6">
        <f t="shared" si="24"/>
        <v>0</v>
      </c>
      <c r="AH119" s="8"/>
      <c r="AI119" s="6">
        <f t="shared" si="25"/>
        <v>1</v>
      </c>
      <c r="AJ119" s="6">
        <f t="shared" si="25"/>
        <v>1</v>
      </c>
      <c r="AK119" s="6">
        <f t="shared" si="25"/>
        <v>0</v>
      </c>
      <c r="AL119" s="6">
        <f t="shared" si="25"/>
        <v>0</v>
      </c>
      <c r="AM119" s="6">
        <f t="shared" si="25"/>
        <v>0</v>
      </c>
      <c r="AN119" s="8"/>
      <c r="AO119" s="6">
        <f t="shared" si="26"/>
        <v>1</v>
      </c>
      <c r="AP119" s="6">
        <f t="shared" si="26"/>
        <v>1</v>
      </c>
      <c r="AQ119" s="6">
        <f t="shared" si="26"/>
        <v>0</v>
      </c>
      <c r="AR119" s="6">
        <f t="shared" si="26"/>
        <v>0</v>
      </c>
      <c r="AS119" s="6">
        <f t="shared" si="26"/>
        <v>0</v>
      </c>
      <c r="AT119" s="8"/>
      <c r="AU119" s="6">
        <f t="shared" si="27"/>
        <v>1</v>
      </c>
      <c r="AV119" s="6">
        <f t="shared" si="27"/>
        <v>1</v>
      </c>
      <c r="AW119" s="6">
        <f t="shared" si="27"/>
        <v>1</v>
      </c>
      <c r="AX119" s="6">
        <f t="shared" si="27"/>
        <v>1</v>
      </c>
      <c r="AY119" s="6">
        <f t="shared" si="27"/>
        <v>1</v>
      </c>
    </row>
    <row r="120" spans="1:51" s="6" customFormat="1" ht="13.5" customHeight="1" x14ac:dyDescent="0.2">
      <c r="A120" s="11" t="s">
        <v>270</v>
      </c>
      <c r="B120" s="29" t="s">
        <v>436</v>
      </c>
      <c r="C120" s="29">
        <v>2</v>
      </c>
      <c r="D120" s="4" t="s">
        <v>271</v>
      </c>
      <c r="E120" s="8">
        <v>1</v>
      </c>
      <c r="F120" s="8">
        <v>1</v>
      </c>
      <c r="G120" s="8">
        <v>0</v>
      </c>
      <c r="H120" s="8">
        <v>0</v>
      </c>
      <c r="I120" s="8">
        <v>0</v>
      </c>
      <c r="J120" s="8"/>
      <c r="K120" s="8">
        <v>1</v>
      </c>
      <c r="L120" s="8">
        <v>1</v>
      </c>
      <c r="M120" s="8">
        <v>0</v>
      </c>
      <c r="N120" s="8">
        <v>0</v>
      </c>
      <c r="O120" s="8">
        <v>0</v>
      </c>
      <c r="P120" s="8"/>
      <c r="Q120" s="8">
        <v>1</v>
      </c>
      <c r="R120" s="8">
        <v>1</v>
      </c>
      <c r="S120" s="8">
        <v>0</v>
      </c>
      <c r="T120" s="8">
        <v>0</v>
      </c>
      <c r="U120" s="8">
        <v>0</v>
      </c>
      <c r="V120" s="8"/>
      <c r="W120" s="6">
        <f t="shared" si="28"/>
        <v>1</v>
      </c>
      <c r="X120" s="6">
        <f t="shared" si="28"/>
        <v>1</v>
      </c>
      <c r="Y120" s="6">
        <f t="shared" si="28"/>
        <v>0</v>
      </c>
      <c r="Z120" s="30">
        <f t="shared" si="28"/>
        <v>0</v>
      </c>
      <c r="AA120" s="6">
        <f t="shared" si="28"/>
        <v>0</v>
      </c>
      <c r="AB120" s="8">
        <f t="shared" si="18"/>
        <v>2</v>
      </c>
      <c r="AC120" s="6">
        <f t="shared" si="24"/>
        <v>1</v>
      </c>
      <c r="AD120" s="6">
        <f t="shared" si="24"/>
        <v>1</v>
      </c>
      <c r="AE120" s="6">
        <f t="shared" si="24"/>
        <v>1</v>
      </c>
      <c r="AF120" s="6">
        <f t="shared" si="24"/>
        <v>1</v>
      </c>
      <c r="AG120" s="6">
        <f t="shared" si="24"/>
        <v>1</v>
      </c>
      <c r="AH120" s="8"/>
      <c r="AI120" s="6">
        <f t="shared" si="25"/>
        <v>1</v>
      </c>
      <c r="AJ120" s="6">
        <f t="shared" si="25"/>
        <v>1</v>
      </c>
      <c r="AK120" s="6">
        <f t="shared" si="25"/>
        <v>1</v>
      </c>
      <c r="AL120" s="6">
        <f t="shared" si="25"/>
        <v>1</v>
      </c>
      <c r="AM120" s="6">
        <f t="shared" si="25"/>
        <v>1</v>
      </c>
      <c r="AN120" s="8"/>
      <c r="AO120" s="6">
        <f t="shared" si="26"/>
        <v>1</v>
      </c>
      <c r="AP120" s="6">
        <f t="shared" si="26"/>
        <v>1</v>
      </c>
      <c r="AQ120" s="6">
        <f t="shared" si="26"/>
        <v>1</v>
      </c>
      <c r="AR120" s="6">
        <f t="shared" si="26"/>
        <v>1</v>
      </c>
      <c r="AS120" s="6">
        <f t="shared" si="26"/>
        <v>1</v>
      </c>
      <c r="AT120" s="8"/>
      <c r="AU120" s="6">
        <f t="shared" si="27"/>
        <v>1</v>
      </c>
      <c r="AV120" s="6">
        <f t="shared" si="27"/>
        <v>1</v>
      </c>
      <c r="AW120" s="6">
        <f t="shared" si="27"/>
        <v>1</v>
      </c>
      <c r="AX120" s="6">
        <f t="shared" si="27"/>
        <v>1</v>
      </c>
      <c r="AY120" s="6">
        <f t="shared" si="27"/>
        <v>1</v>
      </c>
    </row>
    <row r="121" spans="1:51" s="6" customFormat="1" ht="13.5" customHeight="1" x14ac:dyDescent="0.2">
      <c r="A121" s="11" t="s">
        <v>272</v>
      </c>
      <c r="B121" s="29" t="s">
        <v>433</v>
      </c>
      <c r="C121" s="29">
        <v>4</v>
      </c>
      <c r="D121" s="4" t="s">
        <v>273</v>
      </c>
      <c r="E121" s="8">
        <v>1</v>
      </c>
      <c r="F121" s="8">
        <v>1</v>
      </c>
      <c r="G121" s="8">
        <v>0</v>
      </c>
      <c r="H121" s="8">
        <v>0</v>
      </c>
      <c r="I121" s="8">
        <v>1</v>
      </c>
      <c r="J121" s="8"/>
      <c r="K121" s="8">
        <v>1</v>
      </c>
      <c r="L121" s="8">
        <v>1</v>
      </c>
      <c r="M121" s="8">
        <v>0</v>
      </c>
      <c r="N121" s="8">
        <v>0</v>
      </c>
      <c r="O121" s="8">
        <v>0</v>
      </c>
      <c r="P121" s="8"/>
      <c r="Q121" s="8">
        <v>0</v>
      </c>
      <c r="R121" s="8">
        <v>0</v>
      </c>
      <c r="S121" s="8">
        <v>0</v>
      </c>
      <c r="T121" s="8">
        <v>0</v>
      </c>
      <c r="U121" s="8">
        <v>0</v>
      </c>
      <c r="V121" s="8"/>
      <c r="W121" s="6">
        <f t="shared" si="28"/>
        <v>1</v>
      </c>
      <c r="X121" s="6">
        <f t="shared" si="28"/>
        <v>1</v>
      </c>
      <c r="Y121" s="6">
        <f t="shared" si="28"/>
        <v>0</v>
      </c>
      <c r="Z121" s="30">
        <f t="shared" si="28"/>
        <v>0</v>
      </c>
      <c r="AA121" s="6">
        <f t="shared" si="28"/>
        <v>0</v>
      </c>
      <c r="AB121" s="8">
        <f t="shared" si="18"/>
        <v>2</v>
      </c>
      <c r="AC121" s="6">
        <f t="shared" si="24"/>
        <v>0</v>
      </c>
      <c r="AD121" s="6">
        <f t="shared" si="24"/>
        <v>0</v>
      </c>
      <c r="AE121" s="6">
        <f t="shared" si="24"/>
        <v>1</v>
      </c>
      <c r="AF121" s="6">
        <f t="shared" si="24"/>
        <v>1</v>
      </c>
      <c r="AG121" s="6">
        <f t="shared" si="24"/>
        <v>0</v>
      </c>
      <c r="AH121" s="8"/>
      <c r="AI121" s="6">
        <f t="shared" si="25"/>
        <v>1</v>
      </c>
      <c r="AJ121" s="6">
        <f t="shared" si="25"/>
        <v>1</v>
      </c>
      <c r="AK121" s="6">
        <f t="shared" si="25"/>
        <v>1</v>
      </c>
      <c r="AL121" s="6">
        <f t="shared" si="25"/>
        <v>1</v>
      </c>
      <c r="AM121" s="6">
        <f t="shared" si="25"/>
        <v>0</v>
      </c>
      <c r="AN121" s="8"/>
      <c r="AO121" s="6">
        <f t="shared" si="26"/>
        <v>0</v>
      </c>
      <c r="AP121" s="6">
        <f t="shared" si="26"/>
        <v>0</v>
      </c>
      <c r="AQ121" s="6">
        <f t="shared" si="26"/>
        <v>1</v>
      </c>
      <c r="AR121" s="6">
        <f t="shared" si="26"/>
        <v>1</v>
      </c>
      <c r="AS121" s="6">
        <f t="shared" si="26"/>
        <v>1</v>
      </c>
      <c r="AT121" s="8"/>
      <c r="AU121" s="6">
        <f t="shared" si="27"/>
        <v>0</v>
      </c>
      <c r="AV121" s="6">
        <f t="shared" si="27"/>
        <v>0</v>
      </c>
      <c r="AW121" s="6">
        <f t="shared" si="27"/>
        <v>1</v>
      </c>
      <c r="AX121" s="6">
        <f t="shared" si="27"/>
        <v>1</v>
      </c>
      <c r="AY121" s="6">
        <f t="shared" si="27"/>
        <v>0</v>
      </c>
    </row>
    <row r="122" spans="1:51" s="6" customFormat="1" ht="13.5" customHeight="1" x14ac:dyDescent="0.2">
      <c r="A122" s="11" t="s">
        <v>274</v>
      </c>
      <c r="B122" s="29" t="s">
        <v>502</v>
      </c>
      <c r="C122" s="29">
        <v>1</v>
      </c>
      <c r="D122" s="4" t="s">
        <v>275</v>
      </c>
      <c r="E122" s="8">
        <v>0</v>
      </c>
      <c r="F122" s="8">
        <v>1</v>
      </c>
      <c r="G122" s="8">
        <v>1</v>
      </c>
      <c r="H122" s="8">
        <v>0</v>
      </c>
      <c r="I122" s="8">
        <v>0</v>
      </c>
      <c r="J122" s="8"/>
      <c r="K122" s="8">
        <v>0</v>
      </c>
      <c r="L122" s="8">
        <v>0</v>
      </c>
      <c r="M122" s="8">
        <v>0</v>
      </c>
      <c r="N122" s="8">
        <v>0</v>
      </c>
      <c r="O122" s="8">
        <v>1</v>
      </c>
      <c r="P122" s="8"/>
      <c r="Q122" s="8">
        <v>0</v>
      </c>
      <c r="R122" s="8">
        <v>1</v>
      </c>
      <c r="S122" s="8">
        <v>0</v>
      </c>
      <c r="T122" s="8">
        <v>0</v>
      </c>
      <c r="U122" s="8">
        <v>0</v>
      </c>
      <c r="V122" s="8"/>
      <c r="W122" s="6">
        <f t="shared" si="28"/>
        <v>0</v>
      </c>
      <c r="X122" s="6">
        <f t="shared" si="28"/>
        <v>1</v>
      </c>
      <c r="Y122" s="6">
        <f t="shared" si="28"/>
        <v>0</v>
      </c>
      <c r="Z122" s="30">
        <f t="shared" si="28"/>
        <v>0</v>
      </c>
      <c r="AA122" s="6">
        <f t="shared" si="28"/>
        <v>0</v>
      </c>
      <c r="AB122" s="8">
        <f t="shared" si="18"/>
        <v>1</v>
      </c>
      <c r="AC122" s="6">
        <f t="shared" si="24"/>
        <v>1</v>
      </c>
      <c r="AD122" s="6">
        <f t="shared" si="24"/>
        <v>0</v>
      </c>
      <c r="AE122" s="6">
        <f t="shared" si="24"/>
        <v>0</v>
      </c>
      <c r="AF122" s="6">
        <f t="shared" si="24"/>
        <v>1</v>
      </c>
      <c r="AG122" s="6">
        <f t="shared" si="24"/>
        <v>0</v>
      </c>
      <c r="AH122" s="8"/>
      <c r="AI122" s="6">
        <f t="shared" si="25"/>
        <v>1</v>
      </c>
      <c r="AJ122" s="6">
        <f t="shared" si="25"/>
        <v>0</v>
      </c>
      <c r="AK122" s="6">
        <f t="shared" si="25"/>
        <v>0</v>
      </c>
      <c r="AL122" s="6">
        <f t="shared" si="25"/>
        <v>1</v>
      </c>
      <c r="AM122" s="6">
        <f t="shared" si="25"/>
        <v>0</v>
      </c>
      <c r="AN122" s="8"/>
      <c r="AO122" s="6">
        <f t="shared" si="26"/>
        <v>1</v>
      </c>
      <c r="AP122" s="6">
        <f t="shared" si="26"/>
        <v>0</v>
      </c>
      <c r="AQ122" s="6">
        <f t="shared" si="26"/>
        <v>1</v>
      </c>
      <c r="AR122" s="6">
        <f t="shared" si="26"/>
        <v>1</v>
      </c>
      <c r="AS122" s="6">
        <f t="shared" si="26"/>
        <v>0</v>
      </c>
      <c r="AT122" s="8"/>
      <c r="AU122" s="6">
        <f t="shared" si="27"/>
        <v>1</v>
      </c>
      <c r="AV122" s="6">
        <f t="shared" si="27"/>
        <v>1</v>
      </c>
      <c r="AW122" s="6">
        <f t="shared" si="27"/>
        <v>0</v>
      </c>
      <c r="AX122" s="6">
        <f t="shared" si="27"/>
        <v>1</v>
      </c>
      <c r="AY122" s="6">
        <f t="shared" si="27"/>
        <v>1</v>
      </c>
    </row>
    <row r="123" spans="1:51" s="6" customFormat="1" ht="13.5" customHeight="1" x14ac:dyDescent="0.2">
      <c r="A123" s="11" t="s">
        <v>276</v>
      </c>
      <c r="B123" s="29" t="s">
        <v>503</v>
      </c>
      <c r="C123" s="29">
        <v>2</v>
      </c>
      <c r="D123" s="4" t="s">
        <v>277</v>
      </c>
      <c r="E123" s="8">
        <v>0</v>
      </c>
      <c r="F123" s="8">
        <v>1</v>
      </c>
      <c r="G123" s="8">
        <v>1</v>
      </c>
      <c r="H123" s="8">
        <v>0</v>
      </c>
      <c r="I123" s="8">
        <v>0</v>
      </c>
      <c r="J123" s="8"/>
      <c r="K123" s="8">
        <v>0</v>
      </c>
      <c r="L123" s="8">
        <v>1</v>
      </c>
      <c r="M123" s="8">
        <v>0</v>
      </c>
      <c r="N123" s="8">
        <v>0</v>
      </c>
      <c r="O123" s="8">
        <v>0</v>
      </c>
      <c r="P123" s="8"/>
      <c r="Q123" s="8">
        <v>1</v>
      </c>
      <c r="R123" s="8">
        <v>1</v>
      </c>
      <c r="S123" s="8">
        <v>1</v>
      </c>
      <c r="T123" s="8">
        <v>1</v>
      </c>
      <c r="U123" s="8">
        <v>0</v>
      </c>
      <c r="V123" s="8"/>
      <c r="W123" s="6">
        <f t="shared" si="28"/>
        <v>0</v>
      </c>
      <c r="X123" s="6">
        <f t="shared" si="28"/>
        <v>1</v>
      </c>
      <c r="Y123" s="6">
        <f t="shared" si="28"/>
        <v>1</v>
      </c>
      <c r="Z123" s="30">
        <f t="shared" si="28"/>
        <v>0</v>
      </c>
      <c r="AA123" s="6">
        <f t="shared" si="28"/>
        <v>0</v>
      </c>
      <c r="AB123" s="8">
        <f t="shared" si="18"/>
        <v>2</v>
      </c>
      <c r="AC123" s="6">
        <f t="shared" si="24"/>
        <v>0</v>
      </c>
      <c r="AD123" s="6">
        <f t="shared" si="24"/>
        <v>1</v>
      </c>
      <c r="AE123" s="6">
        <f t="shared" si="24"/>
        <v>0</v>
      </c>
      <c r="AF123" s="6">
        <f t="shared" si="24"/>
        <v>0</v>
      </c>
      <c r="AG123" s="6">
        <f t="shared" si="24"/>
        <v>1</v>
      </c>
      <c r="AH123" s="8"/>
      <c r="AI123" s="6">
        <f t="shared" si="25"/>
        <v>1</v>
      </c>
      <c r="AJ123" s="6">
        <f t="shared" si="25"/>
        <v>1</v>
      </c>
      <c r="AK123" s="6">
        <f t="shared" si="25"/>
        <v>0</v>
      </c>
      <c r="AL123" s="6">
        <f t="shared" si="25"/>
        <v>1</v>
      </c>
      <c r="AM123" s="6">
        <f t="shared" si="25"/>
        <v>1</v>
      </c>
      <c r="AN123" s="8"/>
      <c r="AO123" s="6">
        <f t="shared" si="26"/>
        <v>0</v>
      </c>
      <c r="AP123" s="6">
        <f t="shared" si="26"/>
        <v>1</v>
      </c>
      <c r="AQ123" s="6">
        <f t="shared" si="26"/>
        <v>0</v>
      </c>
      <c r="AR123" s="6">
        <f t="shared" si="26"/>
        <v>0</v>
      </c>
      <c r="AS123" s="6">
        <f t="shared" si="26"/>
        <v>1</v>
      </c>
      <c r="AT123" s="8"/>
      <c r="AU123" s="6">
        <f t="shared" si="27"/>
        <v>0</v>
      </c>
      <c r="AV123" s="6">
        <f t="shared" si="27"/>
        <v>1</v>
      </c>
      <c r="AW123" s="6">
        <f t="shared" si="27"/>
        <v>1</v>
      </c>
      <c r="AX123" s="6">
        <f t="shared" si="27"/>
        <v>0</v>
      </c>
      <c r="AY123" s="6">
        <f t="shared" si="27"/>
        <v>1</v>
      </c>
    </row>
    <row r="124" spans="1:51" s="6" customFormat="1" ht="13.5" customHeight="1" x14ac:dyDescent="0.2">
      <c r="A124" s="11" t="s">
        <v>278</v>
      </c>
      <c r="B124" s="29" t="s">
        <v>504</v>
      </c>
      <c r="C124" s="29">
        <v>1</v>
      </c>
      <c r="D124" s="4" t="s">
        <v>279</v>
      </c>
      <c r="E124" s="8">
        <v>0</v>
      </c>
      <c r="F124" s="8">
        <v>0</v>
      </c>
      <c r="G124" s="8">
        <v>0</v>
      </c>
      <c r="H124" s="8">
        <v>1</v>
      </c>
      <c r="I124" s="8">
        <v>0</v>
      </c>
      <c r="J124" s="8"/>
      <c r="K124" s="8">
        <v>0</v>
      </c>
      <c r="L124" s="8">
        <v>0</v>
      </c>
      <c r="M124" s="8">
        <v>0</v>
      </c>
      <c r="N124" s="8">
        <v>0</v>
      </c>
      <c r="O124" s="8">
        <v>0</v>
      </c>
      <c r="P124" s="8"/>
      <c r="Q124" s="8">
        <v>0</v>
      </c>
      <c r="R124" s="8">
        <v>1</v>
      </c>
      <c r="S124" s="8">
        <v>0</v>
      </c>
      <c r="T124" s="8">
        <v>0</v>
      </c>
      <c r="U124" s="8">
        <v>0</v>
      </c>
      <c r="V124" s="8"/>
      <c r="W124" s="6">
        <f t="shared" si="28"/>
        <v>0</v>
      </c>
      <c r="X124" s="6">
        <f t="shared" si="28"/>
        <v>0</v>
      </c>
      <c r="Y124" s="6">
        <f t="shared" si="28"/>
        <v>0</v>
      </c>
      <c r="Z124" s="30">
        <f t="shared" si="28"/>
        <v>0</v>
      </c>
      <c r="AA124" s="6">
        <f t="shared" si="28"/>
        <v>0</v>
      </c>
      <c r="AB124" s="8">
        <f t="shared" si="18"/>
        <v>0</v>
      </c>
      <c r="AC124" s="6">
        <f t="shared" si="24"/>
        <v>1</v>
      </c>
      <c r="AD124" s="6">
        <f t="shared" si="24"/>
        <v>0</v>
      </c>
      <c r="AE124" s="6">
        <f t="shared" si="24"/>
        <v>1</v>
      </c>
      <c r="AF124" s="6">
        <f t="shared" si="24"/>
        <v>0</v>
      </c>
      <c r="AG124" s="6">
        <f t="shared" si="24"/>
        <v>1</v>
      </c>
      <c r="AH124" s="8"/>
      <c r="AI124" s="6">
        <f t="shared" si="25"/>
        <v>1</v>
      </c>
      <c r="AJ124" s="6">
        <f t="shared" si="25"/>
        <v>1</v>
      </c>
      <c r="AK124" s="6">
        <f t="shared" si="25"/>
        <v>1</v>
      </c>
      <c r="AL124" s="6">
        <f t="shared" si="25"/>
        <v>0</v>
      </c>
      <c r="AM124" s="6">
        <f t="shared" si="25"/>
        <v>1</v>
      </c>
      <c r="AN124" s="8"/>
      <c r="AO124" s="6">
        <f t="shared" si="26"/>
        <v>1</v>
      </c>
      <c r="AP124" s="6">
        <f t="shared" si="26"/>
        <v>0</v>
      </c>
      <c r="AQ124" s="6">
        <f t="shared" si="26"/>
        <v>1</v>
      </c>
      <c r="AR124" s="6">
        <f t="shared" si="26"/>
        <v>1</v>
      </c>
      <c r="AS124" s="6">
        <f t="shared" si="26"/>
        <v>1</v>
      </c>
      <c r="AT124" s="8"/>
      <c r="AU124" s="6">
        <f t="shared" si="27"/>
        <v>1</v>
      </c>
      <c r="AV124" s="6">
        <f t="shared" si="27"/>
        <v>0</v>
      </c>
      <c r="AW124" s="6">
        <f t="shared" si="27"/>
        <v>1</v>
      </c>
      <c r="AX124" s="6">
        <f t="shared" si="27"/>
        <v>0</v>
      </c>
      <c r="AY124" s="6">
        <f t="shared" si="27"/>
        <v>1</v>
      </c>
    </row>
    <row r="125" spans="1:51" s="6" customFormat="1" ht="13.5" customHeight="1" x14ac:dyDescent="0.2">
      <c r="A125" s="11" t="s">
        <v>280</v>
      </c>
      <c r="B125" s="29" t="s">
        <v>505</v>
      </c>
      <c r="C125" s="29">
        <v>2</v>
      </c>
      <c r="D125" s="4" t="s">
        <v>281</v>
      </c>
      <c r="E125" s="8">
        <v>0</v>
      </c>
      <c r="F125" s="8">
        <v>0</v>
      </c>
      <c r="G125" s="8">
        <v>1</v>
      </c>
      <c r="H125" s="8">
        <v>0</v>
      </c>
      <c r="I125" s="8">
        <v>0</v>
      </c>
      <c r="J125" s="8"/>
      <c r="K125" s="8">
        <v>0</v>
      </c>
      <c r="L125" s="8">
        <v>0</v>
      </c>
      <c r="M125" s="8">
        <v>0</v>
      </c>
      <c r="N125" s="8">
        <v>0</v>
      </c>
      <c r="O125" s="8">
        <v>0</v>
      </c>
      <c r="P125" s="8"/>
      <c r="Q125" s="8">
        <v>0</v>
      </c>
      <c r="R125" s="8">
        <v>1</v>
      </c>
      <c r="S125" s="8">
        <v>0</v>
      </c>
      <c r="T125" s="8">
        <v>0</v>
      </c>
      <c r="U125" s="8">
        <v>0</v>
      </c>
      <c r="V125" s="8"/>
      <c r="W125" s="6">
        <f t="shared" si="28"/>
        <v>0</v>
      </c>
      <c r="X125" s="6">
        <f t="shared" si="28"/>
        <v>0</v>
      </c>
      <c r="Y125" s="6">
        <f t="shared" si="28"/>
        <v>0</v>
      </c>
      <c r="Z125" s="30">
        <f t="shared" si="28"/>
        <v>0</v>
      </c>
      <c r="AA125" s="6">
        <f t="shared" si="28"/>
        <v>0</v>
      </c>
      <c r="AB125" s="8">
        <f t="shared" si="18"/>
        <v>0</v>
      </c>
      <c r="AC125" s="6">
        <f t="shared" si="24"/>
        <v>1</v>
      </c>
      <c r="AD125" s="6">
        <f t="shared" si="24"/>
        <v>0</v>
      </c>
      <c r="AE125" s="6">
        <f t="shared" si="24"/>
        <v>0</v>
      </c>
      <c r="AF125" s="6">
        <f t="shared" si="24"/>
        <v>1</v>
      </c>
      <c r="AG125" s="6">
        <f t="shared" si="24"/>
        <v>1</v>
      </c>
      <c r="AH125" s="8"/>
      <c r="AI125" s="6">
        <f t="shared" si="25"/>
        <v>1</v>
      </c>
      <c r="AJ125" s="6">
        <f t="shared" si="25"/>
        <v>1</v>
      </c>
      <c r="AK125" s="6">
        <f t="shared" si="25"/>
        <v>0</v>
      </c>
      <c r="AL125" s="6">
        <f t="shared" si="25"/>
        <v>1</v>
      </c>
      <c r="AM125" s="6">
        <f t="shared" si="25"/>
        <v>1</v>
      </c>
      <c r="AN125" s="8"/>
      <c r="AO125" s="6">
        <f t="shared" si="26"/>
        <v>1</v>
      </c>
      <c r="AP125" s="6">
        <f t="shared" si="26"/>
        <v>0</v>
      </c>
      <c r="AQ125" s="6">
        <f t="shared" si="26"/>
        <v>1</v>
      </c>
      <c r="AR125" s="6">
        <f t="shared" si="26"/>
        <v>1</v>
      </c>
      <c r="AS125" s="6">
        <f t="shared" si="26"/>
        <v>1</v>
      </c>
      <c r="AT125" s="8"/>
      <c r="AU125" s="6">
        <f t="shared" si="27"/>
        <v>1</v>
      </c>
      <c r="AV125" s="6">
        <f t="shared" si="27"/>
        <v>0</v>
      </c>
      <c r="AW125" s="6">
        <f t="shared" si="27"/>
        <v>0</v>
      </c>
      <c r="AX125" s="6">
        <f t="shared" si="27"/>
        <v>1</v>
      </c>
      <c r="AY125" s="6">
        <f t="shared" si="27"/>
        <v>1</v>
      </c>
    </row>
    <row r="126" spans="1:51" s="6" customFormat="1" ht="13.5" customHeight="1" x14ac:dyDescent="0.2">
      <c r="A126" s="11" t="s">
        <v>282</v>
      </c>
      <c r="B126" s="29" t="s">
        <v>502</v>
      </c>
      <c r="C126" s="29">
        <v>1</v>
      </c>
      <c r="D126" s="4" t="s">
        <v>283</v>
      </c>
      <c r="E126" s="8">
        <v>1</v>
      </c>
      <c r="F126" s="8">
        <v>1</v>
      </c>
      <c r="G126" s="8">
        <v>0</v>
      </c>
      <c r="H126" s="8">
        <v>0</v>
      </c>
      <c r="I126" s="8">
        <v>1</v>
      </c>
      <c r="J126" s="8"/>
      <c r="K126" s="8">
        <v>1</v>
      </c>
      <c r="L126" s="8">
        <v>1</v>
      </c>
      <c r="M126" s="8">
        <v>0</v>
      </c>
      <c r="N126" s="17">
        <v>0.5</v>
      </c>
      <c r="O126" s="8">
        <v>1</v>
      </c>
      <c r="P126" s="8"/>
      <c r="Q126" s="8">
        <v>1</v>
      </c>
      <c r="R126" s="8">
        <v>1</v>
      </c>
      <c r="S126" s="8">
        <v>0</v>
      </c>
      <c r="T126" s="8">
        <v>0</v>
      </c>
      <c r="U126" s="8">
        <v>0</v>
      </c>
      <c r="V126" s="8"/>
      <c r="W126" s="6">
        <f t="shared" si="28"/>
        <v>1</v>
      </c>
      <c r="X126" s="6">
        <f t="shared" si="28"/>
        <v>1</v>
      </c>
      <c r="Y126" s="6">
        <f t="shared" si="28"/>
        <v>0</v>
      </c>
      <c r="Z126" s="30">
        <f t="shared" si="28"/>
        <v>0</v>
      </c>
      <c r="AA126" s="6">
        <f t="shared" si="28"/>
        <v>1</v>
      </c>
      <c r="AB126" s="8">
        <f t="shared" si="18"/>
        <v>3</v>
      </c>
      <c r="AC126" s="6">
        <f t="shared" si="24"/>
        <v>1</v>
      </c>
      <c r="AD126" s="6">
        <f t="shared" si="24"/>
        <v>1</v>
      </c>
      <c r="AE126" s="6">
        <f t="shared" si="24"/>
        <v>1</v>
      </c>
      <c r="AF126" s="6">
        <f t="shared" si="24"/>
        <v>0</v>
      </c>
      <c r="AG126" s="6">
        <f t="shared" si="24"/>
        <v>0</v>
      </c>
      <c r="AH126" s="8"/>
      <c r="AI126" s="6">
        <f t="shared" si="25"/>
        <v>1</v>
      </c>
      <c r="AJ126" s="6">
        <f t="shared" si="25"/>
        <v>1</v>
      </c>
      <c r="AK126" s="6">
        <f t="shared" si="25"/>
        <v>1</v>
      </c>
      <c r="AL126" s="6">
        <f t="shared" si="25"/>
        <v>0</v>
      </c>
      <c r="AM126" s="6">
        <f t="shared" si="25"/>
        <v>1</v>
      </c>
      <c r="AN126" s="8"/>
      <c r="AO126" s="6">
        <f t="shared" si="26"/>
        <v>1</v>
      </c>
      <c r="AP126" s="6">
        <f t="shared" si="26"/>
        <v>1</v>
      </c>
      <c r="AQ126" s="6">
        <f t="shared" si="26"/>
        <v>1</v>
      </c>
      <c r="AR126" s="6">
        <f t="shared" si="26"/>
        <v>0</v>
      </c>
      <c r="AS126" s="6">
        <f t="shared" si="26"/>
        <v>0</v>
      </c>
      <c r="AT126" s="8"/>
      <c r="AU126" s="6">
        <f t="shared" si="27"/>
        <v>1</v>
      </c>
      <c r="AV126" s="6">
        <f t="shared" si="27"/>
        <v>1</v>
      </c>
      <c r="AW126" s="6">
        <f t="shared" si="27"/>
        <v>1</v>
      </c>
      <c r="AX126" s="6">
        <f t="shared" si="27"/>
        <v>1</v>
      </c>
      <c r="AY126" s="6">
        <f t="shared" si="27"/>
        <v>0</v>
      </c>
    </row>
    <row r="127" spans="1:51" s="6" customFormat="1" ht="13.5" customHeight="1" x14ac:dyDescent="0.2">
      <c r="A127" s="11" t="s">
        <v>285</v>
      </c>
      <c r="B127" s="29" t="s">
        <v>502</v>
      </c>
      <c r="C127" s="29">
        <v>1</v>
      </c>
      <c r="D127" s="4" t="s">
        <v>286</v>
      </c>
      <c r="E127" s="8">
        <v>0</v>
      </c>
      <c r="F127" s="8">
        <v>0</v>
      </c>
      <c r="G127" s="8">
        <v>0</v>
      </c>
      <c r="H127" s="8">
        <v>1</v>
      </c>
      <c r="I127" s="8">
        <v>0</v>
      </c>
      <c r="J127" s="8"/>
      <c r="K127" s="8">
        <v>0</v>
      </c>
      <c r="L127" s="8">
        <v>0</v>
      </c>
      <c r="M127" s="8">
        <v>0</v>
      </c>
      <c r="N127" s="8">
        <v>0</v>
      </c>
      <c r="O127" s="8">
        <v>1</v>
      </c>
      <c r="P127" s="8"/>
      <c r="Q127" s="8">
        <v>0</v>
      </c>
      <c r="R127" s="8">
        <v>1</v>
      </c>
      <c r="S127" s="8">
        <v>0</v>
      </c>
      <c r="T127" s="8">
        <v>0</v>
      </c>
      <c r="U127" s="8">
        <v>0</v>
      </c>
      <c r="V127" s="8"/>
      <c r="W127" s="6">
        <f t="shared" si="28"/>
        <v>0</v>
      </c>
      <c r="X127" s="6">
        <f t="shared" si="28"/>
        <v>0</v>
      </c>
      <c r="Y127" s="6">
        <f t="shared" si="28"/>
        <v>0</v>
      </c>
      <c r="Z127" s="30">
        <f t="shared" si="28"/>
        <v>0</v>
      </c>
      <c r="AA127" s="6">
        <f t="shared" si="28"/>
        <v>0</v>
      </c>
      <c r="AB127" s="8">
        <f t="shared" si="18"/>
        <v>0</v>
      </c>
      <c r="AC127" s="6">
        <f t="shared" si="24"/>
        <v>1</v>
      </c>
      <c r="AD127" s="6">
        <f t="shared" si="24"/>
        <v>0</v>
      </c>
      <c r="AE127" s="6">
        <f t="shared" si="24"/>
        <v>1</v>
      </c>
      <c r="AF127" s="6">
        <f t="shared" si="24"/>
        <v>0</v>
      </c>
      <c r="AG127" s="6">
        <f t="shared" si="24"/>
        <v>0</v>
      </c>
      <c r="AH127" s="8"/>
      <c r="AI127" s="6">
        <f t="shared" si="25"/>
        <v>1</v>
      </c>
      <c r="AJ127" s="6">
        <f t="shared" si="25"/>
        <v>1</v>
      </c>
      <c r="AK127" s="6">
        <f t="shared" si="25"/>
        <v>1</v>
      </c>
      <c r="AL127" s="6">
        <f t="shared" si="25"/>
        <v>0</v>
      </c>
      <c r="AM127" s="6">
        <f t="shared" si="25"/>
        <v>0</v>
      </c>
      <c r="AN127" s="8"/>
      <c r="AO127" s="6">
        <f t="shared" si="26"/>
        <v>1</v>
      </c>
      <c r="AP127" s="6">
        <f t="shared" si="26"/>
        <v>0</v>
      </c>
      <c r="AQ127" s="6">
        <f t="shared" si="26"/>
        <v>1</v>
      </c>
      <c r="AR127" s="6">
        <f t="shared" si="26"/>
        <v>1</v>
      </c>
      <c r="AS127" s="6">
        <f t="shared" si="26"/>
        <v>0</v>
      </c>
      <c r="AT127" s="8"/>
      <c r="AU127" s="6">
        <f t="shared" si="27"/>
        <v>1</v>
      </c>
      <c r="AV127" s="6">
        <f t="shared" si="27"/>
        <v>0</v>
      </c>
      <c r="AW127" s="6">
        <f t="shared" si="27"/>
        <v>1</v>
      </c>
      <c r="AX127" s="6">
        <f t="shared" si="27"/>
        <v>0</v>
      </c>
      <c r="AY127" s="6">
        <f t="shared" si="27"/>
        <v>1</v>
      </c>
    </row>
    <row r="128" spans="1:51" s="6" customFormat="1" ht="13.5" customHeight="1" x14ac:dyDescent="0.2">
      <c r="A128" s="11" t="s">
        <v>287</v>
      </c>
      <c r="B128" s="29" t="s">
        <v>502</v>
      </c>
      <c r="C128" s="29">
        <v>1</v>
      </c>
      <c r="D128" s="4" t="s">
        <v>288</v>
      </c>
      <c r="E128" s="8">
        <v>0</v>
      </c>
      <c r="F128" s="8">
        <v>1</v>
      </c>
      <c r="G128" s="8">
        <v>0</v>
      </c>
      <c r="H128" s="8">
        <v>0</v>
      </c>
      <c r="I128" s="8">
        <v>0</v>
      </c>
      <c r="J128" s="8"/>
      <c r="K128" s="8">
        <v>0</v>
      </c>
      <c r="L128" s="8">
        <v>0</v>
      </c>
      <c r="M128" s="8">
        <v>0</v>
      </c>
      <c r="N128" s="8">
        <v>0</v>
      </c>
      <c r="O128" s="8">
        <v>0</v>
      </c>
      <c r="P128" s="8"/>
      <c r="Q128" s="8">
        <v>0</v>
      </c>
      <c r="R128" s="8">
        <v>1</v>
      </c>
      <c r="S128" s="8">
        <v>0</v>
      </c>
      <c r="T128" s="8">
        <v>0</v>
      </c>
      <c r="U128" s="8">
        <v>0</v>
      </c>
      <c r="V128" s="8"/>
      <c r="W128" s="6">
        <f t="shared" ref="W128:AA142" si="29">IF(((E128+K128+Q128)=1.5),0.5,ROUND((E128+K128+Q128)/3,0))</f>
        <v>0</v>
      </c>
      <c r="X128" s="6">
        <f t="shared" si="29"/>
        <v>1</v>
      </c>
      <c r="Y128" s="6">
        <f t="shared" si="29"/>
        <v>0</v>
      </c>
      <c r="Z128" s="30">
        <f t="shared" si="29"/>
        <v>0</v>
      </c>
      <c r="AA128" s="6">
        <f t="shared" si="29"/>
        <v>0</v>
      </c>
      <c r="AB128" s="8">
        <f t="shared" si="18"/>
        <v>1</v>
      </c>
      <c r="AC128" s="6">
        <f t="shared" si="24"/>
        <v>1</v>
      </c>
      <c r="AD128" s="6">
        <f t="shared" si="24"/>
        <v>0</v>
      </c>
      <c r="AE128" s="6">
        <f t="shared" si="24"/>
        <v>1</v>
      </c>
      <c r="AF128" s="6">
        <f t="shared" si="24"/>
        <v>1</v>
      </c>
      <c r="AG128" s="6">
        <f t="shared" si="24"/>
        <v>1</v>
      </c>
      <c r="AH128" s="8"/>
      <c r="AI128" s="6">
        <f t="shared" si="25"/>
        <v>1</v>
      </c>
      <c r="AJ128" s="6">
        <f t="shared" si="25"/>
        <v>0</v>
      </c>
      <c r="AK128" s="6">
        <f t="shared" si="25"/>
        <v>1</v>
      </c>
      <c r="AL128" s="6">
        <f t="shared" si="25"/>
        <v>1</v>
      </c>
      <c r="AM128" s="6">
        <f t="shared" si="25"/>
        <v>1</v>
      </c>
      <c r="AN128" s="8"/>
      <c r="AO128" s="6">
        <f t="shared" si="26"/>
        <v>1</v>
      </c>
      <c r="AP128" s="6">
        <f t="shared" si="26"/>
        <v>0</v>
      </c>
      <c r="AQ128" s="6">
        <f t="shared" si="26"/>
        <v>1</v>
      </c>
      <c r="AR128" s="6">
        <f t="shared" si="26"/>
        <v>1</v>
      </c>
      <c r="AS128" s="6">
        <f t="shared" si="26"/>
        <v>1</v>
      </c>
      <c r="AT128" s="8"/>
      <c r="AU128" s="6">
        <f t="shared" si="27"/>
        <v>1</v>
      </c>
      <c r="AV128" s="6">
        <f t="shared" si="27"/>
        <v>1</v>
      </c>
      <c r="AW128" s="6">
        <f t="shared" si="27"/>
        <v>1</v>
      </c>
      <c r="AX128" s="6">
        <f t="shared" si="27"/>
        <v>1</v>
      </c>
      <c r="AY128" s="6">
        <f t="shared" si="27"/>
        <v>1</v>
      </c>
    </row>
    <row r="129" spans="1:51" s="6" customFormat="1" ht="13.5" customHeight="1" x14ac:dyDescent="0.2">
      <c r="A129" s="11" t="s">
        <v>289</v>
      </c>
      <c r="B129" s="29" t="s">
        <v>502</v>
      </c>
      <c r="C129" s="29">
        <v>1</v>
      </c>
      <c r="D129" s="4" t="s">
        <v>290</v>
      </c>
      <c r="E129" s="8">
        <v>0</v>
      </c>
      <c r="F129" s="8">
        <v>1</v>
      </c>
      <c r="G129" s="8">
        <v>1</v>
      </c>
      <c r="H129" s="8">
        <v>0</v>
      </c>
      <c r="I129" s="8">
        <v>0</v>
      </c>
      <c r="J129" s="8"/>
      <c r="K129" s="8">
        <v>0</v>
      </c>
      <c r="L129" s="8">
        <v>0</v>
      </c>
      <c r="M129" s="8">
        <v>0</v>
      </c>
      <c r="N129" s="8">
        <v>0</v>
      </c>
      <c r="O129" s="8">
        <v>0</v>
      </c>
      <c r="P129" s="8"/>
      <c r="Q129" s="8">
        <v>0</v>
      </c>
      <c r="R129" s="8">
        <v>1</v>
      </c>
      <c r="S129" s="8">
        <v>0</v>
      </c>
      <c r="T129" s="8">
        <v>0</v>
      </c>
      <c r="U129" s="8">
        <v>0</v>
      </c>
      <c r="V129" s="8"/>
      <c r="W129" s="6">
        <f t="shared" si="29"/>
        <v>0</v>
      </c>
      <c r="X129" s="6">
        <f t="shared" si="29"/>
        <v>1</v>
      </c>
      <c r="Y129" s="6">
        <f t="shared" si="29"/>
        <v>0</v>
      </c>
      <c r="Z129" s="30">
        <f t="shared" si="29"/>
        <v>0</v>
      </c>
      <c r="AA129" s="6">
        <f t="shared" si="29"/>
        <v>0</v>
      </c>
      <c r="AB129" s="8">
        <f t="shared" si="18"/>
        <v>1</v>
      </c>
      <c r="AC129" s="6">
        <f t="shared" si="24"/>
        <v>1</v>
      </c>
      <c r="AD129" s="6">
        <f t="shared" si="24"/>
        <v>0</v>
      </c>
      <c r="AE129" s="6">
        <f t="shared" si="24"/>
        <v>0</v>
      </c>
      <c r="AF129" s="6">
        <f t="shared" si="24"/>
        <v>1</v>
      </c>
      <c r="AG129" s="6">
        <f t="shared" si="24"/>
        <v>1</v>
      </c>
      <c r="AH129" s="8"/>
      <c r="AI129" s="6">
        <f t="shared" si="25"/>
        <v>1</v>
      </c>
      <c r="AJ129" s="6">
        <f t="shared" si="25"/>
        <v>0</v>
      </c>
      <c r="AK129" s="6">
        <f t="shared" si="25"/>
        <v>0</v>
      </c>
      <c r="AL129" s="6">
        <f t="shared" si="25"/>
        <v>1</v>
      </c>
      <c r="AM129" s="6">
        <f t="shared" si="25"/>
        <v>1</v>
      </c>
      <c r="AN129" s="8"/>
      <c r="AO129" s="6">
        <f t="shared" si="26"/>
        <v>1</v>
      </c>
      <c r="AP129" s="6">
        <f t="shared" si="26"/>
        <v>0</v>
      </c>
      <c r="AQ129" s="6">
        <f t="shared" si="26"/>
        <v>1</v>
      </c>
      <c r="AR129" s="6">
        <f t="shared" si="26"/>
        <v>1</v>
      </c>
      <c r="AS129" s="6">
        <f t="shared" si="26"/>
        <v>1</v>
      </c>
      <c r="AT129" s="8"/>
      <c r="AU129" s="6">
        <f t="shared" si="27"/>
        <v>1</v>
      </c>
      <c r="AV129" s="6">
        <f t="shared" si="27"/>
        <v>1</v>
      </c>
      <c r="AW129" s="6">
        <f t="shared" si="27"/>
        <v>0</v>
      </c>
      <c r="AX129" s="6">
        <f t="shared" si="27"/>
        <v>1</v>
      </c>
      <c r="AY129" s="6">
        <f t="shared" si="27"/>
        <v>1</v>
      </c>
    </row>
    <row r="130" spans="1:51" s="40" customFormat="1" ht="13.5" customHeight="1" x14ac:dyDescent="0.2">
      <c r="A130" s="37" t="s">
        <v>292</v>
      </c>
      <c r="B130" s="35" t="s">
        <v>506</v>
      </c>
      <c r="C130" s="35">
        <v>1</v>
      </c>
      <c r="D130" s="36" t="s">
        <v>293</v>
      </c>
      <c r="E130" s="38">
        <v>1</v>
      </c>
      <c r="F130" s="38">
        <v>1</v>
      </c>
      <c r="G130" s="38">
        <v>0</v>
      </c>
      <c r="H130" s="38">
        <v>0</v>
      </c>
      <c r="I130" s="38">
        <v>1</v>
      </c>
      <c r="J130" s="38"/>
      <c r="K130" s="38">
        <v>1</v>
      </c>
      <c r="L130" s="38">
        <v>1</v>
      </c>
      <c r="M130" s="38">
        <v>0</v>
      </c>
      <c r="N130" s="38">
        <v>1</v>
      </c>
      <c r="O130" s="38">
        <v>1</v>
      </c>
      <c r="P130" s="38"/>
      <c r="Q130" s="38">
        <v>1</v>
      </c>
      <c r="R130" s="38">
        <v>1</v>
      </c>
      <c r="S130" s="38">
        <v>1</v>
      </c>
      <c r="T130" s="38">
        <v>1</v>
      </c>
      <c r="U130" s="38">
        <v>1</v>
      </c>
      <c r="V130" s="38"/>
      <c r="W130" s="40">
        <f t="shared" si="29"/>
        <v>1</v>
      </c>
      <c r="X130" s="40">
        <f t="shared" si="29"/>
        <v>1</v>
      </c>
      <c r="Y130" s="40">
        <f t="shared" si="29"/>
        <v>0</v>
      </c>
      <c r="Z130" s="30">
        <f t="shared" si="29"/>
        <v>1</v>
      </c>
      <c r="AA130" s="40">
        <f t="shared" si="29"/>
        <v>1</v>
      </c>
      <c r="AB130" s="38">
        <f t="shared" ref="AB130:AB169" si="30">SUM(W130:AA130)</f>
        <v>4</v>
      </c>
      <c r="AC130" s="40">
        <f t="shared" si="24"/>
        <v>1</v>
      </c>
      <c r="AD130" s="40">
        <f t="shared" si="24"/>
        <v>1</v>
      </c>
      <c r="AE130" s="40">
        <f t="shared" si="24"/>
        <v>0</v>
      </c>
      <c r="AF130" s="40">
        <f t="shared" si="24"/>
        <v>0</v>
      </c>
      <c r="AG130" s="40">
        <f t="shared" si="24"/>
        <v>1</v>
      </c>
      <c r="AH130" s="38"/>
      <c r="AI130" s="40">
        <f t="shared" si="25"/>
        <v>1</v>
      </c>
      <c r="AJ130" s="40">
        <f t="shared" si="25"/>
        <v>1</v>
      </c>
      <c r="AK130" s="40">
        <f t="shared" si="25"/>
        <v>1</v>
      </c>
      <c r="AL130" s="40">
        <f t="shared" si="25"/>
        <v>0</v>
      </c>
      <c r="AM130" s="40">
        <f t="shared" si="25"/>
        <v>1</v>
      </c>
      <c r="AN130" s="38"/>
      <c r="AO130" s="40">
        <f t="shared" si="26"/>
        <v>1</v>
      </c>
      <c r="AP130" s="40">
        <f t="shared" si="26"/>
        <v>1</v>
      </c>
      <c r="AQ130" s="40">
        <f t="shared" si="26"/>
        <v>0</v>
      </c>
      <c r="AR130" s="40">
        <f t="shared" si="26"/>
        <v>1</v>
      </c>
      <c r="AS130" s="40">
        <f t="shared" si="26"/>
        <v>1</v>
      </c>
      <c r="AT130" s="38"/>
      <c r="AU130" s="40">
        <f t="shared" si="27"/>
        <v>1</v>
      </c>
      <c r="AV130" s="40">
        <f t="shared" si="27"/>
        <v>1</v>
      </c>
      <c r="AW130" s="40">
        <f t="shared" si="27"/>
        <v>0</v>
      </c>
      <c r="AX130" s="40">
        <f t="shared" si="27"/>
        <v>0</v>
      </c>
      <c r="AY130" s="40">
        <f t="shared" si="27"/>
        <v>1</v>
      </c>
    </row>
    <row r="131" spans="1:51" s="6" customFormat="1" ht="13.5" customHeight="1" x14ac:dyDescent="0.2">
      <c r="A131" s="11" t="s">
        <v>294</v>
      </c>
      <c r="B131" s="29" t="s">
        <v>507</v>
      </c>
      <c r="C131" s="29">
        <v>2</v>
      </c>
      <c r="D131" s="4" t="s">
        <v>295</v>
      </c>
      <c r="E131" s="8">
        <v>0</v>
      </c>
      <c r="F131" s="8">
        <v>1</v>
      </c>
      <c r="G131" s="8">
        <v>1</v>
      </c>
      <c r="H131" s="8">
        <v>0</v>
      </c>
      <c r="I131" s="8">
        <v>0</v>
      </c>
      <c r="J131" s="8"/>
      <c r="K131" s="8">
        <v>0</v>
      </c>
      <c r="L131" s="8">
        <v>0</v>
      </c>
      <c r="M131" s="8">
        <v>0</v>
      </c>
      <c r="N131" s="8">
        <v>0</v>
      </c>
      <c r="O131" s="8">
        <v>0</v>
      </c>
      <c r="P131" s="8"/>
      <c r="Q131" s="8">
        <v>0</v>
      </c>
      <c r="R131" s="8">
        <v>1</v>
      </c>
      <c r="S131" s="8">
        <v>0</v>
      </c>
      <c r="T131" s="8">
        <v>0</v>
      </c>
      <c r="U131" s="8">
        <v>0</v>
      </c>
      <c r="V131" s="8"/>
      <c r="W131" s="6">
        <f t="shared" si="29"/>
        <v>0</v>
      </c>
      <c r="X131" s="6">
        <f t="shared" si="29"/>
        <v>1</v>
      </c>
      <c r="Y131" s="6">
        <f t="shared" si="29"/>
        <v>0</v>
      </c>
      <c r="Z131" s="30">
        <f t="shared" si="29"/>
        <v>0</v>
      </c>
      <c r="AA131" s="6">
        <f t="shared" si="29"/>
        <v>0</v>
      </c>
      <c r="AB131" s="8">
        <f t="shared" si="30"/>
        <v>1</v>
      </c>
      <c r="AC131" s="6">
        <f t="shared" si="24"/>
        <v>1</v>
      </c>
      <c r="AD131" s="6">
        <f t="shared" si="24"/>
        <v>0</v>
      </c>
      <c r="AE131" s="6">
        <f t="shared" si="24"/>
        <v>0</v>
      </c>
      <c r="AF131" s="6">
        <f t="shared" si="24"/>
        <v>1</v>
      </c>
      <c r="AG131" s="6">
        <f t="shared" si="24"/>
        <v>1</v>
      </c>
      <c r="AH131" s="8"/>
      <c r="AI131" s="6">
        <f t="shared" si="25"/>
        <v>1</v>
      </c>
      <c r="AJ131" s="6">
        <f t="shared" si="25"/>
        <v>0</v>
      </c>
      <c r="AK131" s="6">
        <f t="shared" si="25"/>
        <v>0</v>
      </c>
      <c r="AL131" s="6">
        <f t="shared" si="25"/>
        <v>1</v>
      </c>
      <c r="AM131" s="6">
        <f t="shared" si="25"/>
        <v>1</v>
      </c>
      <c r="AN131" s="8"/>
      <c r="AO131" s="6">
        <f t="shared" si="26"/>
        <v>1</v>
      </c>
      <c r="AP131" s="6">
        <f t="shared" si="26"/>
        <v>0</v>
      </c>
      <c r="AQ131" s="6">
        <f t="shared" si="26"/>
        <v>1</v>
      </c>
      <c r="AR131" s="6">
        <f t="shared" si="26"/>
        <v>1</v>
      </c>
      <c r="AS131" s="6">
        <f t="shared" si="26"/>
        <v>1</v>
      </c>
      <c r="AT131" s="8"/>
      <c r="AU131" s="6">
        <f t="shared" si="27"/>
        <v>1</v>
      </c>
      <c r="AV131" s="6">
        <f t="shared" si="27"/>
        <v>1</v>
      </c>
      <c r="AW131" s="6">
        <f t="shared" si="27"/>
        <v>0</v>
      </c>
      <c r="AX131" s="6">
        <f t="shared" si="27"/>
        <v>1</v>
      </c>
      <c r="AY131" s="6">
        <f t="shared" si="27"/>
        <v>1</v>
      </c>
    </row>
    <row r="132" spans="1:51" s="6" customFormat="1" ht="13.5" customHeight="1" x14ac:dyDescent="0.2">
      <c r="A132" s="11" t="s">
        <v>296</v>
      </c>
      <c r="B132" s="29" t="s">
        <v>508</v>
      </c>
      <c r="C132" s="29">
        <v>2</v>
      </c>
      <c r="D132" s="4" t="s">
        <v>297</v>
      </c>
      <c r="E132" s="8">
        <v>0</v>
      </c>
      <c r="F132" s="8">
        <v>0</v>
      </c>
      <c r="G132" s="8">
        <v>0</v>
      </c>
      <c r="H132" s="8">
        <v>0</v>
      </c>
      <c r="I132" s="8">
        <v>0</v>
      </c>
      <c r="J132" s="8"/>
      <c r="K132" s="8">
        <v>0</v>
      </c>
      <c r="L132" s="8">
        <v>1</v>
      </c>
      <c r="M132" s="8">
        <v>0</v>
      </c>
      <c r="N132" s="8">
        <v>0</v>
      </c>
      <c r="O132" s="8">
        <v>1</v>
      </c>
      <c r="P132" s="8"/>
      <c r="Q132" s="8">
        <v>0</v>
      </c>
      <c r="R132" s="8">
        <v>1</v>
      </c>
      <c r="S132" s="8">
        <v>0</v>
      </c>
      <c r="T132" s="8">
        <v>0</v>
      </c>
      <c r="U132" s="8">
        <v>0</v>
      </c>
      <c r="V132" s="8"/>
      <c r="W132" s="6">
        <f t="shared" si="29"/>
        <v>0</v>
      </c>
      <c r="X132" s="6">
        <f t="shared" si="29"/>
        <v>1</v>
      </c>
      <c r="Y132" s="6">
        <f t="shared" si="29"/>
        <v>0</v>
      </c>
      <c r="Z132" s="30">
        <f t="shared" si="29"/>
        <v>0</v>
      </c>
      <c r="AA132" s="6">
        <f t="shared" si="29"/>
        <v>0</v>
      </c>
      <c r="AB132" s="8">
        <f t="shared" si="30"/>
        <v>1</v>
      </c>
      <c r="AC132" s="6">
        <f t="shared" si="24"/>
        <v>1</v>
      </c>
      <c r="AD132" s="6">
        <f t="shared" si="24"/>
        <v>0</v>
      </c>
      <c r="AE132" s="6">
        <f t="shared" si="24"/>
        <v>1</v>
      </c>
      <c r="AF132" s="6">
        <f t="shared" si="24"/>
        <v>1</v>
      </c>
      <c r="AG132" s="6">
        <f t="shared" si="24"/>
        <v>0</v>
      </c>
      <c r="AH132" s="8"/>
      <c r="AI132" s="6">
        <f t="shared" si="25"/>
        <v>1</v>
      </c>
      <c r="AJ132" s="6">
        <f t="shared" si="25"/>
        <v>0</v>
      </c>
      <c r="AK132" s="6">
        <f t="shared" si="25"/>
        <v>1</v>
      </c>
      <c r="AL132" s="6">
        <f t="shared" si="25"/>
        <v>1</v>
      </c>
      <c r="AM132" s="6">
        <f t="shared" si="25"/>
        <v>0</v>
      </c>
      <c r="AN132" s="8"/>
      <c r="AO132" s="6">
        <f t="shared" si="26"/>
        <v>1</v>
      </c>
      <c r="AP132" s="6">
        <f t="shared" si="26"/>
        <v>1</v>
      </c>
      <c r="AQ132" s="6">
        <f t="shared" si="26"/>
        <v>1</v>
      </c>
      <c r="AR132" s="6">
        <f t="shared" si="26"/>
        <v>1</v>
      </c>
      <c r="AS132" s="6">
        <f t="shared" si="26"/>
        <v>0</v>
      </c>
      <c r="AT132" s="8"/>
      <c r="AU132" s="6">
        <f t="shared" si="27"/>
        <v>1</v>
      </c>
      <c r="AV132" s="6">
        <f t="shared" si="27"/>
        <v>0</v>
      </c>
      <c r="AW132" s="6">
        <f t="shared" si="27"/>
        <v>1</v>
      </c>
      <c r="AX132" s="6">
        <f t="shared" si="27"/>
        <v>1</v>
      </c>
      <c r="AY132" s="6">
        <f t="shared" si="27"/>
        <v>1</v>
      </c>
    </row>
    <row r="133" spans="1:51" s="40" customFormat="1" ht="13.5" customHeight="1" x14ac:dyDescent="0.2">
      <c r="A133" s="37" t="s">
        <v>299</v>
      </c>
      <c r="B133" s="35" t="s">
        <v>509</v>
      </c>
      <c r="C133" s="35">
        <v>3</v>
      </c>
      <c r="D133" s="36" t="s">
        <v>300</v>
      </c>
      <c r="E133" s="38">
        <v>1</v>
      </c>
      <c r="F133" s="38">
        <v>1</v>
      </c>
      <c r="G133" s="38">
        <v>1</v>
      </c>
      <c r="H133" s="38">
        <v>0</v>
      </c>
      <c r="I133" s="38">
        <v>0</v>
      </c>
      <c r="J133" s="38"/>
      <c r="K133" s="38">
        <v>1</v>
      </c>
      <c r="L133" s="38">
        <v>1</v>
      </c>
      <c r="M133" s="38">
        <v>1</v>
      </c>
      <c r="N133" s="38">
        <v>1</v>
      </c>
      <c r="O133" s="38">
        <v>1</v>
      </c>
      <c r="P133" s="38"/>
      <c r="Q133" s="38">
        <v>1</v>
      </c>
      <c r="R133" s="38">
        <v>1</v>
      </c>
      <c r="S133" s="38">
        <v>1</v>
      </c>
      <c r="T133" s="38">
        <v>1</v>
      </c>
      <c r="U133" s="38">
        <v>1</v>
      </c>
      <c r="V133" s="38"/>
      <c r="W133" s="40">
        <f t="shared" si="29"/>
        <v>1</v>
      </c>
      <c r="X133" s="40">
        <f t="shared" si="29"/>
        <v>1</v>
      </c>
      <c r="Y133" s="40">
        <f t="shared" si="29"/>
        <v>1</v>
      </c>
      <c r="Z133" s="30">
        <f t="shared" si="29"/>
        <v>1</v>
      </c>
      <c r="AA133" s="40">
        <f t="shared" si="29"/>
        <v>1</v>
      </c>
      <c r="AB133" s="38">
        <f t="shared" si="30"/>
        <v>5</v>
      </c>
      <c r="AC133" s="40">
        <f t="shared" si="24"/>
        <v>1</v>
      </c>
      <c r="AD133" s="40">
        <f t="shared" si="24"/>
        <v>1</v>
      </c>
      <c r="AE133" s="40">
        <f t="shared" si="24"/>
        <v>1</v>
      </c>
      <c r="AF133" s="40">
        <f t="shared" si="24"/>
        <v>0</v>
      </c>
      <c r="AG133" s="40">
        <f t="shared" si="24"/>
        <v>0</v>
      </c>
      <c r="AH133" s="38"/>
      <c r="AI133" s="40">
        <f t="shared" si="25"/>
        <v>1</v>
      </c>
      <c r="AJ133" s="40">
        <f t="shared" si="25"/>
        <v>1</v>
      </c>
      <c r="AK133" s="40">
        <f t="shared" si="25"/>
        <v>1</v>
      </c>
      <c r="AL133" s="40">
        <f t="shared" si="25"/>
        <v>0</v>
      </c>
      <c r="AM133" s="40">
        <f t="shared" si="25"/>
        <v>0</v>
      </c>
      <c r="AN133" s="38"/>
      <c r="AO133" s="40">
        <f t="shared" si="26"/>
        <v>1</v>
      </c>
      <c r="AP133" s="40">
        <f t="shared" si="26"/>
        <v>1</v>
      </c>
      <c r="AQ133" s="40">
        <f t="shared" si="26"/>
        <v>1</v>
      </c>
      <c r="AR133" s="40">
        <f t="shared" si="26"/>
        <v>1</v>
      </c>
      <c r="AS133" s="40">
        <f t="shared" si="26"/>
        <v>1</v>
      </c>
      <c r="AT133" s="38"/>
      <c r="AU133" s="40">
        <f t="shared" si="27"/>
        <v>1</v>
      </c>
      <c r="AV133" s="40">
        <f t="shared" si="27"/>
        <v>1</v>
      </c>
      <c r="AW133" s="40">
        <f t="shared" si="27"/>
        <v>1</v>
      </c>
      <c r="AX133" s="40">
        <f t="shared" si="27"/>
        <v>0</v>
      </c>
      <c r="AY133" s="40">
        <f t="shared" si="27"/>
        <v>0</v>
      </c>
    </row>
    <row r="134" spans="1:51" s="6" customFormat="1" ht="13.5" customHeight="1" x14ac:dyDescent="0.2">
      <c r="A134" s="11" t="s">
        <v>302</v>
      </c>
      <c r="B134" s="29" t="s">
        <v>510</v>
      </c>
      <c r="C134" s="29">
        <v>1</v>
      </c>
      <c r="D134" s="4" t="s">
        <v>304</v>
      </c>
      <c r="E134" s="8">
        <v>0</v>
      </c>
      <c r="F134" s="8">
        <v>1</v>
      </c>
      <c r="G134" s="8">
        <v>1</v>
      </c>
      <c r="H134" s="8">
        <v>0</v>
      </c>
      <c r="I134" s="8">
        <v>1</v>
      </c>
      <c r="J134" s="8"/>
      <c r="K134" s="8">
        <v>0</v>
      </c>
      <c r="L134" s="8">
        <v>0</v>
      </c>
      <c r="M134" s="8">
        <v>0</v>
      </c>
      <c r="N134" s="8">
        <v>0</v>
      </c>
      <c r="O134" s="8">
        <v>0</v>
      </c>
      <c r="P134" s="8"/>
      <c r="Q134" s="8">
        <v>0</v>
      </c>
      <c r="R134" s="8">
        <v>1</v>
      </c>
      <c r="S134" s="8">
        <v>1</v>
      </c>
      <c r="T134" s="8">
        <v>0</v>
      </c>
      <c r="U134" s="8">
        <v>1</v>
      </c>
      <c r="V134" s="8"/>
      <c r="W134" s="6">
        <f t="shared" si="29"/>
        <v>0</v>
      </c>
      <c r="X134" s="6">
        <f t="shared" si="29"/>
        <v>1</v>
      </c>
      <c r="Y134" s="6">
        <f t="shared" si="29"/>
        <v>1</v>
      </c>
      <c r="Z134" s="30">
        <f t="shared" si="29"/>
        <v>0</v>
      </c>
      <c r="AA134" s="6">
        <f t="shared" si="29"/>
        <v>1</v>
      </c>
      <c r="AB134" s="8">
        <f t="shared" si="30"/>
        <v>3</v>
      </c>
      <c r="AC134" s="6">
        <f t="shared" si="24"/>
        <v>1</v>
      </c>
      <c r="AD134" s="6">
        <f t="shared" si="24"/>
        <v>0</v>
      </c>
      <c r="AE134" s="6">
        <f t="shared" si="24"/>
        <v>0</v>
      </c>
      <c r="AF134" s="6">
        <f t="shared" si="24"/>
        <v>1</v>
      </c>
      <c r="AG134" s="6">
        <f t="shared" si="24"/>
        <v>0</v>
      </c>
      <c r="AH134" s="8"/>
      <c r="AI134" s="6">
        <f t="shared" si="25"/>
        <v>1</v>
      </c>
      <c r="AJ134" s="6">
        <f t="shared" si="25"/>
        <v>0</v>
      </c>
      <c r="AK134" s="6">
        <f t="shared" si="25"/>
        <v>0</v>
      </c>
      <c r="AL134" s="6">
        <f t="shared" si="25"/>
        <v>1</v>
      </c>
      <c r="AM134" s="6">
        <f t="shared" si="25"/>
        <v>0</v>
      </c>
      <c r="AN134" s="8"/>
      <c r="AO134" s="6">
        <f t="shared" si="26"/>
        <v>1</v>
      </c>
      <c r="AP134" s="6">
        <f t="shared" si="26"/>
        <v>0</v>
      </c>
      <c r="AQ134" s="6">
        <f t="shared" si="26"/>
        <v>0</v>
      </c>
      <c r="AR134" s="6">
        <f t="shared" si="26"/>
        <v>1</v>
      </c>
      <c r="AS134" s="6">
        <f t="shared" si="26"/>
        <v>0</v>
      </c>
      <c r="AT134" s="8"/>
      <c r="AU134" s="6">
        <f t="shared" si="27"/>
        <v>1</v>
      </c>
      <c r="AV134" s="6">
        <f t="shared" si="27"/>
        <v>1</v>
      </c>
      <c r="AW134" s="6">
        <f t="shared" si="27"/>
        <v>1</v>
      </c>
      <c r="AX134" s="6">
        <f t="shared" si="27"/>
        <v>1</v>
      </c>
      <c r="AY134" s="6">
        <f t="shared" si="27"/>
        <v>1</v>
      </c>
    </row>
    <row r="135" spans="1:51" s="6" customFormat="1" ht="13.5" customHeight="1" x14ac:dyDescent="0.2">
      <c r="A135" s="11" t="s">
        <v>305</v>
      </c>
      <c r="B135" s="29" t="s">
        <v>511</v>
      </c>
      <c r="C135" s="29">
        <v>2</v>
      </c>
      <c r="D135" s="4" t="s">
        <v>306</v>
      </c>
      <c r="E135" s="8">
        <v>1</v>
      </c>
      <c r="F135" s="8">
        <v>0</v>
      </c>
      <c r="G135" s="8">
        <v>0</v>
      </c>
      <c r="H135" s="8">
        <v>0</v>
      </c>
      <c r="I135" s="8">
        <v>1</v>
      </c>
      <c r="J135" s="8"/>
      <c r="K135" s="8">
        <v>1</v>
      </c>
      <c r="L135" s="8">
        <v>1</v>
      </c>
      <c r="M135" s="17">
        <v>0.5</v>
      </c>
      <c r="N135" s="17">
        <v>0.5</v>
      </c>
      <c r="O135" s="8">
        <v>1</v>
      </c>
      <c r="P135" s="8"/>
      <c r="Q135" s="8">
        <v>1</v>
      </c>
      <c r="R135" s="8">
        <v>1</v>
      </c>
      <c r="S135" s="8">
        <v>0</v>
      </c>
      <c r="T135" s="8">
        <v>0</v>
      </c>
      <c r="U135" s="8">
        <v>1</v>
      </c>
      <c r="V135" s="8"/>
      <c r="W135" s="6">
        <f t="shared" si="29"/>
        <v>1</v>
      </c>
      <c r="X135" s="6">
        <f t="shared" si="29"/>
        <v>1</v>
      </c>
      <c r="Y135" s="6">
        <f t="shared" si="29"/>
        <v>0</v>
      </c>
      <c r="Z135" s="30">
        <f t="shared" si="29"/>
        <v>0</v>
      </c>
      <c r="AA135" s="6">
        <f t="shared" si="29"/>
        <v>1</v>
      </c>
      <c r="AB135" s="8">
        <f t="shared" si="30"/>
        <v>3</v>
      </c>
      <c r="AC135" s="6">
        <f t="shared" si="24"/>
        <v>1</v>
      </c>
      <c r="AD135" s="6">
        <f t="shared" si="24"/>
        <v>0</v>
      </c>
      <c r="AE135" s="6">
        <f t="shared" si="24"/>
        <v>0</v>
      </c>
      <c r="AF135" s="6">
        <f t="shared" si="24"/>
        <v>0</v>
      </c>
      <c r="AG135" s="6">
        <f t="shared" si="24"/>
        <v>1</v>
      </c>
      <c r="AH135" s="8"/>
      <c r="AI135" s="6">
        <f t="shared" si="25"/>
        <v>1</v>
      </c>
      <c r="AJ135" s="6">
        <f t="shared" si="25"/>
        <v>0</v>
      </c>
      <c r="AK135" s="6">
        <f t="shared" si="25"/>
        <v>0</v>
      </c>
      <c r="AL135" s="6">
        <f t="shared" si="25"/>
        <v>0</v>
      </c>
      <c r="AM135" s="6">
        <f t="shared" si="25"/>
        <v>1</v>
      </c>
      <c r="AN135" s="8"/>
      <c r="AO135" s="6">
        <f t="shared" si="26"/>
        <v>1</v>
      </c>
      <c r="AP135" s="6">
        <f t="shared" si="26"/>
        <v>1</v>
      </c>
      <c r="AQ135" s="6">
        <f t="shared" si="26"/>
        <v>0</v>
      </c>
      <c r="AR135" s="6">
        <f t="shared" si="26"/>
        <v>0</v>
      </c>
      <c r="AS135" s="6">
        <f t="shared" si="26"/>
        <v>1</v>
      </c>
      <c r="AT135" s="8"/>
      <c r="AU135" s="6">
        <f t="shared" si="27"/>
        <v>1</v>
      </c>
      <c r="AV135" s="6">
        <f t="shared" si="27"/>
        <v>0</v>
      </c>
      <c r="AW135" s="6">
        <f t="shared" si="27"/>
        <v>1</v>
      </c>
      <c r="AX135" s="6">
        <f t="shared" si="27"/>
        <v>1</v>
      </c>
      <c r="AY135" s="6">
        <f t="shared" si="27"/>
        <v>1</v>
      </c>
    </row>
    <row r="136" spans="1:51" s="6" customFormat="1" ht="13.5" customHeight="1" x14ac:dyDescent="0.2">
      <c r="A136" s="11" t="s">
        <v>307</v>
      </c>
      <c r="B136" s="29" t="s">
        <v>440</v>
      </c>
      <c r="C136" s="29">
        <v>1</v>
      </c>
      <c r="D136" s="4" t="s">
        <v>308</v>
      </c>
      <c r="E136" s="8">
        <v>1</v>
      </c>
      <c r="F136" s="8">
        <v>1</v>
      </c>
      <c r="G136" s="8">
        <v>0</v>
      </c>
      <c r="H136" s="8">
        <v>1</v>
      </c>
      <c r="I136" s="8">
        <v>0</v>
      </c>
      <c r="J136" s="8"/>
      <c r="K136" s="8">
        <v>1</v>
      </c>
      <c r="L136" s="8">
        <v>1</v>
      </c>
      <c r="M136" s="8">
        <v>0</v>
      </c>
      <c r="N136" s="8">
        <v>0</v>
      </c>
      <c r="O136" s="8">
        <v>1</v>
      </c>
      <c r="P136" s="8"/>
      <c r="Q136" s="8">
        <v>1</v>
      </c>
      <c r="R136" s="8">
        <v>1</v>
      </c>
      <c r="S136" s="8">
        <v>1</v>
      </c>
      <c r="T136" s="8">
        <v>0</v>
      </c>
      <c r="U136" s="8">
        <v>0</v>
      </c>
      <c r="V136" s="8"/>
      <c r="W136" s="6">
        <f t="shared" si="29"/>
        <v>1</v>
      </c>
      <c r="X136" s="6">
        <f t="shared" si="29"/>
        <v>1</v>
      </c>
      <c r="Y136" s="6">
        <f t="shared" si="29"/>
        <v>0</v>
      </c>
      <c r="Z136" s="30">
        <f t="shared" si="29"/>
        <v>0</v>
      </c>
      <c r="AA136" s="6">
        <f t="shared" si="29"/>
        <v>0</v>
      </c>
      <c r="AB136" s="8">
        <f t="shared" si="30"/>
        <v>2</v>
      </c>
      <c r="AC136" s="6">
        <f t="shared" si="24"/>
        <v>1</v>
      </c>
      <c r="AD136" s="6">
        <f t="shared" si="24"/>
        <v>1</v>
      </c>
      <c r="AE136" s="6">
        <f t="shared" si="24"/>
        <v>0</v>
      </c>
      <c r="AF136" s="6">
        <f t="shared" si="24"/>
        <v>0</v>
      </c>
      <c r="AG136" s="6">
        <f t="shared" si="24"/>
        <v>0</v>
      </c>
      <c r="AH136" s="8"/>
      <c r="AI136" s="6">
        <f t="shared" si="25"/>
        <v>1</v>
      </c>
      <c r="AJ136" s="6">
        <f t="shared" si="25"/>
        <v>1</v>
      </c>
      <c r="AK136" s="6">
        <f t="shared" si="25"/>
        <v>1</v>
      </c>
      <c r="AL136" s="6">
        <f t="shared" si="25"/>
        <v>0</v>
      </c>
      <c r="AM136" s="6">
        <f t="shared" si="25"/>
        <v>0</v>
      </c>
      <c r="AN136" s="8"/>
      <c r="AO136" s="6">
        <f t="shared" si="26"/>
        <v>1</v>
      </c>
      <c r="AP136" s="6">
        <f t="shared" si="26"/>
        <v>1</v>
      </c>
      <c r="AQ136" s="6">
        <f t="shared" si="26"/>
        <v>0</v>
      </c>
      <c r="AR136" s="6">
        <f t="shared" si="26"/>
        <v>1</v>
      </c>
      <c r="AS136" s="6">
        <f t="shared" si="26"/>
        <v>0</v>
      </c>
      <c r="AT136" s="8"/>
      <c r="AU136" s="6">
        <f t="shared" si="27"/>
        <v>1</v>
      </c>
      <c r="AV136" s="6">
        <f t="shared" si="27"/>
        <v>1</v>
      </c>
      <c r="AW136" s="6">
        <f t="shared" si="27"/>
        <v>0</v>
      </c>
      <c r="AX136" s="6">
        <f t="shared" si="27"/>
        <v>0</v>
      </c>
      <c r="AY136" s="6">
        <f t="shared" si="27"/>
        <v>1</v>
      </c>
    </row>
    <row r="137" spans="1:51" s="6" customFormat="1" ht="13.5" customHeight="1" x14ac:dyDescent="0.2">
      <c r="A137" s="11" t="s">
        <v>309</v>
      </c>
      <c r="B137" s="29" t="s">
        <v>512</v>
      </c>
      <c r="C137" s="29">
        <v>2</v>
      </c>
      <c r="D137" s="4" t="s">
        <v>310</v>
      </c>
      <c r="E137" s="8">
        <v>0</v>
      </c>
      <c r="F137" s="8">
        <v>1</v>
      </c>
      <c r="G137" s="8">
        <v>0</v>
      </c>
      <c r="H137" s="8">
        <v>0</v>
      </c>
      <c r="I137" s="8">
        <v>0</v>
      </c>
      <c r="J137" s="8"/>
      <c r="K137" s="8">
        <v>0</v>
      </c>
      <c r="L137" s="8">
        <v>0</v>
      </c>
      <c r="M137" s="8">
        <v>0</v>
      </c>
      <c r="N137" s="17">
        <v>0.5</v>
      </c>
      <c r="O137" s="8">
        <v>1</v>
      </c>
      <c r="P137" s="8"/>
      <c r="Q137" s="8">
        <v>0</v>
      </c>
      <c r="R137" s="8">
        <v>1</v>
      </c>
      <c r="S137" s="8">
        <v>1</v>
      </c>
      <c r="T137" s="8">
        <v>0</v>
      </c>
      <c r="U137" s="8">
        <v>0</v>
      </c>
      <c r="V137" s="8"/>
      <c r="W137" s="6">
        <f t="shared" si="29"/>
        <v>0</v>
      </c>
      <c r="X137" s="6">
        <f t="shared" si="29"/>
        <v>1</v>
      </c>
      <c r="Y137" s="6">
        <f t="shared" si="29"/>
        <v>0</v>
      </c>
      <c r="Z137" s="30">
        <f t="shared" si="29"/>
        <v>0</v>
      </c>
      <c r="AA137" s="6">
        <f t="shared" si="29"/>
        <v>0</v>
      </c>
      <c r="AB137" s="8">
        <f t="shared" si="30"/>
        <v>1</v>
      </c>
      <c r="AC137" s="6">
        <f t="shared" si="24"/>
        <v>1</v>
      </c>
      <c r="AD137" s="6">
        <f t="shared" si="24"/>
        <v>0</v>
      </c>
      <c r="AE137" s="6">
        <f t="shared" si="24"/>
        <v>0</v>
      </c>
      <c r="AF137" s="6">
        <f t="shared" si="24"/>
        <v>0</v>
      </c>
      <c r="AG137" s="6">
        <f t="shared" si="24"/>
        <v>0</v>
      </c>
      <c r="AH137" s="8"/>
      <c r="AI137" s="6">
        <f t="shared" si="25"/>
        <v>1</v>
      </c>
      <c r="AJ137" s="6">
        <f t="shared" si="25"/>
        <v>0</v>
      </c>
      <c r="AK137" s="6">
        <f t="shared" si="25"/>
        <v>1</v>
      </c>
      <c r="AL137" s="6">
        <f t="shared" si="25"/>
        <v>0</v>
      </c>
      <c r="AM137" s="6">
        <f t="shared" si="25"/>
        <v>0</v>
      </c>
      <c r="AN137" s="8"/>
      <c r="AO137" s="6">
        <f t="shared" si="26"/>
        <v>1</v>
      </c>
      <c r="AP137" s="6">
        <f t="shared" si="26"/>
        <v>0</v>
      </c>
      <c r="AQ137" s="6">
        <f t="shared" si="26"/>
        <v>0</v>
      </c>
      <c r="AR137" s="6">
        <f t="shared" si="26"/>
        <v>0</v>
      </c>
      <c r="AS137" s="6">
        <f t="shared" si="26"/>
        <v>0</v>
      </c>
      <c r="AT137" s="8"/>
      <c r="AU137" s="6">
        <f t="shared" si="27"/>
        <v>1</v>
      </c>
      <c r="AV137" s="6">
        <f t="shared" si="27"/>
        <v>1</v>
      </c>
      <c r="AW137" s="6">
        <f t="shared" si="27"/>
        <v>0</v>
      </c>
      <c r="AX137" s="6">
        <f t="shared" si="27"/>
        <v>1</v>
      </c>
      <c r="AY137" s="6">
        <f t="shared" si="27"/>
        <v>1</v>
      </c>
    </row>
    <row r="138" spans="1:51" s="6" customFormat="1" ht="13.5" customHeight="1" x14ac:dyDescent="0.2">
      <c r="A138" s="11" t="s">
        <v>311</v>
      </c>
      <c r="B138" s="29" t="s">
        <v>513</v>
      </c>
      <c r="C138" s="29">
        <v>2</v>
      </c>
      <c r="D138" s="4" t="s">
        <v>312</v>
      </c>
      <c r="E138" s="8">
        <v>0</v>
      </c>
      <c r="F138" s="8">
        <v>1</v>
      </c>
      <c r="G138" s="8">
        <v>1</v>
      </c>
      <c r="H138" s="8">
        <v>0</v>
      </c>
      <c r="I138" s="8">
        <v>1</v>
      </c>
      <c r="J138" s="8"/>
      <c r="K138" s="8">
        <v>0</v>
      </c>
      <c r="L138" s="8">
        <v>0</v>
      </c>
      <c r="M138" s="8">
        <v>0</v>
      </c>
      <c r="N138" s="8">
        <v>0</v>
      </c>
      <c r="O138" s="8">
        <v>1</v>
      </c>
      <c r="P138" s="8"/>
      <c r="Q138" s="8">
        <v>0</v>
      </c>
      <c r="R138" s="8">
        <v>1</v>
      </c>
      <c r="S138" s="8">
        <v>0</v>
      </c>
      <c r="T138" s="8">
        <v>0</v>
      </c>
      <c r="U138" s="8">
        <v>1</v>
      </c>
      <c r="V138" s="8"/>
      <c r="W138" s="6">
        <f t="shared" si="29"/>
        <v>0</v>
      </c>
      <c r="X138" s="6">
        <f t="shared" si="29"/>
        <v>1</v>
      </c>
      <c r="Y138" s="6">
        <f t="shared" si="29"/>
        <v>0</v>
      </c>
      <c r="Z138" s="30">
        <f t="shared" si="29"/>
        <v>0</v>
      </c>
      <c r="AA138" s="6">
        <f t="shared" si="29"/>
        <v>1</v>
      </c>
      <c r="AB138" s="8">
        <f t="shared" si="30"/>
        <v>2</v>
      </c>
      <c r="AC138" s="6">
        <f t="shared" si="24"/>
        <v>1</v>
      </c>
      <c r="AD138" s="6">
        <f t="shared" si="24"/>
        <v>0</v>
      </c>
      <c r="AE138" s="6">
        <f t="shared" si="24"/>
        <v>0</v>
      </c>
      <c r="AF138" s="6">
        <f t="shared" si="24"/>
        <v>1</v>
      </c>
      <c r="AG138" s="6">
        <f t="shared" si="24"/>
        <v>1</v>
      </c>
      <c r="AH138" s="8"/>
      <c r="AI138" s="6">
        <f t="shared" si="25"/>
        <v>1</v>
      </c>
      <c r="AJ138" s="6">
        <f t="shared" si="25"/>
        <v>0</v>
      </c>
      <c r="AK138" s="6">
        <f t="shared" si="25"/>
        <v>0</v>
      </c>
      <c r="AL138" s="6">
        <f t="shared" si="25"/>
        <v>1</v>
      </c>
      <c r="AM138" s="6">
        <f t="shared" si="25"/>
        <v>1</v>
      </c>
      <c r="AN138" s="8"/>
      <c r="AO138" s="6">
        <f t="shared" si="26"/>
        <v>1</v>
      </c>
      <c r="AP138" s="6">
        <f t="shared" si="26"/>
        <v>0</v>
      </c>
      <c r="AQ138" s="6">
        <f t="shared" si="26"/>
        <v>1</v>
      </c>
      <c r="AR138" s="6">
        <f t="shared" si="26"/>
        <v>1</v>
      </c>
      <c r="AS138" s="6">
        <f t="shared" si="26"/>
        <v>1</v>
      </c>
      <c r="AT138" s="8"/>
      <c r="AU138" s="6">
        <f t="shared" si="27"/>
        <v>1</v>
      </c>
      <c r="AV138" s="6">
        <f t="shared" si="27"/>
        <v>1</v>
      </c>
      <c r="AW138" s="6">
        <f t="shared" si="27"/>
        <v>0</v>
      </c>
      <c r="AX138" s="6">
        <f t="shared" si="27"/>
        <v>1</v>
      </c>
      <c r="AY138" s="6">
        <f t="shared" si="27"/>
        <v>1</v>
      </c>
    </row>
    <row r="139" spans="1:51" s="6" customFormat="1" ht="13.5" customHeight="1" x14ac:dyDescent="0.2">
      <c r="A139" s="11" t="s">
        <v>313</v>
      </c>
      <c r="B139" s="29" t="s">
        <v>514</v>
      </c>
      <c r="C139" s="29">
        <v>1</v>
      </c>
      <c r="D139" s="4" t="s">
        <v>314</v>
      </c>
      <c r="E139" s="8">
        <v>0</v>
      </c>
      <c r="F139" s="8">
        <v>1</v>
      </c>
      <c r="G139" s="8">
        <v>1</v>
      </c>
      <c r="H139" s="8">
        <v>0</v>
      </c>
      <c r="I139" s="8">
        <v>0</v>
      </c>
      <c r="J139" s="8" t="s">
        <v>548</v>
      </c>
      <c r="K139" s="8">
        <v>0</v>
      </c>
      <c r="L139" s="8">
        <v>0</v>
      </c>
      <c r="M139" s="8">
        <v>0</v>
      </c>
      <c r="N139" s="8">
        <v>0</v>
      </c>
      <c r="O139" s="8">
        <v>0</v>
      </c>
      <c r="P139" s="8"/>
      <c r="Q139" s="8">
        <v>0</v>
      </c>
      <c r="R139" s="8">
        <v>1</v>
      </c>
      <c r="S139" s="8">
        <v>0</v>
      </c>
      <c r="T139" s="8">
        <v>0</v>
      </c>
      <c r="U139" s="8">
        <v>0</v>
      </c>
      <c r="V139" s="8"/>
      <c r="W139" s="6">
        <f t="shared" si="29"/>
        <v>0</v>
      </c>
      <c r="X139" s="6">
        <f t="shared" si="29"/>
        <v>1</v>
      </c>
      <c r="Y139" s="6">
        <f t="shared" si="29"/>
        <v>0</v>
      </c>
      <c r="Z139" s="30">
        <f t="shared" si="29"/>
        <v>0</v>
      </c>
      <c r="AA139" s="6">
        <f t="shared" si="29"/>
        <v>0</v>
      </c>
      <c r="AB139" s="8">
        <f t="shared" si="30"/>
        <v>1</v>
      </c>
      <c r="AC139" s="6">
        <f t="shared" si="24"/>
        <v>1</v>
      </c>
      <c r="AD139" s="6">
        <f t="shared" si="24"/>
        <v>0</v>
      </c>
      <c r="AE139" s="6">
        <f t="shared" si="24"/>
        <v>0</v>
      </c>
      <c r="AF139" s="6">
        <f t="shared" si="24"/>
        <v>1</v>
      </c>
      <c r="AG139" s="6">
        <f t="shared" si="24"/>
        <v>1</v>
      </c>
      <c r="AH139" s="8"/>
      <c r="AI139" s="6">
        <f t="shared" si="25"/>
        <v>1</v>
      </c>
      <c r="AJ139" s="6">
        <f t="shared" si="25"/>
        <v>0</v>
      </c>
      <c r="AK139" s="6">
        <f t="shared" si="25"/>
        <v>0</v>
      </c>
      <c r="AL139" s="6">
        <f t="shared" si="25"/>
        <v>1</v>
      </c>
      <c r="AM139" s="6">
        <f t="shared" si="25"/>
        <v>1</v>
      </c>
      <c r="AN139" s="8"/>
      <c r="AO139" s="6">
        <f t="shared" si="26"/>
        <v>1</v>
      </c>
      <c r="AP139" s="6">
        <f t="shared" si="26"/>
        <v>0</v>
      </c>
      <c r="AQ139" s="6">
        <f t="shared" si="26"/>
        <v>1</v>
      </c>
      <c r="AR139" s="6">
        <f t="shared" si="26"/>
        <v>1</v>
      </c>
      <c r="AS139" s="6">
        <f t="shared" si="26"/>
        <v>1</v>
      </c>
      <c r="AT139" s="8"/>
      <c r="AU139" s="6">
        <f t="shared" si="27"/>
        <v>1</v>
      </c>
      <c r="AV139" s="6">
        <f t="shared" si="27"/>
        <v>1</v>
      </c>
      <c r="AW139" s="6">
        <f t="shared" si="27"/>
        <v>0</v>
      </c>
      <c r="AX139" s="6">
        <f t="shared" si="27"/>
        <v>1</v>
      </c>
      <c r="AY139" s="6">
        <f t="shared" si="27"/>
        <v>1</v>
      </c>
    </row>
    <row r="140" spans="1:51" s="6" customFormat="1" ht="13.5" customHeight="1" x14ac:dyDescent="0.2">
      <c r="A140" s="11" t="s">
        <v>315</v>
      </c>
      <c r="B140" s="29" t="s">
        <v>515</v>
      </c>
      <c r="C140" s="29">
        <v>2</v>
      </c>
      <c r="D140" s="4" t="s">
        <v>316</v>
      </c>
      <c r="E140" s="8">
        <v>1</v>
      </c>
      <c r="F140" s="8">
        <v>1</v>
      </c>
      <c r="G140" s="8">
        <v>0</v>
      </c>
      <c r="H140" s="8">
        <v>0</v>
      </c>
      <c r="I140" s="8">
        <v>1</v>
      </c>
      <c r="J140" s="8"/>
      <c r="K140" s="8">
        <v>1</v>
      </c>
      <c r="L140" s="8">
        <v>1</v>
      </c>
      <c r="M140" s="8">
        <v>0</v>
      </c>
      <c r="N140" s="8">
        <v>0</v>
      </c>
      <c r="O140" s="8">
        <v>1</v>
      </c>
      <c r="P140" s="8"/>
      <c r="Q140" s="8">
        <v>1</v>
      </c>
      <c r="R140" s="8">
        <v>1</v>
      </c>
      <c r="S140" s="8">
        <v>0</v>
      </c>
      <c r="T140" s="8">
        <v>0</v>
      </c>
      <c r="U140" s="8">
        <v>1</v>
      </c>
      <c r="V140" s="8"/>
      <c r="W140" s="6">
        <f t="shared" si="29"/>
        <v>1</v>
      </c>
      <c r="X140" s="6">
        <f t="shared" si="29"/>
        <v>1</v>
      </c>
      <c r="Y140" s="6">
        <f t="shared" si="29"/>
        <v>0</v>
      </c>
      <c r="Z140" s="30">
        <f t="shared" si="29"/>
        <v>0</v>
      </c>
      <c r="AA140" s="6">
        <f t="shared" si="29"/>
        <v>1</v>
      </c>
      <c r="AB140" s="8">
        <f t="shared" si="30"/>
        <v>3</v>
      </c>
      <c r="AC140" s="6">
        <f t="shared" si="24"/>
        <v>1</v>
      </c>
      <c r="AD140" s="6">
        <f t="shared" si="24"/>
        <v>1</v>
      </c>
      <c r="AE140" s="6">
        <f t="shared" si="24"/>
        <v>1</v>
      </c>
      <c r="AF140" s="6">
        <f t="shared" si="24"/>
        <v>1</v>
      </c>
      <c r="AG140" s="6">
        <f t="shared" si="24"/>
        <v>1</v>
      </c>
      <c r="AH140" s="8"/>
      <c r="AI140" s="6">
        <f t="shared" si="25"/>
        <v>1</v>
      </c>
      <c r="AJ140" s="6">
        <f t="shared" si="25"/>
        <v>1</v>
      </c>
      <c r="AK140" s="6">
        <f t="shared" si="25"/>
        <v>1</v>
      </c>
      <c r="AL140" s="6">
        <f t="shared" si="25"/>
        <v>1</v>
      </c>
      <c r="AM140" s="6">
        <f t="shared" si="25"/>
        <v>1</v>
      </c>
      <c r="AN140" s="8"/>
      <c r="AO140" s="6">
        <f t="shared" si="26"/>
        <v>1</v>
      </c>
      <c r="AP140" s="6">
        <f t="shared" si="26"/>
        <v>1</v>
      </c>
      <c r="AQ140" s="6">
        <f t="shared" si="26"/>
        <v>1</v>
      </c>
      <c r="AR140" s="6">
        <f t="shared" si="26"/>
        <v>1</v>
      </c>
      <c r="AS140" s="6">
        <f t="shared" si="26"/>
        <v>1</v>
      </c>
      <c r="AT140" s="8"/>
      <c r="AU140" s="6">
        <f t="shared" si="27"/>
        <v>1</v>
      </c>
      <c r="AV140" s="6">
        <f t="shared" si="27"/>
        <v>1</v>
      </c>
      <c r="AW140" s="6">
        <f t="shared" si="27"/>
        <v>1</v>
      </c>
      <c r="AX140" s="6">
        <f t="shared" si="27"/>
        <v>1</v>
      </c>
      <c r="AY140" s="6">
        <f t="shared" si="27"/>
        <v>1</v>
      </c>
    </row>
    <row r="141" spans="1:51" s="6" customFormat="1" ht="13.5" customHeight="1" x14ac:dyDescent="0.2">
      <c r="A141" s="11" t="s">
        <v>317</v>
      </c>
      <c r="B141" s="29" t="s">
        <v>516</v>
      </c>
      <c r="C141" s="29">
        <v>2</v>
      </c>
      <c r="D141" s="4" t="s">
        <v>318</v>
      </c>
      <c r="E141" s="8">
        <v>0</v>
      </c>
      <c r="F141" s="8">
        <v>0</v>
      </c>
      <c r="G141" s="8">
        <v>0</v>
      </c>
      <c r="H141" s="8">
        <v>0</v>
      </c>
      <c r="I141" s="8">
        <v>0</v>
      </c>
      <c r="J141" s="8"/>
      <c r="K141" s="8">
        <v>0</v>
      </c>
      <c r="L141" s="8">
        <v>0</v>
      </c>
      <c r="M141" s="8">
        <v>0</v>
      </c>
      <c r="N141" s="8">
        <v>0</v>
      </c>
      <c r="O141" s="8">
        <v>1</v>
      </c>
      <c r="P141" s="8"/>
      <c r="Q141" s="8">
        <v>0</v>
      </c>
      <c r="R141" s="8">
        <v>1</v>
      </c>
      <c r="S141" s="8">
        <v>0</v>
      </c>
      <c r="T141" s="8">
        <v>0</v>
      </c>
      <c r="U141" s="8">
        <v>0</v>
      </c>
      <c r="V141" s="8" t="s">
        <v>542</v>
      </c>
      <c r="W141" s="6">
        <f t="shared" si="29"/>
        <v>0</v>
      </c>
      <c r="X141" s="6">
        <f t="shared" si="29"/>
        <v>0</v>
      </c>
      <c r="Y141" s="6">
        <f t="shared" si="29"/>
        <v>0</v>
      </c>
      <c r="Z141" s="30">
        <f t="shared" si="29"/>
        <v>0</v>
      </c>
      <c r="AA141" s="6">
        <f t="shared" si="29"/>
        <v>0</v>
      </c>
      <c r="AB141" s="8">
        <f t="shared" si="30"/>
        <v>0</v>
      </c>
      <c r="AC141" s="6">
        <f t="shared" si="24"/>
        <v>1</v>
      </c>
      <c r="AD141" s="6">
        <f t="shared" si="24"/>
        <v>0</v>
      </c>
      <c r="AE141" s="6">
        <f t="shared" si="24"/>
        <v>1</v>
      </c>
      <c r="AF141" s="6">
        <f t="shared" si="24"/>
        <v>1</v>
      </c>
      <c r="AG141" s="6">
        <f t="shared" si="24"/>
        <v>0</v>
      </c>
      <c r="AH141" s="8"/>
      <c r="AI141" s="6">
        <f t="shared" si="25"/>
        <v>1</v>
      </c>
      <c r="AJ141" s="6">
        <f t="shared" si="25"/>
        <v>1</v>
      </c>
      <c r="AK141" s="6">
        <f t="shared" si="25"/>
        <v>1</v>
      </c>
      <c r="AL141" s="6">
        <f t="shared" si="25"/>
        <v>1</v>
      </c>
      <c r="AM141" s="6">
        <f t="shared" si="25"/>
        <v>0</v>
      </c>
      <c r="AN141" s="8"/>
      <c r="AO141" s="6">
        <f t="shared" si="26"/>
        <v>1</v>
      </c>
      <c r="AP141" s="6">
        <f t="shared" si="26"/>
        <v>0</v>
      </c>
      <c r="AQ141" s="6">
        <f t="shared" si="26"/>
        <v>1</v>
      </c>
      <c r="AR141" s="6">
        <f t="shared" si="26"/>
        <v>1</v>
      </c>
      <c r="AS141" s="6">
        <f t="shared" si="26"/>
        <v>0</v>
      </c>
      <c r="AT141" s="8"/>
      <c r="AU141" s="6">
        <f t="shared" si="27"/>
        <v>1</v>
      </c>
      <c r="AV141" s="6">
        <f t="shared" si="27"/>
        <v>0</v>
      </c>
      <c r="AW141" s="6">
        <f t="shared" si="27"/>
        <v>1</v>
      </c>
      <c r="AX141" s="6">
        <f t="shared" si="27"/>
        <v>1</v>
      </c>
      <c r="AY141" s="6">
        <f t="shared" si="27"/>
        <v>1</v>
      </c>
    </row>
    <row r="142" spans="1:51" s="6" customFormat="1" ht="13.5" customHeight="1" x14ac:dyDescent="0.2">
      <c r="A142" s="11" t="s">
        <v>319</v>
      </c>
      <c r="B142" s="29" t="s">
        <v>517</v>
      </c>
      <c r="C142" s="29">
        <v>2</v>
      </c>
      <c r="D142" s="4" t="s">
        <v>320</v>
      </c>
      <c r="E142" s="8">
        <v>0</v>
      </c>
      <c r="F142" s="8">
        <v>1</v>
      </c>
      <c r="G142" s="8">
        <v>1</v>
      </c>
      <c r="H142" s="8">
        <v>1</v>
      </c>
      <c r="I142" s="8">
        <v>1</v>
      </c>
      <c r="J142" s="8"/>
      <c r="K142" s="8">
        <v>0</v>
      </c>
      <c r="L142" s="8">
        <v>1</v>
      </c>
      <c r="M142" s="17">
        <v>0.5</v>
      </c>
      <c r="N142" s="17">
        <v>0.5</v>
      </c>
      <c r="O142" s="8">
        <v>1</v>
      </c>
      <c r="P142" s="8"/>
      <c r="Q142" s="8">
        <v>0</v>
      </c>
      <c r="R142" s="8">
        <v>1</v>
      </c>
      <c r="S142" s="8">
        <v>1</v>
      </c>
      <c r="T142" s="8">
        <v>0</v>
      </c>
      <c r="U142" s="8">
        <v>1</v>
      </c>
      <c r="V142" s="8"/>
      <c r="W142" s="6">
        <f t="shared" si="29"/>
        <v>0</v>
      </c>
      <c r="X142" s="6">
        <f t="shared" si="29"/>
        <v>1</v>
      </c>
      <c r="Y142" s="6">
        <f t="shared" si="29"/>
        <v>1</v>
      </c>
      <c r="Z142" s="30">
        <f t="shared" si="29"/>
        <v>0.5</v>
      </c>
      <c r="AA142" s="6">
        <f t="shared" si="29"/>
        <v>1</v>
      </c>
      <c r="AB142" s="8">
        <f t="shared" si="30"/>
        <v>3.5</v>
      </c>
      <c r="AC142" s="6">
        <f t="shared" si="24"/>
        <v>1</v>
      </c>
      <c r="AD142" s="6">
        <f t="shared" si="24"/>
        <v>1</v>
      </c>
      <c r="AE142" s="6">
        <f t="shared" si="24"/>
        <v>0</v>
      </c>
      <c r="AF142" s="6">
        <f t="shared" si="24"/>
        <v>0</v>
      </c>
      <c r="AG142" s="6">
        <f t="shared" si="24"/>
        <v>1</v>
      </c>
      <c r="AH142" s="8"/>
      <c r="AI142" s="6">
        <f t="shared" si="25"/>
        <v>1</v>
      </c>
      <c r="AJ142" s="6">
        <f t="shared" si="25"/>
        <v>1</v>
      </c>
      <c r="AK142" s="6">
        <f t="shared" si="25"/>
        <v>0</v>
      </c>
      <c r="AL142" s="6">
        <f t="shared" si="25"/>
        <v>0</v>
      </c>
      <c r="AM142" s="6">
        <f t="shared" si="25"/>
        <v>1</v>
      </c>
      <c r="AN142" s="8"/>
      <c r="AO142" s="6">
        <f t="shared" si="26"/>
        <v>1</v>
      </c>
      <c r="AP142" s="6">
        <f t="shared" si="26"/>
        <v>1</v>
      </c>
      <c r="AQ142" s="6">
        <f t="shared" si="26"/>
        <v>0</v>
      </c>
      <c r="AR142" s="6">
        <f t="shared" si="26"/>
        <v>0</v>
      </c>
      <c r="AS142" s="6">
        <f t="shared" si="26"/>
        <v>1</v>
      </c>
      <c r="AT142" s="8"/>
      <c r="AU142" s="6">
        <f t="shared" si="27"/>
        <v>1</v>
      </c>
      <c r="AV142" s="6">
        <f t="shared" si="27"/>
        <v>1</v>
      </c>
      <c r="AW142" s="6">
        <f t="shared" si="27"/>
        <v>1</v>
      </c>
      <c r="AX142" s="6">
        <f t="shared" si="27"/>
        <v>0</v>
      </c>
      <c r="AY142" s="6">
        <f t="shared" si="27"/>
        <v>1</v>
      </c>
    </row>
    <row r="143" spans="1:51" s="6" customFormat="1" ht="13.5" customHeight="1" x14ac:dyDescent="0.2">
      <c r="A143" s="11" t="s">
        <v>322</v>
      </c>
      <c r="B143" s="29" t="s">
        <v>518</v>
      </c>
      <c r="C143" s="29">
        <v>1</v>
      </c>
      <c r="D143" s="4" t="s">
        <v>323</v>
      </c>
      <c r="E143" s="8">
        <v>1</v>
      </c>
      <c r="F143" s="8">
        <v>1</v>
      </c>
      <c r="G143" s="8">
        <v>0</v>
      </c>
      <c r="H143" s="8">
        <v>0</v>
      </c>
      <c r="I143" s="8">
        <v>1</v>
      </c>
      <c r="J143" s="8"/>
      <c r="K143" s="8">
        <v>1</v>
      </c>
      <c r="L143" s="8">
        <v>1</v>
      </c>
      <c r="M143" s="17">
        <v>0.5</v>
      </c>
      <c r="N143" s="17">
        <v>0.5</v>
      </c>
      <c r="O143" s="8">
        <v>1</v>
      </c>
      <c r="P143" s="8"/>
      <c r="Q143" s="8">
        <v>1</v>
      </c>
      <c r="R143" s="8">
        <v>1</v>
      </c>
      <c r="S143" s="8">
        <v>1</v>
      </c>
      <c r="T143" s="8">
        <v>0</v>
      </c>
      <c r="U143" s="8">
        <v>1</v>
      </c>
      <c r="V143" s="8"/>
      <c r="W143" s="6">
        <f t="shared" ref="W143:AA169" si="31">IF(((E143+K143+Q143)=1.5),0.5,ROUND((E143+K143+Q143)/3,0))</f>
        <v>1</v>
      </c>
      <c r="X143" s="6">
        <f t="shared" si="31"/>
        <v>1</v>
      </c>
      <c r="Y143" s="6">
        <f t="shared" si="31"/>
        <v>0.5</v>
      </c>
      <c r="Z143" s="30">
        <f t="shared" si="31"/>
        <v>0</v>
      </c>
      <c r="AA143" s="6">
        <f t="shared" si="31"/>
        <v>1</v>
      </c>
      <c r="AB143" s="8">
        <f t="shared" si="30"/>
        <v>3.5</v>
      </c>
      <c r="AC143" s="6">
        <f t="shared" si="24"/>
        <v>1</v>
      </c>
      <c r="AD143" s="6">
        <f t="shared" si="24"/>
        <v>1</v>
      </c>
      <c r="AE143" s="6">
        <f t="shared" si="24"/>
        <v>0</v>
      </c>
      <c r="AF143" s="6">
        <f t="shared" si="24"/>
        <v>0</v>
      </c>
      <c r="AG143" s="6">
        <f t="shared" si="24"/>
        <v>1</v>
      </c>
      <c r="AH143" s="8"/>
      <c r="AI143" s="6">
        <f t="shared" si="25"/>
        <v>1</v>
      </c>
      <c r="AJ143" s="6">
        <f t="shared" si="25"/>
        <v>1</v>
      </c>
      <c r="AK143" s="6">
        <f t="shared" si="25"/>
        <v>0</v>
      </c>
      <c r="AL143" s="6">
        <f t="shared" si="25"/>
        <v>0</v>
      </c>
      <c r="AM143" s="6">
        <f t="shared" si="25"/>
        <v>1</v>
      </c>
      <c r="AN143" s="8"/>
      <c r="AO143" s="6">
        <f t="shared" si="26"/>
        <v>1</v>
      </c>
      <c r="AP143" s="6">
        <f t="shared" si="26"/>
        <v>1</v>
      </c>
      <c r="AQ143" s="6">
        <f t="shared" si="26"/>
        <v>0</v>
      </c>
      <c r="AR143" s="6">
        <f t="shared" si="26"/>
        <v>0</v>
      </c>
      <c r="AS143" s="6">
        <f t="shared" si="26"/>
        <v>1</v>
      </c>
      <c r="AT143" s="8"/>
      <c r="AU143" s="6">
        <f t="shared" si="27"/>
        <v>1</v>
      </c>
      <c r="AV143" s="6">
        <f t="shared" si="27"/>
        <v>1</v>
      </c>
      <c r="AW143" s="6">
        <f t="shared" si="27"/>
        <v>0</v>
      </c>
      <c r="AX143" s="6">
        <f t="shared" si="27"/>
        <v>1</v>
      </c>
      <c r="AY143" s="6">
        <f t="shared" si="27"/>
        <v>1</v>
      </c>
    </row>
    <row r="144" spans="1:51" s="6" customFormat="1" ht="13.5" customHeight="1" x14ac:dyDescent="0.2">
      <c r="A144" s="11" t="s">
        <v>324</v>
      </c>
      <c r="B144" s="29" t="s">
        <v>519</v>
      </c>
      <c r="C144" s="29">
        <v>1</v>
      </c>
      <c r="D144" s="4" t="s">
        <v>325</v>
      </c>
      <c r="E144" s="8">
        <v>0</v>
      </c>
      <c r="F144" s="8">
        <v>1</v>
      </c>
      <c r="G144" s="8">
        <v>0</v>
      </c>
      <c r="H144" s="8">
        <v>0</v>
      </c>
      <c r="I144" s="8">
        <v>0</v>
      </c>
      <c r="J144" s="8"/>
      <c r="K144" s="8">
        <v>0</v>
      </c>
      <c r="L144" s="8">
        <v>1</v>
      </c>
      <c r="M144" s="8">
        <v>0</v>
      </c>
      <c r="N144" s="8">
        <v>0</v>
      </c>
      <c r="O144" s="8">
        <v>0</v>
      </c>
      <c r="P144" s="8"/>
      <c r="Q144" s="8">
        <v>0</v>
      </c>
      <c r="R144" s="8">
        <v>1</v>
      </c>
      <c r="S144" s="8">
        <v>0</v>
      </c>
      <c r="T144" s="8">
        <v>0</v>
      </c>
      <c r="U144" s="8">
        <v>0</v>
      </c>
      <c r="V144" s="8"/>
      <c r="W144" s="6">
        <f t="shared" si="31"/>
        <v>0</v>
      </c>
      <c r="X144" s="6">
        <f t="shared" si="31"/>
        <v>1</v>
      </c>
      <c r="Y144" s="6">
        <f t="shared" si="31"/>
        <v>0</v>
      </c>
      <c r="Z144" s="30">
        <f t="shared" si="31"/>
        <v>0</v>
      </c>
      <c r="AA144" s="6">
        <f t="shared" si="31"/>
        <v>0</v>
      </c>
      <c r="AB144" s="8">
        <f t="shared" si="30"/>
        <v>1</v>
      </c>
      <c r="AC144" s="6">
        <f t="shared" si="24"/>
        <v>1</v>
      </c>
      <c r="AD144" s="6">
        <f t="shared" si="24"/>
        <v>1</v>
      </c>
      <c r="AE144" s="6">
        <f t="shared" si="24"/>
        <v>1</v>
      </c>
      <c r="AF144" s="6">
        <f t="shared" si="24"/>
        <v>1</v>
      </c>
      <c r="AG144" s="6">
        <f t="shared" si="24"/>
        <v>1</v>
      </c>
      <c r="AH144" s="8"/>
      <c r="AI144" s="6">
        <f t="shared" si="25"/>
        <v>1</v>
      </c>
      <c r="AJ144" s="6">
        <f t="shared" si="25"/>
        <v>1</v>
      </c>
      <c r="AK144" s="6">
        <f t="shared" si="25"/>
        <v>1</v>
      </c>
      <c r="AL144" s="6">
        <f t="shared" si="25"/>
        <v>1</v>
      </c>
      <c r="AM144" s="6">
        <f t="shared" si="25"/>
        <v>1</v>
      </c>
      <c r="AN144" s="8"/>
      <c r="AO144" s="6">
        <f t="shared" si="26"/>
        <v>1</v>
      </c>
      <c r="AP144" s="6">
        <f t="shared" si="26"/>
        <v>1</v>
      </c>
      <c r="AQ144" s="6">
        <f t="shared" si="26"/>
        <v>1</v>
      </c>
      <c r="AR144" s="6">
        <f t="shared" si="26"/>
        <v>1</v>
      </c>
      <c r="AS144" s="6">
        <f t="shared" si="26"/>
        <v>1</v>
      </c>
      <c r="AT144" s="8"/>
      <c r="AU144" s="6">
        <f t="shared" si="27"/>
        <v>1</v>
      </c>
      <c r="AV144" s="6">
        <f t="shared" si="27"/>
        <v>1</v>
      </c>
      <c r="AW144" s="6">
        <f t="shared" si="27"/>
        <v>1</v>
      </c>
      <c r="AX144" s="6">
        <f t="shared" si="27"/>
        <v>1</v>
      </c>
      <c r="AY144" s="6">
        <f t="shared" si="27"/>
        <v>1</v>
      </c>
    </row>
    <row r="145" spans="1:51" s="6" customFormat="1" ht="13.5" customHeight="1" x14ac:dyDescent="0.2">
      <c r="A145" s="11" t="s">
        <v>326</v>
      </c>
      <c r="B145" s="29" t="s">
        <v>520</v>
      </c>
      <c r="C145" s="29">
        <v>2</v>
      </c>
      <c r="D145" s="4" t="s">
        <v>327</v>
      </c>
      <c r="E145" s="8">
        <v>0</v>
      </c>
      <c r="F145" s="8">
        <v>1</v>
      </c>
      <c r="G145" s="8">
        <v>0</v>
      </c>
      <c r="H145" s="8">
        <v>0</v>
      </c>
      <c r="I145" s="8">
        <v>1</v>
      </c>
      <c r="J145" s="8"/>
      <c r="K145" s="8">
        <v>0</v>
      </c>
      <c r="L145" s="8">
        <v>1</v>
      </c>
      <c r="M145" s="8">
        <v>0</v>
      </c>
      <c r="N145" s="8">
        <v>0</v>
      </c>
      <c r="O145" s="8">
        <v>1</v>
      </c>
      <c r="P145" s="8"/>
      <c r="Q145" s="8">
        <v>0</v>
      </c>
      <c r="R145" s="8">
        <v>1</v>
      </c>
      <c r="S145" s="8">
        <v>0</v>
      </c>
      <c r="T145" s="8">
        <v>0</v>
      </c>
      <c r="U145" s="8">
        <v>1</v>
      </c>
      <c r="V145" s="8"/>
      <c r="W145" s="6">
        <f t="shared" si="31"/>
        <v>0</v>
      </c>
      <c r="X145" s="6">
        <f t="shared" si="31"/>
        <v>1</v>
      </c>
      <c r="Y145" s="6">
        <f t="shared" si="31"/>
        <v>0</v>
      </c>
      <c r="Z145" s="30">
        <f t="shared" si="31"/>
        <v>0</v>
      </c>
      <c r="AA145" s="6">
        <f t="shared" si="31"/>
        <v>1</v>
      </c>
      <c r="AB145" s="8">
        <f t="shared" si="30"/>
        <v>2</v>
      </c>
      <c r="AC145" s="6">
        <f t="shared" si="24"/>
        <v>1</v>
      </c>
      <c r="AD145" s="6">
        <f t="shared" si="24"/>
        <v>1</v>
      </c>
      <c r="AE145" s="6">
        <f t="shared" si="24"/>
        <v>1</v>
      </c>
      <c r="AF145" s="6">
        <f t="shared" si="24"/>
        <v>1</v>
      </c>
      <c r="AG145" s="6">
        <f t="shared" si="24"/>
        <v>1</v>
      </c>
      <c r="AH145" s="8"/>
      <c r="AI145" s="6">
        <f t="shared" si="25"/>
        <v>1</v>
      </c>
      <c r="AJ145" s="6">
        <f t="shared" si="25"/>
        <v>1</v>
      </c>
      <c r="AK145" s="6">
        <f t="shared" si="25"/>
        <v>1</v>
      </c>
      <c r="AL145" s="6">
        <f t="shared" si="25"/>
        <v>1</v>
      </c>
      <c r="AM145" s="6">
        <f t="shared" si="25"/>
        <v>1</v>
      </c>
      <c r="AN145" s="8"/>
      <c r="AO145" s="6">
        <f t="shared" si="26"/>
        <v>1</v>
      </c>
      <c r="AP145" s="6">
        <f t="shared" si="26"/>
        <v>1</v>
      </c>
      <c r="AQ145" s="6">
        <f t="shared" si="26"/>
        <v>1</v>
      </c>
      <c r="AR145" s="6">
        <f t="shared" si="26"/>
        <v>1</v>
      </c>
      <c r="AS145" s="6">
        <f t="shared" si="26"/>
        <v>1</v>
      </c>
      <c r="AT145" s="8"/>
      <c r="AU145" s="6">
        <f t="shared" si="27"/>
        <v>1</v>
      </c>
      <c r="AV145" s="6">
        <f t="shared" si="27"/>
        <v>1</v>
      </c>
      <c r="AW145" s="6">
        <f t="shared" si="27"/>
        <v>1</v>
      </c>
      <c r="AX145" s="6">
        <f t="shared" si="27"/>
        <v>1</v>
      </c>
      <c r="AY145" s="6">
        <f t="shared" si="27"/>
        <v>1</v>
      </c>
    </row>
    <row r="146" spans="1:51" s="6" customFormat="1" ht="13.5" customHeight="1" x14ac:dyDescent="0.2">
      <c r="A146" s="11" t="s">
        <v>328</v>
      </c>
      <c r="B146" s="29" t="s">
        <v>520</v>
      </c>
      <c r="C146" s="29">
        <v>2</v>
      </c>
      <c r="D146" s="4" t="s">
        <v>329</v>
      </c>
      <c r="E146" s="8">
        <v>1</v>
      </c>
      <c r="F146" s="8">
        <v>1</v>
      </c>
      <c r="G146" s="8">
        <v>1</v>
      </c>
      <c r="H146" s="8">
        <v>0</v>
      </c>
      <c r="I146" s="8">
        <v>1</v>
      </c>
      <c r="J146" s="8"/>
      <c r="K146" s="8">
        <v>1</v>
      </c>
      <c r="L146" s="8">
        <v>1</v>
      </c>
      <c r="M146" s="17">
        <v>0.5</v>
      </c>
      <c r="N146" s="17">
        <v>0.5</v>
      </c>
      <c r="O146" s="17">
        <v>0.5</v>
      </c>
      <c r="P146" s="8"/>
      <c r="Q146" s="8">
        <v>1</v>
      </c>
      <c r="R146" s="8">
        <v>1</v>
      </c>
      <c r="S146" s="8">
        <v>0</v>
      </c>
      <c r="T146" s="8">
        <v>0</v>
      </c>
      <c r="U146" s="8">
        <v>0</v>
      </c>
      <c r="V146" s="8"/>
      <c r="W146" s="6">
        <f t="shared" si="31"/>
        <v>1</v>
      </c>
      <c r="X146" s="6">
        <f t="shared" si="31"/>
        <v>1</v>
      </c>
      <c r="Y146" s="6">
        <f t="shared" si="31"/>
        <v>0.5</v>
      </c>
      <c r="Z146" s="30">
        <f t="shared" si="31"/>
        <v>0</v>
      </c>
      <c r="AA146" s="6">
        <f t="shared" si="31"/>
        <v>0.5</v>
      </c>
      <c r="AB146" s="8">
        <f t="shared" si="30"/>
        <v>3</v>
      </c>
      <c r="AC146" s="6">
        <f t="shared" si="24"/>
        <v>1</v>
      </c>
      <c r="AD146" s="6">
        <f t="shared" si="24"/>
        <v>1</v>
      </c>
      <c r="AE146" s="6">
        <f t="shared" si="24"/>
        <v>0</v>
      </c>
      <c r="AF146" s="6">
        <f t="shared" si="24"/>
        <v>0</v>
      </c>
      <c r="AG146" s="6">
        <f t="shared" si="24"/>
        <v>0</v>
      </c>
      <c r="AH146" s="8"/>
      <c r="AI146" s="6">
        <f t="shared" si="25"/>
        <v>1</v>
      </c>
      <c r="AJ146" s="6">
        <f t="shared" si="25"/>
        <v>1</v>
      </c>
      <c r="AK146" s="6">
        <f t="shared" si="25"/>
        <v>0</v>
      </c>
      <c r="AL146" s="6">
        <f t="shared" si="25"/>
        <v>0</v>
      </c>
      <c r="AM146" s="6">
        <f t="shared" si="25"/>
        <v>0</v>
      </c>
      <c r="AN146" s="8"/>
      <c r="AO146" s="6">
        <f t="shared" si="26"/>
        <v>1</v>
      </c>
      <c r="AP146" s="6">
        <f t="shared" si="26"/>
        <v>1</v>
      </c>
      <c r="AQ146" s="6">
        <f t="shared" si="26"/>
        <v>0</v>
      </c>
      <c r="AR146" s="6">
        <f t="shared" si="26"/>
        <v>0</v>
      </c>
      <c r="AS146" s="6">
        <f t="shared" si="26"/>
        <v>0</v>
      </c>
      <c r="AT146" s="8"/>
      <c r="AU146" s="6">
        <f t="shared" si="27"/>
        <v>1</v>
      </c>
      <c r="AV146" s="6">
        <f t="shared" si="27"/>
        <v>1</v>
      </c>
      <c r="AW146" s="6">
        <f t="shared" si="27"/>
        <v>0</v>
      </c>
      <c r="AX146" s="6">
        <f t="shared" si="27"/>
        <v>1</v>
      </c>
      <c r="AY146" s="6">
        <f t="shared" si="27"/>
        <v>0</v>
      </c>
    </row>
    <row r="147" spans="1:51" s="6" customFormat="1" ht="13.5" customHeight="1" x14ac:dyDescent="0.2">
      <c r="A147" s="11" t="s">
        <v>330</v>
      </c>
      <c r="B147" s="29" t="s">
        <v>521</v>
      </c>
      <c r="C147" s="29">
        <v>1</v>
      </c>
      <c r="D147" s="4" t="s">
        <v>331</v>
      </c>
      <c r="E147" s="8">
        <v>0</v>
      </c>
      <c r="F147" s="8">
        <v>0</v>
      </c>
      <c r="G147" s="8">
        <v>0</v>
      </c>
      <c r="H147" s="8">
        <v>0</v>
      </c>
      <c r="I147" s="8">
        <v>0</v>
      </c>
      <c r="J147" s="8"/>
      <c r="K147" s="8">
        <v>0</v>
      </c>
      <c r="L147" s="8">
        <v>1</v>
      </c>
      <c r="M147" s="8">
        <v>0</v>
      </c>
      <c r="N147" s="8">
        <v>0</v>
      </c>
      <c r="O147" s="8">
        <v>0</v>
      </c>
      <c r="P147" s="8"/>
      <c r="Q147" s="8">
        <v>0</v>
      </c>
      <c r="R147" s="8">
        <v>0</v>
      </c>
      <c r="S147" s="8">
        <v>0</v>
      </c>
      <c r="T147" s="8">
        <v>0</v>
      </c>
      <c r="U147" s="8">
        <v>0</v>
      </c>
      <c r="V147" s="8" t="s">
        <v>543</v>
      </c>
      <c r="W147" s="6">
        <f t="shared" si="31"/>
        <v>0</v>
      </c>
      <c r="X147" s="6">
        <f t="shared" si="31"/>
        <v>0</v>
      </c>
      <c r="Y147" s="6">
        <f t="shared" si="31"/>
        <v>0</v>
      </c>
      <c r="Z147" s="30">
        <f t="shared" si="31"/>
        <v>0</v>
      </c>
      <c r="AA147" s="6">
        <f t="shared" si="31"/>
        <v>0</v>
      </c>
      <c r="AB147" s="8">
        <f t="shared" si="30"/>
        <v>0</v>
      </c>
      <c r="AC147" s="6">
        <f t="shared" si="24"/>
        <v>1</v>
      </c>
      <c r="AD147" s="6">
        <f t="shared" si="24"/>
        <v>0</v>
      </c>
      <c r="AE147" s="6">
        <f t="shared" si="24"/>
        <v>1</v>
      </c>
      <c r="AF147" s="6">
        <f t="shared" si="24"/>
        <v>1</v>
      </c>
      <c r="AG147" s="6">
        <f t="shared" si="24"/>
        <v>1</v>
      </c>
      <c r="AH147" s="8"/>
      <c r="AI147" s="6">
        <f t="shared" si="25"/>
        <v>1</v>
      </c>
      <c r="AJ147" s="6">
        <f t="shared" si="25"/>
        <v>0</v>
      </c>
      <c r="AK147" s="6">
        <f t="shared" si="25"/>
        <v>1</v>
      </c>
      <c r="AL147" s="6">
        <f t="shared" si="25"/>
        <v>1</v>
      </c>
      <c r="AM147" s="6">
        <f t="shared" si="25"/>
        <v>1</v>
      </c>
      <c r="AN147" s="8"/>
      <c r="AO147" s="6">
        <f t="shared" si="26"/>
        <v>1</v>
      </c>
      <c r="AP147" s="6">
        <f t="shared" si="26"/>
        <v>0</v>
      </c>
      <c r="AQ147" s="6">
        <f t="shared" si="26"/>
        <v>1</v>
      </c>
      <c r="AR147" s="6">
        <f t="shared" si="26"/>
        <v>1</v>
      </c>
      <c r="AS147" s="6">
        <f t="shared" si="26"/>
        <v>1</v>
      </c>
      <c r="AT147" s="8"/>
      <c r="AU147" s="6">
        <f t="shared" si="27"/>
        <v>1</v>
      </c>
      <c r="AV147" s="6">
        <f t="shared" si="27"/>
        <v>1</v>
      </c>
      <c r="AW147" s="6">
        <f t="shared" si="27"/>
        <v>1</v>
      </c>
      <c r="AX147" s="6">
        <f t="shared" si="27"/>
        <v>1</v>
      </c>
      <c r="AY147" s="6">
        <f t="shared" si="27"/>
        <v>1</v>
      </c>
    </row>
    <row r="148" spans="1:51" s="6" customFormat="1" ht="13.5" customHeight="1" x14ac:dyDescent="0.2">
      <c r="A148" s="11" t="s">
        <v>332</v>
      </c>
      <c r="B148" s="29" t="s">
        <v>520</v>
      </c>
      <c r="C148" s="29">
        <v>2</v>
      </c>
      <c r="D148" s="4" t="s">
        <v>333</v>
      </c>
      <c r="E148" s="8">
        <v>1</v>
      </c>
      <c r="F148" s="8">
        <v>1</v>
      </c>
      <c r="G148" s="8">
        <v>0</v>
      </c>
      <c r="H148" s="8">
        <v>0</v>
      </c>
      <c r="I148" s="8">
        <v>1</v>
      </c>
      <c r="J148" s="8"/>
      <c r="K148" s="8">
        <v>1</v>
      </c>
      <c r="L148" s="8">
        <v>1</v>
      </c>
      <c r="M148" s="8">
        <v>0</v>
      </c>
      <c r="N148" s="17">
        <v>0.5</v>
      </c>
      <c r="O148" s="8">
        <v>1</v>
      </c>
      <c r="P148" s="8"/>
      <c r="Q148" s="8">
        <v>1</v>
      </c>
      <c r="R148" s="8">
        <v>1</v>
      </c>
      <c r="S148" s="8">
        <v>0</v>
      </c>
      <c r="T148" s="8">
        <v>0</v>
      </c>
      <c r="U148" s="8">
        <v>0</v>
      </c>
      <c r="V148" s="8"/>
      <c r="W148" s="6">
        <f t="shared" si="31"/>
        <v>1</v>
      </c>
      <c r="X148" s="6">
        <f t="shared" si="31"/>
        <v>1</v>
      </c>
      <c r="Y148" s="6">
        <f t="shared" si="31"/>
        <v>0</v>
      </c>
      <c r="Z148" s="30">
        <f t="shared" si="31"/>
        <v>0</v>
      </c>
      <c r="AA148" s="6">
        <f t="shared" si="31"/>
        <v>1</v>
      </c>
      <c r="AB148" s="8">
        <f t="shared" si="30"/>
        <v>3</v>
      </c>
      <c r="AC148" s="6">
        <f t="shared" si="24"/>
        <v>1</v>
      </c>
      <c r="AD148" s="6">
        <f t="shared" si="24"/>
        <v>1</v>
      </c>
      <c r="AE148" s="6">
        <f t="shared" si="24"/>
        <v>1</v>
      </c>
      <c r="AF148" s="6">
        <f t="shared" si="24"/>
        <v>0</v>
      </c>
      <c r="AG148" s="6">
        <f t="shared" si="24"/>
        <v>0</v>
      </c>
      <c r="AH148" s="8"/>
      <c r="AI148" s="6">
        <f t="shared" si="25"/>
        <v>1</v>
      </c>
      <c r="AJ148" s="6">
        <f t="shared" si="25"/>
        <v>1</v>
      </c>
      <c r="AK148" s="6">
        <f t="shared" si="25"/>
        <v>1</v>
      </c>
      <c r="AL148" s="6">
        <f t="shared" si="25"/>
        <v>0</v>
      </c>
      <c r="AM148" s="6">
        <f t="shared" si="25"/>
        <v>1</v>
      </c>
      <c r="AN148" s="8"/>
      <c r="AO148" s="6">
        <f t="shared" si="26"/>
        <v>1</v>
      </c>
      <c r="AP148" s="6">
        <f t="shared" si="26"/>
        <v>1</v>
      </c>
      <c r="AQ148" s="6">
        <f t="shared" si="26"/>
        <v>1</v>
      </c>
      <c r="AR148" s="6">
        <f t="shared" si="26"/>
        <v>0</v>
      </c>
      <c r="AS148" s="6">
        <f t="shared" si="26"/>
        <v>0</v>
      </c>
      <c r="AT148" s="8"/>
      <c r="AU148" s="6">
        <f t="shared" si="27"/>
        <v>1</v>
      </c>
      <c r="AV148" s="6">
        <f t="shared" si="27"/>
        <v>1</v>
      </c>
      <c r="AW148" s="6">
        <f t="shared" si="27"/>
        <v>1</v>
      </c>
      <c r="AX148" s="6">
        <f t="shared" si="27"/>
        <v>1</v>
      </c>
      <c r="AY148" s="6">
        <f t="shared" si="27"/>
        <v>0</v>
      </c>
    </row>
    <row r="149" spans="1:51" s="6" customFormat="1" ht="13.5" customHeight="1" x14ac:dyDescent="0.2">
      <c r="A149" s="11" t="s">
        <v>335</v>
      </c>
      <c r="B149" s="29" t="s">
        <v>522</v>
      </c>
      <c r="C149" s="29">
        <v>2</v>
      </c>
      <c r="D149" s="4" t="s">
        <v>337</v>
      </c>
      <c r="E149" s="8">
        <v>0</v>
      </c>
      <c r="F149" s="8">
        <v>0</v>
      </c>
      <c r="G149" s="8">
        <v>0</v>
      </c>
      <c r="H149" s="8">
        <v>0</v>
      </c>
      <c r="I149" s="8">
        <v>0</v>
      </c>
      <c r="J149" s="8" t="s">
        <v>549</v>
      </c>
      <c r="K149" s="8">
        <v>0</v>
      </c>
      <c r="L149" s="8">
        <v>0</v>
      </c>
      <c r="M149" s="8">
        <v>0</v>
      </c>
      <c r="N149" s="8">
        <v>0</v>
      </c>
      <c r="O149" s="8">
        <v>0</v>
      </c>
      <c r="P149" s="8"/>
      <c r="Q149" s="8">
        <v>0</v>
      </c>
      <c r="R149" s="8">
        <v>0</v>
      </c>
      <c r="S149" s="8">
        <v>0</v>
      </c>
      <c r="T149" s="8">
        <v>0</v>
      </c>
      <c r="U149" s="8">
        <v>0</v>
      </c>
      <c r="V149" s="8" t="s">
        <v>544</v>
      </c>
      <c r="W149" s="6">
        <f t="shared" si="31"/>
        <v>0</v>
      </c>
      <c r="X149" s="6">
        <f t="shared" si="31"/>
        <v>0</v>
      </c>
      <c r="Y149" s="6">
        <f t="shared" si="31"/>
        <v>0</v>
      </c>
      <c r="Z149" s="30">
        <f t="shared" si="31"/>
        <v>0</v>
      </c>
      <c r="AA149" s="6">
        <f t="shared" si="31"/>
        <v>0</v>
      </c>
      <c r="AB149" s="8">
        <f t="shared" si="30"/>
        <v>0</v>
      </c>
      <c r="AC149" s="6">
        <f t="shared" si="24"/>
        <v>1</v>
      </c>
      <c r="AD149" s="6">
        <f t="shared" si="24"/>
        <v>1</v>
      </c>
      <c r="AE149" s="6">
        <f t="shared" si="24"/>
        <v>1</v>
      </c>
      <c r="AF149" s="6">
        <f t="shared" si="24"/>
        <v>1</v>
      </c>
      <c r="AG149" s="6">
        <f t="shared" si="24"/>
        <v>1</v>
      </c>
      <c r="AH149" s="8"/>
      <c r="AI149" s="6">
        <f t="shared" si="25"/>
        <v>1</v>
      </c>
      <c r="AJ149" s="6">
        <f t="shared" si="25"/>
        <v>1</v>
      </c>
      <c r="AK149" s="6">
        <f t="shared" si="25"/>
        <v>1</v>
      </c>
      <c r="AL149" s="6">
        <f t="shared" si="25"/>
        <v>1</v>
      </c>
      <c r="AM149" s="6">
        <f t="shared" si="25"/>
        <v>1</v>
      </c>
      <c r="AN149" s="8"/>
      <c r="AO149" s="6">
        <f t="shared" si="26"/>
        <v>1</v>
      </c>
      <c r="AP149" s="6">
        <f t="shared" si="26"/>
        <v>1</v>
      </c>
      <c r="AQ149" s="6">
        <f t="shared" si="26"/>
        <v>1</v>
      </c>
      <c r="AR149" s="6">
        <f t="shared" si="26"/>
        <v>1</v>
      </c>
      <c r="AS149" s="6">
        <f t="shared" si="26"/>
        <v>1</v>
      </c>
      <c r="AT149" s="8"/>
      <c r="AU149" s="6">
        <f t="shared" si="27"/>
        <v>1</v>
      </c>
      <c r="AV149" s="6">
        <f t="shared" si="27"/>
        <v>1</v>
      </c>
      <c r="AW149" s="6">
        <f t="shared" si="27"/>
        <v>1</v>
      </c>
      <c r="AX149" s="6">
        <f t="shared" si="27"/>
        <v>1</v>
      </c>
      <c r="AY149" s="6">
        <f t="shared" si="27"/>
        <v>1</v>
      </c>
    </row>
    <row r="150" spans="1:51" s="6" customFormat="1" ht="13.5" customHeight="1" x14ac:dyDescent="0.2">
      <c r="A150" s="11" t="s">
        <v>339</v>
      </c>
      <c r="B150" s="29" t="s">
        <v>523</v>
      </c>
      <c r="C150" s="29">
        <v>3</v>
      </c>
      <c r="D150" s="4" t="s">
        <v>340</v>
      </c>
      <c r="E150" s="8">
        <v>1</v>
      </c>
      <c r="F150" s="8">
        <v>1</v>
      </c>
      <c r="G150" s="8">
        <v>0</v>
      </c>
      <c r="H150" s="8">
        <v>1</v>
      </c>
      <c r="I150" s="8">
        <v>1</v>
      </c>
      <c r="J150" s="8"/>
      <c r="K150" s="8">
        <v>1</v>
      </c>
      <c r="L150" s="8">
        <v>1</v>
      </c>
      <c r="M150" s="8">
        <v>0</v>
      </c>
      <c r="N150" s="17">
        <v>0.5</v>
      </c>
      <c r="O150" s="8">
        <v>1</v>
      </c>
      <c r="P150" s="8"/>
      <c r="Q150" s="8">
        <v>1</v>
      </c>
      <c r="R150" s="8">
        <v>1</v>
      </c>
      <c r="S150" s="8">
        <v>0</v>
      </c>
      <c r="T150" s="8">
        <v>0</v>
      </c>
      <c r="U150" s="8">
        <v>1</v>
      </c>
      <c r="V150" s="8"/>
      <c r="W150" s="6">
        <f t="shared" si="31"/>
        <v>1</v>
      </c>
      <c r="X150" s="6">
        <f t="shared" si="31"/>
        <v>1</v>
      </c>
      <c r="Y150" s="6">
        <f t="shared" si="31"/>
        <v>0</v>
      </c>
      <c r="Z150" s="30">
        <f t="shared" si="31"/>
        <v>0.5</v>
      </c>
      <c r="AA150" s="6">
        <f t="shared" si="31"/>
        <v>1</v>
      </c>
      <c r="AB150" s="8">
        <f t="shared" si="30"/>
        <v>3.5</v>
      </c>
      <c r="AC150" s="6">
        <f t="shared" si="24"/>
        <v>1</v>
      </c>
      <c r="AD150" s="6">
        <f t="shared" si="24"/>
        <v>1</v>
      </c>
      <c r="AE150" s="6">
        <f t="shared" si="24"/>
        <v>1</v>
      </c>
      <c r="AF150" s="6">
        <f t="shared" si="24"/>
        <v>0</v>
      </c>
      <c r="AG150" s="6">
        <f t="shared" si="24"/>
        <v>1</v>
      </c>
      <c r="AH150" s="8"/>
      <c r="AI150" s="6">
        <f t="shared" si="25"/>
        <v>1</v>
      </c>
      <c r="AJ150" s="6">
        <f t="shared" si="25"/>
        <v>1</v>
      </c>
      <c r="AK150" s="6">
        <f t="shared" si="25"/>
        <v>1</v>
      </c>
      <c r="AL150" s="6">
        <f t="shared" si="25"/>
        <v>0</v>
      </c>
      <c r="AM150" s="6">
        <f t="shared" si="25"/>
        <v>1</v>
      </c>
      <c r="AN150" s="8"/>
      <c r="AO150" s="6">
        <f t="shared" si="26"/>
        <v>1</v>
      </c>
      <c r="AP150" s="6">
        <f t="shared" si="26"/>
        <v>1</v>
      </c>
      <c r="AQ150" s="6">
        <f t="shared" si="26"/>
        <v>1</v>
      </c>
      <c r="AR150" s="6">
        <f t="shared" si="26"/>
        <v>0</v>
      </c>
      <c r="AS150" s="6">
        <f t="shared" si="26"/>
        <v>1</v>
      </c>
      <c r="AT150" s="8"/>
      <c r="AU150" s="6">
        <f t="shared" si="27"/>
        <v>1</v>
      </c>
      <c r="AV150" s="6">
        <f t="shared" si="27"/>
        <v>1</v>
      </c>
      <c r="AW150" s="6">
        <f t="shared" si="27"/>
        <v>1</v>
      </c>
      <c r="AX150" s="6">
        <f t="shared" si="27"/>
        <v>0</v>
      </c>
      <c r="AY150" s="6">
        <f t="shared" si="27"/>
        <v>1</v>
      </c>
    </row>
    <row r="151" spans="1:51" s="6" customFormat="1" ht="13.5" customHeight="1" x14ac:dyDescent="0.2">
      <c r="A151" s="11" t="s">
        <v>342</v>
      </c>
      <c r="B151" s="29" t="s">
        <v>524</v>
      </c>
      <c r="C151" s="29">
        <v>2</v>
      </c>
      <c r="D151" s="4" t="s">
        <v>344</v>
      </c>
      <c r="E151" s="8">
        <v>1</v>
      </c>
      <c r="F151" s="8">
        <v>0</v>
      </c>
      <c r="G151" s="8">
        <v>0</v>
      </c>
      <c r="H151" s="8">
        <v>0</v>
      </c>
      <c r="I151" s="8">
        <v>1</v>
      </c>
      <c r="J151" s="8"/>
      <c r="K151" s="8">
        <v>1</v>
      </c>
      <c r="L151" s="8">
        <v>1</v>
      </c>
      <c r="M151" s="8">
        <v>0</v>
      </c>
      <c r="N151" s="8">
        <v>0</v>
      </c>
      <c r="O151" s="8">
        <v>1</v>
      </c>
      <c r="P151" s="8"/>
      <c r="Q151" s="8">
        <v>1</v>
      </c>
      <c r="R151" s="8">
        <v>1</v>
      </c>
      <c r="S151" s="8">
        <v>0</v>
      </c>
      <c r="T151" s="8">
        <v>0</v>
      </c>
      <c r="U151" s="8">
        <v>0</v>
      </c>
      <c r="V151" s="8"/>
      <c r="W151" s="6">
        <f t="shared" si="31"/>
        <v>1</v>
      </c>
      <c r="X151" s="6">
        <f t="shared" si="31"/>
        <v>1</v>
      </c>
      <c r="Y151" s="6">
        <f t="shared" si="31"/>
        <v>0</v>
      </c>
      <c r="Z151" s="30">
        <f t="shared" si="31"/>
        <v>0</v>
      </c>
      <c r="AA151" s="6">
        <f t="shared" si="31"/>
        <v>1</v>
      </c>
      <c r="AB151" s="8">
        <f t="shared" si="30"/>
        <v>3</v>
      </c>
      <c r="AC151" s="6">
        <f t="shared" si="24"/>
        <v>1</v>
      </c>
      <c r="AD151" s="6">
        <f t="shared" si="24"/>
        <v>0</v>
      </c>
      <c r="AE151" s="6">
        <f t="shared" si="24"/>
        <v>1</v>
      </c>
      <c r="AF151" s="6">
        <f t="shared" si="24"/>
        <v>1</v>
      </c>
      <c r="AG151" s="6">
        <f t="shared" si="24"/>
        <v>0</v>
      </c>
      <c r="AH151" s="8"/>
      <c r="AI151" s="6">
        <f t="shared" si="25"/>
        <v>1</v>
      </c>
      <c r="AJ151" s="6">
        <f t="shared" si="25"/>
        <v>0</v>
      </c>
      <c r="AK151" s="6">
        <f t="shared" si="25"/>
        <v>1</v>
      </c>
      <c r="AL151" s="6">
        <f t="shared" si="25"/>
        <v>1</v>
      </c>
      <c r="AM151" s="6">
        <f t="shared" si="25"/>
        <v>1</v>
      </c>
      <c r="AN151" s="8"/>
      <c r="AO151" s="6">
        <f t="shared" si="26"/>
        <v>1</v>
      </c>
      <c r="AP151" s="6">
        <f t="shared" si="26"/>
        <v>1</v>
      </c>
      <c r="AQ151" s="6">
        <f t="shared" si="26"/>
        <v>1</v>
      </c>
      <c r="AR151" s="6">
        <f t="shared" si="26"/>
        <v>1</v>
      </c>
      <c r="AS151" s="6">
        <f t="shared" si="26"/>
        <v>0</v>
      </c>
      <c r="AT151" s="8"/>
      <c r="AU151" s="6">
        <f t="shared" si="27"/>
        <v>1</v>
      </c>
      <c r="AV151" s="6">
        <f t="shared" si="27"/>
        <v>0</v>
      </c>
      <c r="AW151" s="6">
        <f t="shared" si="27"/>
        <v>1</v>
      </c>
      <c r="AX151" s="6">
        <f t="shared" si="27"/>
        <v>1</v>
      </c>
      <c r="AY151" s="6">
        <f t="shared" si="27"/>
        <v>0</v>
      </c>
    </row>
    <row r="152" spans="1:51" s="40" customFormat="1" ht="13.5" customHeight="1" x14ac:dyDescent="0.2">
      <c r="A152" s="37" t="s">
        <v>345</v>
      </c>
      <c r="B152" s="35" t="s">
        <v>525</v>
      </c>
      <c r="C152" s="35">
        <v>2</v>
      </c>
      <c r="D152" s="36" t="s">
        <v>346</v>
      </c>
      <c r="E152" s="38">
        <v>1</v>
      </c>
      <c r="F152" s="38">
        <v>1</v>
      </c>
      <c r="G152" s="38">
        <v>0</v>
      </c>
      <c r="H152" s="38">
        <v>1</v>
      </c>
      <c r="I152" s="38">
        <v>1</v>
      </c>
      <c r="J152" s="38"/>
      <c r="K152" s="38">
        <v>1</v>
      </c>
      <c r="L152" s="38">
        <v>1</v>
      </c>
      <c r="M152" s="41">
        <v>0.5</v>
      </c>
      <c r="N152" s="41">
        <v>0.5</v>
      </c>
      <c r="O152" s="38">
        <v>1</v>
      </c>
      <c r="P152" s="38"/>
      <c r="Q152" s="38">
        <v>1</v>
      </c>
      <c r="R152" s="38">
        <v>1</v>
      </c>
      <c r="S152" s="38">
        <v>1</v>
      </c>
      <c r="T152" s="38">
        <v>0</v>
      </c>
      <c r="U152" s="38">
        <v>0</v>
      </c>
      <c r="V152" s="38"/>
      <c r="W152" s="40">
        <f t="shared" si="31"/>
        <v>1</v>
      </c>
      <c r="X152" s="40">
        <f t="shared" si="31"/>
        <v>1</v>
      </c>
      <c r="Y152" s="40">
        <f t="shared" si="31"/>
        <v>0.5</v>
      </c>
      <c r="Z152" s="30">
        <f t="shared" si="31"/>
        <v>0.5</v>
      </c>
      <c r="AA152" s="40">
        <f t="shared" si="31"/>
        <v>1</v>
      </c>
      <c r="AB152" s="38">
        <f t="shared" si="30"/>
        <v>4</v>
      </c>
      <c r="AC152" s="40">
        <f t="shared" si="24"/>
        <v>1</v>
      </c>
      <c r="AD152" s="40">
        <f t="shared" si="24"/>
        <v>1</v>
      </c>
      <c r="AE152" s="40">
        <f t="shared" si="24"/>
        <v>0</v>
      </c>
      <c r="AF152" s="40">
        <f t="shared" si="24"/>
        <v>0</v>
      </c>
      <c r="AG152" s="40">
        <f t="shared" si="24"/>
        <v>0</v>
      </c>
      <c r="AH152" s="38"/>
      <c r="AI152" s="40">
        <f t="shared" si="25"/>
        <v>1</v>
      </c>
      <c r="AJ152" s="40">
        <f t="shared" si="25"/>
        <v>1</v>
      </c>
      <c r="AK152" s="40">
        <f t="shared" si="25"/>
        <v>0</v>
      </c>
      <c r="AL152" s="40">
        <f t="shared" si="25"/>
        <v>0</v>
      </c>
      <c r="AM152" s="40">
        <f t="shared" si="25"/>
        <v>1</v>
      </c>
      <c r="AN152" s="38"/>
      <c r="AO152" s="40">
        <f t="shared" si="26"/>
        <v>1</v>
      </c>
      <c r="AP152" s="40">
        <f t="shared" si="26"/>
        <v>1</v>
      </c>
      <c r="AQ152" s="40">
        <f t="shared" si="26"/>
        <v>0</v>
      </c>
      <c r="AR152" s="40">
        <f t="shared" si="26"/>
        <v>0</v>
      </c>
      <c r="AS152" s="40">
        <f t="shared" si="26"/>
        <v>0</v>
      </c>
      <c r="AT152" s="38"/>
      <c r="AU152" s="40">
        <f t="shared" si="27"/>
        <v>1</v>
      </c>
      <c r="AV152" s="40">
        <f t="shared" si="27"/>
        <v>1</v>
      </c>
      <c r="AW152" s="40">
        <f t="shared" si="27"/>
        <v>0</v>
      </c>
      <c r="AX152" s="40">
        <f t="shared" si="27"/>
        <v>0</v>
      </c>
      <c r="AY152" s="40">
        <f t="shared" si="27"/>
        <v>0</v>
      </c>
    </row>
    <row r="153" spans="1:51" s="6" customFormat="1" ht="13.5" customHeight="1" x14ac:dyDescent="0.2">
      <c r="A153" s="11" t="s">
        <v>347</v>
      </c>
      <c r="B153" s="29" t="s">
        <v>525</v>
      </c>
      <c r="C153" s="29">
        <v>2</v>
      </c>
      <c r="D153" s="4" t="s">
        <v>348</v>
      </c>
      <c r="E153" s="8">
        <v>1</v>
      </c>
      <c r="F153" s="8">
        <v>1</v>
      </c>
      <c r="G153" s="8">
        <v>0</v>
      </c>
      <c r="H153" s="8">
        <v>0</v>
      </c>
      <c r="I153" s="8">
        <v>0</v>
      </c>
      <c r="J153" s="8"/>
      <c r="K153" s="8">
        <v>1</v>
      </c>
      <c r="L153" s="8">
        <v>1</v>
      </c>
      <c r="M153" s="8">
        <v>0</v>
      </c>
      <c r="N153" s="8">
        <v>0</v>
      </c>
      <c r="O153" s="8">
        <v>1</v>
      </c>
      <c r="P153" s="8"/>
      <c r="Q153" s="8">
        <v>1</v>
      </c>
      <c r="R153" s="8">
        <v>1</v>
      </c>
      <c r="S153" s="8">
        <v>1</v>
      </c>
      <c r="T153" s="8">
        <v>0</v>
      </c>
      <c r="U153" s="8">
        <v>0</v>
      </c>
      <c r="V153" s="8"/>
      <c r="W153" s="6">
        <f t="shared" si="31"/>
        <v>1</v>
      </c>
      <c r="X153" s="6">
        <f t="shared" si="31"/>
        <v>1</v>
      </c>
      <c r="Y153" s="6">
        <f t="shared" si="31"/>
        <v>0</v>
      </c>
      <c r="Z153" s="30">
        <f t="shared" si="31"/>
        <v>0</v>
      </c>
      <c r="AA153" s="6">
        <f t="shared" si="31"/>
        <v>0</v>
      </c>
      <c r="AB153" s="8">
        <f t="shared" si="30"/>
        <v>2</v>
      </c>
      <c r="AC153" s="6">
        <f t="shared" si="24"/>
        <v>1</v>
      </c>
      <c r="AD153" s="6">
        <f t="shared" si="24"/>
        <v>1</v>
      </c>
      <c r="AE153" s="6">
        <f t="shared" si="24"/>
        <v>0</v>
      </c>
      <c r="AF153" s="6">
        <f t="shared" si="24"/>
        <v>1</v>
      </c>
      <c r="AG153" s="6">
        <f t="shared" si="24"/>
        <v>0</v>
      </c>
      <c r="AH153" s="8"/>
      <c r="AI153" s="6">
        <f t="shared" si="25"/>
        <v>1</v>
      </c>
      <c r="AJ153" s="6">
        <f t="shared" si="25"/>
        <v>1</v>
      </c>
      <c r="AK153" s="6">
        <f t="shared" si="25"/>
        <v>1</v>
      </c>
      <c r="AL153" s="6">
        <f t="shared" si="25"/>
        <v>1</v>
      </c>
      <c r="AM153" s="6">
        <f t="shared" si="25"/>
        <v>0</v>
      </c>
      <c r="AN153" s="8"/>
      <c r="AO153" s="6">
        <f t="shared" si="26"/>
        <v>1</v>
      </c>
      <c r="AP153" s="6">
        <f t="shared" si="26"/>
        <v>1</v>
      </c>
      <c r="AQ153" s="6">
        <f t="shared" si="26"/>
        <v>0</v>
      </c>
      <c r="AR153" s="6">
        <f t="shared" si="26"/>
        <v>1</v>
      </c>
      <c r="AS153" s="6">
        <f t="shared" si="26"/>
        <v>0</v>
      </c>
      <c r="AT153" s="8"/>
      <c r="AU153" s="6">
        <f t="shared" si="27"/>
        <v>1</v>
      </c>
      <c r="AV153" s="6">
        <f t="shared" si="27"/>
        <v>1</v>
      </c>
      <c r="AW153" s="6">
        <f t="shared" si="27"/>
        <v>0</v>
      </c>
      <c r="AX153" s="6">
        <f t="shared" si="27"/>
        <v>1</v>
      </c>
      <c r="AY153" s="6">
        <f t="shared" si="27"/>
        <v>1</v>
      </c>
    </row>
    <row r="154" spans="1:51" s="40" customFormat="1" ht="13.5" customHeight="1" x14ac:dyDescent="0.2">
      <c r="A154" s="37" t="s">
        <v>350</v>
      </c>
      <c r="B154" s="35" t="s">
        <v>526</v>
      </c>
      <c r="C154" s="35">
        <v>2</v>
      </c>
      <c r="D154" s="36" t="s">
        <v>351</v>
      </c>
      <c r="E154" s="38">
        <v>1</v>
      </c>
      <c r="F154" s="38">
        <v>0</v>
      </c>
      <c r="G154" s="38">
        <v>1</v>
      </c>
      <c r="H154" s="38">
        <v>1</v>
      </c>
      <c r="I154" s="38">
        <v>0</v>
      </c>
      <c r="J154" s="38"/>
      <c r="K154" s="38">
        <v>1</v>
      </c>
      <c r="L154" s="38">
        <v>1</v>
      </c>
      <c r="M154" s="38">
        <v>0</v>
      </c>
      <c r="N154" s="38">
        <v>1</v>
      </c>
      <c r="O154" s="38">
        <v>1</v>
      </c>
      <c r="P154" s="38"/>
      <c r="Q154" s="38">
        <v>1</v>
      </c>
      <c r="R154" s="38">
        <v>1</v>
      </c>
      <c r="S154" s="38">
        <v>1</v>
      </c>
      <c r="T154" s="38">
        <v>0</v>
      </c>
      <c r="U154" s="38">
        <v>0</v>
      </c>
      <c r="V154" s="38"/>
      <c r="W154" s="40">
        <f t="shared" si="31"/>
        <v>1</v>
      </c>
      <c r="X154" s="40">
        <f t="shared" si="31"/>
        <v>1</v>
      </c>
      <c r="Y154" s="40">
        <f t="shared" si="31"/>
        <v>1</v>
      </c>
      <c r="Z154" s="30">
        <f t="shared" si="31"/>
        <v>1</v>
      </c>
      <c r="AA154" s="40">
        <f t="shared" si="31"/>
        <v>0</v>
      </c>
      <c r="AB154" s="38">
        <f t="shared" si="30"/>
        <v>4</v>
      </c>
      <c r="AC154" s="40">
        <f t="shared" si="24"/>
        <v>1</v>
      </c>
      <c r="AD154" s="40">
        <f t="shared" si="24"/>
        <v>0</v>
      </c>
      <c r="AE154" s="40">
        <f t="shared" si="24"/>
        <v>0</v>
      </c>
      <c r="AF154" s="40">
        <f t="shared" si="24"/>
        <v>0</v>
      </c>
      <c r="AG154" s="40">
        <f t="shared" si="24"/>
        <v>0</v>
      </c>
      <c r="AH154" s="38"/>
      <c r="AI154" s="40">
        <f t="shared" si="25"/>
        <v>1</v>
      </c>
      <c r="AJ154" s="40">
        <f t="shared" si="25"/>
        <v>0</v>
      </c>
      <c r="AK154" s="40">
        <f t="shared" si="25"/>
        <v>0</v>
      </c>
      <c r="AL154" s="40">
        <f t="shared" si="25"/>
        <v>1</v>
      </c>
      <c r="AM154" s="40">
        <f t="shared" si="25"/>
        <v>0</v>
      </c>
      <c r="AN154" s="38"/>
      <c r="AO154" s="40">
        <f t="shared" si="26"/>
        <v>1</v>
      </c>
      <c r="AP154" s="40">
        <f t="shared" si="26"/>
        <v>1</v>
      </c>
      <c r="AQ154" s="40">
        <f t="shared" si="26"/>
        <v>0</v>
      </c>
      <c r="AR154" s="40">
        <f t="shared" si="26"/>
        <v>0</v>
      </c>
      <c r="AS154" s="40">
        <f t="shared" si="26"/>
        <v>0</v>
      </c>
      <c r="AT154" s="38"/>
      <c r="AU154" s="40">
        <f t="shared" si="27"/>
        <v>1</v>
      </c>
      <c r="AV154" s="40">
        <f t="shared" si="27"/>
        <v>0</v>
      </c>
      <c r="AW154" s="40">
        <f t="shared" si="27"/>
        <v>1</v>
      </c>
      <c r="AX154" s="40">
        <f t="shared" si="27"/>
        <v>0</v>
      </c>
      <c r="AY154" s="40">
        <f t="shared" si="27"/>
        <v>1</v>
      </c>
    </row>
    <row r="155" spans="1:51" s="6" customFormat="1" ht="13.5" customHeight="1" x14ac:dyDescent="0.2">
      <c r="A155" s="11" t="s">
        <v>353</v>
      </c>
      <c r="B155" s="29" t="s">
        <v>527</v>
      </c>
      <c r="C155" s="29">
        <v>3</v>
      </c>
      <c r="D155" s="4" t="s">
        <v>354</v>
      </c>
      <c r="E155" s="8">
        <v>0</v>
      </c>
      <c r="F155" s="8">
        <v>1</v>
      </c>
      <c r="G155" s="8">
        <v>1</v>
      </c>
      <c r="H155" s="8">
        <v>1</v>
      </c>
      <c r="I155" s="8">
        <v>1</v>
      </c>
      <c r="J155" s="8"/>
      <c r="K155" s="8">
        <v>0</v>
      </c>
      <c r="L155" s="8">
        <v>0</v>
      </c>
      <c r="M155" s="8">
        <v>0</v>
      </c>
      <c r="N155" s="8">
        <v>0</v>
      </c>
      <c r="O155" s="8">
        <v>0</v>
      </c>
      <c r="P155" s="8"/>
      <c r="Q155" s="8">
        <v>1</v>
      </c>
      <c r="R155" s="8">
        <v>1</v>
      </c>
      <c r="S155" s="8">
        <v>1</v>
      </c>
      <c r="T155" s="8">
        <v>0</v>
      </c>
      <c r="U155" s="8">
        <v>0</v>
      </c>
      <c r="V155" s="8"/>
      <c r="W155" s="6">
        <f t="shared" si="31"/>
        <v>0</v>
      </c>
      <c r="X155" s="6">
        <f t="shared" si="31"/>
        <v>1</v>
      </c>
      <c r="Y155" s="6">
        <f t="shared" si="31"/>
        <v>1</v>
      </c>
      <c r="Z155" s="30">
        <f t="shared" si="31"/>
        <v>0</v>
      </c>
      <c r="AA155" s="6">
        <f t="shared" si="31"/>
        <v>0</v>
      </c>
      <c r="AB155" s="8">
        <f t="shared" si="30"/>
        <v>2</v>
      </c>
      <c r="AC155" s="6">
        <f t="shared" si="24"/>
        <v>0</v>
      </c>
      <c r="AD155" s="6">
        <f t="shared" si="24"/>
        <v>0</v>
      </c>
      <c r="AE155" s="6">
        <f t="shared" si="24"/>
        <v>0</v>
      </c>
      <c r="AF155" s="6">
        <f t="shared" si="24"/>
        <v>0</v>
      </c>
      <c r="AG155" s="6">
        <f t="shared" si="24"/>
        <v>0</v>
      </c>
      <c r="AH155" s="8"/>
      <c r="AI155" s="6">
        <f t="shared" si="25"/>
        <v>1</v>
      </c>
      <c r="AJ155" s="6">
        <f t="shared" si="25"/>
        <v>0</v>
      </c>
      <c r="AK155" s="6">
        <f t="shared" si="25"/>
        <v>0</v>
      </c>
      <c r="AL155" s="6">
        <f t="shared" si="25"/>
        <v>0</v>
      </c>
      <c r="AM155" s="6">
        <f t="shared" si="25"/>
        <v>0</v>
      </c>
      <c r="AN155" s="8"/>
      <c r="AO155" s="6">
        <f t="shared" si="26"/>
        <v>0</v>
      </c>
      <c r="AP155" s="6">
        <f t="shared" si="26"/>
        <v>0</v>
      </c>
      <c r="AQ155" s="6">
        <f t="shared" si="26"/>
        <v>0</v>
      </c>
      <c r="AR155" s="6">
        <f t="shared" si="26"/>
        <v>1</v>
      </c>
      <c r="AS155" s="6">
        <f t="shared" si="26"/>
        <v>1</v>
      </c>
      <c r="AT155" s="8"/>
      <c r="AU155" s="6">
        <f t="shared" si="27"/>
        <v>0</v>
      </c>
      <c r="AV155" s="6">
        <f t="shared" si="27"/>
        <v>1</v>
      </c>
      <c r="AW155" s="6">
        <f t="shared" si="27"/>
        <v>1</v>
      </c>
      <c r="AX155" s="6">
        <f t="shared" si="27"/>
        <v>0</v>
      </c>
      <c r="AY155" s="6">
        <f t="shared" si="27"/>
        <v>0</v>
      </c>
    </row>
    <row r="156" spans="1:51" s="6" customFormat="1" ht="13.5" customHeight="1" x14ac:dyDescent="0.2">
      <c r="A156" s="11" t="s">
        <v>356</v>
      </c>
      <c r="B156" s="29" t="s">
        <v>528</v>
      </c>
      <c r="C156" s="29">
        <v>2</v>
      </c>
      <c r="D156" s="4" t="s">
        <v>357</v>
      </c>
      <c r="E156" s="8">
        <v>0</v>
      </c>
      <c r="F156" s="8">
        <v>0</v>
      </c>
      <c r="G156" s="8">
        <v>1</v>
      </c>
      <c r="H156" s="8">
        <v>0</v>
      </c>
      <c r="I156" s="8">
        <v>1</v>
      </c>
      <c r="J156" s="8"/>
      <c r="K156" s="8">
        <v>0</v>
      </c>
      <c r="L156" s="8">
        <v>0</v>
      </c>
      <c r="M156" s="8">
        <v>0</v>
      </c>
      <c r="N156" s="8">
        <v>0</v>
      </c>
      <c r="O156" s="8">
        <v>0</v>
      </c>
      <c r="P156" s="8"/>
      <c r="Q156" s="8">
        <v>0</v>
      </c>
      <c r="R156" s="8">
        <v>1</v>
      </c>
      <c r="S156" s="8">
        <v>0</v>
      </c>
      <c r="T156" s="8">
        <v>0</v>
      </c>
      <c r="U156" s="8">
        <v>1</v>
      </c>
      <c r="V156" s="8"/>
      <c r="W156" s="6">
        <f t="shared" si="31"/>
        <v>0</v>
      </c>
      <c r="X156" s="6">
        <f t="shared" si="31"/>
        <v>0</v>
      </c>
      <c r="Y156" s="6">
        <f t="shared" si="31"/>
        <v>0</v>
      </c>
      <c r="Z156" s="30">
        <f t="shared" si="31"/>
        <v>0</v>
      </c>
      <c r="AA156" s="6">
        <f t="shared" si="31"/>
        <v>1</v>
      </c>
      <c r="AB156" s="8">
        <f t="shared" si="30"/>
        <v>1</v>
      </c>
      <c r="AC156" s="6">
        <f t="shared" si="24"/>
        <v>1</v>
      </c>
      <c r="AD156" s="6">
        <f t="shared" si="24"/>
        <v>0</v>
      </c>
      <c r="AE156" s="6">
        <f t="shared" si="24"/>
        <v>0</v>
      </c>
      <c r="AF156" s="6">
        <f t="shared" si="24"/>
        <v>1</v>
      </c>
      <c r="AG156" s="6">
        <f t="shared" si="24"/>
        <v>0</v>
      </c>
      <c r="AH156" s="8"/>
      <c r="AI156" s="6">
        <f t="shared" si="25"/>
        <v>1</v>
      </c>
      <c r="AJ156" s="6">
        <f t="shared" si="25"/>
        <v>1</v>
      </c>
      <c r="AK156" s="6">
        <f t="shared" si="25"/>
        <v>0</v>
      </c>
      <c r="AL156" s="6">
        <f t="shared" si="25"/>
        <v>1</v>
      </c>
      <c r="AM156" s="6">
        <f t="shared" si="25"/>
        <v>0</v>
      </c>
      <c r="AN156" s="8"/>
      <c r="AO156" s="6">
        <f t="shared" si="26"/>
        <v>1</v>
      </c>
      <c r="AP156" s="6">
        <f t="shared" si="26"/>
        <v>0</v>
      </c>
      <c r="AQ156" s="6">
        <f t="shared" si="26"/>
        <v>1</v>
      </c>
      <c r="AR156" s="6">
        <f t="shared" si="26"/>
        <v>1</v>
      </c>
      <c r="AS156" s="6">
        <f t="shared" si="26"/>
        <v>0</v>
      </c>
      <c r="AT156" s="8"/>
      <c r="AU156" s="6">
        <f t="shared" si="27"/>
        <v>1</v>
      </c>
      <c r="AV156" s="6">
        <f t="shared" si="27"/>
        <v>0</v>
      </c>
      <c r="AW156" s="6">
        <f t="shared" si="27"/>
        <v>0</v>
      </c>
      <c r="AX156" s="6">
        <f t="shared" si="27"/>
        <v>1</v>
      </c>
      <c r="AY156" s="6">
        <f t="shared" si="27"/>
        <v>1</v>
      </c>
    </row>
    <row r="157" spans="1:51" s="6" customFormat="1" ht="13.5" customHeight="1" x14ac:dyDescent="0.2">
      <c r="A157" s="11" t="s">
        <v>358</v>
      </c>
      <c r="B157" s="29" t="s">
        <v>528</v>
      </c>
      <c r="C157" s="29">
        <v>2</v>
      </c>
      <c r="D157" s="4" t="s">
        <v>359</v>
      </c>
      <c r="E157" s="8">
        <v>0</v>
      </c>
      <c r="F157" s="8">
        <v>1</v>
      </c>
      <c r="G157" s="8">
        <v>1</v>
      </c>
      <c r="H157" s="8">
        <v>0</v>
      </c>
      <c r="I157" s="8">
        <v>1</v>
      </c>
      <c r="J157" s="8"/>
      <c r="K157" s="8">
        <v>0</v>
      </c>
      <c r="L157" s="8">
        <v>0</v>
      </c>
      <c r="M157" s="8">
        <v>0</v>
      </c>
      <c r="N157" s="8">
        <v>0</v>
      </c>
      <c r="O157" s="8">
        <v>0</v>
      </c>
      <c r="P157" s="8"/>
      <c r="Q157" s="8">
        <v>0</v>
      </c>
      <c r="R157" s="8">
        <v>1</v>
      </c>
      <c r="S157" s="8">
        <v>1</v>
      </c>
      <c r="T157" s="8">
        <v>0</v>
      </c>
      <c r="U157" s="8">
        <v>0</v>
      </c>
      <c r="V157" s="8"/>
      <c r="W157" s="6">
        <f t="shared" si="31"/>
        <v>0</v>
      </c>
      <c r="X157" s="6">
        <f t="shared" si="31"/>
        <v>1</v>
      </c>
      <c r="Y157" s="6">
        <f t="shared" si="31"/>
        <v>1</v>
      </c>
      <c r="Z157" s="30">
        <f t="shared" si="31"/>
        <v>0</v>
      </c>
      <c r="AA157" s="6">
        <f t="shared" si="31"/>
        <v>0</v>
      </c>
      <c r="AB157" s="8">
        <f t="shared" si="30"/>
        <v>2</v>
      </c>
      <c r="AC157" s="6">
        <f t="shared" si="24"/>
        <v>1</v>
      </c>
      <c r="AD157" s="6">
        <f t="shared" ref="AD157:AG169" si="32">IF(AND(F157=L157, L157=R157),1,0)</f>
        <v>0</v>
      </c>
      <c r="AE157" s="6">
        <f t="shared" si="32"/>
        <v>0</v>
      </c>
      <c r="AF157" s="6">
        <f t="shared" si="32"/>
        <v>1</v>
      </c>
      <c r="AG157" s="6">
        <f t="shared" si="32"/>
        <v>0</v>
      </c>
      <c r="AH157" s="8"/>
      <c r="AI157" s="6">
        <f t="shared" si="25"/>
        <v>1</v>
      </c>
      <c r="AJ157" s="6">
        <f t="shared" ref="AJ157:AM169" si="33">IF((F157=L157),1,0)</f>
        <v>0</v>
      </c>
      <c r="AK157" s="6">
        <f t="shared" si="33"/>
        <v>0</v>
      </c>
      <c r="AL157" s="6">
        <f t="shared" si="33"/>
        <v>1</v>
      </c>
      <c r="AM157" s="6">
        <f t="shared" si="33"/>
        <v>0</v>
      </c>
      <c r="AN157" s="8"/>
      <c r="AO157" s="6">
        <f t="shared" si="26"/>
        <v>1</v>
      </c>
      <c r="AP157" s="6">
        <f t="shared" ref="AP157:AS169" si="34">IF((L157=R157),1,0)</f>
        <v>0</v>
      </c>
      <c r="AQ157" s="6">
        <f t="shared" si="34"/>
        <v>0</v>
      </c>
      <c r="AR157" s="6">
        <f t="shared" si="34"/>
        <v>1</v>
      </c>
      <c r="AS157" s="6">
        <f t="shared" si="34"/>
        <v>1</v>
      </c>
      <c r="AT157" s="8"/>
      <c r="AU157" s="6">
        <f t="shared" si="27"/>
        <v>1</v>
      </c>
      <c r="AV157" s="6">
        <f t="shared" ref="AV157:AY169" si="35">IF((F157=R157),1,0)</f>
        <v>1</v>
      </c>
      <c r="AW157" s="6">
        <f t="shared" si="35"/>
        <v>1</v>
      </c>
      <c r="AX157" s="6">
        <f t="shared" si="35"/>
        <v>1</v>
      </c>
      <c r="AY157" s="6">
        <f t="shared" si="35"/>
        <v>0</v>
      </c>
    </row>
    <row r="158" spans="1:51" s="6" customFormat="1" ht="13.5" customHeight="1" x14ac:dyDescent="0.2">
      <c r="A158" s="11" t="s">
        <v>361</v>
      </c>
      <c r="B158" s="29" t="s">
        <v>529</v>
      </c>
      <c r="C158" s="29">
        <v>2</v>
      </c>
      <c r="D158" s="4" t="s">
        <v>362</v>
      </c>
      <c r="E158" s="8">
        <v>1</v>
      </c>
      <c r="F158" s="8">
        <v>0</v>
      </c>
      <c r="G158" s="8">
        <v>1</v>
      </c>
      <c r="H158" s="8">
        <v>1</v>
      </c>
      <c r="I158" s="8">
        <v>0</v>
      </c>
      <c r="J158" s="8" t="s">
        <v>550</v>
      </c>
      <c r="K158" s="8">
        <v>1</v>
      </c>
      <c r="L158" s="8">
        <v>1</v>
      </c>
      <c r="M158" s="8">
        <v>0</v>
      </c>
      <c r="N158" s="8">
        <v>0</v>
      </c>
      <c r="O158" s="8">
        <v>0</v>
      </c>
      <c r="P158" s="8"/>
      <c r="Q158" s="8">
        <v>1</v>
      </c>
      <c r="R158" s="8">
        <v>0</v>
      </c>
      <c r="S158" s="8">
        <v>0</v>
      </c>
      <c r="T158" s="8">
        <v>0</v>
      </c>
      <c r="U158" s="8">
        <v>0</v>
      </c>
      <c r="V158" s="8"/>
      <c r="W158" s="6">
        <f t="shared" si="31"/>
        <v>1</v>
      </c>
      <c r="X158" s="6">
        <f t="shared" si="31"/>
        <v>0</v>
      </c>
      <c r="Y158" s="6">
        <f t="shared" si="31"/>
        <v>0</v>
      </c>
      <c r="Z158" s="30">
        <f t="shared" si="31"/>
        <v>0</v>
      </c>
      <c r="AA158" s="6">
        <f t="shared" si="31"/>
        <v>0</v>
      </c>
      <c r="AB158" s="8">
        <f t="shared" si="30"/>
        <v>1</v>
      </c>
      <c r="AC158" s="6">
        <f t="shared" ref="AC158:AC169" si="36">IF(AND(E158=K158, K158=Q158),1,0)</f>
        <v>1</v>
      </c>
      <c r="AD158" s="6">
        <f t="shared" si="32"/>
        <v>0</v>
      </c>
      <c r="AE158" s="6">
        <f t="shared" si="32"/>
        <v>0</v>
      </c>
      <c r="AF158" s="6">
        <f t="shared" si="32"/>
        <v>0</v>
      </c>
      <c r="AG158" s="6">
        <f t="shared" si="32"/>
        <v>1</v>
      </c>
      <c r="AH158" s="8"/>
      <c r="AI158" s="6">
        <f t="shared" ref="AI158:AI169" si="37">IF((E158=K158),1,0)</f>
        <v>1</v>
      </c>
      <c r="AJ158" s="6">
        <f t="shared" si="33"/>
        <v>0</v>
      </c>
      <c r="AK158" s="6">
        <f t="shared" si="33"/>
        <v>0</v>
      </c>
      <c r="AL158" s="6">
        <f t="shared" si="33"/>
        <v>0</v>
      </c>
      <c r="AM158" s="6">
        <f t="shared" si="33"/>
        <v>1</v>
      </c>
      <c r="AN158" s="8"/>
      <c r="AO158" s="6">
        <f t="shared" ref="AO158:AO169" si="38">IF((K158=Q158),1,0)</f>
        <v>1</v>
      </c>
      <c r="AP158" s="6">
        <f t="shared" si="34"/>
        <v>0</v>
      </c>
      <c r="AQ158" s="6">
        <f t="shared" si="34"/>
        <v>1</v>
      </c>
      <c r="AR158" s="6">
        <f t="shared" si="34"/>
        <v>1</v>
      </c>
      <c r="AS158" s="6">
        <f t="shared" si="34"/>
        <v>1</v>
      </c>
      <c r="AT158" s="8"/>
      <c r="AU158" s="6">
        <f t="shared" ref="AU158:AU169" si="39">IF((E158=Q158),1,0)</f>
        <v>1</v>
      </c>
      <c r="AV158" s="6">
        <f t="shared" si="35"/>
        <v>1</v>
      </c>
      <c r="AW158" s="6">
        <f t="shared" si="35"/>
        <v>0</v>
      </c>
      <c r="AX158" s="6">
        <f t="shared" si="35"/>
        <v>0</v>
      </c>
      <c r="AY158" s="6">
        <f t="shared" si="35"/>
        <v>1</v>
      </c>
    </row>
    <row r="159" spans="1:51" s="6" customFormat="1" ht="13.5" customHeight="1" x14ac:dyDescent="0.2">
      <c r="A159" s="11" t="s">
        <v>364</v>
      </c>
      <c r="B159" s="29" t="s">
        <v>529</v>
      </c>
      <c r="C159" s="29">
        <v>2</v>
      </c>
      <c r="D159" s="4" t="s">
        <v>365</v>
      </c>
      <c r="E159" s="8">
        <v>1</v>
      </c>
      <c r="F159" s="8">
        <v>1</v>
      </c>
      <c r="G159" s="8">
        <v>0</v>
      </c>
      <c r="H159" s="8">
        <v>0</v>
      </c>
      <c r="I159" s="8">
        <v>1</v>
      </c>
      <c r="J159" s="8"/>
      <c r="K159" s="8">
        <v>1</v>
      </c>
      <c r="L159" s="8">
        <v>1</v>
      </c>
      <c r="M159" s="8">
        <v>0</v>
      </c>
      <c r="N159" s="8">
        <v>0</v>
      </c>
      <c r="O159" s="8">
        <v>1</v>
      </c>
      <c r="P159" s="8"/>
      <c r="Q159" s="8">
        <v>1</v>
      </c>
      <c r="R159" s="8">
        <v>1</v>
      </c>
      <c r="S159" s="8">
        <v>0</v>
      </c>
      <c r="T159" s="8">
        <v>0</v>
      </c>
      <c r="U159" s="8">
        <v>1</v>
      </c>
      <c r="V159" s="8"/>
      <c r="W159" s="6">
        <f t="shared" si="31"/>
        <v>1</v>
      </c>
      <c r="X159" s="6">
        <f t="shared" si="31"/>
        <v>1</v>
      </c>
      <c r="Y159" s="6">
        <f t="shared" si="31"/>
        <v>0</v>
      </c>
      <c r="Z159" s="30">
        <f t="shared" si="31"/>
        <v>0</v>
      </c>
      <c r="AA159" s="6">
        <f t="shared" si="31"/>
        <v>1</v>
      </c>
      <c r="AB159" s="8">
        <f t="shared" si="30"/>
        <v>3</v>
      </c>
      <c r="AC159" s="6">
        <f t="shared" si="36"/>
        <v>1</v>
      </c>
      <c r="AD159" s="6">
        <f t="shared" si="32"/>
        <v>1</v>
      </c>
      <c r="AE159" s="6">
        <f t="shared" si="32"/>
        <v>1</v>
      </c>
      <c r="AF159" s="6">
        <f t="shared" si="32"/>
        <v>1</v>
      </c>
      <c r="AG159" s="6">
        <f t="shared" si="32"/>
        <v>1</v>
      </c>
      <c r="AH159" s="8"/>
      <c r="AI159" s="6">
        <f t="shared" si="37"/>
        <v>1</v>
      </c>
      <c r="AJ159" s="6">
        <f t="shared" si="33"/>
        <v>1</v>
      </c>
      <c r="AK159" s="6">
        <f t="shared" si="33"/>
        <v>1</v>
      </c>
      <c r="AL159" s="6">
        <f t="shared" si="33"/>
        <v>1</v>
      </c>
      <c r="AM159" s="6">
        <f t="shared" si="33"/>
        <v>1</v>
      </c>
      <c r="AN159" s="8"/>
      <c r="AO159" s="6">
        <f t="shared" si="38"/>
        <v>1</v>
      </c>
      <c r="AP159" s="6">
        <f t="shared" si="34"/>
        <v>1</v>
      </c>
      <c r="AQ159" s="6">
        <f t="shared" si="34"/>
        <v>1</v>
      </c>
      <c r="AR159" s="6">
        <f t="shared" si="34"/>
        <v>1</v>
      </c>
      <c r="AS159" s="6">
        <f t="shared" si="34"/>
        <v>1</v>
      </c>
      <c r="AT159" s="8"/>
      <c r="AU159" s="6">
        <f t="shared" si="39"/>
        <v>1</v>
      </c>
      <c r="AV159" s="6">
        <f t="shared" si="35"/>
        <v>1</v>
      </c>
      <c r="AW159" s="6">
        <f t="shared" si="35"/>
        <v>1</v>
      </c>
      <c r="AX159" s="6">
        <f t="shared" si="35"/>
        <v>1</v>
      </c>
      <c r="AY159" s="6">
        <f t="shared" si="35"/>
        <v>1</v>
      </c>
    </row>
    <row r="160" spans="1:51" s="6" customFormat="1" ht="13.5" customHeight="1" x14ac:dyDescent="0.2">
      <c r="A160" s="11" t="s">
        <v>366</v>
      </c>
      <c r="B160" s="29" t="s">
        <v>530</v>
      </c>
      <c r="C160" s="29">
        <v>2</v>
      </c>
      <c r="D160" s="4" t="s">
        <v>367</v>
      </c>
      <c r="E160" s="8">
        <v>0</v>
      </c>
      <c r="F160" s="8">
        <v>1</v>
      </c>
      <c r="G160" s="8">
        <v>0</v>
      </c>
      <c r="H160" s="8">
        <v>0</v>
      </c>
      <c r="I160" s="8">
        <v>1</v>
      </c>
      <c r="J160" s="8"/>
      <c r="K160" s="8">
        <v>0</v>
      </c>
      <c r="L160" s="8">
        <v>0</v>
      </c>
      <c r="M160" s="8">
        <v>0</v>
      </c>
      <c r="N160" s="8">
        <v>0</v>
      </c>
      <c r="O160" s="8">
        <v>0</v>
      </c>
      <c r="P160" s="8"/>
      <c r="Q160" s="8">
        <v>0</v>
      </c>
      <c r="R160" s="8">
        <v>1</v>
      </c>
      <c r="S160" s="8">
        <v>0</v>
      </c>
      <c r="T160" s="8">
        <v>0</v>
      </c>
      <c r="U160" s="8">
        <v>0</v>
      </c>
      <c r="V160" s="8"/>
      <c r="W160" s="6">
        <f t="shared" si="31"/>
        <v>0</v>
      </c>
      <c r="X160" s="6">
        <f t="shared" si="31"/>
        <v>1</v>
      </c>
      <c r="Y160" s="6">
        <f t="shared" si="31"/>
        <v>0</v>
      </c>
      <c r="Z160" s="30">
        <f t="shared" si="31"/>
        <v>0</v>
      </c>
      <c r="AA160" s="6">
        <f t="shared" si="31"/>
        <v>0</v>
      </c>
      <c r="AB160" s="8">
        <f t="shared" si="30"/>
        <v>1</v>
      </c>
      <c r="AC160" s="6">
        <f t="shared" si="36"/>
        <v>1</v>
      </c>
      <c r="AD160" s="6">
        <f t="shared" si="32"/>
        <v>0</v>
      </c>
      <c r="AE160" s="6">
        <f t="shared" si="32"/>
        <v>1</v>
      </c>
      <c r="AF160" s="6">
        <f t="shared" si="32"/>
        <v>1</v>
      </c>
      <c r="AG160" s="6">
        <f t="shared" si="32"/>
        <v>0</v>
      </c>
      <c r="AH160" s="8"/>
      <c r="AI160" s="6">
        <f t="shared" si="37"/>
        <v>1</v>
      </c>
      <c r="AJ160" s="6">
        <f t="shared" si="33"/>
        <v>0</v>
      </c>
      <c r="AK160" s="6">
        <f t="shared" si="33"/>
        <v>1</v>
      </c>
      <c r="AL160" s="6">
        <f t="shared" si="33"/>
        <v>1</v>
      </c>
      <c r="AM160" s="6">
        <f t="shared" si="33"/>
        <v>0</v>
      </c>
      <c r="AN160" s="8"/>
      <c r="AO160" s="6">
        <f t="shared" si="38"/>
        <v>1</v>
      </c>
      <c r="AP160" s="6">
        <f t="shared" si="34"/>
        <v>0</v>
      </c>
      <c r="AQ160" s="6">
        <f t="shared" si="34"/>
        <v>1</v>
      </c>
      <c r="AR160" s="6">
        <f t="shared" si="34"/>
        <v>1</v>
      </c>
      <c r="AS160" s="6">
        <f t="shared" si="34"/>
        <v>1</v>
      </c>
      <c r="AT160" s="8"/>
      <c r="AU160" s="6">
        <f t="shared" si="39"/>
        <v>1</v>
      </c>
      <c r="AV160" s="6">
        <f t="shared" si="35"/>
        <v>1</v>
      </c>
      <c r="AW160" s="6">
        <f t="shared" si="35"/>
        <v>1</v>
      </c>
      <c r="AX160" s="6">
        <f t="shared" si="35"/>
        <v>1</v>
      </c>
      <c r="AY160" s="6">
        <f t="shared" si="35"/>
        <v>0</v>
      </c>
    </row>
    <row r="161" spans="1:52" s="6" customFormat="1" ht="13.5" customHeight="1" x14ac:dyDescent="0.2">
      <c r="A161" s="11" t="s">
        <v>368</v>
      </c>
      <c r="B161" s="29" t="s">
        <v>531</v>
      </c>
      <c r="C161" s="29">
        <v>2</v>
      </c>
      <c r="D161" s="4" t="s">
        <v>369</v>
      </c>
      <c r="E161" s="8">
        <v>0</v>
      </c>
      <c r="F161" s="8">
        <v>0</v>
      </c>
      <c r="G161" s="8">
        <v>0</v>
      </c>
      <c r="H161" s="8">
        <v>0</v>
      </c>
      <c r="I161" s="8">
        <v>1</v>
      </c>
      <c r="J161" s="8" t="s">
        <v>551</v>
      </c>
      <c r="K161" s="8">
        <v>0</v>
      </c>
      <c r="L161" s="8">
        <v>0</v>
      </c>
      <c r="M161" s="8">
        <v>0</v>
      </c>
      <c r="N161" s="8">
        <v>0</v>
      </c>
      <c r="O161" s="8">
        <v>0</v>
      </c>
      <c r="P161" s="8"/>
      <c r="Q161" s="8">
        <v>0</v>
      </c>
      <c r="R161" s="8">
        <v>1</v>
      </c>
      <c r="S161" s="8">
        <v>0</v>
      </c>
      <c r="T161" s="8">
        <v>0</v>
      </c>
      <c r="U161" s="8">
        <v>0</v>
      </c>
      <c r="V161" s="8" t="s">
        <v>543</v>
      </c>
      <c r="W161" s="6">
        <f t="shared" si="31"/>
        <v>0</v>
      </c>
      <c r="X161" s="6">
        <f t="shared" si="31"/>
        <v>0</v>
      </c>
      <c r="Y161" s="6">
        <f t="shared" si="31"/>
        <v>0</v>
      </c>
      <c r="Z161" s="30">
        <f t="shared" si="31"/>
        <v>0</v>
      </c>
      <c r="AA161" s="6">
        <f t="shared" si="31"/>
        <v>0</v>
      </c>
      <c r="AB161" s="8">
        <f t="shared" si="30"/>
        <v>0</v>
      </c>
      <c r="AC161" s="6">
        <f t="shared" si="36"/>
        <v>1</v>
      </c>
      <c r="AD161" s="6">
        <f t="shared" si="32"/>
        <v>0</v>
      </c>
      <c r="AE161" s="6">
        <f t="shared" si="32"/>
        <v>1</v>
      </c>
      <c r="AF161" s="6">
        <f t="shared" si="32"/>
        <v>1</v>
      </c>
      <c r="AG161" s="6">
        <f t="shared" si="32"/>
        <v>0</v>
      </c>
      <c r="AH161" s="8"/>
      <c r="AI161" s="6">
        <f t="shared" si="37"/>
        <v>1</v>
      </c>
      <c r="AJ161" s="6">
        <f t="shared" si="33"/>
        <v>1</v>
      </c>
      <c r="AK161" s="6">
        <f t="shared" si="33"/>
        <v>1</v>
      </c>
      <c r="AL161" s="6">
        <f t="shared" si="33"/>
        <v>1</v>
      </c>
      <c r="AM161" s="6">
        <f t="shared" si="33"/>
        <v>0</v>
      </c>
      <c r="AN161" s="8"/>
      <c r="AO161" s="6">
        <f t="shared" si="38"/>
        <v>1</v>
      </c>
      <c r="AP161" s="6">
        <f t="shared" si="34"/>
        <v>0</v>
      </c>
      <c r="AQ161" s="6">
        <f t="shared" si="34"/>
        <v>1</v>
      </c>
      <c r="AR161" s="6">
        <f t="shared" si="34"/>
        <v>1</v>
      </c>
      <c r="AS161" s="6">
        <f t="shared" si="34"/>
        <v>1</v>
      </c>
      <c r="AT161" s="8"/>
      <c r="AU161" s="6">
        <f t="shared" si="39"/>
        <v>1</v>
      </c>
      <c r="AV161" s="6">
        <f t="shared" si="35"/>
        <v>0</v>
      </c>
      <c r="AW161" s="6">
        <f t="shared" si="35"/>
        <v>1</v>
      </c>
      <c r="AX161" s="6">
        <f t="shared" si="35"/>
        <v>1</v>
      </c>
      <c r="AY161" s="6">
        <f t="shared" si="35"/>
        <v>0</v>
      </c>
    </row>
    <row r="162" spans="1:52" s="6" customFormat="1" ht="13.5" customHeight="1" x14ac:dyDescent="0.2">
      <c r="A162" s="11" t="s">
        <v>370</v>
      </c>
      <c r="B162" s="29" t="s">
        <v>532</v>
      </c>
      <c r="C162" s="29">
        <v>2</v>
      </c>
      <c r="D162" s="4" t="s">
        <v>371</v>
      </c>
      <c r="E162" s="8">
        <v>0</v>
      </c>
      <c r="F162" s="8">
        <v>0</v>
      </c>
      <c r="G162" s="8">
        <v>0</v>
      </c>
      <c r="H162" s="8">
        <v>0</v>
      </c>
      <c r="I162" s="8">
        <v>0</v>
      </c>
      <c r="J162" s="8"/>
      <c r="K162" s="8">
        <v>0</v>
      </c>
      <c r="L162" s="8">
        <v>0</v>
      </c>
      <c r="M162" s="8">
        <v>0</v>
      </c>
      <c r="N162" s="8">
        <v>0</v>
      </c>
      <c r="O162" s="8">
        <v>0</v>
      </c>
      <c r="P162" s="8"/>
      <c r="Q162" s="8">
        <v>0</v>
      </c>
      <c r="R162" s="8">
        <v>1</v>
      </c>
      <c r="S162" s="8">
        <v>0</v>
      </c>
      <c r="T162" s="8">
        <v>0</v>
      </c>
      <c r="U162" s="8">
        <v>0</v>
      </c>
      <c r="V162" s="8"/>
      <c r="W162" s="6">
        <f t="shared" si="31"/>
        <v>0</v>
      </c>
      <c r="X162" s="6">
        <f t="shared" si="31"/>
        <v>0</v>
      </c>
      <c r="Y162" s="6">
        <f t="shared" si="31"/>
        <v>0</v>
      </c>
      <c r="Z162" s="30">
        <f t="shared" si="31"/>
        <v>0</v>
      </c>
      <c r="AA162" s="6">
        <f t="shared" si="31"/>
        <v>0</v>
      </c>
      <c r="AB162" s="8">
        <f t="shared" si="30"/>
        <v>0</v>
      </c>
      <c r="AC162" s="6">
        <f t="shared" si="36"/>
        <v>1</v>
      </c>
      <c r="AD162" s="6">
        <f t="shared" si="32"/>
        <v>0</v>
      </c>
      <c r="AE162" s="6">
        <f t="shared" si="32"/>
        <v>1</v>
      </c>
      <c r="AF162" s="6">
        <f t="shared" si="32"/>
        <v>1</v>
      </c>
      <c r="AG162" s="6">
        <f t="shared" si="32"/>
        <v>1</v>
      </c>
      <c r="AH162" s="8"/>
      <c r="AI162" s="6">
        <f t="shared" si="37"/>
        <v>1</v>
      </c>
      <c r="AJ162" s="6">
        <f t="shared" si="33"/>
        <v>1</v>
      </c>
      <c r="AK162" s="6">
        <f t="shared" si="33"/>
        <v>1</v>
      </c>
      <c r="AL162" s="6">
        <f t="shared" si="33"/>
        <v>1</v>
      </c>
      <c r="AM162" s="6">
        <f t="shared" si="33"/>
        <v>1</v>
      </c>
      <c r="AN162" s="8"/>
      <c r="AO162" s="6">
        <f t="shared" si="38"/>
        <v>1</v>
      </c>
      <c r="AP162" s="6">
        <f t="shared" si="34"/>
        <v>0</v>
      </c>
      <c r="AQ162" s="6">
        <f t="shared" si="34"/>
        <v>1</v>
      </c>
      <c r="AR162" s="6">
        <f t="shared" si="34"/>
        <v>1</v>
      </c>
      <c r="AS162" s="6">
        <f t="shared" si="34"/>
        <v>1</v>
      </c>
      <c r="AT162" s="8"/>
      <c r="AU162" s="6">
        <f t="shared" si="39"/>
        <v>1</v>
      </c>
      <c r="AV162" s="6">
        <f t="shared" si="35"/>
        <v>0</v>
      </c>
      <c r="AW162" s="6">
        <f t="shared" si="35"/>
        <v>1</v>
      </c>
      <c r="AX162" s="6">
        <f t="shared" si="35"/>
        <v>1</v>
      </c>
      <c r="AY162" s="6">
        <f t="shared" si="35"/>
        <v>1</v>
      </c>
    </row>
    <row r="163" spans="1:52" s="6" customFormat="1" ht="13.5" customHeight="1" x14ac:dyDescent="0.2">
      <c r="A163" s="11" t="s">
        <v>372</v>
      </c>
      <c r="B163" s="29" t="s">
        <v>533</v>
      </c>
      <c r="C163" s="29">
        <v>1</v>
      </c>
      <c r="D163" s="4" t="s">
        <v>373</v>
      </c>
      <c r="E163" s="8">
        <v>0</v>
      </c>
      <c r="F163" s="8">
        <v>0</v>
      </c>
      <c r="G163" s="8">
        <v>0</v>
      </c>
      <c r="H163" s="8">
        <v>0</v>
      </c>
      <c r="I163" s="8">
        <v>0</v>
      </c>
      <c r="J163" s="8"/>
      <c r="K163" s="8">
        <v>0</v>
      </c>
      <c r="L163" s="8">
        <v>0</v>
      </c>
      <c r="M163" s="8">
        <v>0</v>
      </c>
      <c r="N163" s="8">
        <v>0</v>
      </c>
      <c r="O163" s="8">
        <v>1</v>
      </c>
      <c r="P163" s="8"/>
      <c r="Q163" s="8">
        <v>0</v>
      </c>
      <c r="R163" s="8">
        <v>1</v>
      </c>
      <c r="S163" s="8">
        <v>0</v>
      </c>
      <c r="T163" s="8">
        <v>0</v>
      </c>
      <c r="U163" s="8">
        <v>0</v>
      </c>
      <c r="V163" s="8"/>
      <c r="W163" s="6">
        <f t="shared" si="31"/>
        <v>0</v>
      </c>
      <c r="X163" s="6">
        <f t="shared" si="31"/>
        <v>0</v>
      </c>
      <c r="Y163" s="6">
        <f t="shared" si="31"/>
        <v>0</v>
      </c>
      <c r="Z163" s="30">
        <f t="shared" si="31"/>
        <v>0</v>
      </c>
      <c r="AA163" s="6">
        <f t="shared" si="31"/>
        <v>0</v>
      </c>
      <c r="AB163" s="8">
        <f t="shared" si="30"/>
        <v>0</v>
      </c>
      <c r="AC163" s="6">
        <f t="shared" si="36"/>
        <v>1</v>
      </c>
      <c r="AD163" s="6">
        <f t="shared" si="32"/>
        <v>0</v>
      </c>
      <c r="AE163" s="6">
        <f t="shared" si="32"/>
        <v>1</v>
      </c>
      <c r="AF163" s="6">
        <f t="shared" si="32"/>
        <v>1</v>
      </c>
      <c r="AG163" s="6">
        <f t="shared" si="32"/>
        <v>0</v>
      </c>
      <c r="AH163" s="8"/>
      <c r="AI163" s="6">
        <f t="shared" si="37"/>
        <v>1</v>
      </c>
      <c r="AJ163" s="6">
        <f t="shared" si="33"/>
        <v>1</v>
      </c>
      <c r="AK163" s="6">
        <f t="shared" si="33"/>
        <v>1</v>
      </c>
      <c r="AL163" s="6">
        <f t="shared" si="33"/>
        <v>1</v>
      </c>
      <c r="AM163" s="6">
        <f t="shared" si="33"/>
        <v>0</v>
      </c>
      <c r="AN163" s="8"/>
      <c r="AO163" s="6">
        <f t="shared" si="38"/>
        <v>1</v>
      </c>
      <c r="AP163" s="6">
        <f t="shared" si="34"/>
        <v>0</v>
      </c>
      <c r="AQ163" s="6">
        <f t="shared" si="34"/>
        <v>1</v>
      </c>
      <c r="AR163" s="6">
        <f t="shared" si="34"/>
        <v>1</v>
      </c>
      <c r="AS163" s="6">
        <f t="shared" si="34"/>
        <v>0</v>
      </c>
      <c r="AT163" s="8"/>
      <c r="AU163" s="6">
        <f t="shared" si="39"/>
        <v>1</v>
      </c>
      <c r="AV163" s="6">
        <f t="shared" si="35"/>
        <v>0</v>
      </c>
      <c r="AW163" s="6">
        <f t="shared" si="35"/>
        <v>1</v>
      </c>
      <c r="AX163" s="6">
        <f t="shared" si="35"/>
        <v>1</v>
      </c>
      <c r="AY163" s="6">
        <f t="shared" si="35"/>
        <v>1</v>
      </c>
    </row>
    <row r="164" spans="1:52" s="40" customFormat="1" ht="13.5" customHeight="1" x14ac:dyDescent="0.2">
      <c r="A164" s="37" t="s">
        <v>374</v>
      </c>
      <c r="B164" s="35" t="s">
        <v>534</v>
      </c>
      <c r="C164" s="35">
        <v>4</v>
      </c>
      <c r="D164" s="36" t="s">
        <v>375</v>
      </c>
      <c r="E164" s="38">
        <v>0</v>
      </c>
      <c r="F164" s="38">
        <v>0</v>
      </c>
      <c r="G164" s="38">
        <v>0</v>
      </c>
      <c r="H164" s="38">
        <v>1</v>
      </c>
      <c r="I164" s="38">
        <v>0</v>
      </c>
      <c r="J164" s="38"/>
      <c r="K164" s="38">
        <v>1</v>
      </c>
      <c r="L164" s="38">
        <v>1</v>
      </c>
      <c r="M164" s="38">
        <v>0</v>
      </c>
      <c r="N164" s="38">
        <v>0</v>
      </c>
      <c r="O164" s="38">
        <v>1</v>
      </c>
      <c r="P164" s="38"/>
      <c r="Q164" s="38">
        <v>1</v>
      </c>
      <c r="R164" s="38">
        <v>1</v>
      </c>
      <c r="S164" s="38">
        <v>1</v>
      </c>
      <c r="T164" s="38">
        <v>1</v>
      </c>
      <c r="U164" s="38">
        <v>1</v>
      </c>
      <c r="V164" s="38"/>
      <c r="W164" s="40">
        <f t="shared" si="31"/>
        <v>1</v>
      </c>
      <c r="X164" s="40">
        <f t="shared" si="31"/>
        <v>1</v>
      </c>
      <c r="Y164" s="40">
        <f t="shared" si="31"/>
        <v>0</v>
      </c>
      <c r="Z164" s="30">
        <f t="shared" si="31"/>
        <v>1</v>
      </c>
      <c r="AA164" s="40">
        <f t="shared" si="31"/>
        <v>1</v>
      </c>
      <c r="AB164" s="38">
        <f t="shared" si="30"/>
        <v>4</v>
      </c>
      <c r="AC164" s="40">
        <f t="shared" si="36"/>
        <v>0</v>
      </c>
      <c r="AD164" s="40">
        <f t="shared" si="32"/>
        <v>0</v>
      </c>
      <c r="AE164" s="40">
        <f t="shared" si="32"/>
        <v>0</v>
      </c>
      <c r="AF164" s="40">
        <f t="shared" si="32"/>
        <v>0</v>
      </c>
      <c r="AG164" s="40">
        <f t="shared" si="32"/>
        <v>0</v>
      </c>
      <c r="AH164" s="38"/>
      <c r="AI164" s="40">
        <f t="shared" si="37"/>
        <v>0</v>
      </c>
      <c r="AJ164" s="40">
        <f t="shared" si="33"/>
        <v>0</v>
      </c>
      <c r="AK164" s="40">
        <f t="shared" si="33"/>
        <v>1</v>
      </c>
      <c r="AL164" s="40">
        <f t="shared" si="33"/>
        <v>0</v>
      </c>
      <c r="AM164" s="40">
        <f t="shared" si="33"/>
        <v>0</v>
      </c>
      <c r="AN164" s="38"/>
      <c r="AO164" s="40">
        <f t="shared" si="38"/>
        <v>1</v>
      </c>
      <c r="AP164" s="40">
        <f t="shared" si="34"/>
        <v>1</v>
      </c>
      <c r="AQ164" s="40">
        <f t="shared" si="34"/>
        <v>0</v>
      </c>
      <c r="AR164" s="40">
        <f t="shared" si="34"/>
        <v>0</v>
      </c>
      <c r="AS164" s="40">
        <f t="shared" si="34"/>
        <v>1</v>
      </c>
      <c r="AT164" s="38"/>
      <c r="AU164" s="40">
        <f t="shared" si="39"/>
        <v>0</v>
      </c>
      <c r="AV164" s="40">
        <f t="shared" si="35"/>
        <v>0</v>
      </c>
      <c r="AW164" s="40">
        <f t="shared" si="35"/>
        <v>0</v>
      </c>
      <c r="AX164" s="40">
        <f t="shared" si="35"/>
        <v>1</v>
      </c>
      <c r="AY164" s="40">
        <f t="shared" si="35"/>
        <v>0</v>
      </c>
    </row>
    <row r="165" spans="1:52" s="6" customFormat="1" ht="13.5" customHeight="1" x14ac:dyDescent="0.2">
      <c r="A165" s="11" t="s">
        <v>376</v>
      </c>
      <c r="B165" s="29" t="s">
        <v>535</v>
      </c>
      <c r="C165" s="29">
        <v>1</v>
      </c>
      <c r="D165" s="4" t="s">
        <v>377</v>
      </c>
      <c r="E165" s="8">
        <v>0</v>
      </c>
      <c r="F165" s="8">
        <v>0</v>
      </c>
      <c r="G165" s="8">
        <v>0</v>
      </c>
      <c r="H165" s="8">
        <v>1</v>
      </c>
      <c r="I165" s="8">
        <v>1</v>
      </c>
      <c r="J165" s="8"/>
      <c r="K165" s="8">
        <v>1</v>
      </c>
      <c r="L165" s="8">
        <v>1</v>
      </c>
      <c r="M165" s="8">
        <v>0</v>
      </c>
      <c r="N165" s="8">
        <v>0</v>
      </c>
      <c r="O165" s="8">
        <v>1</v>
      </c>
      <c r="P165" s="8"/>
      <c r="Q165" s="8">
        <v>1</v>
      </c>
      <c r="R165" s="8">
        <v>1</v>
      </c>
      <c r="S165" s="8">
        <v>0</v>
      </c>
      <c r="T165" s="8">
        <v>0</v>
      </c>
      <c r="U165" s="8">
        <v>0</v>
      </c>
      <c r="V165" s="8"/>
      <c r="W165" s="6">
        <f t="shared" si="31"/>
        <v>1</v>
      </c>
      <c r="X165" s="6">
        <f t="shared" si="31"/>
        <v>1</v>
      </c>
      <c r="Y165" s="6">
        <f t="shared" si="31"/>
        <v>0</v>
      </c>
      <c r="Z165" s="30">
        <f t="shared" si="31"/>
        <v>0</v>
      </c>
      <c r="AA165" s="6">
        <f t="shared" si="31"/>
        <v>1</v>
      </c>
      <c r="AB165" s="8">
        <f t="shared" si="30"/>
        <v>3</v>
      </c>
      <c r="AC165" s="6">
        <f t="shared" si="36"/>
        <v>0</v>
      </c>
      <c r="AD165" s="6">
        <f t="shared" si="32"/>
        <v>0</v>
      </c>
      <c r="AE165" s="6">
        <f t="shared" si="32"/>
        <v>1</v>
      </c>
      <c r="AF165" s="6">
        <f t="shared" si="32"/>
        <v>0</v>
      </c>
      <c r="AG165" s="6">
        <f t="shared" si="32"/>
        <v>0</v>
      </c>
      <c r="AH165" s="8"/>
      <c r="AI165" s="6">
        <f t="shared" si="37"/>
        <v>0</v>
      </c>
      <c r="AJ165" s="6">
        <f t="shared" si="33"/>
        <v>0</v>
      </c>
      <c r="AK165" s="6">
        <f t="shared" si="33"/>
        <v>1</v>
      </c>
      <c r="AL165" s="6">
        <f t="shared" si="33"/>
        <v>0</v>
      </c>
      <c r="AM165" s="6">
        <f t="shared" si="33"/>
        <v>1</v>
      </c>
      <c r="AN165" s="8"/>
      <c r="AO165" s="6">
        <f t="shared" si="38"/>
        <v>1</v>
      </c>
      <c r="AP165" s="6">
        <f t="shared" si="34"/>
        <v>1</v>
      </c>
      <c r="AQ165" s="6">
        <f t="shared" si="34"/>
        <v>1</v>
      </c>
      <c r="AR165" s="6">
        <f t="shared" si="34"/>
        <v>1</v>
      </c>
      <c r="AS165" s="6">
        <f t="shared" si="34"/>
        <v>0</v>
      </c>
      <c r="AT165" s="8"/>
      <c r="AU165" s="6">
        <f t="shared" si="39"/>
        <v>0</v>
      </c>
      <c r="AV165" s="6">
        <f t="shared" si="35"/>
        <v>0</v>
      </c>
      <c r="AW165" s="6">
        <f t="shared" si="35"/>
        <v>1</v>
      </c>
      <c r="AX165" s="6">
        <f t="shared" si="35"/>
        <v>0</v>
      </c>
      <c r="AY165" s="6">
        <f t="shared" si="35"/>
        <v>0</v>
      </c>
    </row>
    <row r="166" spans="1:52" s="6" customFormat="1" ht="13.5" customHeight="1" x14ac:dyDescent="0.2">
      <c r="A166" s="11" t="s">
        <v>378</v>
      </c>
      <c r="B166" s="29" t="s">
        <v>536</v>
      </c>
      <c r="C166" s="29">
        <v>1</v>
      </c>
      <c r="D166" s="4" t="s">
        <v>379</v>
      </c>
      <c r="E166" s="8">
        <v>0</v>
      </c>
      <c r="F166" s="8">
        <v>1</v>
      </c>
      <c r="G166" s="8">
        <v>0</v>
      </c>
      <c r="H166" s="8">
        <v>1</v>
      </c>
      <c r="I166" s="8">
        <v>1</v>
      </c>
      <c r="J166" s="8"/>
      <c r="K166" s="8">
        <v>0</v>
      </c>
      <c r="L166" s="8">
        <v>0</v>
      </c>
      <c r="M166" s="8">
        <v>0</v>
      </c>
      <c r="N166" s="8">
        <v>0</v>
      </c>
      <c r="O166" s="8">
        <v>1</v>
      </c>
      <c r="P166" s="8"/>
      <c r="Q166" s="8">
        <v>0</v>
      </c>
      <c r="R166" s="8">
        <v>1</v>
      </c>
      <c r="S166" s="8">
        <v>0</v>
      </c>
      <c r="T166" s="8">
        <v>0</v>
      </c>
      <c r="U166" s="8">
        <v>0</v>
      </c>
      <c r="V166" s="8"/>
      <c r="W166" s="6">
        <f t="shared" si="31"/>
        <v>0</v>
      </c>
      <c r="X166" s="6">
        <f t="shared" si="31"/>
        <v>1</v>
      </c>
      <c r="Y166" s="6">
        <f t="shared" si="31"/>
        <v>0</v>
      </c>
      <c r="Z166" s="30">
        <f t="shared" si="31"/>
        <v>0</v>
      </c>
      <c r="AA166" s="6">
        <f t="shared" si="31"/>
        <v>1</v>
      </c>
      <c r="AB166" s="8">
        <f t="shared" si="30"/>
        <v>2</v>
      </c>
      <c r="AC166" s="6">
        <f t="shared" si="36"/>
        <v>1</v>
      </c>
      <c r="AD166" s="6">
        <f t="shared" si="32"/>
        <v>0</v>
      </c>
      <c r="AE166" s="6">
        <f t="shared" si="32"/>
        <v>1</v>
      </c>
      <c r="AF166" s="6">
        <f t="shared" si="32"/>
        <v>0</v>
      </c>
      <c r="AG166" s="6">
        <f t="shared" si="32"/>
        <v>0</v>
      </c>
      <c r="AH166" s="8"/>
      <c r="AI166" s="6">
        <f t="shared" si="37"/>
        <v>1</v>
      </c>
      <c r="AJ166" s="6">
        <f t="shared" si="33"/>
        <v>0</v>
      </c>
      <c r="AK166" s="6">
        <f t="shared" si="33"/>
        <v>1</v>
      </c>
      <c r="AL166" s="6">
        <f t="shared" si="33"/>
        <v>0</v>
      </c>
      <c r="AM166" s="6">
        <f t="shared" si="33"/>
        <v>1</v>
      </c>
      <c r="AN166" s="8"/>
      <c r="AO166" s="6">
        <f t="shared" si="38"/>
        <v>1</v>
      </c>
      <c r="AP166" s="6">
        <f t="shared" si="34"/>
        <v>0</v>
      </c>
      <c r="AQ166" s="6">
        <f t="shared" si="34"/>
        <v>1</v>
      </c>
      <c r="AR166" s="6">
        <f t="shared" si="34"/>
        <v>1</v>
      </c>
      <c r="AS166" s="6">
        <f t="shared" si="34"/>
        <v>0</v>
      </c>
      <c r="AT166" s="8"/>
      <c r="AU166" s="6">
        <f t="shared" si="39"/>
        <v>1</v>
      </c>
      <c r="AV166" s="6">
        <f t="shared" si="35"/>
        <v>1</v>
      </c>
      <c r="AW166" s="6">
        <f t="shared" si="35"/>
        <v>1</v>
      </c>
      <c r="AX166" s="6">
        <f t="shared" si="35"/>
        <v>0</v>
      </c>
      <c r="AY166" s="6">
        <f t="shared" si="35"/>
        <v>0</v>
      </c>
    </row>
    <row r="167" spans="1:52" s="6" customFormat="1" ht="13.5" customHeight="1" x14ac:dyDescent="0.2">
      <c r="A167" s="11" t="s">
        <v>386</v>
      </c>
      <c r="B167" s="29" t="s">
        <v>538</v>
      </c>
      <c r="C167" s="29">
        <v>4</v>
      </c>
      <c r="D167" s="4" t="s">
        <v>387</v>
      </c>
      <c r="E167" s="8">
        <v>1</v>
      </c>
      <c r="F167" s="8">
        <v>1</v>
      </c>
      <c r="G167" s="8">
        <v>1</v>
      </c>
      <c r="H167" s="8">
        <v>0</v>
      </c>
      <c r="I167" s="8">
        <v>1</v>
      </c>
      <c r="J167" s="8"/>
      <c r="K167" s="8">
        <v>1</v>
      </c>
      <c r="L167" s="8">
        <v>1</v>
      </c>
      <c r="M167" s="8">
        <v>0</v>
      </c>
      <c r="N167" s="17">
        <v>0.5</v>
      </c>
      <c r="O167" s="8">
        <v>1</v>
      </c>
      <c r="P167" s="8"/>
      <c r="Q167" s="8">
        <v>1</v>
      </c>
      <c r="R167" s="8">
        <v>1</v>
      </c>
      <c r="S167" s="8">
        <v>1</v>
      </c>
      <c r="T167" s="8">
        <v>0</v>
      </c>
      <c r="U167" s="8">
        <v>0</v>
      </c>
      <c r="V167" s="8"/>
      <c r="W167" s="6">
        <f t="shared" si="31"/>
        <v>1</v>
      </c>
      <c r="X167" s="6">
        <f t="shared" si="31"/>
        <v>1</v>
      </c>
      <c r="Y167" s="6">
        <f t="shared" si="31"/>
        <v>1</v>
      </c>
      <c r="Z167" s="30">
        <f t="shared" si="31"/>
        <v>0</v>
      </c>
      <c r="AA167" s="6">
        <f t="shared" si="31"/>
        <v>1</v>
      </c>
      <c r="AB167" s="8">
        <f t="shared" si="30"/>
        <v>4</v>
      </c>
      <c r="AC167" s="6">
        <f t="shared" si="36"/>
        <v>1</v>
      </c>
      <c r="AD167" s="6">
        <f t="shared" si="32"/>
        <v>1</v>
      </c>
      <c r="AE167" s="6">
        <f t="shared" si="32"/>
        <v>0</v>
      </c>
      <c r="AF167" s="6">
        <f t="shared" si="32"/>
        <v>0</v>
      </c>
      <c r="AG167" s="6">
        <f t="shared" si="32"/>
        <v>0</v>
      </c>
      <c r="AH167" s="8"/>
      <c r="AI167" s="6">
        <f t="shared" si="37"/>
        <v>1</v>
      </c>
      <c r="AJ167" s="6">
        <f t="shared" si="33"/>
        <v>1</v>
      </c>
      <c r="AK167" s="6">
        <f t="shared" si="33"/>
        <v>0</v>
      </c>
      <c r="AL167" s="6">
        <f t="shared" si="33"/>
        <v>0</v>
      </c>
      <c r="AM167" s="6">
        <f t="shared" si="33"/>
        <v>1</v>
      </c>
      <c r="AN167" s="8"/>
      <c r="AO167" s="6">
        <f t="shared" si="38"/>
        <v>1</v>
      </c>
      <c r="AP167" s="6">
        <f t="shared" si="34"/>
        <v>1</v>
      </c>
      <c r="AQ167" s="6">
        <f t="shared" si="34"/>
        <v>0</v>
      </c>
      <c r="AR167" s="6">
        <f t="shared" si="34"/>
        <v>0</v>
      </c>
      <c r="AS167" s="6">
        <f t="shared" si="34"/>
        <v>0</v>
      </c>
      <c r="AT167" s="8"/>
      <c r="AU167" s="6">
        <f t="shared" si="39"/>
        <v>1</v>
      </c>
      <c r="AV167" s="6">
        <f t="shared" si="35"/>
        <v>1</v>
      </c>
      <c r="AW167" s="6">
        <f t="shared" si="35"/>
        <v>1</v>
      </c>
      <c r="AX167" s="6">
        <f t="shared" si="35"/>
        <v>1</v>
      </c>
      <c r="AY167" s="6">
        <f t="shared" si="35"/>
        <v>0</v>
      </c>
    </row>
    <row r="168" spans="1:52" s="6" customFormat="1" ht="13.5" customHeight="1" x14ac:dyDescent="0.2">
      <c r="A168" s="11" t="s">
        <v>388</v>
      </c>
      <c r="B168" s="29" t="s">
        <v>539</v>
      </c>
      <c r="C168" s="29">
        <v>2</v>
      </c>
      <c r="D168" s="4" t="s">
        <v>389</v>
      </c>
      <c r="E168" s="8">
        <v>1</v>
      </c>
      <c r="F168" s="8">
        <v>1</v>
      </c>
      <c r="G168" s="8">
        <v>0</v>
      </c>
      <c r="H168" s="8">
        <v>1</v>
      </c>
      <c r="I168" s="8">
        <v>0</v>
      </c>
      <c r="J168" s="8"/>
      <c r="K168" s="8">
        <v>1</v>
      </c>
      <c r="L168" s="8">
        <v>1</v>
      </c>
      <c r="M168" s="17">
        <v>0.5</v>
      </c>
      <c r="N168" s="17">
        <v>0.5</v>
      </c>
      <c r="O168" s="8">
        <v>1</v>
      </c>
      <c r="P168" s="8"/>
      <c r="Q168" s="8">
        <v>1</v>
      </c>
      <c r="R168" s="8">
        <v>1</v>
      </c>
      <c r="S168" s="8">
        <v>1</v>
      </c>
      <c r="T168" s="8">
        <v>0</v>
      </c>
      <c r="U168" s="8">
        <v>1</v>
      </c>
      <c r="V168" s="8"/>
      <c r="W168" s="6">
        <f t="shared" si="31"/>
        <v>1</v>
      </c>
      <c r="X168" s="6">
        <f t="shared" si="31"/>
        <v>1</v>
      </c>
      <c r="Y168" s="6">
        <f t="shared" si="31"/>
        <v>0.5</v>
      </c>
      <c r="Z168" s="30">
        <f t="shared" si="31"/>
        <v>0.5</v>
      </c>
      <c r="AA168" s="6">
        <f t="shared" si="31"/>
        <v>1</v>
      </c>
      <c r="AB168" s="8">
        <f t="shared" si="30"/>
        <v>4</v>
      </c>
      <c r="AC168" s="6">
        <f t="shared" si="36"/>
        <v>1</v>
      </c>
      <c r="AD168" s="6">
        <f t="shared" si="32"/>
        <v>1</v>
      </c>
      <c r="AE168" s="6">
        <f t="shared" si="32"/>
        <v>0</v>
      </c>
      <c r="AF168" s="6">
        <f t="shared" si="32"/>
        <v>0</v>
      </c>
      <c r="AG168" s="6">
        <f t="shared" si="32"/>
        <v>0</v>
      </c>
      <c r="AH168" s="8"/>
      <c r="AI168" s="6">
        <f t="shared" si="37"/>
        <v>1</v>
      </c>
      <c r="AJ168" s="6">
        <f t="shared" si="33"/>
        <v>1</v>
      </c>
      <c r="AK168" s="6">
        <f t="shared" si="33"/>
        <v>0</v>
      </c>
      <c r="AL168" s="6">
        <f t="shared" si="33"/>
        <v>0</v>
      </c>
      <c r="AM168" s="6">
        <f t="shared" si="33"/>
        <v>0</v>
      </c>
      <c r="AN168" s="8"/>
      <c r="AO168" s="6">
        <f t="shared" si="38"/>
        <v>1</v>
      </c>
      <c r="AP168" s="6">
        <f t="shared" si="34"/>
        <v>1</v>
      </c>
      <c r="AQ168" s="6">
        <f t="shared" si="34"/>
        <v>0</v>
      </c>
      <c r="AR168" s="6">
        <f t="shared" si="34"/>
        <v>0</v>
      </c>
      <c r="AS168" s="6">
        <f t="shared" si="34"/>
        <v>1</v>
      </c>
      <c r="AT168" s="8"/>
      <c r="AU168" s="6">
        <f t="shared" si="39"/>
        <v>1</v>
      </c>
      <c r="AV168" s="6">
        <f t="shared" si="35"/>
        <v>1</v>
      </c>
      <c r="AW168" s="6">
        <f t="shared" si="35"/>
        <v>0</v>
      </c>
      <c r="AX168" s="6">
        <f t="shared" si="35"/>
        <v>0</v>
      </c>
      <c r="AY168" s="6">
        <f t="shared" si="35"/>
        <v>0</v>
      </c>
    </row>
    <row r="169" spans="1:52" s="6" customFormat="1" ht="13.5" customHeight="1" x14ac:dyDescent="0.2">
      <c r="A169" s="11" t="s">
        <v>390</v>
      </c>
      <c r="B169" s="29" t="s">
        <v>540</v>
      </c>
      <c r="C169" s="29">
        <v>2</v>
      </c>
      <c r="D169" s="4" t="s">
        <v>391</v>
      </c>
      <c r="E169" s="8">
        <v>0</v>
      </c>
      <c r="F169" s="8">
        <v>1</v>
      </c>
      <c r="G169" s="8">
        <v>0</v>
      </c>
      <c r="H169" s="8">
        <v>1</v>
      </c>
      <c r="I169" s="8">
        <v>0</v>
      </c>
      <c r="J169" s="8"/>
      <c r="K169" s="8">
        <v>0</v>
      </c>
      <c r="L169" s="8">
        <v>0</v>
      </c>
      <c r="M169" s="8">
        <v>0</v>
      </c>
      <c r="N169" s="8">
        <v>0</v>
      </c>
      <c r="O169" s="8">
        <v>1</v>
      </c>
      <c r="P169" s="8"/>
      <c r="Q169" s="8">
        <v>0</v>
      </c>
      <c r="R169" s="8">
        <v>1</v>
      </c>
      <c r="S169" s="8">
        <v>1</v>
      </c>
      <c r="T169" s="8">
        <v>0</v>
      </c>
      <c r="U169" s="8">
        <v>0</v>
      </c>
      <c r="V169" s="8"/>
      <c r="W169" s="6">
        <f t="shared" si="31"/>
        <v>0</v>
      </c>
      <c r="X169" s="6">
        <f t="shared" si="31"/>
        <v>1</v>
      </c>
      <c r="Y169" s="6">
        <f t="shared" si="31"/>
        <v>0</v>
      </c>
      <c r="Z169" s="30">
        <f t="shared" si="31"/>
        <v>0</v>
      </c>
      <c r="AA169" s="6">
        <f t="shared" si="31"/>
        <v>0</v>
      </c>
      <c r="AB169" s="8">
        <f t="shared" si="30"/>
        <v>1</v>
      </c>
      <c r="AC169" s="6">
        <f t="shared" si="36"/>
        <v>1</v>
      </c>
      <c r="AD169" s="6">
        <f t="shared" si="32"/>
        <v>0</v>
      </c>
      <c r="AE169" s="6">
        <f t="shared" si="32"/>
        <v>0</v>
      </c>
      <c r="AF169" s="6">
        <f t="shared" si="32"/>
        <v>0</v>
      </c>
      <c r="AG169" s="6">
        <f t="shared" si="32"/>
        <v>0</v>
      </c>
      <c r="AH169" s="8"/>
      <c r="AI169" s="6">
        <f t="shared" si="37"/>
        <v>1</v>
      </c>
      <c r="AJ169" s="6">
        <f t="shared" si="33"/>
        <v>0</v>
      </c>
      <c r="AK169" s="6">
        <f t="shared" si="33"/>
        <v>1</v>
      </c>
      <c r="AL169" s="6">
        <f t="shared" si="33"/>
        <v>0</v>
      </c>
      <c r="AM169" s="6">
        <f t="shared" si="33"/>
        <v>0</v>
      </c>
      <c r="AN169" s="8"/>
      <c r="AO169" s="6">
        <f t="shared" si="38"/>
        <v>1</v>
      </c>
      <c r="AP169" s="6">
        <f t="shared" si="34"/>
        <v>0</v>
      </c>
      <c r="AQ169" s="6">
        <f t="shared" si="34"/>
        <v>0</v>
      </c>
      <c r="AR169" s="6">
        <f t="shared" si="34"/>
        <v>1</v>
      </c>
      <c r="AS169" s="6">
        <f t="shared" si="34"/>
        <v>0</v>
      </c>
      <c r="AT169" s="8"/>
      <c r="AU169" s="6">
        <f t="shared" si="39"/>
        <v>1</v>
      </c>
      <c r="AV169" s="6">
        <f t="shared" si="35"/>
        <v>1</v>
      </c>
      <c r="AW169" s="6">
        <f t="shared" si="35"/>
        <v>0</v>
      </c>
      <c r="AX169" s="6">
        <f t="shared" si="35"/>
        <v>0</v>
      </c>
      <c r="AY169" s="6">
        <f t="shared" si="35"/>
        <v>1</v>
      </c>
    </row>
    <row r="170" spans="1:52" s="49" customFormat="1" ht="13.5" customHeight="1" x14ac:dyDescent="0.2">
      <c r="A170" s="45"/>
      <c r="B170" s="46"/>
      <c r="C170" s="46"/>
      <c r="D170" s="47"/>
      <c r="E170" s="48"/>
      <c r="F170" s="48"/>
      <c r="G170" s="48"/>
      <c r="H170" s="48"/>
      <c r="I170" s="48"/>
      <c r="J170" s="48"/>
      <c r="K170" s="48"/>
      <c r="L170" s="48"/>
      <c r="M170" s="48"/>
      <c r="N170" s="48"/>
      <c r="O170" s="48"/>
      <c r="P170" s="48"/>
      <c r="Q170" s="48"/>
      <c r="R170" s="48"/>
      <c r="S170" s="48"/>
      <c r="T170" s="48"/>
      <c r="U170" s="48"/>
      <c r="V170" s="48"/>
      <c r="Z170" s="50"/>
      <c r="AB170" s="48"/>
      <c r="AC170" s="70">
        <f>SUM(AC3:AC169)</f>
        <v>142</v>
      </c>
      <c r="AD170" s="70">
        <f t="shared" ref="AD170:AX170" si="40">SUM(AD3:AD169)</f>
        <v>92</v>
      </c>
      <c r="AE170" s="70">
        <f t="shared" si="40"/>
        <v>69</v>
      </c>
      <c r="AF170" s="70">
        <f t="shared" si="40"/>
        <v>62</v>
      </c>
      <c r="AG170" s="70">
        <f t="shared" si="40"/>
        <v>60</v>
      </c>
      <c r="AH170" s="70"/>
      <c r="AI170" s="70">
        <f>SUM(AI3:AI169)</f>
        <v>150</v>
      </c>
      <c r="AJ170" s="70">
        <f>SUM(AJ3:AJ169)</f>
        <v>113</v>
      </c>
      <c r="AK170" s="70">
        <f t="shared" si="40"/>
        <v>87</v>
      </c>
      <c r="AL170" s="70">
        <f t="shared" si="40"/>
        <v>73</v>
      </c>
      <c r="AM170" s="70">
        <f t="shared" si="40"/>
        <v>84</v>
      </c>
      <c r="AN170" s="70"/>
      <c r="AO170" s="70">
        <f>SUM(AO3:AO169)</f>
        <v>152</v>
      </c>
      <c r="AP170" s="70">
        <f>SUM(AP3:AP169)</f>
        <v>115</v>
      </c>
      <c r="AQ170" s="70">
        <f t="shared" si="40"/>
        <v>89</v>
      </c>
      <c r="AR170" s="70">
        <f t="shared" si="40"/>
        <v>88</v>
      </c>
      <c r="AS170" s="70">
        <f t="shared" si="40"/>
        <v>76</v>
      </c>
      <c r="AT170" s="70"/>
      <c r="AU170" s="70">
        <f>SUM(AU3:AU169)</f>
        <v>149</v>
      </c>
      <c r="AV170" s="70">
        <f>SUM(AV3:AV169)</f>
        <v>123</v>
      </c>
      <c r="AW170" s="70">
        <f>SUM(AW3:AW169)</f>
        <v>107</v>
      </c>
      <c r="AX170" s="70">
        <f t="shared" si="40"/>
        <v>110</v>
      </c>
    </row>
    <row r="171" spans="1:52" s="49" customFormat="1" ht="13.5" customHeight="1" x14ac:dyDescent="0.2">
      <c r="A171" s="45"/>
      <c r="B171" s="46"/>
      <c r="C171" s="46"/>
      <c r="D171" s="47"/>
      <c r="E171" s="48"/>
      <c r="F171" s="48"/>
      <c r="G171" s="48"/>
      <c r="H171" s="48"/>
      <c r="I171" s="48"/>
      <c r="J171" s="48"/>
      <c r="K171" s="48"/>
      <c r="L171" s="48"/>
      <c r="M171" s="48"/>
      <c r="N171" s="48"/>
      <c r="O171" s="48"/>
      <c r="P171" s="48"/>
      <c r="Q171" s="48"/>
      <c r="R171" s="48"/>
      <c r="S171" s="48"/>
      <c r="T171" s="48"/>
      <c r="U171" s="48"/>
      <c r="V171" s="48"/>
      <c r="Z171" s="50"/>
      <c r="AB171" s="48"/>
      <c r="AH171" s="48"/>
      <c r="AN171" s="48"/>
      <c r="AT171" s="48"/>
    </row>
    <row r="172" spans="1:52" s="49" customFormat="1" ht="13.5" customHeight="1" x14ac:dyDescent="0.2">
      <c r="A172" s="45"/>
      <c r="B172" s="46"/>
      <c r="C172" s="46"/>
      <c r="D172" s="47"/>
      <c r="E172" s="48"/>
      <c r="F172" s="48"/>
      <c r="G172" s="48"/>
      <c r="H172" s="58"/>
      <c r="I172" s="48"/>
      <c r="J172" s="48"/>
      <c r="K172" s="48"/>
      <c r="L172" s="48"/>
      <c r="M172" s="48"/>
      <c r="N172" s="48"/>
      <c r="O172" s="48"/>
      <c r="P172" s="48"/>
      <c r="Q172" s="48"/>
      <c r="R172" s="48"/>
      <c r="S172" s="48"/>
      <c r="T172" s="58"/>
      <c r="U172" s="48"/>
      <c r="V172" s="48"/>
      <c r="Z172" s="50">
        <f>COUNTIF(Z2:Z171, "&gt;0")</f>
        <v>37</v>
      </c>
      <c r="AB172" s="48"/>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row>
    <row r="173" spans="1:52" s="49" customFormat="1" ht="13.5" customHeight="1" x14ac:dyDescent="0.2">
      <c r="A173" s="45"/>
      <c r="B173" s="46"/>
      <c r="C173" s="46"/>
      <c r="D173" s="47"/>
      <c r="E173" s="48"/>
      <c r="F173" s="48"/>
      <c r="G173" s="48"/>
      <c r="H173" s="48"/>
      <c r="I173" s="48"/>
      <c r="J173" s="48"/>
      <c r="K173" s="48"/>
      <c r="L173" s="48"/>
      <c r="M173" s="48"/>
      <c r="N173" s="58"/>
      <c r="O173" s="48"/>
      <c r="P173" s="48"/>
      <c r="Q173" s="48"/>
      <c r="R173" s="48"/>
      <c r="S173" s="48"/>
      <c r="T173" s="48"/>
      <c r="U173" s="48"/>
      <c r="V173" s="48"/>
      <c r="Z173" s="50"/>
      <c r="AB173" s="48"/>
      <c r="AC173" s="50"/>
      <c r="AD173" s="50"/>
      <c r="AE173" s="50"/>
      <c r="AF173" s="50"/>
      <c r="AG173" s="50"/>
      <c r="AH173" s="50"/>
      <c r="AI173" s="50"/>
      <c r="AJ173" s="50"/>
      <c r="AK173" s="50"/>
      <c r="AL173" s="50"/>
      <c r="AM173" s="50"/>
      <c r="AN173" s="50"/>
      <c r="AO173" s="50"/>
      <c r="AP173" s="50"/>
      <c r="AQ173" s="50"/>
      <c r="AR173" s="50"/>
      <c r="AS173" s="50"/>
      <c r="AT173" s="50"/>
      <c r="AU173" s="50"/>
      <c r="AV173" s="50"/>
      <c r="AW173" s="50"/>
      <c r="AX173" s="50"/>
      <c r="AY173" s="50"/>
    </row>
    <row r="174" spans="1:52" s="49" customFormat="1" ht="13.5" customHeight="1" x14ac:dyDescent="0.2">
      <c r="A174" s="45"/>
      <c r="B174" s="46"/>
      <c r="C174" s="46"/>
      <c r="D174" s="47"/>
      <c r="E174" s="48"/>
      <c r="F174" s="48"/>
      <c r="G174" s="48"/>
      <c r="H174" s="48"/>
      <c r="I174" s="48"/>
      <c r="J174" s="48"/>
      <c r="K174" s="48"/>
      <c r="L174" s="48"/>
      <c r="M174" s="48"/>
      <c r="N174" s="48"/>
      <c r="O174" s="48"/>
      <c r="P174" s="48"/>
      <c r="Q174" s="48"/>
      <c r="R174" s="48"/>
      <c r="S174" s="48"/>
      <c r="T174" s="48"/>
      <c r="U174" s="48"/>
      <c r="V174" s="48"/>
      <c r="Z174" s="50"/>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c r="AY174" s="48"/>
    </row>
    <row r="175" spans="1:52" s="49" customFormat="1" ht="13.5" customHeight="1" x14ac:dyDescent="0.2">
      <c r="A175" s="45"/>
      <c r="B175" s="46"/>
      <c r="C175" s="46"/>
      <c r="D175" s="47" t="s">
        <v>577</v>
      </c>
      <c r="E175" s="48"/>
      <c r="F175" s="48"/>
      <c r="G175" s="48"/>
      <c r="H175" s="48"/>
      <c r="I175" s="48"/>
      <c r="J175" s="48"/>
      <c r="K175" s="48"/>
      <c r="L175" s="48"/>
      <c r="M175" s="48"/>
      <c r="N175" s="48"/>
      <c r="O175" s="48"/>
      <c r="P175" s="48"/>
      <c r="Q175" s="48"/>
      <c r="R175" s="48"/>
      <c r="S175" s="48"/>
      <c r="T175" s="48"/>
      <c r="U175" s="48"/>
      <c r="V175" s="48"/>
      <c r="Z175" s="50"/>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c r="AX175" s="48"/>
      <c r="AY175" s="48"/>
    </row>
    <row r="176" spans="1:52" s="49" customFormat="1" ht="13.5" customHeight="1" x14ac:dyDescent="0.2">
      <c r="A176" s="45"/>
      <c r="B176" s="46"/>
      <c r="C176" s="46"/>
      <c r="D176" s="47"/>
      <c r="E176" s="48"/>
      <c r="F176" s="48"/>
      <c r="G176" s="48"/>
      <c r="H176" s="48"/>
      <c r="I176" s="48"/>
      <c r="J176" s="48"/>
      <c r="K176" s="48"/>
      <c r="L176" s="48"/>
      <c r="M176" s="48"/>
      <c r="N176" s="52"/>
      <c r="O176" s="48"/>
      <c r="P176" s="48"/>
      <c r="Q176" s="48"/>
      <c r="R176" s="48"/>
      <c r="S176" s="48"/>
      <c r="T176" s="48"/>
      <c r="U176" s="48"/>
      <c r="V176" s="48"/>
      <c r="Z176" s="50"/>
      <c r="AB176" s="4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13"/>
    </row>
    <row r="177" spans="1:51" s="49" customFormat="1" ht="13.5" customHeight="1" x14ac:dyDescent="0.2">
      <c r="A177" s="45"/>
      <c r="B177" s="46"/>
      <c r="C177" s="46"/>
      <c r="D177" s="47"/>
      <c r="E177" s="48"/>
      <c r="F177" s="48"/>
      <c r="G177" s="48"/>
      <c r="H177" s="48"/>
      <c r="I177" s="48"/>
      <c r="J177" s="48"/>
      <c r="K177" s="48"/>
      <c r="L177" s="48"/>
      <c r="M177" s="48"/>
      <c r="N177" s="48"/>
      <c r="O177" s="48"/>
      <c r="P177" s="48"/>
      <c r="Q177" s="48"/>
      <c r="R177" s="48"/>
      <c r="S177" s="48"/>
      <c r="T177" s="48"/>
      <c r="U177" s="48"/>
      <c r="V177" s="48"/>
      <c r="Z177" s="50"/>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c r="AX177" s="48"/>
      <c r="AY177" s="48"/>
    </row>
    <row r="178" spans="1:51" s="49" customFormat="1" ht="13.5" customHeight="1" x14ac:dyDescent="0.2">
      <c r="A178" s="45"/>
      <c r="B178" s="46"/>
      <c r="C178" s="46"/>
      <c r="D178" s="47"/>
      <c r="E178" s="48"/>
      <c r="F178" s="48"/>
      <c r="G178" s="48"/>
      <c r="H178" s="48"/>
      <c r="I178" s="48"/>
      <c r="J178" s="48"/>
      <c r="K178" s="48"/>
      <c r="L178" s="48"/>
      <c r="M178" s="48"/>
      <c r="N178" s="48"/>
      <c r="O178" s="48"/>
      <c r="P178" s="48"/>
      <c r="Q178" s="48"/>
      <c r="R178" s="48"/>
      <c r="S178" s="48"/>
      <c r="T178" s="48"/>
      <c r="U178" s="48"/>
      <c r="V178" s="48"/>
      <c r="Z178" s="50"/>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c r="AY178" s="48"/>
    </row>
    <row r="179" spans="1:51" s="49" customFormat="1" ht="13.5" customHeight="1" x14ac:dyDescent="0.2">
      <c r="A179" s="45"/>
      <c r="B179" s="46"/>
      <c r="C179" s="46"/>
      <c r="D179" s="47"/>
      <c r="E179" s="48"/>
      <c r="F179" s="48"/>
      <c r="G179" s="48"/>
      <c r="H179" s="48"/>
      <c r="I179" s="48"/>
      <c r="J179" s="48"/>
      <c r="K179" s="48"/>
      <c r="L179" s="48"/>
      <c r="M179" s="48"/>
      <c r="N179" s="48"/>
      <c r="O179" s="48"/>
      <c r="P179" s="48"/>
      <c r="Q179" s="48"/>
      <c r="R179" s="48"/>
      <c r="S179" s="48"/>
      <c r="T179" s="48"/>
      <c r="U179" s="48"/>
      <c r="V179" s="48"/>
      <c r="Z179" s="50"/>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c r="AY179" s="48"/>
    </row>
    <row r="180" spans="1:51" s="49" customFormat="1" ht="13.5" customHeight="1" x14ac:dyDescent="0.2">
      <c r="A180" s="45"/>
      <c r="B180" s="46"/>
      <c r="C180" s="46"/>
      <c r="D180" s="47"/>
      <c r="E180" s="48"/>
      <c r="F180" s="48"/>
      <c r="G180" s="48"/>
      <c r="H180" s="48"/>
      <c r="I180" s="48"/>
      <c r="J180" s="48"/>
      <c r="K180" s="48"/>
      <c r="L180" s="48"/>
      <c r="M180" s="53"/>
      <c r="N180" s="53"/>
      <c r="O180" s="53"/>
      <c r="P180" s="48"/>
      <c r="Q180" s="48"/>
      <c r="R180" s="48"/>
      <c r="S180" s="48"/>
      <c r="T180" s="48"/>
      <c r="U180" s="48"/>
      <c r="V180" s="48"/>
      <c r="Z180" s="50"/>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c r="AY180" s="48"/>
    </row>
    <row r="181" spans="1:51" s="49" customFormat="1" ht="13.5" customHeight="1" x14ac:dyDescent="0.2">
      <c r="A181" s="45"/>
      <c r="B181" s="46"/>
      <c r="C181" s="46"/>
      <c r="D181" s="47"/>
      <c r="E181" s="48"/>
      <c r="F181" s="48"/>
      <c r="G181" s="48"/>
      <c r="H181" s="48"/>
      <c r="I181" s="48"/>
      <c r="J181" s="48"/>
      <c r="K181" s="48"/>
      <c r="L181" s="48"/>
      <c r="M181" s="53"/>
      <c r="N181" s="53"/>
      <c r="O181" s="53"/>
      <c r="P181" s="48"/>
      <c r="Q181" s="48"/>
      <c r="R181" s="48"/>
      <c r="S181" s="48"/>
      <c r="T181" s="48"/>
      <c r="U181" s="48"/>
      <c r="V181" s="48"/>
      <c r="Z181" s="50"/>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c r="AX181" s="48"/>
      <c r="AY181" s="48"/>
    </row>
    <row r="182" spans="1:51" s="49" customFormat="1" ht="13.5" customHeight="1" x14ac:dyDescent="0.2">
      <c r="A182" s="45"/>
      <c r="B182" s="46"/>
      <c r="C182" s="46"/>
      <c r="D182" s="47"/>
      <c r="E182" s="48"/>
      <c r="F182" s="48"/>
      <c r="G182" s="48"/>
      <c r="H182" s="48"/>
      <c r="I182" s="48"/>
      <c r="J182" s="48"/>
      <c r="K182" s="48"/>
      <c r="L182" s="48"/>
      <c r="M182" s="53"/>
      <c r="N182" s="53"/>
      <c r="O182" s="53"/>
      <c r="P182" s="48"/>
      <c r="Q182" s="48"/>
      <c r="R182" s="48"/>
      <c r="S182" s="48"/>
      <c r="T182" s="48"/>
      <c r="U182" s="48"/>
      <c r="V182" s="48"/>
      <c r="Z182" s="50"/>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c r="AX182" s="48"/>
      <c r="AY182" s="48"/>
    </row>
    <row r="184" spans="1:51" s="48" customFormat="1" ht="15" customHeight="1" x14ac:dyDescent="0.2">
      <c r="A184" s="45"/>
      <c r="B184" s="45"/>
      <c r="C184" s="45"/>
      <c r="M184" s="53"/>
      <c r="N184" s="53"/>
      <c r="O184" s="53"/>
      <c r="W184" s="49"/>
      <c r="X184" s="49"/>
      <c r="Y184" s="49"/>
      <c r="Z184" s="50"/>
      <c r="AA184" s="49"/>
    </row>
    <row r="185" spans="1:51" ht="15" customHeight="1" x14ac:dyDescent="0.2">
      <c r="P185" s="48"/>
      <c r="AD185" s="48"/>
    </row>
    <row r="186" spans="1:51" ht="15" customHeight="1" x14ac:dyDescent="0.2">
      <c r="P186" s="48"/>
      <c r="U186" s="8" t="s">
        <v>569</v>
      </c>
      <c r="AD186" s="48"/>
    </row>
    <row r="187" spans="1:51" ht="15" customHeight="1" x14ac:dyDescent="0.2">
      <c r="F187" s="7"/>
      <c r="G187" s="6"/>
      <c r="H187" s="6" t="s">
        <v>553</v>
      </c>
      <c r="I187" s="6"/>
      <c r="J187" s="30">
        <f>COUNTIF(Z2:Z171, "&gt;0")</f>
        <v>37</v>
      </c>
      <c r="P187" s="48"/>
      <c r="W187" s="6">
        <f>AVERAGE(W3:W169)</f>
        <v>0.52095808383233533</v>
      </c>
      <c r="X187" s="6">
        <f>AVERAGE(X3:X169)</f>
        <v>0.79640718562874246</v>
      </c>
      <c r="Y187" s="6">
        <f>AVERAGE(Y3:Y169)</f>
        <v>0.20958083832335328</v>
      </c>
      <c r="Z187" s="6">
        <f>AVERAGE(Z3:Z169)</f>
        <v>0.15568862275449102</v>
      </c>
      <c r="AA187" s="6">
        <f>AVERAGE(AA3:AA169)</f>
        <v>0.28143712574850299</v>
      </c>
      <c r="AD187" s="48"/>
    </row>
    <row r="188" spans="1:51" ht="15" customHeight="1" x14ac:dyDescent="0.2">
      <c r="G188" s="6"/>
      <c r="H188" s="6"/>
      <c r="I188" s="6"/>
      <c r="J188" s="30"/>
      <c r="P188" s="48"/>
      <c r="W188" s="56" t="s">
        <v>563</v>
      </c>
      <c r="X188" s="56" t="s">
        <v>564</v>
      </c>
      <c r="Y188" s="56" t="s">
        <v>562</v>
      </c>
      <c r="Z188" s="56" t="s">
        <v>560</v>
      </c>
      <c r="AD188" s="48"/>
    </row>
    <row r="189" spans="1:51" ht="15" customHeight="1" x14ac:dyDescent="0.2">
      <c r="G189" s="6"/>
      <c r="H189" s="6"/>
      <c r="I189" s="6"/>
      <c r="J189" s="30"/>
      <c r="P189" s="48"/>
      <c r="W189" s="6">
        <f>ROUND(AVERAGE(AB3:AB169),1)</f>
        <v>2</v>
      </c>
      <c r="X189" s="6">
        <f>ROUND(W187+X187,1)</f>
        <v>1.3</v>
      </c>
      <c r="Y189" s="6">
        <f>ROUND(Z187+AA187,1)</f>
        <v>0.4</v>
      </c>
      <c r="Z189" s="8">
        <f>ROUND(Y187,1)</f>
        <v>0.2</v>
      </c>
      <c r="AD189" s="48"/>
    </row>
    <row r="190" spans="1:51" ht="15" customHeight="1" x14ac:dyDescent="0.2">
      <c r="G190" s="6"/>
      <c r="H190" s="6" t="s">
        <v>557</v>
      </c>
      <c r="I190" s="6"/>
      <c r="J190" s="30"/>
      <c r="L190" s="8" t="s">
        <v>559</v>
      </c>
      <c r="M190" s="8"/>
      <c r="P190" s="48"/>
      <c r="U190" s="8" t="s">
        <v>570</v>
      </c>
      <c r="AD190" s="48"/>
    </row>
    <row r="191" spans="1:51" ht="15" customHeight="1" x14ac:dyDescent="0.2">
      <c r="F191" s="8">
        <v>8</v>
      </c>
      <c r="G191" s="30">
        <f>COUNTIFS(Z2:Z171, "&gt;0", C2:C171, "8")</f>
        <v>3</v>
      </c>
      <c r="H191" s="6"/>
      <c r="I191" s="6">
        <v>1</v>
      </c>
      <c r="J191" s="30">
        <f>COUNTIFS(Z2:Z171, "&gt;0", C2:C171, "1")</f>
        <v>3</v>
      </c>
      <c r="L191" s="8" t="s">
        <v>558</v>
      </c>
      <c r="M191" s="8">
        <f>G191+J191</f>
        <v>6</v>
      </c>
      <c r="P191" s="48"/>
      <c r="W191" s="6">
        <f>AVERAGEIF(AB3:AB169, "&gt;2.5", W3:W169)</f>
        <v>0.91666666666666663</v>
      </c>
      <c r="X191" s="6">
        <f>AVERAGEIF(AB3:AB169, "&gt;2.5", X3:X169)</f>
        <v>0.95833333333333337</v>
      </c>
      <c r="Y191" s="6">
        <f>AVERAGEIF(AB3:AB169, "&gt;2.5", Y3:Y169)</f>
        <v>0.46875</v>
      </c>
      <c r="Z191" s="57">
        <f>AVERAGEIF(AB3:AB169, "&gt;2.5", Z3:Z169)</f>
        <v>0.40625</v>
      </c>
      <c r="AA191" s="6">
        <f>AVERAGEIF(AB3:AB169, "&gt;2.5", AA3:AA169)</f>
        <v>0.75</v>
      </c>
      <c r="AD191" s="48"/>
    </row>
    <row r="192" spans="1:51" ht="15" customHeight="1" x14ac:dyDescent="0.2">
      <c r="F192" s="8">
        <v>9</v>
      </c>
      <c r="G192" s="30">
        <f>COUNTIFS(Z2:Z171, "&gt;0", C2:C171, "9")</f>
        <v>5</v>
      </c>
      <c r="H192" s="6"/>
      <c r="I192" s="6">
        <v>2</v>
      </c>
      <c r="J192" s="30">
        <f>COUNTIFS(Z2:Z171, "&gt;0", C2:C171, "2")</f>
        <v>5</v>
      </c>
      <c r="L192" s="8" t="s">
        <v>555</v>
      </c>
      <c r="M192" s="8">
        <f>G192+J192</f>
        <v>10</v>
      </c>
      <c r="P192" s="48"/>
      <c r="W192" s="6">
        <f>ROUND(AVERAGEIF(AB3:AB169,"&gt;2.5",AB3:AB169),1)</f>
        <v>3.5</v>
      </c>
      <c r="X192" s="6">
        <f>ROUND(W191+X191,1)</f>
        <v>1.9</v>
      </c>
      <c r="Y192" s="6">
        <f>ROUND(Z191+AA191,1)</f>
        <v>1.2</v>
      </c>
      <c r="Z192" s="30">
        <f>ROUND(Y191,1)</f>
        <v>0.5</v>
      </c>
      <c r="AD192" s="48"/>
    </row>
    <row r="193" spans="6:30" ht="15" customHeight="1" x14ac:dyDescent="0.2">
      <c r="F193" s="8">
        <v>10</v>
      </c>
      <c r="G193" s="30">
        <f>COUNTIFS(Z2:Z171, "&gt;0", C2:C171, "10")</f>
        <v>6</v>
      </c>
      <c r="H193" s="6"/>
      <c r="I193" s="6">
        <v>3</v>
      </c>
      <c r="J193" s="30">
        <f>COUNTIFS(Z2:Z171, "&gt;0", C2:C171, "3")</f>
        <v>3</v>
      </c>
      <c r="L193" s="8" t="s">
        <v>556</v>
      </c>
      <c r="M193" s="8">
        <f>G193+J193</f>
        <v>9</v>
      </c>
      <c r="P193" s="48"/>
      <c r="W193" s="56" t="s">
        <v>575</v>
      </c>
      <c r="X193" s="56" t="s">
        <v>565</v>
      </c>
      <c r="Y193" s="56" t="s">
        <v>561</v>
      </c>
      <c r="Z193" s="56" t="s">
        <v>566</v>
      </c>
      <c r="AD193" s="48"/>
    </row>
    <row r="194" spans="6:30" ht="15" customHeight="1" x14ac:dyDescent="0.2">
      <c r="F194" s="8">
        <v>11</v>
      </c>
      <c r="G194" s="30">
        <f>COUNTIFS(Z2:Z171, "&gt;0", C2:C171, "11")</f>
        <v>10</v>
      </c>
      <c r="H194" s="6"/>
      <c r="I194" s="6">
        <v>4</v>
      </c>
      <c r="J194" s="30">
        <f>COUNTIFS(Z2:Z171, "&gt;0", C2:C171, "4")</f>
        <v>1</v>
      </c>
      <c r="L194" s="8" t="s">
        <v>554</v>
      </c>
      <c r="M194" s="8">
        <f>G194+J194</f>
        <v>11</v>
      </c>
      <c r="P194" s="48"/>
      <c r="V194" s="8" t="s">
        <v>571</v>
      </c>
      <c r="W194" s="6">
        <f>ROUND(AVERAGE(AB8:AB174),1)</f>
        <v>1.9</v>
      </c>
      <c r="X194" s="6">
        <v>1.3</v>
      </c>
      <c r="Y194" s="6">
        <v>0.4</v>
      </c>
      <c r="Z194" s="30">
        <v>0.2</v>
      </c>
      <c r="AD194" s="48"/>
    </row>
    <row r="195" spans="6:30" ht="15" customHeight="1" x14ac:dyDescent="0.2">
      <c r="P195" s="48"/>
      <c r="V195" s="8" t="s">
        <v>574</v>
      </c>
      <c r="W195" s="6">
        <v>3.5</v>
      </c>
      <c r="X195" s="6">
        <v>1.9</v>
      </c>
      <c r="Y195" s="6">
        <v>1.2</v>
      </c>
      <c r="Z195" s="30">
        <v>0.5</v>
      </c>
      <c r="AD195" s="48"/>
    </row>
    <row r="196" spans="6:30" ht="15" customHeight="1" x14ac:dyDescent="0.2">
      <c r="P196" s="48"/>
      <c r="AD196" s="48"/>
    </row>
    <row r="197" spans="6:30" ht="15" customHeight="1" x14ac:dyDescent="0.2">
      <c r="P197" s="48"/>
      <c r="AD197" s="48"/>
    </row>
    <row r="198" spans="6:30" ht="15" customHeight="1" x14ac:dyDescent="0.2">
      <c r="P198" s="48"/>
      <c r="AD198" s="48"/>
    </row>
    <row r="199" spans="6:30" ht="15" customHeight="1" x14ac:dyDescent="0.2">
      <c r="P199" s="48"/>
      <c r="W199" s="8"/>
      <c r="Z199" s="6" t="s">
        <v>568</v>
      </c>
      <c r="AD199" s="48"/>
    </row>
    <row r="200" spans="6:30" ht="15" customHeight="1" x14ac:dyDescent="0.2">
      <c r="P200" s="48"/>
      <c r="AA200" s="30"/>
      <c r="AB200" s="6" t="s">
        <v>572</v>
      </c>
      <c r="AC200" s="8" t="s">
        <v>573</v>
      </c>
      <c r="AD200" s="48"/>
    </row>
    <row r="201" spans="6:30" ht="15" customHeight="1" x14ac:dyDescent="0.2">
      <c r="P201" s="48"/>
      <c r="W201" s="8"/>
      <c r="Z201" s="6"/>
      <c r="AA201" s="30"/>
      <c r="AB201" s="13">
        <v>0</v>
      </c>
      <c r="AC201" s="7">
        <f>COUNTIF(AB3:AB169, 0)</f>
        <v>22</v>
      </c>
      <c r="AD201" s="48"/>
    </row>
    <row r="202" spans="6:30" ht="15" customHeight="1" x14ac:dyDescent="0.2">
      <c r="P202" s="48"/>
      <c r="W202" s="8"/>
      <c r="Z202" s="6"/>
      <c r="AA202" s="30"/>
      <c r="AB202" s="13">
        <v>1</v>
      </c>
      <c r="AC202" s="7">
        <f>COUNTIF(AB3:AB169, 1)</f>
        <v>36</v>
      </c>
      <c r="AD202" s="48"/>
    </row>
    <row r="203" spans="6:30" ht="15" customHeight="1" x14ac:dyDescent="0.2">
      <c r="P203" s="48"/>
      <c r="W203" s="8"/>
      <c r="Z203" s="6"/>
      <c r="AA203" s="30"/>
      <c r="AB203" s="13">
        <v>2</v>
      </c>
      <c r="AC203" s="7">
        <f>COUNTIF(AB3:AB169, 2)</f>
        <v>43</v>
      </c>
      <c r="AD203" s="48"/>
    </row>
    <row r="204" spans="6:30" ht="15" customHeight="1" x14ac:dyDescent="0.2">
      <c r="P204" s="48"/>
      <c r="W204" s="8"/>
      <c r="Z204" s="6"/>
      <c r="AA204" s="30"/>
      <c r="AB204" s="13">
        <v>3</v>
      </c>
      <c r="AC204" s="7">
        <f>COUNTIF(AB3:AB169, 3)</f>
        <v>21</v>
      </c>
      <c r="AD204" s="48"/>
    </row>
    <row r="205" spans="6:30" ht="15" customHeight="1" x14ac:dyDescent="0.2">
      <c r="P205" s="48"/>
      <c r="W205" s="8"/>
      <c r="Z205" s="6"/>
      <c r="AA205" s="30"/>
      <c r="AB205" s="13">
        <v>4</v>
      </c>
      <c r="AC205" s="7">
        <f>COUNTIF(AB3:AB169, 4)</f>
        <v>16</v>
      </c>
      <c r="AD205" s="48"/>
    </row>
    <row r="206" spans="6:30" ht="15" customHeight="1" x14ac:dyDescent="0.2">
      <c r="P206" s="48"/>
      <c r="W206" s="8"/>
      <c r="Z206" s="6"/>
      <c r="AA206" s="30"/>
      <c r="AB206" s="13">
        <v>5</v>
      </c>
      <c r="AC206" s="7">
        <f>COUNTIF(AB3:AB169, 5)</f>
        <v>1</v>
      </c>
      <c r="AD206" s="48"/>
    </row>
    <row r="207" spans="6:30" ht="15" customHeight="1" x14ac:dyDescent="0.2">
      <c r="P207" s="48"/>
      <c r="AD207" s="48"/>
    </row>
    <row r="208" spans="6:30" ht="15" customHeight="1" x14ac:dyDescent="0.2">
      <c r="P208" s="48"/>
      <c r="AD208" s="48"/>
    </row>
    <row r="209" spans="16:30" ht="15" customHeight="1" x14ac:dyDescent="0.2">
      <c r="P209" s="48"/>
      <c r="AD209" s="48"/>
    </row>
    <row r="210" spans="16:30" ht="15" customHeight="1" x14ac:dyDescent="0.2">
      <c r="P210" s="48"/>
      <c r="AD210" s="48"/>
    </row>
    <row r="211" spans="16:30" ht="15" customHeight="1" x14ac:dyDescent="0.2">
      <c r="P211" s="48"/>
      <c r="AD211" s="48"/>
    </row>
    <row r="212" spans="16:30" ht="15" customHeight="1" x14ac:dyDescent="0.2">
      <c r="P212" s="48"/>
      <c r="AD212" s="48"/>
    </row>
    <row r="213" spans="16:30" ht="15" customHeight="1" x14ac:dyDescent="0.2">
      <c r="P213" s="48"/>
      <c r="AD213" s="48"/>
    </row>
    <row r="214" spans="16:30" ht="15" customHeight="1" x14ac:dyDescent="0.2">
      <c r="P214" s="48"/>
    </row>
    <row r="215" spans="16:30" ht="15" customHeight="1" x14ac:dyDescent="0.2">
      <c r="P215" s="48"/>
    </row>
    <row r="216" spans="16:30" ht="15" customHeight="1" x14ac:dyDescent="0.2">
      <c r="P216" s="48"/>
    </row>
    <row r="217" spans="16:30" ht="15" customHeight="1" x14ac:dyDescent="0.2">
      <c r="P217" s="48"/>
    </row>
    <row r="218" spans="16:30" ht="15" customHeight="1" x14ac:dyDescent="0.2">
      <c r="P218" s="48"/>
    </row>
    <row r="219" spans="16:30" ht="15" customHeight="1" x14ac:dyDescent="0.2">
      <c r="P219" s="48"/>
    </row>
    <row r="220" spans="16:30" ht="15" customHeight="1" x14ac:dyDescent="0.2">
      <c r="P220" s="48"/>
    </row>
    <row r="221" spans="16:30" ht="15" customHeight="1" x14ac:dyDescent="0.2">
      <c r="P221" s="48"/>
    </row>
    <row r="222" spans="16:30" ht="15" customHeight="1" x14ac:dyDescent="0.2">
      <c r="P222" s="48"/>
    </row>
    <row r="223" spans="16:30" ht="15" customHeight="1" x14ac:dyDescent="0.2">
      <c r="P223" s="48"/>
    </row>
    <row r="224" spans="16:30" ht="15" customHeight="1" x14ac:dyDescent="0.2">
      <c r="P224" s="48"/>
    </row>
    <row r="225" spans="16:16" ht="15" customHeight="1" x14ac:dyDescent="0.2">
      <c r="P225" s="48"/>
    </row>
    <row r="226" spans="16:16" ht="15" customHeight="1" x14ac:dyDescent="0.2">
      <c r="P226" s="48"/>
    </row>
    <row r="227" spans="16:16" ht="15" customHeight="1" x14ac:dyDescent="0.2">
      <c r="P227" s="48"/>
    </row>
    <row r="228" spans="16:16" ht="15" customHeight="1" x14ac:dyDescent="0.2">
      <c r="P228" s="48"/>
    </row>
    <row r="229" spans="16:16" ht="15" customHeight="1" x14ac:dyDescent="0.2">
      <c r="P229" s="48"/>
    </row>
    <row r="230" spans="16:16" ht="15" customHeight="1" x14ac:dyDescent="0.2">
      <c r="P230" s="48"/>
    </row>
    <row r="231" spans="16:16" ht="15" customHeight="1" x14ac:dyDescent="0.2">
      <c r="P231" s="48"/>
    </row>
    <row r="232" spans="16:16" ht="15" customHeight="1" x14ac:dyDescent="0.2">
      <c r="P232" s="48"/>
    </row>
    <row r="233" spans="16:16" ht="15" customHeight="1" x14ac:dyDescent="0.2">
      <c r="P233" s="48"/>
    </row>
    <row r="234" spans="16:16" ht="15" customHeight="1" x14ac:dyDescent="0.2">
      <c r="P234" s="48"/>
    </row>
    <row r="235" spans="16:16" ht="15" customHeight="1" x14ac:dyDescent="0.2">
      <c r="P235" s="48"/>
    </row>
    <row r="236" spans="16:16" ht="15" customHeight="1" x14ac:dyDescent="0.2">
      <c r="P236" s="48"/>
    </row>
    <row r="237" spans="16:16" ht="15" customHeight="1" x14ac:dyDescent="0.2">
      <c r="P237" s="48"/>
    </row>
    <row r="238" spans="16:16" ht="15" customHeight="1" x14ac:dyDescent="0.2">
      <c r="P238" s="48"/>
    </row>
    <row r="239" spans="16:16" ht="15" customHeight="1" x14ac:dyDescent="0.2">
      <c r="P239" s="48"/>
    </row>
    <row r="240" spans="16:16" ht="15" customHeight="1" x14ac:dyDescent="0.2">
      <c r="P240" s="48"/>
    </row>
    <row r="241" spans="16:16" ht="15" customHeight="1" x14ac:dyDescent="0.2">
      <c r="P241" s="48"/>
    </row>
    <row r="242" spans="16:16" ht="15" customHeight="1" x14ac:dyDescent="0.2">
      <c r="P242" s="48"/>
    </row>
    <row r="243" spans="16:16" ht="15" customHeight="1" x14ac:dyDescent="0.2">
      <c r="P243" s="48"/>
    </row>
    <row r="244" spans="16:16" ht="15" customHeight="1" x14ac:dyDescent="0.2">
      <c r="P244" s="48"/>
    </row>
    <row r="245" spans="16:16" ht="15" customHeight="1" x14ac:dyDescent="0.2">
      <c r="P245" s="48"/>
    </row>
    <row r="246" spans="16:16" ht="15" customHeight="1" x14ac:dyDescent="0.2">
      <c r="P246" s="48"/>
    </row>
    <row r="247" spans="16:16" ht="15" customHeight="1" x14ac:dyDescent="0.2">
      <c r="P247" s="48"/>
    </row>
    <row r="248" spans="16:16" ht="15" customHeight="1" x14ac:dyDescent="0.2">
      <c r="P248" s="48"/>
    </row>
    <row r="249" spans="16:16" ht="15" customHeight="1" x14ac:dyDescent="0.2">
      <c r="P249" s="48"/>
    </row>
    <row r="1048566" spans="5:17" ht="15" customHeight="1" x14ac:dyDescent="0.2">
      <c r="E1048566" s="8">
        <f>SUM(E3:E1048565)</f>
        <v>87</v>
      </c>
      <c r="K1048566" s="8">
        <f>SUM(K2:K1048565)</f>
        <v>85</v>
      </c>
      <c r="Q1048566" s="8">
        <f>SUM(Q2:Q1048565)</f>
        <v>88</v>
      </c>
    </row>
  </sheetData>
  <mergeCells count="6">
    <mergeCell ref="AU1:AY1"/>
    <mergeCell ref="E1:I1"/>
    <mergeCell ref="W1:AA1"/>
    <mergeCell ref="AC1:AG1"/>
    <mergeCell ref="AI1:AM1"/>
    <mergeCell ref="AO1:AS1"/>
  </mergeCells>
  <pageMargins left="0.75" right="0.75" top="1" bottom="1" header="0.5" footer="0.5"/>
  <pageSetup orientation="portrait" horizontalDpi="4294967292" verticalDpi="429496729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Y1048506"/>
  <sheetViews>
    <sheetView zoomScale="150" zoomScaleNormal="150" zoomScalePageLayoutView="150" workbookViewId="0">
      <pane ySplit="2" topLeftCell="A3" activePane="bottomLeft" state="frozen"/>
      <selection pane="bottomLeft" activeCell="AB43" sqref="AB43"/>
    </sheetView>
  </sheetViews>
  <sheetFormatPr baseColWidth="10" defaultColWidth="12.6640625" defaultRowHeight="15" customHeight="1" x14ac:dyDescent="0.2"/>
  <cols>
    <col min="1" max="1" width="4" style="11" bestFit="1" customWidth="1"/>
    <col min="2" max="2" width="12.6640625" style="63" customWidth="1"/>
    <col min="3" max="3" width="4" style="63" customWidth="1"/>
    <col min="4" max="4" width="33.1640625" style="64" customWidth="1"/>
    <col min="5" max="5" width="3.1640625" style="8" bestFit="1" customWidth="1"/>
    <col min="6" max="8" width="4.1640625" style="8" bestFit="1" customWidth="1"/>
    <col min="9" max="9" width="2.1640625" style="8" bestFit="1" customWidth="1"/>
    <col min="10" max="10" width="6.6640625" style="8" customWidth="1"/>
    <col min="11" max="11" width="3.1640625" style="8" bestFit="1" customWidth="1"/>
    <col min="12" max="12" width="2.1640625" style="8" bestFit="1" customWidth="1"/>
    <col min="13" max="14" width="3.33203125" style="15" bestFit="1" customWidth="1"/>
    <col min="15" max="15" width="5" style="15" bestFit="1" customWidth="1"/>
    <col min="16" max="16" width="7.6640625" style="8" customWidth="1"/>
    <col min="17" max="17" width="3.1640625" style="8" bestFit="1" customWidth="1"/>
    <col min="18" max="19" width="2.1640625" style="8" bestFit="1" customWidth="1"/>
    <col min="20" max="20" width="3.1640625" style="8" bestFit="1" customWidth="1"/>
    <col min="21" max="21" width="2.1640625" style="8" customWidth="1"/>
    <col min="22" max="22" width="4.6640625" style="8" customWidth="1"/>
    <col min="23" max="23" width="4.33203125" style="60" bestFit="1" customWidth="1"/>
    <col min="24" max="25" width="4.1640625" style="60" bestFit="1" customWidth="1"/>
    <col min="26" max="26" width="4.1640625" style="61" bestFit="1" customWidth="1"/>
    <col min="27" max="27" width="4.1640625" style="60" bestFit="1" customWidth="1"/>
    <col min="28" max="28" width="3.83203125" style="8" customWidth="1"/>
    <col min="29" max="29" width="4.1640625" style="8" bestFit="1" customWidth="1"/>
    <col min="30" max="33" width="3.1640625" style="8" bestFit="1" customWidth="1"/>
    <col min="34" max="34" width="3.33203125" style="8" customWidth="1"/>
    <col min="35" max="36" width="4.1640625" style="8" bestFit="1" customWidth="1"/>
    <col min="37" max="39" width="3.1640625" style="8" bestFit="1" customWidth="1"/>
    <col min="40" max="40" width="3.33203125" style="8" customWidth="1"/>
    <col min="41" max="41" width="4.1640625" style="8" bestFit="1" customWidth="1"/>
    <col min="42" max="43" width="3.1640625" style="8" bestFit="1" customWidth="1"/>
    <col min="44" max="44" width="4.1640625" style="8" bestFit="1" customWidth="1"/>
    <col min="45" max="45" width="3.1640625" style="8" bestFit="1" customWidth="1"/>
    <col min="46" max="46" width="3.33203125" style="8" customWidth="1"/>
    <col min="47" max="51" width="4.1640625" style="8" bestFit="1" customWidth="1"/>
    <col min="52" max="16384" width="12.6640625" style="8"/>
  </cols>
  <sheetData>
    <row r="1" spans="1:51" ht="15" customHeight="1" x14ac:dyDescent="0.2">
      <c r="C1" s="63" t="s">
        <v>399</v>
      </c>
      <c r="W1" s="59" t="s">
        <v>576</v>
      </c>
    </row>
    <row r="2" spans="1:51" ht="13.5" customHeight="1" x14ac:dyDescent="0.2">
      <c r="A2" s="11" t="s">
        <v>162</v>
      </c>
      <c r="B2" s="65" t="s">
        <v>463</v>
      </c>
      <c r="C2" s="65">
        <v>31</v>
      </c>
      <c r="D2" s="66" t="s">
        <v>163</v>
      </c>
      <c r="E2" s="6">
        <v>0</v>
      </c>
      <c r="F2" s="6">
        <v>1</v>
      </c>
      <c r="G2" s="6">
        <v>0</v>
      </c>
      <c r="H2" s="6">
        <v>0</v>
      </c>
      <c r="I2" s="6">
        <v>1</v>
      </c>
      <c r="J2" s="3"/>
      <c r="K2" s="5">
        <v>0</v>
      </c>
      <c r="L2" s="5">
        <v>1</v>
      </c>
      <c r="M2" s="14">
        <v>0</v>
      </c>
      <c r="N2" s="14">
        <v>0</v>
      </c>
      <c r="O2" s="14">
        <v>0</v>
      </c>
      <c r="P2" s="3"/>
      <c r="Q2" s="5">
        <v>0</v>
      </c>
      <c r="R2" s="5">
        <v>1</v>
      </c>
      <c r="S2" s="5">
        <v>0</v>
      </c>
      <c r="T2" s="5">
        <v>0</v>
      </c>
      <c r="U2" s="5">
        <v>0</v>
      </c>
      <c r="V2" s="5"/>
      <c r="W2" s="60">
        <f t="shared" ref="W2:W33" si="0">IF(((E2+K2+Q2)=1.5),0.5,ROUND((E2+K2+Q2)/3,0))</f>
        <v>0</v>
      </c>
      <c r="X2" s="60">
        <f t="shared" ref="X2:X33" si="1">IF(((F2+L2+R2)=1.5),0.5,ROUND((F2+L2+R2)/3,0))</f>
        <v>1</v>
      </c>
      <c r="Y2" s="60">
        <f t="shared" ref="Y2:Y33" si="2">IF(((G2+M2+S2)=1.5),0.5,ROUND((G2+M2+S2)/3,0))</f>
        <v>0</v>
      </c>
      <c r="Z2" s="61">
        <f t="shared" ref="Z2:Z33" si="3">IF(((H2+N2+T2)=1.5),0.5,ROUND((H2+N2+T2)/3,0))</f>
        <v>0</v>
      </c>
      <c r="AA2" s="60">
        <f t="shared" ref="AA2:AA33" si="4">IF(((I2+O2+U2)=1.5),0.5,ROUND((I2+O2+U2)/3,0))</f>
        <v>0</v>
      </c>
      <c r="AB2" s="8">
        <f t="shared" ref="AB2:AB33" si="5">SUM(W2:AA2)</f>
        <v>1</v>
      </c>
      <c r="AC2" s="6">
        <f t="shared" ref="AC2:AC33" si="6">IF(AND(E2=K2, K2=Q2),1,0)</f>
        <v>1</v>
      </c>
      <c r="AD2" s="6">
        <f t="shared" ref="AD2:AD33" si="7">IF(AND(F2=L2, L2=R2),1,0)</f>
        <v>1</v>
      </c>
      <c r="AE2" s="6">
        <f t="shared" ref="AE2:AE33" si="8">IF(AND(G2=M2, M2=S2),1,0)</f>
        <v>1</v>
      </c>
      <c r="AF2" s="6">
        <f t="shared" ref="AF2:AF33" si="9">IF(AND(H2=N2, N2=T2),1,0)</f>
        <v>1</v>
      </c>
      <c r="AG2" s="6">
        <f t="shared" ref="AG2:AG33" si="10">IF(AND(I2=O2, O2=U2),1,0)</f>
        <v>0</v>
      </c>
      <c r="AI2" s="6">
        <f>IF((E2=K2),1,0)</f>
        <v>1</v>
      </c>
      <c r="AJ2" s="6">
        <f>IF((F2=L2),1,0)</f>
        <v>1</v>
      </c>
      <c r="AK2" s="6">
        <f>IF((G2=M2),1,0)</f>
        <v>1</v>
      </c>
      <c r="AL2" s="6">
        <f>IF((H2=N2),1,0)</f>
        <v>1</v>
      </c>
      <c r="AM2" s="6">
        <f>IF((I2=O2),1,0)</f>
        <v>0</v>
      </c>
      <c r="AO2" s="6">
        <f>IF((K2=Q2),1,0)</f>
        <v>1</v>
      </c>
      <c r="AP2" s="6">
        <f t="shared" ref="AP2:AS17" si="11">IF((L2=R2),1,0)</f>
        <v>1</v>
      </c>
      <c r="AQ2" s="6">
        <f t="shared" si="11"/>
        <v>1</v>
      </c>
      <c r="AR2" s="6">
        <f t="shared" si="11"/>
        <v>1</v>
      </c>
      <c r="AS2" s="6">
        <f t="shared" si="11"/>
        <v>1</v>
      </c>
      <c r="AU2" s="6">
        <f>IF((E2=Q2),1,0)</f>
        <v>1</v>
      </c>
      <c r="AV2" s="6">
        <f t="shared" ref="AV2:AY17" si="12">IF((F2=R2),1,0)</f>
        <v>1</v>
      </c>
      <c r="AW2" s="6">
        <f t="shared" si="12"/>
        <v>1</v>
      </c>
      <c r="AX2" s="6">
        <f t="shared" si="12"/>
        <v>1</v>
      </c>
      <c r="AY2" s="6">
        <f t="shared" si="12"/>
        <v>0</v>
      </c>
    </row>
    <row r="3" spans="1:51" s="38" customFormat="1" ht="13.5" customHeight="1" x14ac:dyDescent="0.2">
      <c r="A3" s="11" t="s">
        <v>149</v>
      </c>
      <c r="B3" s="65" t="s">
        <v>459</v>
      </c>
      <c r="C3" s="65">
        <v>29</v>
      </c>
      <c r="D3" s="66" t="s">
        <v>150</v>
      </c>
      <c r="E3" s="6">
        <v>0</v>
      </c>
      <c r="F3" s="6">
        <v>1</v>
      </c>
      <c r="G3" s="6">
        <v>0</v>
      </c>
      <c r="H3" s="6">
        <v>0</v>
      </c>
      <c r="I3" s="6">
        <v>0</v>
      </c>
      <c r="J3" s="8" t="s">
        <v>247</v>
      </c>
      <c r="K3" s="5">
        <v>0</v>
      </c>
      <c r="L3" s="5">
        <v>0</v>
      </c>
      <c r="M3" s="14">
        <v>0</v>
      </c>
      <c r="N3" s="14">
        <v>0</v>
      </c>
      <c r="O3" s="14">
        <v>0</v>
      </c>
      <c r="P3" s="8" t="s">
        <v>197</v>
      </c>
      <c r="Q3" s="5">
        <v>0</v>
      </c>
      <c r="R3" s="5">
        <v>1</v>
      </c>
      <c r="S3" s="5">
        <v>0</v>
      </c>
      <c r="T3" s="5">
        <v>0</v>
      </c>
      <c r="U3" s="5">
        <v>0</v>
      </c>
      <c r="V3" s="5"/>
      <c r="W3" s="60">
        <f t="shared" si="0"/>
        <v>0</v>
      </c>
      <c r="X3" s="60">
        <f t="shared" si="1"/>
        <v>1</v>
      </c>
      <c r="Y3" s="60">
        <f t="shared" si="2"/>
        <v>0</v>
      </c>
      <c r="Z3" s="61">
        <f t="shared" si="3"/>
        <v>0</v>
      </c>
      <c r="AA3" s="60">
        <f t="shared" si="4"/>
        <v>0</v>
      </c>
      <c r="AB3" s="8">
        <f t="shared" si="5"/>
        <v>1</v>
      </c>
      <c r="AC3" s="6">
        <f t="shared" si="6"/>
        <v>1</v>
      </c>
      <c r="AD3" s="6">
        <f t="shared" si="7"/>
        <v>0</v>
      </c>
      <c r="AE3" s="6">
        <f t="shared" si="8"/>
        <v>1</v>
      </c>
      <c r="AF3" s="6">
        <f t="shared" si="9"/>
        <v>1</v>
      </c>
      <c r="AG3" s="6">
        <f t="shared" si="10"/>
        <v>1</v>
      </c>
      <c r="AI3" s="40">
        <f t="shared" ref="AI3:AM24" si="13">IF((E3=K3),1,0)</f>
        <v>1</v>
      </c>
      <c r="AJ3" s="40">
        <f t="shared" si="13"/>
        <v>0</v>
      </c>
      <c r="AK3" s="40">
        <f t="shared" si="13"/>
        <v>1</v>
      </c>
      <c r="AL3" s="40">
        <f t="shared" si="13"/>
        <v>1</v>
      </c>
      <c r="AM3" s="40">
        <f t="shared" si="13"/>
        <v>1</v>
      </c>
      <c r="AO3" s="40">
        <f t="shared" ref="AO3:AS24" si="14">IF((K3=Q3),1,0)</f>
        <v>1</v>
      </c>
      <c r="AP3" s="40">
        <f t="shared" si="11"/>
        <v>0</v>
      </c>
      <c r="AQ3" s="40">
        <f t="shared" si="11"/>
        <v>1</v>
      </c>
      <c r="AR3" s="40">
        <f t="shared" si="11"/>
        <v>1</v>
      </c>
      <c r="AS3" s="40">
        <f t="shared" si="11"/>
        <v>1</v>
      </c>
      <c r="AU3" s="40">
        <f t="shared" ref="AU3:AY24" si="15">IF((E3=Q3),1,0)</f>
        <v>1</v>
      </c>
      <c r="AV3" s="40">
        <f t="shared" si="12"/>
        <v>1</v>
      </c>
      <c r="AW3" s="40">
        <f t="shared" si="12"/>
        <v>1</v>
      </c>
      <c r="AX3" s="40">
        <f t="shared" si="12"/>
        <v>1</v>
      </c>
      <c r="AY3" s="40">
        <f t="shared" si="12"/>
        <v>1</v>
      </c>
    </row>
    <row r="4" spans="1:51" ht="13.5" customHeight="1" x14ac:dyDescent="0.2">
      <c r="A4" s="11" t="s">
        <v>215</v>
      </c>
      <c r="B4" s="65" t="s">
        <v>483</v>
      </c>
      <c r="C4" s="65">
        <v>29</v>
      </c>
      <c r="D4" s="66" t="s">
        <v>216</v>
      </c>
      <c r="E4" s="6">
        <v>0</v>
      </c>
      <c r="F4" s="6">
        <v>1</v>
      </c>
      <c r="G4" s="6">
        <v>0</v>
      </c>
      <c r="H4" s="6">
        <v>0</v>
      </c>
      <c r="I4" s="6">
        <v>0</v>
      </c>
      <c r="J4" s="3"/>
      <c r="K4" s="9">
        <v>0</v>
      </c>
      <c r="L4" s="9">
        <v>0</v>
      </c>
      <c r="M4" s="16">
        <v>0</v>
      </c>
      <c r="N4" s="16">
        <v>0</v>
      </c>
      <c r="O4" s="16">
        <v>0</v>
      </c>
      <c r="P4" s="10" t="s">
        <v>301</v>
      </c>
      <c r="Q4" s="5">
        <v>0</v>
      </c>
      <c r="R4" s="5">
        <v>1</v>
      </c>
      <c r="S4" s="5">
        <v>0</v>
      </c>
      <c r="T4" s="5">
        <v>0</v>
      </c>
      <c r="U4" s="5">
        <v>0</v>
      </c>
      <c r="V4" s="5"/>
      <c r="W4" s="60">
        <f t="shared" si="0"/>
        <v>0</v>
      </c>
      <c r="X4" s="60">
        <f t="shared" si="1"/>
        <v>1</v>
      </c>
      <c r="Y4" s="60">
        <f t="shared" si="2"/>
        <v>0</v>
      </c>
      <c r="Z4" s="61">
        <f t="shared" si="3"/>
        <v>0</v>
      </c>
      <c r="AA4" s="60">
        <f t="shared" si="4"/>
        <v>0</v>
      </c>
      <c r="AB4" s="8">
        <f t="shared" si="5"/>
        <v>1</v>
      </c>
      <c r="AC4" s="6">
        <f t="shared" si="6"/>
        <v>1</v>
      </c>
      <c r="AD4" s="6">
        <f t="shared" si="7"/>
        <v>0</v>
      </c>
      <c r="AE4" s="6">
        <f t="shared" si="8"/>
        <v>1</v>
      </c>
      <c r="AF4" s="6">
        <f t="shared" si="9"/>
        <v>1</v>
      </c>
      <c r="AG4" s="6">
        <f t="shared" si="10"/>
        <v>1</v>
      </c>
      <c r="AI4" s="6">
        <f t="shared" si="13"/>
        <v>1</v>
      </c>
      <c r="AJ4" s="6">
        <f t="shared" si="13"/>
        <v>0</v>
      </c>
      <c r="AK4" s="6">
        <f t="shared" si="13"/>
        <v>1</v>
      </c>
      <c r="AL4" s="6">
        <f t="shared" si="13"/>
        <v>1</v>
      </c>
      <c r="AM4" s="6">
        <f t="shared" si="13"/>
        <v>1</v>
      </c>
      <c r="AO4" s="6">
        <f t="shared" si="14"/>
        <v>1</v>
      </c>
      <c r="AP4" s="6">
        <f t="shared" si="11"/>
        <v>0</v>
      </c>
      <c r="AQ4" s="6">
        <f t="shared" si="11"/>
        <v>1</v>
      </c>
      <c r="AR4" s="6">
        <f t="shared" si="11"/>
        <v>1</v>
      </c>
      <c r="AS4" s="6">
        <f t="shared" si="11"/>
        <v>1</v>
      </c>
      <c r="AU4" s="6">
        <f t="shared" si="15"/>
        <v>1</v>
      </c>
      <c r="AV4" s="6">
        <f t="shared" si="12"/>
        <v>1</v>
      </c>
      <c r="AW4" s="6">
        <f t="shared" si="12"/>
        <v>1</v>
      </c>
      <c r="AX4" s="6">
        <f t="shared" si="12"/>
        <v>1</v>
      </c>
      <c r="AY4" s="6">
        <f t="shared" si="12"/>
        <v>1</v>
      </c>
    </row>
    <row r="5" spans="1:51" s="38" customFormat="1" ht="13.5" customHeight="1" x14ac:dyDescent="0.2">
      <c r="A5" s="37" t="s">
        <v>4</v>
      </c>
      <c r="B5" s="67" t="s">
        <v>401</v>
      </c>
      <c r="C5" s="67">
        <v>11</v>
      </c>
      <c r="D5" s="68" t="s">
        <v>10</v>
      </c>
      <c r="E5" s="40">
        <v>1</v>
      </c>
      <c r="F5" s="40">
        <v>0</v>
      </c>
      <c r="G5" s="40">
        <v>0</v>
      </c>
      <c r="H5" s="40">
        <v>0</v>
      </c>
      <c r="I5" s="40">
        <v>0</v>
      </c>
      <c r="J5" s="35"/>
      <c r="K5" s="38">
        <v>1</v>
      </c>
      <c r="L5" s="38">
        <v>0</v>
      </c>
      <c r="M5" s="39">
        <v>1</v>
      </c>
      <c r="N5" s="39">
        <v>1</v>
      </c>
      <c r="O5" s="39">
        <v>1</v>
      </c>
      <c r="P5" s="35"/>
      <c r="Q5" s="38">
        <v>1</v>
      </c>
      <c r="R5" s="38">
        <v>0</v>
      </c>
      <c r="S5" s="38">
        <v>1</v>
      </c>
      <c r="T5" s="38">
        <v>1</v>
      </c>
      <c r="U5" s="38">
        <v>1</v>
      </c>
      <c r="W5" s="62">
        <f t="shared" si="0"/>
        <v>1</v>
      </c>
      <c r="X5" s="62">
        <f t="shared" si="1"/>
        <v>0</v>
      </c>
      <c r="Y5" s="62">
        <f t="shared" si="2"/>
        <v>1</v>
      </c>
      <c r="Z5" s="61">
        <f t="shared" si="3"/>
        <v>1</v>
      </c>
      <c r="AA5" s="62">
        <f t="shared" si="4"/>
        <v>1</v>
      </c>
      <c r="AB5" s="38">
        <f t="shared" si="5"/>
        <v>4</v>
      </c>
      <c r="AC5" s="40">
        <f t="shared" si="6"/>
        <v>1</v>
      </c>
      <c r="AD5" s="40">
        <f t="shared" si="7"/>
        <v>1</v>
      </c>
      <c r="AE5" s="40">
        <f t="shared" si="8"/>
        <v>0</v>
      </c>
      <c r="AF5" s="40">
        <f t="shared" si="9"/>
        <v>0</v>
      </c>
      <c r="AG5" s="40">
        <f t="shared" si="10"/>
        <v>0</v>
      </c>
      <c r="AI5" s="40">
        <f t="shared" si="13"/>
        <v>1</v>
      </c>
      <c r="AJ5" s="40">
        <f t="shared" si="13"/>
        <v>1</v>
      </c>
      <c r="AK5" s="40">
        <f t="shared" si="13"/>
        <v>0</v>
      </c>
      <c r="AL5" s="40">
        <f t="shared" si="13"/>
        <v>0</v>
      </c>
      <c r="AM5" s="40">
        <f t="shared" si="13"/>
        <v>0</v>
      </c>
      <c r="AO5" s="40">
        <f t="shared" si="14"/>
        <v>1</v>
      </c>
      <c r="AP5" s="40">
        <f t="shared" si="11"/>
        <v>1</v>
      </c>
      <c r="AQ5" s="40">
        <f t="shared" si="11"/>
        <v>1</v>
      </c>
      <c r="AR5" s="40">
        <f t="shared" si="11"/>
        <v>1</v>
      </c>
      <c r="AS5" s="40">
        <f t="shared" si="11"/>
        <v>1</v>
      </c>
      <c r="AU5" s="40">
        <f t="shared" si="15"/>
        <v>1</v>
      </c>
      <c r="AV5" s="40">
        <f t="shared" si="12"/>
        <v>1</v>
      </c>
      <c r="AW5" s="40">
        <f t="shared" si="12"/>
        <v>0</v>
      </c>
      <c r="AX5" s="40">
        <f t="shared" si="12"/>
        <v>0</v>
      </c>
      <c r="AY5" s="40">
        <f t="shared" si="12"/>
        <v>0</v>
      </c>
    </row>
    <row r="6" spans="1:51" ht="13.5" customHeight="1" x14ac:dyDescent="0.2">
      <c r="A6" s="11" t="s">
        <v>38</v>
      </c>
      <c r="B6" s="65" t="s">
        <v>415</v>
      </c>
      <c r="C6" s="65">
        <v>11</v>
      </c>
      <c r="D6" s="66" t="s">
        <v>39</v>
      </c>
      <c r="E6" s="6">
        <v>0</v>
      </c>
      <c r="F6" s="6">
        <v>1</v>
      </c>
      <c r="G6" s="6">
        <v>0.5</v>
      </c>
      <c r="H6" s="6">
        <v>0</v>
      </c>
      <c r="I6" s="6">
        <v>0</v>
      </c>
      <c r="J6" s="3"/>
      <c r="K6" s="5">
        <v>0</v>
      </c>
      <c r="L6" s="5">
        <v>1</v>
      </c>
      <c r="M6" s="14">
        <v>0</v>
      </c>
      <c r="N6" s="14">
        <v>1</v>
      </c>
      <c r="O6" s="14">
        <v>1</v>
      </c>
      <c r="P6" s="3"/>
      <c r="Q6" s="5">
        <v>0</v>
      </c>
      <c r="R6" s="5">
        <v>1</v>
      </c>
      <c r="S6" s="5">
        <v>1</v>
      </c>
      <c r="T6" s="5">
        <v>0</v>
      </c>
      <c r="U6" s="5">
        <v>1</v>
      </c>
      <c r="V6" s="5"/>
      <c r="W6" s="60">
        <f t="shared" si="0"/>
        <v>0</v>
      </c>
      <c r="X6" s="60">
        <f t="shared" si="1"/>
        <v>1</v>
      </c>
      <c r="Y6" s="60">
        <f t="shared" si="2"/>
        <v>0.5</v>
      </c>
      <c r="Z6" s="61">
        <f t="shared" si="3"/>
        <v>0</v>
      </c>
      <c r="AA6" s="60">
        <f t="shared" si="4"/>
        <v>1</v>
      </c>
      <c r="AB6" s="8">
        <f t="shared" si="5"/>
        <v>2.5</v>
      </c>
      <c r="AC6" s="6">
        <f t="shared" si="6"/>
        <v>1</v>
      </c>
      <c r="AD6" s="6">
        <f t="shared" si="7"/>
        <v>1</v>
      </c>
      <c r="AE6" s="6">
        <f t="shared" si="8"/>
        <v>0</v>
      </c>
      <c r="AF6" s="6">
        <f t="shared" si="9"/>
        <v>0</v>
      </c>
      <c r="AG6" s="6">
        <f t="shared" si="10"/>
        <v>0</v>
      </c>
      <c r="AI6" s="6">
        <f t="shared" si="13"/>
        <v>1</v>
      </c>
      <c r="AJ6" s="6">
        <f t="shared" si="13"/>
        <v>1</v>
      </c>
      <c r="AK6" s="6">
        <f t="shared" si="13"/>
        <v>0</v>
      </c>
      <c r="AL6" s="6">
        <f t="shared" si="13"/>
        <v>0</v>
      </c>
      <c r="AM6" s="6">
        <f t="shared" si="13"/>
        <v>0</v>
      </c>
      <c r="AO6" s="6">
        <f t="shared" si="14"/>
        <v>1</v>
      </c>
      <c r="AP6" s="6">
        <f t="shared" si="11"/>
        <v>1</v>
      </c>
      <c r="AQ6" s="6">
        <f t="shared" si="11"/>
        <v>0</v>
      </c>
      <c r="AR6" s="6">
        <f t="shared" si="11"/>
        <v>0</v>
      </c>
      <c r="AS6" s="6">
        <f t="shared" si="11"/>
        <v>1</v>
      </c>
      <c r="AU6" s="6">
        <f t="shared" si="15"/>
        <v>1</v>
      </c>
      <c r="AV6" s="6">
        <f t="shared" si="12"/>
        <v>1</v>
      </c>
      <c r="AW6" s="6">
        <f t="shared" si="12"/>
        <v>0</v>
      </c>
      <c r="AX6" s="6">
        <f t="shared" si="12"/>
        <v>1</v>
      </c>
      <c r="AY6" s="6">
        <f t="shared" si="12"/>
        <v>0</v>
      </c>
    </row>
    <row r="7" spans="1:51" ht="13.5" customHeight="1" x14ac:dyDescent="0.2">
      <c r="A7" s="11" t="s">
        <v>47</v>
      </c>
      <c r="B7" s="65" t="s">
        <v>419</v>
      </c>
      <c r="C7" s="65">
        <v>11</v>
      </c>
      <c r="D7" s="66" t="s">
        <v>48</v>
      </c>
      <c r="E7" s="6">
        <v>1</v>
      </c>
      <c r="F7" s="6">
        <v>1</v>
      </c>
      <c r="G7" s="6">
        <v>0</v>
      </c>
      <c r="H7" s="6">
        <v>0</v>
      </c>
      <c r="I7" s="6">
        <v>0</v>
      </c>
      <c r="J7" s="3"/>
      <c r="K7" s="5">
        <v>1</v>
      </c>
      <c r="L7" s="5">
        <v>1</v>
      </c>
      <c r="M7" s="14">
        <v>0</v>
      </c>
      <c r="N7" s="14">
        <v>0.5</v>
      </c>
      <c r="O7" s="14">
        <v>1</v>
      </c>
      <c r="P7" s="3"/>
      <c r="Q7" s="5">
        <v>1</v>
      </c>
      <c r="R7" s="5">
        <v>1</v>
      </c>
      <c r="S7" s="5">
        <v>0</v>
      </c>
      <c r="T7" s="5">
        <v>0</v>
      </c>
      <c r="U7" s="5">
        <v>0</v>
      </c>
      <c r="V7" s="5"/>
      <c r="W7" s="60">
        <f t="shared" si="0"/>
        <v>1</v>
      </c>
      <c r="X7" s="60">
        <f t="shared" si="1"/>
        <v>1</v>
      </c>
      <c r="Y7" s="60">
        <f t="shared" si="2"/>
        <v>0</v>
      </c>
      <c r="Z7" s="61">
        <f t="shared" si="3"/>
        <v>0</v>
      </c>
      <c r="AA7" s="60">
        <f t="shared" si="4"/>
        <v>0</v>
      </c>
      <c r="AB7" s="8">
        <f t="shared" si="5"/>
        <v>2</v>
      </c>
      <c r="AC7" s="6">
        <f t="shared" si="6"/>
        <v>1</v>
      </c>
      <c r="AD7" s="6">
        <f t="shared" si="7"/>
        <v>1</v>
      </c>
      <c r="AE7" s="6">
        <f t="shared" si="8"/>
        <v>1</v>
      </c>
      <c r="AF7" s="6">
        <f t="shared" si="9"/>
        <v>0</v>
      </c>
      <c r="AG7" s="6">
        <f t="shared" si="10"/>
        <v>0</v>
      </c>
      <c r="AI7" s="6">
        <f t="shared" si="13"/>
        <v>1</v>
      </c>
      <c r="AJ7" s="6">
        <f t="shared" si="13"/>
        <v>1</v>
      </c>
      <c r="AK7" s="6">
        <f t="shared" si="13"/>
        <v>1</v>
      </c>
      <c r="AL7" s="6">
        <f t="shared" si="13"/>
        <v>0</v>
      </c>
      <c r="AM7" s="6">
        <f t="shared" si="13"/>
        <v>0</v>
      </c>
      <c r="AO7" s="6">
        <f t="shared" si="14"/>
        <v>1</v>
      </c>
      <c r="AP7" s="6">
        <f t="shared" si="11"/>
        <v>1</v>
      </c>
      <c r="AQ7" s="6">
        <f t="shared" si="11"/>
        <v>1</v>
      </c>
      <c r="AR7" s="6">
        <f t="shared" si="11"/>
        <v>0</v>
      </c>
      <c r="AS7" s="6">
        <f t="shared" si="11"/>
        <v>0</v>
      </c>
      <c r="AU7" s="6">
        <f t="shared" si="15"/>
        <v>1</v>
      </c>
      <c r="AV7" s="6">
        <f t="shared" si="12"/>
        <v>1</v>
      </c>
      <c r="AW7" s="6">
        <f t="shared" si="12"/>
        <v>1</v>
      </c>
      <c r="AX7" s="6">
        <f t="shared" si="12"/>
        <v>1</v>
      </c>
      <c r="AY7" s="6">
        <f t="shared" si="12"/>
        <v>1</v>
      </c>
    </row>
    <row r="8" spans="1:51" ht="13.5" customHeight="1" x14ac:dyDescent="0.2">
      <c r="A8" s="11" t="s">
        <v>49</v>
      </c>
      <c r="B8" s="65" t="s">
        <v>420</v>
      </c>
      <c r="C8" s="65">
        <v>11</v>
      </c>
      <c r="D8" s="66" t="s">
        <v>50</v>
      </c>
      <c r="E8" s="6">
        <v>1</v>
      </c>
      <c r="F8" s="6">
        <v>1</v>
      </c>
      <c r="G8" s="6">
        <v>0</v>
      </c>
      <c r="H8" s="6">
        <v>1</v>
      </c>
      <c r="I8" s="6">
        <v>1</v>
      </c>
      <c r="J8" s="3"/>
      <c r="K8" s="5">
        <v>1</v>
      </c>
      <c r="L8" s="5">
        <v>1</v>
      </c>
      <c r="M8" s="14">
        <v>0</v>
      </c>
      <c r="N8" s="14">
        <v>0</v>
      </c>
      <c r="O8" s="14">
        <v>1</v>
      </c>
      <c r="P8" s="3"/>
      <c r="Q8" s="5">
        <v>1</v>
      </c>
      <c r="R8" s="5">
        <v>0</v>
      </c>
      <c r="S8" s="5">
        <v>0</v>
      </c>
      <c r="T8" s="5">
        <v>0</v>
      </c>
      <c r="U8" s="5">
        <v>0</v>
      </c>
      <c r="V8" s="5"/>
      <c r="W8" s="60">
        <f t="shared" si="0"/>
        <v>1</v>
      </c>
      <c r="X8" s="60">
        <f t="shared" si="1"/>
        <v>1</v>
      </c>
      <c r="Y8" s="60">
        <f t="shared" si="2"/>
        <v>0</v>
      </c>
      <c r="Z8" s="61">
        <f t="shared" si="3"/>
        <v>0</v>
      </c>
      <c r="AA8" s="60">
        <f t="shared" si="4"/>
        <v>1</v>
      </c>
      <c r="AB8" s="8">
        <f t="shared" si="5"/>
        <v>3</v>
      </c>
      <c r="AC8" s="6">
        <f t="shared" si="6"/>
        <v>1</v>
      </c>
      <c r="AD8" s="6">
        <f t="shared" si="7"/>
        <v>0</v>
      </c>
      <c r="AE8" s="6">
        <f t="shared" si="8"/>
        <v>1</v>
      </c>
      <c r="AF8" s="6">
        <f t="shared" si="9"/>
        <v>0</v>
      </c>
      <c r="AG8" s="6">
        <f t="shared" si="10"/>
        <v>0</v>
      </c>
      <c r="AI8" s="6">
        <f t="shared" si="13"/>
        <v>1</v>
      </c>
      <c r="AJ8" s="6">
        <f t="shared" si="13"/>
        <v>1</v>
      </c>
      <c r="AK8" s="6">
        <f t="shared" si="13"/>
        <v>1</v>
      </c>
      <c r="AL8" s="6">
        <f t="shared" si="13"/>
        <v>0</v>
      </c>
      <c r="AM8" s="6">
        <f t="shared" si="13"/>
        <v>1</v>
      </c>
      <c r="AO8" s="6">
        <f t="shared" si="14"/>
        <v>1</v>
      </c>
      <c r="AP8" s="6">
        <f t="shared" si="11"/>
        <v>0</v>
      </c>
      <c r="AQ8" s="6">
        <f t="shared" si="11"/>
        <v>1</v>
      </c>
      <c r="AR8" s="6">
        <f t="shared" si="11"/>
        <v>1</v>
      </c>
      <c r="AS8" s="6">
        <f t="shared" si="11"/>
        <v>0</v>
      </c>
      <c r="AU8" s="6">
        <f t="shared" si="15"/>
        <v>1</v>
      </c>
      <c r="AV8" s="6">
        <f t="shared" si="12"/>
        <v>0</v>
      </c>
      <c r="AW8" s="6">
        <f t="shared" si="12"/>
        <v>1</v>
      </c>
      <c r="AX8" s="6">
        <f t="shared" si="12"/>
        <v>0</v>
      </c>
      <c r="AY8" s="6">
        <f t="shared" si="12"/>
        <v>0</v>
      </c>
    </row>
    <row r="9" spans="1:51" ht="13.5" customHeight="1" x14ac:dyDescent="0.2">
      <c r="A9" s="11" t="s">
        <v>51</v>
      </c>
      <c r="B9" s="65" t="s">
        <v>421</v>
      </c>
      <c r="C9" s="65">
        <v>11</v>
      </c>
      <c r="D9" s="66" t="s">
        <v>52</v>
      </c>
      <c r="E9" s="6">
        <v>1</v>
      </c>
      <c r="F9" s="6">
        <v>1</v>
      </c>
      <c r="G9" s="6">
        <v>0</v>
      </c>
      <c r="H9" s="6">
        <v>0</v>
      </c>
      <c r="I9" s="6">
        <v>1</v>
      </c>
      <c r="J9" s="3"/>
      <c r="K9" s="5">
        <v>1</v>
      </c>
      <c r="L9" s="5">
        <v>1</v>
      </c>
      <c r="M9" s="14">
        <v>0</v>
      </c>
      <c r="N9" s="14">
        <v>1</v>
      </c>
      <c r="O9" s="14">
        <v>1</v>
      </c>
      <c r="P9" s="3"/>
      <c r="Q9" s="5">
        <v>1</v>
      </c>
      <c r="R9" s="5">
        <v>1</v>
      </c>
      <c r="S9" s="5">
        <v>0</v>
      </c>
      <c r="T9" s="5">
        <v>0</v>
      </c>
      <c r="U9" s="5">
        <v>0</v>
      </c>
      <c r="V9" s="5"/>
      <c r="W9" s="60">
        <f t="shared" si="0"/>
        <v>1</v>
      </c>
      <c r="X9" s="60">
        <f t="shared" si="1"/>
        <v>1</v>
      </c>
      <c r="Y9" s="60">
        <f t="shared" si="2"/>
        <v>0</v>
      </c>
      <c r="Z9" s="61">
        <f t="shared" si="3"/>
        <v>0</v>
      </c>
      <c r="AA9" s="60">
        <f t="shared" si="4"/>
        <v>1</v>
      </c>
      <c r="AB9" s="8">
        <f t="shared" si="5"/>
        <v>3</v>
      </c>
      <c r="AC9" s="6">
        <f t="shared" si="6"/>
        <v>1</v>
      </c>
      <c r="AD9" s="6">
        <f t="shared" si="7"/>
        <v>1</v>
      </c>
      <c r="AE9" s="6">
        <f t="shared" si="8"/>
        <v>1</v>
      </c>
      <c r="AF9" s="6">
        <f t="shared" si="9"/>
        <v>0</v>
      </c>
      <c r="AG9" s="6">
        <f t="shared" si="10"/>
        <v>0</v>
      </c>
      <c r="AI9" s="6">
        <f t="shared" si="13"/>
        <v>1</v>
      </c>
      <c r="AJ9" s="6">
        <f t="shared" si="13"/>
        <v>1</v>
      </c>
      <c r="AK9" s="6">
        <f t="shared" si="13"/>
        <v>1</v>
      </c>
      <c r="AL9" s="6">
        <f t="shared" si="13"/>
        <v>0</v>
      </c>
      <c r="AM9" s="6">
        <f t="shared" si="13"/>
        <v>1</v>
      </c>
      <c r="AO9" s="6">
        <f t="shared" si="14"/>
        <v>1</v>
      </c>
      <c r="AP9" s="6">
        <f t="shared" si="11"/>
        <v>1</v>
      </c>
      <c r="AQ9" s="6">
        <f t="shared" si="11"/>
        <v>1</v>
      </c>
      <c r="AR9" s="6">
        <f t="shared" si="11"/>
        <v>0</v>
      </c>
      <c r="AS9" s="6">
        <f t="shared" si="11"/>
        <v>0</v>
      </c>
      <c r="AU9" s="6">
        <f t="shared" si="15"/>
        <v>1</v>
      </c>
      <c r="AV9" s="6">
        <f t="shared" si="12"/>
        <v>1</v>
      </c>
      <c r="AW9" s="6">
        <f t="shared" si="12"/>
        <v>1</v>
      </c>
      <c r="AX9" s="6">
        <f t="shared" si="12"/>
        <v>1</v>
      </c>
      <c r="AY9" s="6">
        <f t="shared" si="12"/>
        <v>0</v>
      </c>
    </row>
    <row r="10" spans="1:51" s="38" customFormat="1" ht="13.5" customHeight="1" x14ac:dyDescent="0.2">
      <c r="A10" s="37" t="s">
        <v>58</v>
      </c>
      <c r="B10" s="67" t="s">
        <v>424</v>
      </c>
      <c r="C10" s="67">
        <v>11</v>
      </c>
      <c r="D10" s="68" t="s">
        <v>59</v>
      </c>
      <c r="E10" s="40">
        <v>1</v>
      </c>
      <c r="F10" s="40">
        <v>1</v>
      </c>
      <c r="G10" s="40">
        <v>1</v>
      </c>
      <c r="H10" s="40">
        <v>1</v>
      </c>
      <c r="I10" s="40">
        <v>0</v>
      </c>
      <c r="J10" s="35"/>
      <c r="K10" s="38">
        <v>1</v>
      </c>
      <c r="L10" s="38">
        <v>1</v>
      </c>
      <c r="M10" s="39">
        <v>1</v>
      </c>
      <c r="N10" s="39">
        <v>0.5</v>
      </c>
      <c r="O10" s="39">
        <v>0</v>
      </c>
      <c r="P10" s="35"/>
      <c r="Q10" s="38">
        <v>1</v>
      </c>
      <c r="R10" s="38">
        <v>1</v>
      </c>
      <c r="S10" s="38">
        <v>1</v>
      </c>
      <c r="T10" s="38">
        <v>0</v>
      </c>
      <c r="U10" s="38">
        <v>0</v>
      </c>
      <c r="W10" s="62">
        <f t="shared" si="0"/>
        <v>1</v>
      </c>
      <c r="X10" s="62">
        <f t="shared" si="1"/>
        <v>1</v>
      </c>
      <c r="Y10" s="62">
        <f t="shared" si="2"/>
        <v>1</v>
      </c>
      <c r="Z10" s="61">
        <f t="shared" si="3"/>
        <v>0.5</v>
      </c>
      <c r="AA10" s="62">
        <f t="shared" si="4"/>
        <v>0</v>
      </c>
      <c r="AB10" s="38">
        <f t="shared" si="5"/>
        <v>3.5</v>
      </c>
      <c r="AC10" s="40">
        <f t="shared" si="6"/>
        <v>1</v>
      </c>
      <c r="AD10" s="40">
        <f t="shared" si="7"/>
        <v>1</v>
      </c>
      <c r="AE10" s="40">
        <f t="shared" si="8"/>
        <v>1</v>
      </c>
      <c r="AF10" s="40">
        <f t="shared" si="9"/>
        <v>0</v>
      </c>
      <c r="AG10" s="40">
        <f t="shared" si="10"/>
        <v>1</v>
      </c>
      <c r="AI10" s="40">
        <f t="shared" si="13"/>
        <v>1</v>
      </c>
      <c r="AJ10" s="40">
        <f t="shared" si="13"/>
        <v>1</v>
      </c>
      <c r="AK10" s="40">
        <f t="shared" si="13"/>
        <v>1</v>
      </c>
      <c r="AL10" s="40">
        <f t="shared" si="13"/>
        <v>0</v>
      </c>
      <c r="AM10" s="40">
        <f t="shared" si="13"/>
        <v>1</v>
      </c>
      <c r="AO10" s="40">
        <f t="shared" si="14"/>
        <v>1</v>
      </c>
      <c r="AP10" s="40">
        <f t="shared" si="11"/>
        <v>1</v>
      </c>
      <c r="AQ10" s="40">
        <f t="shared" si="11"/>
        <v>1</v>
      </c>
      <c r="AR10" s="40">
        <f t="shared" si="11"/>
        <v>0</v>
      </c>
      <c r="AS10" s="40">
        <f t="shared" si="11"/>
        <v>1</v>
      </c>
      <c r="AU10" s="40">
        <f t="shared" si="15"/>
        <v>1</v>
      </c>
      <c r="AV10" s="40">
        <f t="shared" si="12"/>
        <v>1</v>
      </c>
      <c r="AW10" s="40">
        <f t="shared" si="12"/>
        <v>1</v>
      </c>
      <c r="AX10" s="40">
        <f t="shared" si="12"/>
        <v>0</v>
      </c>
      <c r="AY10" s="40">
        <f t="shared" si="12"/>
        <v>1</v>
      </c>
    </row>
    <row r="11" spans="1:51" ht="13.5" customHeight="1" x14ac:dyDescent="0.2">
      <c r="A11" s="11" t="s">
        <v>60</v>
      </c>
      <c r="B11" s="65" t="s">
        <v>425</v>
      </c>
      <c r="C11" s="65">
        <v>11</v>
      </c>
      <c r="D11" s="66" t="s">
        <v>61</v>
      </c>
      <c r="E11" s="6">
        <v>0</v>
      </c>
      <c r="F11" s="6">
        <v>1</v>
      </c>
      <c r="G11" s="6">
        <v>0</v>
      </c>
      <c r="H11" s="6">
        <v>0</v>
      </c>
      <c r="I11" s="6">
        <v>0</v>
      </c>
      <c r="J11" s="8" t="s">
        <v>110</v>
      </c>
      <c r="K11" s="5">
        <v>0</v>
      </c>
      <c r="L11" s="5">
        <v>1</v>
      </c>
      <c r="M11" s="14">
        <v>0</v>
      </c>
      <c r="N11" s="14">
        <v>0.5</v>
      </c>
      <c r="O11" s="14">
        <v>1</v>
      </c>
      <c r="P11" s="8" t="s">
        <v>92</v>
      </c>
      <c r="Q11" s="5">
        <v>0</v>
      </c>
      <c r="R11" s="5">
        <v>1</v>
      </c>
      <c r="S11" s="5">
        <v>0</v>
      </c>
      <c r="T11" s="5">
        <v>0</v>
      </c>
      <c r="U11" s="5">
        <v>0</v>
      </c>
      <c r="V11" s="5"/>
      <c r="W11" s="60">
        <f t="shared" si="0"/>
        <v>0</v>
      </c>
      <c r="X11" s="60">
        <f t="shared" si="1"/>
        <v>1</v>
      </c>
      <c r="Y11" s="60">
        <f t="shared" si="2"/>
        <v>0</v>
      </c>
      <c r="Z11" s="61">
        <f t="shared" si="3"/>
        <v>0</v>
      </c>
      <c r="AA11" s="60">
        <f t="shared" si="4"/>
        <v>0</v>
      </c>
      <c r="AB11" s="8">
        <f t="shared" si="5"/>
        <v>1</v>
      </c>
      <c r="AC11" s="6">
        <f t="shared" si="6"/>
        <v>1</v>
      </c>
      <c r="AD11" s="6">
        <f t="shared" si="7"/>
        <v>1</v>
      </c>
      <c r="AE11" s="6">
        <f t="shared" si="8"/>
        <v>1</v>
      </c>
      <c r="AF11" s="6">
        <f t="shared" si="9"/>
        <v>0</v>
      </c>
      <c r="AG11" s="6">
        <f t="shared" si="10"/>
        <v>0</v>
      </c>
      <c r="AI11" s="6">
        <f t="shared" si="13"/>
        <v>1</v>
      </c>
      <c r="AJ11" s="6">
        <f t="shared" si="13"/>
        <v>1</v>
      </c>
      <c r="AK11" s="6">
        <f t="shared" si="13"/>
        <v>1</v>
      </c>
      <c r="AL11" s="6">
        <f t="shared" si="13"/>
        <v>0</v>
      </c>
      <c r="AM11" s="6">
        <f t="shared" si="13"/>
        <v>0</v>
      </c>
      <c r="AO11" s="6">
        <f t="shared" si="14"/>
        <v>1</v>
      </c>
      <c r="AP11" s="6">
        <f t="shared" si="11"/>
        <v>1</v>
      </c>
      <c r="AQ11" s="6">
        <f t="shared" si="11"/>
        <v>1</v>
      </c>
      <c r="AR11" s="6">
        <f t="shared" si="11"/>
        <v>0</v>
      </c>
      <c r="AS11" s="6">
        <f t="shared" si="11"/>
        <v>0</v>
      </c>
      <c r="AU11" s="6">
        <f t="shared" si="15"/>
        <v>1</v>
      </c>
      <c r="AV11" s="6">
        <f t="shared" si="12"/>
        <v>1</v>
      </c>
      <c r="AW11" s="6">
        <f t="shared" si="12"/>
        <v>1</v>
      </c>
      <c r="AX11" s="6">
        <f t="shared" si="12"/>
        <v>1</v>
      </c>
      <c r="AY11" s="6">
        <f t="shared" si="12"/>
        <v>1</v>
      </c>
    </row>
    <row r="12" spans="1:51" ht="13.5" customHeight="1" x14ac:dyDescent="0.2">
      <c r="A12" s="11" t="s">
        <v>63</v>
      </c>
      <c r="B12" s="65" t="s">
        <v>426</v>
      </c>
      <c r="C12" s="65">
        <v>11</v>
      </c>
      <c r="D12" s="66" t="s">
        <v>64</v>
      </c>
      <c r="E12" s="6">
        <v>0</v>
      </c>
      <c r="F12" s="6">
        <v>1</v>
      </c>
      <c r="G12" s="6">
        <v>0</v>
      </c>
      <c r="H12" s="6">
        <v>1</v>
      </c>
      <c r="I12" s="6">
        <v>1</v>
      </c>
      <c r="J12" s="3"/>
      <c r="K12" s="5">
        <v>0</v>
      </c>
      <c r="L12" s="5">
        <v>1</v>
      </c>
      <c r="M12" s="14">
        <v>0.5</v>
      </c>
      <c r="N12" s="14">
        <v>0.5</v>
      </c>
      <c r="O12" s="14">
        <v>1</v>
      </c>
      <c r="P12" s="3"/>
      <c r="Q12" s="5">
        <v>0</v>
      </c>
      <c r="R12" s="5">
        <v>1</v>
      </c>
      <c r="S12" s="5">
        <v>0</v>
      </c>
      <c r="T12" s="5">
        <v>0</v>
      </c>
      <c r="U12" s="5">
        <v>0</v>
      </c>
      <c r="V12" s="5"/>
      <c r="W12" s="60">
        <f t="shared" si="0"/>
        <v>0</v>
      </c>
      <c r="X12" s="60">
        <f t="shared" si="1"/>
        <v>1</v>
      </c>
      <c r="Y12" s="60">
        <f t="shared" si="2"/>
        <v>0</v>
      </c>
      <c r="Z12" s="61">
        <f t="shared" si="3"/>
        <v>0.5</v>
      </c>
      <c r="AA12" s="60">
        <f t="shared" si="4"/>
        <v>1</v>
      </c>
      <c r="AB12" s="8">
        <f t="shared" si="5"/>
        <v>2.5</v>
      </c>
      <c r="AC12" s="6">
        <f t="shared" si="6"/>
        <v>1</v>
      </c>
      <c r="AD12" s="6">
        <f t="shared" si="7"/>
        <v>1</v>
      </c>
      <c r="AE12" s="6">
        <f t="shared" si="8"/>
        <v>0</v>
      </c>
      <c r="AF12" s="6">
        <f t="shared" si="9"/>
        <v>0</v>
      </c>
      <c r="AG12" s="6">
        <f t="shared" si="10"/>
        <v>0</v>
      </c>
      <c r="AI12" s="6">
        <f t="shared" si="13"/>
        <v>1</v>
      </c>
      <c r="AJ12" s="6">
        <f t="shared" si="13"/>
        <v>1</v>
      </c>
      <c r="AK12" s="6">
        <f t="shared" si="13"/>
        <v>0</v>
      </c>
      <c r="AL12" s="6">
        <f t="shared" si="13"/>
        <v>0</v>
      </c>
      <c r="AM12" s="6">
        <f t="shared" si="13"/>
        <v>1</v>
      </c>
      <c r="AO12" s="6">
        <f t="shared" si="14"/>
        <v>1</v>
      </c>
      <c r="AP12" s="6">
        <f t="shared" si="11"/>
        <v>1</v>
      </c>
      <c r="AQ12" s="6">
        <f t="shared" si="11"/>
        <v>0</v>
      </c>
      <c r="AR12" s="6">
        <f t="shared" si="11"/>
        <v>0</v>
      </c>
      <c r="AS12" s="6">
        <f t="shared" si="11"/>
        <v>0</v>
      </c>
      <c r="AU12" s="6">
        <f t="shared" si="15"/>
        <v>1</v>
      </c>
      <c r="AV12" s="6">
        <f t="shared" si="12"/>
        <v>1</v>
      </c>
      <c r="AW12" s="6">
        <f t="shared" si="12"/>
        <v>1</v>
      </c>
      <c r="AX12" s="6">
        <f t="shared" si="12"/>
        <v>0</v>
      </c>
      <c r="AY12" s="6">
        <f t="shared" si="12"/>
        <v>0</v>
      </c>
    </row>
    <row r="13" spans="1:51" ht="13.5" customHeight="1" x14ac:dyDescent="0.2">
      <c r="A13" s="11" t="s">
        <v>71</v>
      </c>
      <c r="B13" s="65" t="s">
        <v>429</v>
      </c>
      <c r="C13" s="65">
        <v>11</v>
      </c>
      <c r="D13" s="66" t="s">
        <v>73</v>
      </c>
      <c r="E13" s="6">
        <v>0</v>
      </c>
      <c r="F13" s="6">
        <v>1</v>
      </c>
      <c r="G13" s="6">
        <v>1</v>
      </c>
      <c r="H13" s="6">
        <v>1</v>
      </c>
      <c r="I13" s="6">
        <v>0</v>
      </c>
      <c r="J13" s="3"/>
      <c r="K13" s="5">
        <v>0</v>
      </c>
      <c r="L13" s="5">
        <v>0</v>
      </c>
      <c r="M13" s="14">
        <v>0.5</v>
      </c>
      <c r="N13" s="14">
        <v>0</v>
      </c>
      <c r="O13" s="14">
        <v>1</v>
      </c>
      <c r="P13" s="3"/>
      <c r="Q13" s="5">
        <v>0</v>
      </c>
      <c r="R13" s="5">
        <v>1</v>
      </c>
      <c r="S13" s="5">
        <v>1</v>
      </c>
      <c r="T13" s="5">
        <v>0</v>
      </c>
      <c r="U13" s="5">
        <v>0</v>
      </c>
      <c r="V13" s="5"/>
      <c r="W13" s="60">
        <f t="shared" si="0"/>
        <v>0</v>
      </c>
      <c r="X13" s="60">
        <f t="shared" si="1"/>
        <v>1</v>
      </c>
      <c r="Y13" s="60">
        <f t="shared" si="2"/>
        <v>1</v>
      </c>
      <c r="Z13" s="61">
        <f t="shared" si="3"/>
        <v>0</v>
      </c>
      <c r="AA13" s="60">
        <f t="shared" si="4"/>
        <v>0</v>
      </c>
      <c r="AB13" s="8">
        <f t="shared" si="5"/>
        <v>2</v>
      </c>
      <c r="AC13" s="6">
        <f t="shared" si="6"/>
        <v>1</v>
      </c>
      <c r="AD13" s="6">
        <f t="shared" si="7"/>
        <v>0</v>
      </c>
      <c r="AE13" s="6">
        <f t="shared" si="8"/>
        <v>0</v>
      </c>
      <c r="AF13" s="6">
        <f t="shared" si="9"/>
        <v>0</v>
      </c>
      <c r="AG13" s="6">
        <f t="shared" si="10"/>
        <v>0</v>
      </c>
      <c r="AI13" s="6">
        <f t="shared" si="13"/>
        <v>1</v>
      </c>
      <c r="AJ13" s="6">
        <f t="shared" si="13"/>
        <v>0</v>
      </c>
      <c r="AK13" s="6">
        <f t="shared" si="13"/>
        <v>0</v>
      </c>
      <c r="AL13" s="6">
        <f t="shared" si="13"/>
        <v>0</v>
      </c>
      <c r="AM13" s="6">
        <f t="shared" si="13"/>
        <v>0</v>
      </c>
      <c r="AO13" s="6">
        <f t="shared" si="14"/>
        <v>1</v>
      </c>
      <c r="AP13" s="6">
        <f t="shared" si="11"/>
        <v>0</v>
      </c>
      <c r="AQ13" s="6">
        <f t="shared" si="11"/>
        <v>0</v>
      </c>
      <c r="AR13" s="6">
        <f t="shared" si="11"/>
        <v>1</v>
      </c>
      <c r="AS13" s="6">
        <f t="shared" si="11"/>
        <v>0</v>
      </c>
      <c r="AU13" s="6">
        <f t="shared" si="15"/>
        <v>1</v>
      </c>
      <c r="AV13" s="6">
        <f t="shared" si="12"/>
        <v>1</v>
      </c>
      <c r="AW13" s="6">
        <f t="shared" si="12"/>
        <v>1</v>
      </c>
      <c r="AX13" s="6">
        <f t="shared" si="12"/>
        <v>0</v>
      </c>
      <c r="AY13" s="6">
        <f t="shared" si="12"/>
        <v>1</v>
      </c>
    </row>
    <row r="14" spans="1:51" ht="13.5" customHeight="1" x14ac:dyDescent="0.2">
      <c r="A14" s="11" t="s">
        <v>79</v>
      </c>
      <c r="B14" s="65" t="s">
        <v>432</v>
      </c>
      <c r="C14" s="65">
        <v>11</v>
      </c>
      <c r="D14" s="66" t="s">
        <v>80</v>
      </c>
      <c r="E14" s="6">
        <v>1</v>
      </c>
      <c r="F14" s="6">
        <v>1</v>
      </c>
      <c r="G14" s="6">
        <v>1</v>
      </c>
      <c r="H14" s="6">
        <v>1</v>
      </c>
      <c r="I14" s="6">
        <v>0</v>
      </c>
      <c r="J14" s="3"/>
      <c r="K14" s="5">
        <v>1</v>
      </c>
      <c r="L14" s="5">
        <v>1</v>
      </c>
      <c r="M14" s="14">
        <v>0.5</v>
      </c>
      <c r="N14" s="14">
        <v>0</v>
      </c>
      <c r="O14" s="14">
        <v>1</v>
      </c>
      <c r="P14" s="3"/>
      <c r="Q14" s="5">
        <v>1</v>
      </c>
      <c r="R14" s="5">
        <v>1</v>
      </c>
      <c r="S14" s="5">
        <v>0</v>
      </c>
      <c r="T14" s="5">
        <v>0</v>
      </c>
      <c r="U14" s="5">
        <v>0</v>
      </c>
      <c r="V14" s="5"/>
      <c r="W14" s="60">
        <f t="shared" si="0"/>
        <v>1</v>
      </c>
      <c r="X14" s="60">
        <f t="shared" si="1"/>
        <v>1</v>
      </c>
      <c r="Y14" s="60">
        <f t="shared" si="2"/>
        <v>0.5</v>
      </c>
      <c r="Z14" s="61">
        <f t="shared" si="3"/>
        <v>0</v>
      </c>
      <c r="AA14" s="60">
        <f t="shared" si="4"/>
        <v>0</v>
      </c>
      <c r="AB14" s="8">
        <f t="shared" si="5"/>
        <v>2.5</v>
      </c>
      <c r="AC14" s="6">
        <f t="shared" si="6"/>
        <v>1</v>
      </c>
      <c r="AD14" s="6">
        <f t="shared" si="7"/>
        <v>1</v>
      </c>
      <c r="AE14" s="6">
        <f t="shared" si="8"/>
        <v>0</v>
      </c>
      <c r="AF14" s="6">
        <f t="shared" si="9"/>
        <v>0</v>
      </c>
      <c r="AG14" s="6">
        <f t="shared" si="10"/>
        <v>0</v>
      </c>
      <c r="AI14" s="6">
        <f t="shared" si="13"/>
        <v>1</v>
      </c>
      <c r="AJ14" s="6">
        <f t="shared" si="13"/>
        <v>1</v>
      </c>
      <c r="AK14" s="6">
        <f t="shared" si="13"/>
        <v>0</v>
      </c>
      <c r="AL14" s="6">
        <f t="shared" si="13"/>
        <v>0</v>
      </c>
      <c r="AM14" s="6">
        <f t="shared" si="13"/>
        <v>0</v>
      </c>
      <c r="AO14" s="6">
        <f t="shared" si="14"/>
        <v>1</v>
      </c>
      <c r="AP14" s="6">
        <f t="shared" si="11"/>
        <v>1</v>
      </c>
      <c r="AQ14" s="6">
        <f t="shared" si="11"/>
        <v>0</v>
      </c>
      <c r="AR14" s="6">
        <f t="shared" si="11"/>
        <v>1</v>
      </c>
      <c r="AS14" s="6">
        <f t="shared" si="11"/>
        <v>0</v>
      </c>
      <c r="AU14" s="6">
        <f t="shared" si="15"/>
        <v>1</v>
      </c>
      <c r="AV14" s="6">
        <f t="shared" si="12"/>
        <v>1</v>
      </c>
      <c r="AW14" s="6">
        <f t="shared" si="12"/>
        <v>0</v>
      </c>
      <c r="AX14" s="6">
        <f t="shared" si="12"/>
        <v>0</v>
      </c>
      <c r="AY14" s="6">
        <f t="shared" si="12"/>
        <v>1</v>
      </c>
    </row>
    <row r="15" spans="1:51" ht="13.5" customHeight="1" x14ac:dyDescent="0.2">
      <c r="A15" s="37" t="s">
        <v>93</v>
      </c>
      <c r="B15" s="67" t="s">
        <v>424</v>
      </c>
      <c r="C15" s="67">
        <v>11</v>
      </c>
      <c r="D15" s="68" t="s">
        <v>94</v>
      </c>
      <c r="E15" s="40">
        <v>1</v>
      </c>
      <c r="F15" s="40">
        <v>1</v>
      </c>
      <c r="G15" s="40">
        <v>1</v>
      </c>
      <c r="H15" s="40">
        <v>0</v>
      </c>
      <c r="I15" s="40">
        <v>1</v>
      </c>
      <c r="J15" s="38" t="s">
        <v>156</v>
      </c>
      <c r="K15" s="38">
        <v>1</v>
      </c>
      <c r="L15" s="38">
        <v>1</v>
      </c>
      <c r="M15" s="39">
        <v>0</v>
      </c>
      <c r="N15" s="39">
        <v>0.5</v>
      </c>
      <c r="O15" s="39">
        <v>0</v>
      </c>
      <c r="P15" s="35"/>
      <c r="Q15" s="38">
        <v>1</v>
      </c>
      <c r="R15" s="38">
        <v>1</v>
      </c>
      <c r="S15" s="38">
        <v>0</v>
      </c>
      <c r="T15" s="38">
        <v>0</v>
      </c>
      <c r="U15" s="38">
        <v>0</v>
      </c>
      <c r="V15" s="38"/>
      <c r="W15" s="62">
        <f t="shared" si="0"/>
        <v>1</v>
      </c>
      <c r="X15" s="62">
        <f t="shared" si="1"/>
        <v>1</v>
      </c>
      <c r="Y15" s="62">
        <f t="shared" si="2"/>
        <v>0</v>
      </c>
      <c r="Z15" s="61">
        <f t="shared" si="3"/>
        <v>0</v>
      </c>
      <c r="AA15" s="62">
        <f t="shared" si="4"/>
        <v>0</v>
      </c>
      <c r="AB15" s="38">
        <f t="shared" si="5"/>
        <v>2</v>
      </c>
      <c r="AC15" s="40">
        <f t="shared" si="6"/>
        <v>1</v>
      </c>
      <c r="AD15" s="40">
        <f t="shared" si="7"/>
        <v>1</v>
      </c>
      <c r="AE15" s="40">
        <f t="shared" si="8"/>
        <v>0</v>
      </c>
      <c r="AF15" s="40">
        <f t="shared" si="9"/>
        <v>0</v>
      </c>
      <c r="AG15" s="40">
        <f t="shared" si="10"/>
        <v>0</v>
      </c>
      <c r="AI15" s="6">
        <f t="shared" si="13"/>
        <v>1</v>
      </c>
      <c r="AJ15" s="6">
        <f t="shared" si="13"/>
        <v>1</v>
      </c>
      <c r="AK15" s="6">
        <f t="shared" si="13"/>
        <v>0</v>
      </c>
      <c r="AL15" s="6">
        <f t="shared" si="13"/>
        <v>0</v>
      </c>
      <c r="AM15" s="6">
        <f t="shared" si="13"/>
        <v>0</v>
      </c>
      <c r="AO15" s="6">
        <f t="shared" si="14"/>
        <v>1</v>
      </c>
      <c r="AP15" s="6">
        <f t="shared" si="11"/>
        <v>1</v>
      </c>
      <c r="AQ15" s="6">
        <f t="shared" si="11"/>
        <v>1</v>
      </c>
      <c r="AR15" s="6">
        <f t="shared" si="11"/>
        <v>0</v>
      </c>
      <c r="AS15" s="6">
        <f t="shared" si="11"/>
        <v>1</v>
      </c>
      <c r="AU15" s="6">
        <f t="shared" si="15"/>
        <v>1</v>
      </c>
      <c r="AV15" s="6">
        <f t="shared" si="12"/>
        <v>1</v>
      </c>
      <c r="AW15" s="6">
        <f t="shared" si="12"/>
        <v>0</v>
      </c>
      <c r="AX15" s="6">
        <f t="shared" si="12"/>
        <v>1</v>
      </c>
      <c r="AY15" s="6">
        <f t="shared" si="12"/>
        <v>0</v>
      </c>
    </row>
    <row r="16" spans="1:51" ht="13.5" customHeight="1" x14ac:dyDescent="0.2">
      <c r="A16" s="11" t="s">
        <v>95</v>
      </c>
      <c r="B16" s="65" t="s">
        <v>438</v>
      </c>
      <c r="C16" s="65">
        <v>11</v>
      </c>
      <c r="D16" s="66" t="s">
        <v>96</v>
      </c>
      <c r="E16" s="6">
        <v>1</v>
      </c>
      <c r="F16" s="6">
        <v>1</v>
      </c>
      <c r="G16" s="6">
        <v>0</v>
      </c>
      <c r="H16" s="6">
        <v>0</v>
      </c>
      <c r="I16" s="6">
        <v>0</v>
      </c>
      <c r="J16" s="3"/>
      <c r="K16" s="5">
        <v>1</v>
      </c>
      <c r="L16" s="5">
        <v>1</v>
      </c>
      <c r="M16" s="14">
        <v>0</v>
      </c>
      <c r="N16" s="14">
        <v>0.5</v>
      </c>
      <c r="O16" s="14">
        <v>1</v>
      </c>
      <c r="P16" s="3"/>
      <c r="Q16" s="5">
        <v>1</v>
      </c>
      <c r="R16" s="5">
        <v>1</v>
      </c>
      <c r="S16" s="5">
        <v>0</v>
      </c>
      <c r="T16" s="5">
        <v>0</v>
      </c>
      <c r="U16" s="5">
        <v>0</v>
      </c>
      <c r="V16" s="5"/>
      <c r="W16" s="60">
        <f t="shared" si="0"/>
        <v>1</v>
      </c>
      <c r="X16" s="60">
        <f t="shared" si="1"/>
        <v>1</v>
      </c>
      <c r="Y16" s="60">
        <f t="shared" si="2"/>
        <v>0</v>
      </c>
      <c r="Z16" s="61">
        <f t="shared" si="3"/>
        <v>0</v>
      </c>
      <c r="AA16" s="60">
        <f t="shared" si="4"/>
        <v>0</v>
      </c>
      <c r="AB16" s="8">
        <f t="shared" si="5"/>
        <v>2</v>
      </c>
      <c r="AC16" s="6">
        <f t="shared" si="6"/>
        <v>1</v>
      </c>
      <c r="AD16" s="6">
        <f t="shared" si="7"/>
        <v>1</v>
      </c>
      <c r="AE16" s="6">
        <f t="shared" si="8"/>
        <v>1</v>
      </c>
      <c r="AF16" s="6">
        <f t="shared" si="9"/>
        <v>0</v>
      </c>
      <c r="AG16" s="6">
        <f t="shared" si="10"/>
        <v>0</v>
      </c>
      <c r="AI16" s="6">
        <f t="shared" si="13"/>
        <v>1</v>
      </c>
      <c r="AJ16" s="6">
        <f t="shared" si="13"/>
        <v>1</v>
      </c>
      <c r="AK16" s="6">
        <f t="shared" si="13"/>
        <v>1</v>
      </c>
      <c r="AL16" s="6">
        <f t="shared" si="13"/>
        <v>0</v>
      </c>
      <c r="AM16" s="6">
        <f t="shared" si="13"/>
        <v>0</v>
      </c>
      <c r="AO16" s="6">
        <f t="shared" si="14"/>
        <v>1</v>
      </c>
      <c r="AP16" s="6">
        <f t="shared" si="11"/>
        <v>1</v>
      </c>
      <c r="AQ16" s="6">
        <f t="shared" si="11"/>
        <v>1</v>
      </c>
      <c r="AR16" s="6">
        <f t="shared" si="11"/>
        <v>0</v>
      </c>
      <c r="AS16" s="6">
        <f t="shared" si="11"/>
        <v>0</v>
      </c>
      <c r="AU16" s="6">
        <f t="shared" si="15"/>
        <v>1</v>
      </c>
      <c r="AV16" s="6">
        <f t="shared" si="12"/>
        <v>1</v>
      </c>
      <c r="AW16" s="6">
        <f t="shared" si="12"/>
        <v>1</v>
      </c>
      <c r="AX16" s="6">
        <f t="shared" si="12"/>
        <v>1</v>
      </c>
      <c r="AY16" s="6">
        <f t="shared" si="12"/>
        <v>1</v>
      </c>
    </row>
    <row r="17" spans="1:51" ht="13.5" customHeight="1" x14ac:dyDescent="0.2">
      <c r="A17" s="11" t="s">
        <v>97</v>
      </c>
      <c r="B17" s="65" t="s">
        <v>438</v>
      </c>
      <c r="C17" s="65">
        <v>11</v>
      </c>
      <c r="D17" s="66" t="s">
        <v>98</v>
      </c>
      <c r="E17" s="6">
        <v>1</v>
      </c>
      <c r="F17" s="6">
        <v>1</v>
      </c>
      <c r="G17" s="6">
        <v>1</v>
      </c>
      <c r="H17" s="6">
        <v>1</v>
      </c>
      <c r="I17" s="6">
        <v>0</v>
      </c>
      <c r="J17" s="3"/>
      <c r="K17" s="5">
        <v>1</v>
      </c>
      <c r="L17" s="5">
        <v>1</v>
      </c>
      <c r="M17" s="14">
        <v>0.5</v>
      </c>
      <c r="N17" s="14">
        <v>0.5</v>
      </c>
      <c r="O17" s="14">
        <v>0</v>
      </c>
      <c r="P17" s="3"/>
      <c r="Q17" s="5">
        <v>1</v>
      </c>
      <c r="R17" s="5">
        <v>1</v>
      </c>
      <c r="S17" s="5">
        <v>0</v>
      </c>
      <c r="T17" s="5">
        <v>0</v>
      </c>
      <c r="U17" s="5">
        <v>0</v>
      </c>
      <c r="V17" s="5"/>
      <c r="W17" s="60">
        <f t="shared" si="0"/>
        <v>1</v>
      </c>
      <c r="X17" s="60">
        <f t="shared" si="1"/>
        <v>1</v>
      </c>
      <c r="Y17" s="60">
        <f t="shared" si="2"/>
        <v>0.5</v>
      </c>
      <c r="Z17" s="61">
        <f t="shared" si="3"/>
        <v>0.5</v>
      </c>
      <c r="AA17" s="60">
        <f t="shared" si="4"/>
        <v>0</v>
      </c>
      <c r="AB17" s="8">
        <f t="shared" si="5"/>
        <v>3</v>
      </c>
      <c r="AC17" s="6">
        <f t="shared" si="6"/>
        <v>1</v>
      </c>
      <c r="AD17" s="6">
        <f t="shared" si="7"/>
        <v>1</v>
      </c>
      <c r="AE17" s="6">
        <f t="shared" si="8"/>
        <v>0</v>
      </c>
      <c r="AF17" s="6">
        <f t="shared" si="9"/>
        <v>0</v>
      </c>
      <c r="AG17" s="6">
        <f t="shared" si="10"/>
        <v>1</v>
      </c>
      <c r="AI17" s="6">
        <f t="shared" si="13"/>
        <v>1</v>
      </c>
      <c r="AJ17" s="6">
        <f t="shared" si="13"/>
        <v>1</v>
      </c>
      <c r="AK17" s="6">
        <f t="shared" si="13"/>
        <v>0</v>
      </c>
      <c r="AL17" s="6">
        <f t="shared" si="13"/>
        <v>0</v>
      </c>
      <c r="AM17" s="6">
        <f t="shared" si="13"/>
        <v>1</v>
      </c>
      <c r="AO17" s="6">
        <f t="shared" si="14"/>
        <v>1</v>
      </c>
      <c r="AP17" s="6">
        <f t="shared" si="11"/>
        <v>1</v>
      </c>
      <c r="AQ17" s="6">
        <f t="shared" si="11"/>
        <v>0</v>
      </c>
      <c r="AR17" s="6">
        <f t="shared" si="11"/>
        <v>0</v>
      </c>
      <c r="AS17" s="6">
        <f t="shared" si="11"/>
        <v>1</v>
      </c>
      <c r="AU17" s="6">
        <f t="shared" si="15"/>
        <v>1</v>
      </c>
      <c r="AV17" s="6">
        <f t="shared" si="12"/>
        <v>1</v>
      </c>
      <c r="AW17" s="6">
        <f t="shared" si="12"/>
        <v>0</v>
      </c>
      <c r="AX17" s="6">
        <f t="shared" si="12"/>
        <v>0</v>
      </c>
      <c r="AY17" s="6">
        <f t="shared" si="12"/>
        <v>1</v>
      </c>
    </row>
    <row r="18" spans="1:51" ht="13.5" customHeight="1" x14ac:dyDescent="0.2">
      <c r="A18" s="11" t="s">
        <v>116</v>
      </c>
      <c r="B18" s="65" t="s">
        <v>447</v>
      </c>
      <c r="C18" s="65">
        <v>11</v>
      </c>
      <c r="D18" s="66" t="s">
        <v>117</v>
      </c>
      <c r="E18" s="6">
        <v>1</v>
      </c>
      <c r="F18" s="6">
        <v>1</v>
      </c>
      <c r="G18" s="6">
        <v>1</v>
      </c>
      <c r="H18" s="6">
        <v>1</v>
      </c>
      <c r="I18" s="6">
        <v>0</v>
      </c>
      <c r="J18" s="3"/>
      <c r="K18" s="5">
        <v>1</v>
      </c>
      <c r="L18" s="5">
        <v>1</v>
      </c>
      <c r="M18" s="14">
        <v>0.5</v>
      </c>
      <c r="N18" s="14">
        <v>1</v>
      </c>
      <c r="O18" s="14">
        <v>0.5</v>
      </c>
      <c r="P18" s="3"/>
      <c r="Q18" s="5">
        <v>1</v>
      </c>
      <c r="R18" s="5">
        <v>1</v>
      </c>
      <c r="S18" s="5">
        <v>0</v>
      </c>
      <c r="T18" s="5">
        <v>0</v>
      </c>
      <c r="U18" s="5">
        <v>0</v>
      </c>
      <c r="V18" s="5"/>
      <c r="W18" s="60">
        <f t="shared" si="0"/>
        <v>1</v>
      </c>
      <c r="X18" s="60">
        <f t="shared" si="1"/>
        <v>1</v>
      </c>
      <c r="Y18" s="60">
        <f t="shared" si="2"/>
        <v>0.5</v>
      </c>
      <c r="Z18" s="61">
        <f t="shared" si="3"/>
        <v>1</v>
      </c>
      <c r="AA18" s="60">
        <f t="shared" si="4"/>
        <v>0</v>
      </c>
      <c r="AB18" s="8">
        <f t="shared" si="5"/>
        <v>3.5</v>
      </c>
      <c r="AC18" s="6">
        <f t="shared" si="6"/>
        <v>1</v>
      </c>
      <c r="AD18" s="6">
        <f t="shared" si="7"/>
        <v>1</v>
      </c>
      <c r="AE18" s="6">
        <f t="shared" si="8"/>
        <v>0</v>
      </c>
      <c r="AF18" s="6">
        <f t="shared" si="9"/>
        <v>0</v>
      </c>
      <c r="AG18" s="6">
        <f t="shared" si="10"/>
        <v>0</v>
      </c>
      <c r="AI18" s="6">
        <f t="shared" si="13"/>
        <v>1</v>
      </c>
      <c r="AJ18" s="6">
        <f t="shared" si="13"/>
        <v>1</v>
      </c>
      <c r="AK18" s="6">
        <f t="shared" si="13"/>
        <v>0</v>
      </c>
      <c r="AL18" s="6">
        <f t="shared" si="13"/>
        <v>1</v>
      </c>
      <c r="AM18" s="6">
        <f t="shared" si="13"/>
        <v>0</v>
      </c>
      <c r="AO18" s="6">
        <f t="shared" si="14"/>
        <v>1</v>
      </c>
      <c r="AP18" s="6">
        <f t="shared" si="14"/>
        <v>1</v>
      </c>
      <c r="AQ18" s="6">
        <f t="shared" si="14"/>
        <v>0</v>
      </c>
      <c r="AR18" s="6">
        <f t="shared" si="14"/>
        <v>0</v>
      </c>
      <c r="AS18" s="6">
        <f t="shared" si="14"/>
        <v>0</v>
      </c>
      <c r="AU18" s="6">
        <f t="shared" si="15"/>
        <v>1</v>
      </c>
      <c r="AV18" s="6">
        <f t="shared" si="15"/>
        <v>1</v>
      </c>
      <c r="AW18" s="6">
        <f t="shared" si="15"/>
        <v>0</v>
      </c>
      <c r="AX18" s="6">
        <f t="shared" si="15"/>
        <v>0</v>
      </c>
      <c r="AY18" s="6">
        <f t="shared" si="15"/>
        <v>1</v>
      </c>
    </row>
    <row r="19" spans="1:51" ht="13.5" customHeight="1" x14ac:dyDescent="0.2">
      <c r="A19" s="11" t="s">
        <v>127</v>
      </c>
      <c r="B19" s="65" t="s">
        <v>451</v>
      </c>
      <c r="C19" s="65">
        <v>11</v>
      </c>
      <c r="D19" s="66" t="s">
        <v>128</v>
      </c>
      <c r="E19" s="6">
        <v>1</v>
      </c>
      <c r="F19" s="6">
        <v>0</v>
      </c>
      <c r="G19" s="6">
        <v>1</v>
      </c>
      <c r="H19" s="6">
        <v>0</v>
      </c>
      <c r="I19" s="6">
        <v>0</v>
      </c>
      <c r="J19" s="3"/>
      <c r="K19" s="5">
        <v>1</v>
      </c>
      <c r="L19" s="5">
        <v>0</v>
      </c>
      <c r="M19" s="14">
        <v>0.5</v>
      </c>
      <c r="N19" s="14">
        <v>0.5</v>
      </c>
      <c r="O19" s="14">
        <v>0.5</v>
      </c>
      <c r="P19" s="3"/>
      <c r="Q19" s="5">
        <v>1</v>
      </c>
      <c r="R19" s="5">
        <v>0</v>
      </c>
      <c r="S19" s="5">
        <v>1</v>
      </c>
      <c r="T19" s="5">
        <v>1</v>
      </c>
      <c r="U19" s="5">
        <v>1</v>
      </c>
      <c r="V19" s="5"/>
      <c r="W19" s="60">
        <f t="shared" si="0"/>
        <v>1</v>
      </c>
      <c r="X19" s="60">
        <f t="shared" si="1"/>
        <v>0</v>
      </c>
      <c r="Y19" s="60">
        <f t="shared" si="2"/>
        <v>1</v>
      </c>
      <c r="Z19" s="61">
        <f t="shared" si="3"/>
        <v>0.5</v>
      </c>
      <c r="AA19" s="60">
        <f t="shared" si="4"/>
        <v>0.5</v>
      </c>
      <c r="AB19" s="8">
        <f t="shared" si="5"/>
        <v>3</v>
      </c>
      <c r="AC19" s="6">
        <f t="shared" si="6"/>
        <v>1</v>
      </c>
      <c r="AD19" s="6">
        <f t="shared" si="7"/>
        <v>1</v>
      </c>
      <c r="AE19" s="6">
        <f t="shared" si="8"/>
        <v>0</v>
      </c>
      <c r="AF19" s="6">
        <f t="shared" si="9"/>
        <v>0</v>
      </c>
      <c r="AG19" s="6">
        <f t="shared" si="10"/>
        <v>0</v>
      </c>
      <c r="AI19" s="6">
        <f t="shared" si="13"/>
        <v>1</v>
      </c>
      <c r="AJ19" s="6">
        <f t="shared" si="13"/>
        <v>1</v>
      </c>
      <c r="AK19" s="6">
        <f t="shared" si="13"/>
        <v>0</v>
      </c>
      <c r="AL19" s="6">
        <f t="shared" si="13"/>
        <v>0</v>
      </c>
      <c r="AM19" s="6">
        <f t="shared" si="13"/>
        <v>0</v>
      </c>
      <c r="AO19" s="6">
        <f t="shared" si="14"/>
        <v>1</v>
      </c>
      <c r="AP19" s="6">
        <f t="shared" si="14"/>
        <v>1</v>
      </c>
      <c r="AQ19" s="6">
        <f t="shared" si="14"/>
        <v>0</v>
      </c>
      <c r="AR19" s="6">
        <f t="shared" si="14"/>
        <v>0</v>
      </c>
      <c r="AS19" s="6">
        <f t="shared" si="14"/>
        <v>0</v>
      </c>
      <c r="AU19" s="6">
        <f t="shared" si="15"/>
        <v>1</v>
      </c>
      <c r="AV19" s="6">
        <f t="shared" si="15"/>
        <v>1</v>
      </c>
      <c r="AW19" s="6">
        <f t="shared" si="15"/>
        <v>1</v>
      </c>
      <c r="AX19" s="6">
        <f t="shared" si="15"/>
        <v>0</v>
      </c>
      <c r="AY19" s="6">
        <f t="shared" si="15"/>
        <v>0</v>
      </c>
    </row>
    <row r="20" spans="1:51" ht="13.5" customHeight="1" x14ac:dyDescent="0.2">
      <c r="A20" s="11" t="s">
        <v>132</v>
      </c>
      <c r="B20" s="65" t="s">
        <v>451</v>
      </c>
      <c r="C20" s="65">
        <v>11</v>
      </c>
      <c r="D20" s="66" t="s">
        <v>133</v>
      </c>
      <c r="E20" s="6">
        <v>1</v>
      </c>
      <c r="F20" s="6">
        <v>0</v>
      </c>
      <c r="G20" s="6">
        <v>1</v>
      </c>
      <c r="H20" s="6">
        <v>1</v>
      </c>
      <c r="I20" s="6">
        <v>0</v>
      </c>
      <c r="J20" s="3"/>
      <c r="K20" s="5">
        <v>1</v>
      </c>
      <c r="L20" s="5">
        <v>0</v>
      </c>
      <c r="M20" s="14">
        <v>0.5</v>
      </c>
      <c r="N20" s="14">
        <v>0.5</v>
      </c>
      <c r="O20" s="14">
        <v>1</v>
      </c>
      <c r="P20" s="3"/>
      <c r="Q20" s="5">
        <v>1</v>
      </c>
      <c r="R20" s="5">
        <v>0</v>
      </c>
      <c r="S20" s="5">
        <v>1</v>
      </c>
      <c r="T20" s="5">
        <v>0</v>
      </c>
      <c r="U20" s="5">
        <v>0</v>
      </c>
      <c r="V20" s="5"/>
      <c r="W20" s="60">
        <f t="shared" si="0"/>
        <v>1</v>
      </c>
      <c r="X20" s="60">
        <f t="shared" si="1"/>
        <v>0</v>
      </c>
      <c r="Y20" s="60">
        <f t="shared" si="2"/>
        <v>1</v>
      </c>
      <c r="Z20" s="61">
        <f t="shared" si="3"/>
        <v>0.5</v>
      </c>
      <c r="AA20" s="60">
        <f t="shared" si="4"/>
        <v>0</v>
      </c>
      <c r="AB20" s="8">
        <f t="shared" si="5"/>
        <v>2.5</v>
      </c>
      <c r="AC20" s="6">
        <f t="shared" si="6"/>
        <v>1</v>
      </c>
      <c r="AD20" s="6">
        <f t="shared" si="7"/>
        <v>1</v>
      </c>
      <c r="AE20" s="6">
        <f t="shared" si="8"/>
        <v>0</v>
      </c>
      <c r="AF20" s="6">
        <f t="shared" si="9"/>
        <v>0</v>
      </c>
      <c r="AG20" s="6">
        <f t="shared" si="10"/>
        <v>0</v>
      </c>
      <c r="AI20" s="6">
        <f t="shared" si="13"/>
        <v>1</v>
      </c>
      <c r="AJ20" s="6">
        <f t="shared" si="13"/>
        <v>1</v>
      </c>
      <c r="AK20" s="6">
        <f t="shared" si="13"/>
        <v>0</v>
      </c>
      <c r="AL20" s="6">
        <f t="shared" si="13"/>
        <v>0</v>
      </c>
      <c r="AM20" s="6">
        <f t="shared" si="13"/>
        <v>0</v>
      </c>
      <c r="AO20" s="6">
        <f t="shared" si="14"/>
        <v>1</v>
      </c>
      <c r="AP20" s="6">
        <f t="shared" si="14"/>
        <v>1</v>
      </c>
      <c r="AQ20" s="6">
        <f t="shared" si="14"/>
        <v>0</v>
      </c>
      <c r="AR20" s="6">
        <f t="shared" si="14"/>
        <v>0</v>
      </c>
      <c r="AS20" s="6">
        <f t="shared" si="14"/>
        <v>0</v>
      </c>
      <c r="AU20" s="6">
        <f t="shared" si="15"/>
        <v>1</v>
      </c>
      <c r="AV20" s="6">
        <f t="shared" si="15"/>
        <v>1</v>
      </c>
      <c r="AW20" s="6">
        <f t="shared" si="15"/>
        <v>1</v>
      </c>
      <c r="AX20" s="6">
        <f t="shared" si="15"/>
        <v>0</v>
      </c>
      <c r="AY20" s="6">
        <f t="shared" si="15"/>
        <v>1</v>
      </c>
    </row>
    <row r="21" spans="1:51" ht="13.5" customHeight="1" x14ac:dyDescent="0.2">
      <c r="A21" s="37" t="s">
        <v>139</v>
      </c>
      <c r="B21" s="67" t="s">
        <v>455</v>
      </c>
      <c r="C21" s="67">
        <v>11</v>
      </c>
      <c r="D21" s="68" t="s">
        <v>140</v>
      </c>
      <c r="E21" s="40">
        <v>1</v>
      </c>
      <c r="F21" s="40">
        <v>1</v>
      </c>
      <c r="G21" s="40">
        <v>1</v>
      </c>
      <c r="H21" s="40">
        <v>0</v>
      </c>
      <c r="I21" s="40">
        <v>1</v>
      </c>
      <c r="J21" s="38"/>
      <c r="K21" s="38">
        <v>1</v>
      </c>
      <c r="L21" s="38">
        <v>1</v>
      </c>
      <c r="M21" s="39">
        <v>0.5</v>
      </c>
      <c r="N21" s="39">
        <v>0.5</v>
      </c>
      <c r="O21" s="39">
        <v>0.5</v>
      </c>
      <c r="P21" s="35"/>
      <c r="Q21" s="38">
        <v>1</v>
      </c>
      <c r="R21" s="38">
        <v>1</v>
      </c>
      <c r="S21" s="38">
        <v>0</v>
      </c>
      <c r="T21" s="38">
        <v>1</v>
      </c>
      <c r="U21" s="38">
        <v>1</v>
      </c>
      <c r="V21" s="38"/>
      <c r="W21" s="62">
        <f t="shared" si="0"/>
        <v>1</v>
      </c>
      <c r="X21" s="62">
        <f t="shared" si="1"/>
        <v>1</v>
      </c>
      <c r="Y21" s="62">
        <f t="shared" si="2"/>
        <v>0.5</v>
      </c>
      <c r="Z21" s="61">
        <f t="shared" si="3"/>
        <v>0.5</v>
      </c>
      <c r="AA21" s="62">
        <f t="shared" si="4"/>
        <v>1</v>
      </c>
      <c r="AB21" s="38">
        <f t="shared" si="5"/>
        <v>4</v>
      </c>
      <c r="AC21" s="40">
        <f t="shared" si="6"/>
        <v>1</v>
      </c>
      <c r="AD21" s="40">
        <f t="shared" si="7"/>
        <v>1</v>
      </c>
      <c r="AE21" s="40">
        <f t="shared" si="8"/>
        <v>0</v>
      </c>
      <c r="AF21" s="40">
        <f t="shared" si="9"/>
        <v>0</v>
      </c>
      <c r="AG21" s="40">
        <f t="shared" si="10"/>
        <v>0</v>
      </c>
      <c r="AI21" s="6">
        <f t="shared" si="13"/>
        <v>1</v>
      </c>
      <c r="AJ21" s="6">
        <f t="shared" si="13"/>
        <v>1</v>
      </c>
      <c r="AK21" s="6">
        <f t="shared" si="13"/>
        <v>0</v>
      </c>
      <c r="AL21" s="6">
        <f t="shared" si="13"/>
        <v>0</v>
      </c>
      <c r="AM21" s="6">
        <f t="shared" si="13"/>
        <v>0</v>
      </c>
      <c r="AO21" s="6">
        <f t="shared" si="14"/>
        <v>1</v>
      </c>
      <c r="AP21" s="6">
        <f t="shared" si="14"/>
        <v>1</v>
      </c>
      <c r="AQ21" s="6">
        <f t="shared" si="14"/>
        <v>0</v>
      </c>
      <c r="AR21" s="6">
        <f t="shared" si="14"/>
        <v>0</v>
      </c>
      <c r="AS21" s="6">
        <f t="shared" si="14"/>
        <v>0</v>
      </c>
      <c r="AU21" s="6">
        <f t="shared" si="15"/>
        <v>1</v>
      </c>
      <c r="AV21" s="6">
        <f t="shared" si="15"/>
        <v>1</v>
      </c>
      <c r="AW21" s="6">
        <f t="shared" si="15"/>
        <v>0</v>
      </c>
      <c r="AX21" s="6">
        <f t="shared" si="15"/>
        <v>0</v>
      </c>
      <c r="AY21" s="6">
        <f t="shared" si="15"/>
        <v>1</v>
      </c>
    </row>
    <row r="22" spans="1:51" ht="13.5" customHeight="1" x14ac:dyDescent="0.2">
      <c r="A22" s="11" t="s">
        <v>141</v>
      </c>
      <c r="B22" s="65" t="s">
        <v>456</v>
      </c>
      <c r="C22" s="65">
        <v>11</v>
      </c>
      <c r="D22" s="66" t="s">
        <v>142</v>
      </c>
      <c r="E22" s="6">
        <v>0</v>
      </c>
      <c r="F22" s="6">
        <v>1</v>
      </c>
      <c r="G22" s="6">
        <v>0</v>
      </c>
      <c r="H22" s="6">
        <v>0</v>
      </c>
      <c r="I22" s="6">
        <v>0</v>
      </c>
      <c r="J22" s="3"/>
      <c r="K22" s="5">
        <v>0</v>
      </c>
      <c r="L22" s="5">
        <v>1</v>
      </c>
      <c r="M22" s="14">
        <v>0</v>
      </c>
      <c r="N22" s="14">
        <v>0</v>
      </c>
      <c r="O22" s="14">
        <v>0</v>
      </c>
      <c r="P22" s="8" t="s">
        <v>179</v>
      </c>
      <c r="Q22" s="5">
        <v>0</v>
      </c>
      <c r="R22" s="5">
        <v>1</v>
      </c>
      <c r="S22" s="5">
        <v>0</v>
      </c>
      <c r="T22" s="5">
        <v>1</v>
      </c>
      <c r="U22" s="5">
        <v>0</v>
      </c>
      <c r="V22" s="5"/>
      <c r="W22" s="60">
        <f t="shared" si="0"/>
        <v>0</v>
      </c>
      <c r="X22" s="60">
        <f t="shared" si="1"/>
        <v>1</v>
      </c>
      <c r="Y22" s="60">
        <f t="shared" si="2"/>
        <v>0</v>
      </c>
      <c r="Z22" s="61">
        <f t="shared" si="3"/>
        <v>0</v>
      </c>
      <c r="AA22" s="60">
        <f t="shared" si="4"/>
        <v>0</v>
      </c>
      <c r="AB22" s="8">
        <f t="shared" si="5"/>
        <v>1</v>
      </c>
      <c r="AC22" s="6">
        <f t="shared" si="6"/>
        <v>1</v>
      </c>
      <c r="AD22" s="6">
        <f t="shared" si="7"/>
        <v>1</v>
      </c>
      <c r="AE22" s="6">
        <f t="shared" si="8"/>
        <v>1</v>
      </c>
      <c r="AF22" s="6">
        <f t="shared" si="9"/>
        <v>0</v>
      </c>
      <c r="AG22" s="6">
        <f t="shared" si="10"/>
        <v>1</v>
      </c>
      <c r="AI22" s="6">
        <f t="shared" si="13"/>
        <v>1</v>
      </c>
      <c r="AJ22" s="6">
        <f t="shared" si="13"/>
        <v>1</v>
      </c>
      <c r="AK22" s="6">
        <f t="shared" si="13"/>
        <v>1</v>
      </c>
      <c r="AL22" s="6">
        <f t="shared" si="13"/>
        <v>1</v>
      </c>
      <c r="AM22" s="6">
        <f t="shared" si="13"/>
        <v>1</v>
      </c>
      <c r="AO22" s="6">
        <f t="shared" si="14"/>
        <v>1</v>
      </c>
      <c r="AP22" s="6">
        <f t="shared" si="14"/>
        <v>1</v>
      </c>
      <c r="AQ22" s="6">
        <f t="shared" si="14"/>
        <v>1</v>
      </c>
      <c r="AR22" s="6">
        <f t="shared" si="14"/>
        <v>0</v>
      </c>
      <c r="AS22" s="6">
        <f t="shared" si="14"/>
        <v>1</v>
      </c>
      <c r="AU22" s="6">
        <f t="shared" si="15"/>
        <v>1</v>
      </c>
      <c r="AV22" s="6">
        <f t="shared" si="15"/>
        <v>1</v>
      </c>
      <c r="AW22" s="6">
        <f t="shared" si="15"/>
        <v>1</v>
      </c>
      <c r="AX22" s="6">
        <f t="shared" si="15"/>
        <v>0</v>
      </c>
      <c r="AY22" s="6">
        <f t="shared" si="15"/>
        <v>1</v>
      </c>
    </row>
    <row r="23" spans="1:51" ht="13.5" customHeight="1" x14ac:dyDescent="0.2">
      <c r="A23" s="11" t="s">
        <v>145</v>
      </c>
      <c r="B23" s="65" t="s">
        <v>458</v>
      </c>
      <c r="C23" s="65">
        <v>11</v>
      </c>
      <c r="D23" s="66" t="s">
        <v>146</v>
      </c>
      <c r="E23" s="6">
        <v>0</v>
      </c>
      <c r="F23" s="6">
        <v>1</v>
      </c>
      <c r="G23" s="6">
        <v>0</v>
      </c>
      <c r="H23" s="6">
        <v>0</v>
      </c>
      <c r="I23" s="6">
        <v>1</v>
      </c>
      <c r="J23" s="3"/>
      <c r="K23" s="5">
        <v>0</v>
      </c>
      <c r="L23" s="5">
        <v>1</v>
      </c>
      <c r="M23" s="14">
        <v>0.5</v>
      </c>
      <c r="N23" s="14">
        <v>0</v>
      </c>
      <c r="O23" s="14">
        <v>0</v>
      </c>
      <c r="P23" s="8" t="s">
        <v>186</v>
      </c>
      <c r="Q23" s="5">
        <v>0</v>
      </c>
      <c r="R23" s="5">
        <v>1</v>
      </c>
      <c r="S23" s="5">
        <v>0</v>
      </c>
      <c r="T23" s="5">
        <v>0</v>
      </c>
      <c r="U23" s="5">
        <v>0</v>
      </c>
      <c r="V23" s="5"/>
      <c r="W23" s="60">
        <f t="shared" si="0"/>
        <v>0</v>
      </c>
      <c r="X23" s="60">
        <f t="shared" si="1"/>
        <v>1</v>
      </c>
      <c r="Y23" s="60">
        <f t="shared" si="2"/>
        <v>0</v>
      </c>
      <c r="Z23" s="61">
        <f t="shared" si="3"/>
        <v>0</v>
      </c>
      <c r="AA23" s="60">
        <f t="shared" si="4"/>
        <v>0</v>
      </c>
      <c r="AB23" s="8">
        <f t="shared" si="5"/>
        <v>1</v>
      </c>
      <c r="AC23" s="6">
        <f t="shared" si="6"/>
        <v>1</v>
      </c>
      <c r="AD23" s="6">
        <f t="shared" si="7"/>
        <v>1</v>
      </c>
      <c r="AE23" s="6">
        <f t="shared" si="8"/>
        <v>0</v>
      </c>
      <c r="AF23" s="6">
        <f t="shared" si="9"/>
        <v>1</v>
      </c>
      <c r="AG23" s="6">
        <f t="shared" si="10"/>
        <v>0</v>
      </c>
      <c r="AI23" s="6">
        <f t="shared" si="13"/>
        <v>1</v>
      </c>
      <c r="AJ23" s="6">
        <f t="shared" si="13"/>
        <v>1</v>
      </c>
      <c r="AK23" s="6">
        <f t="shared" si="13"/>
        <v>0</v>
      </c>
      <c r="AL23" s="6">
        <f t="shared" si="13"/>
        <v>1</v>
      </c>
      <c r="AM23" s="6">
        <f t="shared" si="13"/>
        <v>0</v>
      </c>
      <c r="AO23" s="6">
        <f t="shared" si="14"/>
        <v>1</v>
      </c>
      <c r="AP23" s="6">
        <f t="shared" si="14"/>
        <v>1</v>
      </c>
      <c r="AQ23" s="6">
        <f t="shared" si="14"/>
        <v>0</v>
      </c>
      <c r="AR23" s="6">
        <f t="shared" si="14"/>
        <v>1</v>
      </c>
      <c r="AS23" s="6">
        <f t="shared" si="14"/>
        <v>1</v>
      </c>
      <c r="AU23" s="6">
        <f t="shared" si="15"/>
        <v>1</v>
      </c>
      <c r="AV23" s="6">
        <f t="shared" si="15"/>
        <v>1</v>
      </c>
      <c r="AW23" s="6">
        <f t="shared" si="15"/>
        <v>1</v>
      </c>
      <c r="AX23" s="6">
        <f t="shared" si="15"/>
        <v>1</v>
      </c>
      <c r="AY23" s="6">
        <f t="shared" si="15"/>
        <v>0</v>
      </c>
    </row>
    <row r="24" spans="1:51" ht="13.5" customHeight="1" x14ac:dyDescent="0.2">
      <c r="A24" s="11" t="s">
        <v>147</v>
      </c>
      <c r="B24" s="65" t="s">
        <v>458</v>
      </c>
      <c r="C24" s="65">
        <v>11</v>
      </c>
      <c r="D24" s="66" t="s">
        <v>148</v>
      </c>
      <c r="E24" s="6">
        <v>0</v>
      </c>
      <c r="F24" s="6">
        <v>0</v>
      </c>
      <c r="G24" s="6">
        <v>0</v>
      </c>
      <c r="H24" s="6">
        <v>0</v>
      </c>
      <c r="I24" s="6">
        <v>0</v>
      </c>
      <c r="J24" s="3"/>
      <c r="K24" s="5">
        <v>0</v>
      </c>
      <c r="L24" s="5">
        <v>1</v>
      </c>
      <c r="M24" s="14">
        <v>0</v>
      </c>
      <c r="N24" s="14">
        <v>0</v>
      </c>
      <c r="O24" s="14">
        <v>0</v>
      </c>
      <c r="P24" s="8" t="s">
        <v>194</v>
      </c>
      <c r="Q24" s="5">
        <v>0</v>
      </c>
      <c r="R24" s="5">
        <v>0</v>
      </c>
      <c r="S24" s="5">
        <v>0</v>
      </c>
      <c r="T24" s="5">
        <v>0</v>
      </c>
      <c r="U24" s="5">
        <v>0</v>
      </c>
      <c r="V24" s="5"/>
      <c r="W24" s="60">
        <f t="shared" si="0"/>
        <v>0</v>
      </c>
      <c r="X24" s="60">
        <f t="shared" si="1"/>
        <v>0</v>
      </c>
      <c r="Y24" s="60">
        <f t="shared" si="2"/>
        <v>0</v>
      </c>
      <c r="Z24" s="61">
        <f t="shared" si="3"/>
        <v>0</v>
      </c>
      <c r="AA24" s="60">
        <f t="shared" si="4"/>
        <v>0</v>
      </c>
      <c r="AB24" s="8">
        <f t="shared" si="5"/>
        <v>0</v>
      </c>
      <c r="AC24" s="6">
        <f t="shared" si="6"/>
        <v>1</v>
      </c>
      <c r="AD24" s="6">
        <f t="shared" si="7"/>
        <v>0</v>
      </c>
      <c r="AE24" s="6">
        <f t="shared" si="8"/>
        <v>1</v>
      </c>
      <c r="AF24" s="6">
        <f t="shared" si="9"/>
        <v>1</v>
      </c>
      <c r="AG24" s="6">
        <f t="shared" si="10"/>
        <v>1</v>
      </c>
      <c r="AI24" s="6">
        <f t="shared" si="13"/>
        <v>1</v>
      </c>
      <c r="AJ24" s="6">
        <f t="shared" si="13"/>
        <v>0</v>
      </c>
      <c r="AK24" s="6">
        <f t="shared" si="13"/>
        <v>1</v>
      </c>
      <c r="AL24" s="6">
        <f t="shared" si="13"/>
        <v>1</v>
      </c>
      <c r="AM24" s="6">
        <f t="shared" si="13"/>
        <v>1</v>
      </c>
      <c r="AO24" s="6">
        <f t="shared" si="14"/>
        <v>1</v>
      </c>
      <c r="AP24" s="6">
        <f t="shared" si="14"/>
        <v>0</v>
      </c>
      <c r="AQ24" s="6">
        <f t="shared" si="14"/>
        <v>1</v>
      </c>
      <c r="AR24" s="6">
        <f t="shared" si="14"/>
        <v>1</v>
      </c>
      <c r="AS24" s="6">
        <f t="shared" si="14"/>
        <v>1</v>
      </c>
      <c r="AU24" s="6">
        <f t="shared" si="15"/>
        <v>1</v>
      </c>
      <c r="AV24" s="6">
        <f t="shared" si="15"/>
        <v>1</v>
      </c>
      <c r="AW24" s="6">
        <f t="shared" si="15"/>
        <v>1</v>
      </c>
      <c r="AX24" s="6">
        <f t="shared" si="15"/>
        <v>1</v>
      </c>
      <c r="AY24" s="6">
        <f t="shared" si="15"/>
        <v>1</v>
      </c>
    </row>
    <row r="25" spans="1:51" ht="13.5" customHeight="1" x14ac:dyDescent="0.2">
      <c r="A25" s="11" t="s">
        <v>165</v>
      </c>
      <c r="B25" s="65" t="s">
        <v>463</v>
      </c>
      <c r="C25" s="65">
        <v>11</v>
      </c>
      <c r="D25" s="66" t="s">
        <v>166</v>
      </c>
      <c r="E25" s="6">
        <v>0</v>
      </c>
      <c r="F25" s="6">
        <v>1</v>
      </c>
      <c r="G25" s="6">
        <v>0</v>
      </c>
      <c r="H25" s="6">
        <v>0</v>
      </c>
      <c r="I25" s="6">
        <v>0</v>
      </c>
      <c r="J25" s="3"/>
      <c r="K25" s="5">
        <v>0</v>
      </c>
      <c r="L25" s="5">
        <v>1</v>
      </c>
      <c r="M25" s="14">
        <v>0</v>
      </c>
      <c r="N25" s="14">
        <v>0</v>
      </c>
      <c r="O25" s="14">
        <v>0</v>
      </c>
      <c r="P25" s="3"/>
      <c r="Q25" s="5">
        <v>0</v>
      </c>
      <c r="R25" s="5">
        <v>0</v>
      </c>
      <c r="S25" s="5">
        <v>0</v>
      </c>
      <c r="T25" s="5">
        <v>0</v>
      </c>
      <c r="U25" s="5">
        <v>0</v>
      </c>
      <c r="V25" s="5"/>
      <c r="W25" s="60">
        <f t="shared" si="0"/>
        <v>0</v>
      </c>
      <c r="X25" s="60">
        <f t="shared" si="1"/>
        <v>1</v>
      </c>
      <c r="Y25" s="60">
        <f t="shared" si="2"/>
        <v>0</v>
      </c>
      <c r="Z25" s="61">
        <f t="shared" si="3"/>
        <v>0</v>
      </c>
      <c r="AA25" s="60">
        <f t="shared" si="4"/>
        <v>0</v>
      </c>
      <c r="AB25" s="8">
        <f t="shared" si="5"/>
        <v>1</v>
      </c>
      <c r="AC25" s="6">
        <f t="shared" si="6"/>
        <v>1</v>
      </c>
      <c r="AD25" s="6">
        <f t="shared" si="7"/>
        <v>0</v>
      </c>
      <c r="AE25" s="6">
        <f t="shared" si="8"/>
        <v>1</v>
      </c>
      <c r="AF25" s="6">
        <f t="shared" si="9"/>
        <v>1</v>
      </c>
      <c r="AG25" s="6">
        <f t="shared" si="10"/>
        <v>1</v>
      </c>
      <c r="AI25" s="6">
        <f t="shared" ref="AI25:AM40" si="16">IF((E25=K25),1,0)</f>
        <v>1</v>
      </c>
      <c r="AJ25" s="6">
        <f t="shared" si="16"/>
        <v>1</v>
      </c>
      <c r="AK25" s="6">
        <f t="shared" si="16"/>
        <v>1</v>
      </c>
      <c r="AL25" s="6">
        <f t="shared" si="16"/>
        <v>1</v>
      </c>
      <c r="AM25" s="6">
        <f t="shared" si="16"/>
        <v>1</v>
      </c>
      <c r="AO25" s="6">
        <f t="shared" ref="AO25:AS40" si="17">IF((K25=Q25),1,0)</f>
        <v>1</v>
      </c>
      <c r="AP25" s="6">
        <f t="shared" si="17"/>
        <v>0</v>
      </c>
      <c r="AQ25" s="6">
        <f t="shared" si="17"/>
        <v>1</v>
      </c>
      <c r="AR25" s="6">
        <f t="shared" si="17"/>
        <v>1</v>
      </c>
      <c r="AS25" s="6">
        <f t="shared" si="17"/>
        <v>1</v>
      </c>
      <c r="AU25" s="6">
        <f t="shared" ref="AU25:AY40" si="18">IF((E25=Q25),1,0)</f>
        <v>1</v>
      </c>
      <c r="AV25" s="6">
        <f t="shared" si="18"/>
        <v>0</v>
      </c>
      <c r="AW25" s="6">
        <f t="shared" si="18"/>
        <v>1</v>
      </c>
      <c r="AX25" s="6">
        <f t="shared" si="18"/>
        <v>1</v>
      </c>
      <c r="AY25" s="6">
        <f t="shared" si="18"/>
        <v>1</v>
      </c>
    </row>
    <row r="26" spans="1:51" s="38" customFormat="1" ht="13.5" customHeight="1" x14ac:dyDescent="0.2">
      <c r="A26" s="11" t="s">
        <v>174</v>
      </c>
      <c r="B26" s="65" t="s">
        <v>467</v>
      </c>
      <c r="C26" s="65">
        <v>11</v>
      </c>
      <c r="D26" s="66" t="s">
        <v>175</v>
      </c>
      <c r="E26" s="6">
        <v>1</v>
      </c>
      <c r="F26" s="6">
        <v>1</v>
      </c>
      <c r="G26" s="6">
        <v>0</v>
      </c>
      <c r="H26" s="6">
        <v>0</v>
      </c>
      <c r="I26" s="6">
        <v>0</v>
      </c>
      <c r="J26" s="3"/>
      <c r="K26" s="5">
        <v>0</v>
      </c>
      <c r="L26" s="5">
        <v>0</v>
      </c>
      <c r="M26" s="14">
        <v>0</v>
      </c>
      <c r="N26" s="14">
        <v>0</v>
      </c>
      <c r="O26" s="14">
        <v>0</v>
      </c>
      <c r="P26" s="8" t="s">
        <v>44</v>
      </c>
      <c r="Q26" s="5">
        <v>1</v>
      </c>
      <c r="R26" s="5">
        <v>1</v>
      </c>
      <c r="S26" s="5">
        <v>1</v>
      </c>
      <c r="T26" s="5">
        <v>0</v>
      </c>
      <c r="U26" s="5">
        <v>0</v>
      </c>
      <c r="V26" s="5"/>
      <c r="W26" s="60">
        <f t="shared" si="0"/>
        <v>1</v>
      </c>
      <c r="X26" s="60">
        <f t="shared" si="1"/>
        <v>1</v>
      </c>
      <c r="Y26" s="60">
        <f t="shared" si="2"/>
        <v>0</v>
      </c>
      <c r="Z26" s="61">
        <f t="shared" si="3"/>
        <v>0</v>
      </c>
      <c r="AA26" s="60">
        <f t="shared" si="4"/>
        <v>0</v>
      </c>
      <c r="AB26" s="8">
        <f t="shared" si="5"/>
        <v>2</v>
      </c>
      <c r="AC26" s="6">
        <f t="shared" si="6"/>
        <v>0</v>
      </c>
      <c r="AD26" s="6">
        <f t="shared" si="7"/>
        <v>0</v>
      </c>
      <c r="AE26" s="6">
        <f t="shared" si="8"/>
        <v>0</v>
      </c>
      <c r="AF26" s="6">
        <f t="shared" si="9"/>
        <v>1</v>
      </c>
      <c r="AG26" s="6">
        <f t="shared" si="10"/>
        <v>1</v>
      </c>
      <c r="AI26" s="40">
        <f t="shared" si="16"/>
        <v>0</v>
      </c>
      <c r="AJ26" s="40">
        <f t="shared" si="16"/>
        <v>0</v>
      </c>
      <c r="AK26" s="40">
        <f t="shared" si="16"/>
        <v>1</v>
      </c>
      <c r="AL26" s="40">
        <f t="shared" si="16"/>
        <v>1</v>
      </c>
      <c r="AM26" s="40">
        <f t="shared" si="16"/>
        <v>1</v>
      </c>
      <c r="AO26" s="40">
        <f t="shared" si="17"/>
        <v>0</v>
      </c>
      <c r="AP26" s="40">
        <f t="shared" si="17"/>
        <v>0</v>
      </c>
      <c r="AQ26" s="40">
        <f t="shared" si="17"/>
        <v>0</v>
      </c>
      <c r="AR26" s="40">
        <f t="shared" si="17"/>
        <v>1</v>
      </c>
      <c r="AS26" s="40">
        <f t="shared" si="17"/>
        <v>1</v>
      </c>
      <c r="AU26" s="40">
        <f t="shared" si="18"/>
        <v>1</v>
      </c>
      <c r="AV26" s="40">
        <f t="shared" si="18"/>
        <v>1</v>
      </c>
      <c r="AW26" s="40">
        <f t="shared" si="18"/>
        <v>0</v>
      </c>
      <c r="AX26" s="40">
        <f t="shared" si="18"/>
        <v>1</v>
      </c>
      <c r="AY26" s="40">
        <f t="shared" si="18"/>
        <v>1</v>
      </c>
    </row>
    <row r="27" spans="1:51" s="38" customFormat="1" ht="13.5" customHeight="1" x14ac:dyDescent="0.2">
      <c r="A27" s="11" t="s">
        <v>176</v>
      </c>
      <c r="B27" s="65" t="s">
        <v>468</v>
      </c>
      <c r="C27" s="65">
        <v>11</v>
      </c>
      <c r="D27" s="66" t="s">
        <v>177</v>
      </c>
      <c r="E27" s="6">
        <v>1</v>
      </c>
      <c r="F27" s="6">
        <v>1</v>
      </c>
      <c r="G27" s="6">
        <v>0</v>
      </c>
      <c r="H27" s="6">
        <v>0</v>
      </c>
      <c r="I27" s="6">
        <v>0</v>
      </c>
      <c r="J27" s="3"/>
      <c r="K27" s="5">
        <v>1</v>
      </c>
      <c r="L27" s="5">
        <v>1</v>
      </c>
      <c r="M27" s="14">
        <v>0.5</v>
      </c>
      <c r="N27" s="14">
        <v>1</v>
      </c>
      <c r="O27" s="14">
        <v>0.5</v>
      </c>
      <c r="P27" s="3"/>
      <c r="Q27" s="5">
        <v>1</v>
      </c>
      <c r="R27" s="5">
        <v>1</v>
      </c>
      <c r="S27" s="5">
        <v>0</v>
      </c>
      <c r="T27" s="5">
        <v>0</v>
      </c>
      <c r="U27" s="5">
        <v>0</v>
      </c>
      <c r="V27" s="5"/>
      <c r="W27" s="60">
        <f t="shared" si="0"/>
        <v>1</v>
      </c>
      <c r="X27" s="60">
        <f t="shared" si="1"/>
        <v>1</v>
      </c>
      <c r="Y27" s="60">
        <f t="shared" si="2"/>
        <v>0</v>
      </c>
      <c r="Z27" s="61">
        <f t="shared" si="3"/>
        <v>0</v>
      </c>
      <c r="AA27" s="60">
        <f t="shared" si="4"/>
        <v>0</v>
      </c>
      <c r="AB27" s="8">
        <f t="shared" si="5"/>
        <v>2</v>
      </c>
      <c r="AC27" s="6">
        <f t="shared" si="6"/>
        <v>1</v>
      </c>
      <c r="AD27" s="6">
        <f t="shared" si="7"/>
        <v>1</v>
      </c>
      <c r="AE27" s="6">
        <f t="shared" si="8"/>
        <v>0</v>
      </c>
      <c r="AF27" s="6">
        <f t="shared" si="9"/>
        <v>0</v>
      </c>
      <c r="AG27" s="6">
        <f t="shared" si="10"/>
        <v>0</v>
      </c>
      <c r="AI27" s="40">
        <f t="shared" si="16"/>
        <v>1</v>
      </c>
      <c r="AJ27" s="40">
        <f t="shared" si="16"/>
        <v>1</v>
      </c>
      <c r="AK27" s="40">
        <f t="shared" si="16"/>
        <v>0</v>
      </c>
      <c r="AL27" s="40">
        <f t="shared" si="16"/>
        <v>0</v>
      </c>
      <c r="AM27" s="40">
        <f t="shared" si="16"/>
        <v>0</v>
      </c>
      <c r="AO27" s="40">
        <f t="shared" si="17"/>
        <v>1</v>
      </c>
      <c r="AP27" s="40">
        <f t="shared" si="17"/>
        <v>1</v>
      </c>
      <c r="AQ27" s="40">
        <f t="shared" si="17"/>
        <v>0</v>
      </c>
      <c r="AR27" s="40">
        <f t="shared" si="17"/>
        <v>0</v>
      </c>
      <c r="AS27" s="40">
        <f t="shared" si="17"/>
        <v>0</v>
      </c>
      <c r="AU27" s="40">
        <f t="shared" si="18"/>
        <v>1</v>
      </c>
      <c r="AV27" s="40">
        <f t="shared" si="18"/>
        <v>1</v>
      </c>
      <c r="AW27" s="40">
        <f t="shared" si="18"/>
        <v>1</v>
      </c>
      <c r="AX27" s="40">
        <f t="shared" si="18"/>
        <v>1</v>
      </c>
      <c r="AY27" s="40">
        <f t="shared" si="18"/>
        <v>1</v>
      </c>
    </row>
    <row r="28" spans="1:51" ht="13.5" customHeight="1" x14ac:dyDescent="0.2">
      <c r="A28" s="11" t="s">
        <v>184</v>
      </c>
      <c r="B28" s="65" t="s">
        <v>471</v>
      </c>
      <c r="C28" s="65">
        <v>11</v>
      </c>
      <c r="D28" s="66" t="s">
        <v>185</v>
      </c>
      <c r="E28" s="6">
        <v>0</v>
      </c>
      <c r="F28" s="6">
        <v>0</v>
      </c>
      <c r="G28" s="6">
        <v>0</v>
      </c>
      <c r="H28" s="6">
        <v>0</v>
      </c>
      <c r="I28" s="6">
        <v>0</v>
      </c>
      <c r="J28" s="3"/>
      <c r="K28" s="5">
        <v>0</v>
      </c>
      <c r="L28" s="5">
        <v>0</v>
      </c>
      <c r="M28" s="14">
        <v>0</v>
      </c>
      <c r="N28" s="14">
        <v>0</v>
      </c>
      <c r="O28" s="14">
        <v>1</v>
      </c>
      <c r="P28" s="8" t="s">
        <v>240</v>
      </c>
      <c r="Q28" s="5">
        <v>0</v>
      </c>
      <c r="R28" s="5">
        <v>1</v>
      </c>
      <c r="S28" s="5">
        <v>0</v>
      </c>
      <c r="T28" s="5">
        <v>0</v>
      </c>
      <c r="U28" s="5">
        <v>0</v>
      </c>
      <c r="V28" s="5"/>
      <c r="W28" s="60">
        <f t="shared" si="0"/>
        <v>0</v>
      </c>
      <c r="X28" s="60">
        <f t="shared" si="1"/>
        <v>0</v>
      </c>
      <c r="Y28" s="60">
        <f t="shared" si="2"/>
        <v>0</v>
      </c>
      <c r="Z28" s="61">
        <f t="shared" si="3"/>
        <v>0</v>
      </c>
      <c r="AA28" s="60">
        <f t="shared" si="4"/>
        <v>0</v>
      </c>
      <c r="AB28" s="8">
        <f t="shared" si="5"/>
        <v>0</v>
      </c>
      <c r="AC28" s="6">
        <f t="shared" si="6"/>
        <v>1</v>
      </c>
      <c r="AD28" s="6">
        <f t="shared" si="7"/>
        <v>0</v>
      </c>
      <c r="AE28" s="6">
        <f t="shared" si="8"/>
        <v>1</v>
      </c>
      <c r="AF28" s="6">
        <f t="shared" si="9"/>
        <v>1</v>
      </c>
      <c r="AG28" s="6">
        <f t="shared" si="10"/>
        <v>0</v>
      </c>
      <c r="AI28" s="6">
        <f t="shared" si="16"/>
        <v>1</v>
      </c>
      <c r="AJ28" s="6">
        <f t="shared" si="16"/>
        <v>1</v>
      </c>
      <c r="AK28" s="6">
        <f t="shared" si="16"/>
        <v>1</v>
      </c>
      <c r="AL28" s="6">
        <f t="shared" si="16"/>
        <v>1</v>
      </c>
      <c r="AM28" s="6">
        <f t="shared" si="16"/>
        <v>0</v>
      </c>
      <c r="AO28" s="6">
        <f t="shared" si="17"/>
        <v>1</v>
      </c>
      <c r="AP28" s="6">
        <f t="shared" si="17"/>
        <v>0</v>
      </c>
      <c r="AQ28" s="6">
        <f t="shared" si="17"/>
        <v>1</v>
      </c>
      <c r="AR28" s="6">
        <f t="shared" si="17"/>
        <v>1</v>
      </c>
      <c r="AS28" s="6">
        <f t="shared" si="17"/>
        <v>0</v>
      </c>
      <c r="AU28" s="6">
        <f t="shared" si="18"/>
        <v>1</v>
      </c>
      <c r="AV28" s="6">
        <f t="shared" si="18"/>
        <v>0</v>
      </c>
      <c r="AW28" s="6">
        <f t="shared" si="18"/>
        <v>1</v>
      </c>
      <c r="AX28" s="6">
        <f t="shared" si="18"/>
        <v>1</v>
      </c>
      <c r="AY28" s="6">
        <f t="shared" si="18"/>
        <v>1</v>
      </c>
    </row>
    <row r="29" spans="1:51" ht="13.5" customHeight="1" x14ac:dyDescent="0.2">
      <c r="A29" s="11" t="s">
        <v>192</v>
      </c>
      <c r="B29" s="65" t="s">
        <v>474</v>
      </c>
      <c r="C29" s="65">
        <v>11</v>
      </c>
      <c r="D29" s="66" t="s">
        <v>193</v>
      </c>
      <c r="E29" s="6">
        <v>1</v>
      </c>
      <c r="F29" s="6">
        <v>1</v>
      </c>
      <c r="G29" s="6">
        <v>1</v>
      </c>
      <c r="H29" s="6">
        <v>1</v>
      </c>
      <c r="I29" s="6">
        <v>0</v>
      </c>
      <c r="J29" s="3"/>
      <c r="K29" s="5">
        <v>1</v>
      </c>
      <c r="L29" s="5">
        <v>1</v>
      </c>
      <c r="M29" s="14">
        <v>0</v>
      </c>
      <c r="N29" s="14">
        <v>0</v>
      </c>
      <c r="O29" s="14">
        <v>0</v>
      </c>
      <c r="P29" s="3"/>
      <c r="Q29" s="5">
        <v>1</v>
      </c>
      <c r="R29" s="5">
        <v>1</v>
      </c>
      <c r="S29" s="5">
        <v>0</v>
      </c>
      <c r="T29" s="5">
        <v>0</v>
      </c>
      <c r="U29" s="5">
        <v>0</v>
      </c>
      <c r="V29" s="5"/>
      <c r="W29" s="60">
        <f t="shared" si="0"/>
        <v>1</v>
      </c>
      <c r="X29" s="60">
        <f t="shared" si="1"/>
        <v>1</v>
      </c>
      <c r="Y29" s="60">
        <f t="shared" si="2"/>
        <v>0</v>
      </c>
      <c r="Z29" s="61">
        <f t="shared" si="3"/>
        <v>0</v>
      </c>
      <c r="AA29" s="60">
        <f t="shared" si="4"/>
        <v>0</v>
      </c>
      <c r="AB29" s="8">
        <f t="shared" si="5"/>
        <v>2</v>
      </c>
      <c r="AC29" s="6">
        <f t="shared" si="6"/>
        <v>1</v>
      </c>
      <c r="AD29" s="6">
        <f t="shared" si="7"/>
        <v>1</v>
      </c>
      <c r="AE29" s="6">
        <f t="shared" si="8"/>
        <v>0</v>
      </c>
      <c r="AF29" s="6">
        <f t="shared" si="9"/>
        <v>0</v>
      </c>
      <c r="AG29" s="6">
        <f t="shared" si="10"/>
        <v>1</v>
      </c>
      <c r="AI29" s="6">
        <f t="shared" si="16"/>
        <v>1</v>
      </c>
      <c r="AJ29" s="6">
        <f t="shared" si="16"/>
        <v>1</v>
      </c>
      <c r="AK29" s="6">
        <f t="shared" si="16"/>
        <v>0</v>
      </c>
      <c r="AL29" s="6">
        <f t="shared" si="16"/>
        <v>0</v>
      </c>
      <c r="AM29" s="6">
        <f t="shared" si="16"/>
        <v>1</v>
      </c>
      <c r="AO29" s="6">
        <f t="shared" si="17"/>
        <v>1</v>
      </c>
      <c r="AP29" s="6">
        <f t="shared" si="17"/>
        <v>1</v>
      </c>
      <c r="AQ29" s="6">
        <f t="shared" si="17"/>
        <v>1</v>
      </c>
      <c r="AR29" s="6">
        <f t="shared" si="17"/>
        <v>1</v>
      </c>
      <c r="AS29" s="6">
        <f t="shared" si="17"/>
        <v>1</v>
      </c>
      <c r="AU29" s="6">
        <f t="shared" si="18"/>
        <v>1</v>
      </c>
      <c r="AV29" s="6">
        <f t="shared" si="18"/>
        <v>1</v>
      </c>
      <c r="AW29" s="6">
        <f t="shared" si="18"/>
        <v>0</v>
      </c>
      <c r="AX29" s="6">
        <f t="shared" si="18"/>
        <v>0</v>
      </c>
      <c r="AY29" s="6">
        <f t="shared" si="18"/>
        <v>1</v>
      </c>
    </row>
    <row r="30" spans="1:51" ht="13.5" customHeight="1" x14ac:dyDescent="0.2">
      <c r="A30" s="11" t="s">
        <v>198</v>
      </c>
      <c r="B30" s="65" t="s">
        <v>451</v>
      </c>
      <c r="C30" s="65">
        <v>11</v>
      </c>
      <c r="D30" s="66" t="s">
        <v>199</v>
      </c>
      <c r="E30" s="6">
        <v>0</v>
      </c>
      <c r="F30" s="6">
        <v>0</v>
      </c>
      <c r="G30" s="6">
        <v>1</v>
      </c>
      <c r="H30" s="6">
        <v>0</v>
      </c>
      <c r="I30" s="6">
        <v>0</v>
      </c>
      <c r="J30" s="3"/>
      <c r="K30" s="5">
        <v>0</v>
      </c>
      <c r="L30" s="5">
        <v>1</v>
      </c>
      <c r="M30" s="14">
        <v>0</v>
      </c>
      <c r="N30" s="14">
        <v>0</v>
      </c>
      <c r="O30" s="14">
        <v>0</v>
      </c>
      <c r="Q30" s="5">
        <v>0</v>
      </c>
      <c r="R30" s="5">
        <v>1</v>
      </c>
      <c r="S30" s="5">
        <v>0</v>
      </c>
      <c r="T30" s="5">
        <v>0</v>
      </c>
      <c r="U30" s="5">
        <v>1</v>
      </c>
      <c r="V30" s="5"/>
      <c r="W30" s="60">
        <f t="shared" si="0"/>
        <v>0</v>
      </c>
      <c r="X30" s="60">
        <f t="shared" si="1"/>
        <v>1</v>
      </c>
      <c r="Y30" s="60">
        <f t="shared" si="2"/>
        <v>0</v>
      </c>
      <c r="Z30" s="61">
        <f t="shared" si="3"/>
        <v>0</v>
      </c>
      <c r="AA30" s="60">
        <f t="shared" si="4"/>
        <v>0</v>
      </c>
      <c r="AB30" s="8">
        <f t="shared" si="5"/>
        <v>1</v>
      </c>
      <c r="AC30" s="6">
        <f t="shared" si="6"/>
        <v>1</v>
      </c>
      <c r="AD30" s="6">
        <f t="shared" si="7"/>
        <v>0</v>
      </c>
      <c r="AE30" s="6">
        <f t="shared" si="8"/>
        <v>0</v>
      </c>
      <c r="AF30" s="6">
        <f t="shared" si="9"/>
        <v>1</v>
      </c>
      <c r="AG30" s="6">
        <f t="shared" si="10"/>
        <v>0</v>
      </c>
      <c r="AI30" s="6">
        <f t="shared" si="16"/>
        <v>1</v>
      </c>
      <c r="AJ30" s="6">
        <f t="shared" si="16"/>
        <v>0</v>
      </c>
      <c r="AK30" s="6">
        <f t="shared" si="16"/>
        <v>0</v>
      </c>
      <c r="AL30" s="6">
        <f t="shared" si="16"/>
        <v>1</v>
      </c>
      <c r="AM30" s="6">
        <f t="shared" si="16"/>
        <v>1</v>
      </c>
      <c r="AO30" s="6">
        <f t="shared" si="17"/>
        <v>1</v>
      </c>
      <c r="AP30" s="6">
        <f t="shared" si="17"/>
        <v>1</v>
      </c>
      <c r="AQ30" s="6">
        <f t="shared" si="17"/>
        <v>1</v>
      </c>
      <c r="AR30" s="6">
        <f t="shared" si="17"/>
        <v>1</v>
      </c>
      <c r="AS30" s="6">
        <f t="shared" si="17"/>
        <v>0</v>
      </c>
      <c r="AU30" s="6">
        <f t="shared" si="18"/>
        <v>1</v>
      </c>
      <c r="AV30" s="6">
        <f t="shared" si="18"/>
        <v>0</v>
      </c>
      <c r="AW30" s="6">
        <f t="shared" si="18"/>
        <v>0</v>
      </c>
      <c r="AX30" s="6">
        <f t="shared" si="18"/>
        <v>1</v>
      </c>
      <c r="AY30" s="6">
        <f t="shared" si="18"/>
        <v>0</v>
      </c>
    </row>
    <row r="31" spans="1:51" ht="13.5" customHeight="1" x14ac:dyDescent="0.2">
      <c r="A31" s="11" t="s">
        <v>205</v>
      </c>
      <c r="B31" s="65" t="s">
        <v>478</v>
      </c>
      <c r="C31" s="65">
        <v>11</v>
      </c>
      <c r="D31" s="66" t="s">
        <v>206</v>
      </c>
      <c r="E31" s="6">
        <v>1</v>
      </c>
      <c r="F31" s="6">
        <v>1</v>
      </c>
      <c r="G31" s="6">
        <v>0</v>
      </c>
      <c r="H31" s="6">
        <v>0</v>
      </c>
      <c r="I31" s="6">
        <v>1</v>
      </c>
      <c r="J31" s="3"/>
      <c r="K31" s="5">
        <v>1</v>
      </c>
      <c r="L31" s="5">
        <v>1</v>
      </c>
      <c r="M31" s="14">
        <v>0.5</v>
      </c>
      <c r="N31" s="14">
        <v>0.5</v>
      </c>
      <c r="O31" s="14">
        <v>1</v>
      </c>
      <c r="P31" s="3"/>
      <c r="Q31" s="5">
        <v>1</v>
      </c>
      <c r="R31" s="5">
        <v>1</v>
      </c>
      <c r="S31" s="5">
        <v>0</v>
      </c>
      <c r="T31" s="5">
        <v>0</v>
      </c>
      <c r="U31" s="5">
        <v>0</v>
      </c>
      <c r="V31" s="5"/>
      <c r="W31" s="60">
        <f t="shared" si="0"/>
        <v>1</v>
      </c>
      <c r="X31" s="60">
        <f t="shared" si="1"/>
        <v>1</v>
      </c>
      <c r="Y31" s="60">
        <f t="shared" si="2"/>
        <v>0</v>
      </c>
      <c r="Z31" s="61">
        <f t="shared" si="3"/>
        <v>0</v>
      </c>
      <c r="AA31" s="60">
        <f t="shared" si="4"/>
        <v>1</v>
      </c>
      <c r="AB31" s="8">
        <f t="shared" si="5"/>
        <v>3</v>
      </c>
      <c r="AC31" s="6">
        <f t="shared" si="6"/>
        <v>1</v>
      </c>
      <c r="AD31" s="6">
        <f t="shared" si="7"/>
        <v>1</v>
      </c>
      <c r="AE31" s="6">
        <f t="shared" si="8"/>
        <v>0</v>
      </c>
      <c r="AF31" s="6">
        <f t="shared" si="9"/>
        <v>0</v>
      </c>
      <c r="AG31" s="6">
        <f t="shared" si="10"/>
        <v>0</v>
      </c>
      <c r="AI31" s="6">
        <f t="shared" si="16"/>
        <v>1</v>
      </c>
      <c r="AJ31" s="6">
        <f t="shared" si="16"/>
        <v>1</v>
      </c>
      <c r="AK31" s="6">
        <f t="shared" si="16"/>
        <v>0</v>
      </c>
      <c r="AL31" s="6">
        <f t="shared" si="16"/>
        <v>0</v>
      </c>
      <c r="AM31" s="6">
        <f t="shared" si="16"/>
        <v>1</v>
      </c>
      <c r="AO31" s="6">
        <f t="shared" si="17"/>
        <v>1</v>
      </c>
      <c r="AP31" s="6">
        <f t="shared" si="17"/>
        <v>1</v>
      </c>
      <c r="AQ31" s="6">
        <f t="shared" si="17"/>
        <v>0</v>
      </c>
      <c r="AR31" s="6">
        <f t="shared" si="17"/>
        <v>0</v>
      </c>
      <c r="AS31" s="6">
        <f t="shared" si="17"/>
        <v>0</v>
      </c>
      <c r="AU31" s="6">
        <f t="shared" si="18"/>
        <v>1</v>
      </c>
      <c r="AV31" s="6">
        <f t="shared" si="18"/>
        <v>1</v>
      </c>
      <c r="AW31" s="6">
        <f t="shared" si="18"/>
        <v>1</v>
      </c>
      <c r="AX31" s="6">
        <f t="shared" si="18"/>
        <v>1</v>
      </c>
      <c r="AY31" s="6">
        <f t="shared" si="18"/>
        <v>0</v>
      </c>
    </row>
    <row r="32" spans="1:51" ht="13.5" customHeight="1" x14ac:dyDescent="0.2">
      <c r="A32" s="11" t="s">
        <v>228</v>
      </c>
      <c r="B32" s="65" t="s">
        <v>488</v>
      </c>
      <c r="C32" s="65">
        <v>11</v>
      </c>
      <c r="D32" s="66" t="s">
        <v>229</v>
      </c>
      <c r="E32" s="8">
        <v>1</v>
      </c>
      <c r="F32" s="8">
        <v>1</v>
      </c>
      <c r="G32" s="8">
        <v>0</v>
      </c>
      <c r="H32" s="8">
        <v>0</v>
      </c>
      <c r="I32" s="8">
        <v>1</v>
      </c>
      <c r="K32" s="8">
        <v>1</v>
      </c>
      <c r="L32" s="6">
        <v>1</v>
      </c>
      <c r="M32" s="17">
        <v>0</v>
      </c>
      <c r="N32" s="17">
        <v>0.5</v>
      </c>
      <c r="O32" s="17">
        <v>1</v>
      </c>
      <c r="P32" s="8" t="s">
        <v>334</v>
      </c>
      <c r="Q32" s="8">
        <v>1</v>
      </c>
      <c r="R32" s="8">
        <v>1</v>
      </c>
      <c r="S32" s="8">
        <v>0</v>
      </c>
      <c r="T32" s="8">
        <v>0</v>
      </c>
      <c r="U32" s="8">
        <v>1</v>
      </c>
      <c r="W32" s="60">
        <f t="shared" si="0"/>
        <v>1</v>
      </c>
      <c r="X32" s="60">
        <f t="shared" si="1"/>
        <v>1</v>
      </c>
      <c r="Y32" s="60">
        <f t="shared" si="2"/>
        <v>0</v>
      </c>
      <c r="Z32" s="61">
        <f t="shared" si="3"/>
        <v>0</v>
      </c>
      <c r="AA32" s="60">
        <f t="shared" si="4"/>
        <v>1</v>
      </c>
      <c r="AB32" s="8">
        <f t="shared" si="5"/>
        <v>3</v>
      </c>
      <c r="AC32" s="6">
        <f t="shared" si="6"/>
        <v>1</v>
      </c>
      <c r="AD32" s="6">
        <f t="shared" si="7"/>
        <v>1</v>
      </c>
      <c r="AE32" s="6">
        <f t="shared" si="8"/>
        <v>1</v>
      </c>
      <c r="AF32" s="6">
        <f t="shared" si="9"/>
        <v>0</v>
      </c>
      <c r="AG32" s="6">
        <f t="shared" si="10"/>
        <v>1</v>
      </c>
      <c r="AI32" s="6">
        <f t="shared" si="16"/>
        <v>1</v>
      </c>
      <c r="AJ32" s="6">
        <f t="shared" si="16"/>
        <v>1</v>
      </c>
      <c r="AK32" s="6">
        <f t="shared" si="16"/>
        <v>1</v>
      </c>
      <c r="AL32" s="6">
        <f t="shared" si="16"/>
        <v>0</v>
      </c>
      <c r="AM32" s="6">
        <f t="shared" si="16"/>
        <v>1</v>
      </c>
      <c r="AO32" s="6">
        <f t="shared" si="17"/>
        <v>1</v>
      </c>
      <c r="AP32" s="6">
        <f t="shared" si="17"/>
        <v>1</v>
      </c>
      <c r="AQ32" s="6">
        <f t="shared" si="17"/>
        <v>1</v>
      </c>
      <c r="AR32" s="6">
        <f t="shared" si="17"/>
        <v>0</v>
      </c>
      <c r="AS32" s="6">
        <f t="shared" si="17"/>
        <v>1</v>
      </c>
      <c r="AU32" s="6">
        <f t="shared" si="18"/>
        <v>1</v>
      </c>
      <c r="AV32" s="6">
        <f t="shared" si="18"/>
        <v>1</v>
      </c>
      <c r="AW32" s="6">
        <f t="shared" si="18"/>
        <v>1</v>
      </c>
      <c r="AX32" s="6">
        <f t="shared" si="18"/>
        <v>1</v>
      </c>
      <c r="AY32" s="6">
        <f t="shared" si="18"/>
        <v>1</v>
      </c>
    </row>
    <row r="33" spans="1:51" ht="13.5" customHeight="1" x14ac:dyDescent="0.2">
      <c r="A33" s="11" t="s">
        <v>230</v>
      </c>
      <c r="B33" s="65" t="s">
        <v>488</v>
      </c>
      <c r="C33" s="65">
        <v>11</v>
      </c>
      <c r="D33" s="66" t="s">
        <v>231</v>
      </c>
      <c r="E33" s="8">
        <v>0</v>
      </c>
      <c r="F33" s="8">
        <v>0</v>
      </c>
      <c r="G33" s="8">
        <v>0</v>
      </c>
      <c r="H33" s="8">
        <v>0</v>
      </c>
      <c r="I33" s="8">
        <v>1</v>
      </c>
      <c r="K33" s="8">
        <v>0</v>
      </c>
      <c r="L33" s="6">
        <v>0</v>
      </c>
      <c r="M33" s="17">
        <v>0</v>
      </c>
      <c r="N33" s="17">
        <v>0</v>
      </c>
      <c r="O33" s="17">
        <v>1</v>
      </c>
      <c r="P33" s="8" t="s">
        <v>338</v>
      </c>
      <c r="Q33" s="8">
        <v>0</v>
      </c>
      <c r="R33" s="8">
        <v>1</v>
      </c>
      <c r="S33" s="8">
        <v>0</v>
      </c>
      <c r="T33" s="8">
        <v>0</v>
      </c>
      <c r="U33" s="8">
        <v>0</v>
      </c>
      <c r="W33" s="60">
        <f t="shared" si="0"/>
        <v>0</v>
      </c>
      <c r="X33" s="60">
        <f t="shared" si="1"/>
        <v>0</v>
      </c>
      <c r="Y33" s="60">
        <f t="shared" si="2"/>
        <v>0</v>
      </c>
      <c r="Z33" s="61">
        <f t="shared" si="3"/>
        <v>0</v>
      </c>
      <c r="AA33" s="60">
        <f t="shared" si="4"/>
        <v>1</v>
      </c>
      <c r="AB33" s="8">
        <f t="shared" si="5"/>
        <v>1</v>
      </c>
      <c r="AC33" s="6">
        <f t="shared" si="6"/>
        <v>1</v>
      </c>
      <c r="AD33" s="6">
        <f t="shared" si="7"/>
        <v>0</v>
      </c>
      <c r="AE33" s="6">
        <f t="shared" si="8"/>
        <v>1</v>
      </c>
      <c r="AF33" s="6">
        <f t="shared" si="9"/>
        <v>1</v>
      </c>
      <c r="AG33" s="6">
        <f t="shared" si="10"/>
        <v>0</v>
      </c>
      <c r="AI33" s="6">
        <f t="shared" si="16"/>
        <v>1</v>
      </c>
      <c r="AJ33" s="6">
        <f t="shared" si="16"/>
        <v>1</v>
      </c>
      <c r="AK33" s="6">
        <f t="shared" si="16"/>
        <v>1</v>
      </c>
      <c r="AL33" s="6">
        <f t="shared" si="16"/>
        <v>1</v>
      </c>
      <c r="AM33" s="6">
        <f t="shared" si="16"/>
        <v>1</v>
      </c>
      <c r="AO33" s="6">
        <f t="shared" si="17"/>
        <v>1</v>
      </c>
      <c r="AP33" s="6">
        <f t="shared" si="17"/>
        <v>0</v>
      </c>
      <c r="AQ33" s="6">
        <f t="shared" si="17"/>
        <v>1</v>
      </c>
      <c r="AR33" s="6">
        <f t="shared" si="17"/>
        <v>1</v>
      </c>
      <c r="AS33" s="6">
        <f t="shared" si="17"/>
        <v>0</v>
      </c>
      <c r="AU33" s="6">
        <f t="shared" si="18"/>
        <v>1</v>
      </c>
      <c r="AV33" s="6">
        <f t="shared" si="18"/>
        <v>0</v>
      </c>
      <c r="AW33" s="6">
        <f t="shared" si="18"/>
        <v>1</v>
      </c>
      <c r="AX33" s="6">
        <f t="shared" si="18"/>
        <v>1</v>
      </c>
      <c r="AY33" s="6">
        <f t="shared" si="18"/>
        <v>0</v>
      </c>
    </row>
    <row r="34" spans="1:51" ht="13.5" customHeight="1" x14ac:dyDescent="0.2">
      <c r="A34" s="11" t="s">
        <v>232</v>
      </c>
      <c r="B34" s="65" t="s">
        <v>488</v>
      </c>
      <c r="C34" s="65">
        <v>11</v>
      </c>
      <c r="D34" s="66" t="s">
        <v>233</v>
      </c>
      <c r="E34" s="8">
        <v>0</v>
      </c>
      <c r="F34" s="8">
        <v>1</v>
      </c>
      <c r="G34" s="8">
        <v>0</v>
      </c>
      <c r="H34" s="8">
        <v>0</v>
      </c>
      <c r="I34" s="8">
        <v>0</v>
      </c>
      <c r="K34" s="8">
        <v>0</v>
      </c>
      <c r="L34" s="6">
        <v>0</v>
      </c>
      <c r="M34" s="17">
        <v>0.5</v>
      </c>
      <c r="N34" s="17">
        <v>0.5</v>
      </c>
      <c r="O34" s="17">
        <v>0.5</v>
      </c>
      <c r="P34" s="8" t="s">
        <v>343</v>
      </c>
      <c r="Q34" s="8">
        <v>0</v>
      </c>
      <c r="R34" s="8">
        <v>1</v>
      </c>
      <c r="S34" s="8">
        <v>0</v>
      </c>
      <c r="T34" s="8">
        <v>1</v>
      </c>
      <c r="U34" s="8">
        <v>0</v>
      </c>
      <c r="W34" s="60">
        <f t="shared" ref="W34:W65" si="19">IF(((E34+K34+Q34)=1.5),0.5,ROUND((E34+K34+Q34)/3,0))</f>
        <v>0</v>
      </c>
      <c r="X34" s="60">
        <f t="shared" ref="X34:X65" si="20">IF(((F34+L34+R34)=1.5),0.5,ROUND((F34+L34+R34)/3,0))</f>
        <v>1</v>
      </c>
      <c r="Y34" s="60">
        <f t="shared" ref="Y34:Y65" si="21">IF(((G34+M34+S34)=1.5),0.5,ROUND((G34+M34+S34)/3,0))</f>
        <v>0</v>
      </c>
      <c r="Z34" s="61">
        <f t="shared" ref="Z34:Z65" si="22">IF(((H34+N34+T34)=1.5),0.5,ROUND((H34+N34+T34)/3,0))</f>
        <v>0.5</v>
      </c>
      <c r="AA34" s="60">
        <f t="shared" ref="AA34:AA65" si="23">IF(((I34+O34+U34)=1.5),0.5,ROUND((I34+O34+U34)/3,0))</f>
        <v>0</v>
      </c>
      <c r="AB34" s="8">
        <f t="shared" ref="AB34:AB65" si="24">SUM(W34:AA34)</f>
        <v>1.5</v>
      </c>
      <c r="AC34" s="6">
        <f t="shared" ref="AC34:AC65" si="25">IF(AND(E34=K34, K34=Q34),1,0)</f>
        <v>1</v>
      </c>
      <c r="AD34" s="6">
        <f t="shared" ref="AD34:AD65" si="26">IF(AND(F34=L34, L34=R34),1,0)</f>
        <v>0</v>
      </c>
      <c r="AE34" s="6">
        <f t="shared" ref="AE34:AE65" si="27">IF(AND(G34=M34, M34=S34),1,0)</f>
        <v>0</v>
      </c>
      <c r="AF34" s="6">
        <f t="shared" ref="AF34:AF65" si="28">IF(AND(H34=N34, N34=T34),1,0)</f>
        <v>0</v>
      </c>
      <c r="AG34" s="6">
        <f t="shared" ref="AG34:AG65" si="29">IF(AND(I34=O34, O34=U34),1,0)</f>
        <v>0</v>
      </c>
      <c r="AI34" s="6">
        <f t="shared" si="16"/>
        <v>1</v>
      </c>
      <c r="AJ34" s="6">
        <f t="shared" si="16"/>
        <v>0</v>
      </c>
      <c r="AK34" s="6">
        <f t="shared" si="16"/>
        <v>0</v>
      </c>
      <c r="AL34" s="6">
        <f t="shared" si="16"/>
        <v>0</v>
      </c>
      <c r="AM34" s="6">
        <f t="shared" si="16"/>
        <v>0</v>
      </c>
      <c r="AO34" s="6">
        <f t="shared" si="17"/>
        <v>1</v>
      </c>
      <c r="AP34" s="6">
        <f t="shared" si="17"/>
        <v>0</v>
      </c>
      <c r="AQ34" s="6">
        <f t="shared" si="17"/>
        <v>0</v>
      </c>
      <c r="AR34" s="6">
        <f t="shared" si="17"/>
        <v>0</v>
      </c>
      <c r="AS34" s="6">
        <f t="shared" si="17"/>
        <v>0</v>
      </c>
      <c r="AU34" s="6">
        <f t="shared" si="18"/>
        <v>1</v>
      </c>
      <c r="AV34" s="6">
        <f t="shared" si="18"/>
        <v>1</v>
      </c>
      <c r="AW34" s="6">
        <f t="shared" si="18"/>
        <v>1</v>
      </c>
      <c r="AX34" s="6">
        <f t="shared" si="18"/>
        <v>0</v>
      </c>
      <c r="AY34" s="6">
        <f t="shared" si="18"/>
        <v>1</v>
      </c>
    </row>
    <row r="35" spans="1:51" ht="13.5" customHeight="1" x14ac:dyDescent="0.2">
      <c r="A35" s="11" t="s">
        <v>243</v>
      </c>
      <c r="B35" s="65" t="s">
        <v>491</v>
      </c>
      <c r="C35" s="65">
        <v>11</v>
      </c>
      <c r="D35" s="66" t="s">
        <v>244</v>
      </c>
      <c r="E35" s="8">
        <v>1</v>
      </c>
      <c r="F35" s="8">
        <v>1</v>
      </c>
      <c r="G35" s="8">
        <v>0</v>
      </c>
      <c r="H35" s="8">
        <v>0</v>
      </c>
      <c r="I35" s="8">
        <v>1</v>
      </c>
      <c r="K35" s="8">
        <v>1</v>
      </c>
      <c r="L35" s="6">
        <v>1</v>
      </c>
      <c r="M35" s="17">
        <v>0.5</v>
      </c>
      <c r="N35" s="17">
        <v>0.5</v>
      </c>
      <c r="O35" s="17">
        <v>0.5</v>
      </c>
      <c r="P35" s="3"/>
      <c r="Q35" s="8">
        <v>1</v>
      </c>
      <c r="R35" s="8">
        <v>1</v>
      </c>
      <c r="S35" s="8">
        <v>0</v>
      </c>
      <c r="T35" s="8">
        <v>0</v>
      </c>
      <c r="U35" s="8">
        <v>0</v>
      </c>
      <c r="W35" s="60">
        <f t="shared" si="19"/>
        <v>1</v>
      </c>
      <c r="X35" s="60">
        <f t="shared" si="20"/>
        <v>1</v>
      </c>
      <c r="Y35" s="60">
        <f t="shared" si="21"/>
        <v>0</v>
      </c>
      <c r="Z35" s="61">
        <f t="shared" si="22"/>
        <v>0</v>
      </c>
      <c r="AA35" s="60">
        <f t="shared" si="23"/>
        <v>0.5</v>
      </c>
      <c r="AB35" s="8">
        <f t="shared" si="24"/>
        <v>2.5</v>
      </c>
      <c r="AC35" s="6">
        <f t="shared" si="25"/>
        <v>1</v>
      </c>
      <c r="AD35" s="6">
        <f t="shared" si="26"/>
        <v>1</v>
      </c>
      <c r="AE35" s="6">
        <f t="shared" si="27"/>
        <v>0</v>
      </c>
      <c r="AF35" s="6">
        <f t="shared" si="28"/>
        <v>0</v>
      </c>
      <c r="AG35" s="6">
        <f t="shared" si="29"/>
        <v>0</v>
      </c>
      <c r="AI35" s="6">
        <f t="shared" si="16"/>
        <v>1</v>
      </c>
      <c r="AJ35" s="6">
        <f t="shared" si="16"/>
        <v>1</v>
      </c>
      <c r="AK35" s="6">
        <f t="shared" si="16"/>
        <v>0</v>
      </c>
      <c r="AL35" s="6">
        <f t="shared" si="16"/>
        <v>0</v>
      </c>
      <c r="AM35" s="6">
        <f t="shared" si="16"/>
        <v>0</v>
      </c>
      <c r="AO35" s="6">
        <f t="shared" si="17"/>
        <v>1</v>
      </c>
      <c r="AP35" s="6">
        <f t="shared" si="17"/>
        <v>1</v>
      </c>
      <c r="AQ35" s="6">
        <f t="shared" si="17"/>
        <v>0</v>
      </c>
      <c r="AR35" s="6">
        <f t="shared" si="17"/>
        <v>0</v>
      </c>
      <c r="AS35" s="6">
        <f t="shared" si="17"/>
        <v>0</v>
      </c>
      <c r="AU35" s="6">
        <f t="shared" si="18"/>
        <v>1</v>
      </c>
      <c r="AV35" s="6">
        <f t="shared" si="18"/>
        <v>1</v>
      </c>
      <c r="AW35" s="6">
        <f t="shared" si="18"/>
        <v>1</v>
      </c>
      <c r="AX35" s="6">
        <f t="shared" si="18"/>
        <v>1</v>
      </c>
      <c r="AY35" s="6">
        <f t="shared" si="18"/>
        <v>0</v>
      </c>
    </row>
    <row r="36" spans="1:51" ht="13.5" customHeight="1" x14ac:dyDescent="0.2">
      <c r="A36" s="11" t="s">
        <v>256</v>
      </c>
      <c r="B36" s="65" t="s">
        <v>497</v>
      </c>
      <c r="C36" s="65">
        <v>11</v>
      </c>
      <c r="D36" s="66" t="s">
        <v>257</v>
      </c>
      <c r="E36" s="8">
        <v>0</v>
      </c>
      <c r="F36" s="8">
        <v>1</v>
      </c>
      <c r="G36" s="8">
        <v>1</v>
      </c>
      <c r="H36" s="8">
        <v>0</v>
      </c>
      <c r="I36" s="8">
        <v>0</v>
      </c>
      <c r="K36" s="8">
        <v>0</v>
      </c>
      <c r="L36" s="8">
        <v>0</v>
      </c>
      <c r="M36" s="8">
        <v>0</v>
      </c>
      <c r="N36" s="8">
        <v>0</v>
      </c>
      <c r="O36" s="8">
        <v>0</v>
      </c>
      <c r="Q36" s="8">
        <v>0</v>
      </c>
      <c r="R36" s="8">
        <v>1</v>
      </c>
      <c r="S36" s="8">
        <v>0</v>
      </c>
      <c r="T36" s="8">
        <v>0</v>
      </c>
      <c r="U36" s="8">
        <v>0</v>
      </c>
      <c r="W36" s="60">
        <f t="shared" si="19"/>
        <v>0</v>
      </c>
      <c r="X36" s="60">
        <f t="shared" si="20"/>
        <v>1</v>
      </c>
      <c r="Y36" s="60">
        <f t="shared" si="21"/>
        <v>0</v>
      </c>
      <c r="Z36" s="61">
        <f t="shared" si="22"/>
        <v>0</v>
      </c>
      <c r="AA36" s="60">
        <f t="shared" si="23"/>
        <v>0</v>
      </c>
      <c r="AB36" s="8">
        <f t="shared" si="24"/>
        <v>1</v>
      </c>
      <c r="AC36" s="6">
        <f t="shared" si="25"/>
        <v>1</v>
      </c>
      <c r="AD36" s="6">
        <f t="shared" si="26"/>
        <v>0</v>
      </c>
      <c r="AE36" s="6">
        <f t="shared" si="27"/>
        <v>0</v>
      </c>
      <c r="AF36" s="6">
        <f t="shared" si="28"/>
        <v>1</v>
      </c>
      <c r="AG36" s="6">
        <f t="shared" si="29"/>
        <v>1</v>
      </c>
      <c r="AI36" s="6">
        <f t="shared" si="16"/>
        <v>1</v>
      </c>
      <c r="AJ36" s="6">
        <f t="shared" si="16"/>
        <v>0</v>
      </c>
      <c r="AK36" s="6">
        <f t="shared" si="16"/>
        <v>0</v>
      </c>
      <c r="AL36" s="6">
        <f t="shared" si="16"/>
        <v>1</v>
      </c>
      <c r="AM36" s="6">
        <f t="shared" si="16"/>
        <v>1</v>
      </c>
      <c r="AO36" s="6">
        <f t="shared" si="17"/>
        <v>1</v>
      </c>
      <c r="AP36" s="6">
        <f t="shared" si="17"/>
        <v>0</v>
      </c>
      <c r="AQ36" s="6">
        <f t="shared" si="17"/>
        <v>1</v>
      </c>
      <c r="AR36" s="6">
        <f t="shared" si="17"/>
        <v>1</v>
      </c>
      <c r="AS36" s="6">
        <f t="shared" si="17"/>
        <v>1</v>
      </c>
      <c r="AU36" s="6">
        <f t="shared" si="18"/>
        <v>1</v>
      </c>
      <c r="AV36" s="6">
        <f t="shared" si="18"/>
        <v>1</v>
      </c>
      <c r="AW36" s="6">
        <f t="shared" si="18"/>
        <v>0</v>
      </c>
      <c r="AX36" s="6">
        <f t="shared" si="18"/>
        <v>1</v>
      </c>
      <c r="AY36" s="6">
        <f t="shared" si="18"/>
        <v>1</v>
      </c>
    </row>
    <row r="37" spans="1:51" ht="13.5" customHeight="1" x14ac:dyDescent="0.2">
      <c r="A37" s="11" t="s">
        <v>265</v>
      </c>
      <c r="B37" s="65" t="s">
        <v>451</v>
      </c>
      <c r="C37" s="65">
        <v>11</v>
      </c>
      <c r="D37" s="66" t="s">
        <v>266</v>
      </c>
      <c r="E37" s="8">
        <v>1</v>
      </c>
      <c r="F37" s="8">
        <v>0</v>
      </c>
      <c r="G37" s="8">
        <v>0</v>
      </c>
      <c r="H37" s="8">
        <v>1</v>
      </c>
      <c r="I37" s="8">
        <v>0</v>
      </c>
      <c r="K37" s="8">
        <v>1</v>
      </c>
      <c r="L37" s="8">
        <v>0</v>
      </c>
      <c r="M37" s="8">
        <v>0</v>
      </c>
      <c r="N37" s="8">
        <v>0</v>
      </c>
      <c r="O37" s="17">
        <v>0.5</v>
      </c>
      <c r="Q37" s="8">
        <v>1</v>
      </c>
      <c r="R37" s="8">
        <v>0</v>
      </c>
      <c r="S37" s="8">
        <v>1</v>
      </c>
      <c r="T37" s="8">
        <v>1</v>
      </c>
      <c r="U37" s="8">
        <v>0</v>
      </c>
      <c r="W37" s="60">
        <f t="shared" si="19"/>
        <v>1</v>
      </c>
      <c r="X37" s="60">
        <f t="shared" si="20"/>
        <v>0</v>
      </c>
      <c r="Y37" s="60">
        <f t="shared" si="21"/>
        <v>0</v>
      </c>
      <c r="Z37" s="61">
        <f t="shared" si="22"/>
        <v>1</v>
      </c>
      <c r="AA37" s="60">
        <f t="shared" si="23"/>
        <v>0</v>
      </c>
      <c r="AB37" s="8">
        <f t="shared" si="24"/>
        <v>2</v>
      </c>
      <c r="AC37" s="6">
        <f t="shared" si="25"/>
        <v>1</v>
      </c>
      <c r="AD37" s="6">
        <f t="shared" si="26"/>
        <v>1</v>
      </c>
      <c r="AE37" s="6">
        <f t="shared" si="27"/>
        <v>0</v>
      </c>
      <c r="AF37" s="6">
        <f t="shared" si="28"/>
        <v>0</v>
      </c>
      <c r="AG37" s="6">
        <f t="shared" si="29"/>
        <v>0</v>
      </c>
      <c r="AI37" s="6">
        <f t="shared" si="16"/>
        <v>1</v>
      </c>
      <c r="AJ37" s="6">
        <f t="shared" si="16"/>
        <v>1</v>
      </c>
      <c r="AK37" s="6">
        <f t="shared" si="16"/>
        <v>1</v>
      </c>
      <c r="AL37" s="6">
        <f t="shared" si="16"/>
        <v>0</v>
      </c>
      <c r="AM37" s="6">
        <f t="shared" si="16"/>
        <v>0</v>
      </c>
      <c r="AO37" s="6">
        <f t="shared" si="17"/>
        <v>1</v>
      </c>
      <c r="AP37" s="6">
        <f t="shared" si="17"/>
        <v>1</v>
      </c>
      <c r="AQ37" s="6">
        <f t="shared" si="17"/>
        <v>0</v>
      </c>
      <c r="AR37" s="6">
        <f t="shared" si="17"/>
        <v>0</v>
      </c>
      <c r="AS37" s="6">
        <f t="shared" si="17"/>
        <v>0</v>
      </c>
      <c r="AU37" s="6">
        <f t="shared" si="18"/>
        <v>1</v>
      </c>
      <c r="AV37" s="6">
        <f t="shared" si="18"/>
        <v>1</v>
      </c>
      <c r="AW37" s="6">
        <f t="shared" si="18"/>
        <v>0</v>
      </c>
      <c r="AX37" s="6">
        <f t="shared" si="18"/>
        <v>1</v>
      </c>
      <c r="AY37" s="6">
        <f t="shared" si="18"/>
        <v>1</v>
      </c>
    </row>
    <row r="38" spans="1:51" ht="13.5" customHeight="1" x14ac:dyDescent="0.2">
      <c r="A38" s="11" t="s">
        <v>23</v>
      </c>
      <c r="B38" s="65" t="s">
        <v>409</v>
      </c>
      <c r="C38" s="65">
        <v>10</v>
      </c>
      <c r="D38" s="66" t="s">
        <v>24</v>
      </c>
      <c r="E38" s="6">
        <v>1</v>
      </c>
      <c r="F38" s="6">
        <v>1</v>
      </c>
      <c r="G38" s="6">
        <v>0</v>
      </c>
      <c r="H38" s="6">
        <v>0</v>
      </c>
      <c r="I38" s="6">
        <v>0</v>
      </c>
      <c r="J38" s="3"/>
      <c r="K38" s="5">
        <v>1</v>
      </c>
      <c r="L38" s="5">
        <v>1</v>
      </c>
      <c r="M38" s="14">
        <v>0</v>
      </c>
      <c r="N38" s="14">
        <v>0</v>
      </c>
      <c r="O38" s="14">
        <v>0</v>
      </c>
      <c r="P38" s="3"/>
      <c r="Q38" s="5">
        <v>1</v>
      </c>
      <c r="R38" s="5">
        <v>1</v>
      </c>
      <c r="S38" s="5">
        <v>0</v>
      </c>
      <c r="T38" s="5">
        <v>0</v>
      </c>
      <c r="U38" s="5">
        <v>0</v>
      </c>
      <c r="V38" s="5"/>
      <c r="W38" s="60">
        <f t="shared" si="19"/>
        <v>1</v>
      </c>
      <c r="X38" s="60">
        <f t="shared" si="20"/>
        <v>1</v>
      </c>
      <c r="Y38" s="60">
        <f t="shared" si="21"/>
        <v>0</v>
      </c>
      <c r="Z38" s="61">
        <f t="shared" si="22"/>
        <v>0</v>
      </c>
      <c r="AA38" s="60">
        <f t="shared" si="23"/>
        <v>0</v>
      </c>
      <c r="AB38" s="8">
        <f t="shared" si="24"/>
        <v>2</v>
      </c>
      <c r="AC38" s="6">
        <f t="shared" si="25"/>
        <v>1</v>
      </c>
      <c r="AD38" s="6">
        <f t="shared" si="26"/>
        <v>1</v>
      </c>
      <c r="AE38" s="6">
        <f t="shared" si="27"/>
        <v>1</v>
      </c>
      <c r="AF38" s="6">
        <f t="shared" si="28"/>
        <v>1</v>
      </c>
      <c r="AG38" s="6">
        <f t="shared" si="29"/>
        <v>1</v>
      </c>
      <c r="AI38" s="6">
        <f t="shared" si="16"/>
        <v>1</v>
      </c>
      <c r="AJ38" s="6">
        <f t="shared" si="16"/>
        <v>1</v>
      </c>
      <c r="AK38" s="6">
        <f t="shared" si="16"/>
        <v>1</v>
      </c>
      <c r="AL38" s="6">
        <f t="shared" si="16"/>
        <v>1</v>
      </c>
      <c r="AM38" s="6">
        <f t="shared" si="16"/>
        <v>1</v>
      </c>
      <c r="AO38" s="6">
        <f t="shared" si="17"/>
        <v>1</v>
      </c>
      <c r="AP38" s="6">
        <f t="shared" si="17"/>
        <v>1</v>
      </c>
      <c r="AQ38" s="6">
        <f t="shared" si="17"/>
        <v>1</v>
      </c>
      <c r="AR38" s="6">
        <f t="shared" si="17"/>
        <v>1</v>
      </c>
      <c r="AS38" s="6">
        <f t="shared" si="17"/>
        <v>1</v>
      </c>
      <c r="AU38" s="6">
        <f t="shared" si="18"/>
        <v>1</v>
      </c>
      <c r="AV38" s="6">
        <f t="shared" si="18"/>
        <v>1</v>
      </c>
      <c r="AW38" s="6">
        <f t="shared" si="18"/>
        <v>1</v>
      </c>
      <c r="AX38" s="6">
        <f t="shared" si="18"/>
        <v>1</v>
      </c>
      <c r="AY38" s="6">
        <f t="shared" si="18"/>
        <v>1</v>
      </c>
    </row>
    <row r="39" spans="1:51" ht="13.5" customHeight="1" x14ac:dyDescent="0.2">
      <c r="A39" s="11" t="s">
        <v>34</v>
      </c>
      <c r="B39" s="65" t="s">
        <v>413</v>
      </c>
      <c r="C39" s="65">
        <v>10</v>
      </c>
      <c r="D39" s="66" t="s">
        <v>35</v>
      </c>
      <c r="E39" s="6">
        <v>1</v>
      </c>
      <c r="F39" s="6">
        <v>1</v>
      </c>
      <c r="G39" s="6">
        <v>0</v>
      </c>
      <c r="H39" s="6">
        <v>0</v>
      </c>
      <c r="I39" s="6">
        <v>0</v>
      </c>
      <c r="J39" s="3"/>
      <c r="K39" s="5">
        <v>1</v>
      </c>
      <c r="L39" s="5">
        <v>1</v>
      </c>
      <c r="M39" s="14">
        <v>0</v>
      </c>
      <c r="N39" s="14">
        <v>0.5</v>
      </c>
      <c r="O39" s="14">
        <v>1</v>
      </c>
      <c r="P39" s="3"/>
      <c r="Q39" s="5">
        <v>0</v>
      </c>
      <c r="R39" s="5">
        <v>1</v>
      </c>
      <c r="S39" s="5">
        <v>0</v>
      </c>
      <c r="T39" s="5">
        <v>0</v>
      </c>
      <c r="U39" s="5">
        <v>0</v>
      </c>
      <c r="V39" s="5"/>
      <c r="W39" s="60">
        <f t="shared" si="19"/>
        <v>1</v>
      </c>
      <c r="X39" s="60">
        <f t="shared" si="20"/>
        <v>1</v>
      </c>
      <c r="Y39" s="60">
        <f t="shared" si="21"/>
        <v>0</v>
      </c>
      <c r="Z39" s="61">
        <f t="shared" si="22"/>
        <v>0</v>
      </c>
      <c r="AA39" s="60">
        <f t="shared" si="23"/>
        <v>0</v>
      </c>
      <c r="AB39" s="8">
        <f t="shared" si="24"/>
        <v>2</v>
      </c>
      <c r="AC39" s="6">
        <f t="shared" si="25"/>
        <v>0</v>
      </c>
      <c r="AD39" s="6">
        <f t="shared" si="26"/>
        <v>1</v>
      </c>
      <c r="AE39" s="6">
        <f t="shared" si="27"/>
        <v>1</v>
      </c>
      <c r="AF39" s="6">
        <f t="shared" si="28"/>
        <v>0</v>
      </c>
      <c r="AG39" s="6">
        <f t="shared" si="29"/>
        <v>0</v>
      </c>
      <c r="AI39" s="6">
        <f t="shared" si="16"/>
        <v>1</v>
      </c>
      <c r="AJ39" s="6">
        <f t="shared" si="16"/>
        <v>1</v>
      </c>
      <c r="AK39" s="6">
        <f t="shared" si="16"/>
        <v>1</v>
      </c>
      <c r="AL39" s="6">
        <f t="shared" si="16"/>
        <v>0</v>
      </c>
      <c r="AM39" s="6">
        <f t="shared" si="16"/>
        <v>0</v>
      </c>
      <c r="AO39" s="6">
        <f t="shared" si="17"/>
        <v>0</v>
      </c>
      <c r="AP39" s="6">
        <f t="shared" si="17"/>
        <v>1</v>
      </c>
      <c r="AQ39" s="6">
        <f t="shared" si="17"/>
        <v>1</v>
      </c>
      <c r="AR39" s="6">
        <f t="shared" si="17"/>
        <v>0</v>
      </c>
      <c r="AS39" s="6">
        <f t="shared" si="17"/>
        <v>0</v>
      </c>
      <c r="AU39" s="6">
        <f t="shared" si="18"/>
        <v>0</v>
      </c>
      <c r="AV39" s="6">
        <f t="shared" si="18"/>
        <v>1</v>
      </c>
      <c r="AW39" s="6">
        <f t="shared" si="18"/>
        <v>1</v>
      </c>
      <c r="AX39" s="6">
        <f t="shared" si="18"/>
        <v>1</v>
      </c>
      <c r="AY39" s="6">
        <f t="shared" si="18"/>
        <v>1</v>
      </c>
    </row>
    <row r="40" spans="1:51" ht="13.5" customHeight="1" x14ac:dyDescent="0.2">
      <c r="A40" s="11" t="s">
        <v>36</v>
      </c>
      <c r="B40" s="65" t="s">
        <v>414</v>
      </c>
      <c r="C40" s="65">
        <v>10</v>
      </c>
      <c r="D40" s="66" t="s">
        <v>37</v>
      </c>
      <c r="E40" s="6">
        <v>0</v>
      </c>
      <c r="F40" s="6">
        <v>1</v>
      </c>
      <c r="G40" s="6">
        <v>1</v>
      </c>
      <c r="H40" s="6">
        <v>1</v>
      </c>
      <c r="I40" s="6">
        <v>0</v>
      </c>
      <c r="J40" s="8" t="s">
        <v>76</v>
      </c>
      <c r="K40" s="5">
        <v>0</v>
      </c>
      <c r="L40" s="5">
        <v>0</v>
      </c>
      <c r="M40" s="14">
        <v>0</v>
      </c>
      <c r="N40" s="14">
        <v>0</v>
      </c>
      <c r="O40" s="14">
        <v>1</v>
      </c>
      <c r="P40" s="8" t="s">
        <v>65</v>
      </c>
      <c r="Q40" s="5">
        <v>0</v>
      </c>
      <c r="R40" s="5">
        <v>1</v>
      </c>
      <c r="S40" s="5">
        <v>1</v>
      </c>
      <c r="T40" s="5">
        <v>0</v>
      </c>
      <c r="U40" s="5">
        <v>0</v>
      </c>
      <c r="V40" s="5"/>
      <c r="W40" s="60">
        <f t="shared" si="19"/>
        <v>0</v>
      </c>
      <c r="X40" s="60">
        <f t="shared" si="20"/>
        <v>1</v>
      </c>
      <c r="Y40" s="60">
        <f t="shared" si="21"/>
        <v>1</v>
      </c>
      <c r="Z40" s="61">
        <f t="shared" si="22"/>
        <v>0</v>
      </c>
      <c r="AA40" s="60">
        <f t="shared" si="23"/>
        <v>0</v>
      </c>
      <c r="AB40" s="8">
        <f t="shared" si="24"/>
        <v>2</v>
      </c>
      <c r="AC40" s="6">
        <f t="shared" si="25"/>
        <v>1</v>
      </c>
      <c r="AD40" s="6">
        <f t="shared" si="26"/>
        <v>0</v>
      </c>
      <c r="AE40" s="6">
        <f t="shared" si="27"/>
        <v>0</v>
      </c>
      <c r="AF40" s="6">
        <f t="shared" si="28"/>
        <v>0</v>
      </c>
      <c r="AG40" s="6">
        <f t="shared" si="29"/>
        <v>0</v>
      </c>
      <c r="AI40" s="6">
        <f t="shared" si="16"/>
        <v>1</v>
      </c>
      <c r="AJ40" s="6">
        <f t="shared" si="16"/>
        <v>0</v>
      </c>
      <c r="AK40" s="6">
        <f t="shared" si="16"/>
        <v>0</v>
      </c>
      <c r="AL40" s="6">
        <f t="shared" si="16"/>
        <v>0</v>
      </c>
      <c r="AM40" s="6">
        <f t="shared" si="16"/>
        <v>0</v>
      </c>
      <c r="AO40" s="6">
        <f t="shared" si="17"/>
        <v>1</v>
      </c>
      <c r="AP40" s="6">
        <f t="shared" si="17"/>
        <v>0</v>
      </c>
      <c r="AQ40" s="6">
        <f t="shared" si="17"/>
        <v>0</v>
      </c>
      <c r="AR40" s="6">
        <f t="shared" si="17"/>
        <v>1</v>
      </c>
      <c r="AS40" s="6">
        <f t="shared" si="17"/>
        <v>0</v>
      </c>
      <c r="AU40" s="6">
        <f t="shared" si="18"/>
        <v>1</v>
      </c>
      <c r="AV40" s="6">
        <f t="shared" si="18"/>
        <v>1</v>
      </c>
      <c r="AW40" s="6">
        <f t="shared" si="18"/>
        <v>1</v>
      </c>
      <c r="AX40" s="6">
        <f t="shared" si="18"/>
        <v>0</v>
      </c>
      <c r="AY40" s="6">
        <f t="shared" si="18"/>
        <v>1</v>
      </c>
    </row>
    <row r="41" spans="1:51" s="38" customFormat="1" ht="13.5" customHeight="1" x14ac:dyDescent="0.2">
      <c r="A41" s="11" t="s">
        <v>42</v>
      </c>
      <c r="B41" s="65" t="s">
        <v>417</v>
      </c>
      <c r="C41" s="65">
        <v>10</v>
      </c>
      <c r="D41" s="66" t="s">
        <v>43</v>
      </c>
      <c r="E41" s="6">
        <v>0</v>
      </c>
      <c r="F41" s="6">
        <v>0</v>
      </c>
      <c r="G41" s="6">
        <v>0</v>
      </c>
      <c r="H41" s="6">
        <v>0</v>
      </c>
      <c r="I41" s="6">
        <v>0</v>
      </c>
      <c r="J41" s="3"/>
      <c r="K41" s="5">
        <v>0</v>
      </c>
      <c r="L41" s="5">
        <v>1</v>
      </c>
      <c r="M41" s="14">
        <v>0</v>
      </c>
      <c r="N41" s="14">
        <v>0</v>
      </c>
      <c r="O41" s="14">
        <v>1</v>
      </c>
      <c r="P41" s="8" t="s">
        <v>72</v>
      </c>
      <c r="Q41" s="5">
        <v>0</v>
      </c>
      <c r="R41" s="5">
        <v>1</v>
      </c>
      <c r="S41" s="5">
        <v>0</v>
      </c>
      <c r="T41" s="5">
        <v>0</v>
      </c>
      <c r="U41" s="5">
        <v>0</v>
      </c>
      <c r="V41" s="5"/>
      <c r="W41" s="60">
        <f t="shared" si="19"/>
        <v>0</v>
      </c>
      <c r="X41" s="60">
        <f t="shared" si="20"/>
        <v>1</v>
      </c>
      <c r="Y41" s="60">
        <f t="shared" si="21"/>
        <v>0</v>
      </c>
      <c r="Z41" s="61">
        <f t="shared" si="22"/>
        <v>0</v>
      </c>
      <c r="AA41" s="60">
        <f t="shared" si="23"/>
        <v>0</v>
      </c>
      <c r="AB41" s="8">
        <f t="shared" si="24"/>
        <v>1</v>
      </c>
      <c r="AC41" s="6">
        <f t="shared" si="25"/>
        <v>1</v>
      </c>
      <c r="AD41" s="6">
        <f t="shared" si="26"/>
        <v>0</v>
      </c>
      <c r="AE41" s="6">
        <f t="shared" si="27"/>
        <v>1</v>
      </c>
      <c r="AF41" s="6">
        <f t="shared" si="28"/>
        <v>1</v>
      </c>
      <c r="AG41" s="6">
        <f t="shared" si="29"/>
        <v>0</v>
      </c>
      <c r="AI41" s="40">
        <f t="shared" ref="AI41:AM91" si="30">IF((E41=K41),1,0)</f>
        <v>1</v>
      </c>
      <c r="AJ41" s="40">
        <f t="shared" si="30"/>
        <v>0</v>
      </c>
      <c r="AK41" s="40">
        <f t="shared" si="30"/>
        <v>1</v>
      </c>
      <c r="AL41" s="40">
        <f t="shared" si="30"/>
        <v>1</v>
      </c>
      <c r="AM41" s="40">
        <f t="shared" si="30"/>
        <v>0</v>
      </c>
      <c r="AO41" s="40">
        <f t="shared" ref="AO41:AS91" si="31">IF((K41=Q41),1,0)</f>
        <v>1</v>
      </c>
      <c r="AP41" s="40">
        <f t="shared" si="31"/>
        <v>1</v>
      </c>
      <c r="AQ41" s="40">
        <f t="shared" si="31"/>
        <v>1</v>
      </c>
      <c r="AR41" s="40">
        <f t="shared" si="31"/>
        <v>1</v>
      </c>
      <c r="AS41" s="40">
        <f t="shared" si="31"/>
        <v>0</v>
      </c>
      <c r="AU41" s="40">
        <f t="shared" ref="AU41:AY91" si="32">IF((E41=Q41),1,0)</f>
        <v>1</v>
      </c>
      <c r="AV41" s="40">
        <f t="shared" si="32"/>
        <v>0</v>
      </c>
      <c r="AW41" s="40">
        <f t="shared" si="32"/>
        <v>1</v>
      </c>
      <c r="AX41" s="40">
        <f t="shared" si="32"/>
        <v>1</v>
      </c>
      <c r="AY41" s="40">
        <f t="shared" si="32"/>
        <v>1</v>
      </c>
    </row>
    <row r="42" spans="1:51" ht="13.5" customHeight="1" x14ac:dyDescent="0.2">
      <c r="A42" s="37" t="s">
        <v>56</v>
      </c>
      <c r="B42" s="67" t="s">
        <v>423</v>
      </c>
      <c r="C42" s="67">
        <v>10</v>
      </c>
      <c r="D42" s="68" t="s">
        <v>57</v>
      </c>
      <c r="E42" s="40">
        <v>1</v>
      </c>
      <c r="F42" s="40">
        <v>1</v>
      </c>
      <c r="G42" s="40">
        <v>1</v>
      </c>
      <c r="H42" s="40">
        <v>1</v>
      </c>
      <c r="I42" s="40">
        <v>0</v>
      </c>
      <c r="J42" s="35"/>
      <c r="K42" s="38">
        <v>1</v>
      </c>
      <c r="L42" s="38">
        <v>1</v>
      </c>
      <c r="M42" s="39">
        <v>1</v>
      </c>
      <c r="N42" s="39">
        <v>0.5</v>
      </c>
      <c r="O42" s="39">
        <v>0.5</v>
      </c>
      <c r="P42" s="35"/>
      <c r="Q42" s="38">
        <v>1</v>
      </c>
      <c r="R42" s="38">
        <v>1</v>
      </c>
      <c r="S42" s="38">
        <v>1</v>
      </c>
      <c r="T42" s="38">
        <v>1</v>
      </c>
      <c r="U42" s="38">
        <v>0</v>
      </c>
      <c r="V42" s="38"/>
      <c r="W42" s="62">
        <f t="shared" si="19"/>
        <v>1</v>
      </c>
      <c r="X42" s="62">
        <f t="shared" si="20"/>
        <v>1</v>
      </c>
      <c r="Y42" s="62">
        <f t="shared" si="21"/>
        <v>1</v>
      </c>
      <c r="Z42" s="61">
        <f t="shared" si="22"/>
        <v>1</v>
      </c>
      <c r="AA42" s="62">
        <f t="shared" si="23"/>
        <v>0</v>
      </c>
      <c r="AB42" s="38">
        <f t="shared" si="24"/>
        <v>4</v>
      </c>
      <c r="AC42" s="40">
        <f t="shared" si="25"/>
        <v>1</v>
      </c>
      <c r="AD42" s="40">
        <f t="shared" si="26"/>
        <v>1</v>
      </c>
      <c r="AE42" s="40">
        <f t="shared" si="27"/>
        <v>1</v>
      </c>
      <c r="AF42" s="40">
        <f t="shared" si="28"/>
        <v>0</v>
      </c>
      <c r="AG42" s="40">
        <f t="shared" si="29"/>
        <v>0</v>
      </c>
      <c r="AI42" s="6">
        <f t="shared" si="30"/>
        <v>1</v>
      </c>
      <c r="AJ42" s="6">
        <f t="shared" si="30"/>
        <v>1</v>
      </c>
      <c r="AK42" s="6">
        <f t="shared" si="30"/>
        <v>1</v>
      </c>
      <c r="AL42" s="6">
        <f t="shared" si="30"/>
        <v>0</v>
      </c>
      <c r="AM42" s="6">
        <f t="shared" si="30"/>
        <v>0</v>
      </c>
      <c r="AO42" s="6">
        <f t="shared" si="31"/>
        <v>1</v>
      </c>
      <c r="AP42" s="6">
        <f t="shared" si="31"/>
        <v>1</v>
      </c>
      <c r="AQ42" s="6">
        <f t="shared" si="31"/>
        <v>1</v>
      </c>
      <c r="AR42" s="6">
        <f t="shared" si="31"/>
        <v>0</v>
      </c>
      <c r="AS42" s="6">
        <f t="shared" si="31"/>
        <v>0</v>
      </c>
      <c r="AU42" s="6">
        <f t="shared" si="32"/>
        <v>1</v>
      </c>
      <c r="AV42" s="6">
        <f t="shared" si="32"/>
        <v>1</v>
      </c>
      <c r="AW42" s="6">
        <f t="shared" si="32"/>
        <v>1</v>
      </c>
      <c r="AX42" s="6">
        <f t="shared" si="32"/>
        <v>1</v>
      </c>
      <c r="AY42" s="6">
        <f t="shared" si="32"/>
        <v>1</v>
      </c>
    </row>
    <row r="43" spans="1:51" ht="13.5" customHeight="1" x14ac:dyDescent="0.2">
      <c r="A43" s="11" t="s">
        <v>66</v>
      </c>
      <c r="B43" s="65" t="s">
        <v>427</v>
      </c>
      <c r="C43" s="65">
        <v>10</v>
      </c>
      <c r="D43" s="66" t="s">
        <v>67</v>
      </c>
      <c r="E43" s="6">
        <v>0</v>
      </c>
      <c r="F43" s="6">
        <v>1</v>
      </c>
      <c r="G43" s="6">
        <v>1</v>
      </c>
      <c r="H43" s="6">
        <v>1</v>
      </c>
      <c r="I43" s="6">
        <v>1</v>
      </c>
      <c r="J43" s="3"/>
      <c r="K43" s="5">
        <v>0</v>
      </c>
      <c r="L43" s="5">
        <v>1</v>
      </c>
      <c r="M43" s="14">
        <v>0.5</v>
      </c>
      <c r="N43" s="14">
        <v>1</v>
      </c>
      <c r="O43" s="14">
        <v>1</v>
      </c>
      <c r="P43" s="3"/>
      <c r="Q43" s="5">
        <v>0</v>
      </c>
      <c r="R43" s="5">
        <v>1</v>
      </c>
      <c r="S43" s="5">
        <v>1</v>
      </c>
      <c r="T43" s="5">
        <v>0</v>
      </c>
      <c r="U43" s="5">
        <v>0</v>
      </c>
      <c r="V43" s="5"/>
      <c r="W43" s="60">
        <f t="shared" si="19"/>
        <v>0</v>
      </c>
      <c r="X43" s="60">
        <f t="shared" si="20"/>
        <v>1</v>
      </c>
      <c r="Y43" s="60">
        <f t="shared" si="21"/>
        <v>1</v>
      </c>
      <c r="Z43" s="61">
        <f t="shared" si="22"/>
        <v>1</v>
      </c>
      <c r="AA43" s="60">
        <f t="shared" si="23"/>
        <v>1</v>
      </c>
      <c r="AB43" s="8">
        <f t="shared" si="24"/>
        <v>4</v>
      </c>
      <c r="AC43" s="6">
        <f t="shared" si="25"/>
        <v>1</v>
      </c>
      <c r="AD43" s="6">
        <f t="shared" si="26"/>
        <v>1</v>
      </c>
      <c r="AE43" s="6">
        <f t="shared" si="27"/>
        <v>0</v>
      </c>
      <c r="AF43" s="6">
        <f t="shared" si="28"/>
        <v>0</v>
      </c>
      <c r="AG43" s="6">
        <f t="shared" si="29"/>
        <v>0</v>
      </c>
      <c r="AI43" s="6">
        <f t="shared" si="30"/>
        <v>1</v>
      </c>
      <c r="AJ43" s="6">
        <f t="shared" si="30"/>
        <v>1</v>
      </c>
      <c r="AK43" s="6">
        <f t="shared" si="30"/>
        <v>0</v>
      </c>
      <c r="AL43" s="6">
        <f t="shared" si="30"/>
        <v>1</v>
      </c>
      <c r="AM43" s="6">
        <f t="shared" si="30"/>
        <v>1</v>
      </c>
      <c r="AO43" s="6">
        <f t="shared" si="31"/>
        <v>1</v>
      </c>
      <c r="AP43" s="6">
        <f t="shared" si="31"/>
        <v>1</v>
      </c>
      <c r="AQ43" s="6">
        <f t="shared" si="31"/>
        <v>0</v>
      </c>
      <c r="AR43" s="6">
        <f t="shared" si="31"/>
        <v>0</v>
      </c>
      <c r="AS43" s="6">
        <f t="shared" si="31"/>
        <v>0</v>
      </c>
      <c r="AU43" s="6">
        <f t="shared" si="32"/>
        <v>1</v>
      </c>
      <c r="AV43" s="6">
        <f t="shared" si="32"/>
        <v>1</v>
      </c>
      <c r="AW43" s="6">
        <f t="shared" si="32"/>
        <v>1</v>
      </c>
      <c r="AX43" s="6">
        <f t="shared" si="32"/>
        <v>0</v>
      </c>
      <c r="AY43" s="6">
        <f t="shared" si="32"/>
        <v>0</v>
      </c>
    </row>
    <row r="44" spans="1:51" ht="13.5" customHeight="1" x14ac:dyDescent="0.2">
      <c r="A44" s="11" t="s">
        <v>68</v>
      </c>
      <c r="B44" s="65" t="s">
        <v>428</v>
      </c>
      <c r="C44" s="65">
        <v>10</v>
      </c>
      <c r="D44" s="66" t="s">
        <v>69</v>
      </c>
      <c r="E44" s="6">
        <v>0</v>
      </c>
      <c r="F44" s="6">
        <v>0</v>
      </c>
      <c r="G44" s="6">
        <v>0</v>
      </c>
      <c r="H44" s="6">
        <v>0</v>
      </c>
      <c r="I44" s="6">
        <v>0</v>
      </c>
      <c r="J44" s="8" t="s">
        <v>122</v>
      </c>
      <c r="K44" s="5">
        <v>0</v>
      </c>
      <c r="L44" s="5">
        <v>1</v>
      </c>
      <c r="M44" s="14">
        <v>0</v>
      </c>
      <c r="N44" s="14">
        <v>0.5</v>
      </c>
      <c r="O44" s="14">
        <v>1</v>
      </c>
      <c r="P44" s="3"/>
      <c r="Q44" s="5">
        <v>0</v>
      </c>
      <c r="R44" s="5">
        <v>1</v>
      </c>
      <c r="S44" s="5">
        <v>0</v>
      </c>
      <c r="T44" s="5">
        <v>0</v>
      </c>
      <c r="U44" s="5">
        <v>0</v>
      </c>
      <c r="V44" s="5"/>
      <c r="W44" s="60">
        <f t="shared" si="19"/>
        <v>0</v>
      </c>
      <c r="X44" s="60">
        <f t="shared" si="20"/>
        <v>1</v>
      </c>
      <c r="Y44" s="60">
        <f t="shared" si="21"/>
        <v>0</v>
      </c>
      <c r="Z44" s="61">
        <f t="shared" si="22"/>
        <v>0</v>
      </c>
      <c r="AA44" s="60">
        <f t="shared" si="23"/>
        <v>0</v>
      </c>
      <c r="AB44" s="8">
        <f t="shared" si="24"/>
        <v>1</v>
      </c>
      <c r="AC44" s="6">
        <f t="shared" si="25"/>
        <v>1</v>
      </c>
      <c r="AD44" s="6">
        <f t="shared" si="26"/>
        <v>0</v>
      </c>
      <c r="AE44" s="6">
        <f t="shared" si="27"/>
        <v>1</v>
      </c>
      <c r="AF44" s="6">
        <f t="shared" si="28"/>
        <v>0</v>
      </c>
      <c r="AG44" s="6">
        <f t="shared" si="29"/>
        <v>0</v>
      </c>
      <c r="AI44" s="6">
        <f t="shared" si="30"/>
        <v>1</v>
      </c>
      <c r="AJ44" s="6">
        <f t="shared" si="30"/>
        <v>0</v>
      </c>
      <c r="AK44" s="6">
        <f t="shared" si="30"/>
        <v>1</v>
      </c>
      <c r="AL44" s="6">
        <f t="shared" si="30"/>
        <v>0</v>
      </c>
      <c r="AM44" s="6">
        <f t="shared" si="30"/>
        <v>0</v>
      </c>
      <c r="AO44" s="6">
        <f t="shared" si="31"/>
        <v>1</v>
      </c>
      <c r="AP44" s="6">
        <f t="shared" si="31"/>
        <v>1</v>
      </c>
      <c r="AQ44" s="6">
        <f t="shared" si="31"/>
        <v>1</v>
      </c>
      <c r="AR44" s="6">
        <f t="shared" si="31"/>
        <v>0</v>
      </c>
      <c r="AS44" s="6">
        <f t="shared" si="31"/>
        <v>0</v>
      </c>
      <c r="AU44" s="6">
        <f t="shared" si="32"/>
        <v>1</v>
      </c>
      <c r="AV44" s="6">
        <f t="shared" si="32"/>
        <v>0</v>
      </c>
      <c r="AW44" s="6">
        <f t="shared" si="32"/>
        <v>1</v>
      </c>
      <c r="AX44" s="6">
        <f t="shared" si="32"/>
        <v>1</v>
      </c>
      <c r="AY44" s="6">
        <f t="shared" si="32"/>
        <v>1</v>
      </c>
    </row>
    <row r="45" spans="1:51" ht="13.5" customHeight="1" x14ac:dyDescent="0.2">
      <c r="A45" s="11" t="s">
        <v>86</v>
      </c>
      <c r="B45" s="65" t="s">
        <v>435</v>
      </c>
      <c r="C45" s="65">
        <v>10</v>
      </c>
      <c r="D45" s="66" t="s">
        <v>87</v>
      </c>
      <c r="E45" s="6">
        <v>0</v>
      </c>
      <c r="F45" s="6">
        <v>1</v>
      </c>
      <c r="G45" s="6">
        <v>0</v>
      </c>
      <c r="H45" s="6">
        <v>1</v>
      </c>
      <c r="I45" s="6">
        <v>0</v>
      </c>
      <c r="J45" s="3"/>
      <c r="K45" s="5">
        <v>0</v>
      </c>
      <c r="L45" s="5">
        <v>1</v>
      </c>
      <c r="M45" s="14">
        <v>1</v>
      </c>
      <c r="N45" s="7" t="s">
        <v>235</v>
      </c>
      <c r="O45" s="14">
        <v>1</v>
      </c>
      <c r="P45" s="3"/>
      <c r="Q45" s="5">
        <v>1</v>
      </c>
      <c r="R45" s="5">
        <v>1</v>
      </c>
      <c r="S45" s="5">
        <v>1</v>
      </c>
      <c r="T45" s="5">
        <v>0</v>
      </c>
      <c r="U45" s="5">
        <v>0</v>
      </c>
      <c r="V45" s="5"/>
      <c r="W45" s="60">
        <f t="shared" si="19"/>
        <v>0</v>
      </c>
      <c r="X45" s="60">
        <f t="shared" si="20"/>
        <v>1</v>
      </c>
      <c r="Y45" s="60">
        <f t="shared" si="21"/>
        <v>1</v>
      </c>
      <c r="Z45" s="61" t="e">
        <f t="shared" si="22"/>
        <v>#VALUE!</v>
      </c>
      <c r="AA45" s="60">
        <f t="shared" si="23"/>
        <v>0</v>
      </c>
      <c r="AB45" s="8" t="e">
        <f t="shared" si="24"/>
        <v>#VALUE!</v>
      </c>
      <c r="AC45" s="6">
        <f t="shared" si="25"/>
        <v>0</v>
      </c>
      <c r="AD45" s="6">
        <f t="shared" si="26"/>
        <v>1</v>
      </c>
      <c r="AE45" s="6">
        <f t="shared" si="27"/>
        <v>0</v>
      </c>
      <c r="AF45" s="6">
        <f t="shared" si="28"/>
        <v>0</v>
      </c>
      <c r="AG45" s="6">
        <f t="shared" si="29"/>
        <v>0</v>
      </c>
      <c r="AI45" s="6">
        <f t="shared" si="30"/>
        <v>1</v>
      </c>
      <c r="AJ45" s="6">
        <f t="shared" si="30"/>
        <v>1</v>
      </c>
      <c r="AK45" s="6">
        <f t="shared" si="30"/>
        <v>0</v>
      </c>
      <c r="AL45" s="6">
        <f t="shared" si="30"/>
        <v>0</v>
      </c>
      <c r="AM45" s="6">
        <f t="shared" si="30"/>
        <v>0</v>
      </c>
      <c r="AO45" s="6">
        <f t="shared" si="31"/>
        <v>0</v>
      </c>
      <c r="AP45" s="6">
        <f t="shared" si="31"/>
        <v>1</v>
      </c>
      <c r="AQ45" s="6">
        <f t="shared" si="31"/>
        <v>1</v>
      </c>
      <c r="AR45" s="6">
        <f t="shared" si="31"/>
        <v>0</v>
      </c>
      <c r="AS45" s="6">
        <f t="shared" si="31"/>
        <v>0</v>
      </c>
      <c r="AU45" s="6">
        <f t="shared" si="32"/>
        <v>0</v>
      </c>
      <c r="AV45" s="6">
        <f t="shared" si="32"/>
        <v>1</v>
      </c>
      <c r="AW45" s="6">
        <f t="shared" si="32"/>
        <v>0</v>
      </c>
      <c r="AX45" s="6">
        <f t="shared" si="32"/>
        <v>0</v>
      </c>
      <c r="AY45" s="6">
        <f t="shared" si="32"/>
        <v>1</v>
      </c>
    </row>
    <row r="46" spans="1:51" ht="13.5" customHeight="1" x14ac:dyDescent="0.2">
      <c r="A46" s="11" t="s">
        <v>112</v>
      </c>
      <c r="B46" s="65" t="s">
        <v>445</v>
      </c>
      <c r="C46" s="65">
        <v>10</v>
      </c>
      <c r="D46" s="66" t="s">
        <v>113</v>
      </c>
      <c r="E46" s="6">
        <v>1</v>
      </c>
      <c r="F46" s="6">
        <v>1</v>
      </c>
      <c r="G46" s="6">
        <v>1</v>
      </c>
      <c r="H46" s="6">
        <v>1</v>
      </c>
      <c r="I46" s="6">
        <v>0</v>
      </c>
      <c r="J46" s="3"/>
      <c r="K46" s="5">
        <v>1</v>
      </c>
      <c r="L46" s="5">
        <v>1</v>
      </c>
      <c r="M46" s="14">
        <v>0</v>
      </c>
      <c r="N46" s="14">
        <v>0</v>
      </c>
      <c r="O46" s="14">
        <v>0</v>
      </c>
      <c r="P46" s="3"/>
      <c r="Q46" s="5">
        <v>1</v>
      </c>
      <c r="R46" s="5">
        <v>1</v>
      </c>
      <c r="S46" s="5">
        <v>0</v>
      </c>
      <c r="T46" s="5">
        <v>0</v>
      </c>
      <c r="U46" s="5">
        <v>0</v>
      </c>
      <c r="V46" s="5"/>
      <c r="W46" s="60">
        <f t="shared" si="19"/>
        <v>1</v>
      </c>
      <c r="X46" s="60">
        <f t="shared" si="20"/>
        <v>1</v>
      </c>
      <c r="Y46" s="60">
        <f t="shared" si="21"/>
        <v>0</v>
      </c>
      <c r="Z46" s="61">
        <f t="shared" si="22"/>
        <v>0</v>
      </c>
      <c r="AA46" s="60">
        <f t="shared" si="23"/>
        <v>0</v>
      </c>
      <c r="AB46" s="8">
        <f t="shared" si="24"/>
        <v>2</v>
      </c>
      <c r="AC46" s="6">
        <f t="shared" si="25"/>
        <v>1</v>
      </c>
      <c r="AD46" s="6">
        <f t="shared" si="26"/>
        <v>1</v>
      </c>
      <c r="AE46" s="6">
        <f t="shared" si="27"/>
        <v>0</v>
      </c>
      <c r="AF46" s="6">
        <f t="shared" si="28"/>
        <v>0</v>
      </c>
      <c r="AG46" s="6">
        <f t="shared" si="29"/>
        <v>1</v>
      </c>
      <c r="AI46" s="6">
        <f t="shared" si="30"/>
        <v>1</v>
      </c>
      <c r="AJ46" s="6">
        <f t="shared" si="30"/>
        <v>1</v>
      </c>
      <c r="AK46" s="6">
        <f t="shared" si="30"/>
        <v>0</v>
      </c>
      <c r="AL46" s="6">
        <f t="shared" si="30"/>
        <v>0</v>
      </c>
      <c r="AM46" s="6">
        <f t="shared" si="30"/>
        <v>1</v>
      </c>
      <c r="AO46" s="6">
        <f t="shared" si="31"/>
        <v>1</v>
      </c>
      <c r="AP46" s="6">
        <f t="shared" si="31"/>
        <v>1</v>
      </c>
      <c r="AQ46" s="6">
        <f t="shared" si="31"/>
        <v>1</v>
      </c>
      <c r="AR46" s="6">
        <f t="shared" si="31"/>
        <v>1</v>
      </c>
      <c r="AS46" s="6">
        <f t="shared" si="31"/>
        <v>1</v>
      </c>
      <c r="AU46" s="6">
        <f t="shared" si="32"/>
        <v>1</v>
      </c>
      <c r="AV46" s="6">
        <f t="shared" si="32"/>
        <v>1</v>
      </c>
      <c r="AW46" s="6">
        <f t="shared" si="32"/>
        <v>0</v>
      </c>
      <c r="AX46" s="6">
        <f t="shared" si="32"/>
        <v>0</v>
      </c>
      <c r="AY46" s="6">
        <f t="shared" si="32"/>
        <v>1</v>
      </c>
    </row>
    <row r="47" spans="1:51" ht="13.5" customHeight="1" x14ac:dyDescent="0.2">
      <c r="A47" s="11" t="s">
        <v>120</v>
      </c>
      <c r="B47" s="65" t="s">
        <v>449</v>
      </c>
      <c r="C47" s="65">
        <v>10</v>
      </c>
      <c r="D47" s="66" t="s">
        <v>121</v>
      </c>
      <c r="E47" s="6">
        <v>1</v>
      </c>
      <c r="F47" s="6">
        <v>1</v>
      </c>
      <c r="G47" s="6">
        <v>1</v>
      </c>
      <c r="H47" s="6">
        <v>0</v>
      </c>
      <c r="I47" s="6">
        <v>0</v>
      </c>
      <c r="J47" s="3"/>
      <c r="K47" s="5">
        <v>1</v>
      </c>
      <c r="L47" s="5">
        <v>1</v>
      </c>
      <c r="M47" s="14">
        <v>0.5</v>
      </c>
      <c r="N47" s="14">
        <v>0</v>
      </c>
      <c r="O47" s="14">
        <v>0</v>
      </c>
      <c r="P47" s="3"/>
      <c r="Q47" s="5">
        <v>1</v>
      </c>
      <c r="R47" s="5">
        <v>1</v>
      </c>
      <c r="S47" s="5">
        <v>0</v>
      </c>
      <c r="T47" s="5">
        <v>0</v>
      </c>
      <c r="U47" s="5">
        <v>0</v>
      </c>
      <c r="V47" s="5"/>
      <c r="W47" s="60">
        <f t="shared" si="19"/>
        <v>1</v>
      </c>
      <c r="X47" s="60">
        <f t="shared" si="20"/>
        <v>1</v>
      </c>
      <c r="Y47" s="60">
        <f t="shared" si="21"/>
        <v>0.5</v>
      </c>
      <c r="Z47" s="61">
        <f t="shared" si="22"/>
        <v>0</v>
      </c>
      <c r="AA47" s="60">
        <f t="shared" si="23"/>
        <v>0</v>
      </c>
      <c r="AB47" s="8">
        <f t="shared" si="24"/>
        <v>2.5</v>
      </c>
      <c r="AC47" s="6">
        <f t="shared" si="25"/>
        <v>1</v>
      </c>
      <c r="AD47" s="6">
        <f t="shared" si="26"/>
        <v>1</v>
      </c>
      <c r="AE47" s="6">
        <f t="shared" si="27"/>
        <v>0</v>
      </c>
      <c r="AF47" s="6">
        <f t="shared" si="28"/>
        <v>1</v>
      </c>
      <c r="AG47" s="6">
        <f t="shared" si="29"/>
        <v>1</v>
      </c>
      <c r="AI47" s="6">
        <f t="shared" si="30"/>
        <v>1</v>
      </c>
      <c r="AJ47" s="6">
        <f t="shared" si="30"/>
        <v>1</v>
      </c>
      <c r="AK47" s="6">
        <f t="shared" si="30"/>
        <v>0</v>
      </c>
      <c r="AL47" s="6">
        <f t="shared" si="30"/>
        <v>1</v>
      </c>
      <c r="AM47" s="6">
        <f t="shared" si="30"/>
        <v>1</v>
      </c>
      <c r="AO47" s="6">
        <f t="shared" si="31"/>
        <v>1</v>
      </c>
      <c r="AP47" s="6">
        <f t="shared" si="31"/>
        <v>1</v>
      </c>
      <c r="AQ47" s="6">
        <f t="shared" si="31"/>
        <v>0</v>
      </c>
      <c r="AR47" s="6">
        <f t="shared" si="31"/>
        <v>1</v>
      </c>
      <c r="AS47" s="6">
        <f t="shared" si="31"/>
        <v>1</v>
      </c>
      <c r="AU47" s="6">
        <f t="shared" si="32"/>
        <v>1</v>
      </c>
      <c r="AV47" s="6">
        <f t="shared" si="32"/>
        <v>1</v>
      </c>
      <c r="AW47" s="6">
        <f t="shared" si="32"/>
        <v>0</v>
      </c>
      <c r="AX47" s="6">
        <f t="shared" si="32"/>
        <v>1</v>
      </c>
      <c r="AY47" s="6">
        <f t="shared" si="32"/>
        <v>1</v>
      </c>
    </row>
    <row r="48" spans="1:51" s="38" customFormat="1" ht="13.5" customHeight="1" x14ac:dyDescent="0.2">
      <c r="A48" s="11" t="s">
        <v>123</v>
      </c>
      <c r="B48" s="65" t="s">
        <v>450</v>
      </c>
      <c r="C48" s="65">
        <v>10</v>
      </c>
      <c r="D48" s="66" t="s">
        <v>124</v>
      </c>
      <c r="E48" s="6">
        <v>1</v>
      </c>
      <c r="F48" s="6">
        <v>0</v>
      </c>
      <c r="G48" s="6">
        <v>0</v>
      </c>
      <c r="H48" s="6">
        <v>0</v>
      </c>
      <c r="I48" s="6">
        <v>0</v>
      </c>
      <c r="J48" s="3"/>
      <c r="K48" s="5">
        <v>0</v>
      </c>
      <c r="L48" s="5">
        <v>0</v>
      </c>
      <c r="M48" s="14">
        <v>0</v>
      </c>
      <c r="N48" s="14">
        <v>0</v>
      </c>
      <c r="O48" s="14">
        <v>0</v>
      </c>
      <c r="P48" s="3"/>
      <c r="Q48" s="5">
        <v>1</v>
      </c>
      <c r="R48" s="5">
        <v>1</v>
      </c>
      <c r="S48" s="5">
        <v>0</v>
      </c>
      <c r="T48" s="5">
        <v>0</v>
      </c>
      <c r="U48" s="5">
        <v>0</v>
      </c>
      <c r="V48" s="5"/>
      <c r="W48" s="60">
        <f t="shared" si="19"/>
        <v>1</v>
      </c>
      <c r="X48" s="60">
        <f t="shared" si="20"/>
        <v>0</v>
      </c>
      <c r="Y48" s="60">
        <f t="shared" si="21"/>
        <v>0</v>
      </c>
      <c r="Z48" s="61">
        <f t="shared" si="22"/>
        <v>0</v>
      </c>
      <c r="AA48" s="60">
        <f t="shared" si="23"/>
        <v>0</v>
      </c>
      <c r="AB48" s="8">
        <f t="shared" si="24"/>
        <v>1</v>
      </c>
      <c r="AC48" s="6">
        <f t="shared" si="25"/>
        <v>0</v>
      </c>
      <c r="AD48" s="6">
        <f t="shared" si="26"/>
        <v>0</v>
      </c>
      <c r="AE48" s="6">
        <f t="shared" si="27"/>
        <v>1</v>
      </c>
      <c r="AF48" s="6">
        <f t="shared" si="28"/>
        <v>1</v>
      </c>
      <c r="AG48" s="6">
        <f t="shared" si="29"/>
        <v>1</v>
      </c>
      <c r="AI48" s="40">
        <f t="shared" si="30"/>
        <v>0</v>
      </c>
      <c r="AJ48" s="40">
        <f t="shared" si="30"/>
        <v>1</v>
      </c>
      <c r="AK48" s="40">
        <f t="shared" si="30"/>
        <v>1</v>
      </c>
      <c r="AL48" s="40">
        <f t="shared" si="30"/>
        <v>1</v>
      </c>
      <c r="AM48" s="40">
        <f t="shared" si="30"/>
        <v>1</v>
      </c>
      <c r="AO48" s="40">
        <f t="shared" si="31"/>
        <v>0</v>
      </c>
      <c r="AP48" s="40">
        <f t="shared" si="31"/>
        <v>0</v>
      </c>
      <c r="AQ48" s="40">
        <f t="shared" si="31"/>
        <v>1</v>
      </c>
      <c r="AR48" s="40">
        <f t="shared" si="31"/>
        <v>1</v>
      </c>
      <c r="AS48" s="40">
        <f t="shared" si="31"/>
        <v>1</v>
      </c>
      <c r="AU48" s="40">
        <f t="shared" si="32"/>
        <v>1</v>
      </c>
      <c r="AV48" s="40">
        <f t="shared" si="32"/>
        <v>0</v>
      </c>
      <c r="AW48" s="40">
        <f t="shared" si="32"/>
        <v>1</v>
      </c>
      <c r="AX48" s="40">
        <f t="shared" si="32"/>
        <v>1</v>
      </c>
      <c r="AY48" s="40">
        <f t="shared" si="32"/>
        <v>1</v>
      </c>
    </row>
    <row r="49" spans="1:51" ht="13.5" customHeight="1" x14ac:dyDescent="0.2">
      <c r="A49" s="11" t="s">
        <v>143</v>
      </c>
      <c r="B49" s="65" t="s">
        <v>457</v>
      </c>
      <c r="C49" s="65">
        <v>10</v>
      </c>
      <c r="D49" s="66" t="s">
        <v>144</v>
      </c>
      <c r="E49" s="6">
        <v>1</v>
      </c>
      <c r="F49" s="6">
        <v>1</v>
      </c>
      <c r="G49" s="6">
        <v>0</v>
      </c>
      <c r="H49" s="6">
        <v>1</v>
      </c>
      <c r="I49" s="6">
        <v>0</v>
      </c>
      <c r="J49" s="3"/>
      <c r="K49" s="5">
        <v>1</v>
      </c>
      <c r="L49" s="5">
        <v>1</v>
      </c>
      <c r="M49" s="14">
        <v>0.5</v>
      </c>
      <c r="N49" s="14">
        <v>0.5</v>
      </c>
      <c r="O49" s="14">
        <v>0.5</v>
      </c>
      <c r="P49" s="3"/>
      <c r="Q49" s="5">
        <v>1</v>
      </c>
      <c r="R49" s="5">
        <v>1</v>
      </c>
      <c r="S49" s="5">
        <v>0</v>
      </c>
      <c r="T49" s="5">
        <v>0</v>
      </c>
      <c r="U49" s="5">
        <v>0</v>
      </c>
      <c r="V49" s="5"/>
      <c r="W49" s="60">
        <f t="shared" si="19"/>
        <v>1</v>
      </c>
      <c r="X49" s="60">
        <f t="shared" si="20"/>
        <v>1</v>
      </c>
      <c r="Y49" s="60">
        <f t="shared" si="21"/>
        <v>0</v>
      </c>
      <c r="Z49" s="61">
        <f t="shared" si="22"/>
        <v>0.5</v>
      </c>
      <c r="AA49" s="60">
        <f t="shared" si="23"/>
        <v>0</v>
      </c>
      <c r="AB49" s="8">
        <f t="shared" si="24"/>
        <v>2.5</v>
      </c>
      <c r="AC49" s="6">
        <f t="shared" si="25"/>
        <v>1</v>
      </c>
      <c r="AD49" s="6">
        <f t="shared" si="26"/>
        <v>1</v>
      </c>
      <c r="AE49" s="6">
        <f t="shared" si="27"/>
        <v>0</v>
      </c>
      <c r="AF49" s="6">
        <f t="shared" si="28"/>
        <v>0</v>
      </c>
      <c r="AG49" s="6">
        <f t="shared" si="29"/>
        <v>0</v>
      </c>
      <c r="AI49" s="6">
        <f t="shared" si="30"/>
        <v>1</v>
      </c>
      <c r="AJ49" s="6">
        <f t="shared" si="30"/>
        <v>1</v>
      </c>
      <c r="AK49" s="6">
        <f t="shared" si="30"/>
        <v>0</v>
      </c>
      <c r="AL49" s="6">
        <f t="shared" si="30"/>
        <v>0</v>
      </c>
      <c r="AM49" s="6">
        <f t="shared" si="30"/>
        <v>0</v>
      </c>
      <c r="AO49" s="6">
        <f t="shared" si="31"/>
        <v>1</v>
      </c>
      <c r="AP49" s="6">
        <f t="shared" si="31"/>
        <v>1</v>
      </c>
      <c r="AQ49" s="6">
        <f t="shared" si="31"/>
        <v>0</v>
      </c>
      <c r="AR49" s="6">
        <f t="shared" si="31"/>
        <v>0</v>
      </c>
      <c r="AS49" s="6">
        <f t="shared" si="31"/>
        <v>0</v>
      </c>
      <c r="AU49" s="6">
        <f t="shared" si="32"/>
        <v>1</v>
      </c>
      <c r="AV49" s="6">
        <f t="shared" si="32"/>
        <v>1</v>
      </c>
      <c r="AW49" s="6">
        <f t="shared" si="32"/>
        <v>1</v>
      </c>
      <c r="AX49" s="6">
        <f t="shared" si="32"/>
        <v>0</v>
      </c>
      <c r="AY49" s="6">
        <f t="shared" si="32"/>
        <v>1</v>
      </c>
    </row>
    <row r="50" spans="1:51" ht="13.5" customHeight="1" x14ac:dyDescent="0.2">
      <c r="A50" s="11" t="s">
        <v>158</v>
      </c>
      <c r="B50" s="65" t="s">
        <v>461</v>
      </c>
      <c r="C50" s="65">
        <v>10</v>
      </c>
      <c r="D50" s="66" t="s">
        <v>159</v>
      </c>
      <c r="E50" s="6">
        <v>0</v>
      </c>
      <c r="F50" s="6">
        <v>1</v>
      </c>
      <c r="G50" s="6">
        <v>1</v>
      </c>
      <c r="H50" s="6">
        <v>0</v>
      </c>
      <c r="I50" s="6">
        <v>0</v>
      </c>
      <c r="J50" s="8" t="s">
        <v>267</v>
      </c>
      <c r="K50" s="9">
        <v>0</v>
      </c>
      <c r="L50" s="9">
        <v>0</v>
      </c>
      <c r="M50" s="16">
        <v>0</v>
      </c>
      <c r="N50" s="16">
        <v>0</v>
      </c>
      <c r="O50" s="16">
        <v>0</v>
      </c>
      <c r="P50" s="10" t="s">
        <v>220</v>
      </c>
      <c r="Q50" s="5">
        <v>0</v>
      </c>
      <c r="R50" s="5">
        <v>1</v>
      </c>
      <c r="S50" s="5">
        <v>0</v>
      </c>
      <c r="T50" s="5">
        <v>0</v>
      </c>
      <c r="U50" s="5">
        <v>0</v>
      </c>
      <c r="V50" s="5"/>
      <c r="W50" s="60">
        <f t="shared" si="19"/>
        <v>0</v>
      </c>
      <c r="X50" s="60">
        <f t="shared" si="20"/>
        <v>1</v>
      </c>
      <c r="Y50" s="60">
        <f t="shared" si="21"/>
        <v>0</v>
      </c>
      <c r="Z50" s="61">
        <f t="shared" si="22"/>
        <v>0</v>
      </c>
      <c r="AA50" s="60">
        <f t="shared" si="23"/>
        <v>0</v>
      </c>
      <c r="AB50" s="8">
        <f t="shared" si="24"/>
        <v>1</v>
      </c>
      <c r="AC50" s="6">
        <f t="shared" si="25"/>
        <v>1</v>
      </c>
      <c r="AD50" s="6">
        <f t="shared" si="26"/>
        <v>0</v>
      </c>
      <c r="AE50" s="6">
        <f t="shared" si="27"/>
        <v>0</v>
      </c>
      <c r="AF50" s="6">
        <f t="shared" si="28"/>
        <v>1</v>
      </c>
      <c r="AG50" s="6">
        <f t="shared" si="29"/>
        <v>1</v>
      </c>
      <c r="AI50" s="6">
        <f t="shared" si="30"/>
        <v>1</v>
      </c>
      <c r="AJ50" s="6">
        <f t="shared" si="30"/>
        <v>0</v>
      </c>
      <c r="AK50" s="6">
        <f t="shared" si="30"/>
        <v>0</v>
      </c>
      <c r="AL50" s="6">
        <f t="shared" si="30"/>
        <v>1</v>
      </c>
      <c r="AM50" s="6">
        <f t="shared" si="30"/>
        <v>1</v>
      </c>
      <c r="AO50" s="6">
        <f t="shared" si="31"/>
        <v>1</v>
      </c>
      <c r="AP50" s="6">
        <f t="shared" si="31"/>
        <v>0</v>
      </c>
      <c r="AQ50" s="6">
        <f t="shared" si="31"/>
        <v>1</v>
      </c>
      <c r="AR50" s="6">
        <f t="shared" si="31"/>
        <v>1</v>
      </c>
      <c r="AS50" s="6">
        <f t="shared" si="31"/>
        <v>1</v>
      </c>
      <c r="AU50" s="6">
        <f t="shared" si="32"/>
        <v>1</v>
      </c>
      <c r="AV50" s="6">
        <f t="shared" si="32"/>
        <v>1</v>
      </c>
      <c r="AW50" s="6">
        <f t="shared" si="32"/>
        <v>0</v>
      </c>
      <c r="AX50" s="6">
        <f t="shared" si="32"/>
        <v>1</v>
      </c>
      <c r="AY50" s="6">
        <f t="shared" si="32"/>
        <v>1</v>
      </c>
    </row>
    <row r="51" spans="1:51" ht="13.5" customHeight="1" x14ac:dyDescent="0.2">
      <c r="A51" s="11" t="s">
        <v>167</v>
      </c>
      <c r="B51" s="65" t="s">
        <v>464</v>
      </c>
      <c r="C51" s="65">
        <v>10</v>
      </c>
      <c r="D51" s="66" t="s">
        <v>168</v>
      </c>
      <c r="E51" s="6">
        <v>1</v>
      </c>
      <c r="F51" s="6">
        <v>1</v>
      </c>
      <c r="G51" s="6">
        <v>0</v>
      </c>
      <c r="H51" s="6">
        <v>0</v>
      </c>
      <c r="I51" s="6">
        <v>0</v>
      </c>
      <c r="J51" s="3"/>
      <c r="K51" s="5">
        <v>1</v>
      </c>
      <c r="L51" s="5">
        <v>1</v>
      </c>
      <c r="M51" s="14">
        <v>0.5</v>
      </c>
      <c r="N51" s="14">
        <v>0.5</v>
      </c>
      <c r="O51" s="14">
        <v>1</v>
      </c>
      <c r="P51" s="3"/>
      <c r="Q51" s="5">
        <v>1</v>
      </c>
      <c r="R51" s="5">
        <v>1</v>
      </c>
      <c r="S51" s="5">
        <v>1</v>
      </c>
      <c r="T51" s="5">
        <v>0</v>
      </c>
      <c r="U51" s="5">
        <v>0</v>
      </c>
      <c r="V51" s="5"/>
      <c r="W51" s="60">
        <f t="shared" si="19"/>
        <v>1</v>
      </c>
      <c r="X51" s="60">
        <f t="shared" si="20"/>
        <v>1</v>
      </c>
      <c r="Y51" s="60">
        <f t="shared" si="21"/>
        <v>0.5</v>
      </c>
      <c r="Z51" s="61">
        <f t="shared" si="22"/>
        <v>0</v>
      </c>
      <c r="AA51" s="60">
        <f t="shared" si="23"/>
        <v>0</v>
      </c>
      <c r="AB51" s="8">
        <f t="shared" si="24"/>
        <v>2.5</v>
      </c>
      <c r="AC51" s="6">
        <f t="shared" si="25"/>
        <v>1</v>
      </c>
      <c r="AD51" s="6">
        <f t="shared" si="26"/>
        <v>1</v>
      </c>
      <c r="AE51" s="6">
        <f t="shared" si="27"/>
        <v>0</v>
      </c>
      <c r="AF51" s="6">
        <f t="shared" si="28"/>
        <v>0</v>
      </c>
      <c r="AG51" s="6">
        <f t="shared" si="29"/>
        <v>0</v>
      </c>
      <c r="AI51" s="6">
        <f t="shared" si="30"/>
        <v>1</v>
      </c>
      <c r="AJ51" s="6">
        <f t="shared" si="30"/>
        <v>1</v>
      </c>
      <c r="AK51" s="6">
        <f t="shared" si="30"/>
        <v>0</v>
      </c>
      <c r="AL51" s="6">
        <f t="shared" si="30"/>
        <v>0</v>
      </c>
      <c r="AM51" s="6">
        <f t="shared" si="30"/>
        <v>0</v>
      </c>
      <c r="AO51" s="6">
        <f t="shared" si="31"/>
        <v>1</v>
      </c>
      <c r="AP51" s="6">
        <f t="shared" si="31"/>
        <v>1</v>
      </c>
      <c r="AQ51" s="6">
        <f t="shared" si="31"/>
        <v>0</v>
      </c>
      <c r="AR51" s="6">
        <f t="shared" si="31"/>
        <v>0</v>
      </c>
      <c r="AS51" s="6">
        <f t="shared" si="31"/>
        <v>0</v>
      </c>
      <c r="AU51" s="6">
        <f t="shared" si="32"/>
        <v>1</v>
      </c>
      <c r="AV51" s="6">
        <f t="shared" si="32"/>
        <v>1</v>
      </c>
      <c r="AW51" s="6">
        <f t="shared" si="32"/>
        <v>0</v>
      </c>
      <c r="AX51" s="6">
        <f t="shared" si="32"/>
        <v>1</v>
      </c>
      <c r="AY51" s="6">
        <f t="shared" si="32"/>
        <v>1</v>
      </c>
    </row>
    <row r="52" spans="1:51" ht="13.5" customHeight="1" x14ac:dyDescent="0.2">
      <c r="A52" s="11" t="s">
        <v>169</v>
      </c>
      <c r="B52" s="65" t="s">
        <v>465</v>
      </c>
      <c r="C52" s="65">
        <v>10</v>
      </c>
      <c r="D52" s="66" t="s">
        <v>170</v>
      </c>
      <c r="E52" s="6">
        <v>1</v>
      </c>
      <c r="F52" s="6">
        <v>0</v>
      </c>
      <c r="G52" s="6">
        <v>1</v>
      </c>
      <c r="H52" s="6">
        <v>0</v>
      </c>
      <c r="I52" s="6">
        <v>0</v>
      </c>
      <c r="J52" s="3"/>
      <c r="K52" s="5">
        <v>0</v>
      </c>
      <c r="L52" s="5">
        <v>1</v>
      </c>
      <c r="M52" s="14">
        <v>0.5</v>
      </c>
      <c r="N52" s="14">
        <v>0.5</v>
      </c>
      <c r="O52" s="14">
        <v>0</v>
      </c>
      <c r="P52" s="8" t="s">
        <v>240</v>
      </c>
      <c r="Q52" s="5">
        <v>0</v>
      </c>
      <c r="R52" s="5">
        <v>1</v>
      </c>
      <c r="S52" s="5">
        <v>0</v>
      </c>
      <c r="T52" s="5">
        <v>0</v>
      </c>
      <c r="U52" s="5">
        <v>0</v>
      </c>
      <c r="V52" s="5"/>
      <c r="W52" s="60">
        <f t="shared" si="19"/>
        <v>0</v>
      </c>
      <c r="X52" s="60">
        <f t="shared" si="20"/>
        <v>1</v>
      </c>
      <c r="Y52" s="60">
        <f t="shared" si="21"/>
        <v>0.5</v>
      </c>
      <c r="Z52" s="61">
        <f t="shared" si="22"/>
        <v>0</v>
      </c>
      <c r="AA52" s="60">
        <f t="shared" si="23"/>
        <v>0</v>
      </c>
      <c r="AB52" s="8">
        <f t="shared" si="24"/>
        <v>1.5</v>
      </c>
      <c r="AC52" s="6">
        <f t="shared" si="25"/>
        <v>0</v>
      </c>
      <c r="AD52" s="6">
        <f t="shared" si="26"/>
        <v>0</v>
      </c>
      <c r="AE52" s="6">
        <f t="shared" si="27"/>
        <v>0</v>
      </c>
      <c r="AF52" s="6">
        <f t="shared" si="28"/>
        <v>0</v>
      </c>
      <c r="AG52" s="6">
        <f t="shared" si="29"/>
        <v>1</v>
      </c>
      <c r="AI52" s="6">
        <f t="shared" si="30"/>
        <v>0</v>
      </c>
      <c r="AJ52" s="6">
        <f t="shared" si="30"/>
        <v>0</v>
      </c>
      <c r="AK52" s="6">
        <f t="shared" si="30"/>
        <v>0</v>
      </c>
      <c r="AL52" s="6">
        <f t="shared" si="30"/>
        <v>0</v>
      </c>
      <c r="AM52" s="6">
        <f t="shared" si="30"/>
        <v>1</v>
      </c>
      <c r="AO52" s="6">
        <f t="shared" si="31"/>
        <v>1</v>
      </c>
      <c r="AP52" s="6">
        <f t="shared" si="31"/>
        <v>1</v>
      </c>
      <c r="AQ52" s="6">
        <f t="shared" si="31"/>
        <v>0</v>
      </c>
      <c r="AR52" s="6">
        <f t="shared" si="31"/>
        <v>0</v>
      </c>
      <c r="AS52" s="6">
        <f t="shared" si="31"/>
        <v>1</v>
      </c>
      <c r="AU52" s="6">
        <f t="shared" si="32"/>
        <v>0</v>
      </c>
      <c r="AV52" s="6">
        <f t="shared" si="32"/>
        <v>0</v>
      </c>
      <c r="AW52" s="6">
        <f t="shared" si="32"/>
        <v>0</v>
      </c>
      <c r="AX52" s="6">
        <f t="shared" si="32"/>
        <v>1</v>
      </c>
      <c r="AY52" s="6">
        <f t="shared" si="32"/>
        <v>1</v>
      </c>
    </row>
    <row r="53" spans="1:51" s="38" customFormat="1" ht="13.5" customHeight="1" x14ac:dyDescent="0.2">
      <c r="A53" s="11" t="s">
        <v>180</v>
      </c>
      <c r="B53" s="65" t="s">
        <v>469</v>
      </c>
      <c r="C53" s="65">
        <v>10</v>
      </c>
      <c r="D53" s="66" t="s">
        <v>181</v>
      </c>
      <c r="E53" s="6">
        <v>0</v>
      </c>
      <c r="F53" s="6">
        <v>1</v>
      </c>
      <c r="G53" s="6">
        <v>0</v>
      </c>
      <c r="H53" s="6">
        <v>0</v>
      </c>
      <c r="I53" s="6">
        <v>0</v>
      </c>
      <c r="J53" s="3"/>
      <c r="K53" s="5">
        <v>0</v>
      </c>
      <c r="L53" s="5">
        <v>1</v>
      </c>
      <c r="M53" s="14">
        <v>0.5</v>
      </c>
      <c r="N53" s="14">
        <v>0.5</v>
      </c>
      <c r="O53" s="14">
        <v>0.5</v>
      </c>
      <c r="P53" s="3"/>
      <c r="Q53" s="5">
        <v>0</v>
      </c>
      <c r="R53" s="5">
        <v>1</v>
      </c>
      <c r="S53" s="5">
        <v>0</v>
      </c>
      <c r="T53" s="5">
        <v>0</v>
      </c>
      <c r="U53" s="5">
        <v>0</v>
      </c>
      <c r="V53" s="5"/>
      <c r="W53" s="60">
        <f t="shared" si="19"/>
        <v>0</v>
      </c>
      <c r="X53" s="60">
        <f t="shared" si="20"/>
        <v>1</v>
      </c>
      <c r="Y53" s="60">
        <f t="shared" si="21"/>
        <v>0</v>
      </c>
      <c r="Z53" s="61">
        <f t="shared" si="22"/>
        <v>0</v>
      </c>
      <c r="AA53" s="60">
        <f t="shared" si="23"/>
        <v>0</v>
      </c>
      <c r="AB53" s="8">
        <f t="shared" si="24"/>
        <v>1</v>
      </c>
      <c r="AC53" s="6">
        <f t="shared" si="25"/>
        <v>1</v>
      </c>
      <c r="AD53" s="6">
        <f t="shared" si="26"/>
        <v>1</v>
      </c>
      <c r="AE53" s="6">
        <f t="shared" si="27"/>
        <v>0</v>
      </c>
      <c r="AF53" s="6">
        <f t="shared" si="28"/>
        <v>0</v>
      </c>
      <c r="AG53" s="6">
        <f t="shared" si="29"/>
        <v>0</v>
      </c>
      <c r="AI53" s="40">
        <f t="shared" si="30"/>
        <v>1</v>
      </c>
      <c r="AJ53" s="40">
        <f t="shared" si="30"/>
        <v>1</v>
      </c>
      <c r="AK53" s="40">
        <f t="shared" si="30"/>
        <v>0</v>
      </c>
      <c r="AL53" s="40">
        <f t="shared" si="30"/>
        <v>0</v>
      </c>
      <c r="AM53" s="40">
        <f t="shared" si="30"/>
        <v>0</v>
      </c>
      <c r="AO53" s="40">
        <f t="shared" si="31"/>
        <v>1</v>
      </c>
      <c r="AP53" s="40">
        <f t="shared" si="31"/>
        <v>1</v>
      </c>
      <c r="AQ53" s="40">
        <f t="shared" si="31"/>
        <v>0</v>
      </c>
      <c r="AR53" s="40">
        <f t="shared" si="31"/>
        <v>0</v>
      </c>
      <c r="AS53" s="40">
        <f t="shared" si="31"/>
        <v>0</v>
      </c>
      <c r="AU53" s="40">
        <f t="shared" si="32"/>
        <v>1</v>
      </c>
      <c r="AV53" s="40">
        <f t="shared" si="32"/>
        <v>1</v>
      </c>
      <c r="AW53" s="40">
        <f t="shared" si="32"/>
        <v>1</v>
      </c>
      <c r="AX53" s="40">
        <f t="shared" si="32"/>
        <v>1</v>
      </c>
      <c r="AY53" s="40">
        <f t="shared" si="32"/>
        <v>1</v>
      </c>
    </row>
    <row r="54" spans="1:51" ht="13.5" customHeight="1" x14ac:dyDescent="0.2">
      <c r="A54" s="11" t="s">
        <v>182</v>
      </c>
      <c r="B54" s="65" t="s">
        <v>470</v>
      </c>
      <c r="C54" s="65">
        <v>10</v>
      </c>
      <c r="D54" s="66" t="s">
        <v>183</v>
      </c>
      <c r="E54" s="6">
        <v>1</v>
      </c>
      <c r="F54" s="6">
        <v>1</v>
      </c>
      <c r="G54" s="6">
        <v>0</v>
      </c>
      <c r="H54" s="6">
        <v>0</v>
      </c>
      <c r="I54" s="6">
        <v>1</v>
      </c>
      <c r="J54" s="3"/>
      <c r="K54" s="5">
        <v>1</v>
      </c>
      <c r="L54" s="5">
        <v>1</v>
      </c>
      <c r="M54" s="14">
        <v>0</v>
      </c>
      <c r="N54" s="14">
        <v>0.5</v>
      </c>
      <c r="O54" s="14">
        <v>1</v>
      </c>
      <c r="P54" s="3"/>
      <c r="Q54" s="5">
        <v>1</v>
      </c>
      <c r="R54" s="5">
        <v>1</v>
      </c>
      <c r="S54" s="5">
        <v>0</v>
      </c>
      <c r="T54" s="5">
        <v>0</v>
      </c>
      <c r="U54" s="5">
        <v>0</v>
      </c>
      <c r="V54" s="5"/>
      <c r="W54" s="60">
        <f t="shared" si="19"/>
        <v>1</v>
      </c>
      <c r="X54" s="60">
        <f t="shared" si="20"/>
        <v>1</v>
      </c>
      <c r="Y54" s="60">
        <f t="shared" si="21"/>
        <v>0</v>
      </c>
      <c r="Z54" s="61">
        <f t="shared" si="22"/>
        <v>0</v>
      </c>
      <c r="AA54" s="60">
        <f t="shared" si="23"/>
        <v>1</v>
      </c>
      <c r="AB54" s="8">
        <f t="shared" si="24"/>
        <v>3</v>
      </c>
      <c r="AC54" s="6">
        <f t="shared" si="25"/>
        <v>1</v>
      </c>
      <c r="AD54" s="6">
        <f t="shared" si="26"/>
        <v>1</v>
      </c>
      <c r="AE54" s="6">
        <f t="shared" si="27"/>
        <v>1</v>
      </c>
      <c r="AF54" s="6">
        <f t="shared" si="28"/>
        <v>0</v>
      </c>
      <c r="AG54" s="6">
        <f t="shared" si="29"/>
        <v>0</v>
      </c>
      <c r="AI54" s="6">
        <f t="shared" si="30"/>
        <v>1</v>
      </c>
      <c r="AJ54" s="6">
        <f t="shared" si="30"/>
        <v>1</v>
      </c>
      <c r="AK54" s="6">
        <f t="shared" si="30"/>
        <v>1</v>
      </c>
      <c r="AL54" s="6">
        <f t="shared" si="30"/>
        <v>0</v>
      </c>
      <c r="AM54" s="6">
        <f t="shared" si="30"/>
        <v>1</v>
      </c>
      <c r="AO54" s="6">
        <f t="shared" si="31"/>
        <v>1</v>
      </c>
      <c r="AP54" s="6">
        <f t="shared" si="31"/>
        <v>1</v>
      </c>
      <c r="AQ54" s="6">
        <f t="shared" si="31"/>
        <v>1</v>
      </c>
      <c r="AR54" s="6">
        <f t="shared" si="31"/>
        <v>0</v>
      </c>
      <c r="AS54" s="6">
        <f t="shared" si="31"/>
        <v>0</v>
      </c>
      <c r="AU54" s="6">
        <f t="shared" si="32"/>
        <v>1</v>
      </c>
      <c r="AV54" s="6">
        <f t="shared" si="32"/>
        <v>1</v>
      </c>
      <c r="AW54" s="6">
        <f t="shared" si="32"/>
        <v>1</v>
      </c>
      <c r="AX54" s="6">
        <f t="shared" si="32"/>
        <v>1</v>
      </c>
      <c r="AY54" s="6">
        <f t="shared" si="32"/>
        <v>0</v>
      </c>
    </row>
    <row r="55" spans="1:51" ht="13.5" customHeight="1" x14ac:dyDescent="0.2">
      <c r="A55" s="11" t="s">
        <v>188</v>
      </c>
      <c r="B55" s="65" t="s">
        <v>472</v>
      </c>
      <c r="C55" s="65">
        <v>10</v>
      </c>
      <c r="D55" s="66" t="s">
        <v>189</v>
      </c>
      <c r="E55" s="6">
        <v>0</v>
      </c>
      <c r="F55" s="6">
        <v>1</v>
      </c>
      <c r="G55" s="6">
        <v>0</v>
      </c>
      <c r="H55" s="6">
        <v>0</v>
      </c>
      <c r="I55" s="6">
        <v>1</v>
      </c>
      <c r="J55" s="8" t="s">
        <v>303</v>
      </c>
      <c r="K55" s="5">
        <v>0</v>
      </c>
      <c r="L55" s="5">
        <v>1</v>
      </c>
      <c r="M55" s="14">
        <v>0.5</v>
      </c>
      <c r="N55" s="14">
        <v>0.5</v>
      </c>
      <c r="O55" s="14">
        <v>1</v>
      </c>
      <c r="P55" s="8" t="s">
        <v>263</v>
      </c>
      <c r="Q55" s="5">
        <v>0</v>
      </c>
      <c r="R55" s="5">
        <v>1</v>
      </c>
      <c r="S55" s="5">
        <v>0</v>
      </c>
      <c r="T55" s="5">
        <v>0</v>
      </c>
      <c r="U55" s="5">
        <v>0</v>
      </c>
      <c r="V55" s="5"/>
      <c r="W55" s="60">
        <f t="shared" si="19"/>
        <v>0</v>
      </c>
      <c r="X55" s="60">
        <f t="shared" si="20"/>
        <v>1</v>
      </c>
      <c r="Y55" s="60">
        <f t="shared" si="21"/>
        <v>0</v>
      </c>
      <c r="Z55" s="61">
        <f t="shared" si="22"/>
        <v>0</v>
      </c>
      <c r="AA55" s="60">
        <f t="shared" si="23"/>
        <v>1</v>
      </c>
      <c r="AB55" s="8">
        <f t="shared" si="24"/>
        <v>2</v>
      </c>
      <c r="AC55" s="6">
        <f t="shared" si="25"/>
        <v>1</v>
      </c>
      <c r="AD55" s="6">
        <f t="shared" si="26"/>
        <v>1</v>
      </c>
      <c r="AE55" s="6">
        <f t="shared" si="27"/>
        <v>0</v>
      </c>
      <c r="AF55" s="6">
        <f t="shared" si="28"/>
        <v>0</v>
      </c>
      <c r="AG55" s="6">
        <f t="shared" si="29"/>
        <v>0</v>
      </c>
      <c r="AI55" s="6">
        <f t="shared" si="30"/>
        <v>1</v>
      </c>
      <c r="AJ55" s="6">
        <f t="shared" si="30"/>
        <v>1</v>
      </c>
      <c r="AK55" s="6">
        <f t="shared" si="30"/>
        <v>0</v>
      </c>
      <c r="AL55" s="6">
        <f t="shared" si="30"/>
        <v>0</v>
      </c>
      <c r="AM55" s="6">
        <f t="shared" si="30"/>
        <v>1</v>
      </c>
      <c r="AO55" s="6">
        <f t="shared" si="31"/>
        <v>1</v>
      </c>
      <c r="AP55" s="6">
        <f t="shared" si="31"/>
        <v>1</v>
      </c>
      <c r="AQ55" s="6">
        <f t="shared" si="31"/>
        <v>0</v>
      </c>
      <c r="AR55" s="6">
        <f t="shared" si="31"/>
        <v>0</v>
      </c>
      <c r="AS55" s="6">
        <f t="shared" si="31"/>
        <v>0</v>
      </c>
      <c r="AU55" s="6">
        <f t="shared" si="32"/>
        <v>1</v>
      </c>
      <c r="AV55" s="6">
        <f t="shared" si="32"/>
        <v>1</v>
      </c>
      <c r="AW55" s="6">
        <f t="shared" si="32"/>
        <v>1</v>
      </c>
      <c r="AX55" s="6">
        <f t="shared" si="32"/>
        <v>1</v>
      </c>
      <c r="AY55" s="6">
        <f t="shared" si="32"/>
        <v>0</v>
      </c>
    </row>
    <row r="56" spans="1:51" ht="13.5" customHeight="1" x14ac:dyDescent="0.2">
      <c r="A56" s="11" t="s">
        <v>207</v>
      </c>
      <c r="B56" s="65" t="s">
        <v>479</v>
      </c>
      <c r="C56" s="65">
        <v>10</v>
      </c>
      <c r="D56" s="66" t="s">
        <v>208</v>
      </c>
      <c r="E56" s="6">
        <v>1</v>
      </c>
      <c r="F56" s="6">
        <v>1</v>
      </c>
      <c r="G56" s="6">
        <v>0</v>
      </c>
      <c r="H56" s="6">
        <v>0</v>
      </c>
      <c r="I56" s="6">
        <v>0</v>
      </c>
      <c r="J56" s="3"/>
      <c r="K56" s="5">
        <v>1</v>
      </c>
      <c r="L56" s="5">
        <v>1</v>
      </c>
      <c r="M56" s="14">
        <v>0</v>
      </c>
      <c r="N56" s="14">
        <v>0.5</v>
      </c>
      <c r="O56" s="14">
        <v>1</v>
      </c>
      <c r="P56" s="3"/>
      <c r="Q56" s="5">
        <v>1</v>
      </c>
      <c r="R56" s="5">
        <v>1</v>
      </c>
      <c r="S56" s="5">
        <v>0</v>
      </c>
      <c r="T56" s="5">
        <v>0</v>
      </c>
      <c r="U56" s="5">
        <v>0</v>
      </c>
      <c r="V56" s="5"/>
      <c r="W56" s="60">
        <f t="shared" si="19"/>
        <v>1</v>
      </c>
      <c r="X56" s="60">
        <f t="shared" si="20"/>
        <v>1</v>
      </c>
      <c r="Y56" s="60">
        <f t="shared" si="21"/>
        <v>0</v>
      </c>
      <c r="Z56" s="61">
        <f t="shared" si="22"/>
        <v>0</v>
      </c>
      <c r="AA56" s="60">
        <f t="shared" si="23"/>
        <v>0</v>
      </c>
      <c r="AB56" s="8">
        <f t="shared" si="24"/>
        <v>2</v>
      </c>
      <c r="AC56" s="6">
        <f t="shared" si="25"/>
        <v>1</v>
      </c>
      <c r="AD56" s="6">
        <f t="shared" si="26"/>
        <v>1</v>
      </c>
      <c r="AE56" s="6">
        <f t="shared" si="27"/>
        <v>1</v>
      </c>
      <c r="AF56" s="6">
        <f t="shared" si="28"/>
        <v>0</v>
      </c>
      <c r="AG56" s="6">
        <f t="shared" si="29"/>
        <v>0</v>
      </c>
      <c r="AI56" s="6">
        <f t="shared" si="30"/>
        <v>1</v>
      </c>
      <c r="AJ56" s="6">
        <f t="shared" si="30"/>
        <v>1</v>
      </c>
      <c r="AK56" s="6">
        <f t="shared" si="30"/>
        <v>1</v>
      </c>
      <c r="AL56" s="6">
        <f t="shared" si="30"/>
        <v>0</v>
      </c>
      <c r="AM56" s="6">
        <f t="shared" si="30"/>
        <v>0</v>
      </c>
      <c r="AO56" s="6">
        <f t="shared" si="31"/>
        <v>1</v>
      </c>
      <c r="AP56" s="6">
        <f t="shared" si="31"/>
        <v>1</v>
      </c>
      <c r="AQ56" s="6">
        <f t="shared" si="31"/>
        <v>1</v>
      </c>
      <c r="AR56" s="6">
        <f t="shared" si="31"/>
        <v>0</v>
      </c>
      <c r="AS56" s="6">
        <f t="shared" si="31"/>
        <v>0</v>
      </c>
      <c r="AU56" s="6">
        <f t="shared" si="32"/>
        <v>1</v>
      </c>
      <c r="AV56" s="6">
        <f t="shared" si="32"/>
        <v>1</v>
      </c>
      <c r="AW56" s="6">
        <f t="shared" si="32"/>
        <v>1</v>
      </c>
      <c r="AX56" s="6">
        <f t="shared" si="32"/>
        <v>1</v>
      </c>
      <c r="AY56" s="6">
        <f t="shared" si="32"/>
        <v>1</v>
      </c>
    </row>
    <row r="57" spans="1:51" ht="13.5" customHeight="1" x14ac:dyDescent="0.2">
      <c r="A57" s="11" t="s">
        <v>213</v>
      </c>
      <c r="B57" s="65" t="s">
        <v>482</v>
      </c>
      <c r="C57" s="65">
        <v>10</v>
      </c>
      <c r="D57" s="66" t="s">
        <v>214</v>
      </c>
      <c r="E57" s="6">
        <v>1</v>
      </c>
      <c r="F57" s="6">
        <v>1</v>
      </c>
      <c r="G57" s="6">
        <v>0</v>
      </c>
      <c r="H57" s="6">
        <v>1</v>
      </c>
      <c r="I57" s="6">
        <v>0</v>
      </c>
      <c r="J57" s="3"/>
      <c r="K57" s="5">
        <v>1</v>
      </c>
      <c r="L57" s="5">
        <v>0</v>
      </c>
      <c r="M57" s="14">
        <v>0.5</v>
      </c>
      <c r="N57" s="14">
        <v>0.5</v>
      </c>
      <c r="O57" s="14">
        <v>1</v>
      </c>
      <c r="P57" s="8" t="s">
        <v>298</v>
      </c>
      <c r="Q57" s="5">
        <v>1</v>
      </c>
      <c r="R57" s="5">
        <v>1</v>
      </c>
      <c r="S57" s="5">
        <v>0</v>
      </c>
      <c r="T57" s="5">
        <v>0</v>
      </c>
      <c r="U57" s="5">
        <v>0</v>
      </c>
      <c r="V57" s="5"/>
      <c r="W57" s="60">
        <f t="shared" si="19"/>
        <v>1</v>
      </c>
      <c r="X57" s="60">
        <f t="shared" si="20"/>
        <v>1</v>
      </c>
      <c r="Y57" s="60">
        <f t="shared" si="21"/>
        <v>0</v>
      </c>
      <c r="Z57" s="61">
        <f t="shared" si="22"/>
        <v>0.5</v>
      </c>
      <c r="AA57" s="60">
        <f t="shared" si="23"/>
        <v>0</v>
      </c>
      <c r="AB57" s="8">
        <f t="shared" si="24"/>
        <v>2.5</v>
      </c>
      <c r="AC57" s="6">
        <f t="shared" si="25"/>
        <v>1</v>
      </c>
      <c r="AD57" s="6">
        <f t="shared" si="26"/>
        <v>0</v>
      </c>
      <c r="AE57" s="6">
        <f t="shared" si="27"/>
        <v>0</v>
      </c>
      <c r="AF57" s="6">
        <f t="shared" si="28"/>
        <v>0</v>
      </c>
      <c r="AG57" s="6">
        <f t="shared" si="29"/>
        <v>0</v>
      </c>
      <c r="AI57" s="6">
        <f t="shared" si="30"/>
        <v>1</v>
      </c>
      <c r="AJ57" s="6">
        <f t="shared" si="30"/>
        <v>0</v>
      </c>
      <c r="AK57" s="6">
        <f t="shared" si="30"/>
        <v>0</v>
      </c>
      <c r="AL57" s="6">
        <f t="shared" si="30"/>
        <v>0</v>
      </c>
      <c r="AM57" s="6">
        <f t="shared" si="30"/>
        <v>0</v>
      </c>
      <c r="AO57" s="6">
        <f t="shared" si="31"/>
        <v>1</v>
      </c>
      <c r="AP57" s="6">
        <f t="shared" si="31"/>
        <v>0</v>
      </c>
      <c r="AQ57" s="6">
        <f t="shared" si="31"/>
        <v>0</v>
      </c>
      <c r="AR57" s="6">
        <f t="shared" si="31"/>
        <v>0</v>
      </c>
      <c r="AS57" s="6">
        <f t="shared" si="31"/>
        <v>0</v>
      </c>
      <c r="AU57" s="6">
        <f t="shared" si="32"/>
        <v>1</v>
      </c>
      <c r="AV57" s="6">
        <f t="shared" si="32"/>
        <v>1</v>
      </c>
      <c r="AW57" s="6">
        <f t="shared" si="32"/>
        <v>1</v>
      </c>
      <c r="AX57" s="6">
        <f t="shared" si="32"/>
        <v>0</v>
      </c>
      <c r="AY57" s="6">
        <f t="shared" si="32"/>
        <v>1</v>
      </c>
    </row>
    <row r="58" spans="1:51" ht="13.5" customHeight="1" x14ac:dyDescent="0.2">
      <c r="A58" s="11" t="s">
        <v>218</v>
      </c>
      <c r="B58" s="65" t="s">
        <v>484</v>
      </c>
      <c r="C58" s="65">
        <v>10</v>
      </c>
      <c r="D58" s="66" t="s">
        <v>219</v>
      </c>
      <c r="E58" s="6">
        <v>0</v>
      </c>
      <c r="F58" s="6">
        <v>1</v>
      </c>
      <c r="G58" s="6">
        <v>0</v>
      </c>
      <c r="H58" s="6">
        <v>1</v>
      </c>
      <c r="I58" s="6">
        <v>0</v>
      </c>
      <c r="J58" s="3"/>
      <c r="K58" s="5">
        <v>0</v>
      </c>
      <c r="L58" s="5">
        <v>1</v>
      </c>
      <c r="M58" s="14">
        <v>0</v>
      </c>
      <c r="N58" s="14">
        <v>0.5</v>
      </c>
      <c r="O58" s="14">
        <v>1</v>
      </c>
      <c r="P58" s="3"/>
      <c r="Q58" s="5">
        <v>0</v>
      </c>
      <c r="R58" s="5">
        <v>1</v>
      </c>
      <c r="S58" s="5">
        <v>0</v>
      </c>
      <c r="T58" s="5">
        <v>0</v>
      </c>
      <c r="U58" s="5">
        <v>0</v>
      </c>
      <c r="V58" s="5"/>
      <c r="W58" s="60">
        <f t="shared" si="19"/>
        <v>0</v>
      </c>
      <c r="X58" s="60">
        <f t="shared" si="20"/>
        <v>1</v>
      </c>
      <c r="Y58" s="60">
        <f t="shared" si="21"/>
        <v>0</v>
      </c>
      <c r="Z58" s="61">
        <f t="shared" si="22"/>
        <v>0.5</v>
      </c>
      <c r="AA58" s="60">
        <f t="shared" si="23"/>
        <v>0</v>
      </c>
      <c r="AB58" s="8">
        <f t="shared" si="24"/>
        <v>1.5</v>
      </c>
      <c r="AC58" s="6">
        <f t="shared" si="25"/>
        <v>1</v>
      </c>
      <c r="AD58" s="6">
        <f t="shared" si="26"/>
        <v>1</v>
      </c>
      <c r="AE58" s="6">
        <f t="shared" si="27"/>
        <v>1</v>
      </c>
      <c r="AF58" s="6">
        <f t="shared" si="28"/>
        <v>0</v>
      </c>
      <c r="AG58" s="6">
        <f t="shared" si="29"/>
        <v>0</v>
      </c>
      <c r="AI58" s="6">
        <f t="shared" si="30"/>
        <v>1</v>
      </c>
      <c r="AJ58" s="6">
        <f t="shared" si="30"/>
        <v>1</v>
      </c>
      <c r="AK58" s="6">
        <f t="shared" si="30"/>
        <v>1</v>
      </c>
      <c r="AL58" s="6">
        <f t="shared" si="30"/>
        <v>0</v>
      </c>
      <c r="AM58" s="6">
        <f t="shared" si="30"/>
        <v>0</v>
      </c>
      <c r="AO58" s="6">
        <f t="shared" si="31"/>
        <v>1</v>
      </c>
      <c r="AP58" s="6">
        <f t="shared" si="31"/>
        <v>1</v>
      </c>
      <c r="AQ58" s="6">
        <f t="shared" si="31"/>
        <v>1</v>
      </c>
      <c r="AR58" s="6">
        <f t="shared" si="31"/>
        <v>0</v>
      </c>
      <c r="AS58" s="6">
        <f t="shared" si="31"/>
        <v>0</v>
      </c>
      <c r="AU58" s="6">
        <f t="shared" si="32"/>
        <v>1</v>
      </c>
      <c r="AV58" s="6">
        <f t="shared" si="32"/>
        <v>1</v>
      </c>
      <c r="AW58" s="6">
        <f t="shared" si="32"/>
        <v>1</v>
      </c>
      <c r="AX58" s="6">
        <f t="shared" si="32"/>
        <v>0</v>
      </c>
      <c r="AY58" s="6">
        <f t="shared" si="32"/>
        <v>1</v>
      </c>
    </row>
    <row r="59" spans="1:51" ht="13.5" customHeight="1" x14ac:dyDescent="0.2">
      <c r="A59" s="11" t="s">
        <v>245</v>
      </c>
      <c r="B59" s="65" t="s">
        <v>492</v>
      </c>
      <c r="C59" s="65">
        <v>10</v>
      </c>
      <c r="D59" s="66" t="s">
        <v>246</v>
      </c>
      <c r="E59" s="8">
        <v>0</v>
      </c>
      <c r="F59" s="8">
        <v>0</v>
      </c>
      <c r="G59" s="8">
        <v>0</v>
      </c>
      <c r="H59" s="8">
        <v>0</v>
      </c>
      <c r="I59" s="8">
        <v>0</v>
      </c>
      <c r="K59" s="8">
        <v>0</v>
      </c>
      <c r="L59" s="6">
        <v>1</v>
      </c>
      <c r="M59" s="17">
        <v>0</v>
      </c>
      <c r="N59" s="17">
        <v>0</v>
      </c>
      <c r="O59" s="17">
        <v>1</v>
      </c>
      <c r="P59" s="3"/>
      <c r="Q59" s="8">
        <v>0</v>
      </c>
      <c r="R59" s="8">
        <v>1</v>
      </c>
      <c r="S59" s="8">
        <v>0</v>
      </c>
      <c r="T59" s="8">
        <v>0</v>
      </c>
      <c r="U59" s="8">
        <v>0</v>
      </c>
      <c r="W59" s="60">
        <f t="shared" si="19"/>
        <v>0</v>
      </c>
      <c r="X59" s="60">
        <f t="shared" si="20"/>
        <v>1</v>
      </c>
      <c r="Y59" s="60">
        <f t="shared" si="21"/>
        <v>0</v>
      </c>
      <c r="Z59" s="61">
        <f t="shared" si="22"/>
        <v>0</v>
      </c>
      <c r="AA59" s="60">
        <f t="shared" si="23"/>
        <v>0</v>
      </c>
      <c r="AB59" s="8">
        <f t="shared" si="24"/>
        <v>1</v>
      </c>
      <c r="AC59" s="6">
        <f t="shared" si="25"/>
        <v>1</v>
      </c>
      <c r="AD59" s="6">
        <f t="shared" si="26"/>
        <v>0</v>
      </c>
      <c r="AE59" s="6">
        <f t="shared" si="27"/>
        <v>1</v>
      </c>
      <c r="AF59" s="6">
        <f t="shared" si="28"/>
        <v>1</v>
      </c>
      <c r="AG59" s="6">
        <f t="shared" si="29"/>
        <v>0</v>
      </c>
      <c r="AI59" s="6">
        <f t="shared" si="30"/>
        <v>1</v>
      </c>
      <c r="AJ59" s="6">
        <f t="shared" si="30"/>
        <v>0</v>
      </c>
      <c r="AK59" s="6">
        <f t="shared" si="30"/>
        <v>1</v>
      </c>
      <c r="AL59" s="6">
        <f t="shared" si="30"/>
        <v>1</v>
      </c>
      <c r="AM59" s="6">
        <f t="shared" si="30"/>
        <v>0</v>
      </c>
      <c r="AO59" s="6">
        <f t="shared" si="31"/>
        <v>1</v>
      </c>
      <c r="AP59" s="6">
        <f t="shared" si="31"/>
        <v>1</v>
      </c>
      <c r="AQ59" s="6">
        <f t="shared" si="31"/>
        <v>1</v>
      </c>
      <c r="AR59" s="6">
        <f t="shared" si="31"/>
        <v>1</v>
      </c>
      <c r="AS59" s="6">
        <f t="shared" si="31"/>
        <v>0</v>
      </c>
      <c r="AU59" s="6">
        <f t="shared" si="32"/>
        <v>1</v>
      </c>
      <c r="AV59" s="6">
        <f t="shared" si="32"/>
        <v>0</v>
      </c>
      <c r="AW59" s="6">
        <f t="shared" si="32"/>
        <v>1</v>
      </c>
      <c r="AX59" s="6">
        <f t="shared" si="32"/>
        <v>1</v>
      </c>
      <c r="AY59" s="6">
        <f t="shared" si="32"/>
        <v>1</v>
      </c>
    </row>
    <row r="60" spans="1:51" ht="13.5" customHeight="1" x14ac:dyDescent="0.2">
      <c r="A60" s="37" t="s">
        <v>248</v>
      </c>
      <c r="B60" s="67" t="s">
        <v>493</v>
      </c>
      <c r="C60" s="67">
        <v>10</v>
      </c>
      <c r="D60" s="68" t="s">
        <v>249</v>
      </c>
      <c r="E60" s="38">
        <v>1</v>
      </c>
      <c r="F60" s="38">
        <v>1</v>
      </c>
      <c r="G60" s="38">
        <v>1</v>
      </c>
      <c r="H60" s="38">
        <v>0</v>
      </c>
      <c r="I60" s="38">
        <v>1</v>
      </c>
      <c r="J60" s="38"/>
      <c r="K60" s="38">
        <v>1</v>
      </c>
      <c r="L60" s="40">
        <v>1</v>
      </c>
      <c r="M60" s="41">
        <v>0.5</v>
      </c>
      <c r="N60" s="41">
        <v>0</v>
      </c>
      <c r="O60" s="41">
        <v>0</v>
      </c>
      <c r="P60" s="38" t="s">
        <v>360</v>
      </c>
      <c r="Q60" s="38">
        <v>1</v>
      </c>
      <c r="R60" s="38">
        <v>1</v>
      </c>
      <c r="S60" s="38">
        <v>0</v>
      </c>
      <c r="T60" s="38">
        <v>0</v>
      </c>
      <c r="U60" s="38">
        <v>1</v>
      </c>
      <c r="V60" s="38"/>
      <c r="W60" s="62">
        <f t="shared" si="19"/>
        <v>1</v>
      </c>
      <c r="X60" s="62">
        <f t="shared" si="20"/>
        <v>1</v>
      </c>
      <c r="Y60" s="62">
        <f t="shared" si="21"/>
        <v>0.5</v>
      </c>
      <c r="Z60" s="61">
        <f t="shared" si="22"/>
        <v>0</v>
      </c>
      <c r="AA60" s="62">
        <f t="shared" si="23"/>
        <v>1</v>
      </c>
      <c r="AB60" s="38">
        <f t="shared" si="24"/>
        <v>3.5</v>
      </c>
      <c r="AC60" s="40">
        <f t="shared" si="25"/>
        <v>1</v>
      </c>
      <c r="AD60" s="40">
        <f t="shared" si="26"/>
        <v>1</v>
      </c>
      <c r="AE60" s="40">
        <f t="shared" si="27"/>
        <v>0</v>
      </c>
      <c r="AF60" s="40">
        <f t="shared" si="28"/>
        <v>1</v>
      </c>
      <c r="AG60" s="40">
        <f t="shared" si="29"/>
        <v>0</v>
      </c>
      <c r="AI60" s="6">
        <f t="shared" si="30"/>
        <v>1</v>
      </c>
      <c r="AJ60" s="6">
        <f t="shared" si="30"/>
        <v>1</v>
      </c>
      <c r="AK60" s="6">
        <f t="shared" si="30"/>
        <v>0</v>
      </c>
      <c r="AL60" s="6">
        <f t="shared" si="30"/>
        <v>1</v>
      </c>
      <c r="AM60" s="6">
        <f t="shared" si="30"/>
        <v>0</v>
      </c>
      <c r="AO60" s="6">
        <f t="shared" si="31"/>
        <v>1</v>
      </c>
      <c r="AP60" s="6">
        <f t="shared" si="31"/>
        <v>1</v>
      </c>
      <c r="AQ60" s="6">
        <f t="shared" si="31"/>
        <v>0</v>
      </c>
      <c r="AR60" s="6">
        <f t="shared" si="31"/>
        <v>1</v>
      </c>
      <c r="AS60" s="6">
        <f t="shared" si="31"/>
        <v>0</v>
      </c>
      <c r="AU60" s="6">
        <f t="shared" si="32"/>
        <v>1</v>
      </c>
      <c r="AV60" s="6">
        <f t="shared" si="32"/>
        <v>1</v>
      </c>
      <c r="AW60" s="6">
        <f t="shared" si="32"/>
        <v>0</v>
      </c>
      <c r="AX60" s="6">
        <f t="shared" si="32"/>
        <v>1</v>
      </c>
      <c r="AY60" s="6">
        <f t="shared" si="32"/>
        <v>1</v>
      </c>
    </row>
    <row r="61" spans="1:51" ht="13.5" customHeight="1" x14ac:dyDescent="0.2">
      <c r="A61" s="11" t="s">
        <v>250</v>
      </c>
      <c r="B61" s="65" t="s">
        <v>494</v>
      </c>
      <c r="C61" s="65">
        <v>10</v>
      </c>
      <c r="D61" s="66" t="s">
        <v>251</v>
      </c>
      <c r="E61" s="8">
        <v>0</v>
      </c>
      <c r="F61" s="8">
        <v>1</v>
      </c>
      <c r="G61" s="8">
        <v>0</v>
      </c>
      <c r="H61" s="8">
        <v>0</v>
      </c>
      <c r="I61" s="8">
        <v>0</v>
      </c>
      <c r="K61" s="8">
        <v>0</v>
      </c>
      <c r="L61" s="6">
        <v>1</v>
      </c>
      <c r="M61" s="17">
        <v>0</v>
      </c>
      <c r="N61" s="17">
        <v>0</v>
      </c>
      <c r="O61" s="17">
        <v>0.5</v>
      </c>
      <c r="P61" s="8" t="s">
        <v>363</v>
      </c>
      <c r="Q61" s="8">
        <v>0</v>
      </c>
      <c r="R61" s="8">
        <v>1</v>
      </c>
      <c r="S61" s="8">
        <v>0</v>
      </c>
      <c r="T61" s="8">
        <v>0</v>
      </c>
      <c r="U61" s="8">
        <v>0</v>
      </c>
      <c r="V61" s="8" t="s">
        <v>541</v>
      </c>
      <c r="W61" s="60">
        <f t="shared" si="19"/>
        <v>0</v>
      </c>
      <c r="X61" s="60">
        <f t="shared" si="20"/>
        <v>1</v>
      </c>
      <c r="Y61" s="60">
        <f t="shared" si="21"/>
        <v>0</v>
      </c>
      <c r="Z61" s="61">
        <f t="shared" si="22"/>
        <v>0</v>
      </c>
      <c r="AA61" s="60">
        <f t="shared" si="23"/>
        <v>0</v>
      </c>
      <c r="AB61" s="8">
        <f t="shared" si="24"/>
        <v>1</v>
      </c>
      <c r="AC61" s="6">
        <f t="shared" si="25"/>
        <v>1</v>
      </c>
      <c r="AD61" s="6">
        <f t="shared" si="26"/>
        <v>1</v>
      </c>
      <c r="AE61" s="6">
        <f t="shared" si="27"/>
        <v>1</v>
      </c>
      <c r="AF61" s="6">
        <f t="shared" si="28"/>
        <v>1</v>
      </c>
      <c r="AG61" s="6">
        <f t="shared" si="29"/>
        <v>0</v>
      </c>
      <c r="AI61" s="6">
        <f t="shared" si="30"/>
        <v>1</v>
      </c>
      <c r="AJ61" s="6">
        <f t="shared" si="30"/>
        <v>1</v>
      </c>
      <c r="AK61" s="6">
        <f t="shared" si="30"/>
        <v>1</v>
      </c>
      <c r="AL61" s="6">
        <f t="shared" si="30"/>
        <v>1</v>
      </c>
      <c r="AM61" s="6">
        <f t="shared" si="30"/>
        <v>0</v>
      </c>
      <c r="AO61" s="6">
        <f t="shared" si="31"/>
        <v>1</v>
      </c>
      <c r="AP61" s="6">
        <f t="shared" si="31"/>
        <v>1</v>
      </c>
      <c r="AQ61" s="6">
        <f t="shared" si="31"/>
        <v>1</v>
      </c>
      <c r="AR61" s="6">
        <f t="shared" si="31"/>
        <v>1</v>
      </c>
      <c r="AS61" s="6">
        <f t="shared" si="31"/>
        <v>0</v>
      </c>
      <c r="AU61" s="6">
        <f t="shared" si="32"/>
        <v>1</v>
      </c>
      <c r="AV61" s="6">
        <f t="shared" si="32"/>
        <v>1</v>
      </c>
      <c r="AW61" s="6">
        <f t="shared" si="32"/>
        <v>1</v>
      </c>
      <c r="AX61" s="6">
        <f t="shared" si="32"/>
        <v>1</v>
      </c>
      <c r="AY61" s="6">
        <f t="shared" si="32"/>
        <v>1</v>
      </c>
    </row>
    <row r="62" spans="1:51" s="38" customFormat="1" ht="13.5" customHeight="1" x14ac:dyDescent="0.2">
      <c r="A62" s="11" t="s">
        <v>253</v>
      </c>
      <c r="B62" s="65" t="s">
        <v>495</v>
      </c>
      <c r="C62" s="65">
        <v>10</v>
      </c>
      <c r="D62" s="66" t="s">
        <v>254</v>
      </c>
      <c r="E62" s="8">
        <v>1</v>
      </c>
      <c r="F62" s="8">
        <v>1</v>
      </c>
      <c r="G62" s="8">
        <v>0</v>
      </c>
      <c r="H62" s="8">
        <v>0</v>
      </c>
      <c r="I62" s="8">
        <v>0</v>
      </c>
      <c r="J62" s="8"/>
      <c r="K62" s="8">
        <v>1</v>
      </c>
      <c r="L62" s="6">
        <v>1</v>
      </c>
      <c r="M62" s="17">
        <v>0</v>
      </c>
      <c r="N62" s="17">
        <v>0.5</v>
      </c>
      <c r="O62" s="17">
        <v>1</v>
      </c>
      <c r="P62" s="3"/>
      <c r="Q62" s="8">
        <v>1</v>
      </c>
      <c r="R62" s="8">
        <v>1</v>
      </c>
      <c r="S62" s="8">
        <v>1</v>
      </c>
      <c r="T62" s="8">
        <v>0</v>
      </c>
      <c r="U62" s="8">
        <v>0</v>
      </c>
      <c r="V62" s="8"/>
      <c r="W62" s="60">
        <f t="shared" si="19"/>
        <v>1</v>
      </c>
      <c r="X62" s="60">
        <f t="shared" si="20"/>
        <v>1</v>
      </c>
      <c r="Y62" s="60">
        <f t="shared" si="21"/>
        <v>0</v>
      </c>
      <c r="Z62" s="61">
        <f t="shared" si="22"/>
        <v>0</v>
      </c>
      <c r="AA62" s="60">
        <f t="shared" si="23"/>
        <v>0</v>
      </c>
      <c r="AB62" s="8">
        <f t="shared" si="24"/>
        <v>2</v>
      </c>
      <c r="AC62" s="6">
        <f t="shared" si="25"/>
        <v>1</v>
      </c>
      <c r="AD62" s="6">
        <f t="shared" si="26"/>
        <v>1</v>
      </c>
      <c r="AE62" s="6">
        <f t="shared" si="27"/>
        <v>0</v>
      </c>
      <c r="AF62" s="6">
        <f t="shared" si="28"/>
        <v>0</v>
      </c>
      <c r="AG62" s="6">
        <f t="shared" si="29"/>
        <v>0</v>
      </c>
      <c r="AI62" s="40">
        <f t="shared" si="30"/>
        <v>1</v>
      </c>
      <c r="AJ62" s="40">
        <f t="shared" si="30"/>
        <v>1</v>
      </c>
      <c r="AK62" s="40">
        <f t="shared" si="30"/>
        <v>1</v>
      </c>
      <c r="AL62" s="40">
        <f t="shared" si="30"/>
        <v>0</v>
      </c>
      <c r="AM62" s="40">
        <f t="shared" si="30"/>
        <v>0</v>
      </c>
      <c r="AO62" s="40">
        <f t="shared" si="31"/>
        <v>1</v>
      </c>
      <c r="AP62" s="40">
        <f t="shared" si="31"/>
        <v>1</v>
      </c>
      <c r="AQ62" s="40">
        <f t="shared" si="31"/>
        <v>0</v>
      </c>
      <c r="AR62" s="40">
        <f t="shared" si="31"/>
        <v>0</v>
      </c>
      <c r="AS62" s="40">
        <f t="shared" si="31"/>
        <v>0</v>
      </c>
      <c r="AU62" s="40">
        <f t="shared" si="32"/>
        <v>1</v>
      </c>
      <c r="AV62" s="40">
        <f t="shared" si="32"/>
        <v>1</v>
      </c>
      <c r="AW62" s="40">
        <f t="shared" si="32"/>
        <v>0</v>
      </c>
      <c r="AX62" s="40">
        <f t="shared" si="32"/>
        <v>1</v>
      </c>
      <c r="AY62" s="40">
        <f t="shared" si="32"/>
        <v>1</v>
      </c>
    </row>
    <row r="63" spans="1:51" ht="13.5" customHeight="1" x14ac:dyDescent="0.2">
      <c r="A63" s="11" t="s">
        <v>260</v>
      </c>
      <c r="B63" s="65" t="s">
        <v>499</v>
      </c>
      <c r="C63" s="65">
        <v>10</v>
      </c>
      <c r="D63" s="66" t="s">
        <v>261</v>
      </c>
      <c r="E63" s="8">
        <v>1</v>
      </c>
      <c r="F63" s="8">
        <v>1</v>
      </c>
      <c r="G63" s="8">
        <v>0</v>
      </c>
      <c r="H63" s="8">
        <v>0</v>
      </c>
      <c r="I63" s="8">
        <v>0</v>
      </c>
      <c r="J63" s="8" t="s">
        <v>547</v>
      </c>
      <c r="K63" s="8">
        <v>1</v>
      </c>
      <c r="L63" s="8">
        <v>1</v>
      </c>
      <c r="M63" s="8">
        <v>0</v>
      </c>
      <c r="N63" s="8">
        <v>0</v>
      </c>
      <c r="O63" s="8">
        <v>1</v>
      </c>
      <c r="Q63" s="8">
        <v>1</v>
      </c>
      <c r="R63" s="8">
        <v>1</v>
      </c>
      <c r="S63" s="8">
        <v>0</v>
      </c>
      <c r="T63" s="8">
        <v>0</v>
      </c>
      <c r="U63" s="8">
        <v>0</v>
      </c>
      <c r="W63" s="60">
        <f t="shared" si="19"/>
        <v>1</v>
      </c>
      <c r="X63" s="60">
        <f t="shared" si="20"/>
        <v>1</v>
      </c>
      <c r="Y63" s="60">
        <f t="shared" si="21"/>
        <v>0</v>
      </c>
      <c r="Z63" s="61">
        <f t="shared" si="22"/>
        <v>0</v>
      </c>
      <c r="AA63" s="60">
        <f t="shared" si="23"/>
        <v>0</v>
      </c>
      <c r="AB63" s="8">
        <f t="shared" si="24"/>
        <v>2</v>
      </c>
      <c r="AC63" s="6">
        <f t="shared" si="25"/>
        <v>1</v>
      </c>
      <c r="AD63" s="6">
        <f t="shared" si="26"/>
        <v>1</v>
      </c>
      <c r="AE63" s="6">
        <f t="shared" si="27"/>
        <v>1</v>
      </c>
      <c r="AF63" s="6">
        <f t="shared" si="28"/>
        <v>1</v>
      </c>
      <c r="AG63" s="6">
        <f t="shared" si="29"/>
        <v>0</v>
      </c>
      <c r="AI63" s="6">
        <f t="shared" si="30"/>
        <v>1</v>
      </c>
      <c r="AJ63" s="6">
        <f t="shared" si="30"/>
        <v>1</v>
      </c>
      <c r="AK63" s="6">
        <f t="shared" si="30"/>
        <v>1</v>
      </c>
      <c r="AL63" s="6">
        <f t="shared" si="30"/>
        <v>1</v>
      </c>
      <c r="AM63" s="6">
        <f t="shared" si="30"/>
        <v>0</v>
      </c>
      <c r="AO63" s="6">
        <f t="shared" si="31"/>
        <v>1</v>
      </c>
      <c r="AP63" s="6">
        <f t="shared" si="31"/>
        <v>1</v>
      </c>
      <c r="AQ63" s="6">
        <f t="shared" si="31"/>
        <v>1</v>
      </c>
      <c r="AR63" s="6">
        <f t="shared" si="31"/>
        <v>1</v>
      </c>
      <c r="AS63" s="6">
        <f t="shared" si="31"/>
        <v>0</v>
      </c>
      <c r="AU63" s="6">
        <f t="shared" si="32"/>
        <v>1</v>
      </c>
      <c r="AV63" s="6">
        <f t="shared" si="32"/>
        <v>1</v>
      </c>
      <c r="AW63" s="6">
        <f t="shared" si="32"/>
        <v>1</v>
      </c>
      <c r="AX63" s="6">
        <f t="shared" si="32"/>
        <v>1</v>
      </c>
      <c r="AY63" s="6">
        <f t="shared" si="32"/>
        <v>1</v>
      </c>
    </row>
    <row r="64" spans="1:51" ht="13.5" customHeight="1" x14ac:dyDescent="0.2">
      <c r="A64" s="11" t="s">
        <v>5</v>
      </c>
      <c r="B64" s="65" t="s">
        <v>402</v>
      </c>
      <c r="C64" s="65">
        <v>9</v>
      </c>
      <c r="D64" s="66" t="s">
        <v>11</v>
      </c>
      <c r="E64" s="6">
        <v>1</v>
      </c>
      <c r="F64" s="6">
        <v>1</v>
      </c>
      <c r="G64" s="6">
        <v>0</v>
      </c>
      <c r="H64" s="6">
        <v>0</v>
      </c>
      <c r="I64" s="6">
        <v>1</v>
      </c>
      <c r="J64" s="3"/>
      <c r="K64" s="5">
        <v>1</v>
      </c>
      <c r="L64" s="5">
        <v>1</v>
      </c>
      <c r="M64" s="14">
        <v>1</v>
      </c>
      <c r="N64" s="14">
        <v>1</v>
      </c>
      <c r="O64" s="14">
        <v>1</v>
      </c>
      <c r="P64" s="3"/>
      <c r="Q64" s="5">
        <v>1</v>
      </c>
      <c r="R64" s="5">
        <v>1</v>
      </c>
      <c r="S64" s="5">
        <v>0</v>
      </c>
      <c r="T64" s="5">
        <v>1</v>
      </c>
      <c r="U64" s="5">
        <v>1</v>
      </c>
      <c r="V64" s="5"/>
      <c r="W64" s="60">
        <f t="shared" si="19"/>
        <v>1</v>
      </c>
      <c r="X64" s="60">
        <f t="shared" si="20"/>
        <v>1</v>
      </c>
      <c r="Y64" s="60">
        <f t="shared" si="21"/>
        <v>0</v>
      </c>
      <c r="Z64" s="61">
        <f t="shared" si="22"/>
        <v>1</v>
      </c>
      <c r="AA64" s="60">
        <f t="shared" si="23"/>
        <v>1</v>
      </c>
      <c r="AB64" s="8">
        <f t="shared" si="24"/>
        <v>4</v>
      </c>
      <c r="AC64" s="6">
        <f t="shared" si="25"/>
        <v>1</v>
      </c>
      <c r="AD64" s="6">
        <f t="shared" si="26"/>
        <v>1</v>
      </c>
      <c r="AE64" s="6">
        <f t="shared" si="27"/>
        <v>0</v>
      </c>
      <c r="AF64" s="6">
        <f t="shared" si="28"/>
        <v>0</v>
      </c>
      <c r="AG64" s="6">
        <f t="shared" si="29"/>
        <v>1</v>
      </c>
      <c r="AI64" s="6">
        <f t="shared" si="30"/>
        <v>1</v>
      </c>
      <c r="AJ64" s="6">
        <f t="shared" si="30"/>
        <v>1</v>
      </c>
      <c r="AK64" s="6">
        <f t="shared" si="30"/>
        <v>0</v>
      </c>
      <c r="AL64" s="6">
        <f t="shared" si="30"/>
        <v>0</v>
      </c>
      <c r="AM64" s="6">
        <f t="shared" si="30"/>
        <v>1</v>
      </c>
      <c r="AO64" s="6">
        <f t="shared" si="31"/>
        <v>1</v>
      </c>
      <c r="AP64" s="6">
        <f t="shared" si="31"/>
        <v>1</v>
      </c>
      <c r="AQ64" s="6">
        <f t="shared" si="31"/>
        <v>0</v>
      </c>
      <c r="AR64" s="6">
        <f t="shared" si="31"/>
        <v>1</v>
      </c>
      <c r="AS64" s="6">
        <f t="shared" si="31"/>
        <v>1</v>
      </c>
      <c r="AU64" s="6">
        <f t="shared" si="32"/>
        <v>1</v>
      </c>
      <c r="AV64" s="6">
        <f t="shared" si="32"/>
        <v>1</v>
      </c>
      <c r="AW64" s="6">
        <f t="shared" si="32"/>
        <v>1</v>
      </c>
      <c r="AX64" s="6">
        <f t="shared" si="32"/>
        <v>0</v>
      </c>
      <c r="AY64" s="6">
        <f t="shared" si="32"/>
        <v>1</v>
      </c>
    </row>
    <row r="65" spans="1:51" ht="13.5" customHeight="1" x14ac:dyDescent="0.2">
      <c r="A65" s="37" t="s">
        <v>6</v>
      </c>
      <c r="B65" s="67" t="s">
        <v>403</v>
      </c>
      <c r="C65" s="67">
        <v>9</v>
      </c>
      <c r="D65" s="68" t="s">
        <v>12</v>
      </c>
      <c r="E65" s="40">
        <v>1</v>
      </c>
      <c r="F65" s="40">
        <v>1</v>
      </c>
      <c r="G65" s="40">
        <v>0</v>
      </c>
      <c r="H65" s="40">
        <v>1</v>
      </c>
      <c r="I65" s="40">
        <v>1</v>
      </c>
      <c r="J65" s="35"/>
      <c r="K65" s="38">
        <v>1</v>
      </c>
      <c r="L65" s="38">
        <v>1</v>
      </c>
      <c r="M65" s="39">
        <v>0.5</v>
      </c>
      <c r="N65" s="39">
        <v>0.5</v>
      </c>
      <c r="O65" s="39">
        <v>1</v>
      </c>
      <c r="P65" s="35"/>
      <c r="Q65" s="38">
        <v>0</v>
      </c>
      <c r="R65" s="38">
        <v>1</v>
      </c>
      <c r="S65" s="38">
        <v>1</v>
      </c>
      <c r="T65" s="38">
        <v>1</v>
      </c>
      <c r="U65" s="38">
        <v>1</v>
      </c>
      <c r="V65" s="38"/>
      <c r="W65" s="62">
        <f t="shared" si="19"/>
        <v>1</v>
      </c>
      <c r="X65" s="62">
        <f t="shared" si="20"/>
        <v>1</v>
      </c>
      <c r="Y65" s="62">
        <f t="shared" si="21"/>
        <v>0.5</v>
      </c>
      <c r="Z65" s="61">
        <f t="shared" si="22"/>
        <v>1</v>
      </c>
      <c r="AA65" s="62">
        <f t="shared" si="23"/>
        <v>1</v>
      </c>
      <c r="AB65" s="38">
        <f t="shared" si="24"/>
        <v>4.5</v>
      </c>
      <c r="AC65" s="40">
        <f t="shared" si="25"/>
        <v>0</v>
      </c>
      <c r="AD65" s="40">
        <f t="shared" si="26"/>
        <v>1</v>
      </c>
      <c r="AE65" s="40">
        <f t="shared" si="27"/>
        <v>0</v>
      </c>
      <c r="AF65" s="40">
        <f t="shared" si="28"/>
        <v>0</v>
      </c>
      <c r="AG65" s="40">
        <f t="shared" si="29"/>
        <v>1</v>
      </c>
      <c r="AI65" s="6">
        <f t="shared" si="30"/>
        <v>1</v>
      </c>
      <c r="AJ65" s="6">
        <f t="shared" si="30"/>
        <v>1</v>
      </c>
      <c r="AK65" s="6">
        <f t="shared" si="30"/>
        <v>0</v>
      </c>
      <c r="AL65" s="6">
        <f t="shared" si="30"/>
        <v>0</v>
      </c>
      <c r="AM65" s="6">
        <f t="shared" si="30"/>
        <v>1</v>
      </c>
      <c r="AO65" s="6">
        <f t="shared" si="31"/>
        <v>0</v>
      </c>
      <c r="AP65" s="6">
        <f t="shared" si="31"/>
        <v>1</v>
      </c>
      <c r="AQ65" s="6">
        <f t="shared" si="31"/>
        <v>0</v>
      </c>
      <c r="AR65" s="6">
        <f t="shared" si="31"/>
        <v>0</v>
      </c>
      <c r="AS65" s="6">
        <f t="shared" si="31"/>
        <v>1</v>
      </c>
      <c r="AU65" s="6">
        <f t="shared" si="32"/>
        <v>0</v>
      </c>
      <c r="AV65" s="6">
        <f t="shared" si="32"/>
        <v>1</v>
      </c>
      <c r="AW65" s="6">
        <f t="shared" si="32"/>
        <v>0</v>
      </c>
      <c r="AX65" s="6">
        <f t="shared" si="32"/>
        <v>1</v>
      </c>
      <c r="AY65" s="6">
        <f t="shared" si="32"/>
        <v>1</v>
      </c>
    </row>
    <row r="66" spans="1:51" ht="13.5" customHeight="1" x14ac:dyDescent="0.2">
      <c r="A66" s="11" t="s">
        <v>18</v>
      </c>
      <c r="B66" s="65" t="s">
        <v>407</v>
      </c>
      <c r="C66" s="65">
        <v>9</v>
      </c>
      <c r="D66" s="66" t="s">
        <v>19</v>
      </c>
      <c r="E66" s="6">
        <v>1</v>
      </c>
      <c r="F66" s="6">
        <v>0</v>
      </c>
      <c r="G66" s="6">
        <v>0</v>
      </c>
      <c r="H66" s="6">
        <v>0</v>
      </c>
      <c r="I66" s="6">
        <v>0</v>
      </c>
      <c r="J66" s="3"/>
      <c r="K66" s="5">
        <v>0</v>
      </c>
      <c r="L66" s="5">
        <v>1</v>
      </c>
      <c r="M66" s="14">
        <v>0</v>
      </c>
      <c r="N66" s="14">
        <v>0</v>
      </c>
      <c r="O66" s="14">
        <v>1</v>
      </c>
      <c r="P66" s="3"/>
      <c r="Q66" s="5">
        <v>1</v>
      </c>
      <c r="R66" s="5">
        <v>1</v>
      </c>
      <c r="S66" s="5">
        <v>1</v>
      </c>
      <c r="T66" s="5">
        <v>0</v>
      </c>
      <c r="U66" s="5">
        <v>0</v>
      </c>
      <c r="V66" s="5"/>
      <c r="W66" s="60">
        <f t="shared" ref="W66:W97" si="33">IF(((E66+K66+Q66)=1.5),0.5,ROUND((E66+K66+Q66)/3,0))</f>
        <v>1</v>
      </c>
      <c r="X66" s="60">
        <f t="shared" ref="X66:X97" si="34">IF(((F66+L66+R66)=1.5),0.5,ROUND((F66+L66+R66)/3,0))</f>
        <v>1</v>
      </c>
      <c r="Y66" s="60">
        <f t="shared" ref="Y66:Y97" si="35">IF(((G66+M66+S66)=1.5),0.5,ROUND((G66+M66+S66)/3,0))</f>
        <v>0</v>
      </c>
      <c r="Z66" s="61">
        <f t="shared" ref="Z66:Z97" si="36">IF(((H66+N66+T66)=1.5),0.5,ROUND((H66+N66+T66)/3,0))</f>
        <v>0</v>
      </c>
      <c r="AA66" s="60">
        <f t="shared" ref="AA66:AA97" si="37">IF(((I66+O66+U66)=1.5),0.5,ROUND((I66+O66+U66)/3,0))</f>
        <v>0</v>
      </c>
      <c r="AB66" s="8">
        <f t="shared" ref="AB66:AB97" si="38">SUM(W66:AA66)</f>
        <v>2</v>
      </c>
      <c r="AC66" s="6">
        <f t="shared" ref="AC66:AC97" si="39">IF(AND(E66=K66, K66=Q66),1,0)</f>
        <v>0</v>
      </c>
      <c r="AD66" s="6">
        <f t="shared" ref="AD66:AD97" si="40">IF(AND(F66=L66, L66=R66),1,0)</f>
        <v>0</v>
      </c>
      <c r="AE66" s="6">
        <f t="shared" ref="AE66:AE97" si="41">IF(AND(G66=M66, M66=S66),1,0)</f>
        <v>0</v>
      </c>
      <c r="AF66" s="6">
        <f t="shared" ref="AF66:AF97" si="42">IF(AND(H66=N66, N66=T66),1,0)</f>
        <v>1</v>
      </c>
      <c r="AG66" s="6">
        <f t="shared" ref="AG66:AG97" si="43">IF(AND(I66=O66, O66=U66),1,0)</f>
        <v>0</v>
      </c>
      <c r="AI66" s="6">
        <f t="shared" si="30"/>
        <v>0</v>
      </c>
      <c r="AJ66" s="6">
        <f t="shared" si="30"/>
        <v>0</v>
      </c>
      <c r="AK66" s="6">
        <f t="shared" si="30"/>
        <v>1</v>
      </c>
      <c r="AL66" s="6">
        <f t="shared" si="30"/>
        <v>1</v>
      </c>
      <c r="AM66" s="6">
        <f t="shared" si="30"/>
        <v>0</v>
      </c>
      <c r="AO66" s="6">
        <f t="shared" si="31"/>
        <v>0</v>
      </c>
      <c r="AP66" s="6">
        <f t="shared" si="31"/>
        <v>1</v>
      </c>
      <c r="AQ66" s="6">
        <f t="shared" si="31"/>
        <v>0</v>
      </c>
      <c r="AR66" s="6">
        <f t="shared" si="31"/>
        <v>1</v>
      </c>
      <c r="AS66" s="6">
        <f t="shared" si="31"/>
        <v>0</v>
      </c>
      <c r="AU66" s="6">
        <f t="shared" si="32"/>
        <v>1</v>
      </c>
      <c r="AV66" s="6">
        <f t="shared" si="32"/>
        <v>0</v>
      </c>
      <c r="AW66" s="6">
        <f t="shared" si="32"/>
        <v>0</v>
      </c>
      <c r="AX66" s="6">
        <f t="shared" si="32"/>
        <v>1</v>
      </c>
      <c r="AY66" s="6">
        <f t="shared" si="32"/>
        <v>1</v>
      </c>
    </row>
    <row r="67" spans="1:51" ht="13.5" customHeight="1" x14ac:dyDescent="0.2">
      <c r="A67" s="11" t="s">
        <v>30</v>
      </c>
      <c r="B67" s="65" t="s">
        <v>411</v>
      </c>
      <c r="C67" s="65">
        <v>9</v>
      </c>
      <c r="D67" s="66" t="s">
        <v>31</v>
      </c>
      <c r="E67" s="6">
        <v>1</v>
      </c>
      <c r="F67" s="6">
        <v>1</v>
      </c>
      <c r="G67" s="6">
        <v>1</v>
      </c>
      <c r="H67" s="6">
        <v>0</v>
      </c>
      <c r="I67" s="6">
        <v>1</v>
      </c>
      <c r="J67" s="3"/>
      <c r="K67" s="5">
        <v>1</v>
      </c>
      <c r="L67" s="5">
        <v>1</v>
      </c>
      <c r="M67" s="14">
        <v>1</v>
      </c>
      <c r="N67" s="14">
        <v>1</v>
      </c>
      <c r="O67" s="14">
        <v>0</v>
      </c>
      <c r="P67" s="3"/>
      <c r="Q67" s="5">
        <v>1</v>
      </c>
      <c r="R67" s="5">
        <v>1</v>
      </c>
      <c r="S67" s="5">
        <v>0</v>
      </c>
      <c r="T67" s="5">
        <v>0</v>
      </c>
      <c r="U67" s="5">
        <v>1</v>
      </c>
      <c r="V67" s="5"/>
      <c r="W67" s="60">
        <f t="shared" si="33"/>
        <v>1</v>
      </c>
      <c r="X67" s="60">
        <f t="shared" si="34"/>
        <v>1</v>
      </c>
      <c r="Y67" s="60">
        <f t="shared" si="35"/>
        <v>1</v>
      </c>
      <c r="Z67" s="61">
        <f t="shared" si="36"/>
        <v>0</v>
      </c>
      <c r="AA67" s="60">
        <f t="shared" si="37"/>
        <v>1</v>
      </c>
      <c r="AB67" s="8">
        <f t="shared" si="38"/>
        <v>4</v>
      </c>
      <c r="AC67" s="6">
        <f t="shared" si="39"/>
        <v>1</v>
      </c>
      <c r="AD67" s="6">
        <f t="shared" si="40"/>
        <v>1</v>
      </c>
      <c r="AE67" s="6">
        <f t="shared" si="41"/>
        <v>0</v>
      </c>
      <c r="AF67" s="6">
        <f t="shared" si="42"/>
        <v>0</v>
      </c>
      <c r="AG67" s="6">
        <f t="shared" si="43"/>
        <v>0</v>
      </c>
      <c r="AI67" s="6">
        <f t="shared" si="30"/>
        <v>1</v>
      </c>
      <c r="AJ67" s="6">
        <f t="shared" si="30"/>
        <v>1</v>
      </c>
      <c r="AK67" s="6">
        <f t="shared" si="30"/>
        <v>1</v>
      </c>
      <c r="AL67" s="6">
        <f t="shared" si="30"/>
        <v>0</v>
      </c>
      <c r="AM67" s="6">
        <f t="shared" si="30"/>
        <v>0</v>
      </c>
      <c r="AO67" s="6">
        <f t="shared" si="31"/>
        <v>1</v>
      </c>
      <c r="AP67" s="6">
        <f t="shared" si="31"/>
        <v>1</v>
      </c>
      <c r="AQ67" s="6">
        <f t="shared" si="31"/>
        <v>0</v>
      </c>
      <c r="AR67" s="6">
        <f t="shared" si="31"/>
        <v>0</v>
      </c>
      <c r="AS67" s="6">
        <f t="shared" si="31"/>
        <v>0</v>
      </c>
      <c r="AU67" s="6">
        <f t="shared" si="32"/>
        <v>1</v>
      </c>
      <c r="AV67" s="6">
        <f t="shared" si="32"/>
        <v>1</v>
      </c>
      <c r="AW67" s="6">
        <f t="shared" si="32"/>
        <v>0</v>
      </c>
      <c r="AX67" s="6">
        <f t="shared" si="32"/>
        <v>1</v>
      </c>
      <c r="AY67" s="6">
        <f t="shared" si="32"/>
        <v>1</v>
      </c>
    </row>
    <row r="68" spans="1:51" ht="13.5" customHeight="1" x14ac:dyDescent="0.2">
      <c r="A68" s="11" t="s">
        <v>53</v>
      </c>
      <c r="B68" s="65" t="s">
        <v>422</v>
      </c>
      <c r="C68" s="65">
        <v>9</v>
      </c>
      <c r="D68" s="66" t="s">
        <v>54</v>
      </c>
      <c r="E68" s="6">
        <v>1</v>
      </c>
      <c r="F68" s="6">
        <v>0.5</v>
      </c>
      <c r="G68" s="6">
        <v>0</v>
      </c>
      <c r="H68" s="6">
        <v>1</v>
      </c>
      <c r="I68" s="6">
        <v>0</v>
      </c>
      <c r="J68" s="3"/>
      <c r="K68" s="5">
        <v>0</v>
      </c>
      <c r="L68" s="5">
        <v>1</v>
      </c>
      <c r="M68" s="14">
        <v>0</v>
      </c>
      <c r="N68" s="14">
        <v>0</v>
      </c>
      <c r="O68" s="14">
        <v>1</v>
      </c>
      <c r="P68" s="8" t="s">
        <v>85</v>
      </c>
      <c r="Q68" s="5">
        <v>0</v>
      </c>
      <c r="R68" s="5">
        <v>1</v>
      </c>
      <c r="S68" s="5">
        <v>0</v>
      </c>
      <c r="T68" s="5">
        <v>0</v>
      </c>
      <c r="U68" s="5">
        <v>0</v>
      </c>
      <c r="V68" s="5"/>
      <c r="W68" s="60">
        <f t="shared" si="33"/>
        <v>0</v>
      </c>
      <c r="X68" s="60">
        <f t="shared" si="34"/>
        <v>1</v>
      </c>
      <c r="Y68" s="60">
        <f t="shared" si="35"/>
        <v>0</v>
      </c>
      <c r="Z68" s="61">
        <f t="shared" si="36"/>
        <v>0</v>
      </c>
      <c r="AA68" s="60">
        <f t="shared" si="37"/>
        <v>0</v>
      </c>
      <c r="AB68" s="8">
        <f t="shared" si="38"/>
        <v>1</v>
      </c>
      <c r="AC68" s="6">
        <f t="shared" si="39"/>
        <v>0</v>
      </c>
      <c r="AD68" s="6">
        <f t="shared" si="40"/>
        <v>0</v>
      </c>
      <c r="AE68" s="6">
        <f t="shared" si="41"/>
        <v>1</v>
      </c>
      <c r="AF68" s="6">
        <f t="shared" si="42"/>
        <v>0</v>
      </c>
      <c r="AG68" s="6">
        <f t="shared" si="43"/>
        <v>0</v>
      </c>
      <c r="AI68" s="6">
        <f t="shared" si="30"/>
        <v>0</v>
      </c>
      <c r="AJ68" s="6">
        <f t="shared" si="30"/>
        <v>0</v>
      </c>
      <c r="AK68" s="6">
        <f t="shared" si="30"/>
        <v>1</v>
      </c>
      <c r="AL68" s="6">
        <f t="shared" si="30"/>
        <v>0</v>
      </c>
      <c r="AM68" s="6">
        <f t="shared" si="30"/>
        <v>0</v>
      </c>
      <c r="AO68" s="6">
        <f t="shared" si="31"/>
        <v>1</v>
      </c>
      <c r="AP68" s="6">
        <f t="shared" si="31"/>
        <v>1</v>
      </c>
      <c r="AQ68" s="6">
        <f t="shared" si="31"/>
        <v>1</v>
      </c>
      <c r="AR68" s="6">
        <f t="shared" si="31"/>
        <v>1</v>
      </c>
      <c r="AS68" s="6">
        <f t="shared" si="31"/>
        <v>0</v>
      </c>
      <c r="AU68" s="6">
        <f t="shared" si="32"/>
        <v>0</v>
      </c>
      <c r="AV68" s="6">
        <f t="shared" si="32"/>
        <v>0</v>
      </c>
      <c r="AW68" s="6">
        <f t="shared" si="32"/>
        <v>1</v>
      </c>
      <c r="AX68" s="6">
        <f t="shared" si="32"/>
        <v>0</v>
      </c>
      <c r="AY68" s="6">
        <f t="shared" si="32"/>
        <v>1</v>
      </c>
    </row>
    <row r="69" spans="1:51" ht="13.5" customHeight="1" x14ac:dyDescent="0.2">
      <c r="A69" s="11" t="s">
        <v>74</v>
      </c>
      <c r="B69" s="65" t="s">
        <v>430</v>
      </c>
      <c r="C69" s="65">
        <v>9</v>
      </c>
      <c r="D69" s="66" t="s">
        <v>75</v>
      </c>
      <c r="E69" s="6">
        <v>0</v>
      </c>
      <c r="F69" s="6">
        <v>0</v>
      </c>
      <c r="G69" s="6">
        <v>0</v>
      </c>
      <c r="H69" s="6">
        <v>1</v>
      </c>
      <c r="I69" s="6">
        <v>0</v>
      </c>
      <c r="J69" s="8" t="s">
        <v>131</v>
      </c>
      <c r="K69" s="5">
        <v>0</v>
      </c>
      <c r="L69" s="5">
        <v>0</v>
      </c>
      <c r="M69" s="14">
        <v>0</v>
      </c>
      <c r="N69" s="14">
        <v>0</v>
      </c>
      <c r="O69" s="14">
        <v>0</v>
      </c>
      <c r="P69" s="8" t="s">
        <v>44</v>
      </c>
      <c r="Q69" s="5">
        <v>0</v>
      </c>
      <c r="R69" s="5">
        <v>0</v>
      </c>
      <c r="S69" s="5">
        <v>0</v>
      </c>
      <c r="T69" s="5">
        <v>0</v>
      </c>
      <c r="U69" s="5">
        <v>0</v>
      </c>
      <c r="V69" s="5"/>
      <c r="W69" s="60">
        <f t="shared" si="33"/>
        <v>0</v>
      </c>
      <c r="X69" s="60">
        <f t="shared" si="34"/>
        <v>0</v>
      </c>
      <c r="Y69" s="60">
        <f t="shared" si="35"/>
        <v>0</v>
      </c>
      <c r="Z69" s="61">
        <f t="shared" si="36"/>
        <v>0</v>
      </c>
      <c r="AA69" s="60">
        <f t="shared" si="37"/>
        <v>0</v>
      </c>
      <c r="AB69" s="8">
        <f t="shared" si="38"/>
        <v>0</v>
      </c>
      <c r="AC69" s="6">
        <f t="shared" si="39"/>
        <v>1</v>
      </c>
      <c r="AD69" s="6">
        <f t="shared" si="40"/>
        <v>1</v>
      </c>
      <c r="AE69" s="6">
        <f t="shared" si="41"/>
        <v>1</v>
      </c>
      <c r="AF69" s="6">
        <f t="shared" si="42"/>
        <v>0</v>
      </c>
      <c r="AG69" s="6">
        <f t="shared" si="43"/>
        <v>1</v>
      </c>
      <c r="AI69" s="6">
        <f t="shared" si="30"/>
        <v>1</v>
      </c>
      <c r="AJ69" s="6">
        <f t="shared" si="30"/>
        <v>1</v>
      </c>
      <c r="AK69" s="6">
        <f t="shared" si="30"/>
        <v>1</v>
      </c>
      <c r="AL69" s="6">
        <f t="shared" si="30"/>
        <v>0</v>
      </c>
      <c r="AM69" s="6">
        <f t="shared" si="30"/>
        <v>1</v>
      </c>
      <c r="AO69" s="6">
        <f t="shared" si="31"/>
        <v>1</v>
      </c>
      <c r="AP69" s="6">
        <f t="shared" si="31"/>
        <v>1</v>
      </c>
      <c r="AQ69" s="6">
        <f t="shared" si="31"/>
        <v>1</v>
      </c>
      <c r="AR69" s="6">
        <f t="shared" si="31"/>
        <v>1</v>
      </c>
      <c r="AS69" s="6">
        <f t="shared" si="31"/>
        <v>1</v>
      </c>
      <c r="AU69" s="6">
        <f t="shared" si="32"/>
        <v>1</v>
      </c>
      <c r="AV69" s="6">
        <f t="shared" si="32"/>
        <v>1</v>
      </c>
      <c r="AW69" s="6">
        <f t="shared" si="32"/>
        <v>1</v>
      </c>
      <c r="AX69" s="6">
        <f t="shared" si="32"/>
        <v>0</v>
      </c>
      <c r="AY69" s="6">
        <f t="shared" si="32"/>
        <v>1</v>
      </c>
    </row>
    <row r="70" spans="1:51" ht="13.5" customHeight="1" x14ac:dyDescent="0.2">
      <c r="A70" s="11" t="s">
        <v>77</v>
      </c>
      <c r="B70" s="65" t="s">
        <v>431</v>
      </c>
      <c r="C70" s="65">
        <v>9</v>
      </c>
      <c r="D70" s="66" t="s">
        <v>78</v>
      </c>
      <c r="E70" s="6">
        <v>0</v>
      </c>
      <c r="F70" s="6">
        <v>0</v>
      </c>
      <c r="G70" s="6">
        <v>1</v>
      </c>
      <c r="H70" s="6">
        <v>0</v>
      </c>
      <c r="I70" s="6">
        <v>0</v>
      </c>
      <c r="J70" s="3"/>
      <c r="K70" s="5">
        <v>0</v>
      </c>
      <c r="L70" s="5">
        <v>0</v>
      </c>
      <c r="M70" s="14">
        <v>0</v>
      </c>
      <c r="N70" s="14">
        <v>0</v>
      </c>
      <c r="O70" s="14">
        <v>1</v>
      </c>
      <c r="P70" s="3"/>
      <c r="Q70" s="5">
        <v>0</v>
      </c>
      <c r="R70" s="5">
        <v>1</v>
      </c>
      <c r="S70" s="5">
        <v>0</v>
      </c>
      <c r="T70" s="5">
        <v>0</v>
      </c>
      <c r="U70" s="5">
        <v>0</v>
      </c>
      <c r="V70" s="5"/>
      <c r="W70" s="60">
        <f t="shared" si="33"/>
        <v>0</v>
      </c>
      <c r="X70" s="60">
        <f t="shared" si="34"/>
        <v>0</v>
      </c>
      <c r="Y70" s="60">
        <f t="shared" si="35"/>
        <v>0</v>
      </c>
      <c r="Z70" s="61">
        <f t="shared" si="36"/>
        <v>0</v>
      </c>
      <c r="AA70" s="60">
        <f t="shared" si="37"/>
        <v>0</v>
      </c>
      <c r="AB70" s="8">
        <f t="shared" si="38"/>
        <v>0</v>
      </c>
      <c r="AC70" s="6">
        <f t="shared" si="39"/>
        <v>1</v>
      </c>
      <c r="AD70" s="6">
        <f t="shared" si="40"/>
        <v>0</v>
      </c>
      <c r="AE70" s="6">
        <f t="shared" si="41"/>
        <v>0</v>
      </c>
      <c r="AF70" s="6">
        <f t="shared" si="42"/>
        <v>1</v>
      </c>
      <c r="AG70" s="6">
        <f t="shared" si="43"/>
        <v>0</v>
      </c>
      <c r="AI70" s="6">
        <f t="shared" si="30"/>
        <v>1</v>
      </c>
      <c r="AJ70" s="6">
        <f t="shared" si="30"/>
        <v>1</v>
      </c>
      <c r="AK70" s="6">
        <f t="shared" si="30"/>
        <v>0</v>
      </c>
      <c r="AL70" s="6">
        <f t="shared" si="30"/>
        <v>1</v>
      </c>
      <c r="AM70" s="6">
        <f t="shared" si="30"/>
        <v>0</v>
      </c>
      <c r="AO70" s="6">
        <f t="shared" si="31"/>
        <v>1</v>
      </c>
      <c r="AP70" s="6">
        <f t="shared" si="31"/>
        <v>0</v>
      </c>
      <c r="AQ70" s="6">
        <f t="shared" si="31"/>
        <v>1</v>
      </c>
      <c r="AR70" s="6">
        <f t="shared" si="31"/>
        <v>1</v>
      </c>
      <c r="AS70" s="6">
        <f t="shared" si="31"/>
        <v>0</v>
      </c>
      <c r="AU70" s="6">
        <f t="shared" si="32"/>
        <v>1</v>
      </c>
      <c r="AV70" s="6">
        <f t="shared" si="32"/>
        <v>0</v>
      </c>
      <c r="AW70" s="6">
        <f t="shared" si="32"/>
        <v>0</v>
      </c>
      <c r="AX70" s="6">
        <f t="shared" si="32"/>
        <v>1</v>
      </c>
      <c r="AY70" s="6">
        <f t="shared" si="32"/>
        <v>1</v>
      </c>
    </row>
    <row r="71" spans="1:51" ht="13.5" customHeight="1" x14ac:dyDescent="0.2">
      <c r="A71" s="11" t="s">
        <v>105</v>
      </c>
      <c r="B71" s="65" t="s">
        <v>442</v>
      </c>
      <c r="C71" s="65">
        <v>9</v>
      </c>
      <c r="D71" s="66" t="s">
        <v>106</v>
      </c>
      <c r="E71" s="6">
        <v>1</v>
      </c>
      <c r="F71" s="6">
        <v>1</v>
      </c>
      <c r="G71" s="6">
        <v>0</v>
      </c>
      <c r="H71" s="6">
        <v>0</v>
      </c>
      <c r="I71" s="6">
        <v>0</v>
      </c>
      <c r="J71" s="8" t="s">
        <v>178</v>
      </c>
      <c r="K71" s="5">
        <v>1</v>
      </c>
      <c r="L71" s="5">
        <v>1</v>
      </c>
      <c r="M71" s="14">
        <v>0</v>
      </c>
      <c r="N71" s="14">
        <v>0</v>
      </c>
      <c r="O71" s="14">
        <v>0</v>
      </c>
      <c r="P71" s="3"/>
      <c r="Q71" s="5">
        <v>1</v>
      </c>
      <c r="R71" s="5">
        <v>0</v>
      </c>
      <c r="S71" s="5">
        <v>1</v>
      </c>
      <c r="T71" s="5">
        <v>1</v>
      </c>
      <c r="U71" s="5">
        <v>0</v>
      </c>
      <c r="V71" s="5"/>
      <c r="W71" s="60">
        <f t="shared" si="33"/>
        <v>1</v>
      </c>
      <c r="X71" s="60">
        <f t="shared" si="34"/>
        <v>1</v>
      </c>
      <c r="Y71" s="60">
        <f t="shared" si="35"/>
        <v>0</v>
      </c>
      <c r="Z71" s="61">
        <f t="shared" si="36"/>
        <v>0</v>
      </c>
      <c r="AA71" s="60">
        <f t="shared" si="37"/>
        <v>0</v>
      </c>
      <c r="AB71" s="8">
        <f t="shared" si="38"/>
        <v>2</v>
      </c>
      <c r="AC71" s="6">
        <f t="shared" si="39"/>
        <v>1</v>
      </c>
      <c r="AD71" s="6">
        <f t="shared" si="40"/>
        <v>0</v>
      </c>
      <c r="AE71" s="6">
        <f t="shared" si="41"/>
        <v>0</v>
      </c>
      <c r="AF71" s="6">
        <f t="shared" si="42"/>
        <v>0</v>
      </c>
      <c r="AG71" s="6">
        <f t="shared" si="43"/>
        <v>1</v>
      </c>
      <c r="AI71" s="6">
        <f t="shared" si="30"/>
        <v>1</v>
      </c>
      <c r="AJ71" s="6">
        <f t="shared" si="30"/>
        <v>1</v>
      </c>
      <c r="AK71" s="6">
        <f t="shared" si="30"/>
        <v>1</v>
      </c>
      <c r="AL71" s="6">
        <f t="shared" si="30"/>
        <v>1</v>
      </c>
      <c r="AM71" s="6">
        <f t="shared" si="30"/>
        <v>1</v>
      </c>
      <c r="AO71" s="6">
        <f t="shared" si="31"/>
        <v>1</v>
      </c>
      <c r="AP71" s="6">
        <f t="shared" si="31"/>
        <v>0</v>
      </c>
      <c r="AQ71" s="6">
        <f t="shared" si="31"/>
        <v>0</v>
      </c>
      <c r="AR71" s="6">
        <f t="shared" si="31"/>
        <v>0</v>
      </c>
      <c r="AS71" s="6">
        <f t="shared" si="31"/>
        <v>1</v>
      </c>
      <c r="AU71" s="6">
        <f t="shared" si="32"/>
        <v>1</v>
      </c>
      <c r="AV71" s="6">
        <f t="shared" si="32"/>
        <v>0</v>
      </c>
      <c r="AW71" s="6">
        <f t="shared" si="32"/>
        <v>0</v>
      </c>
      <c r="AX71" s="6">
        <f t="shared" si="32"/>
        <v>0</v>
      </c>
      <c r="AY71" s="6">
        <f t="shared" si="32"/>
        <v>1</v>
      </c>
    </row>
    <row r="72" spans="1:51" ht="13.5" customHeight="1" x14ac:dyDescent="0.2">
      <c r="A72" s="37" t="s">
        <v>107</v>
      </c>
      <c r="B72" s="67" t="s">
        <v>443</v>
      </c>
      <c r="C72" s="67">
        <v>9</v>
      </c>
      <c r="D72" s="68" t="s">
        <v>108</v>
      </c>
      <c r="E72" s="40">
        <v>1</v>
      </c>
      <c r="F72" s="40">
        <v>1</v>
      </c>
      <c r="G72" s="40">
        <v>1</v>
      </c>
      <c r="H72" s="40">
        <v>1</v>
      </c>
      <c r="I72" s="40">
        <v>0</v>
      </c>
      <c r="J72" s="35"/>
      <c r="K72" s="38">
        <v>1</v>
      </c>
      <c r="L72" s="38">
        <v>1</v>
      </c>
      <c r="M72" s="39">
        <v>0.5</v>
      </c>
      <c r="N72" s="39">
        <v>0.5</v>
      </c>
      <c r="O72" s="39">
        <v>1</v>
      </c>
      <c r="P72" s="35"/>
      <c r="Q72" s="38">
        <v>1</v>
      </c>
      <c r="R72" s="38">
        <v>1</v>
      </c>
      <c r="S72" s="38">
        <v>1</v>
      </c>
      <c r="T72" s="38">
        <v>1</v>
      </c>
      <c r="U72" s="38">
        <v>0</v>
      </c>
      <c r="V72" s="38"/>
      <c r="W72" s="62">
        <f t="shared" si="33"/>
        <v>1</v>
      </c>
      <c r="X72" s="62">
        <f t="shared" si="34"/>
        <v>1</v>
      </c>
      <c r="Y72" s="62">
        <f t="shared" si="35"/>
        <v>1</v>
      </c>
      <c r="Z72" s="61">
        <f t="shared" si="36"/>
        <v>1</v>
      </c>
      <c r="AA72" s="62">
        <f t="shared" si="37"/>
        <v>0</v>
      </c>
      <c r="AB72" s="38">
        <f t="shared" si="38"/>
        <v>4</v>
      </c>
      <c r="AC72" s="40">
        <f t="shared" si="39"/>
        <v>1</v>
      </c>
      <c r="AD72" s="40">
        <f t="shared" si="40"/>
        <v>1</v>
      </c>
      <c r="AE72" s="40">
        <f t="shared" si="41"/>
        <v>0</v>
      </c>
      <c r="AF72" s="40">
        <f t="shared" si="42"/>
        <v>0</v>
      </c>
      <c r="AG72" s="40">
        <f t="shared" si="43"/>
        <v>0</v>
      </c>
      <c r="AI72" s="6">
        <f t="shared" si="30"/>
        <v>1</v>
      </c>
      <c r="AJ72" s="6">
        <f t="shared" si="30"/>
        <v>1</v>
      </c>
      <c r="AK72" s="6">
        <f t="shared" si="30"/>
        <v>0</v>
      </c>
      <c r="AL72" s="6">
        <f t="shared" si="30"/>
        <v>0</v>
      </c>
      <c r="AM72" s="6">
        <f t="shared" si="30"/>
        <v>0</v>
      </c>
      <c r="AO72" s="6">
        <f t="shared" si="31"/>
        <v>1</v>
      </c>
      <c r="AP72" s="6">
        <f t="shared" si="31"/>
        <v>1</v>
      </c>
      <c r="AQ72" s="6">
        <f t="shared" si="31"/>
        <v>0</v>
      </c>
      <c r="AR72" s="6">
        <f t="shared" si="31"/>
        <v>0</v>
      </c>
      <c r="AS72" s="6">
        <f t="shared" si="31"/>
        <v>0</v>
      </c>
      <c r="AU72" s="6">
        <f t="shared" si="32"/>
        <v>1</v>
      </c>
      <c r="AV72" s="6">
        <f t="shared" si="32"/>
        <v>1</v>
      </c>
      <c r="AW72" s="6">
        <f t="shared" si="32"/>
        <v>1</v>
      </c>
      <c r="AX72" s="6">
        <f t="shared" si="32"/>
        <v>1</v>
      </c>
      <c r="AY72" s="6">
        <f t="shared" si="32"/>
        <v>1</v>
      </c>
    </row>
    <row r="73" spans="1:51" ht="13.5" customHeight="1" x14ac:dyDescent="0.2">
      <c r="A73" s="11" t="s">
        <v>114</v>
      </c>
      <c r="B73" s="65" t="s">
        <v>446</v>
      </c>
      <c r="C73" s="65">
        <v>9</v>
      </c>
      <c r="D73" s="66" t="s">
        <v>115</v>
      </c>
      <c r="E73" s="6">
        <v>0</v>
      </c>
      <c r="F73" s="6">
        <v>1</v>
      </c>
      <c r="G73" s="6">
        <v>0</v>
      </c>
      <c r="H73" s="6">
        <v>0</v>
      </c>
      <c r="I73" s="6">
        <v>0</v>
      </c>
      <c r="J73" s="3"/>
      <c r="K73" s="5">
        <v>1</v>
      </c>
      <c r="L73" s="5">
        <v>0</v>
      </c>
      <c r="M73" s="14">
        <v>0.5</v>
      </c>
      <c r="N73" s="14">
        <v>0.5</v>
      </c>
      <c r="O73" s="14">
        <v>0</v>
      </c>
      <c r="P73" s="3"/>
      <c r="Q73" s="5">
        <v>0</v>
      </c>
      <c r="R73" s="5">
        <v>0</v>
      </c>
      <c r="S73" s="5">
        <v>0</v>
      </c>
      <c r="T73" s="5">
        <v>0</v>
      </c>
      <c r="U73" s="5">
        <v>0</v>
      </c>
      <c r="V73" s="5"/>
      <c r="W73" s="60">
        <f t="shared" si="33"/>
        <v>0</v>
      </c>
      <c r="X73" s="60">
        <f t="shared" si="34"/>
        <v>0</v>
      </c>
      <c r="Y73" s="60">
        <f t="shared" si="35"/>
        <v>0</v>
      </c>
      <c r="Z73" s="61">
        <f t="shared" si="36"/>
        <v>0</v>
      </c>
      <c r="AA73" s="60">
        <f t="shared" si="37"/>
        <v>0</v>
      </c>
      <c r="AB73" s="8">
        <f t="shared" si="38"/>
        <v>0</v>
      </c>
      <c r="AC73" s="6">
        <f t="shared" si="39"/>
        <v>0</v>
      </c>
      <c r="AD73" s="6">
        <f t="shared" si="40"/>
        <v>0</v>
      </c>
      <c r="AE73" s="6">
        <f t="shared" si="41"/>
        <v>0</v>
      </c>
      <c r="AF73" s="6">
        <f t="shared" si="42"/>
        <v>0</v>
      </c>
      <c r="AG73" s="6">
        <f t="shared" si="43"/>
        <v>1</v>
      </c>
      <c r="AI73" s="6">
        <f t="shared" si="30"/>
        <v>0</v>
      </c>
      <c r="AJ73" s="6">
        <f t="shared" si="30"/>
        <v>0</v>
      </c>
      <c r="AK73" s="6">
        <f t="shared" si="30"/>
        <v>0</v>
      </c>
      <c r="AL73" s="6">
        <f t="shared" si="30"/>
        <v>0</v>
      </c>
      <c r="AM73" s="6">
        <f t="shared" si="30"/>
        <v>1</v>
      </c>
      <c r="AO73" s="6">
        <f t="shared" si="31"/>
        <v>0</v>
      </c>
      <c r="AP73" s="6">
        <f t="shared" si="31"/>
        <v>1</v>
      </c>
      <c r="AQ73" s="6">
        <f t="shared" si="31"/>
        <v>0</v>
      </c>
      <c r="AR73" s="6">
        <f t="shared" si="31"/>
        <v>0</v>
      </c>
      <c r="AS73" s="6">
        <f t="shared" si="31"/>
        <v>1</v>
      </c>
      <c r="AU73" s="6">
        <f t="shared" si="32"/>
        <v>1</v>
      </c>
      <c r="AV73" s="6">
        <f t="shared" si="32"/>
        <v>0</v>
      </c>
      <c r="AW73" s="6">
        <f t="shared" si="32"/>
        <v>1</v>
      </c>
      <c r="AX73" s="6">
        <f t="shared" si="32"/>
        <v>1</v>
      </c>
      <c r="AY73" s="6">
        <f t="shared" si="32"/>
        <v>1</v>
      </c>
    </row>
    <row r="74" spans="1:51" ht="13.5" customHeight="1" x14ac:dyDescent="0.2">
      <c r="A74" s="37" t="s">
        <v>118</v>
      </c>
      <c r="B74" s="67" t="s">
        <v>448</v>
      </c>
      <c r="C74" s="67">
        <v>9</v>
      </c>
      <c r="D74" s="68" t="s">
        <v>119</v>
      </c>
      <c r="E74" s="40">
        <v>1</v>
      </c>
      <c r="F74" s="40">
        <v>1</v>
      </c>
      <c r="G74" s="40">
        <v>0</v>
      </c>
      <c r="H74" s="40">
        <v>0</v>
      </c>
      <c r="I74" s="40">
        <v>1</v>
      </c>
      <c r="J74" s="35"/>
      <c r="K74" s="38">
        <v>1</v>
      </c>
      <c r="L74" s="38">
        <v>1</v>
      </c>
      <c r="M74" s="39">
        <v>0.5</v>
      </c>
      <c r="N74" s="39">
        <v>0.5</v>
      </c>
      <c r="O74" s="39">
        <v>0</v>
      </c>
      <c r="P74" s="35"/>
      <c r="Q74" s="38">
        <v>1</v>
      </c>
      <c r="R74" s="38">
        <v>1</v>
      </c>
      <c r="S74" s="38">
        <v>1</v>
      </c>
      <c r="T74" s="38">
        <v>1</v>
      </c>
      <c r="U74" s="38">
        <v>1</v>
      </c>
      <c r="V74" s="38"/>
      <c r="W74" s="62">
        <f t="shared" si="33"/>
        <v>1</v>
      </c>
      <c r="X74" s="62">
        <f t="shared" si="34"/>
        <v>1</v>
      </c>
      <c r="Y74" s="62">
        <f t="shared" si="35"/>
        <v>0.5</v>
      </c>
      <c r="Z74" s="61">
        <f t="shared" si="36"/>
        <v>0.5</v>
      </c>
      <c r="AA74" s="62">
        <f t="shared" si="37"/>
        <v>1</v>
      </c>
      <c r="AB74" s="38">
        <f t="shared" si="38"/>
        <v>4</v>
      </c>
      <c r="AC74" s="40">
        <f t="shared" si="39"/>
        <v>1</v>
      </c>
      <c r="AD74" s="40">
        <f t="shared" si="40"/>
        <v>1</v>
      </c>
      <c r="AE74" s="40">
        <f t="shared" si="41"/>
        <v>0</v>
      </c>
      <c r="AF74" s="40">
        <f t="shared" si="42"/>
        <v>0</v>
      </c>
      <c r="AG74" s="40">
        <f t="shared" si="43"/>
        <v>0</v>
      </c>
      <c r="AI74" s="6">
        <f t="shared" si="30"/>
        <v>1</v>
      </c>
      <c r="AJ74" s="6">
        <f t="shared" si="30"/>
        <v>1</v>
      </c>
      <c r="AK74" s="6">
        <f t="shared" si="30"/>
        <v>0</v>
      </c>
      <c r="AL74" s="6">
        <f t="shared" si="30"/>
        <v>0</v>
      </c>
      <c r="AM74" s="6">
        <f t="shared" si="30"/>
        <v>0</v>
      </c>
      <c r="AO74" s="6">
        <f t="shared" si="31"/>
        <v>1</v>
      </c>
      <c r="AP74" s="6">
        <f t="shared" si="31"/>
        <v>1</v>
      </c>
      <c r="AQ74" s="6">
        <f t="shared" si="31"/>
        <v>0</v>
      </c>
      <c r="AR74" s="6">
        <f t="shared" si="31"/>
        <v>0</v>
      </c>
      <c r="AS74" s="6">
        <f t="shared" si="31"/>
        <v>0</v>
      </c>
      <c r="AU74" s="6">
        <f t="shared" si="32"/>
        <v>1</v>
      </c>
      <c r="AV74" s="6">
        <f t="shared" si="32"/>
        <v>1</v>
      </c>
      <c r="AW74" s="6">
        <f t="shared" si="32"/>
        <v>0</v>
      </c>
      <c r="AX74" s="6">
        <f t="shared" si="32"/>
        <v>0</v>
      </c>
      <c r="AY74" s="6">
        <f t="shared" si="32"/>
        <v>1</v>
      </c>
    </row>
    <row r="75" spans="1:51" ht="13.5" customHeight="1" x14ac:dyDescent="0.2">
      <c r="A75" s="11" t="s">
        <v>125</v>
      </c>
      <c r="B75" s="65" t="s">
        <v>442</v>
      </c>
      <c r="C75" s="65">
        <v>9</v>
      </c>
      <c r="D75" s="66" t="s">
        <v>126</v>
      </c>
      <c r="E75" s="6">
        <v>1</v>
      </c>
      <c r="F75" s="6">
        <v>1</v>
      </c>
      <c r="G75" s="6">
        <v>0</v>
      </c>
      <c r="H75" s="6">
        <v>0</v>
      </c>
      <c r="I75" s="6">
        <v>0</v>
      </c>
      <c r="J75" s="3"/>
      <c r="K75" s="5">
        <v>1</v>
      </c>
      <c r="L75" s="5">
        <v>1</v>
      </c>
      <c r="M75" s="14">
        <v>0</v>
      </c>
      <c r="N75" s="14">
        <v>0</v>
      </c>
      <c r="O75" s="14">
        <v>0</v>
      </c>
      <c r="P75" s="3"/>
      <c r="Q75" s="5">
        <v>1</v>
      </c>
      <c r="R75" s="5">
        <v>1</v>
      </c>
      <c r="S75" s="5">
        <v>0</v>
      </c>
      <c r="T75" s="5">
        <v>0</v>
      </c>
      <c r="U75" s="5">
        <v>0</v>
      </c>
      <c r="V75" s="5"/>
      <c r="W75" s="60">
        <f t="shared" si="33"/>
        <v>1</v>
      </c>
      <c r="X75" s="60">
        <f t="shared" si="34"/>
        <v>1</v>
      </c>
      <c r="Y75" s="60">
        <f t="shared" si="35"/>
        <v>0</v>
      </c>
      <c r="Z75" s="61">
        <f t="shared" si="36"/>
        <v>0</v>
      </c>
      <c r="AA75" s="60">
        <f t="shared" si="37"/>
        <v>0</v>
      </c>
      <c r="AB75" s="8">
        <f t="shared" si="38"/>
        <v>2</v>
      </c>
      <c r="AC75" s="6">
        <f t="shared" si="39"/>
        <v>1</v>
      </c>
      <c r="AD75" s="6">
        <f t="shared" si="40"/>
        <v>1</v>
      </c>
      <c r="AE75" s="6">
        <f t="shared" si="41"/>
        <v>1</v>
      </c>
      <c r="AF75" s="6">
        <f t="shared" si="42"/>
        <v>1</v>
      </c>
      <c r="AG75" s="6">
        <f t="shared" si="43"/>
        <v>1</v>
      </c>
      <c r="AI75" s="6">
        <f t="shared" si="30"/>
        <v>1</v>
      </c>
      <c r="AJ75" s="6">
        <f t="shared" si="30"/>
        <v>1</v>
      </c>
      <c r="AK75" s="6">
        <f t="shared" si="30"/>
        <v>1</v>
      </c>
      <c r="AL75" s="6">
        <f t="shared" si="30"/>
        <v>1</v>
      </c>
      <c r="AM75" s="6">
        <f t="shared" si="30"/>
        <v>1</v>
      </c>
      <c r="AO75" s="6">
        <f t="shared" si="31"/>
        <v>1</v>
      </c>
      <c r="AP75" s="6">
        <f t="shared" si="31"/>
        <v>1</v>
      </c>
      <c r="AQ75" s="6">
        <f t="shared" si="31"/>
        <v>1</v>
      </c>
      <c r="AR75" s="6">
        <f t="shared" si="31"/>
        <v>1</v>
      </c>
      <c r="AS75" s="6">
        <f t="shared" si="31"/>
        <v>1</v>
      </c>
      <c r="AU75" s="6">
        <f t="shared" si="32"/>
        <v>1</v>
      </c>
      <c r="AV75" s="6">
        <f t="shared" si="32"/>
        <v>1</v>
      </c>
      <c r="AW75" s="6">
        <f t="shared" si="32"/>
        <v>1</v>
      </c>
      <c r="AX75" s="6">
        <f t="shared" si="32"/>
        <v>1</v>
      </c>
      <c r="AY75" s="6">
        <f t="shared" si="32"/>
        <v>1</v>
      </c>
    </row>
    <row r="76" spans="1:51" ht="13.5" customHeight="1" x14ac:dyDescent="0.2">
      <c r="A76" s="11" t="s">
        <v>135</v>
      </c>
      <c r="B76" s="65" t="s">
        <v>453</v>
      </c>
      <c r="C76" s="65">
        <v>9</v>
      </c>
      <c r="D76" s="66" t="s">
        <v>136</v>
      </c>
      <c r="E76" s="6">
        <v>1</v>
      </c>
      <c r="F76" s="6">
        <v>0</v>
      </c>
      <c r="G76" s="6">
        <v>0</v>
      </c>
      <c r="H76" s="6">
        <v>0</v>
      </c>
      <c r="I76" s="6">
        <v>0</v>
      </c>
      <c r="J76" s="3"/>
      <c r="K76" s="5">
        <v>1</v>
      </c>
      <c r="L76" s="5">
        <v>1</v>
      </c>
      <c r="M76" s="14">
        <v>0</v>
      </c>
      <c r="N76" s="14">
        <v>0.5</v>
      </c>
      <c r="O76" s="14">
        <v>1</v>
      </c>
      <c r="P76" s="3"/>
      <c r="Q76" s="5">
        <v>1</v>
      </c>
      <c r="R76" s="5">
        <v>1</v>
      </c>
      <c r="S76" s="5">
        <v>0</v>
      </c>
      <c r="T76" s="5">
        <v>0</v>
      </c>
      <c r="U76" s="5">
        <v>0</v>
      </c>
      <c r="V76" s="5"/>
      <c r="W76" s="60">
        <f t="shared" si="33"/>
        <v>1</v>
      </c>
      <c r="X76" s="60">
        <f t="shared" si="34"/>
        <v>1</v>
      </c>
      <c r="Y76" s="60">
        <f t="shared" si="35"/>
        <v>0</v>
      </c>
      <c r="Z76" s="61">
        <f t="shared" si="36"/>
        <v>0</v>
      </c>
      <c r="AA76" s="60">
        <f t="shared" si="37"/>
        <v>0</v>
      </c>
      <c r="AB76" s="8">
        <f t="shared" si="38"/>
        <v>2</v>
      </c>
      <c r="AC76" s="6">
        <f t="shared" si="39"/>
        <v>1</v>
      </c>
      <c r="AD76" s="6">
        <f t="shared" si="40"/>
        <v>0</v>
      </c>
      <c r="AE76" s="6">
        <f t="shared" si="41"/>
        <v>1</v>
      </c>
      <c r="AF76" s="6">
        <f t="shared" si="42"/>
        <v>0</v>
      </c>
      <c r="AG76" s="6">
        <f t="shared" si="43"/>
        <v>0</v>
      </c>
      <c r="AI76" s="6">
        <f t="shared" si="30"/>
        <v>1</v>
      </c>
      <c r="AJ76" s="6">
        <f t="shared" si="30"/>
        <v>0</v>
      </c>
      <c r="AK76" s="6">
        <f t="shared" si="30"/>
        <v>1</v>
      </c>
      <c r="AL76" s="6">
        <f t="shared" si="30"/>
        <v>0</v>
      </c>
      <c r="AM76" s="6">
        <f t="shared" si="30"/>
        <v>0</v>
      </c>
      <c r="AO76" s="6">
        <f t="shared" si="31"/>
        <v>1</v>
      </c>
      <c r="AP76" s="6">
        <f t="shared" si="31"/>
        <v>1</v>
      </c>
      <c r="AQ76" s="6">
        <f t="shared" si="31"/>
        <v>1</v>
      </c>
      <c r="AR76" s="6">
        <f t="shared" si="31"/>
        <v>0</v>
      </c>
      <c r="AS76" s="6">
        <f t="shared" si="31"/>
        <v>0</v>
      </c>
      <c r="AU76" s="6">
        <f t="shared" si="32"/>
        <v>1</v>
      </c>
      <c r="AV76" s="6">
        <f t="shared" si="32"/>
        <v>0</v>
      </c>
      <c r="AW76" s="6">
        <f t="shared" si="32"/>
        <v>1</v>
      </c>
      <c r="AX76" s="6">
        <f t="shared" si="32"/>
        <v>1</v>
      </c>
      <c r="AY76" s="6">
        <f t="shared" si="32"/>
        <v>1</v>
      </c>
    </row>
    <row r="77" spans="1:51" ht="13.5" customHeight="1" x14ac:dyDescent="0.2">
      <c r="A77" s="11" t="s">
        <v>151</v>
      </c>
      <c r="B77" s="65" t="s">
        <v>459</v>
      </c>
      <c r="C77" s="65">
        <v>9</v>
      </c>
      <c r="D77" s="66" t="s">
        <v>152</v>
      </c>
      <c r="E77" s="6">
        <v>0</v>
      </c>
      <c r="F77" s="6">
        <v>0</v>
      </c>
      <c r="G77" s="6">
        <v>0</v>
      </c>
      <c r="H77" s="6">
        <v>0</v>
      </c>
      <c r="I77" s="6">
        <v>0</v>
      </c>
      <c r="J77" s="8" t="s">
        <v>252</v>
      </c>
      <c r="K77" s="5">
        <v>0</v>
      </c>
      <c r="L77" s="5">
        <v>0</v>
      </c>
      <c r="M77" s="14">
        <v>0</v>
      </c>
      <c r="N77" s="14">
        <v>0</v>
      </c>
      <c r="O77" s="14">
        <v>0</v>
      </c>
      <c r="P77" s="8" t="s">
        <v>200</v>
      </c>
      <c r="Q77" s="5">
        <v>0</v>
      </c>
      <c r="R77" s="5">
        <v>1</v>
      </c>
      <c r="S77" s="5">
        <v>0</v>
      </c>
      <c r="T77" s="5">
        <v>0</v>
      </c>
      <c r="U77" s="5">
        <v>0</v>
      </c>
      <c r="V77" s="5"/>
      <c r="W77" s="60">
        <f t="shared" si="33"/>
        <v>0</v>
      </c>
      <c r="X77" s="60">
        <f t="shared" si="34"/>
        <v>0</v>
      </c>
      <c r="Y77" s="60">
        <f t="shared" si="35"/>
        <v>0</v>
      </c>
      <c r="Z77" s="61">
        <f t="shared" si="36"/>
        <v>0</v>
      </c>
      <c r="AA77" s="60">
        <f t="shared" si="37"/>
        <v>0</v>
      </c>
      <c r="AB77" s="8">
        <f t="shared" si="38"/>
        <v>0</v>
      </c>
      <c r="AC77" s="6">
        <f t="shared" si="39"/>
        <v>1</v>
      </c>
      <c r="AD77" s="6">
        <f t="shared" si="40"/>
        <v>0</v>
      </c>
      <c r="AE77" s="6">
        <f t="shared" si="41"/>
        <v>1</v>
      </c>
      <c r="AF77" s="6">
        <f t="shared" si="42"/>
        <v>1</v>
      </c>
      <c r="AG77" s="6">
        <f t="shared" si="43"/>
        <v>1</v>
      </c>
      <c r="AI77" s="6">
        <f t="shared" si="30"/>
        <v>1</v>
      </c>
      <c r="AJ77" s="6">
        <f t="shared" si="30"/>
        <v>1</v>
      </c>
      <c r="AK77" s="6">
        <f t="shared" si="30"/>
        <v>1</v>
      </c>
      <c r="AL77" s="6">
        <f t="shared" si="30"/>
        <v>1</v>
      </c>
      <c r="AM77" s="6">
        <f t="shared" si="30"/>
        <v>1</v>
      </c>
      <c r="AO77" s="6">
        <f t="shared" si="31"/>
        <v>1</v>
      </c>
      <c r="AP77" s="6">
        <f t="shared" si="31"/>
        <v>0</v>
      </c>
      <c r="AQ77" s="6">
        <f t="shared" si="31"/>
        <v>1</v>
      </c>
      <c r="AR77" s="6">
        <f t="shared" si="31"/>
        <v>1</v>
      </c>
      <c r="AS77" s="6">
        <f t="shared" si="31"/>
        <v>1</v>
      </c>
      <c r="AU77" s="6">
        <f t="shared" si="32"/>
        <v>1</v>
      </c>
      <c r="AV77" s="6">
        <f t="shared" si="32"/>
        <v>0</v>
      </c>
      <c r="AW77" s="6">
        <f t="shared" si="32"/>
        <v>1</v>
      </c>
      <c r="AX77" s="6">
        <f t="shared" si="32"/>
        <v>1</v>
      </c>
      <c r="AY77" s="6">
        <f t="shared" si="32"/>
        <v>1</v>
      </c>
    </row>
    <row r="78" spans="1:51" ht="13.5" customHeight="1" x14ac:dyDescent="0.2">
      <c r="A78" s="11" t="s">
        <v>153</v>
      </c>
      <c r="B78" s="65" t="s">
        <v>453</v>
      </c>
      <c r="C78" s="65">
        <v>9</v>
      </c>
      <c r="D78" s="66" t="s">
        <v>154</v>
      </c>
      <c r="E78" s="6">
        <v>0</v>
      </c>
      <c r="F78" s="6">
        <v>1</v>
      </c>
      <c r="G78" s="6">
        <v>0</v>
      </c>
      <c r="H78" s="6">
        <v>0</v>
      </c>
      <c r="I78" s="6">
        <v>0</v>
      </c>
      <c r="J78" s="3"/>
      <c r="K78" s="5">
        <v>0</v>
      </c>
      <c r="L78" s="5">
        <v>1</v>
      </c>
      <c r="M78" s="14">
        <v>0.5</v>
      </c>
      <c r="N78" s="14">
        <v>0.5</v>
      </c>
      <c r="O78" s="14">
        <v>1</v>
      </c>
      <c r="P78" s="3"/>
      <c r="Q78" s="5">
        <v>0</v>
      </c>
      <c r="R78" s="5">
        <v>0</v>
      </c>
      <c r="S78" s="5">
        <v>0</v>
      </c>
      <c r="T78" s="5">
        <v>0</v>
      </c>
      <c r="U78" s="5">
        <v>0</v>
      </c>
      <c r="V78" s="5"/>
      <c r="W78" s="60">
        <f t="shared" si="33"/>
        <v>0</v>
      </c>
      <c r="X78" s="60">
        <f t="shared" si="34"/>
        <v>1</v>
      </c>
      <c r="Y78" s="60">
        <f t="shared" si="35"/>
        <v>0</v>
      </c>
      <c r="Z78" s="61">
        <f t="shared" si="36"/>
        <v>0</v>
      </c>
      <c r="AA78" s="60">
        <f t="shared" si="37"/>
        <v>0</v>
      </c>
      <c r="AB78" s="8">
        <f t="shared" si="38"/>
        <v>1</v>
      </c>
      <c r="AC78" s="6">
        <f t="shared" si="39"/>
        <v>1</v>
      </c>
      <c r="AD78" s="6">
        <f t="shared" si="40"/>
        <v>0</v>
      </c>
      <c r="AE78" s="6">
        <f t="shared" si="41"/>
        <v>0</v>
      </c>
      <c r="AF78" s="6">
        <f t="shared" si="42"/>
        <v>0</v>
      </c>
      <c r="AG78" s="6">
        <f t="shared" si="43"/>
        <v>0</v>
      </c>
      <c r="AI78" s="6">
        <f t="shared" si="30"/>
        <v>1</v>
      </c>
      <c r="AJ78" s="6">
        <f t="shared" si="30"/>
        <v>1</v>
      </c>
      <c r="AK78" s="6">
        <f t="shared" si="30"/>
        <v>0</v>
      </c>
      <c r="AL78" s="6">
        <f t="shared" si="30"/>
        <v>0</v>
      </c>
      <c r="AM78" s="6">
        <f t="shared" si="30"/>
        <v>0</v>
      </c>
      <c r="AO78" s="6">
        <f t="shared" si="31"/>
        <v>1</v>
      </c>
      <c r="AP78" s="6">
        <f t="shared" si="31"/>
        <v>0</v>
      </c>
      <c r="AQ78" s="6">
        <f t="shared" si="31"/>
        <v>0</v>
      </c>
      <c r="AR78" s="6">
        <f t="shared" si="31"/>
        <v>0</v>
      </c>
      <c r="AS78" s="6">
        <f t="shared" si="31"/>
        <v>0</v>
      </c>
      <c r="AU78" s="6">
        <f t="shared" si="32"/>
        <v>1</v>
      </c>
      <c r="AV78" s="6">
        <f t="shared" si="32"/>
        <v>0</v>
      </c>
      <c r="AW78" s="6">
        <f t="shared" si="32"/>
        <v>1</v>
      </c>
      <c r="AX78" s="6">
        <f t="shared" si="32"/>
        <v>1</v>
      </c>
      <c r="AY78" s="6">
        <f t="shared" si="32"/>
        <v>1</v>
      </c>
    </row>
    <row r="79" spans="1:51" ht="13.5" customHeight="1" x14ac:dyDescent="0.2">
      <c r="A79" s="11" t="s">
        <v>160</v>
      </c>
      <c r="B79" s="65" t="s">
        <v>462</v>
      </c>
      <c r="C79" s="65">
        <v>9</v>
      </c>
      <c r="D79" s="66" t="s">
        <v>161</v>
      </c>
      <c r="E79" s="6">
        <v>0</v>
      </c>
      <c r="F79" s="6">
        <v>0</v>
      </c>
      <c r="G79" s="6">
        <v>0</v>
      </c>
      <c r="H79" s="6">
        <v>0</v>
      </c>
      <c r="I79" s="6">
        <v>0</v>
      </c>
      <c r="J79" s="3"/>
      <c r="K79" s="5">
        <v>0</v>
      </c>
      <c r="L79" s="5">
        <v>0</v>
      </c>
      <c r="M79" s="14">
        <v>0</v>
      </c>
      <c r="N79" s="14">
        <v>0</v>
      </c>
      <c r="O79" s="14">
        <v>0</v>
      </c>
      <c r="P79" s="8" t="s">
        <v>44</v>
      </c>
      <c r="Q79" s="5">
        <v>0</v>
      </c>
      <c r="R79" s="5">
        <v>0</v>
      </c>
      <c r="S79" s="5">
        <v>0</v>
      </c>
      <c r="T79" s="5">
        <v>0</v>
      </c>
      <c r="U79" s="5">
        <v>0</v>
      </c>
      <c r="V79" s="5"/>
      <c r="W79" s="60">
        <f t="shared" si="33"/>
        <v>0</v>
      </c>
      <c r="X79" s="60">
        <f t="shared" si="34"/>
        <v>0</v>
      </c>
      <c r="Y79" s="60">
        <f t="shared" si="35"/>
        <v>0</v>
      </c>
      <c r="Z79" s="61">
        <f t="shared" si="36"/>
        <v>0</v>
      </c>
      <c r="AA79" s="60">
        <f t="shared" si="37"/>
        <v>0</v>
      </c>
      <c r="AB79" s="8">
        <f t="shared" si="38"/>
        <v>0</v>
      </c>
      <c r="AC79" s="6">
        <f t="shared" si="39"/>
        <v>1</v>
      </c>
      <c r="AD79" s="6">
        <f t="shared" si="40"/>
        <v>1</v>
      </c>
      <c r="AE79" s="6">
        <f t="shared" si="41"/>
        <v>1</v>
      </c>
      <c r="AF79" s="6">
        <f t="shared" si="42"/>
        <v>1</v>
      </c>
      <c r="AG79" s="6">
        <f t="shared" si="43"/>
        <v>1</v>
      </c>
      <c r="AI79" s="6">
        <f t="shared" si="30"/>
        <v>1</v>
      </c>
      <c r="AJ79" s="6">
        <f t="shared" si="30"/>
        <v>1</v>
      </c>
      <c r="AK79" s="6">
        <f t="shared" si="30"/>
        <v>1</v>
      </c>
      <c r="AL79" s="6">
        <f t="shared" si="30"/>
        <v>1</v>
      </c>
      <c r="AM79" s="6">
        <f t="shared" si="30"/>
        <v>1</v>
      </c>
      <c r="AO79" s="6">
        <f t="shared" si="31"/>
        <v>1</v>
      </c>
      <c r="AP79" s="6">
        <f t="shared" si="31"/>
        <v>1</v>
      </c>
      <c r="AQ79" s="6">
        <f t="shared" si="31"/>
        <v>1</v>
      </c>
      <c r="AR79" s="6">
        <f t="shared" si="31"/>
        <v>1</v>
      </c>
      <c r="AS79" s="6">
        <f t="shared" si="31"/>
        <v>1</v>
      </c>
      <c r="AU79" s="6">
        <f t="shared" si="32"/>
        <v>1</v>
      </c>
      <c r="AV79" s="6">
        <f t="shared" si="32"/>
        <v>1</v>
      </c>
      <c r="AW79" s="6">
        <f t="shared" si="32"/>
        <v>1</v>
      </c>
      <c r="AX79" s="6">
        <f t="shared" si="32"/>
        <v>1</v>
      </c>
      <c r="AY79" s="6">
        <f t="shared" si="32"/>
        <v>1</v>
      </c>
    </row>
    <row r="80" spans="1:51" ht="13.5" customHeight="1" x14ac:dyDescent="0.2">
      <c r="A80" s="11" t="s">
        <v>195</v>
      </c>
      <c r="B80" s="65" t="s">
        <v>475</v>
      </c>
      <c r="C80" s="65">
        <v>9</v>
      </c>
      <c r="D80" s="66" t="s">
        <v>196</v>
      </c>
      <c r="E80" s="6">
        <v>0</v>
      </c>
      <c r="F80" s="6">
        <v>1</v>
      </c>
      <c r="G80" s="6">
        <v>1</v>
      </c>
      <c r="H80" s="6">
        <v>0</v>
      </c>
      <c r="I80" s="6">
        <v>0</v>
      </c>
      <c r="J80" s="3"/>
      <c r="K80" s="5">
        <v>0</v>
      </c>
      <c r="L80" s="5">
        <v>1</v>
      </c>
      <c r="M80" s="14">
        <v>0.5</v>
      </c>
      <c r="N80" s="14">
        <v>0</v>
      </c>
      <c r="O80" s="14">
        <v>0.5</v>
      </c>
      <c r="P80" s="8" t="s">
        <v>240</v>
      </c>
      <c r="Q80" s="5">
        <v>0</v>
      </c>
      <c r="R80" s="5">
        <v>1</v>
      </c>
      <c r="S80" s="5">
        <v>0</v>
      </c>
      <c r="T80" s="5">
        <v>0</v>
      </c>
      <c r="U80" s="5">
        <v>0</v>
      </c>
      <c r="V80" s="5"/>
      <c r="W80" s="60">
        <f t="shared" si="33"/>
        <v>0</v>
      </c>
      <c r="X80" s="60">
        <f t="shared" si="34"/>
        <v>1</v>
      </c>
      <c r="Y80" s="60">
        <f t="shared" si="35"/>
        <v>0.5</v>
      </c>
      <c r="Z80" s="61">
        <f t="shared" si="36"/>
        <v>0</v>
      </c>
      <c r="AA80" s="60">
        <f t="shared" si="37"/>
        <v>0</v>
      </c>
      <c r="AB80" s="8">
        <f t="shared" si="38"/>
        <v>1.5</v>
      </c>
      <c r="AC80" s="6">
        <f t="shared" si="39"/>
        <v>1</v>
      </c>
      <c r="AD80" s="6">
        <f t="shared" si="40"/>
        <v>1</v>
      </c>
      <c r="AE80" s="6">
        <f t="shared" si="41"/>
        <v>0</v>
      </c>
      <c r="AF80" s="6">
        <f t="shared" si="42"/>
        <v>1</v>
      </c>
      <c r="AG80" s="6">
        <f t="shared" si="43"/>
        <v>0</v>
      </c>
      <c r="AI80" s="6">
        <f t="shared" si="30"/>
        <v>1</v>
      </c>
      <c r="AJ80" s="6">
        <f t="shared" si="30"/>
        <v>1</v>
      </c>
      <c r="AK80" s="6">
        <f t="shared" si="30"/>
        <v>0</v>
      </c>
      <c r="AL80" s="6">
        <f t="shared" si="30"/>
        <v>1</v>
      </c>
      <c r="AM80" s="6">
        <f t="shared" si="30"/>
        <v>0</v>
      </c>
      <c r="AO80" s="6">
        <f t="shared" si="31"/>
        <v>1</v>
      </c>
      <c r="AP80" s="6">
        <f t="shared" si="31"/>
        <v>1</v>
      </c>
      <c r="AQ80" s="6">
        <f t="shared" si="31"/>
        <v>0</v>
      </c>
      <c r="AR80" s="6">
        <f t="shared" si="31"/>
        <v>1</v>
      </c>
      <c r="AS80" s="6">
        <f t="shared" si="31"/>
        <v>0</v>
      </c>
      <c r="AU80" s="6">
        <f t="shared" si="32"/>
        <v>1</v>
      </c>
      <c r="AV80" s="6">
        <f t="shared" si="32"/>
        <v>1</v>
      </c>
      <c r="AW80" s="6">
        <f t="shared" si="32"/>
        <v>0</v>
      </c>
      <c r="AX80" s="6">
        <f t="shared" si="32"/>
        <v>1</v>
      </c>
      <c r="AY80" s="6">
        <f t="shared" si="32"/>
        <v>1</v>
      </c>
    </row>
    <row r="81" spans="1:51" ht="13.5" customHeight="1" x14ac:dyDescent="0.2">
      <c r="A81" s="11" t="s">
        <v>201</v>
      </c>
      <c r="B81" s="65" t="s">
        <v>476</v>
      </c>
      <c r="C81" s="65">
        <v>9</v>
      </c>
      <c r="D81" s="66" t="s">
        <v>202</v>
      </c>
      <c r="E81" s="6">
        <v>0</v>
      </c>
      <c r="F81" s="6">
        <v>0</v>
      </c>
      <c r="G81" s="6">
        <v>0</v>
      </c>
      <c r="H81" s="6">
        <v>0</v>
      </c>
      <c r="I81" s="6">
        <v>0</v>
      </c>
      <c r="J81" s="3"/>
      <c r="K81" s="5">
        <v>0</v>
      </c>
      <c r="L81" s="5">
        <v>1</v>
      </c>
      <c r="M81" s="14">
        <v>0.5</v>
      </c>
      <c r="N81" s="14">
        <v>0</v>
      </c>
      <c r="O81" s="14">
        <v>1</v>
      </c>
      <c r="P81" s="3"/>
      <c r="Q81" s="5">
        <v>0</v>
      </c>
      <c r="R81" s="5">
        <v>1</v>
      </c>
      <c r="S81" s="5">
        <v>0</v>
      </c>
      <c r="T81" s="5">
        <v>0</v>
      </c>
      <c r="U81" s="5">
        <v>0</v>
      </c>
      <c r="V81" s="5"/>
      <c r="W81" s="60">
        <f t="shared" si="33"/>
        <v>0</v>
      </c>
      <c r="X81" s="60">
        <f t="shared" si="34"/>
        <v>1</v>
      </c>
      <c r="Y81" s="60">
        <f t="shared" si="35"/>
        <v>0</v>
      </c>
      <c r="Z81" s="61">
        <f t="shared" si="36"/>
        <v>0</v>
      </c>
      <c r="AA81" s="60">
        <f t="shared" si="37"/>
        <v>0</v>
      </c>
      <c r="AB81" s="8">
        <f t="shared" si="38"/>
        <v>1</v>
      </c>
      <c r="AC81" s="6">
        <f t="shared" si="39"/>
        <v>1</v>
      </c>
      <c r="AD81" s="6">
        <f t="shared" si="40"/>
        <v>0</v>
      </c>
      <c r="AE81" s="6">
        <f t="shared" si="41"/>
        <v>0</v>
      </c>
      <c r="AF81" s="6">
        <f t="shared" si="42"/>
        <v>1</v>
      </c>
      <c r="AG81" s="6">
        <f t="shared" si="43"/>
        <v>0</v>
      </c>
      <c r="AI81" s="6">
        <f t="shared" si="30"/>
        <v>1</v>
      </c>
      <c r="AJ81" s="6">
        <f t="shared" si="30"/>
        <v>0</v>
      </c>
      <c r="AK81" s="6">
        <f t="shared" si="30"/>
        <v>0</v>
      </c>
      <c r="AL81" s="6">
        <f t="shared" si="30"/>
        <v>1</v>
      </c>
      <c r="AM81" s="6">
        <f t="shared" si="30"/>
        <v>0</v>
      </c>
      <c r="AO81" s="6">
        <f t="shared" si="31"/>
        <v>1</v>
      </c>
      <c r="AP81" s="6">
        <f t="shared" si="31"/>
        <v>1</v>
      </c>
      <c r="AQ81" s="6">
        <f t="shared" si="31"/>
        <v>0</v>
      </c>
      <c r="AR81" s="6">
        <f t="shared" si="31"/>
        <v>1</v>
      </c>
      <c r="AS81" s="6">
        <f t="shared" si="31"/>
        <v>0</v>
      </c>
      <c r="AU81" s="6">
        <f t="shared" si="32"/>
        <v>1</v>
      </c>
      <c r="AV81" s="6">
        <f t="shared" si="32"/>
        <v>0</v>
      </c>
      <c r="AW81" s="6">
        <f t="shared" si="32"/>
        <v>1</v>
      </c>
      <c r="AX81" s="6">
        <f t="shared" si="32"/>
        <v>1</v>
      </c>
      <c r="AY81" s="6">
        <f t="shared" si="32"/>
        <v>1</v>
      </c>
    </row>
    <row r="82" spans="1:51" ht="13.5" customHeight="1" x14ac:dyDescent="0.2">
      <c r="A82" s="11" t="s">
        <v>203</v>
      </c>
      <c r="B82" s="65" t="s">
        <v>477</v>
      </c>
      <c r="C82" s="65">
        <v>9</v>
      </c>
      <c r="D82" s="66" t="s">
        <v>204</v>
      </c>
      <c r="E82" s="6">
        <v>0</v>
      </c>
      <c r="F82" s="6">
        <v>1</v>
      </c>
      <c r="G82" s="6">
        <v>1</v>
      </c>
      <c r="H82" s="6">
        <v>0</v>
      </c>
      <c r="I82" s="6">
        <v>0</v>
      </c>
      <c r="J82" s="8" t="s">
        <v>321</v>
      </c>
      <c r="K82" s="9">
        <v>1</v>
      </c>
      <c r="L82" s="9">
        <v>0</v>
      </c>
      <c r="M82" s="16">
        <v>0.5</v>
      </c>
      <c r="N82" s="16">
        <v>0.5</v>
      </c>
      <c r="O82" s="16">
        <v>0</v>
      </c>
      <c r="P82" s="10" t="s">
        <v>284</v>
      </c>
      <c r="Q82" s="5">
        <v>0</v>
      </c>
      <c r="R82" s="5">
        <v>1</v>
      </c>
      <c r="S82" s="5">
        <v>0</v>
      </c>
      <c r="T82" s="5">
        <v>0</v>
      </c>
      <c r="U82" s="5">
        <v>0</v>
      </c>
      <c r="V82" s="5"/>
      <c r="W82" s="60">
        <f t="shared" si="33"/>
        <v>0</v>
      </c>
      <c r="X82" s="60">
        <f t="shared" si="34"/>
        <v>1</v>
      </c>
      <c r="Y82" s="60">
        <f t="shared" si="35"/>
        <v>0.5</v>
      </c>
      <c r="Z82" s="61">
        <f t="shared" si="36"/>
        <v>0</v>
      </c>
      <c r="AA82" s="60">
        <f t="shared" si="37"/>
        <v>0</v>
      </c>
      <c r="AB82" s="8">
        <f t="shared" si="38"/>
        <v>1.5</v>
      </c>
      <c r="AC82" s="6">
        <f t="shared" si="39"/>
        <v>0</v>
      </c>
      <c r="AD82" s="6">
        <f t="shared" si="40"/>
        <v>0</v>
      </c>
      <c r="AE82" s="6">
        <f t="shared" si="41"/>
        <v>0</v>
      </c>
      <c r="AF82" s="6">
        <f t="shared" si="42"/>
        <v>0</v>
      </c>
      <c r="AG82" s="6">
        <f t="shared" si="43"/>
        <v>1</v>
      </c>
      <c r="AI82" s="6">
        <f t="shared" si="30"/>
        <v>0</v>
      </c>
      <c r="AJ82" s="6">
        <f t="shared" si="30"/>
        <v>0</v>
      </c>
      <c r="AK82" s="6">
        <f t="shared" si="30"/>
        <v>0</v>
      </c>
      <c r="AL82" s="6">
        <f t="shared" si="30"/>
        <v>0</v>
      </c>
      <c r="AM82" s="6">
        <f t="shared" si="30"/>
        <v>1</v>
      </c>
      <c r="AO82" s="6">
        <f t="shared" si="31"/>
        <v>0</v>
      </c>
      <c r="AP82" s="6">
        <f t="shared" si="31"/>
        <v>0</v>
      </c>
      <c r="AQ82" s="6">
        <f t="shared" si="31"/>
        <v>0</v>
      </c>
      <c r="AR82" s="6">
        <f t="shared" si="31"/>
        <v>0</v>
      </c>
      <c r="AS82" s="6">
        <f t="shared" si="31"/>
        <v>1</v>
      </c>
      <c r="AU82" s="6">
        <f t="shared" si="32"/>
        <v>1</v>
      </c>
      <c r="AV82" s="6">
        <f t="shared" si="32"/>
        <v>1</v>
      </c>
      <c r="AW82" s="6">
        <f t="shared" si="32"/>
        <v>0</v>
      </c>
      <c r="AX82" s="6">
        <f t="shared" si="32"/>
        <v>1</v>
      </c>
      <c r="AY82" s="6">
        <f t="shared" si="32"/>
        <v>1</v>
      </c>
    </row>
    <row r="83" spans="1:51" ht="13.5" customHeight="1" x14ac:dyDescent="0.2">
      <c r="A83" s="11" t="s">
        <v>209</v>
      </c>
      <c r="B83" s="65" t="s">
        <v>480</v>
      </c>
      <c r="C83" s="65">
        <v>9</v>
      </c>
      <c r="D83" s="66" t="s">
        <v>210</v>
      </c>
      <c r="E83" s="6">
        <v>0</v>
      </c>
      <c r="F83" s="6">
        <v>0</v>
      </c>
      <c r="G83" s="6">
        <v>0</v>
      </c>
      <c r="H83" s="6">
        <v>0</v>
      </c>
      <c r="I83" s="6">
        <v>0</v>
      </c>
      <c r="J83" s="8" t="s">
        <v>336</v>
      </c>
      <c r="K83" s="9">
        <v>0</v>
      </c>
      <c r="L83" s="9">
        <v>0</v>
      </c>
      <c r="M83" s="16">
        <v>0</v>
      </c>
      <c r="N83" s="16">
        <v>0</v>
      </c>
      <c r="O83" s="16">
        <v>0</v>
      </c>
      <c r="P83" s="10" t="s">
        <v>291</v>
      </c>
      <c r="Q83" s="5">
        <v>0</v>
      </c>
      <c r="R83" s="5">
        <v>0</v>
      </c>
      <c r="S83" s="5">
        <v>0</v>
      </c>
      <c r="T83" s="5">
        <v>0</v>
      </c>
      <c r="U83" s="5">
        <v>0</v>
      </c>
      <c r="V83" s="5"/>
      <c r="W83" s="60">
        <f t="shared" si="33"/>
        <v>0</v>
      </c>
      <c r="X83" s="60">
        <f t="shared" si="34"/>
        <v>0</v>
      </c>
      <c r="Y83" s="60">
        <f t="shared" si="35"/>
        <v>0</v>
      </c>
      <c r="Z83" s="61">
        <f t="shared" si="36"/>
        <v>0</v>
      </c>
      <c r="AA83" s="60">
        <f t="shared" si="37"/>
        <v>0</v>
      </c>
      <c r="AB83" s="8">
        <f t="shared" si="38"/>
        <v>0</v>
      </c>
      <c r="AC83" s="6">
        <f t="shared" si="39"/>
        <v>1</v>
      </c>
      <c r="AD83" s="6">
        <f t="shared" si="40"/>
        <v>1</v>
      </c>
      <c r="AE83" s="6">
        <f t="shared" si="41"/>
        <v>1</v>
      </c>
      <c r="AF83" s="6">
        <f t="shared" si="42"/>
        <v>1</v>
      </c>
      <c r="AG83" s="6">
        <f t="shared" si="43"/>
        <v>1</v>
      </c>
      <c r="AI83" s="6">
        <f t="shared" si="30"/>
        <v>1</v>
      </c>
      <c r="AJ83" s="6">
        <f t="shared" si="30"/>
        <v>1</v>
      </c>
      <c r="AK83" s="6">
        <f t="shared" si="30"/>
        <v>1</v>
      </c>
      <c r="AL83" s="6">
        <f t="shared" si="30"/>
        <v>1</v>
      </c>
      <c r="AM83" s="6">
        <f t="shared" si="30"/>
        <v>1</v>
      </c>
      <c r="AO83" s="6">
        <f t="shared" si="31"/>
        <v>1</v>
      </c>
      <c r="AP83" s="6">
        <f t="shared" si="31"/>
        <v>1</v>
      </c>
      <c r="AQ83" s="6">
        <f t="shared" si="31"/>
        <v>1</v>
      </c>
      <c r="AR83" s="6">
        <f t="shared" si="31"/>
        <v>1</v>
      </c>
      <c r="AS83" s="6">
        <f t="shared" si="31"/>
        <v>1</v>
      </c>
      <c r="AU83" s="6">
        <f t="shared" si="32"/>
        <v>1</v>
      </c>
      <c r="AV83" s="6">
        <f t="shared" si="32"/>
        <v>1</v>
      </c>
      <c r="AW83" s="6">
        <f t="shared" si="32"/>
        <v>1</v>
      </c>
      <c r="AX83" s="6">
        <f t="shared" si="32"/>
        <v>1</v>
      </c>
      <c r="AY83" s="6">
        <f t="shared" si="32"/>
        <v>1</v>
      </c>
    </row>
    <row r="84" spans="1:51" ht="13.5" customHeight="1" x14ac:dyDescent="0.2">
      <c r="A84" s="11" t="s">
        <v>221</v>
      </c>
      <c r="B84" s="65" t="s">
        <v>485</v>
      </c>
      <c r="C84" s="65">
        <v>9</v>
      </c>
      <c r="D84" s="66" t="s">
        <v>222</v>
      </c>
      <c r="E84" s="8">
        <v>1</v>
      </c>
      <c r="F84" s="8">
        <v>0</v>
      </c>
      <c r="G84" s="8">
        <v>0</v>
      </c>
      <c r="H84" s="8">
        <v>0</v>
      </c>
      <c r="I84" s="8">
        <v>1</v>
      </c>
      <c r="K84" s="5">
        <v>1</v>
      </c>
      <c r="L84" s="5">
        <v>0</v>
      </c>
      <c r="M84" s="14">
        <v>0</v>
      </c>
      <c r="N84" s="14">
        <v>0.5</v>
      </c>
      <c r="O84" s="14">
        <v>1</v>
      </c>
      <c r="P84" s="3"/>
      <c r="Q84" s="8">
        <v>1</v>
      </c>
      <c r="R84" s="8">
        <v>1</v>
      </c>
      <c r="S84" s="8">
        <v>0</v>
      </c>
      <c r="T84" s="8">
        <v>0</v>
      </c>
      <c r="U84" s="8">
        <v>0</v>
      </c>
      <c r="W84" s="60">
        <f t="shared" si="33"/>
        <v>1</v>
      </c>
      <c r="X84" s="60">
        <f t="shared" si="34"/>
        <v>0</v>
      </c>
      <c r="Y84" s="60">
        <f t="shared" si="35"/>
        <v>0</v>
      </c>
      <c r="Z84" s="61">
        <f t="shared" si="36"/>
        <v>0</v>
      </c>
      <c r="AA84" s="60">
        <f t="shared" si="37"/>
        <v>1</v>
      </c>
      <c r="AB84" s="8">
        <f t="shared" si="38"/>
        <v>2</v>
      </c>
      <c r="AC84" s="6">
        <f t="shared" si="39"/>
        <v>1</v>
      </c>
      <c r="AD84" s="6">
        <f t="shared" si="40"/>
        <v>0</v>
      </c>
      <c r="AE84" s="6">
        <f t="shared" si="41"/>
        <v>1</v>
      </c>
      <c r="AF84" s="6">
        <f t="shared" si="42"/>
        <v>0</v>
      </c>
      <c r="AG84" s="6">
        <f t="shared" si="43"/>
        <v>0</v>
      </c>
      <c r="AI84" s="6">
        <f t="shared" si="30"/>
        <v>1</v>
      </c>
      <c r="AJ84" s="6">
        <f t="shared" si="30"/>
        <v>1</v>
      </c>
      <c r="AK84" s="6">
        <f t="shared" si="30"/>
        <v>1</v>
      </c>
      <c r="AL84" s="6">
        <f t="shared" si="30"/>
        <v>0</v>
      </c>
      <c r="AM84" s="6">
        <f t="shared" si="30"/>
        <v>1</v>
      </c>
      <c r="AO84" s="6">
        <f t="shared" si="31"/>
        <v>1</v>
      </c>
      <c r="AP84" s="6">
        <f t="shared" si="31"/>
        <v>0</v>
      </c>
      <c r="AQ84" s="6">
        <f t="shared" si="31"/>
        <v>1</v>
      </c>
      <c r="AR84" s="6">
        <f t="shared" si="31"/>
        <v>0</v>
      </c>
      <c r="AS84" s="6">
        <f t="shared" si="31"/>
        <v>0</v>
      </c>
      <c r="AU84" s="6">
        <f t="shared" si="32"/>
        <v>1</v>
      </c>
      <c r="AV84" s="6">
        <f t="shared" si="32"/>
        <v>0</v>
      </c>
      <c r="AW84" s="6">
        <f t="shared" si="32"/>
        <v>1</v>
      </c>
      <c r="AX84" s="6">
        <f t="shared" si="32"/>
        <v>1</v>
      </c>
      <c r="AY84" s="6">
        <f t="shared" si="32"/>
        <v>0</v>
      </c>
    </row>
    <row r="85" spans="1:51" ht="13.5" customHeight="1" x14ac:dyDescent="0.2">
      <c r="A85" s="11" t="s">
        <v>234</v>
      </c>
      <c r="B85" s="65" t="s">
        <v>430</v>
      </c>
      <c r="C85" s="65">
        <v>9</v>
      </c>
      <c r="D85" s="66" t="s">
        <v>235</v>
      </c>
      <c r="E85" s="8">
        <v>0</v>
      </c>
      <c r="F85" s="8">
        <v>1</v>
      </c>
      <c r="G85" s="8">
        <v>0</v>
      </c>
      <c r="H85" s="8">
        <v>0</v>
      </c>
      <c r="I85" s="8">
        <v>1</v>
      </c>
      <c r="K85" s="8">
        <v>0</v>
      </c>
      <c r="L85" s="6">
        <v>1</v>
      </c>
      <c r="M85" s="17">
        <v>0</v>
      </c>
      <c r="N85" s="17">
        <v>0</v>
      </c>
      <c r="O85" s="17">
        <v>1</v>
      </c>
      <c r="P85" s="8" t="s">
        <v>349</v>
      </c>
      <c r="Q85" s="8">
        <v>0</v>
      </c>
      <c r="R85" s="8">
        <v>1</v>
      </c>
      <c r="S85" s="8">
        <v>1</v>
      </c>
      <c r="T85" s="8">
        <v>0</v>
      </c>
      <c r="U85" s="8">
        <v>0</v>
      </c>
      <c r="W85" s="60">
        <f t="shared" si="33"/>
        <v>0</v>
      </c>
      <c r="X85" s="60">
        <f t="shared" si="34"/>
        <v>1</v>
      </c>
      <c r="Y85" s="60">
        <f t="shared" si="35"/>
        <v>0</v>
      </c>
      <c r="Z85" s="61">
        <f t="shared" si="36"/>
        <v>0</v>
      </c>
      <c r="AA85" s="60">
        <f t="shared" si="37"/>
        <v>1</v>
      </c>
      <c r="AB85" s="8">
        <f t="shared" si="38"/>
        <v>2</v>
      </c>
      <c r="AC85" s="6">
        <f t="shared" si="39"/>
        <v>1</v>
      </c>
      <c r="AD85" s="6">
        <f t="shared" si="40"/>
        <v>1</v>
      </c>
      <c r="AE85" s="6">
        <f t="shared" si="41"/>
        <v>0</v>
      </c>
      <c r="AF85" s="6">
        <f t="shared" si="42"/>
        <v>1</v>
      </c>
      <c r="AG85" s="6">
        <f t="shared" si="43"/>
        <v>0</v>
      </c>
      <c r="AI85" s="6">
        <f t="shared" si="30"/>
        <v>1</v>
      </c>
      <c r="AJ85" s="6">
        <f t="shared" si="30"/>
        <v>1</v>
      </c>
      <c r="AK85" s="6">
        <f t="shared" si="30"/>
        <v>1</v>
      </c>
      <c r="AL85" s="6">
        <f t="shared" si="30"/>
        <v>1</v>
      </c>
      <c r="AM85" s="6">
        <f t="shared" si="30"/>
        <v>1</v>
      </c>
      <c r="AO85" s="6">
        <f t="shared" si="31"/>
        <v>1</v>
      </c>
      <c r="AP85" s="6">
        <f t="shared" si="31"/>
        <v>1</v>
      </c>
      <c r="AQ85" s="6">
        <f t="shared" si="31"/>
        <v>0</v>
      </c>
      <c r="AR85" s="6">
        <f t="shared" si="31"/>
        <v>1</v>
      </c>
      <c r="AS85" s="6">
        <f t="shared" si="31"/>
        <v>0</v>
      </c>
      <c r="AU85" s="6">
        <f t="shared" si="32"/>
        <v>1</v>
      </c>
      <c r="AV85" s="6">
        <f t="shared" si="32"/>
        <v>1</v>
      </c>
      <c r="AW85" s="6">
        <f t="shared" si="32"/>
        <v>0</v>
      </c>
      <c r="AX85" s="6">
        <f t="shared" si="32"/>
        <v>1</v>
      </c>
      <c r="AY85" s="6">
        <f t="shared" si="32"/>
        <v>0</v>
      </c>
    </row>
    <row r="86" spans="1:51" ht="13.5" customHeight="1" x14ac:dyDescent="0.2">
      <c r="A86" s="11" t="s">
        <v>238</v>
      </c>
      <c r="B86" s="65" t="s">
        <v>490</v>
      </c>
      <c r="C86" s="65">
        <v>9</v>
      </c>
      <c r="D86" s="66" t="s">
        <v>239</v>
      </c>
      <c r="E86" s="8">
        <v>0</v>
      </c>
      <c r="F86" s="8">
        <v>0</v>
      </c>
      <c r="G86" s="8">
        <v>0</v>
      </c>
      <c r="H86" s="8">
        <v>0</v>
      </c>
      <c r="I86" s="8">
        <v>0</v>
      </c>
      <c r="K86" s="8">
        <v>0</v>
      </c>
      <c r="L86" s="6">
        <v>0</v>
      </c>
      <c r="M86" s="17">
        <v>0</v>
      </c>
      <c r="N86" s="17">
        <v>0</v>
      </c>
      <c r="O86" s="17">
        <v>0</v>
      </c>
      <c r="P86" s="8" t="s">
        <v>355</v>
      </c>
      <c r="Q86" s="8">
        <v>0</v>
      </c>
      <c r="R86" s="8">
        <v>0</v>
      </c>
      <c r="S86" s="8">
        <v>0</v>
      </c>
      <c r="T86" s="8">
        <v>0</v>
      </c>
      <c r="U86" s="8">
        <v>0</v>
      </c>
      <c r="W86" s="60">
        <f t="shared" si="33"/>
        <v>0</v>
      </c>
      <c r="X86" s="60">
        <f t="shared" si="34"/>
        <v>0</v>
      </c>
      <c r="Y86" s="60">
        <f t="shared" si="35"/>
        <v>0</v>
      </c>
      <c r="Z86" s="61">
        <f t="shared" si="36"/>
        <v>0</v>
      </c>
      <c r="AA86" s="60">
        <f t="shared" si="37"/>
        <v>0</v>
      </c>
      <c r="AB86" s="8">
        <f t="shared" si="38"/>
        <v>0</v>
      </c>
      <c r="AC86" s="6">
        <f t="shared" si="39"/>
        <v>1</v>
      </c>
      <c r="AD86" s="6">
        <f t="shared" si="40"/>
        <v>1</v>
      </c>
      <c r="AE86" s="6">
        <f t="shared" si="41"/>
        <v>1</v>
      </c>
      <c r="AF86" s="6">
        <f t="shared" si="42"/>
        <v>1</v>
      </c>
      <c r="AG86" s="6">
        <f t="shared" si="43"/>
        <v>1</v>
      </c>
      <c r="AI86" s="6">
        <f t="shared" si="30"/>
        <v>1</v>
      </c>
      <c r="AJ86" s="6">
        <f t="shared" si="30"/>
        <v>1</v>
      </c>
      <c r="AK86" s="6">
        <f t="shared" si="30"/>
        <v>1</v>
      </c>
      <c r="AL86" s="6">
        <f t="shared" si="30"/>
        <v>1</v>
      </c>
      <c r="AM86" s="6">
        <f t="shared" si="30"/>
        <v>1</v>
      </c>
      <c r="AO86" s="6">
        <f t="shared" si="31"/>
        <v>1</v>
      </c>
      <c r="AP86" s="6">
        <f t="shared" si="31"/>
        <v>1</v>
      </c>
      <c r="AQ86" s="6">
        <f t="shared" si="31"/>
        <v>1</v>
      </c>
      <c r="AR86" s="6">
        <f t="shared" si="31"/>
        <v>1</v>
      </c>
      <c r="AS86" s="6">
        <f t="shared" si="31"/>
        <v>1</v>
      </c>
      <c r="AU86" s="6">
        <f t="shared" si="32"/>
        <v>1</v>
      </c>
      <c r="AV86" s="6">
        <f t="shared" si="32"/>
        <v>1</v>
      </c>
      <c r="AW86" s="6">
        <f t="shared" si="32"/>
        <v>1</v>
      </c>
      <c r="AX86" s="6">
        <f t="shared" si="32"/>
        <v>1</v>
      </c>
      <c r="AY86" s="6">
        <f t="shared" si="32"/>
        <v>1</v>
      </c>
    </row>
    <row r="87" spans="1:51" ht="13.5" customHeight="1" x14ac:dyDescent="0.2">
      <c r="A87" s="37" t="s">
        <v>241</v>
      </c>
      <c r="B87" s="67" t="s">
        <v>407</v>
      </c>
      <c r="C87" s="67">
        <v>9</v>
      </c>
      <c r="D87" s="68" t="s">
        <v>242</v>
      </c>
      <c r="E87" s="38">
        <v>1</v>
      </c>
      <c r="F87" s="38">
        <v>1</v>
      </c>
      <c r="G87" s="38">
        <v>0</v>
      </c>
      <c r="H87" s="38">
        <v>1</v>
      </c>
      <c r="I87" s="38">
        <v>1</v>
      </c>
      <c r="J87" s="38"/>
      <c r="K87" s="38">
        <v>1</v>
      </c>
      <c r="L87" s="40">
        <v>1</v>
      </c>
      <c r="M87" s="41">
        <v>0.5</v>
      </c>
      <c r="N87" s="41">
        <v>0.5</v>
      </c>
      <c r="O87" s="41">
        <v>1</v>
      </c>
      <c r="P87" s="35"/>
      <c r="Q87" s="38">
        <v>1</v>
      </c>
      <c r="R87" s="38">
        <v>1</v>
      </c>
      <c r="S87" s="38">
        <v>0</v>
      </c>
      <c r="T87" s="38">
        <v>0</v>
      </c>
      <c r="U87" s="38">
        <v>0</v>
      </c>
      <c r="V87" s="38"/>
      <c r="W87" s="62">
        <f t="shared" si="33"/>
        <v>1</v>
      </c>
      <c r="X87" s="62">
        <f t="shared" si="34"/>
        <v>1</v>
      </c>
      <c r="Y87" s="62">
        <f t="shared" si="35"/>
        <v>0</v>
      </c>
      <c r="Z87" s="61">
        <f t="shared" si="36"/>
        <v>0.5</v>
      </c>
      <c r="AA87" s="62">
        <f t="shared" si="37"/>
        <v>1</v>
      </c>
      <c r="AB87" s="38">
        <f t="shared" si="38"/>
        <v>3.5</v>
      </c>
      <c r="AC87" s="40">
        <f t="shared" si="39"/>
        <v>1</v>
      </c>
      <c r="AD87" s="40">
        <f t="shared" si="40"/>
        <v>1</v>
      </c>
      <c r="AE87" s="40">
        <f t="shared" si="41"/>
        <v>0</v>
      </c>
      <c r="AF87" s="40">
        <f t="shared" si="42"/>
        <v>0</v>
      </c>
      <c r="AG87" s="40">
        <f t="shared" si="43"/>
        <v>0</v>
      </c>
      <c r="AI87" s="6">
        <f t="shared" si="30"/>
        <v>1</v>
      </c>
      <c r="AJ87" s="6">
        <f t="shared" si="30"/>
        <v>1</v>
      </c>
      <c r="AK87" s="6">
        <f t="shared" si="30"/>
        <v>0</v>
      </c>
      <c r="AL87" s="6">
        <f t="shared" si="30"/>
        <v>0</v>
      </c>
      <c r="AM87" s="6">
        <f t="shared" si="30"/>
        <v>1</v>
      </c>
      <c r="AO87" s="6">
        <f t="shared" si="31"/>
        <v>1</v>
      </c>
      <c r="AP87" s="6">
        <f t="shared" si="31"/>
        <v>1</v>
      </c>
      <c r="AQ87" s="6">
        <f t="shared" si="31"/>
        <v>0</v>
      </c>
      <c r="AR87" s="6">
        <f t="shared" si="31"/>
        <v>0</v>
      </c>
      <c r="AS87" s="6">
        <f t="shared" si="31"/>
        <v>0</v>
      </c>
      <c r="AU87" s="6">
        <f t="shared" si="32"/>
        <v>1</v>
      </c>
      <c r="AV87" s="6">
        <f t="shared" si="32"/>
        <v>1</v>
      </c>
      <c r="AW87" s="6">
        <f t="shared" si="32"/>
        <v>1</v>
      </c>
      <c r="AX87" s="6">
        <f t="shared" si="32"/>
        <v>0</v>
      </c>
      <c r="AY87" s="6">
        <f t="shared" si="32"/>
        <v>0</v>
      </c>
    </row>
    <row r="88" spans="1:51" ht="13.5" customHeight="1" x14ac:dyDescent="0.2">
      <c r="A88" s="11" t="s">
        <v>258</v>
      </c>
      <c r="B88" s="65" t="s">
        <v>498</v>
      </c>
      <c r="C88" s="65">
        <v>9</v>
      </c>
      <c r="D88" s="66" t="s">
        <v>259</v>
      </c>
      <c r="E88" s="8">
        <v>0</v>
      </c>
      <c r="F88" s="8">
        <v>1</v>
      </c>
      <c r="G88" s="8">
        <v>0</v>
      </c>
      <c r="H88" s="8">
        <v>0</v>
      </c>
      <c r="I88" s="8">
        <v>0</v>
      </c>
      <c r="J88" s="8" t="s">
        <v>546</v>
      </c>
      <c r="K88" s="8">
        <v>0</v>
      </c>
      <c r="L88" s="8">
        <v>0</v>
      </c>
      <c r="M88" s="8">
        <v>0</v>
      </c>
      <c r="N88" s="8">
        <v>0</v>
      </c>
      <c r="O88" s="8">
        <v>0</v>
      </c>
      <c r="Q88" s="8">
        <v>0</v>
      </c>
      <c r="R88" s="8">
        <v>0</v>
      </c>
      <c r="S88" s="8">
        <v>0</v>
      </c>
      <c r="T88" s="8">
        <v>0</v>
      </c>
      <c r="U88" s="8">
        <v>0</v>
      </c>
      <c r="W88" s="60">
        <f t="shared" si="33"/>
        <v>0</v>
      </c>
      <c r="X88" s="60">
        <f t="shared" si="34"/>
        <v>0</v>
      </c>
      <c r="Y88" s="60">
        <f t="shared" si="35"/>
        <v>0</v>
      </c>
      <c r="Z88" s="61">
        <f t="shared" si="36"/>
        <v>0</v>
      </c>
      <c r="AA88" s="60">
        <f t="shared" si="37"/>
        <v>0</v>
      </c>
      <c r="AB88" s="8">
        <f t="shared" si="38"/>
        <v>0</v>
      </c>
      <c r="AC88" s="6">
        <f t="shared" si="39"/>
        <v>1</v>
      </c>
      <c r="AD88" s="6">
        <f t="shared" si="40"/>
        <v>0</v>
      </c>
      <c r="AE88" s="6">
        <f t="shared" si="41"/>
        <v>1</v>
      </c>
      <c r="AF88" s="6">
        <f t="shared" si="42"/>
        <v>1</v>
      </c>
      <c r="AG88" s="6">
        <f t="shared" si="43"/>
        <v>1</v>
      </c>
      <c r="AI88" s="6">
        <f t="shared" si="30"/>
        <v>1</v>
      </c>
      <c r="AJ88" s="6">
        <f t="shared" si="30"/>
        <v>0</v>
      </c>
      <c r="AK88" s="6">
        <f t="shared" si="30"/>
        <v>1</v>
      </c>
      <c r="AL88" s="6">
        <f t="shared" si="30"/>
        <v>1</v>
      </c>
      <c r="AM88" s="6">
        <f t="shared" si="30"/>
        <v>1</v>
      </c>
      <c r="AO88" s="6">
        <f t="shared" si="31"/>
        <v>1</v>
      </c>
      <c r="AP88" s="6">
        <f t="shared" si="31"/>
        <v>1</v>
      </c>
      <c r="AQ88" s="6">
        <f t="shared" si="31"/>
        <v>1</v>
      </c>
      <c r="AR88" s="6">
        <f t="shared" si="31"/>
        <v>1</v>
      </c>
      <c r="AS88" s="6">
        <f t="shared" si="31"/>
        <v>1</v>
      </c>
      <c r="AU88" s="6">
        <f t="shared" si="32"/>
        <v>1</v>
      </c>
      <c r="AV88" s="6">
        <f t="shared" si="32"/>
        <v>0</v>
      </c>
      <c r="AW88" s="6">
        <f t="shared" si="32"/>
        <v>1</v>
      </c>
      <c r="AX88" s="6">
        <f t="shared" si="32"/>
        <v>1</v>
      </c>
      <c r="AY88" s="6">
        <f t="shared" si="32"/>
        <v>1</v>
      </c>
    </row>
    <row r="89" spans="1:51" ht="13.5" customHeight="1" x14ac:dyDescent="0.2">
      <c r="A89" s="11" t="s">
        <v>268</v>
      </c>
      <c r="B89" s="65" t="s">
        <v>501</v>
      </c>
      <c r="C89" s="65">
        <v>9</v>
      </c>
      <c r="D89" s="66" t="s">
        <v>269</v>
      </c>
      <c r="E89" s="8">
        <v>1</v>
      </c>
      <c r="F89" s="8">
        <v>1</v>
      </c>
      <c r="G89" s="8">
        <v>0</v>
      </c>
      <c r="H89" s="8">
        <v>0</v>
      </c>
      <c r="I89" s="8">
        <v>0</v>
      </c>
      <c r="J89" s="8" t="s">
        <v>545</v>
      </c>
      <c r="K89" s="8">
        <v>1</v>
      </c>
      <c r="L89" s="8">
        <v>1</v>
      </c>
      <c r="M89" s="8">
        <v>1</v>
      </c>
      <c r="N89" s="17">
        <v>0.5</v>
      </c>
      <c r="O89" s="17">
        <v>0.5</v>
      </c>
      <c r="Q89" s="8">
        <v>1</v>
      </c>
      <c r="R89" s="8">
        <v>1</v>
      </c>
      <c r="S89" s="8">
        <v>0</v>
      </c>
      <c r="T89" s="8">
        <v>0</v>
      </c>
      <c r="U89" s="8">
        <v>0</v>
      </c>
      <c r="W89" s="60">
        <f t="shared" si="33"/>
        <v>1</v>
      </c>
      <c r="X89" s="60">
        <f t="shared" si="34"/>
        <v>1</v>
      </c>
      <c r="Y89" s="60">
        <f t="shared" si="35"/>
        <v>0</v>
      </c>
      <c r="Z89" s="61">
        <f t="shared" si="36"/>
        <v>0</v>
      </c>
      <c r="AA89" s="60">
        <f t="shared" si="37"/>
        <v>0</v>
      </c>
      <c r="AB89" s="8">
        <f t="shared" si="38"/>
        <v>2</v>
      </c>
      <c r="AC89" s="6">
        <f t="shared" si="39"/>
        <v>1</v>
      </c>
      <c r="AD89" s="6">
        <f t="shared" si="40"/>
        <v>1</v>
      </c>
      <c r="AE89" s="6">
        <f t="shared" si="41"/>
        <v>0</v>
      </c>
      <c r="AF89" s="6">
        <f t="shared" si="42"/>
        <v>0</v>
      </c>
      <c r="AG89" s="6">
        <f t="shared" si="43"/>
        <v>0</v>
      </c>
      <c r="AI89" s="6">
        <f t="shared" si="30"/>
        <v>1</v>
      </c>
      <c r="AJ89" s="6">
        <f t="shared" si="30"/>
        <v>1</v>
      </c>
      <c r="AK89" s="6">
        <f t="shared" si="30"/>
        <v>0</v>
      </c>
      <c r="AL89" s="6">
        <f t="shared" si="30"/>
        <v>0</v>
      </c>
      <c r="AM89" s="6">
        <f t="shared" si="30"/>
        <v>0</v>
      </c>
      <c r="AO89" s="6">
        <f t="shared" si="31"/>
        <v>1</v>
      </c>
      <c r="AP89" s="6">
        <f t="shared" si="31"/>
        <v>1</v>
      </c>
      <c r="AQ89" s="6">
        <f t="shared" si="31"/>
        <v>0</v>
      </c>
      <c r="AR89" s="6">
        <f t="shared" si="31"/>
        <v>0</v>
      </c>
      <c r="AS89" s="6">
        <f t="shared" si="31"/>
        <v>0</v>
      </c>
      <c r="AU89" s="6">
        <f t="shared" si="32"/>
        <v>1</v>
      </c>
      <c r="AV89" s="6">
        <f t="shared" si="32"/>
        <v>1</v>
      </c>
      <c r="AW89" s="6">
        <f t="shared" si="32"/>
        <v>1</v>
      </c>
      <c r="AX89" s="6">
        <f t="shared" si="32"/>
        <v>1</v>
      </c>
      <c r="AY89" s="6">
        <f t="shared" si="32"/>
        <v>1</v>
      </c>
    </row>
    <row r="90" spans="1:51" ht="13.5" customHeight="1" x14ac:dyDescent="0.2">
      <c r="A90" s="11" t="s">
        <v>7</v>
      </c>
      <c r="B90" s="65" t="s">
        <v>404</v>
      </c>
      <c r="C90" s="65">
        <v>8</v>
      </c>
      <c r="D90" s="66" t="s">
        <v>13</v>
      </c>
      <c r="E90" s="6">
        <v>0</v>
      </c>
      <c r="F90" s="6">
        <v>0</v>
      </c>
      <c r="G90" s="6">
        <v>0</v>
      </c>
      <c r="H90" s="6">
        <v>0</v>
      </c>
      <c r="I90" s="6">
        <v>1</v>
      </c>
      <c r="J90" s="3"/>
      <c r="K90" s="5">
        <v>0</v>
      </c>
      <c r="L90" s="5">
        <v>1</v>
      </c>
      <c r="M90" s="14">
        <v>0</v>
      </c>
      <c r="N90" s="14">
        <v>0</v>
      </c>
      <c r="O90" s="14">
        <v>0</v>
      </c>
      <c r="P90" s="3"/>
      <c r="Q90" s="5">
        <v>1</v>
      </c>
      <c r="R90" s="5">
        <v>1</v>
      </c>
      <c r="S90" s="5">
        <v>1</v>
      </c>
      <c r="T90" s="5">
        <v>0</v>
      </c>
      <c r="U90" s="5">
        <v>0</v>
      </c>
      <c r="V90" s="5"/>
      <c r="W90" s="60">
        <f t="shared" si="33"/>
        <v>0</v>
      </c>
      <c r="X90" s="60">
        <f t="shared" si="34"/>
        <v>1</v>
      </c>
      <c r="Y90" s="60">
        <f t="shared" si="35"/>
        <v>0</v>
      </c>
      <c r="Z90" s="61">
        <f t="shared" si="36"/>
        <v>0</v>
      </c>
      <c r="AA90" s="60">
        <f t="shared" si="37"/>
        <v>0</v>
      </c>
      <c r="AB90" s="8">
        <f t="shared" si="38"/>
        <v>1</v>
      </c>
      <c r="AC90" s="6">
        <f t="shared" si="39"/>
        <v>0</v>
      </c>
      <c r="AD90" s="6">
        <f t="shared" si="40"/>
        <v>0</v>
      </c>
      <c r="AE90" s="6">
        <f t="shared" si="41"/>
        <v>0</v>
      </c>
      <c r="AF90" s="6">
        <f t="shared" si="42"/>
        <v>1</v>
      </c>
      <c r="AG90" s="6">
        <f t="shared" si="43"/>
        <v>0</v>
      </c>
      <c r="AI90" s="6">
        <f t="shared" si="30"/>
        <v>1</v>
      </c>
      <c r="AJ90" s="6">
        <f t="shared" si="30"/>
        <v>0</v>
      </c>
      <c r="AK90" s="6">
        <f t="shared" si="30"/>
        <v>1</v>
      </c>
      <c r="AL90" s="6">
        <f t="shared" si="30"/>
        <v>1</v>
      </c>
      <c r="AM90" s="6">
        <f t="shared" si="30"/>
        <v>0</v>
      </c>
      <c r="AO90" s="6">
        <f t="shared" si="31"/>
        <v>0</v>
      </c>
      <c r="AP90" s="6">
        <f t="shared" si="31"/>
        <v>1</v>
      </c>
      <c r="AQ90" s="6">
        <f t="shared" si="31"/>
        <v>0</v>
      </c>
      <c r="AR90" s="6">
        <f t="shared" si="31"/>
        <v>1</v>
      </c>
      <c r="AS90" s="6">
        <f t="shared" si="31"/>
        <v>1</v>
      </c>
      <c r="AU90" s="6">
        <f t="shared" si="32"/>
        <v>0</v>
      </c>
      <c r="AV90" s="6">
        <f t="shared" si="32"/>
        <v>0</v>
      </c>
      <c r="AW90" s="6">
        <f t="shared" si="32"/>
        <v>0</v>
      </c>
      <c r="AX90" s="6">
        <f t="shared" si="32"/>
        <v>1</v>
      </c>
      <c r="AY90" s="6">
        <f t="shared" si="32"/>
        <v>0</v>
      </c>
    </row>
    <row r="91" spans="1:51" ht="13.5" customHeight="1" x14ac:dyDescent="0.2">
      <c r="A91" s="11" t="s">
        <v>32</v>
      </c>
      <c r="B91" s="65" t="s">
        <v>412</v>
      </c>
      <c r="C91" s="65">
        <v>8</v>
      </c>
      <c r="D91" s="66" t="s">
        <v>33</v>
      </c>
      <c r="E91" s="6">
        <v>1</v>
      </c>
      <c r="F91" s="6">
        <v>1</v>
      </c>
      <c r="G91" s="6">
        <v>0</v>
      </c>
      <c r="H91" s="6">
        <v>0</v>
      </c>
      <c r="I91" s="6">
        <v>0</v>
      </c>
      <c r="J91" s="3"/>
      <c r="K91" s="5">
        <v>1</v>
      </c>
      <c r="L91" s="5">
        <v>1</v>
      </c>
      <c r="M91" s="14">
        <v>0</v>
      </c>
      <c r="N91" s="14">
        <v>0.5</v>
      </c>
      <c r="O91" s="14">
        <v>1</v>
      </c>
      <c r="P91" s="3"/>
      <c r="Q91" s="5">
        <v>1</v>
      </c>
      <c r="R91" s="5">
        <v>1</v>
      </c>
      <c r="S91" s="5">
        <v>0</v>
      </c>
      <c r="T91" s="5">
        <v>0</v>
      </c>
      <c r="U91" s="5">
        <v>0</v>
      </c>
      <c r="V91" s="5"/>
      <c r="W91" s="60">
        <f t="shared" si="33"/>
        <v>1</v>
      </c>
      <c r="X91" s="60">
        <f t="shared" si="34"/>
        <v>1</v>
      </c>
      <c r="Y91" s="60">
        <f t="shared" si="35"/>
        <v>0</v>
      </c>
      <c r="Z91" s="61">
        <f t="shared" si="36"/>
        <v>0</v>
      </c>
      <c r="AA91" s="60">
        <f t="shared" si="37"/>
        <v>0</v>
      </c>
      <c r="AB91" s="8">
        <f t="shared" si="38"/>
        <v>2</v>
      </c>
      <c r="AC91" s="6">
        <f t="shared" si="39"/>
        <v>1</v>
      </c>
      <c r="AD91" s="6">
        <f t="shared" si="40"/>
        <v>1</v>
      </c>
      <c r="AE91" s="6">
        <f t="shared" si="41"/>
        <v>1</v>
      </c>
      <c r="AF91" s="6">
        <f t="shared" si="42"/>
        <v>0</v>
      </c>
      <c r="AG91" s="6">
        <f t="shared" si="43"/>
        <v>0</v>
      </c>
      <c r="AI91" s="6">
        <f t="shared" si="30"/>
        <v>1</v>
      </c>
      <c r="AJ91" s="6">
        <f t="shared" si="30"/>
        <v>1</v>
      </c>
      <c r="AK91" s="6">
        <f t="shared" si="30"/>
        <v>1</v>
      </c>
      <c r="AL91" s="6">
        <f t="shared" si="30"/>
        <v>0</v>
      </c>
      <c r="AM91" s="6">
        <f t="shared" si="30"/>
        <v>0</v>
      </c>
      <c r="AO91" s="6">
        <f t="shared" si="31"/>
        <v>1</v>
      </c>
      <c r="AP91" s="6">
        <f t="shared" si="31"/>
        <v>1</v>
      </c>
      <c r="AQ91" s="6">
        <f t="shared" si="31"/>
        <v>1</v>
      </c>
      <c r="AR91" s="6">
        <f t="shared" si="31"/>
        <v>0</v>
      </c>
      <c r="AS91" s="6">
        <f t="shared" si="31"/>
        <v>0</v>
      </c>
      <c r="AU91" s="6">
        <f t="shared" si="32"/>
        <v>1</v>
      </c>
      <c r="AV91" s="6">
        <f t="shared" si="32"/>
        <v>1</v>
      </c>
      <c r="AW91" s="6">
        <f t="shared" si="32"/>
        <v>1</v>
      </c>
      <c r="AX91" s="6">
        <f t="shared" si="32"/>
        <v>1</v>
      </c>
      <c r="AY91" s="6">
        <f t="shared" si="32"/>
        <v>1</v>
      </c>
    </row>
    <row r="92" spans="1:51" ht="13.5" customHeight="1" x14ac:dyDescent="0.2">
      <c r="A92" s="11" t="s">
        <v>40</v>
      </c>
      <c r="B92" s="65" t="s">
        <v>416</v>
      </c>
      <c r="C92" s="65">
        <v>8</v>
      </c>
      <c r="D92" s="66" t="s">
        <v>41</v>
      </c>
      <c r="E92" s="6">
        <v>1</v>
      </c>
      <c r="F92" s="6">
        <v>0</v>
      </c>
      <c r="G92" s="6">
        <v>1</v>
      </c>
      <c r="H92" s="6">
        <v>1</v>
      </c>
      <c r="I92" s="6">
        <v>1</v>
      </c>
      <c r="J92" s="3"/>
      <c r="K92" s="5">
        <v>0</v>
      </c>
      <c r="L92" s="5">
        <v>1</v>
      </c>
      <c r="M92" s="14">
        <v>0</v>
      </c>
      <c r="N92" s="14">
        <v>0</v>
      </c>
      <c r="O92" s="14">
        <v>0</v>
      </c>
      <c r="P92" s="8" t="s">
        <v>70</v>
      </c>
      <c r="Q92" s="5">
        <v>0</v>
      </c>
      <c r="R92" s="5">
        <v>0</v>
      </c>
      <c r="S92" s="5">
        <v>0</v>
      </c>
      <c r="T92" s="5">
        <v>0</v>
      </c>
      <c r="U92" s="5">
        <v>0</v>
      </c>
      <c r="V92" s="5"/>
      <c r="W92" s="60">
        <f t="shared" si="33"/>
        <v>0</v>
      </c>
      <c r="X92" s="60">
        <f t="shared" si="34"/>
        <v>0</v>
      </c>
      <c r="Y92" s="60">
        <f t="shared" si="35"/>
        <v>0</v>
      </c>
      <c r="Z92" s="61">
        <f t="shared" si="36"/>
        <v>0</v>
      </c>
      <c r="AA92" s="60">
        <f t="shared" si="37"/>
        <v>0</v>
      </c>
      <c r="AB92" s="8">
        <f t="shared" si="38"/>
        <v>0</v>
      </c>
      <c r="AC92" s="6">
        <f t="shared" si="39"/>
        <v>0</v>
      </c>
      <c r="AD92" s="6">
        <f t="shared" si="40"/>
        <v>0</v>
      </c>
      <c r="AE92" s="6">
        <f t="shared" si="41"/>
        <v>0</v>
      </c>
      <c r="AF92" s="6">
        <f t="shared" si="42"/>
        <v>0</v>
      </c>
      <c r="AG92" s="6">
        <f t="shared" si="43"/>
        <v>0</v>
      </c>
      <c r="AI92" s="6">
        <f t="shared" ref="AI92:AM106" si="44">IF((E92=K92),1,0)</f>
        <v>0</v>
      </c>
      <c r="AJ92" s="6">
        <f t="shared" si="44"/>
        <v>0</v>
      </c>
      <c r="AK92" s="6">
        <f t="shared" si="44"/>
        <v>0</v>
      </c>
      <c r="AL92" s="6">
        <f t="shared" si="44"/>
        <v>0</v>
      </c>
      <c r="AM92" s="6">
        <f t="shared" si="44"/>
        <v>0</v>
      </c>
      <c r="AO92" s="6">
        <f t="shared" ref="AO92:AS106" si="45">IF((K92=Q92),1,0)</f>
        <v>1</v>
      </c>
      <c r="AP92" s="6">
        <f t="shared" si="45"/>
        <v>0</v>
      </c>
      <c r="AQ92" s="6">
        <f t="shared" si="45"/>
        <v>1</v>
      </c>
      <c r="AR92" s="6">
        <f t="shared" si="45"/>
        <v>1</v>
      </c>
      <c r="AS92" s="6">
        <f t="shared" si="45"/>
        <v>1</v>
      </c>
      <c r="AU92" s="6">
        <f t="shared" ref="AU92:AY106" si="46">IF((E92=Q92),1,0)</f>
        <v>0</v>
      </c>
      <c r="AV92" s="6">
        <f t="shared" si="46"/>
        <v>1</v>
      </c>
      <c r="AW92" s="6">
        <f t="shared" si="46"/>
        <v>0</v>
      </c>
      <c r="AX92" s="6">
        <f t="shared" si="46"/>
        <v>0</v>
      </c>
      <c r="AY92" s="6">
        <f t="shared" si="46"/>
        <v>0</v>
      </c>
    </row>
    <row r="93" spans="1:51" ht="13.5" customHeight="1" x14ac:dyDescent="0.2">
      <c r="A93" s="11" t="s">
        <v>83</v>
      </c>
      <c r="B93" s="65" t="s">
        <v>434</v>
      </c>
      <c r="C93" s="65">
        <v>8</v>
      </c>
      <c r="D93" s="66" t="s">
        <v>84</v>
      </c>
      <c r="E93" s="6">
        <v>1</v>
      </c>
      <c r="F93" s="6">
        <v>1</v>
      </c>
      <c r="G93" s="6">
        <v>0</v>
      </c>
      <c r="H93" s="6">
        <v>1</v>
      </c>
      <c r="I93" s="6">
        <v>0</v>
      </c>
      <c r="J93" s="3"/>
      <c r="K93" s="5">
        <v>1</v>
      </c>
      <c r="L93" s="5">
        <v>1</v>
      </c>
      <c r="M93" s="14">
        <v>0.5</v>
      </c>
      <c r="N93" s="14">
        <v>0.5</v>
      </c>
      <c r="O93" s="14">
        <v>0</v>
      </c>
      <c r="P93" s="3"/>
      <c r="Q93" s="5">
        <v>1</v>
      </c>
      <c r="R93" s="5">
        <v>1</v>
      </c>
      <c r="S93" s="5">
        <v>1</v>
      </c>
      <c r="T93" s="5">
        <v>1</v>
      </c>
      <c r="U93" s="5">
        <v>0</v>
      </c>
      <c r="V93" s="5"/>
      <c r="W93" s="60">
        <f t="shared" si="33"/>
        <v>1</v>
      </c>
      <c r="X93" s="60">
        <f t="shared" si="34"/>
        <v>1</v>
      </c>
      <c r="Y93" s="60">
        <f t="shared" si="35"/>
        <v>0.5</v>
      </c>
      <c r="Z93" s="61">
        <f t="shared" si="36"/>
        <v>1</v>
      </c>
      <c r="AA93" s="60">
        <f t="shared" si="37"/>
        <v>0</v>
      </c>
      <c r="AB93" s="8">
        <f t="shared" si="38"/>
        <v>3.5</v>
      </c>
      <c r="AC93" s="6">
        <f t="shared" si="39"/>
        <v>1</v>
      </c>
      <c r="AD93" s="6">
        <f t="shared" si="40"/>
        <v>1</v>
      </c>
      <c r="AE93" s="6">
        <f t="shared" si="41"/>
        <v>0</v>
      </c>
      <c r="AF93" s="6">
        <f t="shared" si="42"/>
        <v>0</v>
      </c>
      <c r="AG93" s="6">
        <f t="shared" si="43"/>
        <v>1</v>
      </c>
      <c r="AI93" s="6">
        <f t="shared" si="44"/>
        <v>1</v>
      </c>
      <c r="AJ93" s="6">
        <f t="shared" si="44"/>
        <v>1</v>
      </c>
      <c r="AK93" s="6">
        <f t="shared" si="44"/>
        <v>0</v>
      </c>
      <c r="AL93" s="6">
        <f t="shared" si="44"/>
        <v>0</v>
      </c>
      <c r="AM93" s="6">
        <f t="shared" si="44"/>
        <v>1</v>
      </c>
      <c r="AO93" s="6">
        <f t="shared" si="45"/>
        <v>1</v>
      </c>
      <c r="AP93" s="6">
        <f t="shared" si="45"/>
        <v>1</v>
      </c>
      <c r="AQ93" s="6">
        <f t="shared" si="45"/>
        <v>0</v>
      </c>
      <c r="AR93" s="6">
        <f t="shared" si="45"/>
        <v>0</v>
      </c>
      <c r="AS93" s="6">
        <f t="shared" si="45"/>
        <v>1</v>
      </c>
      <c r="AU93" s="6">
        <f t="shared" si="46"/>
        <v>1</v>
      </c>
      <c r="AV93" s="6">
        <f t="shared" si="46"/>
        <v>1</v>
      </c>
      <c r="AW93" s="6">
        <f t="shared" si="46"/>
        <v>0</v>
      </c>
      <c r="AX93" s="6">
        <f t="shared" si="46"/>
        <v>1</v>
      </c>
      <c r="AY93" s="6">
        <f t="shared" si="46"/>
        <v>1</v>
      </c>
    </row>
    <row r="94" spans="1:51" ht="13.5" customHeight="1" x14ac:dyDescent="0.2">
      <c r="A94" s="11" t="s">
        <v>90</v>
      </c>
      <c r="B94" s="65" t="s">
        <v>437</v>
      </c>
      <c r="C94" s="65">
        <v>8</v>
      </c>
      <c r="D94" s="66" t="s">
        <v>91</v>
      </c>
      <c r="E94" s="6">
        <v>1</v>
      </c>
      <c r="F94" s="6">
        <v>1</v>
      </c>
      <c r="G94" s="6">
        <v>1</v>
      </c>
      <c r="H94" s="6">
        <v>0</v>
      </c>
      <c r="I94" s="6">
        <v>0</v>
      </c>
      <c r="J94" s="3"/>
      <c r="K94" s="5">
        <v>1</v>
      </c>
      <c r="L94" s="5">
        <v>1</v>
      </c>
      <c r="M94" s="14">
        <v>0</v>
      </c>
      <c r="N94" s="14">
        <v>0.5</v>
      </c>
      <c r="O94" s="14">
        <v>0</v>
      </c>
      <c r="P94" s="3"/>
      <c r="Q94" s="5">
        <v>1</v>
      </c>
      <c r="R94" s="5">
        <v>1</v>
      </c>
      <c r="S94" s="5">
        <v>0</v>
      </c>
      <c r="T94" s="5">
        <v>0</v>
      </c>
      <c r="U94" s="5">
        <v>0</v>
      </c>
      <c r="V94" s="5"/>
      <c r="W94" s="60">
        <f t="shared" si="33"/>
        <v>1</v>
      </c>
      <c r="X94" s="60">
        <f t="shared" si="34"/>
        <v>1</v>
      </c>
      <c r="Y94" s="60">
        <f t="shared" si="35"/>
        <v>0</v>
      </c>
      <c r="Z94" s="61">
        <f t="shared" si="36"/>
        <v>0</v>
      </c>
      <c r="AA94" s="60">
        <f t="shared" si="37"/>
        <v>0</v>
      </c>
      <c r="AB94" s="8">
        <f t="shared" si="38"/>
        <v>2</v>
      </c>
      <c r="AC94" s="6">
        <f t="shared" si="39"/>
        <v>1</v>
      </c>
      <c r="AD94" s="6">
        <f t="shared" si="40"/>
        <v>1</v>
      </c>
      <c r="AE94" s="6">
        <f t="shared" si="41"/>
        <v>0</v>
      </c>
      <c r="AF94" s="6">
        <f t="shared" si="42"/>
        <v>0</v>
      </c>
      <c r="AG94" s="6">
        <f t="shared" si="43"/>
        <v>1</v>
      </c>
      <c r="AI94" s="6">
        <f t="shared" si="44"/>
        <v>1</v>
      </c>
      <c r="AJ94" s="6">
        <f t="shared" si="44"/>
        <v>1</v>
      </c>
      <c r="AK94" s="6">
        <f t="shared" si="44"/>
        <v>0</v>
      </c>
      <c r="AL94" s="6">
        <f t="shared" si="44"/>
        <v>0</v>
      </c>
      <c r="AM94" s="6">
        <f t="shared" si="44"/>
        <v>1</v>
      </c>
      <c r="AO94" s="6">
        <f t="shared" si="45"/>
        <v>1</v>
      </c>
      <c r="AP94" s="6">
        <f t="shared" si="45"/>
        <v>1</v>
      </c>
      <c r="AQ94" s="6">
        <f t="shared" si="45"/>
        <v>1</v>
      </c>
      <c r="AR94" s="6">
        <f t="shared" si="45"/>
        <v>0</v>
      </c>
      <c r="AS94" s="6">
        <f t="shared" si="45"/>
        <v>1</v>
      </c>
      <c r="AU94" s="6">
        <f t="shared" si="46"/>
        <v>1</v>
      </c>
      <c r="AV94" s="6">
        <f t="shared" si="46"/>
        <v>1</v>
      </c>
      <c r="AW94" s="6">
        <f t="shared" si="46"/>
        <v>0</v>
      </c>
      <c r="AX94" s="6">
        <f t="shared" si="46"/>
        <v>1</v>
      </c>
      <c r="AY94" s="6">
        <f t="shared" si="46"/>
        <v>1</v>
      </c>
    </row>
    <row r="95" spans="1:51" ht="13.5" customHeight="1" x14ac:dyDescent="0.2">
      <c r="A95" s="11" t="s">
        <v>99</v>
      </c>
      <c r="B95" s="65" t="s">
        <v>439</v>
      </c>
      <c r="C95" s="65">
        <v>8</v>
      </c>
      <c r="D95" s="66" t="s">
        <v>100</v>
      </c>
      <c r="E95" s="6">
        <v>0</v>
      </c>
      <c r="F95" s="6">
        <v>0</v>
      </c>
      <c r="G95" s="6">
        <v>1</v>
      </c>
      <c r="H95" s="6">
        <v>0</v>
      </c>
      <c r="I95" s="6">
        <v>0</v>
      </c>
      <c r="J95" s="3"/>
      <c r="K95" s="5">
        <v>0</v>
      </c>
      <c r="L95" s="5">
        <v>1</v>
      </c>
      <c r="M95" s="14">
        <v>0.5</v>
      </c>
      <c r="N95" s="14">
        <v>0.5</v>
      </c>
      <c r="O95" s="14">
        <v>1</v>
      </c>
      <c r="P95" s="3"/>
      <c r="Q95" s="5">
        <v>0</v>
      </c>
      <c r="R95" s="5">
        <v>1</v>
      </c>
      <c r="S95" s="5">
        <v>0</v>
      </c>
      <c r="T95" s="5">
        <v>0</v>
      </c>
      <c r="U95" s="5">
        <v>0</v>
      </c>
      <c r="V95" s="5"/>
      <c r="W95" s="60">
        <f t="shared" si="33"/>
        <v>0</v>
      </c>
      <c r="X95" s="60">
        <f t="shared" si="34"/>
        <v>1</v>
      </c>
      <c r="Y95" s="60">
        <f t="shared" si="35"/>
        <v>0.5</v>
      </c>
      <c r="Z95" s="61">
        <f t="shared" si="36"/>
        <v>0</v>
      </c>
      <c r="AA95" s="60">
        <f t="shared" si="37"/>
        <v>0</v>
      </c>
      <c r="AB95" s="8">
        <f t="shared" si="38"/>
        <v>1.5</v>
      </c>
      <c r="AC95" s="6">
        <f t="shared" si="39"/>
        <v>1</v>
      </c>
      <c r="AD95" s="6">
        <f t="shared" si="40"/>
        <v>0</v>
      </c>
      <c r="AE95" s="6">
        <f t="shared" si="41"/>
        <v>0</v>
      </c>
      <c r="AF95" s="6">
        <f t="shared" si="42"/>
        <v>0</v>
      </c>
      <c r="AG95" s="6">
        <f t="shared" si="43"/>
        <v>0</v>
      </c>
      <c r="AI95" s="6">
        <f t="shared" si="44"/>
        <v>1</v>
      </c>
      <c r="AJ95" s="6">
        <f t="shared" si="44"/>
        <v>0</v>
      </c>
      <c r="AK95" s="6">
        <f t="shared" si="44"/>
        <v>0</v>
      </c>
      <c r="AL95" s="6">
        <f t="shared" si="44"/>
        <v>0</v>
      </c>
      <c r="AM95" s="6">
        <f t="shared" si="44"/>
        <v>0</v>
      </c>
      <c r="AO95" s="6">
        <f t="shared" si="45"/>
        <v>1</v>
      </c>
      <c r="AP95" s="6">
        <f t="shared" si="45"/>
        <v>1</v>
      </c>
      <c r="AQ95" s="6">
        <f t="shared" si="45"/>
        <v>0</v>
      </c>
      <c r="AR95" s="6">
        <f t="shared" si="45"/>
        <v>0</v>
      </c>
      <c r="AS95" s="6">
        <f t="shared" si="45"/>
        <v>0</v>
      </c>
      <c r="AU95" s="6">
        <f t="shared" si="46"/>
        <v>1</v>
      </c>
      <c r="AV95" s="6">
        <f t="shared" si="46"/>
        <v>0</v>
      </c>
      <c r="AW95" s="6">
        <f t="shared" si="46"/>
        <v>0</v>
      </c>
      <c r="AX95" s="6">
        <f t="shared" si="46"/>
        <v>1</v>
      </c>
      <c r="AY95" s="6">
        <f t="shared" si="46"/>
        <v>1</v>
      </c>
    </row>
    <row r="96" spans="1:51" ht="13.5" customHeight="1" x14ac:dyDescent="0.2">
      <c r="A96" s="11" t="s">
        <v>103</v>
      </c>
      <c r="B96" s="65" t="s">
        <v>441</v>
      </c>
      <c r="C96" s="65">
        <v>8</v>
      </c>
      <c r="D96" s="66" t="s">
        <v>104</v>
      </c>
      <c r="E96" s="6">
        <v>1</v>
      </c>
      <c r="F96" s="6">
        <v>1</v>
      </c>
      <c r="G96" s="6">
        <v>0</v>
      </c>
      <c r="H96" s="6">
        <v>1</v>
      </c>
      <c r="I96" s="6">
        <v>0</v>
      </c>
      <c r="J96" s="3"/>
      <c r="K96" s="5">
        <v>1</v>
      </c>
      <c r="L96" s="5">
        <v>1</v>
      </c>
      <c r="M96" s="14">
        <v>0.5</v>
      </c>
      <c r="N96" s="14">
        <v>0.5</v>
      </c>
      <c r="O96" s="14">
        <v>1</v>
      </c>
      <c r="P96" s="3"/>
      <c r="Q96" s="5">
        <v>1</v>
      </c>
      <c r="R96" s="5">
        <v>1</v>
      </c>
      <c r="S96" s="5">
        <v>0</v>
      </c>
      <c r="T96" s="5">
        <v>0</v>
      </c>
      <c r="U96" s="5">
        <v>0</v>
      </c>
      <c r="V96" s="5"/>
      <c r="W96" s="60">
        <f t="shared" si="33"/>
        <v>1</v>
      </c>
      <c r="X96" s="60">
        <f t="shared" si="34"/>
        <v>1</v>
      </c>
      <c r="Y96" s="60">
        <f t="shared" si="35"/>
        <v>0</v>
      </c>
      <c r="Z96" s="61">
        <f t="shared" si="36"/>
        <v>0.5</v>
      </c>
      <c r="AA96" s="60">
        <f t="shared" si="37"/>
        <v>0</v>
      </c>
      <c r="AB96" s="8">
        <f t="shared" si="38"/>
        <v>2.5</v>
      </c>
      <c r="AC96" s="6">
        <f t="shared" si="39"/>
        <v>1</v>
      </c>
      <c r="AD96" s="6">
        <f t="shared" si="40"/>
        <v>1</v>
      </c>
      <c r="AE96" s="6">
        <f t="shared" si="41"/>
        <v>0</v>
      </c>
      <c r="AF96" s="6">
        <f t="shared" si="42"/>
        <v>0</v>
      </c>
      <c r="AG96" s="6">
        <f t="shared" si="43"/>
        <v>0</v>
      </c>
      <c r="AI96" s="6">
        <f>IF((E96=K96),1,0)</f>
        <v>1</v>
      </c>
      <c r="AJ96" s="6">
        <f t="shared" si="44"/>
        <v>1</v>
      </c>
      <c r="AK96" s="6">
        <f t="shared" si="44"/>
        <v>0</v>
      </c>
      <c r="AL96" s="6">
        <f t="shared" si="44"/>
        <v>0</v>
      </c>
      <c r="AM96" s="6">
        <f t="shared" si="44"/>
        <v>0</v>
      </c>
      <c r="AO96" s="6">
        <f>IF((K96=Q96),1,0)</f>
        <v>1</v>
      </c>
      <c r="AP96" s="6">
        <f t="shared" si="45"/>
        <v>1</v>
      </c>
      <c r="AQ96" s="6">
        <f t="shared" si="45"/>
        <v>0</v>
      </c>
      <c r="AR96" s="6">
        <f t="shared" si="45"/>
        <v>0</v>
      </c>
      <c r="AS96" s="6">
        <f t="shared" si="45"/>
        <v>0</v>
      </c>
      <c r="AU96" s="6">
        <f>IF((E96=Q96),1,0)</f>
        <v>1</v>
      </c>
      <c r="AV96" s="6">
        <f t="shared" si="46"/>
        <v>1</v>
      </c>
      <c r="AW96" s="6">
        <f t="shared" si="46"/>
        <v>1</v>
      </c>
      <c r="AX96" s="6">
        <f t="shared" si="46"/>
        <v>0</v>
      </c>
      <c r="AY96" s="6">
        <f t="shared" si="46"/>
        <v>1</v>
      </c>
    </row>
    <row r="97" spans="1:51" ht="13.5" customHeight="1" x14ac:dyDescent="0.2">
      <c r="A97" s="11" t="s">
        <v>109</v>
      </c>
      <c r="B97" s="65" t="s">
        <v>444</v>
      </c>
      <c r="C97" s="65">
        <v>8</v>
      </c>
      <c r="D97" s="66" t="s">
        <v>111</v>
      </c>
      <c r="E97" s="6">
        <v>0</v>
      </c>
      <c r="F97" s="6">
        <v>1</v>
      </c>
      <c r="G97" s="6">
        <v>0</v>
      </c>
      <c r="H97" s="6">
        <v>1</v>
      </c>
      <c r="I97" s="6">
        <v>1</v>
      </c>
      <c r="J97" s="8" t="s">
        <v>187</v>
      </c>
      <c r="K97" s="5">
        <v>1</v>
      </c>
      <c r="L97" s="5">
        <v>1</v>
      </c>
      <c r="M97" s="14">
        <v>0.5</v>
      </c>
      <c r="N97" s="14">
        <v>0</v>
      </c>
      <c r="O97" s="14">
        <v>1</v>
      </c>
      <c r="P97" s="3"/>
      <c r="Q97" s="5">
        <v>1</v>
      </c>
      <c r="R97" s="5">
        <v>0</v>
      </c>
      <c r="S97" s="5">
        <v>0</v>
      </c>
      <c r="T97" s="5">
        <v>0</v>
      </c>
      <c r="U97" s="5">
        <v>0</v>
      </c>
      <c r="V97" s="5"/>
      <c r="W97" s="60">
        <f t="shared" si="33"/>
        <v>1</v>
      </c>
      <c r="X97" s="60">
        <f t="shared" si="34"/>
        <v>1</v>
      </c>
      <c r="Y97" s="60">
        <f t="shared" si="35"/>
        <v>0</v>
      </c>
      <c r="Z97" s="61">
        <f t="shared" si="36"/>
        <v>0</v>
      </c>
      <c r="AA97" s="60">
        <f t="shared" si="37"/>
        <v>1</v>
      </c>
      <c r="AB97" s="8">
        <f t="shared" si="38"/>
        <v>3</v>
      </c>
      <c r="AC97" s="6">
        <f t="shared" si="39"/>
        <v>0</v>
      </c>
      <c r="AD97" s="6">
        <f t="shared" si="40"/>
        <v>0</v>
      </c>
      <c r="AE97" s="6">
        <f t="shared" si="41"/>
        <v>0</v>
      </c>
      <c r="AF97" s="6">
        <f t="shared" si="42"/>
        <v>0</v>
      </c>
      <c r="AG97" s="6">
        <f t="shared" si="43"/>
        <v>0</v>
      </c>
      <c r="AH97" s="13"/>
      <c r="AI97" s="6">
        <f>IF((E97=K97),1,0)</f>
        <v>0</v>
      </c>
      <c r="AJ97" s="6">
        <f t="shared" si="44"/>
        <v>1</v>
      </c>
      <c r="AK97" s="6">
        <f t="shared" si="44"/>
        <v>0</v>
      </c>
      <c r="AL97" s="6">
        <f t="shared" si="44"/>
        <v>0</v>
      </c>
      <c r="AM97" s="6">
        <f t="shared" si="44"/>
        <v>1</v>
      </c>
      <c r="AN97" s="13"/>
      <c r="AO97" s="6">
        <f>IF((K97=Q97),1,0)</f>
        <v>1</v>
      </c>
      <c r="AP97" s="6">
        <f t="shared" si="45"/>
        <v>0</v>
      </c>
      <c r="AQ97" s="6">
        <f t="shared" si="45"/>
        <v>0</v>
      </c>
      <c r="AR97" s="6">
        <f t="shared" si="45"/>
        <v>1</v>
      </c>
      <c r="AS97" s="6">
        <f t="shared" si="45"/>
        <v>0</v>
      </c>
      <c r="AT97" s="13"/>
      <c r="AU97" s="6">
        <f>IF((E97=Q97),1,0)</f>
        <v>0</v>
      </c>
      <c r="AV97" s="6">
        <f t="shared" si="46"/>
        <v>0</v>
      </c>
      <c r="AW97" s="6">
        <f t="shared" si="46"/>
        <v>1</v>
      </c>
      <c r="AX97" s="6">
        <f t="shared" si="46"/>
        <v>0</v>
      </c>
      <c r="AY97" s="6">
        <f t="shared" si="46"/>
        <v>0</v>
      </c>
    </row>
    <row r="98" spans="1:51" ht="13.5" customHeight="1" x14ac:dyDescent="0.2">
      <c r="A98" s="11" t="s">
        <v>129</v>
      </c>
      <c r="B98" s="65" t="s">
        <v>452</v>
      </c>
      <c r="C98" s="65">
        <v>8</v>
      </c>
      <c r="D98" s="66" t="s">
        <v>130</v>
      </c>
      <c r="E98" s="6">
        <v>1</v>
      </c>
      <c r="F98" s="6">
        <v>0</v>
      </c>
      <c r="G98" s="6">
        <v>0</v>
      </c>
      <c r="H98" s="6">
        <v>1</v>
      </c>
      <c r="I98" s="6">
        <v>0</v>
      </c>
      <c r="J98" s="8" t="s">
        <v>217</v>
      </c>
      <c r="K98" s="5">
        <v>1</v>
      </c>
      <c r="L98" s="5">
        <v>1</v>
      </c>
      <c r="M98" s="14">
        <v>0</v>
      </c>
      <c r="N98" s="14">
        <v>0</v>
      </c>
      <c r="O98" s="14">
        <v>0</v>
      </c>
      <c r="P98" s="8" t="s">
        <v>164</v>
      </c>
      <c r="Q98" s="5">
        <v>1</v>
      </c>
      <c r="R98" s="5">
        <v>1</v>
      </c>
      <c r="S98" s="5">
        <v>0</v>
      </c>
      <c r="T98" s="5">
        <v>0</v>
      </c>
      <c r="U98" s="5">
        <v>1</v>
      </c>
      <c r="V98" s="5"/>
      <c r="W98" s="60">
        <f t="shared" ref="W98:W114" si="47">IF(((E98+K98+Q98)=1.5),0.5,ROUND((E98+K98+Q98)/3,0))</f>
        <v>1</v>
      </c>
      <c r="X98" s="60">
        <f t="shared" ref="X98:X114" si="48">IF(((F98+L98+R98)=1.5),0.5,ROUND((F98+L98+R98)/3,0))</f>
        <v>1</v>
      </c>
      <c r="Y98" s="60">
        <f t="shared" ref="Y98:Y114" si="49">IF(((G98+M98+S98)=1.5),0.5,ROUND((G98+M98+S98)/3,0))</f>
        <v>0</v>
      </c>
      <c r="Z98" s="61">
        <f t="shared" ref="Z98:Z114" si="50">IF(((H98+N98+T98)=1.5),0.5,ROUND((H98+N98+T98)/3,0))</f>
        <v>0</v>
      </c>
      <c r="AA98" s="60">
        <f t="shared" ref="AA98:AA114" si="51">IF(((I98+O98+U98)=1.5),0.5,ROUND((I98+O98+U98)/3,0))</f>
        <v>0</v>
      </c>
      <c r="AB98" s="8">
        <f t="shared" ref="AB98:AB129" si="52">SUM(W98:AA98)</f>
        <v>2</v>
      </c>
      <c r="AC98" s="6">
        <f t="shared" ref="AC98:AC129" si="53">IF(AND(E98=K98, K98=Q98),1,0)</f>
        <v>1</v>
      </c>
      <c r="AD98" s="6">
        <f t="shared" ref="AD98:AD129" si="54">IF(AND(F98=L98, L98=R98),1,0)</f>
        <v>0</v>
      </c>
      <c r="AE98" s="6">
        <f t="shared" ref="AE98:AE129" si="55">IF(AND(G98=M98, M98=S98),1,0)</f>
        <v>1</v>
      </c>
      <c r="AF98" s="6">
        <f t="shared" ref="AF98:AF129" si="56">IF(AND(H98=N98, N98=T98),1,0)</f>
        <v>0</v>
      </c>
      <c r="AG98" s="6">
        <f t="shared" ref="AG98:AG129" si="57">IF(AND(I98=O98, O98=U98),1,0)</f>
        <v>0</v>
      </c>
      <c r="AI98" s="6">
        <f t="shared" ref="AI98:AM156" si="58">IF((E98=K98),1,0)</f>
        <v>1</v>
      </c>
      <c r="AJ98" s="6">
        <f t="shared" si="44"/>
        <v>0</v>
      </c>
      <c r="AK98" s="6">
        <f t="shared" si="44"/>
        <v>1</v>
      </c>
      <c r="AL98" s="6">
        <f t="shared" si="44"/>
        <v>0</v>
      </c>
      <c r="AM98" s="6">
        <f t="shared" si="44"/>
        <v>1</v>
      </c>
      <c r="AO98" s="6">
        <f t="shared" ref="AO98:AS156" si="59">IF((K98=Q98),1,0)</f>
        <v>1</v>
      </c>
      <c r="AP98" s="6">
        <f t="shared" si="45"/>
        <v>1</v>
      </c>
      <c r="AQ98" s="6">
        <f t="shared" si="45"/>
        <v>1</v>
      </c>
      <c r="AR98" s="6">
        <f t="shared" si="45"/>
        <v>1</v>
      </c>
      <c r="AS98" s="6">
        <f t="shared" si="45"/>
        <v>0</v>
      </c>
      <c r="AU98" s="6">
        <f t="shared" ref="AU98:AY156" si="60">IF((E98=Q98),1,0)</f>
        <v>1</v>
      </c>
      <c r="AV98" s="6">
        <f t="shared" si="46"/>
        <v>0</v>
      </c>
      <c r="AW98" s="6">
        <f t="shared" si="46"/>
        <v>1</v>
      </c>
      <c r="AX98" s="6">
        <f t="shared" si="46"/>
        <v>0</v>
      </c>
      <c r="AY98" s="6">
        <f t="shared" si="46"/>
        <v>0</v>
      </c>
    </row>
    <row r="99" spans="1:51" s="38" customFormat="1" ht="13.5" customHeight="1" x14ac:dyDescent="0.2">
      <c r="A99" s="11" t="s">
        <v>137</v>
      </c>
      <c r="B99" s="65" t="s">
        <v>454</v>
      </c>
      <c r="C99" s="65">
        <v>8</v>
      </c>
      <c r="D99" s="66" t="s">
        <v>138</v>
      </c>
      <c r="E99" s="6">
        <v>1</v>
      </c>
      <c r="F99" s="6">
        <v>1</v>
      </c>
      <c r="G99" s="6">
        <v>0</v>
      </c>
      <c r="H99" s="6">
        <v>0</v>
      </c>
      <c r="I99" s="6">
        <v>0</v>
      </c>
      <c r="J99" s="8" t="s">
        <v>225</v>
      </c>
      <c r="K99" s="5">
        <v>0</v>
      </c>
      <c r="L99" s="5">
        <v>0</v>
      </c>
      <c r="M99" s="14">
        <v>0</v>
      </c>
      <c r="N99" s="14">
        <v>0</v>
      </c>
      <c r="O99" s="14">
        <v>0</v>
      </c>
      <c r="P99" s="8" t="s">
        <v>173</v>
      </c>
      <c r="Q99" s="5">
        <v>0</v>
      </c>
      <c r="R99" s="5">
        <v>0</v>
      </c>
      <c r="S99" s="5">
        <v>0</v>
      </c>
      <c r="T99" s="5">
        <v>0</v>
      </c>
      <c r="U99" s="5">
        <v>0</v>
      </c>
      <c r="V99" s="5"/>
      <c r="W99" s="60">
        <f t="shared" si="47"/>
        <v>0</v>
      </c>
      <c r="X99" s="60">
        <f t="shared" si="48"/>
        <v>0</v>
      </c>
      <c r="Y99" s="60">
        <f t="shared" si="49"/>
        <v>0</v>
      </c>
      <c r="Z99" s="61">
        <f t="shared" si="50"/>
        <v>0</v>
      </c>
      <c r="AA99" s="60">
        <f t="shared" si="51"/>
        <v>0</v>
      </c>
      <c r="AB99" s="8">
        <f t="shared" si="52"/>
        <v>0</v>
      </c>
      <c r="AC99" s="6">
        <f t="shared" si="53"/>
        <v>0</v>
      </c>
      <c r="AD99" s="6">
        <f t="shared" si="54"/>
        <v>0</v>
      </c>
      <c r="AE99" s="6">
        <f t="shared" si="55"/>
        <v>1</v>
      </c>
      <c r="AF99" s="6">
        <f t="shared" si="56"/>
        <v>1</v>
      </c>
      <c r="AG99" s="6">
        <f t="shared" si="57"/>
        <v>1</v>
      </c>
      <c r="AI99" s="40">
        <f t="shared" si="58"/>
        <v>0</v>
      </c>
      <c r="AJ99" s="40">
        <f t="shared" si="44"/>
        <v>0</v>
      </c>
      <c r="AK99" s="40">
        <f t="shared" si="44"/>
        <v>1</v>
      </c>
      <c r="AL99" s="40">
        <f t="shared" si="44"/>
        <v>1</v>
      </c>
      <c r="AM99" s="40">
        <f t="shared" si="44"/>
        <v>1</v>
      </c>
      <c r="AO99" s="40">
        <f t="shared" si="59"/>
        <v>1</v>
      </c>
      <c r="AP99" s="40">
        <f t="shared" si="45"/>
        <v>1</v>
      </c>
      <c r="AQ99" s="40">
        <f t="shared" si="45"/>
        <v>1</v>
      </c>
      <c r="AR99" s="40">
        <f t="shared" si="45"/>
        <v>1</v>
      </c>
      <c r="AS99" s="40">
        <f t="shared" si="45"/>
        <v>1</v>
      </c>
      <c r="AU99" s="40">
        <f t="shared" si="60"/>
        <v>0</v>
      </c>
      <c r="AV99" s="40">
        <f t="shared" si="46"/>
        <v>0</v>
      </c>
      <c r="AW99" s="40">
        <f t="shared" si="46"/>
        <v>1</v>
      </c>
      <c r="AX99" s="40">
        <f t="shared" si="46"/>
        <v>1</v>
      </c>
      <c r="AY99" s="40">
        <f t="shared" si="46"/>
        <v>1</v>
      </c>
    </row>
    <row r="100" spans="1:51" ht="13.5" customHeight="1" x14ac:dyDescent="0.2">
      <c r="A100" s="11" t="s">
        <v>155</v>
      </c>
      <c r="B100" s="65" t="s">
        <v>460</v>
      </c>
      <c r="C100" s="65">
        <v>8</v>
      </c>
      <c r="D100" s="66" t="s">
        <v>157</v>
      </c>
      <c r="E100" s="6">
        <v>1</v>
      </c>
      <c r="F100" s="6">
        <v>1</v>
      </c>
      <c r="G100" s="6">
        <v>1</v>
      </c>
      <c r="H100" s="6">
        <v>0</v>
      </c>
      <c r="I100" s="6">
        <v>0</v>
      </c>
      <c r="J100" s="3"/>
      <c r="K100" s="5">
        <v>1</v>
      </c>
      <c r="L100" s="5">
        <v>1</v>
      </c>
      <c r="M100" s="14">
        <v>0.5</v>
      </c>
      <c r="N100" s="14">
        <v>0.5</v>
      </c>
      <c r="O100" s="14">
        <v>1</v>
      </c>
      <c r="P100" s="3"/>
      <c r="Q100" s="5">
        <v>1</v>
      </c>
      <c r="R100" s="5">
        <v>1</v>
      </c>
      <c r="S100" s="5">
        <v>1</v>
      </c>
      <c r="T100" s="5">
        <v>0</v>
      </c>
      <c r="U100" s="5">
        <v>0</v>
      </c>
      <c r="V100" s="5"/>
      <c r="W100" s="60">
        <f t="shared" si="47"/>
        <v>1</v>
      </c>
      <c r="X100" s="60">
        <f t="shared" si="48"/>
        <v>1</v>
      </c>
      <c r="Y100" s="60">
        <f t="shared" si="49"/>
        <v>1</v>
      </c>
      <c r="Z100" s="61">
        <f t="shared" si="50"/>
        <v>0</v>
      </c>
      <c r="AA100" s="60">
        <f t="shared" si="51"/>
        <v>0</v>
      </c>
      <c r="AB100" s="8">
        <f t="shared" si="52"/>
        <v>3</v>
      </c>
      <c r="AC100" s="6">
        <f t="shared" si="53"/>
        <v>1</v>
      </c>
      <c r="AD100" s="6">
        <f t="shared" si="54"/>
        <v>1</v>
      </c>
      <c r="AE100" s="6">
        <f t="shared" si="55"/>
        <v>0</v>
      </c>
      <c r="AF100" s="6">
        <f t="shared" si="56"/>
        <v>0</v>
      </c>
      <c r="AG100" s="6">
        <f t="shared" si="57"/>
        <v>0</v>
      </c>
      <c r="AI100" s="6">
        <f t="shared" si="58"/>
        <v>1</v>
      </c>
      <c r="AJ100" s="6">
        <f t="shared" si="44"/>
        <v>1</v>
      </c>
      <c r="AK100" s="6">
        <f t="shared" si="44"/>
        <v>0</v>
      </c>
      <c r="AL100" s="6">
        <f t="shared" si="44"/>
        <v>0</v>
      </c>
      <c r="AM100" s="6">
        <f t="shared" si="44"/>
        <v>0</v>
      </c>
      <c r="AO100" s="6">
        <f t="shared" si="59"/>
        <v>1</v>
      </c>
      <c r="AP100" s="6">
        <f t="shared" si="45"/>
        <v>1</v>
      </c>
      <c r="AQ100" s="6">
        <f t="shared" si="45"/>
        <v>0</v>
      </c>
      <c r="AR100" s="6">
        <f t="shared" si="45"/>
        <v>0</v>
      </c>
      <c r="AS100" s="6">
        <f t="shared" si="45"/>
        <v>0</v>
      </c>
      <c r="AU100" s="6">
        <f t="shared" si="60"/>
        <v>1</v>
      </c>
      <c r="AV100" s="6">
        <f t="shared" si="46"/>
        <v>1</v>
      </c>
      <c r="AW100" s="6">
        <f t="shared" si="46"/>
        <v>1</v>
      </c>
      <c r="AX100" s="6">
        <f t="shared" si="46"/>
        <v>1</v>
      </c>
      <c r="AY100" s="6">
        <f t="shared" si="46"/>
        <v>1</v>
      </c>
    </row>
    <row r="101" spans="1:51" ht="13.5" customHeight="1" x14ac:dyDescent="0.2">
      <c r="A101" s="11" t="s">
        <v>171</v>
      </c>
      <c r="B101" s="65" t="s">
        <v>466</v>
      </c>
      <c r="C101" s="65">
        <v>8</v>
      </c>
      <c r="D101" s="66" t="s">
        <v>172</v>
      </c>
      <c r="E101" s="6">
        <v>0</v>
      </c>
      <c r="F101" s="6">
        <v>1</v>
      </c>
      <c r="G101" s="6">
        <v>0</v>
      </c>
      <c r="H101" s="6">
        <v>0</v>
      </c>
      <c r="I101" s="6">
        <v>1</v>
      </c>
      <c r="J101" s="3"/>
      <c r="K101" s="5">
        <v>0</v>
      </c>
      <c r="L101" s="5">
        <v>0</v>
      </c>
      <c r="M101" s="14">
        <v>0</v>
      </c>
      <c r="N101" s="14">
        <v>0</v>
      </c>
      <c r="O101" s="14">
        <v>0</v>
      </c>
      <c r="P101" s="8" t="s">
        <v>240</v>
      </c>
      <c r="Q101" s="5">
        <v>0</v>
      </c>
      <c r="R101" s="5">
        <v>1</v>
      </c>
      <c r="S101" s="5">
        <v>0</v>
      </c>
      <c r="T101" s="5">
        <v>0</v>
      </c>
      <c r="U101" s="5">
        <v>0</v>
      </c>
      <c r="V101" s="5"/>
      <c r="W101" s="60">
        <f t="shared" si="47"/>
        <v>0</v>
      </c>
      <c r="X101" s="60">
        <f t="shared" si="48"/>
        <v>1</v>
      </c>
      <c r="Y101" s="60">
        <f t="shared" si="49"/>
        <v>0</v>
      </c>
      <c r="Z101" s="61">
        <f t="shared" si="50"/>
        <v>0</v>
      </c>
      <c r="AA101" s="60">
        <f t="shared" si="51"/>
        <v>0</v>
      </c>
      <c r="AB101" s="8">
        <f t="shared" si="52"/>
        <v>1</v>
      </c>
      <c r="AC101" s="6">
        <f t="shared" si="53"/>
        <v>1</v>
      </c>
      <c r="AD101" s="6">
        <f t="shared" si="54"/>
        <v>0</v>
      </c>
      <c r="AE101" s="6">
        <f t="shared" si="55"/>
        <v>1</v>
      </c>
      <c r="AF101" s="6">
        <f t="shared" si="56"/>
        <v>1</v>
      </c>
      <c r="AG101" s="6">
        <f t="shared" si="57"/>
        <v>0</v>
      </c>
      <c r="AI101" s="6">
        <f t="shared" si="58"/>
        <v>1</v>
      </c>
      <c r="AJ101" s="6">
        <f t="shared" si="44"/>
        <v>0</v>
      </c>
      <c r="AK101" s="6">
        <f t="shared" si="44"/>
        <v>1</v>
      </c>
      <c r="AL101" s="6">
        <f t="shared" si="44"/>
        <v>1</v>
      </c>
      <c r="AM101" s="6">
        <f t="shared" si="44"/>
        <v>0</v>
      </c>
      <c r="AO101" s="6">
        <f t="shared" si="59"/>
        <v>1</v>
      </c>
      <c r="AP101" s="6">
        <f t="shared" si="45"/>
        <v>0</v>
      </c>
      <c r="AQ101" s="6">
        <f t="shared" si="45"/>
        <v>1</v>
      </c>
      <c r="AR101" s="6">
        <f t="shared" si="45"/>
        <v>1</v>
      </c>
      <c r="AS101" s="6">
        <f t="shared" si="45"/>
        <v>1</v>
      </c>
      <c r="AU101" s="6">
        <f t="shared" si="60"/>
        <v>1</v>
      </c>
      <c r="AV101" s="6">
        <f t="shared" si="46"/>
        <v>1</v>
      </c>
      <c r="AW101" s="6">
        <f t="shared" si="46"/>
        <v>1</v>
      </c>
      <c r="AX101" s="6">
        <f t="shared" si="46"/>
        <v>1</v>
      </c>
      <c r="AY101" s="6">
        <f t="shared" si="46"/>
        <v>0</v>
      </c>
    </row>
    <row r="102" spans="1:51" ht="13.5" customHeight="1" x14ac:dyDescent="0.2">
      <c r="A102" s="11" t="s">
        <v>190</v>
      </c>
      <c r="B102" s="65" t="s">
        <v>473</v>
      </c>
      <c r="C102" s="65">
        <v>8</v>
      </c>
      <c r="D102" s="66" t="s">
        <v>191</v>
      </c>
      <c r="E102" s="6">
        <v>1</v>
      </c>
      <c r="F102" s="6">
        <v>1</v>
      </c>
      <c r="G102" s="6">
        <v>1</v>
      </c>
      <c r="H102" s="6">
        <v>0</v>
      </c>
      <c r="I102" s="6">
        <v>0</v>
      </c>
      <c r="J102" s="3"/>
      <c r="K102" s="5">
        <v>1</v>
      </c>
      <c r="L102" s="5">
        <v>1</v>
      </c>
      <c r="M102" s="14">
        <v>0</v>
      </c>
      <c r="N102" s="14">
        <v>0</v>
      </c>
      <c r="O102" s="14">
        <v>0.5</v>
      </c>
      <c r="P102" s="3"/>
      <c r="Q102" s="5">
        <v>1</v>
      </c>
      <c r="R102" s="5">
        <v>1</v>
      </c>
      <c r="S102" s="5">
        <v>0</v>
      </c>
      <c r="T102" s="5">
        <v>0</v>
      </c>
      <c r="U102" s="5">
        <v>0</v>
      </c>
      <c r="V102" s="5"/>
      <c r="W102" s="60">
        <f t="shared" si="47"/>
        <v>1</v>
      </c>
      <c r="X102" s="60">
        <f t="shared" si="48"/>
        <v>1</v>
      </c>
      <c r="Y102" s="60">
        <f t="shared" si="49"/>
        <v>0</v>
      </c>
      <c r="Z102" s="61">
        <f t="shared" si="50"/>
        <v>0</v>
      </c>
      <c r="AA102" s="60">
        <f t="shared" si="51"/>
        <v>0</v>
      </c>
      <c r="AB102" s="8">
        <f t="shared" si="52"/>
        <v>2</v>
      </c>
      <c r="AC102" s="6">
        <f t="shared" si="53"/>
        <v>1</v>
      </c>
      <c r="AD102" s="6">
        <f t="shared" si="54"/>
        <v>1</v>
      </c>
      <c r="AE102" s="6">
        <f t="shared" si="55"/>
        <v>0</v>
      </c>
      <c r="AF102" s="6">
        <f t="shared" si="56"/>
        <v>1</v>
      </c>
      <c r="AG102" s="6">
        <f t="shared" si="57"/>
        <v>0</v>
      </c>
      <c r="AI102" s="6">
        <f t="shared" si="58"/>
        <v>1</v>
      </c>
      <c r="AJ102" s="6">
        <f t="shared" si="44"/>
        <v>1</v>
      </c>
      <c r="AK102" s="6">
        <f t="shared" si="44"/>
        <v>0</v>
      </c>
      <c r="AL102" s="6">
        <f t="shared" si="44"/>
        <v>1</v>
      </c>
      <c r="AM102" s="6">
        <f t="shared" si="44"/>
        <v>0</v>
      </c>
      <c r="AO102" s="6">
        <f t="shared" si="59"/>
        <v>1</v>
      </c>
      <c r="AP102" s="6">
        <f t="shared" si="45"/>
        <v>1</v>
      </c>
      <c r="AQ102" s="6">
        <f t="shared" si="45"/>
        <v>1</v>
      </c>
      <c r="AR102" s="6">
        <f t="shared" si="45"/>
        <v>1</v>
      </c>
      <c r="AS102" s="6">
        <f t="shared" si="45"/>
        <v>0</v>
      </c>
      <c r="AU102" s="6">
        <f t="shared" si="60"/>
        <v>1</v>
      </c>
      <c r="AV102" s="6">
        <f t="shared" si="46"/>
        <v>1</v>
      </c>
      <c r="AW102" s="6">
        <f t="shared" si="46"/>
        <v>0</v>
      </c>
      <c r="AX102" s="6">
        <f t="shared" si="46"/>
        <v>1</v>
      </c>
      <c r="AY102" s="6">
        <f t="shared" si="46"/>
        <v>1</v>
      </c>
    </row>
    <row r="103" spans="1:51" ht="13.5" customHeight="1" x14ac:dyDescent="0.2">
      <c r="A103" s="11" t="s">
        <v>211</v>
      </c>
      <c r="B103" s="65" t="s">
        <v>481</v>
      </c>
      <c r="C103" s="65">
        <v>8</v>
      </c>
      <c r="D103" s="66" t="s">
        <v>212</v>
      </c>
      <c r="E103" s="6">
        <v>1</v>
      </c>
      <c r="F103" s="6">
        <v>1</v>
      </c>
      <c r="G103" s="6">
        <v>0</v>
      </c>
      <c r="H103" s="6">
        <v>0</v>
      </c>
      <c r="I103" s="6">
        <v>0</v>
      </c>
      <c r="J103" s="8" t="s">
        <v>341</v>
      </c>
      <c r="K103" s="5">
        <v>1</v>
      </c>
      <c r="L103" s="5">
        <v>1</v>
      </c>
      <c r="M103" s="14">
        <v>0.5</v>
      </c>
      <c r="N103" s="14">
        <v>1</v>
      </c>
      <c r="O103" s="14">
        <v>1</v>
      </c>
      <c r="P103" s="3"/>
      <c r="Q103" s="5">
        <v>1</v>
      </c>
      <c r="R103" s="5">
        <v>1</v>
      </c>
      <c r="S103" s="5">
        <v>0</v>
      </c>
      <c r="T103" s="5">
        <v>0</v>
      </c>
      <c r="U103" s="5">
        <v>0</v>
      </c>
      <c r="V103" s="5"/>
      <c r="W103" s="60">
        <f t="shared" si="47"/>
        <v>1</v>
      </c>
      <c r="X103" s="60">
        <f t="shared" si="48"/>
        <v>1</v>
      </c>
      <c r="Y103" s="60">
        <f t="shared" si="49"/>
        <v>0</v>
      </c>
      <c r="Z103" s="61">
        <f t="shared" si="50"/>
        <v>0</v>
      </c>
      <c r="AA103" s="60">
        <f t="shared" si="51"/>
        <v>0</v>
      </c>
      <c r="AB103" s="8">
        <f t="shared" si="52"/>
        <v>2</v>
      </c>
      <c r="AC103" s="6">
        <f t="shared" si="53"/>
        <v>1</v>
      </c>
      <c r="AD103" s="6">
        <f t="shared" si="54"/>
        <v>1</v>
      </c>
      <c r="AE103" s="6">
        <f t="shared" si="55"/>
        <v>0</v>
      </c>
      <c r="AF103" s="6">
        <f t="shared" si="56"/>
        <v>0</v>
      </c>
      <c r="AG103" s="6">
        <f t="shared" si="57"/>
        <v>0</v>
      </c>
      <c r="AI103" s="6">
        <f t="shared" si="58"/>
        <v>1</v>
      </c>
      <c r="AJ103" s="6">
        <f t="shared" si="44"/>
        <v>1</v>
      </c>
      <c r="AK103" s="6">
        <f t="shared" si="44"/>
        <v>0</v>
      </c>
      <c r="AL103" s="6">
        <f t="shared" si="44"/>
        <v>0</v>
      </c>
      <c r="AM103" s="6">
        <f t="shared" si="44"/>
        <v>0</v>
      </c>
      <c r="AO103" s="6">
        <f t="shared" si="59"/>
        <v>1</v>
      </c>
      <c r="AP103" s="6">
        <f t="shared" si="45"/>
        <v>1</v>
      </c>
      <c r="AQ103" s="6">
        <f t="shared" si="45"/>
        <v>0</v>
      </c>
      <c r="AR103" s="6">
        <f t="shared" si="45"/>
        <v>0</v>
      </c>
      <c r="AS103" s="6">
        <f t="shared" si="45"/>
        <v>0</v>
      </c>
      <c r="AU103" s="6">
        <f t="shared" si="60"/>
        <v>1</v>
      </c>
      <c r="AV103" s="6">
        <f t="shared" si="46"/>
        <v>1</v>
      </c>
      <c r="AW103" s="6">
        <f t="shared" si="46"/>
        <v>1</v>
      </c>
      <c r="AX103" s="6">
        <f t="shared" si="46"/>
        <v>1</v>
      </c>
      <c r="AY103" s="6">
        <f t="shared" si="46"/>
        <v>1</v>
      </c>
    </row>
    <row r="104" spans="1:51" ht="13.5" customHeight="1" x14ac:dyDescent="0.2">
      <c r="A104" s="11" t="s">
        <v>223</v>
      </c>
      <c r="B104" s="65" t="s">
        <v>486</v>
      </c>
      <c r="C104" s="65">
        <v>8</v>
      </c>
      <c r="D104" s="66" t="s">
        <v>224</v>
      </c>
      <c r="E104" s="8">
        <v>0</v>
      </c>
      <c r="F104" s="8">
        <v>1</v>
      </c>
      <c r="G104" s="8">
        <v>0</v>
      </c>
      <c r="H104" s="8">
        <v>0</v>
      </c>
      <c r="I104" s="8">
        <v>0</v>
      </c>
      <c r="K104" s="5">
        <v>1</v>
      </c>
      <c r="L104" s="5">
        <v>1</v>
      </c>
      <c r="M104" s="14">
        <v>0</v>
      </c>
      <c r="N104" s="14">
        <v>0.5</v>
      </c>
      <c r="O104" s="14">
        <v>1</v>
      </c>
      <c r="P104" s="3"/>
      <c r="Q104" s="8">
        <v>1</v>
      </c>
      <c r="R104" s="8">
        <v>1</v>
      </c>
      <c r="S104" s="8">
        <v>0</v>
      </c>
      <c r="T104" s="8">
        <v>0</v>
      </c>
      <c r="U104" s="8">
        <v>0</v>
      </c>
      <c r="W104" s="60">
        <f t="shared" si="47"/>
        <v>1</v>
      </c>
      <c r="X104" s="60">
        <f t="shared" si="48"/>
        <v>1</v>
      </c>
      <c r="Y104" s="60">
        <f t="shared" si="49"/>
        <v>0</v>
      </c>
      <c r="Z104" s="61">
        <f t="shared" si="50"/>
        <v>0</v>
      </c>
      <c r="AA104" s="60">
        <f t="shared" si="51"/>
        <v>0</v>
      </c>
      <c r="AB104" s="8">
        <f t="shared" si="52"/>
        <v>2</v>
      </c>
      <c r="AC104" s="6">
        <f t="shared" si="53"/>
        <v>0</v>
      </c>
      <c r="AD104" s="6">
        <f t="shared" si="54"/>
        <v>1</v>
      </c>
      <c r="AE104" s="6">
        <f t="shared" si="55"/>
        <v>1</v>
      </c>
      <c r="AF104" s="6">
        <f t="shared" si="56"/>
        <v>0</v>
      </c>
      <c r="AG104" s="6">
        <f t="shared" si="57"/>
        <v>0</v>
      </c>
      <c r="AI104" s="6">
        <f t="shared" si="58"/>
        <v>0</v>
      </c>
      <c r="AJ104" s="6">
        <f t="shared" si="44"/>
        <v>1</v>
      </c>
      <c r="AK104" s="6">
        <f t="shared" si="44"/>
        <v>1</v>
      </c>
      <c r="AL104" s="6">
        <f t="shared" si="44"/>
        <v>0</v>
      </c>
      <c r="AM104" s="6">
        <f t="shared" si="44"/>
        <v>0</v>
      </c>
      <c r="AO104" s="6">
        <f t="shared" si="59"/>
        <v>1</v>
      </c>
      <c r="AP104" s="6">
        <f t="shared" si="45"/>
        <v>1</v>
      </c>
      <c r="AQ104" s="6">
        <f t="shared" si="45"/>
        <v>1</v>
      </c>
      <c r="AR104" s="6">
        <f t="shared" si="45"/>
        <v>0</v>
      </c>
      <c r="AS104" s="6">
        <f t="shared" si="45"/>
        <v>0</v>
      </c>
      <c r="AU104" s="6">
        <f t="shared" si="60"/>
        <v>0</v>
      </c>
      <c r="AV104" s="6">
        <f t="shared" si="46"/>
        <v>1</v>
      </c>
      <c r="AW104" s="6">
        <f t="shared" si="46"/>
        <v>1</v>
      </c>
      <c r="AX104" s="6">
        <f t="shared" si="46"/>
        <v>1</v>
      </c>
      <c r="AY104" s="6">
        <f t="shared" si="46"/>
        <v>1</v>
      </c>
    </row>
    <row r="105" spans="1:51" ht="13.5" customHeight="1" x14ac:dyDescent="0.2">
      <c r="A105" s="37" t="s">
        <v>226</v>
      </c>
      <c r="B105" s="67" t="s">
        <v>487</v>
      </c>
      <c r="C105" s="67">
        <v>8</v>
      </c>
      <c r="D105" s="68" t="s">
        <v>227</v>
      </c>
      <c r="E105" s="38">
        <v>1</v>
      </c>
      <c r="F105" s="38">
        <v>1</v>
      </c>
      <c r="G105" s="38">
        <v>1</v>
      </c>
      <c r="H105" s="38">
        <v>0</v>
      </c>
      <c r="I105" s="38">
        <v>1</v>
      </c>
      <c r="J105" s="38"/>
      <c r="K105" s="38">
        <v>1</v>
      </c>
      <c r="L105" s="40">
        <v>1</v>
      </c>
      <c r="M105" s="41">
        <v>0.5</v>
      </c>
      <c r="N105" s="41">
        <v>0.5</v>
      </c>
      <c r="O105" s="41">
        <v>0.5</v>
      </c>
      <c r="P105" s="35"/>
      <c r="Q105" s="38">
        <v>1</v>
      </c>
      <c r="R105" s="38">
        <v>1</v>
      </c>
      <c r="S105" s="38">
        <v>0</v>
      </c>
      <c r="T105" s="38">
        <v>0</v>
      </c>
      <c r="U105" s="38">
        <v>1</v>
      </c>
      <c r="V105" s="38"/>
      <c r="W105" s="62">
        <f t="shared" si="47"/>
        <v>1</v>
      </c>
      <c r="X105" s="62">
        <f t="shared" si="48"/>
        <v>1</v>
      </c>
      <c r="Y105" s="62">
        <f t="shared" si="49"/>
        <v>0.5</v>
      </c>
      <c r="Z105" s="61">
        <f t="shared" si="50"/>
        <v>0</v>
      </c>
      <c r="AA105" s="62">
        <f t="shared" si="51"/>
        <v>1</v>
      </c>
      <c r="AB105" s="38">
        <f t="shared" si="52"/>
        <v>3.5</v>
      </c>
      <c r="AC105" s="40">
        <f t="shared" si="53"/>
        <v>1</v>
      </c>
      <c r="AD105" s="40">
        <f t="shared" si="54"/>
        <v>1</v>
      </c>
      <c r="AE105" s="40">
        <f t="shared" si="55"/>
        <v>0</v>
      </c>
      <c r="AF105" s="40">
        <f t="shared" si="56"/>
        <v>0</v>
      </c>
      <c r="AG105" s="40">
        <f t="shared" si="57"/>
        <v>0</v>
      </c>
      <c r="AI105" s="6">
        <f t="shared" si="58"/>
        <v>1</v>
      </c>
      <c r="AJ105" s="6">
        <f t="shared" si="44"/>
        <v>1</v>
      </c>
      <c r="AK105" s="6">
        <f t="shared" si="44"/>
        <v>0</v>
      </c>
      <c r="AL105" s="6">
        <f t="shared" si="44"/>
        <v>0</v>
      </c>
      <c r="AM105" s="6">
        <f t="shared" si="44"/>
        <v>0</v>
      </c>
      <c r="AO105" s="6">
        <f t="shared" si="59"/>
        <v>1</v>
      </c>
      <c r="AP105" s="6">
        <f t="shared" si="45"/>
        <v>1</v>
      </c>
      <c r="AQ105" s="6">
        <f t="shared" si="45"/>
        <v>0</v>
      </c>
      <c r="AR105" s="6">
        <f t="shared" si="45"/>
        <v>0</v>
      </c>
      <c r="AS105" s="6">
        <f t="shared" si="45"/>
        <v>0</v>
      </c>
      <c r="AU105" s="6">
        <f t="shared" si="60"/>
        <v>1</v>
      </c>
      <c r="AV105" s="6">
        <f t="shared" si="46"/>
        <v>1</v>
      </c>
      <c r="AW105" s="6">
        <f t="shared" si="46"/>
        <v>0</v>
      </c>
      <c r="AX105" s="6">
        <f t="shared" si="46"/>
        <v>1</v>
      </c>
      <c r="AY105" s="6">
        <f t="shared" si="46"/>
        <v>1</v>
      </c>
    </row>
    <row r="106" spans="1:51" s="38" customFormat="1" ht="13.5" customHeight="1" x14ac:dyDescent="0.2">
      <c r="A106" s="11" t="s">
        <v>236</v>
      </c>
      <c r="B106" s="65" t="s">
        <v>489</v>
      </c>
      <c r="C106" s="65">
        <v>8</v>
      </c>
      <c r="D106" s="66" t="s">
        <v>237</v>
      </c>
      <c r="E106" s="8">
        <v>1</v>
      </c>
      <c r="F106" s="8">
        <v>1</v>
      </c>
      <c r="G106" s="8">
        <v>1</v>
      </c>
      <c r="H106" s="8">
        <v>1</v>
      </c>
      <c r="I106" s="8">
        <v>0</v>
      </c>
      <c r="J106" s="8" t="s">
        <v>545</v>
      </c>
      <c r="K106" s="8">
        <v>1</v>
      </c>
      <c r="L106" s="6">
        <v>1</v>
      </c>
      <c r="M106" s="17">
        <v>0.5</v>
      </c>
      <c r="N106" s="17">
        <v>0.5</v>
      </c>
      <c r="O106" s="17">
        <v>0</v>
      </c>
      <c r="P106" s="8" t="s">
        <v>352</v>
      </c>
      <c r="Q106" s="8">
        <v>1</v>
      </c>
      <c r="R106" s="8">
        <v>1</v>
      </c>
      <c r="S106" s="8">
        <v>0</v>
      </c>
      <c r="T106" s="8">
        <v>0</v>
      </c>
      <c r="U106" s="8">
        <v>0</v>
      </c>
      <c r="V106" s="8"/>
      <c r="W106" s="60">
        <f t="shared" si="47"/>
        <v>1</v>
      </c>
      <c r="X106" s="60">
        <f t="shared" si="48"/>
        <v>1</v>
      </c>
      <c r="Y106" s="60">
        <f t="shared" si="49"/>
        <v>0.5</v>
      </c>
      <c r="Z106" s="61">
        <f t="shared" si="50"/>
        <v>0.5</v>
      </c>
      <c r="AA106" s="60">
        <f t="shared" si="51"/>
        <v>0</v>
      </c>
      <c r="AB106" s="8">
        <f t="shared" si="52"/>
        <v>3</v>
      </c>
      <c r="AC106" s="6">
        <f t="shared" si="53"/>
        <v>1</v>
      </c>
      <c r="AD106" s="6">
        <f t="shared" si="54"/>
        <v>1</v>
      </c>
      <c r="AE106" s="6">
        <f t="shared" si="55"/>
        <v>0</v>
      </c>
      <c r="AF106" s="6">
        <f t="shared" si="56"/>
        <v>0</v>
      </c>
      <c r="AG106" s="6">
        <f t="shared" si="57"/>
        <v>1</v>
      </c>
      <c r="AI106" s="40">
        <f t="shared" si="58"/>
        <v>1</v>
      </c>
      <c r="AJ106" s="40">
        <f t="shared" si="44"/>
        <v>1</v>
      </c>
      <c r="AK106" s="40">
        <f t="shared" si="44"/>
        <v>0</v>
      </c>
      <c r="AL106" s="40">
        <f t="shared" si="44"/>
        <v>0</v>
      </c>
      <c r="AM106" s="40">
        <f t="shared" si="44"/>
        <v>1</v>
      </c>
      <c r="AO106" s="40">
        <f t="shared" si="59"/>
        <v>1</v>
      </c>
      <c r="AP106" s="40">
        <f t="shared" si="45"/>
        <v>1</v>
      </c>
      <c r="AQ106" s="40">
        <f t="shared" si="45"/>
        <v>0</v>
      </c>
      <c r="AR106" s="40">
        <f t="shared" si="45"/>
        <v>0</v>
      </c>
      <c r="AS106" s="40">
        <f t="shared" si="45"/>
        <v>1</v>
      </c>
      <c r="AU106" s="40">
        <f t="shared" si="60"/>
        <v>1</v>
      </c>
      <c r="AV106" s="40">
        <f t="shared" si="46"/>
        <v>1</v>
      </c>
      <c r="AW106" s="40">
        <f t="shared" si="46"/>
        <v>0</v>
      </c>
      <c r="AX106" s="40">
        <f t="shared" si="46"/>
        <v>0</v>
      </c>
      <c r="AY106" s="40">
        <f t="shared" si="46"/>
        <v>1</v>
      </c>
    </row>
    <row r="107" spans="1:51" ht="13.5" customHeight="1" x14ac:dyDescent="0.2">
      <c r="A107" s="11">
        <v>117</v>
      </c>
      <c r="B107" s="65" t="s">
        <v>496</v>
      </c>
      <c r="C107" s="65">
        <v>8</v>
      </c>
      <c r="D107" s="66" t="s">
        <v>255</v>
      </c>
      <c r="E107" s="8">
        <v>0</v>
      </c>
      <c r="F107" s="8">
        <v>1</v>
      </c>
      <c r="G107" s="8">
        <v>1</v>
      </c>
      <c r="H107" s="8">
        <v>1</v>
      </c>
      <c r="I107" s="8">
        <v>0</v>
      </c>
      <c r="K107" s="8">
        <v>0</v>
      </c>
      <c r="L107" s="8">
        <v>0</v>
      </c>
      <c r="M107" s="8">
        <v>0</v>
      </c>
      <c r="N107" s="8">
        <v>0</v>
      </c>
      <c r="O107" s="8">
        <v>0</v>
      </c>
      <c r="P107" s="3"/>
      <c r="Q107" s="8">
        <v>0</v>
      </c>
      <c r="R107" s="8">
        <v>1</v>
      </c>
      <c r="S107" s="8">
        <v>1</v>
      </c>
      <c r="T107" s="8">
        <v>0</v>
      </c>
      <c r="U107" s="8">
        <v>0</v>
      </c>
      <c r="W107" s="60">
        <f t="shared" si="47"/>
        <v>0</v>
      </c>
      <c r="X107" s="60">
        <f t="shared" si="48"/>
        <v>1</v>
      </c>
      <c r="Y107" s="60">
        <f t="shared" si="49"/>
        <v>1</v>
      </c>
      <c r="Z107" s="61">
        <f t="shared" si="50"/>
        <v>0</v>
      </c>
      <c r="AA107" s="60">
        <f t="shared" si="51"/>
        <v>0</v>
      </c>
      <c r="AB107" s="8">
        <f t="shared" si="52"/>
        <v>2</v>
      </c>
      <c r="AC107" s="6">
        <f t="shared" si="53"/>
        <v>1</v>
      </c>
      <c r="AD107" s="6">
        <f t="shared" si="54"/>
        <v>0</v>
      </c>
      <c r="AE107" s="6">
        <f t="shared" si="55"/>
        <v>0</v>
      </c>
      <c r="AF107" s="6">
        <f t="shared" si="56"/>
        <v>0</v>
      </c>
      <c r="AG107" s="6">
        <f t="shared" si="57"/>
        <v>1</v>
      </c>
      <c r="AI107" s="6">
        <f t="shared" si="58"/>
        <v>1</v>
      </c>
      <c r="AJ107" s="6">
        <f t="shared" si="58"/>
        <v>0</v>
      </c>
      <c r="AK107" s="6">
        <f t="shared" si="58"/>
        <v>0</v>
      </c>
      <c r="AL107" s="6">
        <f t="shared" si="58"/>
        <v>0</v>
      </c>
      <c r="AM107" s="6">
        <f t="shared" si="58"/>
        <v>1</v>
      </c>
      <c r="AO107" s="6">
        <f t="shared" si="59"/>
        <v>1</v>
      </c>
      <c r="AP107" s="6">
        <f t="shared" si="59"/>
        <v>0</v>
      </c>
      <c r="AQ107" s="6">
        <f t="shared" si="59"/>
        <v>0</v>
      </c>
      <c r="AR107" s="6">
        <f t="shared" si="59"/>
        <v>1</v>
      </c>
      <c r="AS107" s="6">
        <f t="shared" si="59"/>
        <v>1</v>
      </c>
      <c r="AU107" s="6">
        <f t="shared" si="60"/>
        <v>1</v>
      </c>
      <c r="AV107" s="6">
        <f t="shared" si="60"/>
        <v>1</v>
      </c>
      <c r="AW107" s="6">
        <f t="shared" si="60"/>
        <v>1</v>
      </c>
      <c r="AX107" s="6">
        <f t="shared" si="60"/>
        <v>0</v>
      </c>
      <c r="AY107" s="6">
        <f t="shared" si="60"/>
        <v>1</v>
      </c>
    </row>
    <row r="108" spans="1:51" ht="13.5" customHeight="1" x14ac:dyDescent="0.2">
      <c r="A108" s="11" t="s">
        <v>262</v>
      </c>
      <c r="B108" s="65" t="s">
        <v>500</v>
      </c>
      <c r="C108" s="65">
        <v>8</v>
      </c>
      <c r="D108" s="66" t="s">
        <v>264</v>
      </c>
      <c r="E108" s="8">
        <v>1</v>
      </c>
      <c r="F108" s="8">
        <v>1</v>
      </c>
      <c r="G108" s="8">
        <v>0</v>
      </c>
      <c r="H108" s="8">
        <v>0</v>
      </c>
      <c r="I108" s="8">
        <v>0</v>
      </c>
      <c r="K108" s="8">
        <v>0</v>
      </c>
      <c r="L108" s="8">
        <v>0</v>
      </c>
      <c r="M108" s="8">
        <v>0</v>
      </c>
      <c r="N108" s="8">
        <v>0</v>
      </c>
      <c r="O108" s="8">
        <v>0</v>
      </c>
      <c r="Q108" s="8">
        <v>0</v>
      </c>
      <c r="R108" s="8">
        <v>1</v>
      </c>
      <c r="S108" s="8">
        <v>0</v>
      </c>
      <c r="T108" s="8">
        <v>0</v>
      </c>
      <c r="U108" s="8">
        <v>1</v>
      </c>
      <c r="W108" s="60">
        <f t="shared" si="47"/>
        <v>0</v>
      </c>
      <c r="X108" s="60">
        <f t="shared" si="48"/>
        <v>1</v>
      </c>
      <c r="Y108" s="60">
        <f t="shared" si="49"/>
        <v>0</v>
      </c>
      <c r="Z108" s="61">
        <f t="shared" si="50"/>
        <v>0</v>
      </c>
      <c r="AA108" s="60">
        <f t="shared" si="51"/>
        <v>0</v>
      </c>
      <c r="AB108" s="8">
        <f t="shared" si="52"/>
        <v>1</v>
      </c>
      <c r="AC108" s="6">
        <f t="shared" si="53"/>
        <v>0</v>
      </c>
      <c r="AD108" s="6">
        <f t="shared" si="54"/>
        <v>0</v>
      </c>
      <c r="AE108" s="6">
        <f t="shared" si="55"/>
        <v>1</v>
      </c>
      <c r="AF108" s="6">
        <f t="shared" si="56"/>
        <v>1</v>
      </c>
      <c r="AG108" s="6">
        <f t="shared" si="57"/>
        <v>0</v>
      </c>
      <c r="AI108" s="6">
        <f t="shared" si="58"/>
        <v>0</v>
      </c>
      <c r="AJ108" s="6">
        <f t="shared" si="58"/>
        <v>0</v>
      </c>
      <c r="AK108" s="6">
        <f t="shared" si="58"/>
        <v>1</v>
      </c>
      <c r="AL108" s="6">
        <f t="shared" si="58"/>
        <v>1</v>
      </c>
      <c r="AM108" s="6">
        <f t="shared" si="58"/>
        <v>1</v>
      </c>
      <c r="AO108" s="6">
        <f t="shared" si="59"/>
        <v>1</v>
      </c>
      <c r="AP108" s="6">
        <f t="shared" si="59"/>
        <v>0</v>
      </c>
      <c r="AQ108" s="6">
        <f t="shared" si="59"/>
        <v>1</v>
      </c>
      <c r="AR108" s="6">
        <f t="shared" si="59"/>
        <v>1</v>
      </c>
      <c r="AS108" s="6">
        <f t="shared" si="59"/>
        <v>0</v>
      </c>
      <c r="AU108" s="6">
        <f t="shared" si="60"/>
        <v>0</v>
      </c>
      <c r="AV108" s="6">
        <f t="shared" si="60"/>
        <v>1</v>
      </c>
      <c r="AW108" s="6">
        <f t="shared" si="60"/>
        <v>1</v>
      </c>
      <c r="AX108" s="6">
        <f t="shared" si="60"/>
        <v>1</v>
      </c>
      <c r="AY108" s="6">
        <f t="shared" si="60"/>
        <v>0</v>
      </c>
    </row>
    <row r="109" spans="1:51" s="38" customFormat="1" ht="13.5" customHeight="1" x14ac:dyDescent="0.2">
      <c r="A109" s="11" t="s">
        <v>14</v>
      </c>
      <c r="B109" s="65" t="s">
        <v>405</v>
      </c>
      <c r="C109" s="65">
        <v>4</v>
      </c>
      <c r="D109" s="66" t="s">
        <v>15</v>
      </c>
      <c r="E109" s="6">
        <v>1</v>
      </c>
      <c r="F109" s="6">
        <v>1</v>
      </c>
      <c r="G109" s="6">
        <v>0</v>
      </c>
      <c r="H109" s="6">
        <v>0.5</v>
      </c>
      <c r="I109" s="6">
        <v>1</v>
      </c>
      <c r="J109" s="3"/>
      <c r="K109" s="5">
        <v>1</v>
      </c>
      <c r="L109" s="5">
        <v>1</v>
      </c>
      <c r="M109" s="14">
        <v>0</v>
      </c>
      <c r="N109" s="14">
        <v>0</v>
      </c>
      <c r="O109" s="14">
        <v>1</v>
      </c>
      <c r="P109" s="3"/>
      <c r="Q109" s="5">
        <v>1</v>
      </c>
      <c r="R109" s="5">
        <v>1</v>
      </c>
      <c r="S109" s="5">
        <v>0</v>
      </c>
      <c r="T109" s="5">
        <v>0</v>
      </c>
      <c r="U109" s="5">
        <v>1</v>
      </c>
      <c r="V109" s="5"/>
      <c r="W109" s="60">
        <f t="shared" si="47"/>
        <v>1</v>
      </c>
      <c r="X109" s="60">
        <f t="shared" si="48"/>
        <v>1</v>
      </c>
      <c r="Y109" s="60">
        <f t="shared" si="49"/>
        <v>0</v>
      </c>
      <c r="Z109" s="61">
        <f t="shared" si="50"/>
        <v>0</v>
      </c>
      <c r="AA109" s="60">
        <f t="shared" si="51"/>
        <v>1</v>
      </c>
      <c r="AB109" s="8">
        <f t="shared" si="52"/>
        <v>3</v>
      </c>
      <c r="AC109" s="6">
        <f t="shared" si="53"/>
        <v>1</v>
      </c>
      <c r="AD109" s="6">
        <f t="shared" si="54"/>
        <v>1</v>
      </c>
      <c r="AE109" s="6">
        <f t="shared" si="55"/>
        <v>1</v>
      </c>
      <c r="AF109" s="6">
        <f t="shared" si="56"/>
        <v>0</v>
      </c>
      <c r="AG109" s="6">
        <f t="shared" si="57"/>
        <v>1</v>
      </c>
      <c r="AI109" s="40">
        <f t="shared" si="58"/>
        <v>1</v>
      </c>
      <c r="AJ109" s="40">
        <f t="shared" si="58"/>
        <v>1</v>
      </c>
      <c r="AK109" s="40">
        <f t="shared" si="58"/>
        <v>1</v>
      </c>
      <c r="AL109" s="40">
        <f t="shared" si="58"/>
        <v>0</v>
      </c>
      <c r="AM109" s="40">
        <f t="shared" si="58"/>
        <v>1</v>
      </c>
      <c r="AO109" s="40">
        <f t="shared" si="59"/>
        <v>1</v>
      </c>
      <c r="AP109" s="40">
        <f t="shared" si="59"/>
        <v>1</v>
      </c>
      <c r="AQ109" s="40">
        <f t="shared" si="59"/>
        <v>1</v>
      </c>
      <c r="AR109" s="40">
        <f t="shared" si="59"/>
        <v>1</v>
      </c>
      <c r="AS109" s="40">
        <f t="shared" si="59"/>
        <v>1</v>
      </c>
      <c r="AU109" s="40">
        <f t="shared" si="60"/>
        <v>1</v>
      </c>
      <c r="AV109" s="40">
        <f t="shared" si="60"/>
        <v>1</v>
      </c>
      <c r="AW109" s="40">
        <f t="shared" si="60"/>
        <v>1</v>
      </c>
      <c r="AX109" s="40">
        <f t="shared" si="60"/>
        <v>0</v>
      </c>
      <c r="AY109" s="40">
        <f t="shared" si="60"/>
        <v>1</v>
      </c>
    </row>
    <row r="110" spans="1:51" ht="13.5" customHeight="1" x14ac:dyDescent="0.2">
      <c r="A110" s="11" t="s">
        <v>28</v>
      </c>
      <c r="B110" s="65" t="s">
        <v>410</v>
      </c>
      <c r="C110" s="65">
        <v>4</v>
      </c>
      <c r="D110" s="66" t="s">
        <v>29</v>
      </c>
      <c r="E110" s="6">
        <v>0</v>
      </c>
      <c r="F110" s="6">
        <v>0</v>
      </c>
      <c r="G110" s="6">
        <v>0</v>
      </c>
      <c r="H110" s="6">
        <v>1</v>
      </c>
      <c r="I110" s="6">
        <v>0</v>
      </c>
      <c r="J110" s="8" t="s">
        <v>62</v>
      </c>
      <c r="K110" s="5">
        <v>0</v>
      </c>
      <c r="L110" s="5">
        <v>0</v>
      </c>
      <c r="M110" s="14">
        <v>0</v>
      </c>
      <c r="N110" s="14">
        <v>0</v>
      </c>
      <c r="O110" s="14">
        <v>0</v>
      </c>
      <c r="P110" s="8" t="s">
        <v>44</v>
      </c>
      <c r="Q110" s="5">
        <v>0</v>
      </c>
      <c r="R110" s="5">
        <v>0</v>
      </c>
      <c r="S110" s="5">
        <v>0</v>
      </c>
      <c r="T110" s="5">
        <v>0</v>
      </c>
      <c r="U110" s="5">
        <v>0</v>
      </c>
      <c r="V110" s="5"/>
      <c r="W110" s="60">
        <f t="shared" si="47"/>
        <v>0</v>
      </c>
      <c r="X110" s="60">
        <f t="shared" si="48"/>
        <v>0</v>
      </c>
      <c r="Y110" s="60">
        <f t="shared" si="49"/>
        <v>0</v>
      </c>
      <c r="Z110" s="61">
        <f t="shared" si="50"/>
        <v>0</v>
      </c>
      <c r="AA110" s="60">
        <f t="shared" si="51"/>
        <v>0</v>
      </c>
      <c r="AB110" s="8">
        <f t="shared" si="52"/>
        <v>0</v>
      </c>
      <c r="AC110" s="6">
        <f t="shared" si="53"/>
        <v>1</v>
      </c>
      <c r="AD110" s="6">
        <f t="shared" si="54"/>
        <v>1</v>
      </c>
      <c r="AE110" s="6">
        <f t="shared" si="55"/>
        <v>1</v>
      </c>
      <c r="AF110" s="6">
        <f t="shared" si="56"/>
        <v>0</v>
      </c>
      <c r="AG110" s="6">
        <f t="shared" si="57"/>
        <v>1</v>
      </c>
      <c r="AI110" s="6">
        <f t="shared" si="58"/>
        <v>1</v>
      </c>
      <c r="AJ110" s="6">
        <f t="shared" si="58"/>
        <v>1</v>
      </c>
      <c r="AK110" s="6">
        <f t="shared" si="58"/>
        <v>1</v>
      </c>
      <c r="AL110" s="6">
        <f t="shared" si="58"/>
        <v>0</v>
      </c>
      <c r="AM110" s="6">
        <f t="shared" si="58"/>
        <v>1</v>
      </c>
      <c r="AO110" s="6">
        <f t="shared" si="59"/>
        <v>1</v>
      </c>
      <c r="AP110" s="6">
        <f t="shared" si="59"/>
        <v>1</v>
      </c>
      <c r="AQ110" s="6">
        <f t="shared" si="59"/>
        <v>1</v>
      </c>
      <c r="AR110" s="6">
        <f t="shared" si="59"/>
        <v>1</v>
      </c>
      <c r="AS110" s="6">
        <f t="shared" si="59"/>
        <v>1</v>
      </c>
      <c r="AU110" s="6">
        <f t="shared" si="60"/>
        <v>1</v>
      </c>
      <c r="AV110" s="6">
        <f t="shared" si="60"/>
        <v>1</v>
      </c>
      <c r="AW110" s="6">
        <f t="shared" si="60"/>
        <v>1</v>
      </c>
      <c r="AX110" s="6">
        <f t="shared" si="60"/>
        <v>0</v>
      </c>
      <c r="AY110" s="6">
        <f t="shared" si="60"/>
        <v>1</v>
      </c>
    </row>
    <row r="111" spans="1:51" s="6" customFormat="1" ht="13.5" customHeight="1" x14ac:dyDescent="0.2">
      <c r="A111" s="11" t="s">
        <v>81</v>
      </c>
      <c r="B111" s="65" t="s">
        <v>433</v>
      </c>
      <c r="C111" s="65">
        <v>4</v>
      </c>
      <c r="D111" s="66" t="s">
        <v>82</v>
      </c>
      <c r="E111" s="6">
        <v>1</v>
      </c>
      <c r="F111" s="6">
        <v>0</v>
      </c>
      <c r="G111" s="6">
        <v>0</v>
      </c>
      <c r="H111" s="6">
        <v>0</v>
      </c>
      <c r="I111" s="6">
        <v>0</v>
      </c>
      <c r="J111" s="8" t="s">
        <v>134</v>
      </c>
      <c r="K111" s="5">
        <v>1</v>
      </c>
      <c r="L111" s="5">
        <v>1</v>
      </c>
      <c r="M111" s="14">
        <v>0.5</v>
      </c>
      <c r="N111" s="14">
        <v>1</v>
      </c>
      <c r="O111" s="14">
        <v>0.5</v>
      </c>
      <c r="P111" s="3"/>
      <c r="Q111" s="5">
        <v>0</v>
      </c>
      <c r="R111" s="5">
        <v>0</v>
      </c>
      <c r="S111" s="5">
        <v>0</v>
      </c>
      <c r="T111" s="5">
        <v>0</v>
      </c>
      <c r="U111" s="5">
        <v>1</v>
      </c>
      <c r="V111" s="5"/>
      <c r="W111" s="60">
        <f t="shared" si="47"/>
        <v>1</v>
      </c>
      <c r="X111" s="60">
        <f t="shared" si="48"/>
        <v>0</v>
      </c>
      <c r="Y111" s="60">
        <f t="shared" si="49"/>
        <v>0</v>
      </c>
      <c r="Z111" s="61">
        <f t="shared" si="50"/>
        <v>0</v>
      </c>
      <c r="AA111" s="60">
        <f t="shared" si="51"/>
        <v>0.5</v>
      </c>
      <c r="AB111" s="8">
        <f t="shared" si="52"/>
        <v>1.5</v>
      </c>
      <c r="AC111" s="6">
        <f t="shared" si="53"/>
        <v>0</v>
      </c>
      <c r="AD111" s="6">
        <f t="shared" si="54"/>
        <v>0</v>
      </c>
      <c r="AE111" s="6">
        <f t="shared" si="55"/>
        <v>0</v>
      </c>
      <c r="AF111" s="6">
        <f t="shared" si="56"/>
        <v>0</v>
      </c>
      <c r="AG111" s="6">
        <f t="shared" si="57"/>
        <v>0</v>
      </c>
      <c r="AH111" s="8"/>
      <c r="AI111" s="6">
        <f t="shared" si="58"/>
        <v>1</v>
      </c>
      <c r="AJ111" s="6">
        <f t="shared" si="58"/>
        <v>0</v>
      </c>
      <c r="AK111" s="6">
        <f t="shared" si="58"/>
        <v>0</v>
      </c>
      <c r="AL111" s="6">
        <f t="shared" si="58"/>
        <v>0</v>
      </c>
      <c r="AM111" s="6">
        <f t="shared" si="58"/>
        <v>0</v>
      </c>
      <c r="AN111" s="8"/>
      <c r="AO111" s="6">
        <f t="shared" si="59"/>
        <v>0</v>
      </c>
      <c r="AP111" s="6">
        <f t="shared" si="59"/>
        <v>0</v>
      </c>
      <c r="AQ111" s="6">
        <f t="shared" si="59"/>
        <v>0</v>
      </c>
      <c r="AR111" s="6">
        <f t="shared" si="59"/>
        <v>0</v>
      </c>
      <c r="AS111" s="6">
        <f t="shared" si="59"/>
        <v>0</v>
      </c>
      <c r="AT111" s="8"/>
      <c r="AU111" s="6">
        <f t="shared" si="60"/>
        <v>0</v>
      </c>
      <c r="AV111" s="6">
        <f t="shared" si="60"/>
        <v>1</v>
      </c>
      <c r="AW111" s="6">
        <f t="shared" si="60"/>
        <v>1</v>
      </c>
      <c r="AX111" s="6">
        <f t="shared" si="60"/>
        <v>1</v>
      </c>
      <c r="AY111" s="6">
        <f t="shared" si="60"/>
        <v>0</v>
      </c>
    </row>
    <row r="112" spans="1:51" s="6" customFormat="1" ht="13.5" customHeight="1" x14ac:dyDescent="0.2">
      <c r="A112" s="11" t="s">
        <v>272</v>
      </c>
      <c r="B112" s="65" t="s">
        <v>433</v>
      </c>
      <c r="C112" s="65">
        <v>4</v>
      </c>
      <c r="D112" s="66" t="s">
        <v>273</v>
      </c>
      <c r="E112" s="8">
        <v>1</v>
      </c>
      <c r="F112" s="8">
        <v>1</v>
      </c>
      <c r="G112" s="8">
        <v>0</v>
      </c>
      <c r="H112" s="8">
        <v>0</v>
      </c>
      <c r="I112" s="8">
        <v>1</v>
      </c>
      <c r="J112" s="8"/>
      <c r="K112" s="8">
        <v>1</v>
      </c>
      <c r="L112" s="8">
        <v>1</v>
      </c>
      <c r="M112" s="8">
        <v>0</v>
      </c>
      <c r="N112" s="8">
        <v>0</v>
      </c>
      <c r="O112" s="8">
        <v>0</v>
      </c>
      <c r="P112" s="8"/>
      <c r="Q112" s="8">
        <v>0</v>
      </c>
      <c r="R112" s="8">
        <v>0</v>
      </c>
      <c r="S112" s="8">
        <v>0</v>
      </c>
      <c r="T112" s="8">
        <v>0</v>
      </c>
      <c r="U112" s="8">
        <v>0</v>
      </c>
      <c r="V112" s="8"/>
      <c r="W112" s="60">
        <f t="shared" si="47"/>
        <v>1</v>
      </c>
      <c r="X112" s="60">
        <f t="shared" si="48"/>
        <v>1</v>
      </c>
      <c r="Y112" s="60">
        <f t="shared" si="49"/>
        <v>0</v>
      </c>
      <c r="Z112" s="61">
        <f t="shared" si="50"/>
        <v>0</v>
      </c>
      <c r="AA112" s="60">
        <f t="shared" si="51"/>
        <v>0</v>
      </c>
      <c r="AB112" s="8">
        <f t="shared" si="52"/>
        <v>2</v>
      </c>
      <c r="AC112" s="6">
        <f t="shared" si="53"/>
        <v>0</v>
      </c>
      <c r="AD112" s="6">
        <f t="shared" si="54"/>
        <v>0</v>
      </c>
      <c r="AE112" s="6">
        <f t="shared" si="55"/>
        <v>1</v>
      </c>
      <c r="AF112" s="6">
        <f t="shared" si="56"/>
        <v>1</v>
      </c>
      <c r="AG112" s="6">
        <f t="shared" si="57"/>
        <v>0</v>
      </c>
      <c r="AH112" s="8"/>
      <c r="AI112" s="6">
        <f t="shared" si="58"/>
        <v>1</v>
      </c>
      <c r="AJ112" s="6">
        <f t="shared" si="58"/>
        <v>1</v>
      </c>
      <c r="AK112" s="6">
        <f t="shared" si="58"/>
        <v>1</v>
      </c>
      <c r="AL112" s="6">
        <f t="shared" si="58"/>
        <v>1</v>
      </c>
      <c r="AM112" s="6">
        <f t="shared" si="58"/>
        <v>0</v>
      </c>
      <c r="AN112" s="8"/>
      <c r="AO112" s="6">
        <f t="shared" si="59"/>
        <v>0</v>
      </c>
      <c r="AP112" s="6">
        <f t="shared" si="59"/>
        <v>0</v>
      </c>
      <c r="AQ112" s="6">
        <f t="shared" si="59"/>
        <v>1</v>
      </c>
      <c r="AR112" s="6">
        <f t="shared" si="59"/>
        <v>1</v>
      </c>
      <c r="AS112" s="6">
        <f t="shared" si="59"/>
        <v>1</v>
      </c>
      <c r="AT112" s="8"/>
      <c r="AU112" s="6">
        <f t="shared" si="60"/>
        <v>0</v>
      </c>
      <c r="AV112" s="6">
        <f t="shared" si="60"/>
        <v>0</v>
      </c>
      <c r="AW112" s="6">
        <f t="shared" si="60"/>
        <v>1</v>
      </c>
      <c r="AX112" s="6">
        <f t="shared" si="60"/>
        <v>1</v>
      </c>
      <c r="AY112" s="6">
        <f t="shared" si="60"/>
        <v>0</v>
      </c>
    </row>
    <row r="113" spans="1:51" s="6" customFormat="1" ht="13.5" customHeight="1" x14ac:dyDescent="0.2">
      <c r="A113" s="37" t="s">
        <v>374</v>
      </c>
      <c r="B113" s="67" t="s">
        <v>534</v>
      </c>
      <c r="C113" s="67">
        <v>4</v>
      </c>
      <c r="D113" s="68" t="s">
        <v>375</v>
      </c>
      <c r="E113" s="38">
        <v>0</v>
      </c>
      <c r="F113" s="38">
        <v>0</v>
      </c>
      <c r="G113" s="38">
        <v>0</v>
      </c>
      <c r="H113" s="38">
        <v>1</v>
      </c>
      <c r="I113" s="38">
        <v>0</v>
      </c>
      <c r="J113" s="38"/>
      <c r="K113" s="38">
        <v>1</v>
      </c>
      <c r="L113" s="38">
        <v>1</v>
      </c>
      <c r="M113" s="38">
        <v>0</v>
      </c>
      <c r="N113" s="38">
        <v>0</v>
      </c>
      <c r="O113" s="38">
        <v>1</v>
      </c>
      <c r="P113" s="38"/>
      <c r="Q113" s="38">
        <v>1</v>
      </c>
      <c r="R113" s="38">
        <v>1</v>
      </c>
      <c r="S113" s="38">
        <v>1</v>
      </c>
      <c r="T113" s="38">
        <v>1</v>
      </c>
      <c r="U113" s="38">
        <v>1</v>
      </c>
      <c r="V113" s="38"/>
      <c r="W113" s="62">
        <f t="shared" si="47"/>
        <v>1</v>
      </c>
      <c r="X113" s="62">
        <f t="shared" si="48"/>
        <v>1</v>
      </c>
      <c r="Y113" s="62">
        <f t="shared" si="49"/>
        <v>0</v>
      </c>
      <c r="Z113" s="61">
        <f t="shared" si="50"/>
        <v>1</v>
      </c>
      <c r="AA113" s="62">
        <f t="shared" si="51"/>
        <v>1</v>
      </c>
      <c r="AB113" s="38">
        <f t="shared" si="52"/>
        <v>4</v>
      </c>
      <c r="AC113" s="40">
        <f t="shared" si="53"/>
        <v>0</v>
      </c>
      <c r="AD113" s="40">
        <f t="shared" si="54"/>
        <v>0</v>
      </c>
      <c r="AE113" s="40">
        <f t="shared" si="55"/>
        <v>0</v>
      </c>
      <c r="AF113" s="40">
        <f t="shared" si="56"/>
        <v>0</v>
      </c>
      <c r="AG113" s="40">
        <f t="shared" si="57"/>
        <v>0</v>
      </c>
      <c r="AH113" s="8"/>
      <c r="AI113" s="6">
        <f t="shared" si="58"/>
        <v>0</v>
      </c>
      <c r="AJ113" s="6">
        <f t="shared" si="58"/>
        <v>0</v>
      </c>
      <c r="AK113" s="6">
        <f t="shared" si="58"/>
        <v>1</v>
      </c>
      <c r="AL113" s="6">
        <f t="shared" si="58"/>
        <v>0</v>
      </c>
      <c r="AM113" s="6">
        <f t="shared" si="58"/>
        <v>0</v>
      </c>
      <c r="AN113" s="8"/>
      <c r="AO113" s="6">
        <f t="shared" si="59"/>
        <v>1</v>
      </c>
      <c r="AP113" s="6">
        <f t="shared" si="59"/>
        <v>1</v>
      </c>
      <c r="AQ113" s="6">
        <f t="shared" si="59"/>
        <v>0</v>
      </c>
      <c r="AR113" s="6">
        <f t="shared" si="59"/>
        <v>0</v>
      </c>
      <c r="AS113" s="6">
        <f t="shared" si="59"/>
        <v>1</v>
      </c>
      <c r="AT113" s="8"/>
      <c r="AU113" s="6">
        <f t="shared" si="60"/>
        <v>0</v>
      </c>
      <c r="AV113" s="6">
        <f t="shared" si="60"/>
        <v>0</v>
      </c>
      <c r="AW113" s="6">
        <f t="shared" si="60"/>
        <v>0</v>
      </c>
      <c r="AX113" s="6">
        <f t="shared" si="60"/>
        <v>1</v>
      </c>
      <c r="AY113" s="6">
        <f t="shared" si="60"/>
        <v>0</v>
      </c>
    </row>
    <row r="114" spans="1:51" s="6" customFormat="1" ht="13.5" customHeight="1" x14ac:dyDescent="0.2">
      <c r="A114" s="11" t="s">
        <v>386</v>
      </c>
      <c r="B114" s="65" t="s">
        <v>538</v>
      </c>
      <c r="C114" s="65">
        <v>4</v>
      </c>
      <c r="D114" s="66" t="s">
        <v>387</v>
      </c>
      <c r="E114" s="8">
        <v>1</v>
      </c>
      <c r="F114" s="8">
        <v>1</v>
      </c>
      <c r="G114" s="8">
        <v>1</v>
      </c>
      <c r="H114" s="8">
        <v>0</v>
      </c>
      <c r="I114" s="8">
        <v>1</v>
      </c>
      <c r="J114" s="8"/>
      <c r="K114" s="8">
        <v>1</v>
      </c>
      <c r="L114" s="8">
        <v>1</v>
      </c>
      <c r="M114" s="8">
        <v>0</v>
      </c>
      <c r="N114" s="17">
        <v>0.5</v>
      </c>
      <c r="O114" s="8">
        <v>1</v>
      </c>
      <c r="P114" s="8"/>
      <c r="Q114" s="8">
        <v>1</v>
      </c>
      <c r="R114" s="8">
        <v>1</v>
      </c>
      <c r="S114" s="8">
        <v>1</v>
      </c>
      <c r="T114" s="8">
        <v>0</v>
      </c>
      <c r="U114" s="8">
        <v>0</v>
      </c>
      <c r="V114" s="8"/>
      <c r="W114" s="60">
        <f t="shared" si="47"/>
        <v>1</v>
      </c>
      <c r="X114" s="60">
        <f t="shared" si="48"/>
        <v>1</v>
      </c>
      <c r="Y114" s="60">
        <f t="shared" si="49"/>
        <v>1</v>
      </c>
      <c r="Z114" s="61">
        <f t="shared" si="50"/>
        <v>0</v>
      </c>
      <c r="AA114" s="60">
        <f t="shared" si="51"/>
        <v>1</v>
      </c>
      <c r="AB114" s="8">
        <f t="shared" si="52"/>
        <v>4</v>
      </c>
      <c r="AC114" s="6">
        <f t="shared" si="53"/>
        <v>1</v>
      </c>
      <c r="AD114" s="6">
        <f t="shared" si="54"/>
        <v>1</v>
      </c>
      <c r="AE114" s="6">
        <f t="shared" si="55"/>
        <v>0</v>
      </c>
      <c r="AF114" s="6">
        <f t="shared" si="56"/>
        <v>0</v>
      </c>
      <c r="AG114" s="6">
        <f t="shared" si="57"/>
        <v>0</v>
      </c>
      <c r="AH114" s="8"/>
      <c r="AI114" s="6">
        <f t="shared" si="58"/>
        <v>1</v>
      </c>
      <c r="AJ114" s="6">
        <f t="shared" si="58"/>
        <v>1</v>
      </c>
      <c r="AK114" s="6">
        <f t="shared" si="58"/>
        <v>0</v>
      </c>
      <c r="AL114" s="6">
        <f t="shared" si="58"/>
        <v>0</v>
      </c>
      <c r="AM114" s="6">
        <f t="shared" si="58"/>
        <v>1</v>
      </c>
      <c r="AN114" s="8"/>
      <c r="AO114" s="6">
        <f t="shared" si="59"/>
        <v>1</v>
      </c>
      <c r="AP114" s="6">
        <f t="shared" si="59"/>
        <v>1</v>
      </c>
      <c r="AQ114" s="6">
        <f t="shared" si="59"/>
        <v>0</v>
      </c>
      <c r="AR114" s="6">
        <f t="shared" si="59"/>
        <v>0</v>
      </c>
      <c r="AS114" s="6">
        <f t="shared" si="59"/>
        <v>0</v>
      </c>
      <c r="AT114" s="8"/>
      <c r="AU114" s="6">
        <f t="shared" si="60"/>
        <v>1</v>
      </c>
      <c r="AV114" s="6">
        <f t="shared" si="60"/>
        <v>1</v>
      </c>
      <c r="AW114" s="6">
        <f t="shared" si="60"/>
        <v>1</v>
      </c>
      <c r="AX114" s="6">
        <f t="shared" si="60"/>
        <v>1</v>
      </c>
      <c r="AY114" s="6">
        <f t="shared" si="60"/>
        <v>0</v>
      </c>
    </row>
    <row r="115" spans="1:51" s="6" customFormat="1" ht="13.5" customHeight="1" x14ac:dyDescent="0.2">
      <c r="A115" s="11" t="s">
        <v>3</v>
      </c>
      <c r="B115" s="65" t="s">
        <v>400</v>
      </c>
      <c r="C115" s="65">
        <v>3</v>
      </c>
      <c r="D115" s="66" t="s">
        <v>9</v>
      </c>
      <c r="E115" s="6">
        <v>1</v>
      </c>
      <c r="F115" s="6">
        <v>0</v>
      </c>
      <c r="G115" s="6">
        <v>0</v>
      </c>
      <c r="H115" s="6">
        <v>0</v>
      </c>
      <c r="I115" s="6">
        <v>0</v>
      </c>
      <c r="J115" s="3"/>
      <c r="K115" s="5">
        <v>1</v>
      </c>
      <c r="L115" s="5">
        <v>1</v>
      </c>
      <c r="M115" s="14">
        <v>0</v>
      </c>
      <c r="N115" s="14">
        <v>0</v>
      </c>
      <c r="O115" s="14">
        <v>0.5</v>
      </c>
      <c r="P115" s="8"/>
      <c r="Q115" s="5">
        <v>1</v>
      </c>
      <c r="R115" s="5">
        <v>1</v>
      </c>
      <c r="S115" s="5">
        <v>1</v>
      </c>
      <c r="T115" s="5">
        <v>1</v>
      </c>
      <c r="U115" s="5">
        <v>0</v>
      </c>
      <c r="V115" s="5"/>
      <c r="W115" s="60">
        <f>IF((($E115+$K115+$Q115)=1.5),0.5,ROUND(($E115+$K115+$Q115)/3,0))</f>
        <v>1</v>
      </c>
      <c r="X115" s="60">
        <f>IF((($F115+$L115+$R115)=1.5),0.5,ROUND(($F115+$L115+$R115)/3,0))</f>
        <v>1</v>
      </c>
      <c r="Y115" s="60">
        <f>IF((($G115+$M115+$S115)=1.5),0.5,ROUND(($G115+$M115+$S115)/3,0))</f>
        <v>0</v>
      </c>
      <c r="Z115" s="61">
        <f>IF((($H115+$N115+$T115)=1.5),0.5,ROUND(($H115+$N115+$T115)/3,0))</f>
        <v>0</v>
      </c>
      <c r="AA115" s="60">
        <f>IF((($I115+$O115+$U115)=1.5),0.5,ROUND(($I115+$O115+$U115)/3,0))</f>
        <v>0</v>
      </c>
      <c r="AB115" s="8">
        <f t="shared" si="52"/>
        <v>2</v>
      </c>
      <c r="AC115" s="6">
        <f t="shared" si="53"/>
        <v>1</v>
      </c>
      <c r="AD115" s="6">
        <f t="shared" si="54"/>
        <v>0</v>
      </c>
      <c r="AE115" s="6">
        <f t="shared" si="55"/>
        <v>0</v>
      </c>
      <c r="AF115" s="6">
        <f t="shared" si="56"/>
        <v>0</v>
      </c>
      <c r="AG115" s="6">
        <f t="shared" si="57"/>
        <v>0</v>
      </c>
      <c r="AH115" s="8"/>
      <c r="AI115" s="6">
        <f t="shared" si="58"/>
        <v>1</v>
      </c>
      <c r="AJ115" s="6">
        <f t="shared" si="58"/>
        <v>0</v>
      </c>
      <c r="AK115" s="6">
        <f t="shared" si="58"/>
        <v>1</v>
      </c>
      <c r="AL115" s="6">
        <f t="shared" si="58"/>
        <v>1</v>
      </c>
      <c r="AM115" s="6">
        <f t="shared" si="58"/>
        <v>0</v>
      </c>
      <c r="AN115" s="8"/>
      <c r="AO115" s="6">
        <f t="shared" si="59"/>
        <v>1</v>
      </c>
      <c r="AP115" s="6">
        <f t="shared" si="59"/>
        <v>1</v>
      </c>
      <c r="AQ115" s="6">
        <f t="shared" si="59"/>
        <v>0</v>
      </c>
      <c r="AR115" s="6">
        <f t="shared" si="59"/>
        <v>0</v>
      </c>
      <c r="AS115" s="6">
        <f t="shared" si="59"/>
        <v>0</v>
      </c>
      <c r="AT115" s="8"/>
      <c r="AU115" s="6">
        <f t="shared" si="60"/>
        <v>1</v>
      </c>
      <c r="AV115" s="6">
        <f t="shared" si="60"/>
        <v>0</v>
      </c>
      <c r="AW115" s="6">
        <f t="shared" si="60"/>
        <v>0</v>
      </c>
      <c r="AX115" s="6">
        <f t="shared" si="60"/>
        <v>0</v>
      </c>
      <c r="AY115" s="6">
        <f t="shared" si="60"/>
        <v>1</v>
      </c>
    </row>
    <row r="116" spans="1:51" s="6" customFormat="1" ht="13.5" customHeight="1" x14ac:dyDescent="0.2">
      <c r="A116" s="37" t="s">
        <v>21</v>
      </c>
      <c r="B116" s="67" t="s">
        <v>408</v>
      </c>
      <c r="C116" s="67">
        <v>3</v>
      </c>
      <c r="D116" s="68" t="s">
        <v>22</v>
      </c>
      <c r="E116" s="40">
        <v>1</v>
      </c>
      <c r="F116" s="40">
        <v>1</v>
      </c>
      <c r="G116" s="40">
        <v>1</v>
      </c>
      <c r="H116" s="40">
        <v>1</v>
      </c>
      <c r="I116" s="40">
        <v>0</v>
      </c>
      <c r="J116" s="35"/>
      <c r="K116" s="38">
        <v>0</v>
      </c>
      <c r="L116" s="38">
        <v>1</v>
      </c>
      <c r="M116" s="39">
        <v>1</v>
      </c>
      <c r="N116" s="39">
        <v>1</v>
      </c>
      <c r="O116" s="39">
        <v>0</v>
      </c>
      <c r="P116" s="35"/>
      <c r="Q116" s="38">
        <v>1</v>
      </c>
      <c r="R116" s="38">
        <v>1</v>
      </c>
      <c r="S116" s="38">
        <v>0</v>
      </c>
      <c r="T116" s="38">
        <v>0</v>
      </c>
      <c r="U116" s="38">
        <v>0</v>
      </c>
      <c r="V116" s="38"/>
      <c r="W116" s="62">
        <f t="shared" ref="W116:W147" si="61">IF(((E116+K116+Q116)=1.5),0.5,ROUND((E116+K116+Q116)/3,0))</f>
        <v>1</v>
      </c>
      <c r="X116" s="62">
        <f t="shared" ref="X116:X147" si="62">IF(((F116+L116+R116)=1.5),0.5,ROUND((F116+L116+R116)/3,0))</f>
        <v>1</v>
      </c>
      <c r="Y116" s="62">
        <f t="shared" ref="Y116:Y147" si="63">IF(((G116+M116+S116)=1.5),0.5,ROUND((G116+M116+S116)/3,0))</f>
        <v>1</v>
      </c>
      <c r="Z116" s="61">
        <f t="shared" ref="Z116:Z147" si="64">IF(((H116+N116+T116)=1.5),0.5,ROUND((H116+N116+T116)/3,0))</f>
        <v>1</v>
      </c>
      <c r="AA116" s="62">
        <f t="shared" ref="AA116:AA147" si="65">IF(((I116+O116+U116)=1.5),0.5,ROUND((I116+O116+U116)/3,0))</f>
        <v>0</v>
      </c>
      <c r="AB116" s="38">
        <f t="shared" si="52"/>
        <v>4</v>
      </c>
      <c r="AC116" s="40">
        <f t="shared" si="53"/>
        <v>0</v>
      </c>
      <c r="AD116" s="40">
        <f t="shared" si="54"/>
        <v>1</v>
      </c>
      <c r="AE116" s="40">
        <f t="shared" si="55"/>
        <v>0</v>
      </c>
      <c r="AF116" s="40">
        <f t="shared" si="56"/>
        <v>0</v>
      </c>
      <c r="AG116" s="40">
        <f t="shared" si="57"/>
        <v>1</v>
      </c>
      <c r="AH116" s="8"/>
      <c r="AI116" s="6">
        <f t="shared" si="58"/>
        <v>0</v>
      </c>
      <c r="AJ116" s="6">
        <f t="shared" si="58"/>
        <v>1</v>
      </c>
      <c r="AK116" s="6">
        <f t="shared" si="58"/>
        <v>1</v>
      </c>
      <c r="AL116" s="6">
        <f t="shared" si="58"/>
        <v>1</v>
      </c>
      <c r="AM116" s="6">
        <f t="shared" si="58"/>
        <v>1</v>
      </c>
      <c r="AN116" s="8"/>
      <c r="AO116" s="6">
        <f t="shared" si="59"/>
        <v>0</v>
      </c>
      <c r="AP116" s="6">
        <f t="shared" si="59"/>
        <v>1</v>
      </c>
      <c r="AQ116" s="6">
        <f t="shared" si="59"/>
        <v>0</v>
      </c>
      <c r="AR116" s="6">
        <f t="shared" si="59"/>
        <v>0</v>
      </c>
      <c r="AS116" s="6">
        <f t="shared" si="59"/>
        <v>1</v>
      </c>
      <c r="AT116" s="8"/>
      <c r="AU116" s="6">
        <f t="shared" si="60"/>
        <v>1</v>
      </c>
      <c r="AV116" s="6">
        <f t="shared" si="60"/>
        <v>1</v>
      </c>
      <c r="AW116" s="6">
        <f t="shared" si="60"/>
        <v>0</v>
      </c>
      <c r="AX116" s="6">
        <f t="shared" si="60"/>
        <v>0</v>
      </c>
      <c r="AY116" s="6">
        <f t="shared" si="60"/>
        <v>1</v>
      </c>
    </row>
    <row r="117" spans="1:51" s="6" customFormat="1" ht="13.5" customHeight="1" x14ac:dyDescent="0.2">
      <c r="A117" s="11" t="s">
        <v>26</v>
      </c>
      <c r="B117" s="65" t="s">
        <v>408</v>
      </c>
      <c r="C117" s="65">
        <v>3</v>
      </c>
      <c r="D117" s="66" t="s">
        <v>27</v>
      </c>
      <c r="E117" s="6">
        <v>0</v>
      </c>
      <c r="F117" s="6">
        <v>1</v>
      </c>
      <c r="G117" s="6">
        <v>0</v>
      </c>
      <c r="H117" s="6">
        <v>0</v>
      </c>
      <c r="I117" s="6">
        <v>0</v>
      </c>
      <c r="J117" s="8" t="s">
        <v>55</v>
      </c>
      <c r="K117" s="5">
        <v>1</v>
      </c>
      <c r="L117" s="5">
        <v>1</v>
      </c>
      <c r="M117" s="14">
        <v>0</v>
      </c>
      <c r="N117" s="14">
        <v>0</v>
      </c>
      <c r="O117" s="14">
        <v>0</v>
      </c>
      <c r="P117" s="3"/>
      <c r="Q117" s="5">
        <v>1</v>
      </c>
      <c r="R117" s="5">
        <v>1</v>
      </c>
      <c r="S117" s="5">
        <v>1</v>
      </c>
      <c r="T117" s="5">
        <v>1</v>
      </c>
      <c r="U117" s="5">
        <v>0</v>
      </c>
      <c r="V117" s="5"/>
      <c r="W117" s="60">
        <f t="shared" si="61"/>
        <v>1</v>
      </c>
      <c r="X117" s="60">
        <f t="shared" si="62"/>
        <v>1</v>
      </c>
      <c r="Y117" s="60">
        <f t="shared" si="63"/>
        <v>0</v>
      </c>
      <c r="Z117" s="61">
        <f t="shared" si="64"/>
        <v>0</v>
      </c>
      <c r="AA117" s="60">
        <f t="shared" si="65"/>
        <v>0</v>
      </c>
      <c r="AB117" s="8">
        <f t="shared" si="52"/>
        <v>2</v>
      </c>
      <c r="AC117" s="6">
        <f t="shared" si="53"/>
        <v>0</v>
      </c>
      <c r="AD117" s="6">
        <f t="shared" si="54"/>
        <v>1</v>
      </c>
      <c r="AE117" s="6">
        <f t="shared" si="55"/>
        <v>0</v>
      </c>
      <c r="AF117" s="6">
        <f t="shared" si="56"/>
        <v>0</v>
      </c>
      <c r="AG117" s="6">
        <f t="shared" si="57"/>
        <v>1</v>
      </c>
      <c r="AH117" s="8"/>
      <c r="AI117" s="6">
        <f t="shared" si="58"/>
        <v>0</v>
      </c>
      <c r="AJ117" s="6">
        <f t="shared" si="58"/>
        <v>1</v>
      </c>
      <c r="AK117" s="6">
        <f t="shared" si="58"/>
        <v>1</v>
      </c>
      <c r="AL117" s="6">
        <f t="shared" si="58"/>
        <v>1</v>
      </c>
      <c r="AM117" s="6">
        <f t="shared" si="58"/>
        <v>1</v>
      </c>
      <c r="AN117" s="8"/>
      <c r="AO117" s="6">
        <f t="shared" si="59"/>
        <v>1</v>
      </c>
      <c r="AP117" s="6">
        <f t="shared" si="59"/>
        <v>1</v>
      </c>
      <c r="AQ117" s="6">
        <f t="shared" si="59"/>
        <v>0</v>
      </c>
      <c r="AR117" s="6">
        <f t="shared" si="59"/>
        <v>0</v>
      </c>
      <c r="AS117" s="6">
        <f t="shared" si="59"/>
        <v>1</v>
      </c>
      <c r="AT117" s="8"/>
      <c r="AU117" s="6">
        <f t="shared" si="60"/>
        <v>0</v>
      </c>
      <c r="AV117" s="6">
        <f t="shared" si="60"/>
        <v>1</v>
      </c>
      <c r="AW117" s="6">
        <f t="shared" si="60"/>
        <v>0</v>
      </c>
      <c r="AX117" s="6">
        <f t="shared" si="60"/>
        <v>0</v>
      </c>
      <c r="AY117" s="6">
        <f t="shared" si="60"/>
        <v>1</v>
      </c>
    </row>
    <row r="118" spans="1:51" s="6" customFormat="1" ht="13.5" customHeight="1" x14ac:dyDescent="0.2">
      <c r="A118" s="37" t="s">
        <v>299</v>
      </c>
      <c r="B118" s="67" t="s">
        <v>509</v>
      </c>
      <c r="C118" s="67">
        <v>3</v>
      </c>
      <c r="D118" s="68" t="s">
        <v>300</v>
      </c>
      <c r="E118" s="38">
        <v>1</v>
      </c>
      <c r="F118" s="38">
        <v>1</v>
      </c>
      <c r="G118" s="38">
        <v>1</v>
      </c>
      <c r="H118" s="38">
        <v>0</v>
      </c>
      <c r="I118" s="38">
        <v>0</v>
      </c>
      <c r="J118" s="38"/>
      <c r="K118" s="38">
        <v>1</v>
      </c>
      <c r="L118" s="38">
        <v>1</v>
      </c>
      <c r="M118" s="38">
        <v>1</v>
      </c>
      <c r="N118" s="38">
        <v>1</v>
      </c>
      <c r="O118" s="38">
        <v>1</v>
      </c>
      <c r="P118" s="38"/>
      <c r="Q118" s="38">
        <v>1</v>
      </c>
      <c r="R118" s="38">
        <v>1</v>
      </c>
      <c r="S118" s="38">
        <v>1</v>
      </c>
      <c r="T118" s="38">
        <v>1</v>
      </c>
      <c r="U118" s="38">
        <v>1</v>
      </c>
      <c r="V118" s="38"/>
      <c r="W118" s="62">
        <f t="shared" si="61"/>
        <v>1</v>
      </c>
      <c r="X118" s="62">
        <f t="shared" si="62"/>
        <v>1</v>
      </c>
      <c r="Y118" s="62">
        <f t="shared" si="63"/>
        <v>1</v>
      </c>
      <c r="Z118" s="61">
        <f t="shared" si="64"/>
        <v>1</v>
      </c>
      <c r="AA118" s="62">
        <f t="shared" si="65"/>
        <v>1</v>
      </c>
      <c r="AB118" s="38">
        <f t="shared" si="52"/>
        <v>5</v>
      </c>
      <c r="AC118" s="40">
        <f t="shared" si="53"/>
        <v>1</v>
      </c>
      <c r="AD118" s="40">
        <f t="shared" si="54"/>
        <v>1</v>
      </c>
      <c r="AE118" s="40">
        <f t="shared" si="55"/>
        <v>1</v>
      </c>
      <c r="AF118" s="40">
        <f t="shared" si="56"/>
        <v>0</v>
      </c>
      <c r="AG118" s="40">
        <f t="shared" si="57"/>
        <v>0</v>
      </c>
      <c r="AH118" s="8"/>
      <c r="AI118" s="6">
        <f t="shared" si="58"/>
        <v>1</v>
      </c>
      <c r="AJ118" s="6">
        <f t="shared" si="58"/>
        <v>1</v>
      </c>
      <c r="AK118" s="6">
        <f t="shared" si="58"/>
        <v>1</v>
      </c>
      <c r="AL118" s="6">
        <f t="shared" si="58"/>
        <v>0</v>
      </c>
      <c r="AM118" s="6">
        <f t="shared" si="58"/>
        <v>0</v>
      </c>
      <c r="AN118" s="8"/>
      <c r="AO118" s="6">
        <f t="shared" si="59"/>
        <v>1</v>
      </c>
      <c r="AP118" s="6">
        <f t="shared" si="59"/>
        <v>1</v>
      </c>
      <c r="AQ118" s="6">
        <f t="shared" si="59"/>
        <v>1</v>
      </c>
      <c r="AR118" s="6">
        <f t="shared" si="59"/>
        <v>1</v>
      </c>
      <c r="AS118" s="6">
        <f t="shared" si="59"/>
        <v>1</v>
      </c>
      <c r="AT118" s="8"/>
      <c r="AU118" s="6">
        <f t="shared" si="60"/>
        <v>1</v>
      </c>
      <c r="AV118" s="6">
        <f t="shared" si="60"/>
        <v>1</v>
      </c>
      <c r="AW118" s="6">
        <f t="shared" si="60"/>
        <v>1</v>
      </c>
      <c r="AX118" s="6">
        <f t="shared" si="60"/>
        <v>0</v>
      </c>
      <c r="AY118" s="6">
        <f t="shared" si="60"/>
        <v>0</v>
      </c>
    </row>
    <row r="119" spans="1:51" s="6" customFormat="1" ht="13.5" customHeight="1" x14ac:dyDescent="0.2">
      <c r="A119" s="11" t="s">
        <v>339</v>
      </c>
      <c r="B119" s="65" t="s">
        <v>523</v>
      </c>
      <c r="C119" s="65">
        <v>3</v>
      </c>
      <c r="D119" s="66" t="s">
        <v>340</v>
      </c>
      <c r="E119" s="8">
        <v>1</v>
      </c>
      <c r="F119" s="8">
        <v>1</v>
      </c>
      <c r="G119" s="8">
        <v>0</v>
      </c>
      <c r="H119" s="8">
        <v>1</v>
      </c>
      <c r="I119" s="8">
        <v>1</v>
      </c>
      <c r="J119" s="8"/>
      <c r="K119" s="8">
        <v>1</v>
      </c>
      <c r="L119" s="8">
        <v>1</v>
      </c>
      <c r="M119" s="8">
        <v>0</v>
      </c>
      <c r="N119" s="17">
        <v>0.5</v>
      </c>
      <c r="O119" s="8">
        <v>1</v>
      </c>
      <c r="P119" s="8"/>
      <c r="Q119" s="8">
        <v>1</v>
      </c>
      <c r="R119" s="8">
        <v>1</v>
      </c>
      <c r="S119" s="8">
        <v>0</v>
      </c>
      <c r="T119" s="8">
        <v>0</v>
      </c>
      <c r="U119" s="8">
        <v>1</v>
      </c>
      <c r="V119" s="8"/>
      <c r="W119" s="60">
        <f t="shared" si="61"/>
        <v>1</v>
      </c>
      <c r="X119" s="60">
        <f t="shared" si="62"/>
        <v>1</v>
      </c>
      <c r="Y119" s="60">
        <f t="shared" si="63"/>
        <v>0</v>
      </c>
      <c r="Z119" s="61">
        <f t="shared" si="64"/>
        <v>0.5</v>
      </c>
      <c r="AA119" s="60">
        <f t="shared" si="65"/>
        <v>1</v>
      </c>
      <c r="AB119" s="8">
        <f t="shared" si="52"/>
        <v>3.5</v>
      </c>
      <c r="AC119" s="6">
        <f t="shared" si="53"/>
        <v>1</v>
      </c>
      <c r="AD119" s="6">
        <f t="shared" si="54"/>
        <v>1</v>
      </c>
      <c r="AE119" s="6">
        <f t="shared" si="55"/>
        <v>1</v>
      </c>
      <c r="AF119" s="6">
        <f t="shared" si="56"/>
        <v>0</v>
      </c>
      <c r="AG119" s="6">
        <f t="shared" si="57"/>
        <v>1</v>
      </c>
      <c r="AH119" s="8"/>
      <c r="AI119" s="6">
        <f t="shared" si="58"/>
        <v>1</v>
      </c>
      <c r="AJ119" s="6">
        <f t="shared" si="58"/>
        <v>1</v>
      </c>
      <c r="AK119" s="6">
        <f t="shared" si="58"/>
        <v>1</v>
      </c>
      <c r="AL119" s="6">
        <f t="shared" si="58"/>
        <v>0</v>
      </c>
      <c r="AM119" s="6">
        <f t="shared" si="58"/>
        <v>1</v>
      </c>
      <c r="AN119" s="8"/>
      <c r="AO119" s="6">
        <f t="shared" si="59"/>
        <v>1</v>
      </c>
      <c r="AP119" s="6">
        <f t="shared" si="59"/>
        <v>1</v>
      </c>
      <c r="AQ119" s="6">
        <f t="shared" si="59"/>
        <v>1</v>
      </c>
      <c r="AR119" s="6">
        <f t="shared" si="59"/>
        <v>0</v>
      </c>
      <c r="AS119" s="6">
        <f t="shared" si="59"/>
        <v>1</v>
      </c>
      <c r="AT119" s="8"/>
      <c r="AU119" s="6">
        <f t="shared" si="60"/>
        <v>1</v>
      </c>
      <c r="AV119" s="6">
        <f t="shared" si="60"/>
        <v>1</v>
      </c>
      <c r="AW119" s="6">
        <f t="shared" si="60"/>
        <v>1</v>
      </c>
      <c r="AX119" s="6">
        <f t="shared" si="60"/>
        <v>0</v>
      </c>
      <c r="AY119" s="6">
        <f t="shared" si="60"/>
        <v>1</v>
      </c>
    </row>
    <row r="120" spans="1:51" s="6" customFormat="1" ht="13.5" customHeight="1" x14ac:dyDescent="0.2">
      <c r="A120" s="11" t="s">
        <v>353</v>
      </c>
      <c r="B120" s="65" t="s">
        <v>527</v>
      </c>
      <c r="C120" s="65">
        <v>3</v>
      </c>
      <c r="D120" s="66" t="s">
        <v>354</v>
      </c>
      <c r="E120" s="8">
        <v>0</v>
      </c>
      <c r="F120" s="8">
        <v>1</v>
      </c>
      <c r="G120" s="8">
        <v>1</v>
      </c>
      <c r="H120" s="8">
        <v>1</v>
      </c>
      <c r="I120" s="8">
        <v>1</v>
      </c>
      <c r="J120" s="8"/>
      <c r="K120" s="8">
        <v>0</v>
      </c>
      <c r="L120" s="8">
        <v>0</v>
      </c>
      <c r="M120" s="8">
        <v>0</v>
      </c>
      <c r="N120" s="8">
        <v>0</v>
      </c>
      <c r="O120" s="8">
        <v>0</v>
      </c>
      <c r="P120" s="8"/>
      <c r="Q120" s="8">
        <v>1</v>
      </c>
      <c r="R120" s="8">
        <v>1</v>
      </c>
      <c r="S120" s="8">
        <v>1</v>
      </c>
      <c r="T120" s="8">
        <v>0</v>
      </c>
      <c r="U120" s="8">
        <v>0</v>
      </c>
      <c r="V120" s="8"/>
      <c r="W120" s="60">
        <f t="shared" si="61"/>
        <v>0</v>
      </c>
      <c r="X120" s="60">
        <f t="shared" si="62"/>
        <v>1</v>
      </c>
      <c r="Y120" s="60">
        <f t="shared" si="63"/>
        <v>1</v>
      </c>
      <c r="Z120" s="61">
        <f t="shared" si="64"/>
        <v>0</v>
      </c>
      <c r="AA120" s="60">
        <f t="shared" si="65"/>
        <v>0</v>
      </c>
      <c r="AB120" s="8">
        <f t="shared" si="52"/>
        <v>2</v>
      </c>
      <c r="AC120" s="6">
        <f t="shared" si="53"/>
        <v>0</v>
      </c>
      <c r="AD120" s="6">
        <f t="shared" si="54"/>
        <v>0</v>
      </c>
      <c r="AE120" s="6">
        <f t="shared" si="55"/>
        <v>0</v>
      </c>
      <c r="AF120" s="6">
        <f t="shared" si="56"/>
        <v>0</v>
      </c>
      <c r="AG120" s="6">
        <f t="shared" si="57"/>
        <v>0</v>
      </c>
      <c r="AH120" s="8"/>
      <c r="AI120" s="6">
        <f t="shared" si="58"/>
        <v>1</v>
      </c>
      <c r="AJ120" s="6">
        <f t="shared" si="58"/>
        <v>0</v>
      </c>
      <c r="AK120" s="6">
        <f t="shared" si="58"/>
        <v>0</v>
      </c>
      <c r="AL120" s="6">
        <f t="shared" si="58"/>
        <v>0</v>
      </c>
      <c r="AM120" s="6">
        <f t="shared" si="58"/>
        <v>0</v>
      </c>
      <c r="AN120" s="8"/>
      <c r="AO120" s="6">
        <f t="shared" si="59"/>
        <v>0</v>
      </c>
      <c r="AP120" s="6">
        <f t="shared" si="59"/>
        <v>0</v>
      </c>
      <c r="AQ120" s="6">
        <f t="shared" si="59"/>
        <v>0</v>
      </c>
      <c r="AR120" s="6">
        <f t="shared" si="59"/>
        <v>1</v>
      </c>
      <c r="AS120" s="6">
        <f t="shared" si="59"/>
        <v>1</v>
      </c>
      <c r="AT120" s="8"/>
      <c r="AU120" s="6">
        <f t="shared" si="60"/>
        <v>0</v>
      </c>
      <c r="AV120" s="6">
        <f t="shared" si="60"/>
        <v>1</v>
      </c>
      <c r="AW120" s="6">
        <f t="shared" si="60"/>
        <v>1</v>
      </c>
      <c r="AX120" s="6">
        <f t="shared" si="60"/>
        <v>0</v>
      </c>
      <c r="AY120" s="6">
        <f t="shared" si="60"/>
        <v>0</v>
      </c>
    </row>
    <row r="121" spans="1:51" s="6" customFormat="1" ht="13.5" customHeight="1" x14ac:dyDescent="0.2">
      <c r="A121" s="11" t="s">
        <v>16</v>
      </c>
      <c r="B121" s="65" t="s">
        <v>406</v>
      </c>
      <c r="C121" s="65">
        <v>2</v>
      </c>
      <c r="D121" s="66" t="s">
        <v>17</v>
      </c>
      <c r="E121" s="6">
        <v>0</v>
      </c>
      <c r="F121" s="6">
        <v>0</v>
      </c>
      <c r="G121" s="6">
        <v>1</v>
      </c>
      <c r="H121" s="6">
        <v>1</v>
      </c>
      <c r="I121" s="6">
        <v>0</v>
      </c>
      <c r="J121" s="3"/>
      <c r="K121" s="5">
        <v>0</v>
      </c>
      <c r="L121" s="5">
        <v>0</v>
      </c>
      <c r="M121" s="14">
        <v>1</v>
      </c>
      <c r="N121" s="14">
        <v>1</v>
      </c>
      <c r="O121" s="14">
        <v>0</v>
      </c>
      <c r="P121" s="3"/>
      <c r="Q121" s="5">
        <v>0</v>
      </c>
      <c r="R121" s="5">
        <v>1</v>
      </c>
      <c r="S121" s="5">
        <v>0</v>
      </c>
      <c r="T121" s="5">
        <v>0</v>
      </c>
      <c r="U121" s="5">
        <v>1</v>
      </c>
      <c r="V121" s="5"/>
      <c r="W121" s="60">
        <f t="shared" si="61"/>
        <v>0</v>
      </c>
      <c r="X121" s="60">
        <f t="shared" si="62"/>
        <v>0</v>
      </c>
      <c r="Y121" s="60">
        <f t="shared" si="63"/>
        <v>1</v>
      </c>
      <c r="Z121" s="61">
        <f t="shared" si="64"/>
        <v>1</v>
      </c>
      <c r="AA121" s="60">
        <f t="shared" si="65"/>
        <v>0</v>
      </c>
      <c r="AB121" s="8">
        <f t="shared" si="52"/>
        <v>2</v>
      </c>
      <c r="AC121" s="6">
        <f t="shared" si="53"/>
        <v>1</v>
      </c>
      <c r="AD121" s="6">
        <f t="shared" si="54"/>
        <v>0</v>
      </c>
      <c r="AE121" s="6">
        <f t="shared" si="55"/>
        <v>0</v>
      </c>
      <c r="AF121" s="6">
        <f t="shared" si="56"/>
        <v>0</v>
      </c>
      <c r="AG121" s="6">
        <f t="shared" si="57"/>
        <v>0</v>
      </c>
      <c r="AH121" s="8"/>
      <c r="AI121" s="6">
        <f t="shared" si="58"/>
        <v>1</v>
      </c>
      <c r="AJ121" s="6">
        <f t="shared" si="58"/>
        <v>1</v>
      </c>
      <c r="AK121" s="6">
        <f t="shared" si="58"/>
        <v>1</v>
      </c>
      <c r="AL121" s="6">
        <f t="shared" si="58"/>
        <v>1</v>
      </c>
      <c r="AM121" s="6">
        <f t="shared" si="58"/>
        <v>1</v>
      </c>
      <c r="AN121" s="8"/>
      <c r="AO121" s="6">
        <f t="shared" si="59"/>
        <v>1</v>
      </c>
      <c r="AP121" s="6">
        <f t="shared" si="59"/>
        <v>0</v>
      </c>
      <c r="AQ121" s="6">
        <f t="shared" si="59"/>
        <v>0</v>
      </c>
      <c r="AR121" s="6">
        <f t="shared" si="59"/>
        <v>0</v>
      </c>
      <c r="AS121" s="6">
        <f t="shared" si="59"/>
        <v>0</v>
      </c>
      <c r="AT121" s="8"/>
      <c r="AU121" s="6">
        <f t="shared" si="60"/>
        <v>1</v>
      </c>
      <c r="AV121" s="6">
        <f t="shared" si="60"/>
        <v>0</v>
      </c>
      <c r="AW121" s="6">
        <f t="shared" si="60"/>
        <v>0</v>
      </c>
      <c r="AX121" s="6">
        <f t="shared" si="60"/>
        <v>0</v>
      </c>
      <c r="AY121" s="6">
        <f t="shared" si="60"/>
        <v>0</v>
      </c>
    </row>
    <row r="122" spans="1:51" s="6" customFormat="1" ht="13.5" customHeight="1" x14ac:dyDescent="0.2">
      <c r="A122" s="11" t="s">
        <v>88</v>
      </c>
      <c r="B122" s="65" t="s">
        <v>436</v>
      </c>
      <c r="C122" s="65">
        <v>2</v>
      </c>
      <c r="D122" s="66" t="s">
        <v>89</v>
      </c>
      <c r="E122" s="6">
        <v>1</v>
      </c>
      <c r="F122" s="6">
        <v>1</v>
      </c>
      <c r="G122" s="6">
        <v>1</v>
      </c>
      <c r="H122" s="6">
        <v>0</v>
      </c>
      <c r="I122" s="6">
        <v>1</v>
      </c>
      <c r="J122" s="3"/>
      <c r="K122" s="5">
        <v>0</v>
      </c>
      <c r="L122" s="5">
        <v>1</v>
      </c>
      <c r="M122" s="14">
        <v>0</v>
      </c>
      <c r="N122" s="14">
        <v>0.5</v>
      </c>
      <c r="O122" s="14">
        <v>0.5</v>
      </c>
      <c r="P122" s="3"/>
      <c r="Q122" s="5">
        <v>1</v>
      </c>
      <c r="R122" s="5">
        <v>1</v>
      </c>
      <c r="S122" s="5">
        <v>1</v>
      </c>
      <c r="T122" s="5">
        <v>0</v>
      </c>
      <c r="U122" s="5">
        <v>1</v>
      </c>
      <c r="V122" s="5"/>
      <c r="W122" s="60">
        <f t="shared" si="61"/>
        <v>1</v>
      </c>
      <c r="X122" s="60">
        <f t="shared" si="62"/>
        <v>1</v>
      </c>
      <c r="Y122" s="60">
        <f t="shared" si="63"/>
        <v>1</v>
      </c>
      <c r="Z122" s="61">
        <f t="shared" si="64"/>
        <v>0</v>
      </c>
      <c r="AA122" s="60">
        <f t="shared" si="65"/>
        <v>1</v>
      </c>
      <c r="AB122" s="8">
        <f t="shared" si="52"/>
        <v>4</v>
      </c>
      <c r="AC122" s="6">
        <f t="shared" si="53"/>
        <v>0</v>
      </c>
      <c r="AD122" s="6">
        <f t="shared" si="54"/>
        <v>1</v>
      </c>
      <c r="AE122" s="6">
        <f t="shared" si="55"/>
        <v>0</v>
      </c>
      <c r="AF122" s="6">
        <f t="shared" si="56"/>
        <v>0</v>
      </c>
      <c r="AG122" s="6">
        <f t="shared" si="57"/>
        <v>0</v>
      </c>
      <c r="AH122" s="8"/>
      <c r="AI122" s="6">
        <f t="shared" si="58"/>
        <v>0</v>
      </c>
      <c r="AJ122" s="6">
        <f t="shared" si="58"/>
        <v>1</v>
      </c>
      <c r="AK122" s="6">
        <f t="shared" si="58"/>
        <v>0</v>
      </c>
      <c r="AL122" s="6">
        <f t="shared" si="58"/>
        <v>0</v>
      </c>
      <c r="AM122" s="6">
        <f t="shared" si="58"/>
        <v>0</v>
      </c>
      <c r="AN122" s="8"/>
      <c r="AO122" s="6">
        <f t="shared" si="59"/>
        <v>0</v>
      </c>
      <c r="AP122" s="6">
        <f t="shared" si="59"/>
        <v>1</v>
      </c>
      <c r="AQ122" s="6">
        <f t="shared" si="59"/>
        <v>0</v>
      </c>
      <c r="AR122" s="6">
        <f t="shared" si="59"/>
        <v>0</v>
      </c>
      <c r="AS122" s="6">
        <f t="shared" si="59"/>
        <v>0</v>
      </c>
      <c r="AT122" s="8"/>
      <c r="AU122" s="6">
        <f t="shared" si="60"/>
        <v>1</v>
      </c>
      <c r="AV122" s="6">
        <f t="shared" si="60"/>
        <v>1</v>
      </c>
      <c r="AW122" s="6">
        <f t="shared" si="60"/>
        <v>1</v>
      </c>
      <c r="AX122" s="6">
        <f t="shared" si="60"/>
        <v>1</v>
      </c>
      <c r="AY122" s="6">
        <f t="shared" si="60"/>
        <v>1</v>
      </c>
    </row>
    <row r="123" spans="1:51" s="6" customFormat="1" ht="13.5" customHeight="1" x14ac:dyDescent="0.2">
      <c r="A123" s="11" t="s">
        <v>270</v>
      </c>
      <c r="B123" s="65" t="s">
        <v>436</v>
      </c>
      <c r="C123" s="65">
        <v>2</v>
      </c>
      <c r="D123" s="66" t="s">
        <v>271</v>
      </c>
      <c r="E123" s="8">
        <v>1</v>
      </c>
      <c r="F123" s="8">
        <v>1</v>
      </c>
      <c r="G123" s="8">
        <v>0</v>
      </c>
      <c r="H123" s="8">
        <v>0</v>
      </c>
      <c r="I123" s="8">
        <v>0</v>
      </c>
      <c r="J123" s="8"/>
      <c r="K123" s="8">
        <v>1</v>
      </c>
      <c r="L123" s="8">
        <v>1</v>
      </c>
      <c r="M123" s="8">
        <v>0</v>
      </c>
      <c r="N123" s="8">
        <v>0</v>
      </c>
      <c r="O123" s="8">
        <v>0</v>
      </c>
      <c r="P123" s="8"/>
      <c r="Q123" s="8">
        <v>1</v>
      </c>
      <c r="R123" s="8">
        <v>1</v>
      </c>
      <c r="S123" s="8">
        <v>0</v>
      </c>
      <c r="T123" s="8">
        <v>0</v>
      </c>
      <c r="U123" s="8">
        <v>0</v>
      </c>
      <c r="V123" s="8"/>
      <c r="W123" s="60">
        <f t="shared" si="61"/>
        <v>1</v>
      </c>
      <c r="X123" s="60">
        <f t="shared" si="62"/>
        <v>1</v>
      </c>
      <c r="Y123" s="60">
        <f t="shared" si="63"/>
        <v>0</v>
      </c>
      <c r="Z123" s="61">
        <f t="shared" si="64"/>
        <v>0</v>
      </c>
      <c r="AA123" s="60">
        <f t="shared" si="65"/>
        <v>0</v>
      </c>
      <c r="AB123" s="8">
        <f t="shared" si="52"/>
        <v>2</v>
      </c>
      <c r="AC123" s="6">
        <f t="shared" si="53"/>
        <v>1</v>
      </c>
      <c r="AD123" s="6">
        <f t="shared" si="54"/>
        <v>1</v>
      </c>
      <c r="AE123" s="6">
        <f t="shared" si="55"/>
        <v>1</v>
      </c>
      <c r="AF123" s="6">
        <f t="shared" si="56"/>
        <v>1</v>
      </c>
      <c r="AG123" s="6">
        <f t="shared" si="57"/>
        <v>1</v>
      </c>
      <c r="AH123" s="8"/>
      <c r="AI123" s="6">
        <f t="shared" si="58"/>
        <v>1</v>
      </c>
      <c r="AJ123" s="6">
        <f t="shared" si="58"/>
        <v>1</v>
      </c>
      <c r="AK123" s="6">
        <f t="shared" si="58"/>
        <v>1</v>
      </c>
      <c r="AL123" s="6">
        <f t="shared" si="58"/>
        <v>1</v>
      </c>
      <c r="AM123" s="6">
        <f t="shared" si="58"/>
        <v>1</v>
      </c>
      <c r="AN123" s="8"/>
      <c r="AO123" s="6">
        <f t="shared" si="59"/>
        <v>1</v>
      </c>
      <c r="AP123" s="6">
        <f t="shared" si="59"/>
        <v>1</v>
      </c>
      <c r="AQ123" s="6">
        <f t="shared" si="59"/>
        <v>1</v>
      </c>
      <c r="AR123" s="6">
        <f t="shared" si="59"/>
        <v>1</v>
      </c>
      <c r="AS123" s="6">
        <f t="shared" si="59"/>
        <v>1</v>
      </c>
      <c r="AT123" s="8"/>
      <c r="AU123" s="6">
        <f t="shared" si="60"/>
        <v>1</v>
      </c>
      <c r="AV123" s="6">
        <f t="shared" si="60"/>
        <v>1</v>
      </c>
      <c r="AW123" s="6">
        <f t="shared" si="60"/>
        <v>1</v>
      </c>
      <c r="AX123" s="6">
        <f t="shared" si="60"/>
        <v>1</v>
      </c>
      <c r="AY123" s="6">
        <f t="shared" si="60"/>
        <v>1</v>
      </c>
    </row>
    <row r="124" spans="1:51" s="6" customFormat="1" ht="13.5" customHeight="1" x14ac:dyDescent="0.2">
      <c r="A124" s="11" t="s">
        <v>276</v>
      </c>
      <c r="B124" s="65" t="s">
        <v>503</v>
      </c>
      <c r="C124" s="65">
        <v>2</v>
      </c>
      <c r="D124" s="66" t="s">
        <v>277</v>
      </c>
      <c r="E124" s="8">
        <v>0</v>
      </c>
      <c r="F124" s="8">
        <v>1</v>
      </c>
      <c r="G124" s="8">
        <v>1</v>
      </c>
      <c r="H124" s="8">
        <v>0</v>
      </c>
      <c r="I124" s="8">
        <v>0</v>
      </c>
      <c r="J124" s="8"/>
      <c r="K124" s="8">
        <v>0</v>
      </c>
      <c r="L124" s="8">
        <v>1</v>
      </c>
      <c r="M124" s="8">
        <v>0</v>
      </c>
      <c r="N124" s="8">
        <v>0</v>
      </c>
      <c r="O124" s="8">
        <v>0</v>
      </c>
      <c r="P124" s="8"/>
      <c r="Q124" s="8">
        <v>1</v>
      </c>
      <c r="R124" s="8">
        <v>1</v>
      </c>
      <c r="S124" s="8">
        <v>1</v>
      </c>
      <c r="T124" s="8">
        <v>1</v>
      </c>
      <c r="U124" s="8">
        <v>0</v>
      </c>
      <c r="V124" s="8"/>
      <c r="W124" s="60">
        <f t="shared" si="61"/>
        <v>0</v>
      </c>
      <c r="X124" s="60">
        <f t="shared" si="62"/>
        <v>1</v>
      </c>
      <c r="Y124" s="60">
        <f t="shared" si="63"/>
        <v>1</v>
      </c>
      <c r="Z124" s="61">
        <f t="shared" si="64"/>
        <v>0</v>
      </c>
      <c r="AA124" s="60">
        <f t="shared" si="65"/>
        <v>0</v>
      </c>
      <c r="AB124" s="8">
        <f t="shared" si="52"/>
        <v>2</v>
      </c>
      <c r="AC124" s="6">
        <f t="shared" si="53"/>
        <v>0</v>
      </c>
      <c r="AD124" s="6">
        <f t="shared" si="54"/>
        <v>1</v>
      </c>
      <c r="AE124" s="6">
        <f t="shared" si="55"/>
        <v>0</v>
      </c>
      <c r="AF124" s="6">
        <f t="shared" si="56"/>
        <v>0</v>
      </c>
      <c r="AG124" s="6">
        <f t="shared" si="57"/>
        <v>1</v>
      </c>
      <c r="AH124" s="8"/>
      <c r="AI124" s="6">
        <f t="shared" si="58"/>
        <v>1</v>
      </c>
      <c r="AJ124" s="6">
        <f t="shared" si="58"/>
        <v>1</v>
      </c>
      <c r="AK124" s="6">
        <f t="shared" si="58"/>
        <v>0</v>
      </c>
      <c r="AL124" s="6">
        <f t="shared" si="58"/>
        <v>1</v>
      </c>
      <c r="AM124" s="6">
        <f t="shared" si="58"/>
        <v>1</v>
      </c>
      <c r="AN124" s="8"/>
      <c r="AO124" s="6">
        <f t="shared" si="59"/>
        <v>0</v>
      </c>
      <c r="AP124" s="6">
        <f t="shared" si="59"/>
        <v>1</v>
      </c>
      <c r="AQ124" s="6">
        <f t="shared" si="59"/>
        <v>0</v>
      </c>
      <c r="AR124" s="6">
        <f t="shared" si="59"/>
        <v>0</v>
      </c>
      <c r="AS124" s="6">
        <f t="shared" si="59"/>
        <v>1</v>
      </c>
      <c r="AT124" s="8"/>
      <c r="AU124" s="6">
        <f t="shared" si="60"/>
        <v>0</v>
      </c>
      <c r="AV124" s="6">
        <f t="shared" si="60"/>
        <v>1</v>
      </c>
      <c r="AW124" s="6">
        <f t="shared" si="60"/>
        <v>1</v>
      </c>
      <c r="AX124" s="6">
        <f t="shared" si="60"/>
        <v>0</v>
      </c>
      <c r="AY124" s="6">
        <f t="shared" si="60"/>
        <v>1</v>
      </c>
    </row>
    <row r="125" spans="1:51" s="6" customFormat="1" ht="13.5" customHeight="1" x14ac:dyDescent="0.2">
      <c r="A125" s="11" t="s">
        <v>280</v>
      </c>
      <c r="B125" s="65" t="s">
        <v>505</v>
      </c>
      <c r="C125" s="65">
        <v>2</v>
      </c>
      <c r="D125" s="66" t="s">
        <v>281</v>
      </c>
      <c r="E125" s="8">
        <v>0</v>
      </c>
      <c r="F125" s="8">
        <v>0</v>
      </c>
      <c r="G125" s="8">
        <v>1</v>
      </c>
      <c r="H125" s="8">
        <v>0</v>
      </c>
      <c r="I125" s="8">
        <v>0</v>
      </c>
      <c r="J125" s="8"/>
      <c r="K125" s="8">
        <v>0</v>
      </c>
      <c r="L125" s="8">
        <v>0</v>
      </c>
      <c r="M125" s="8">
        <v>0</v>
      </c>
      <c r="N125" s="8">
        <v>0</v>
      </c>
      <c r="O125" s="8">
        <v>0</v>
      </c>
      <c r="P125" s="8"/>
      <c r="Q125" s="8">
        <v>0</v>
      </c>
      <c r="R125" s="8">
        <v>1</v>
      </c>
      <c r="S125" s="8">
        <v>0</v>
      </c>
      <c r="T125" s="8">
        <v>0</v>
      </c>
      <c r="U125" s="8">
        <v>0</v>
      </c>
      <c r="V125" s="8"/>
      <c r="W125" s="60">
        <f t="shared" si="61"/>
        <v>0</v>
      </c>
      <c r="X125" s="60">
        <f t="shared" si="62"/>
        <v>0</v>
      </c>
      <c r="Y125" s="60">
        <f t="shared" si="63"/>
        <v>0</v>
      </c>
      <c r="Z125" s="61">
        <f t="shared" si="64"/>
        <v>0</v>
      </c>
      <c r="AA125" s="60">
        <f t="shared" si="65"/>
        <v>0</v>
      </c>
      <c r="AB125" s="8">
        <f t="shared" si="52"/>
        <v>0</v>
      </c>
      <c r="AC125" s="6">
        <f t="shared" si="53"/>
        <v>1</v>
      </c>
      <c r="AD125" s="6">
        <f t="shared" si="54"/>
        <v>0</v>
      </c>
      <c r="AE125" s="6">
        <f t="shared" si="55"/>
        <v>0</v>
      </c>
      <c r="AF125" s="6">
        <f t="shared" si="56"/>
        <v>1</v>
      </c>
      <c r="AG125" s="6">
        <f t="shared" si="57"/>
        <v>1</v>
      </c>
      <c r="AH125" s="8"/>
      <c r="AI125" s="6">
        <f t="shared" si="58"/>
        <v>1</v>
      </c>
      <c r="AJ125" s="6">
        <f t="shared" si="58"/>
        <v>1</v>
      </c>
      <c r="AK125" s="6">
        <f t="shared" si="58"/>
        <v>0</v>
      </c>
      <c r="AL125" s="6">
        <f t="shared" si="58"/>
        <v>1</v>
      </c>
      <c r="AM125" s="6">
        <f t="shared" si="58"/>
        <v>1</v>
      </c>
      <c r="AN125" s="8"/>
      <c r="AO125" s="6">
        <f t="shared" si="59"/>
        <v>1</v>
      </c>
      <c r="AP125" s="6">
        <f t="shared" si="59"/>
        <v>0</v>
      </c>
      <c r="AQ125" s="6">
        <f t="shared" si="59"/>
        <v>1</v>
      </c>
      <c r="AR125" s="6">
        <f t="shared" si="59"/>
        <v>1</v>
      </c>
      <c r="AS125" s="6">
        <f t="shared" si="59"/>
        <v>1</v>
      </c>
      <c r="AT125" s="8"/>
      <c r="AU125" s="6">
        <f t="shared" si="60"/>
        <v>1</v>
      </c>
      <c r="AV125" s="6">
        <f t="shared" si="60"/>
        <v>0</v>
      </c>
      <c r="AW125" s="6">
        <f t="shared" si="60"/>
        <v>0</v>
      </c>
      <c r="AX125" s="6">
        <f t="shared" si="60"/>
        <v>1</v>
      </c>
      <c r="AY125" s="6">
        <f t="shared" si="60"/>
        <v>1</v>
      </c>
    </row>
    <row r="126" spans="1:51" s="6" customFormat="1" ht="13.5" customHeight="1" x14ac:dyDescent="0.2">
      <c r="A126" s="11" t="s">
        <v>294</v>
      </c>
      <c r="B126" s="65" t="s">
        <v>507</v>
      </c>
      <c r="C126" s="65">
        <v>2</v>
      </c>
      <c r="D126" s="66" t="s">
        <v>295</v>
      </c>
      <c r="E126" s="8">
        <v>0</v>
      </c>
      <c r="F126" s="8">
        <v>1</v>
      </c>
      <c r="G126" s="8">
        <v>1</v>
      </c>
      <c r="H126" s="8">
        <v>0</v>
      </c>
      <c r="I126" s="8">
        <v>0</v>
      </c>
      <c r="J126" s="8"/>
      <c r="K126" s="8">
        <v>0</v>
      </c>
      <c r="L126" s="8">
        <v>0</v>
      </c>
      <c r="M126" s="8">
        <v>0</v>
      </c>
      <c r="N126" s="8">
        <v>0</v>
      </c>
      <c r="O126" s="8">
        <v>0</v>
      </c>
      <c r="P126" s="8"/>
      <c r="Q126" s="8">
        <v>0</v>
      </c>
      <c r="R126" s="8">
        <v>1</v>
      </c>
      <c r="S126" s="8">
        <v>0</v>
      </c>
      <c r="T126" s="8">
        <v>0</v>
      </c>
      <c r="U126" s="8">
        <v>0</v>
      </c>
      <c r="V126" s="8"/>
      <c r="W126" s="60">
        <f t="shared" si="61"/>
        <v>0</v>
      </c>
      <c r="X126" s="60">
        <f t="shared" si="62"/>
        <v>1</v>
      </c>
      <c r="Y126" s="60">
        <f t="shared" si="63"/>
        <v>0</v>
      </c>
      <c r="Z126" s="61">
        <f t="shared" si="64"/>
        <v>0</v>
      </c>
      <c r="AA126" s="60">
        <f t="shared" si="65"/>
        <v>0</v>
      </c>
      <c r="AB126" s="8">
        <f t="shared" si="52"/>
        <v>1</v>
      </c>
      <c r="AC126" s="6">
        <f t="shared" si="53"/>
        <v>1</v>
      </c>
      <c r="AD126" s="6">
        <f t="shared" si="54"/>
        <v>0</v>
      </c>
      <c r="AE126" s="6">
        <f t="shared" si="55"/>
        <v>0</v>
      </c>
      <c r="AF126" s="6">
        <f t="shared" si="56"/>
        <v>1</v>
      </c>
      <c r="AG126" s="6">
        <f t="shared" si="57"/>
        <v>1</v>
      </c>
      <c r="AH126" s="8"/>
      <c r="AI126" s="6">
        <f t="shared" si="58"/>
        <v>1</v>
      </c>
      <c r="AJ126" s="6">
        <f t="shared" si="58"/>
        <v>0</v>
      </c>
      <c r="AK126" s="6">
        <f t="shared" si="58"/>
        <v>0</v>
      </c>
      <c r="AL126" s="6">
        <f t="shared" si="58"/>
        <v>1</v>
      </c>
      <c r="AM126" s="6">
        <f t="shared" si="58"/>
        <v>1</v>
      </c>
      <c r="AN126" s="8"/>
      <c r="AO126" s="6">
        <f t="shared" si="59"/>
        <v>1</v>
      </c>
      <c r="AP126" s="6">
        <f t="shared" si="59"/>
        <v>0</v>
      </c>
      <c r="AQ126" s="6">
        <f t="shared" si="59"/>
        <v>1</v>
      </c>
      <c r="AR126" s="6">
        <f t="shared" si="59"/>
        <v>1</v>
      </c>
      <c r="AS126" s="6">
        <f t="shared" si="59"/>
        <v>1</v>
      </c>
      <c r="AT126" s="8"/>
      <c r="AU126" s="6">
        <f t="shared" si="60"/>
        <v>1</v>
      </c>
      <c r="AV126" s="6">
        <f t="shared" si="60"/>
        <v>1</v>
      </c>
      <c r="AW126" s="6">
        <f t="shared" si="60"/>
        <v>0</v>
      </c>
      <c r="AX126" s="6">
        <f t="shared" si="60"/>
        <v>1</v>
      </c>
      <c r="AY126" s="6">
        <f t="shared" si="60"/>
        <v>1</v>
      </c>
    </row>
    <row r="127" spans="1:51" s="6" customFormat="1" ht="13.5" customHeight="1" x14ac:dyDescent="0.2">
      <c r="A127" s="11" t="s">
        <v>296</v>
      </c>
      <c r="B127" s="65" t="s">
        <v>508</v>
      </c>
      <c r="C127" s="65">
        <v>2</v>
      </c>
      <c r="D127" s="66" t="s">
        <v>297</v>
      </c>
      <c r="E127" s="8">
        <v>0</v>
      </c>
      <c r="F127" s="8">
        <v>0</v>
      </c>
      <c r="G127" s="8">
        <v>0</v>
      </c>
      <c r="H127" s="8">
        <v>0</v>
      </c>
      <c r="I127" s="8">
        <v>0</v>
      </c>
      <c r="J127" s="8"/>
      <c r="K127" s="8">
        <v>0</v>
      </c>
      <c r="L127" s="8">
        <v>1</v>
      </c>
      <c r="M127" s="8">
        <v>0</v>
      </c>
      <c r="N127" s="8">
        <v>0</v>
      </c>
      <c r="O127" s="8">
        <v>1</v>
      </c>
      <c r="P127" s="8"/>
      <c r="Q127" s="8">
        <v>0</v>
      </c>
      <c r="R127" s="8">
        <v>1</v>
      </c>
      <c r="S127" s="8">
        <v>0</v>
      </c>
      <c r="T127" s="8">
        <v>0</v>
      </c>
      <c r="U127" s="8">
        <v>0</v>
      </c>
      <c r="V127" s="8"/>
      <c r="W127" s="60">
        <f t="shared" si="61"/>
        <v>0</v>
      </c>
      <c r="X127" s="60">
        <f t="shared" si="62"/>
        <v>1</v>
      </c>
      <c r="Y127" s="60">
        <f t="shared" si="63"/>
        <v>0</v>
      </c>
      <c r="Z127" s="61">
        <f t="shared" si="64"/>
        <v>0</v>
      </c>
      <c r="AA127" s="60">
        <f t="shared" si="65"/>
        <v>0</v>
      </c>
      <c r="AB127" s="8">
        <f t="shared" si="52"/>
        <v>1</v>
      </c>
      <c r="AC127" s="6">
        <f t="shared" si="53"/>
        <v>1</v>
      </c>
      <c r="AD127" s="6">
        <f t="shared" si="54"/>
        <v>0</v>
      </c>
      <c r="AE127" s="6">
        <f t="shared" si="55"/>
        <v>1</v>
      </c>
      <c r="AF127" s="6">
        <f t="shared" si="56"/>
        <v>1</v>
      </c>
      <c r="AG127" s="6">
        <f t="shared" si="57"/>
        <v>0</v>
      </c>
      <c r="AH127" s="8"/>
      <c r="AI127" s="6">
        <f t="shared" si="58"/>
        <v>1</v>
      </c>
      <c r="AJ127" s="6">
        <f t="shared" si="58"/>
        <v>0</v>
      </c>
      <c r="AK127" s="6">
        <f t="shared" si="58"/>
        <v>1</v>
      </c>
      <c r="AL127" s="6">
        <f t="shared" si="58"/>
        <v>1</v>
      </c>
      <c r="AM127" s="6">
        <f t="shared" si="58"/>
        <v>0</v>
      </c>
      <c r="AN127" s="8"/>
      <c r="AO127" s="6">
        <f t="shared" si="59"/>
        <v>1</v>
      </c>
      <c r="AP127" s="6">
        <f t="shared" si="59"/>
        <v>1</v>
      </c>
      <c r="AQ127" s="6">
        <f t="shared" si="59"/>
        <v>1</v>
      </c>
      <c r="AR127" s="6">
        <f t="shared" si="59"/>
        <v>1</v>
      </c>
      <c r="AS127" s="6">
        <f t="shared" si="59"/>
        <v>0</v>
      </c>
      <c r="AT127" s="8"/>
      <c r="AU127" s="6">
        <f t="shared" si="60"/>
        <v>1</v>
      </c>
      <c r="AV127" s="6">
        <f t="shared" si="60"/>
        <v>0</v>
      </c>
      <c r="AW127" s="6">
        <f t="shared" si="60"/>
        <v>1</v>
      </c>
      <c r="AX127" s="6">
        <f t="shared" si="60"/>
        <v>1</v>
      </c>
      <c r="AY127" s="6">
        <f t="shared" si="60"/>
        <v>1</v>
      </c>
    </row>
    <row r="128" spans="1:51" s="6" customFormat="1" ht="13.5" customHeight="1" x14ac:dyDescent="0.2">
      <c r="A128" s="11" t="s">
        <v>305</v>
      </c>
      <c r="B128" s="65" t="s">
        <v>511</v>
      </c>
      <c r="C128" s="65">
        <v>2</v>
      </c>
      <c r="D128" s="66" t="s">
        <v>306</v>
      </c>
      <c r="E128" s="8">
        <v>1</v>
      </c>
      <c r="F128" s="8">
        <v>0</v>
      </c>
      <c r="G128" s="8">
        <v>0</v>
      </c>
      <c r="H128" s="8">
        <v>0</v>
      </c>
      <c r="I128" s="8">
        <v>1</v>
      </c>
      <c r="J128" s="8"/>
      <c r="K128" s="8">
        <v>1</v>
      </c>
      <c r="L128" s="8">
        <v>1</v>
      </c>
      <c r="M128" s="17">
        <v>0.5</v>
      </c>
      <c r="N128" s="17">
        <v>0.5</v>
      </c>
      <c r="O128" s="8">
        <v>1</v>
      </c>
      <c r="P128" s="8"/>
      <c r="Q128" s="8">
        <v>1</v>
      </c>
      <c r="R128" s="8">
        <v>1</v>
      </c>
      <c r="S128" s="8">
        <v>0</v>
      </c>
      <c r="T128" s="8">
        <v>0</v>
      </c>
      <c r="U128" s="8">
        <v>1</v>
      </c>
      <c r="V128" s="8"/>
      <c r="W128" s="60">
        <f t="shared" si="61"/>
        <v>1</v>
      </c>
      <c r="X128" s="60">
        <f t="shared" si="62"/>
        <v>1</v>
      </c>
      <c r="Y128" s="60">
        <f t="shared" si="63"/>
        <v>0</v>
      </c>
      <c r="Z128" s="61">
        <f t="shared" si="64"/>
        <v>0</v>
      </c>
      <c r="AA128" s="60">
        <f t="shared" si="65"/>
        <v>1</v>
      </c>
      <c r="AB128" s="8">
        <f t="shared" si="52"/>
        <v>3</v>
      </c>
      <c r="AC128" s="6">
        <f t="shared" si="53"/>
        <v>1</v>
      </c>
      <c r="AD128" s="6">
        <f t="shared" si="54"/>
        <v>0</v>
      </c>
      <c r="AE128" s="6">
        <f t="shared" si="55"/>
        <v>0</v>
      </c>
      <c r="AF128" s="6">
        <f t="shared" si="56"/>
        <v>0</v>
      </c>
      <c r="AG128" s="6">
        <f t="shared" si="57"/>
        <v>1</v>
      </c>
      <c r="AH128" s="8"/>
      <c r="AI128" s="6">
        <f t="shared" si="58"/>
        <v>1</v>
      </c>
      <c r="AJ128" s="6">
        <f t="shared" si="58"/>
        <v>0</v>
      </c>
      <c r="AK128" s="6">
        <f t="shared" si="58"/>
        <v>0</v>
      </c>
      <c r="AL128" s="6">
        <f t="shared" si="58"/>
        <v>0</v>
      </c>
      <c r="AM128" s="6">
        <f t="shared" si="58"/>
        <v>1</v>
      </c>
      <c r="AN128" s="8"/>
      <c r="AO128" s="6">
        <f t="shared" si="59"/>
        <v>1</v>
      </c>
      <c r="AP128" s="6">
        <f t="shared" si="59"/>
        <v>1</v>
      </c>
      <c r="AQ128" s="6">
        <f t="shared" si="59"/>
        <v>0</v>
      </c>
      <c r="AR128" s="6">
        <f t="shared" si="59"/>
        <v>0</v>
      </c>
      <c r="AS128" s="6">
        <f t="shared" si="59"/>
        <v>1</v>
      </c>
      <c r="AT128" s="8"/>
      <c r="AU128" s="6">
        <f t="shared" si="60"/>
        <v>1</v>
      </c>
      <c r="AV128" s="6">
        <f t="shared" si="60"/>
        <v>0</v>
      </c>
      <c r="AW128" s="6">
        <f t="shared" si="60"/>
        <v>1</v>
      </c>
      <c r="AX128" s="6">
        <f t="shared" si="60"/>
        <v>1</v>
      </c>
      <c r="AY128" s="6">
        <f t="shared" si="60"/>
        <v>1</v>
      </c>
    </row>
    <row r="129" spans="1:51" s="40" customFormat="1" ht="13.5" customHeight="1" x14ac:dyDescent="0.2">
      <c r="A129" s="11" t="s">
        <v>309</v>
      </c>
      <c r="B129" s="65" t="s">
        <v>512</v>
      </c>
      <c r="C129" s="65">
        <v>2</v>
      </c>
      <c r="D129" s="66" t="s">
        <v>310</v>
      </c>
      <c r="E129" s="8">
        <v>0</v>
      </c>
      <c r="F129" s="8">
        <v>1</v>
      </c>
      <c r="G129" s="8">
        <v>0</v>
      </c>
      <c r="H129" s="8">
        <v>0</v>
      </c>
      <c r="I129" s="8">
        <v>0</v>
      </c>
      <c r="J129" s="8"/>
      <c r="K129" s="8">
        <v>0</v>
      </c>
      <c r="L129" s="8">
        <v>0</v>
      </c>
      <c r="M129" s="8">
        <v>0</v>
      </c>
      <c r="N129" s="17">
        <v>0.5</v>
      </c>
      <c r="O129" s="8">
        <v>1</v>
      </c>
      <c r="P129" s="8"/>
      <c r="Q129" s="8">
        <v>0</v>
      </c>
      <c r="R129" s="8">
        <v>1</v>
      </c>
      <c r="S129" s="8">
        <v>1</v>
      </c>
      <c r="T129" s="8">
        <v>0</v>
      </c>
      <c r="U129" s="8">
        <v>0</v>
      </c>
      <c r="V129" s="8"/>
      <c r="W129" s="60">
        <f t="shared" si="61"/>
        <v>0</v>
      </c>
      <c r="X129" s="60">
        <f t="shared" si="62"/>
        <v>1</v>
      </c>
      <c r="Y129" s="60">
        <f t="shared" si="63"/>
        <v>0</v>
      </c>
      <c r="Z129" s="61">
        <f t="shared" si="64"/>
        <v>0</v>
      </c>
      <c r="AA129" s="60">
        <f t="shared" si="65"/>
        <v>0</v>
      </c>
      <c r="AB129" s="8">
        <f t="shared" si="52"/>
        <v>1</v>
      </c>
      <c r="AC129" s="6">
        <f t="shared" si="53"/>
        <v>1</v>
      </c>
      <c r="AD129" s="6">
        <f t="shared" si="54"/>
        <v>0</v>
      </c>
      <c r="AE129" s="6">
        <f t="shared" si="55"/>
        <v>0</v>
      </c>
      <c r="AF129" s="6">
        <f t="shared" si="56"/>
        <v>0</v>
      </c>
      <c r="AG129" s="6">
        <f t="shared" si="57"/>
        <v>0</v>
      </c>
      <c r="AH129" s="38"/>
      <c r="AI129" s="40">
        <f t="shared" si="58"/>
        <v>1</v>
      </c>
      <c r="AJ129" s="40">
        <f t="shared" si="58"/>
        <v>0</v>
      </c>
      <c r="AK129" s="40">
        <f t="shared" si="58"/>
        <v>1</v>
      </c>
      <c r="AL129" s="40">
        <f t="shared" si="58"/>
        <v>0</v>
      </c>
      <c r="AM129" s="40">
        <f t="shared" si="58"/>
        <v>0</v>
      </c>
      <c r="AN129" s="38"/>
      <c r="AO129" s="40">
        <f t="shared" si="59"/>
        <v>1</v>
      </c>
      <c r="AP129" s="40">
        <f t="shared" si="59"/>
        <v>0</v>
      </c>
      <c r="AQ129" s="40">
        <f t="shared" si="59"/>
        <v>0</v>
      </c>
      <c r="AR129" s="40">
        <f t="shared" si="59"/>
        <v>0</v>
      </c>
      <c r="AS129" s="40">
        <f t="shared" si="59"/>
        <v>0</v>
      </c>
      <c r="AT129" s="38"/>
      <c r="AU129" s="40">
        <f t="shared" si="60"/>
        <v>1</v>
      </c>
      <c r="AV129" s="40">
        <f t="shared" si="60"/>
        <v>1</v>
      </c>
      <c r="AW129" s="40">
        <f t="shared" si="60"/>
        <v>0</v>
      </c>
      <c r="AX129" s="40">
        <f t="shared" si="60"/>
        <v>1</v>
      </c>
      <c r="AY129" s="40">
        <f t="shared" si="60"/>
        <v>1</v>
      </c>
    </row>
    <row r="130" spans="1:51" s="6" customFormat="1" ht="13.5" customHeight="1" x14ac:dyDescent="0.2">
      <c r="A130" s="11" t="s">
        <v>311</v>
      </c>
      <c r="B130" s="65" t="s">
        <v>513</v>
      </c>
      <c r="C130" s="65">
        <v>2</v>
      </c>
      <c r="D130" s="66" t="s">
        <v>312</v>
      </c>
      <c r="E130" s="8">
        <v>0</v>
      </c>
      <c r="F130" s="8">
        <v>1</v>
      </c>
      <c r="G130" s="8">
        <v>1</v>
      </c>
      <c r="H130" s="8">
        <v>0</v>
      </c>
      <c r="I130" s="8">
        <v>1</v>
      </c>
      <c r="J130" s="8"/>
      <c r="K130" s="8">
        <v>0</v>
      </c>
      <c r="L130" s="8">
        <v>0</v>
      </c>
      <c r="M130" s="8">
        <v>0</v>
      </c>
      <c r="N130" s="8">
        <v>0</v>
      </c>
      <c r="O130" s="8">
        <v>1</v>
      </c>
      <c r="P130" s="8"/>
      <c r="Q130" s="8">
        <v>0</v>
      </c>
      <c r="R130" s="8">
        <v>1</v>
      </c>
      <c r="S130" s="8">
        <v>0</v>
      </c>
      <c r="T130" s="8">
        <v>0</v>
      </c>
      <c r="U130" s="8">
        <v>1</v>
      </c>
      <c r="V130" s="8"/>
      <c r="W130" s="60">
        <f t="shared" si="61"/>
        <v>0</v>
      </c>
      <c r="X130" s="60">
        <f t="shared" si="62"/>
        <v>1</v>
      </c>
      <c r="Y130" s="60">
        <f t="shared" si="63"/>
        <v>0</v>
      </c>
      <c r="Z130" s="61">
        <f t="shared" si="64"/>
        <v>0</v>
      </c>
      <c r="AA130" s="60">
        <f t="shared" si="65"/>
        <v>1</v>
      </c>
      <c r="AB130" s="8">
        <f t="shared" ref="AB130:AB161" si="66">SUM(W130:AA130)</f>
        <v>2</v>
      </c>
      <c r="AC130" s="6">
        <f t="shared" ref="AC130:AC161" si="67">IF(AND(E130=K130, K130=Q130),1,0)</f>
        <v>1</v>
      </c>
      <c r="AD130" s="6">
        <f t="shared" ref="AD130:AD161" si="68">IF(AND(F130=L130, L130=R130),1,0)</f>
        <v>0</v>
      </c>
      <c r="AE130" s="6">
        <f t="shared" ref="AE130:AE161" si="69">IF(AND(G130=M130, M130=S130),1,0)</f>
        <v>0</v>
      </c>
      <c r="AF130" s="6">
        <f t="shared" ref="AF130:AF161" si="70">IF(AND(H130=N130, N130=T130),1,0)</f>
        <v>1</v>
      </c>
      <c r="AG130" s="6">
        <f t="shared" ref="AG130:AG161" si="71">IF(AND(I130=O130, O130=U130),1,0)</f>
        <v>1</v>
      </c>
      <c r="AH130" s="8"/>
      <c r="AI130" s="6">
        <f t="shared" si="58"/>
        <v>1</v>
      </c>
      <c r="AJ130" s="6">
        <f t="shared" si="58"/>
        <v>0</v>
      </c>
      <c r="AK130" s="6">
        <f t="shared" si="58"/>
        <v>0</v>
      </c>
      <c r="AL130" s="6">
        <f t="shared" si="58"/>
        <v>1</v>
      </c>
      <c r="AM130" s="6">
        <f t="shared" si="58"/>
        <v>1</v>
      </c>
      <c r="AN130" s="8"/>
      <c r="AO130" s="6">
        <f t="shared" si="59"/>
        <v>1</v>
      </c>
      <c r="AP130" s="6">
        <f t="shared" si="59"/>
        <v>0</v>
      </c>
      <c r="AQ130" s="6">
        <f t="shared" si="59"/>
        <v>1</v>
      </c>
      <c r="AR130" s="6">
        <f t="shared" si="59"/>
        <v>1</v>
      </c>
      <c r="AS130" s="6">
        <f t="shared" si="59"/>
        <v>1</v>
      </c>
      <c r="AT130" s="8"/>
      <c r="AU130" s="6">
        <f t="shared" si="60"/>
        <v>1</v>
      </c>
      <c r="AV130" s="6">
        <f t="shared" si="60"/>
        <v>1</v>
      </c>
      <c r="AW130" s="6">
        <f t="shared" si="60"/>
        <v>0</v>
      </c>
      <c r="AX130" s="6">
        <f t="shared" si="60"/>
        <v>1</v>
      </c>
      <c r="AY130" s="6">
        <f t="shared" si="60"/>
        <v>1</v>
      </c>
    </row>
    <row r="131" spans="1:51" s="6" customFormat="1" ht="13.5" customHeight="1" x14ac:dyDescent="0.2">
      <c r="A131" s="11" t="s">
        <v>315</v>
      </c>
      <c r="B131" s="65" t="s">
        <v>515</v>
      </c>
      <c r="C131" s="65">
        <v>2</v>
      </c>
      <c r="D131" s="66" t="s">
        <v>316</v>
      </c>
      <c r="E131" s="8">
        <v>1</v>
      </c>
      <c r="F131" s="8">
        <v>1</v>
      </c>
      <c r="G131" s="8">
        <v>0</v>
      </c>
      <c r="H131" s="8">
        <v>0</v>
      </c>
      <c r="I131" s="8">
        <v>1</v>
      </c>
      <c r="J131" s="8"/>
      <c r="K131" s="8">
        <v>1</v>
      </c>
      <c r="L131" s="8">
        <v>1</v>
      </c>
      <c r="M131" s="8">
        <v>0</v>
      </c>
      <c r="N131" s="8">
        <v>0</v>
      </c>
      <c r="O131" s="8">
        <v>1</v>
      </c>
      <c r="P131" s="8"/>
      <c r="Q131" s="8">
        <v>1</v>
      </c>
      <c r="R131" s="8">
        <v>1</v>
      </c>
      <c r="S131" s="8">
        <v>0</v>
      </c>
      <c r="T131" s="8">
        <v>0</v>
      </c>
      <c r="U131" s="8">
        <v>1</v>
      </c>
      <c r="V131" s="8"/>
      <c r="W131" s="60">
        <f t="shared" si="61"/>
        <v>1</v>
      </c>
      <c r="X131" s="60">
        <f t="shared" si="62"/>
        <v>1</v>
      </c>
      <c r="Y131" s="60">
        <f t="shared" si="63"/>
        <v>0</v>
      </c>
      <c r="Z131" s="61">
        <f t="shared" si="64"/>
        <v>0</v>
      </c>
      <c r="AA131" s="60">
        <f t="shared" si="65"/>
        <v>1</v>
      </c>
      <c r="AB131" s="8">
        <f t="shared" si="66"/>
        <v>3</v>
      </c>
      <c r="AC131" s="6">
        <f t="shared" si="67"/>
        <v>1</v>
      </c>
      <c r="AD131" s="6">
        <f t="shared" si="68"/>
        <v>1</v>
      </c>
      <c r="AE131" s="6">
        <f t="shared" si="69"/>
        <v>1</v>
      </c>
      <c r="AF131" s="6">
        <f t="shared" si="70"/>
        <v>1</v>
      </c>
      <c r="AG131" s="6">
        <f t="shared" si="71"/>
        <v>1</v>
      </c>
      <c r="AH131" s="8"/>
      <c r="AI131" s="6">
        <f t="shared" si="58"/>
        <v>1</v>
      </c>
      <c r="AJ131" s="6">
        <f t="shared" si="58"/>
        <v>1</v>
      </c>
      <c r="AK131" s="6">
        <f t="shared" si="58"/>
        <v>1</v>
      </c>
      <c r="AL131" s="6">
        <f t="shared" si="58"/>
        <v>1</v>
      </c>
      <c r="AM131" s="6">
        <f t="shared" si="58"/>
        <v>1</v>
      </c>
      <c r="AN131" s="8"/>
      <c r="AO131" s="6">
        <f t="shared" si="59"/>
        <v>1</v>
      </c>
      <c r="AP131" s="6">
        <f t="shared" si="59"/>
        <v>1</v>
      </c>
      <c r="AQ131" s="6">
        <f t="shared" si="59"/>
        <v>1</v>
      </c>
      <c r="AR131" s="6">
        <f t="shared" si="59"/>
        <v>1</v>
      </c>
      <c r="AS131" s="6">
        <f t="shared" si="59"/>
        <v>1</v>
      </c>
      <c r="AT131" s="8"/>
      <c r="AU131" s="6">
        <f t="shared" si="60"/>
        <v>1</v>
      </c>
      <c r="AV131" s="6">
        <f t="shared" si="60"/>
        <v>1</v>
      </c>
      <c r="AW131" s="6">
        <f t="shared" si="60"/>
        <v>1</v>
      </c>
      <c r="AX131" s="6">
        <f t="shared" si="60"/>
        <v>1</v>
      </c>
      <c r="AY131" s="6">
        <f t="shared" si="60"/>
        <v>1</v>
      </c>
    </row>
    <row r="132" spans="1:51" s="40" customFormat="1" ht="13.5" customHeight="1" x14ac:dyDescent="0.2">
      <c r="A132" s="11" t="s">
        <v>317</v>
      </c>
      <c r="B132" s="65" t="s">
        <v>516</v>
      </c>
      <c r="C132" s="65">
        <v>2</v>
      </c>
      <c r="D132" s="66" t="s">
        <v>318</v>
      </c>
      <c r="E132" s="8">
        <v>0</v>
      </c>
      <c r="F132" s="8">
        <v>0</v>
      </c>
      <c r="G132" s="8">
        <v>0</v>
      </c>
      <c r="H132" s="8">
        <v>0</v>
      </c>
      <c r="I132" s="8">
        <v>0</v>
      </c>
      <c r="J132" s="8"/>
      <c r="K132" s="8">
        <v>0</v>
      </c>
      <c r="L132" s="8">
        <v>0</v>
      </c>
      <c r="M132" s="8">
        <v>0</v>
      </c>
      <c r="N132" s="8">
        <v>0</v>
      </c>
      <c r="O132" s="8">
        <v>1</v>
      </c>
      <c r="P132" s="8"/>
      <c r="Q132" s="8">
        <v>0</v>
      </c>
      <c r="R132" s="8">
        <v>1</v>
      </c>
      <c r="S132" s="8">
        <v>0</v>
      </c>
      <c r="T132" s="8">
        <v>0</v>
      </c>
      <c r="U132" s="8">
        <v>0</v>
      </c>
      <c r="V132" s="8" t="s">
        <v>542</v>
      </c>
      <c r="W132" s="60">
        <f t="shared" si="61"/>
        <v>0</v>
      </c>
      <c r="X132" s="60">
        <f t="shared" si="62"/>
        <v>0</v>
      </c>
      <c r="Y132" s="60">
        <f t="shared" si="63"/>
        <v>0</v>
      </c>
      <c r="Z132" s="61">
        <f t="shared" si="64"/>
        <v>0</v>
      </c>
      <c r="AA132" s="60">
        <f t="shared" si="65"/>
        <v>0</v>
      </c>
      <c r="AB132" s="8">
        <f t="shared" si="66"/>
        <v>0</v>
      </c>
      <c r="AC132" s="6">
        <f t="shared" si="67"/>
        <v>1</v>
      </c>
      <c r="AD132" s="6">
        <f t="shared" si="68"/>
        <v>0</v>
      </c>
      <c r="AE132" s="6">
        <f t="shared" si="69"/>
        <v>1</v>
      </c>
      <c r="AF132" s="6">
        <f t="shared" si="70"/>
        <v>1</v>
      </c>
      <c r="AG132" s="6">
        <f t="shared" si="71"/>
        <v>0</v>
      </c>
      <c r="AH132" s="38"/>
      <c r="AI132" s="40">
        <f t="shared" si="58"/>
        <v>1</v>
      </c>
      <c r="AJ132" s="40">
        <f t="shared" si="58"/>
        <v>1</v>
      </c>
      <c r="AK132" s="40">
        <f t="shared" si="58"/>
        <v>1</v>
      </c>
      <c r="AL132" s="40">
        <f t="shared" si="58"/>
        <v>1</v>
      </c>
      <c r="AM132" s="40">
        <f t="shared" si="58"/>
        <v>0</v>
      </c>
      <c r="AN132" s="38"/>
      <c r="AO132" s="40">
        <f t="shared" si="59"/>
        <v>1</v>
      </c>
      <c r="AP132" s="40">
        <f t="shared" si="59"/>
        <v>0</v>
      </c>
      <c r="AQ132" s="40">
        <f t="shared" si="59"/>
        <v>1</v>
      </c>
      <c r="AR132" s="40">
        <f t="shared" si="59"/>
        <v>1</v>
      </c>
      <c r="AS132" s="40">
        <f t="shared" si="59"/>
        <v>0</v>
      </c>
      <c r="AT132" s="38"/>
      <c r="AU132" s="40">
        <f t="shared" si="60"/>
        <v>1</v>
      </c>
      <c r="AV132" s="40">
        <f t="shared" si="60"/>
        <v>0</v>
      </c>
      <c r="AW132" s="40">
        <f t="shared" si="60"/>
        <v>1</v>
      </c>
      <c r="AX132" s="40">
        <f t="shared" si="60"/>
        <v>1</v>
      </c>
      <c r="AY132" s="40">
        <f t="shared" si="60"/>
        <v>1</v>
      </c>
    </row>
    <row r="133" spans="1:51" s="6" customFormat="1" ht="13.5" customHeight="1" x14ac:dyDescent="0.2">
      <c r="A133" s="11" t="s">
        <v>319</v>
      </c>
      <c r="B133" s="65" t="s">
        <v>517</v>
      </c>
      <c r="C133" s="65">
        <v>2</v>
      </c>
      <c r="D133" s="66" t="s">
        <v>320</v>
      </c>
      <c r="E133" s="8">
        <v>0</v>
      </c>
      <c r="F133" s="8">
        <v>1</v>
      </c>
      <c r="G133" s="8">
        <v>1</v>
      </c>
      <c r="H133" s="8">
        <v>1</v>
      </c>
      <c r="I133" s="8">
        <v>1</v>
      </c>
      <c r="J133" s="8"/>
      <c r="K133" s="8">
        <v>0</v>
      </c>
      <c r="L133" s="8">
        <v>1</v>
      </c>
      <c r="M133" s="17">
        <v>0.5</v>
      </c>
      <c r="N133" s="17">
        <v>0.5</v>
      </c>
      <c r="O133" s="8">
        <v>1</v>
      </c>
      <c r="P133" s="8"/>
      <c r="Q133" s="8">
        <v>0</v>
      </c>
      <c r="R133" s="8">
        <v>1</v>
      </c>
      <c r="S133" s="8">
        <v>1</v>
      </c>
      <c r="T133" s="8">
        <v>0</v>
      </c>
      <c r="U133" s="8">
        <v>1</v>
      </c>
      <c r="V133" s="8"/>
      <c r="W133" s="60">
        <f t="shared" si="61"/>
        <v>0</v>
      </c>
      <c r="X133" s="60">
        <f t="shared" si="62"/>
        <v>1</v>
      </c>
      <c r="Y133" s="60">
        <f t="shared" si="63"/>
        <v>1</v>
      </c>
      <c r="Z133" s="61">
        <f t="shared" si="64"/>
        <v>0.5</v>
      </c>
      <c r="AA133" s="60">
        <f t="shared" si="65"/>
        <v>1</v>
      </c>
      <c r="AB133" s="8">
        <f t="shared" si="66"/>
        <v>3.5</v>
      </c>
      <c r="AC133" s="6">
        <f t="shared" si="67"/>
        <v>1</v>
      </c>
      <c r="AD133" s="6">
        <f t="shared" si="68"/>
        <v>1</v>
      </c>
      <c r="AE133" s="6">
        <f t="shared" si="69"/>
        <v>0</v>
      </c>
      <c r="AF133" s="6">
        <f t="shared" si="70"/>
        <v>0</v>
      </c>
      <c r="AG133" s="6">
        <f t="shared" si="71"/>
        <v>1</v>
      </c>
      <c r="AH133" s="8"/>
      <c r="AI133" s="6">
        <f t="shared" si="58"/>
        <v>1</v>
      </c>
      <c r="AJ133" s="6">
        <f t="shared" si="58"/>
        <v>1</v>
      </c>
      <c r="AK133" s="6">
        <f t="shared" si="58"/>
        <v>0</v>
      </c>
      <c r="AL133" s="6">
        <f t="shared" si="58"/>
        <v>0</v>
      </c>
      <c r="AM133" s="6">
        <f t="shared" si="58"/>
        <v>1</v>
      </c>
      <c r="AN133" s="8"/>
      <c r="AO133" s="6">
        <f t="shared" si="59"/>
        <v>1</v>
      </c>
      <c r="AP133" s="6">
        <f t="shared" si="59"/>
        <v>1</v>
      </c>
      <c r="AQ133" s="6">
        <f t="shared" si="59"/>
        <v>0</v>
      </c>
      <c r="AR133" s="6">
        <f t="shared" si="59"/>
        <v>0</v>
      </c>
      <c r="AS133" s="6">
        <f t="shared" si="59"/>
        <v>1</v>
      </c>
      <c r="AT133" s="8"/>
      <c r="AU133" s="6">
        <f t="shared" si="60"/>
        <v>1</v>
      </c>
      <c r="AV133" s="6">
        <f t="shared" si="60"/>
        <v>1</v>
      </c>
      <c r="AW133" s="6">
        <f t="shared" si="60"/>
        <v>1</v>
      </c>
      <c r="AX133" s="6">
        <f t="shared" si="60"/>
        <v>0</v>
      </c>
      <c r="AY133" s="6">
        <f t="shared" si="60"/>
        <v>1</v>
      </c>
    </row>
    <row r="134" spans="1:51" s="6" customFormat="1" ht="13.5" customHeight="1" x14ac:dyDescent="0.2">
      <c r="A134" s="11" t="s">
        <v>326</v>
      </c>
      <c r="B134" s="65" t="s">
        <v>520</v>
      </c>
      <c r="C134" s="65">
        <v>2</v>
      </c>
      <c r="D134" s="66" t="s">
        <v>327</v>
      </c>
      <c r="E134" s="8">
        <v>0</v>
      </c>
      <c r="F134" s="8">
        <v>1</v>
      </c>
      <c r="G134" s="8">
        <v>0</v>
      </c>
      <c r="H134" s="8">
        <v>0</v>
      </c>
      <c r="I134" s="8">
        <v>1</v>
      </c>
      <c r="J134" s="8"/>
      <c r="K134" s="8">
        <v>0</v>
      </c>
      <c r="L134" s="8">
        <v>1</v>
      </c>
      <c r="M134" s="8">
        <v>0</v>
      </c>
      <c r="N134" s="8">
        <v>0</v>
      </c>
      <c r="O134" s="8">
        <v>1</v>
      </c>
      <c r="P134" s="8"/>
      <c r="Q134" s="8">
        <v>0</v>
      </c>
      <c r="R134" s="8">
        <v>1</v>
      </c>
      <c r="S134" s="8">
        <v>0</v>
      </c>
      <c r="T134" s="8">
        <v>0</v>
      </c>
      <c r="U134" s="8">
        <v>1</v>
      </c>
      <c r="V134" s="8"/>
      <c r="W134" s="60">
        <f t="shared" si="61"/>
        <v>0</v>
      </c>
      <c r="X134" s="60">
        <f t="shared" si="62"/>
        <v>1</v>
      </c>
      <c r="Y134" s="60">
        <f t="shared" si="63"/>
        <v>0</v>
      </c>
      <c r="Z134" s="61">
        <f t="shared" si="64"/>
        <v>0</v>
      </c>
      <c r="AA134" s="60">
        <f t="shared" si="65"/>
        <v>1</v>
      </c>
      <c r="AB134" s="8">
        <f t="shared" si="66"/>
        <v>2</v>
      </c>
      <c r="AC134" s="6">
        <f t="shared" si="67"/>
        <v>1</v>
      </c>
      <c r="AD134" s="6">
        <f t="shared" si="68"/>
        <v>1</v>
      </c>
      <c r="AE134" s="6">
        <f t="shared" si="69"/>
        <v>1</v>
      </c>
      <c r="AF134" s="6">
        <f t="shared" si="70"/>
        <v>1</v>
      </c>
      <c r="AG134" s="6">
        <f t="shared" si="71"/>
        <v>1</v>
      </c>
      <c r="AH134" s="8"/>
      <c r="AI134" s="6">
        <f t="shared" si="58"/>
        <v>1</v>
      </c>
      <c r="AJ134" s="6">
        <f t="shared" si="58"/>
        <v>1</v>
      </c>
      <c r="AK134" s="6">
        <f t="shared" si="58"/>
        <v>1</v>
      </c>
      <c r="AL134" s="6">
        <f t="shared" si="58"/>
        <v>1</v>
      </c>
      <c r="AM134" s="6">
        <f t="shared" si="58"/>
        <v>1</v>
      </c>
      <c r="AN134" s="8"/>
      <c r="AO134" s="6">
        <f t="shared" si="59"/>
        <v>1</v>
      </c>
      <c r="AP134" s="6">
        <f t="shared" si="59"/>
        <v>1</v>
      </c>
      <c r="AQ134" s="6">
        <f t="shared" si="59"/>
        <v>1</v>
      </c>
      <c r="AR134" s="6">
        <f t="shared" si="59"/>
        <v>1</v>
      </c>
      <c r="AS134" s="6">
        <f t="shared" si="59"/>
        <v>1</v>
      </c>
      <c r="AT134" s="8"/>
      <c r="AU134" s="6">
        <f t="shared" si="60"/>
        <v>1</v>
      </c>
      <c r="AV134" s="6">
        <f t="shared" si="60"/>
        <v>1</v>
      </c>
      <c r="AW134" s="6">
        <f t="shared" si="60"/>
        <v>1</v>
      </c>
      <c r="AX134" s="6">
        <f t="shared" si="60"/>
        <v>1</v>
      </c>
      <c r="AY134" s="6">
        <f t="shared" si="60"/>
        <v>1</v>
      </c>
    </row>
    <row r="135" spans="1:51" s="6" customFormat="1" ht="13.5" customHeight="1" x14ac:dyDescent="0.2">
      <c r="A135" s="11" t="s">
        <v>328</v>
      </c>
      <c r="B135" s="65" t="s">
        <v>520</v>
      </c>
      <c r="C135" s="65">
        <v>2</v>
      </c>
      <c r="D135" s="66" t="s">
        <v>329</v>
      </c>
      <c r="E135" s="8">
        <v>1</v>
      </c>
      <c r="F135" s="8">
        <v>1</v>
      </c>
      <c r="G135" s="8">
        <v>1</v>
      </c>
      <c r="H135" s="8">
        <v>0</v>
      </c>
      <c r="I135" s="8">
        <v>1</v>
      </c>
      <c r="J135" s="8"/>
      <c r="K135" s="8">
        <v>1</v>
      </c>
      <c r="L135" s="8">
        <v>1</v>
      </c>
      <c r="M135" s="17">
        <v>0.5</v>
      </c>
      <c r="N135" s="17">
        <v>0.5</v>
      </c>
      <c r="O135" s="17">
        <v>0.5</v>
      </c>
      <c r="P135" s="8"/>
      <c r="Q135" s="8">
        <v>1</v>
      </c>
      <c r="R135" s="8">
        <v>1</v>
      </c>
      <c r="S135" s="8">
        <v>0</v>
      </c>
      <c r="T135" s="8">
        <v>0</v>
      </c>
      <c r="U135" s="8">
        <v>0</v>
      </c>
      <c r="V135" s="8"/>
      <c r="W135" s="60">
        <f t="shared" si="61"/>
        <v>1</v>
      </c>
      <c r="X135" s="60">
        <f t="shared" si="62"/>
        <v>1</v>
      </c>
      <c r="Y135" s="60">
        <f t="shared" si="63"/>
        <v>0.5</v>
      </c>
      <c r="Z135" s="61">
        <f t="shared" si="64"/>
        <v>0</v>
      </c>
      <c r="AA135" s="60">
        <f t="shared" si="65"/>
        <v>0.5</v>
      </c>
      <c r="AB135" s="8">
        <f t="shared" si="66"/>
        <v>3</v>
      </c>
      <c r="AC135" s="6">
        <f t="shared" si="67"/>
        <v>1</v>
      </c>
      <c r="AD135" s="6">
        <f t="shared" si="68"/>
        <v>1</v>
      </c>
      <c r="AE135" s="6">
        <f t="shared" si="69"/>
        <v>0</v>
      </c>
      <c r="AF135" s="6">
        <f t="shared" si="70"/>
        <v>0</v>
      </c>
      <c r="AG135" s="6">
        <f t="shared" si="71"/>
        <v>0</v>
      </c>
      <c r="AH135" s="8"/>
      <c r="AI135" s="6">
        <f t="shared" si="58"/>
        <v>1</v>
      </c>
      <c r="AJ135" s="6">
        <f t="shared" si="58"/>
        <v>1</v>
      </c>
      <c r="AK135" s="6">
        <f t="shared" si="58"/>
        <v>0</v>
      </c>
      <c r="AL135" s="6">
        <f t="shared" si="58"/>
        <v>0</v>
      </c>
      <c r="AM135" s="6">
        <f t="shared" si="58"/>
        <v>0</v>
      </c>
      <c r="AN135" s="8"/>
      <c r="AO135" s="6">
        <f t="shared" si="59"/>
        <v>1</v>
      </c>
      <c r="AP135" s="6">
        <f t="shared" si="59"/>
        <v>1</v>
      </c>
      <c r="AQ135" s="6">
        <f t="shared" si="59"/>
        <v>0</v>
      </c>
      <c r="AR135" s="6">
        <f t="shared" si="59"/>
        <v>0</v>
      </c>
      <c r="AS135" s="6">
        <f t="shared" si="59"/>
        <v>0</v>
      </c>
      <c r="AT135" s="8"/>
      <c r="AU135" s="6">
        <f t="shared" si="60"/>
        <v>1</v>
      </c>
      <c r="AV135" s="6">
        <f t="shared" si="60"/>
        <v>1</v>
      </c>
      <c r="AW135" s="6">
        <f t="shared" si="60"/>
        <v>0</v>
      </c>
      <c r="AX135" s="6">
        <f t="shared" si="60"/>
        <v>1</v>
      </c>
      <c r="AY135" s="6">
        <f t="shared" si="60"/>
        <v>0</v>
      </c>
    </row>
    <row r="136" spans="1:51" s="6" customFormat="1" ht="13.5" customHeight="1" x14ac:dyDescent="0.2">
      <c r="A136" s="11" t="s">
        <v>332</v>
      </c>
      <c r="B136" s="65" t="s">
        <v>520</v>
      </c>
      <c r="C136" s="65">
        <v>2</v>
      </c>
      <c r="D136" s="66" t="s">
        <v>333</v>
      </c>
      <c r="E136" s="8">
        <v>1</v>
      </c>
      <c r="F136" s="8">
        <v>1</v>
      </c>
      <c r="G136" s="8">
        <v>0</v>
      </c>
      <c r="H136" s="8">
        <v>0</v>
      </c>
      <c r="I136" s="8">
        <v>1</v>
      </c>
      <c r="J136" s="8"/>
      <c r="K136" s="8">
        <v>1</v>
      </c>
      <c r="L136" s="8">
        <v>1</v>
      </c>
      <c r="M136" s="8">
        <v>0</v>
      </c>
      <c r="N136" s="17">
        <v>0.5</v>
      </c>
      <c r="O136" s="8">
        <v>1</v>
      </c>
      <c r="P136" s="8"/>
      <c r="Q136" s="8">
        <v>1</v>
      </c>
      <c r="R136" s="8">
        <v>1</v>
      </c>
      <c r="S136" s="8">
        <v>0</v>
      </c>
      <c r="T136" s="8">
        <v>0</v>
      </c>
      <c r="U136" s="8">
        <v>0</v>
      </c>
      <c r="V136" s="8"/>
      <c r="W136" s="60">
        <f t="shared" si="61"/>
        <v>1</v>
      </c>
      <c r="X136" s="60">
        <f t="shared" si="62"/>
        <v>1</v>
      </c>
      <c r="Y136" s="60">
        <f t="shared" si="63"/>
        <v>0</v>
      </c>
      <c r="Z136" s="61">
        <f t="shared" si="64"/>
        <v>0</v>
      </c>
      <c r="AA136" s="60">
        <f t="shared" si="65"/>
        <v>1</v>
      </c>
      <c r="AB136" s="8">
        <f t="shared" si="66"/>
        <v>3</v>
      </c>
      <c r="AC136" s="6">
        <f t="shared" si="67"/>
        <v>1</v>
      </c>
      <c r="AD136" s="6">
        <f t="shared" si="68"/>
        <v>1</v>
      </c>
      <c r="AE136" s="6">
        <f t="shared" si="69"/>
        <v>1</v>
      </c>
      <c r="AF136" s="6">
        <f t="shared" si="70"/>
        <v>0</v>
      </c>
      <c r="AG136" s="6">
        <f t="shared" si="71"/>
        <v>0</v>
      </c>
      <c r="AH136" s="8"/>
      <c r="AI136" s="6">
        <f t="shared" si="58"/>
        <v>1</v>
      </c>
      <c r="AJ136" s="6">
        <f t="shared" si="58"/>
        <v>1</v>
      </c>
      <c r="AK136" s="6">
        <f t="shared" si="58"/>
        <v>1</v>
      </c>
      <c r="AL136" s="6">
        <f t="shared" si="58"/>
        <v>0</v>
      </c>
      <c r="AM136" s="6">
        <f t="shared" si="58"/>
        <v>1</v>
      </c>
      <c r="AN136" s="8"/>
      <c r="AO136" s="6">
        <f t="shared" si="59"/>
        <v>1</v>
      </c>
      <c r="AP136" s="6">
        <f t="shared" si="59"/>
        <v>1</v>
      </c>
      <c r="AQ136" s="6">
        <f t="shared" si="59"/>
        <v>1</v>
      </c>
      <c r="AR136" s="6">
        <f t="shared" si="59"/>
        <v>0</v>
      </c>
      <c r="AS136" s="6">
        <f t="shared" si="59"/>
        <v>0</v>
      </c>
      <c r="AT136" s="8"/>
      <c r="AU136" s="6">
        <f t="shared" si="60"/>
        <v>1</v>
      </c>
      <c r="AV136" s="6">
        <f t="shared" si="60"/>
        <v>1</v>
      </c>
      <c r="AW136" s="6">
        <f t="shared" si="60"/>
        <v>1</v>
      </c>
      <c r="AX136" s="6">
        <f t="shared" si="60"/>
        <v>1</v>
      </c>
      <c r="AY136" s="6">
        <f t="shared" si="60"/>
        <v>0</v>
      </c>
    </row>
    <row r="137" spans="1:51" s="6" customFormat="1" ht="13.5" customHeight="1" x14ac:dyDescent="0.2">
      <c r="A137" s="11" t="s">
        <v>335</v>
      </c>
      <c r="B137" s="65" t="s">
        <v>522</v>
      </c>
      <c r="C137" s="65">
        <v>2</v>
      </c>
      <c r="D137" s="66" t="s">
        <v>337</v>
      </c>
      <c r="E137" s="8">
        <v>0</v>
      </c>
      <c r="F137" s="8">
        <v>0</v>
      </c>
      <c r="G137" s="8">
        <v>0</v>
      </c>
      <c r="H137" s="8">
        <v>0</v>
      </c>
      <c r="I137" s="8">
        <v>0</v>
      </c>
      <c r="J137" s="8" t="s">
        <v>549</v>
      </c>
      <c r="K137" s="8">
        <v>0</v>
      </c>
      <c r="L137" s="8">
        <v>0</v>
      </c>
      <c r="M137" s="8">
        <v>0</v>
      </c>
      <c r="N137" s="8">
        <v>0</v>
      </c>
      <c r="O137" s="8">
        <v>0</v>
      </c>
      <c r="P137" s="8"/>
      <c r="Q137" s="8">
        <v>0</v>
      </c>
      <c r="R137" s="8">
        <v>0</v>
      </c>
      <c r="S137" s="8">
        <v>0</v>
      </c>
      <c r="T137" s="8">
        <v>0</v>
      </c>
      <c r="U137" s="8">
        <v>0</v>
      </c>
      <c r="V137" s="8" t="s">
        <v>544</v>
      </c>
      <c r="W137" s="60">
        <f t="shared" si="61"/>
        <v>0</v>
      </c>
      <c r="X137" s="60">
        <f t="shared" si="62"/>
        <v>0</v>
      </c>
      <c r="Y137" s="60">
        <f t="shared" si="63"/>
        <v>0</v>
      </c>
      <c r="Z137" s="61">
        <f t="shared" si="64"/>
        <v>0</v>
      </c>
      <c r="AA137" s="60">
        <f t="shared" si="65"/>
        <v>0</v>
      </c>
      <c r="AB137" s="8">
        <f t="shared" si="66"/>
        <v>0</v>
      </c>
      <c r="AC137" s="6">
        <f t="shared" si="67"/>
        <v>1</v>
      </c>
      <c r="AD137" s="6">
        <f t="shared" si="68"/>
        <v>1</v>
      </c>
      <c r="AE137" s="6">
        <f t="shared" si="69"/>
        <v>1</v>
      </c>
      <c r="AF137" s="6">
        <f t="shared" si="70"/>
        <v>1</v>
      </c>
      <c r="AG137" s="6">
        <f t="shared" si="71"/>
        <v>1</v>
      </c>
      <c r="AH137" s="8"/>
      <c r="AI137" s="6">
        <f t="shared" si="58"/>
        <v>1</v>
      </c>
      <c r="AJ137" s="6">
        <f t="shared" si="58"/>
        <v>1</v>
      </c>
      <c r="AK137" s="6">
        <f t="shared" si="58"/>
        <v>1</v>
      </c>
      <c r="AL137" s="6">
        <f t="shared" si="58"/>
        <v>1</v>
      </c>
      <c r="AM137" s="6">
        <f t="shared" si="58"/>
        <v>1</v>
      </c>
      <c r="AN137" s="8"/>
      <c r="AO137" s="6">
        <f t="shared" si="59"/>
        <v>1</v>
      </c>
      <c r="AP137" s="6">
        <f t="shared" si="59"/>
        <v>1</v>
      </c>
      <c r="AQ137" s="6">
        <f t="shared" si="59"/>
        <v>1</v>
      </c>
      <c r="AR137" s="6">
        <f t="shared" si="59"/>
        <v>1</v>
      </c>
      <c r="AS137" s="6">
        <f t="shared" si="59"/>
        <v>1</v>
      </c>
      <c r="AT137" s="8"/>
      <c r="AU137" s="6">
        <f t="shared" si="60"/>
        <v>1</v>
      </c>
      <c r="AV137" s="6">
        <f t="shared" si="60"/>
        <v>1</v>
      </c>
      <c r="AW137" s="6">
        <f t="shared" si="60"/>
        <v>1</v>
      </c>
      <c r="AX137" s="6">
        <f t="shared" si="60"/>
        <v>1</v>
      </c>
      <c r="AY137" s="6">
        <f t="shared" si="60"/>
        <v>1</v>
      </c>
    </row>
    <row r="138" spans="1:51" s="6" customFormat="1" ht="13.5" customHeight="1" x14ac:dyDescent="0.2">
      <c r="A138" s="11" t="s">
        <v>342</v>
      </c>
      <c r="B138" s="65" t="s">
        <v>524</v>
      </c>
      <c r="C138" s="65">
        <v>2</v>
      </c>
      <c r="D138" s="66" t="s">
        <v>344</v>
      </c>
      <c r="E138" s="8">
        <v>1</v>
      </c>
      <c r="F138" s="8">
        <v>0</v>
      </c>
      <c r="G138" s="8">
        <v>0</v>
      </c>
      <c r="H138" s="8">
        <v>0</v>
      </c>
      <c r="I138" s="8">
        <v>1</v>
      </c>
      <c r="J138" s="8"/>
      <c r="K138" s="8">
        <v>1</v>
      </c>
      <c r="L138" s="8">
        <v>1</v>
      </c>
      <c r="M138" s="8">
        <v>0</v>
      </c>
      <c r="N138" s="8">
        <v>0</v>
      </c>
      <c r="O138" s="8">
        <v>1</v>
      </c>
      <c r="P138" s="8"/>
      <c r="Q138" s="8">
        <v>1</v>
      </c>
      <c r="R138" s="8">
        <v>1</v>
      </c>
      <c r="S138" s="8">
        <v>0</v>
      </c>
      <c r="T138" s="8">
        <v>0</v>
      </c>
      <c r="U138" s="8">
        <v>0</v>
      </c>
      <c r="V138" s="8"/>
      <c r="W138" s="60">
        <f t="shared" si="61"/>
        <v>1</v>
      </c>
      <c r="X138" s="60">
        <f t="shared" si="62"/>
        <v>1</v>
      </c>
      <c r="Y138" s="60">
        <f t="shared" si="63"/>
        <v>0</v>
      </c>
      <c r="Z138" s="61">
        <f t="shared" si="64"/>
        <v>0</v>
      </c>
      <c r="AA138" s="60">
        <f t="shared" si="65"/>
        <v>1</v>
      </c>
      <c r="AB138" s="8">
        <f t="shared" si="66"/>
        <v>3</v>
      </c>
      <c r="AC138" s="6">
        <f t="shared" si="67"/>
        <v>1</v>
      </c>
      <c r="AD138" s="6">
        <f t="shared" si="68"/>
        <v>0</v>
      </c>
      <c r="AE138" s="6">
        <f t="shared" si="69"/>
        <v>1</v>
      </c>
      <c r="AF138" s="6">
        <f t="shared" si="70"/>
        <v>1</v>
      </c>
      <c r="AG138" s="6">
        <f t="shared" si="71"/>
        <v>0</v>
      </c>
      <c r="AH138" s="8"/>
      <c r="AI138" s="6">
        <f t="shared" si="58"/>
        <v>1</v>
      </c>
      <c r="AJ138" s="6">
        <f t="shared" si="58"/>
        <v>0</v>
      </c>
      <c r="AK138" s="6">
        <f t="shared" si="58"/>
        <v>1</v>
      </c>
      <c r="AL138" s="6">
        <f t="shared" si="58"/>
        <v>1</v>
      </c>
      <c r="AM138" s="6">
        <f t="shared" si="58"/>
        <v>1</v>
      </c>
      <c r="AN138" s="8"/>
      <c r="AO138" s="6">
        <f t="shared" si="59"/>
        <v>1</v>
      </c>
      <c r="AP138" s="6">
        <f t="shared" si="59"/>
        <v>1</v>
      </c>
      <c r="AQ138" s="6">
        <f t="shared" si="59"/>
        <v>1</v>
      </c>
      <c r="AR138" s="6">
        <f t="shared" si="59"/>
        <v>1</v>
      </c>
      <c r="AS138" s="6">
        <f t="shared" si="59"/>
        <v>0</v>
      </c>
      <c r="AT138" s="8"/>
      <c r="AU138" s="6">
        <f t="shared" si="60"/>
        <v>1</v>
      </c>
      <c r="AV138" s="6">
        <f t="shared" si="60"/>
        <v>0</v>
      </c>
      <c r="AW138" s="6">
        <f t="shared" si="60"/>
        <v>1</v>
      </c>
      <c r="AX138" s="6">
        <f t="shared" si="60"/>
        <v>1</v>
      </c>
      <c r="AY138" s="6">
        <f t="shared" si="60"/>
        <v>0</v>
      </c>
    </row>
    <row r="139" spans="1:51" s="6" customFormat="1" ht="13.5" customHeight="1" x14ac:dyDescent="0.2">
      <c r="A139" s="37" t="s">
        <v>345</v>
      </c>
      <c r="B139" s="67" t="s">
        <v>525</v>
      </c>
      <c r="C139" s="67">
        <v>2</v>
      </c>
      <c r="D139" s="68" t="s">
        <v>346</v>
      </c>
      <c r="E139" s="38">
        <v>1</v>
      </c>
      <c r="F139" s="38">
        <v>1</v>
      </c>
      <c r="G139" s="38">
        <v>0</v>
      </c>
      <c r="H139" s="38">
        <v>1</v>
      </c>
      <c r="I139" s="38">
        <v>1</v>
      </c>
      <c r="J139" s="38"/>
      <c r="K139" s="38">
        <v>1</v>
      </c>
      <c r="L139" s="38">
        <v>1</v>
      </c>
      <c r="M139" s="41">
        <v>0.5</v>
      </c>
      <c r="N139" s="41">
        <v>0.5</v>
      </c>
      <c r="O139" s="38">
        <v>1</v>
      </c>
      <c r="P139" s="38"/>
      <c r="Q139" s="38">
        <v>1</v>
      </c>
      <c r="R139" s="38">
        <v>1</v>
      </c>
      <c r="S139" s="38">
        <v>1</v>
      </c>
      <c r="T139" s="38">
        <v>0</v>
      </c>
      <c r="U139" s="38">
        <v>0</v>
      </c>
      <c r="V139" s="38"/>
      <c r="W139" s="62">
        <f t="shared" si="61"/>
        <v>1</v>
      </c>
      <c r="X139" s="62">
        <f t="shared" si="62"/>
        <v>1</v>
      </c>
      <c r="Y139" s="62">
        <f t="shared" si="63"/>
        <v>0.5</v>
      </c>
      <c r="Z139" s="61">
        <f t="shared" si="64"/>
        <v>0.5</v>
      </c>
      <c r="AA139" s="62">
        <f t="shared" si="65"/>
        <v>1</v>
      </c>
      <c r="AB139" s="38">
        <f t="shared" si="66"/>
        <v>4</v>
      </c>
      <c r="AC139" s="40">
        <f t="shared" si="67"/>
        <v>1</v>
      </c>
      <c r="AD139" s="40">
        <f t="shared" si="68"/>
        <v>1</v>
      </c>
      <c r="AE139" s="40">
        <f t="shared" si="69"/>
        <v>0</v>
      </c>
      <c r="AF139" s="40">
        <f t="shared" si="70"/>
        <v>0</v>
      </c>
      <c r="AG139" s="40">
        <f t="shared" si="71"/>
        <v>0</v>
      </c>
      <c r="AH139" s="8"/>
      <c r="AI139" s="6">
        <f t="shared" si="58"/>
        <v>1</v>
      </c>
      <c r="AJ139" s="6">
        <f t="shared" si="58"/>
        <v>1</v>
      </c>
      <c r="AK139" s="6">
        <f t="shared" si="58"/>
        <v>0</v>
      </c>
      <c r="AL139" s="6">
        <f t="shared" si="58"/>
        <v>0</v>
      </c>
      <c r="AM139" s="6">
        <f t="shared" si="58"/>
        <v>1</v>
      </c>
      <c r="AN139" s="8"/>
      <c r="AO139" s="6">
        <f t="shared" si="59"/>
        <v>1</v>
      </c>
      <c r="AP139" s="6">
        <f t="shared" si="59"/>
        <v>1</v>
      </c>
      <c r="AQ139" s="6">
        <f t="shared" si="59"/>
        <v>0</v>
      </c>
      <c r="AR139" s="6">
        <f t="shared" si="59"/>
        <v>0</v>
      </c>
      <c r="AS139" s="6">
        <f t="shared" si="59"/>
        <v>0</v>
      </c>
      <c r="AT139" s="8"/>
      <c r="AU139" s="6">
        <f t="shared" si="60"/>
        <v>1</v>
      </c>
      <c r="AV139" s="6">
        <f t="shared" si="60"/>
        <v>1</v>
      </c>
      <c r="AW139" s="6">
        <f t="shared" si="60"/>
        <v>0</v>
      </c>
      <c r="AX139" s="6">
        <f t="shared" si="60"/>
        <v>0</v>
      </c>
      <c r="AY139" s="6">
        <f t="shared" si="60"/>
        <v>0</v>
      </c>
    </row>
    <row r="140" spans="1:51" s="6" customFormat="1" ht="13.5" customHeight="1" x14ac:dyDescent="0.2">
      <c r="A140" s="11" t="s">
        <v>347</v>
      </c>
      <c r="B140" s="65" t="s">
        <v>525</v>
      </c>
      <c r="C140" s="65">
        <v>2</v>
      </c>
      <c r="D140" s="66" t="s">
        <v>348</v>
      </c>
      <c r="E140" s="8">
        <v>1</v>
      </c>
      <c r="F140" s="8">
        <v>1</v>
      </c>
      <c r="G140" s="8">
        <v>0</v>
      </c>
      <c r="H140" s="8">
        <v>0</v>
      </c>
      <c r="I140" s="8">
        <v>0</v>
      </c>
      <c r="J140" s="8"/>
      <c r="K140" s="8">
        <v>1</v>
      </c>
      <c r="L140" s="8">
        <v>1</v>
      </c>
      <c r="M140" s="8">
        <v>0</v>
      </c>
      <c r="N140" s="8">
        <v>0</v>
      </c>
      <c r="O140" s="8">
        <v>1</v>
      </c>
      <c r="P140" s="8"/>
      <c r="Q140" s="8">
        <v>1</v>
      </c>
      <c r="R140" s="8">
        <v>1</v>
      </c>
      <c r="S140" s="8">
        <v>1</v>
      </c>
      <c r="T140" s="8">
        <v>0</v>
      </c>
      <c r="U140" s="8">
        <v>0</v>
      </c>
      <c r="V140" s="8"/>
      <c r="W140" s="60">
        <f t="shared" si="61"/>
        <v>1</v>
      </c>
      <c r="X140" s="60">
        <f t="shared" si="62"/>
        <v>1</v>
      </c>
      <c r="Y140" s="60">
        <f t="shared" si="63"/>
        <v>0</v>
      </c>
      <c r="Z140" s="61">
        <f t="shared" si="64"/>
        <v>0</v>
      </c>
      <c r="AA140" s="60">
        <f t="shared" si="65"/>
        <v>0</v>
      </c>
      <c r="AB140" s="8">
        <f t="shared" si="66"/>
        <v>2</v>
      </c>
      <c r="AC140" s="6">
        <f t="shared" si="67"/>
        <v>1</v>
      </c>
      <c r="AD140" s="6">
        <f t="shared" si="68"/>
        <v>1</v>
      </c>
      <c r="AE140" s="6">
        <f t="shared" si="69"/>
        <v>0</v>
      </c>
      <c r="AF140" s="6">
        <f t="shared" si="70"/>
        <v>1</v>
      </c>
      <c r="AG140" s="6">
        <f t="shared" si="71"/>
        <v>0</v>
      </c>
      <c r="AH140" s="8"/>
      <c r="AI140" s="6">
        <f t="shared" si="58"/>
        <v>1</v>
      </c>
      <c r="AJ140" s="6">
        <f t="shared" si="58"/>
        <v>1</v>
      </c>
      <c r="AK140" s="6">
        <f t="shared" si="58"/>
        <v>1</v>
      </c>
      <c r="AL140" s="6">
        <f t="shared" si="58"/>
        <v>1</v>
      </c>
      <c r="AM140" s="6">
        <f t="shared" si="58"/>
        <v>0</v>
      </c>
      <c r="AN140" s="8"/>
      <c r="AO140" s="6">
        <f t="shared" si="59"/>
        <v>1</v>
      </c>
      <c r="AP140" s="6">
        <f t="shared" si="59"/>
        <v>1</v>
      </c>
      <c r="AQ140" s="6">
        <f t="shared" si="59"/>
        <v>0</v>
      </c>
      <c r="AR140" s="6">
        <f t="shared" si="59"/>
        <v>1</v>
      </c>
      <c r="AS140" s="6">
        <f t="shared" si="59"/>
        <v>0</v>
      </c>
      <c r="AT140" s="8"/>
      <c r="AU140" s="6">
        <f t="shared" si="60"/>
        <v>1</v>
      </c>
      <c r="AV140" s="6">
        <f t="shared" si="60"/>
        <v>1</v>
      </c>
      <c r="AW140" s="6">
        <f t="shared" si="60"/>
        <v>0</v>
      </c>
      <c r="AX140" s="6">
        <f t="shared" si="60"/>
        <v>1</v>
      </c>
      <c r="AY140" s="6">
        <f t="shared" si="60"/>
        <v>1</v>
      </c>
    </row>
    <row r="141" spans="1:51" s="6" customFormat="1" ht="13.5" customHeight="1" x14ac:dyDescent="0.2">
      <c r="A141" s="37" t="s">
        <v>350</v>
      </c>
      <c r="B141" s="67" t="s">
        <v>526</v>
      </c>
      <c r="C141" s="67">
        <v>2</v>
      </c>
      <c r="D141" s="68" t="s">
        <v>351</v>
      </c>
      <c r="E141" s="38">
        <v>1</v>
      </c>
      <c r="F141" s="38">
        <v>0</v>
      </c>
      <c r="G141" s="38">
        <v>1</v>
      </c>
      <c r="H141" s="38">
        <v>1</v>
      </c>
      <c r="I141" s="38">
        <v>0</v>
      </c>
      <c r="J141" s="38"/>
      <c r="K141" s="38">
        <v>1</v>
      </c>
      <c r="L141" s="38">
        <v>1</v>
      </c>
      <c r="M141" s="38">
        <v>0</v>
      </c>
      <c r="N141" s="38">
        <v>1</v>
      </c>
      <c r="O141" s="38">
        <v>1</v>
      </c>
      <c r="P141" s="38"/>
      <c r="Q141" s="38">
        <v>1</v>
      </c>
      <c r="R141" s="38">
        <v>1</v>
      </c>
      <c r="S141" s="38">
        <v>1</v>
      </c>
      <c r="T141" s="38">
        <v>0</v>
      </c>
      <c r="U141" s="38">
        <v>0</v>
      </c>
      <c r="V141" s="38"/>
      <c r="W141" s="62">
        <f t="shared" si="61"/>
        <v>1</v>
      </c>
      <c r="X141" s="62">
        <f t="shared" si="62"/>
        <v>1</v>
      </c>
      <c r="Y141" s="62">
        <f t="shared" si="63"/>
        <v>1</v>
      </c>
      <c r="Z141" s="61">
        <f t="shared" si="64"/>
        <v>1</v>
      </c>
      <c r="AA141" s="62">
        <f t="shared" si="65"/>
        <v>0</v>
      </c>
      <c r="AB141" s="38">
        <f t="shared" si="66"/>
        <v>4</v>
      </c>
      <c r="AC141" s="40">
        <f t="shared" si="67"/>
        <v>1</v>
      </c>
      <c r="AD141" s="40">
        <f t="shared" si="68"/>
        <v>0</v>
      </c>
      <c r="AE141" s="40">
        <f t="shared" si="69"/>
        <v>0</v>
      </c>
      <c r="AF141" s="40">
        <f t="shared" si="70"/>
        <v>0</v>
      </c>
      <c r="AG141" s="40">
        <f t="shared" si="71"/>
        <v>0</v>
      </c>
      <c r="AH141" s="8"/>
      <c r="AI141" s="6">
        <f t="shared" si="58"/>
        <v>1</v>
      </c>
      <c r="AJ141" s="6">
        <f t="shared" si="58"/>
        <v>0</v>
      </c>
      <c r="AK141" s="6">
        <f t="shared" si="58"/>
        <v>0</v>
      </c>
      <c r="AL141" s="6">
        <f t="shared" si="58"/>
        <v>1</v>
      </c>
      <c r="AM141" s="6">
        <f t="shared" si="58"/>
        <v>0</v>
      </c>
      <c r="AN141" s="8"/>
      <c r="AO141" s="6">
        <f t="shared" si="59"/>
        <v>1</v>
      </c>
      <c r="AP141" s="6">
        <f t="shared" si="59"/>
        <v>1</v>
      </c>
      <c r="AQ141" s="6">
        <f t="shared" si="59"/>
        <v>0</v>
      </c>
      <c r="AR141" s="6">
        <f t="shared" si="59"/>
        <v>0</v>
      </c>
      <c r="AS141" s="6">
        <f t="shared" si="59"/>
        <v>0</v>
      </c>
      <c r="AT141" s="8"/>
      <c r="AU141" s="6">
        <f t="shared" si="60"/>
        <v>1</v>
      </c>
      <c r="AV141" s="6">
        <f t="shared" si="60"/>
        <v>0</v>
      </c>
      <c r="AW141" s="6">
        <f t="shared" si="60"/>
        <v>1</v>
      </c>
      <c r="AX141" s="6">
        <f t="shared" si="60"/>
        <v>0</v>
      </c>
      <c r="AY141" s="6">
        <f t="shared" si="60"/>
        <v>1</v>
      </c>
    </row>
    <row r="142" spans="1:51" s="6" customFormat="1" ht="13.5" customHeight="1" x14ac:dyDescent="0.2">
      <c r="A142" s="11" t="s">
        <v>356</v>
      </c>
      <c r="B142" s="65" t="s">
        <v>528</v>
      </c>
      <c r="C142" s="65">
        <v>2</v>
      </c>
      <c r="D142" s="66" t="s">
        <v>357</v>
      </c>
      <c r="E142" s="8">
        <v>0</v>
      </c>
      <c r="F142" s="8">
        <v>0</v>
      </c>
      <c r="G142" s="8">
        <v>1</v>
      </c>
      <c r="H142" s="8">
        <v>0</v>
      </c>
      <c r="I142" s="8">
        <v>1</v>
      </c>
      <c r="J142" s="8"/>
      <c r="K142" s="8">
        <v>0</v>
      </c>
      <c r="L142" s="8">
        <v>0</v>
      </c>
      <c r="M142" s="8">
        <v>0</v>
      </c>
      <c r="N142" s="8">
        <v>0</v>
      </c>
      <c r="O142" s="8">
        <v>0</v>
      </c>
      <c r="P142" s="8"/>
      <c r="Q142" s="8">
        <v>0</v>
      </c>
      <c r="R142" s="8">
        <v>1</v>
      </c>
      <c r="S142" s="8">
        <v>0</v>
      </c>
      <c r="T142" s="8">
        <v>0</v>
      </c>
      <c r="U142" s="8">
        <v>1</v>
      </c>
      <c r="V142" s="8"/>
      <c r="W142" s="60">
        <f t="shared" si="61"/>
        <v>0</v>
      </c>
      <c r="X142" s="60">
        <f t="shared" si="62"/>
        <v>0</v>
      </c>
      <c r="Y142" s="60">
        <f t="shared" si="63"/>
        <v>0</v>
      </c>
      <c r="Z142" s="61">
        <f t="shared" si="64"/>
        <v>0</v>
      </c>
      <c r="AA142" s="60">
        <f t="shared" si="65"/>
        <v>1</v>
      </c>
      <c r="AB142" s="8">
        <f t="shared" si="66"/>
        <v>1</v>
      </c>
      <c r="AC142" s="6">
        <f t="shared" si="67"/>
        <v>1</v>
      </c>
      <c r="AD142" s="6">
        <f t="shared" si="68"/>
        <v>0</v>
      </c>
      <c r="AE142" s="6">
        <f t="shared" si="69"/>
        <v>0</v>
      </c>
      <c r="AF142" s="6">
        <f t="shared" si="70"/>
        <v>1</v>
      </c>
      <c r="AG142" s="6">
        <f t="shared" si="71"/>
        <v>0</v>
      </c>
      <c r="AH142" s="8"/>
      <c r="AI142" s="6">
        <f t="shared" si="58"/>
        <v>1</v>
      </c>
      <c r="AJ142" s="6">
        <f t="shared" si="58"/>
        <v>1</v>
      </c>
      <c r="AK142" s="6">
        <f t="shared" si="58"/>
        <v>0</v>
      </c>
      <c r="AL142" s="6">
        <f t="shared" si="58"/>
        <v>1</v>
      </c>
      <c r="AM142" s="6">
        <f t="shared" si="58"/>
        <v>0</v>
      </c>
      <c r="AN142" s="8"/>
      <c r="AO142" s="6">
        <f t="shared" si="59"/>
        <v>1</v>
      </c>
      <c r="AP142" s="6">
        <f t="shared" si="59"/>
        <v>0</v>
      </c>
      <c r="AQ142" s="6">
        <f t="shared" si="59"/>
        <v>1</v>
      </c>
      <c r="AR142" s="6">
        <f t="shared" si="59"/>
        <v>1</v>
      </c>
      <c r="AS142" s="6">
        <f t="shared" si="59"/>
        <v>0</v>
      </c>
      <c r="AT142" s="8"/>
      <c r="AU142" s="6">
        <f t="shared" si="60"/>
        <v>1</v>
      </c>
      <c r="AV142" s="6">
        <f t="shared" si="60"/>
        <v>0</v>
      </c>
      <c r="AW142" s="6">
        <f t="shared" si="60"/>
        <v>0</v>
      </c>
      <c r="AX142" s="6">
        <f t="shared" si="60"/>
        <v>1</v>
      </c>
      <c r="AY142" s="6">
        <f t="shared" si="60"/>
        <v>1</v>
      </c>
    </row>
    <row r="143" spans="1:51" s="6" customFormat="1" ht="13.5" customHeight="1" x14ac:dyDescent="0.2">
      <c r="A143" s="11" t="s">
        <v>358</v>
      </c>
      <c r="B143" s="65" t="s">
        <v>528</v>
      </c>
      <c r="C143" s="65">
        <v>2</v>
      </c>
      <c r="D143" s="66" t="s">
        <v>359</v>
      </c>
      <c r="E143" s="8">
        <v>0</v>
      </c>
      <c r="F143" s="8">
        <v>1</v>
      </c>
      <c r="G143" s="8">
        <v>1</v>
      </c>
      <c r="H143" s="8">
        <v>0</v>
      </c>
      <c r="I143" s="8">
        <v>1</v>
      </c>
      <c r="J143" s="8"/>
      <c r="K143" s="8">
        <v>0</v>
      </c>
      <c r="L143" s="8">
        <v>0</v>
      </c>
      <c r="M143" s="8">
        <v>0</v>
      </c>
      <c r="N143" s="8">
        <v>0</v>
      </c>
      <c r="O143" s="8">
        <v>0</v>
      </c>
      <c r="P143" s="8"/>
      <c r="Q143" s="8">
        <v>0</v>
      </c>
      <c r="R143" s="8">
        <v>1</v>
      </c>
      <c r="S143" s="8">
        <v>1</v>
      </c>
      <c r="T143" s="8">
        <v>0</v>
      </c>
      <c r="U143" s="8">
        <v>0</v>
      </c>
      <c r="V143" s="8"/>
      <c r="W143" s="60">
        <f t="shared" si="61"/>
        <v>0</v>
      </c>
      <c r="X143" s="60">
        <f t="shared" si="62"/>
        <v>1</v>
      </c>
      <c r="Y143" s="60">
        <f t="shared" si="63"/>
        <v>1</v>
      </c>
      <c r="Z143" s="61">
        <f t="shared" si="64"/>
        <v>0</v>
      </c>
      <c r="AA143" s="60">
        <f t="shared" si="65"/>
        <v>0</v>
      </c>
      <c r="AB143" s="8">
        <f t="shared" si="66"/>
        <v>2</v>
      </c>
      <c r="AC143" s="6">
        <f t="shared" si="67"/>
        <v>1</v>
      </c>
      <c r="AD143" s="6">
        <f t="shared" si="68"/>
        <v>0</v>
      </c>
      <c r="AE143" s="6">
        <f t="shared" si="69"/>
        <v>0</v>
      </c>
      <c r="AF143" s="6">
        <f t="shared" si="70"/>
        <v>1</v>
      </c>
      <c r="AG143" s="6">
        <f t="shared" si="71"/>
        <v>0</v>
      </c>
      <c r="AH143" s="8"/>
      <c r="AI143" s="6">
        <f t="shared" si="58"/>
        <v>1</v>
      </c>
      <c r="AJ143" s="6">
        <f t="shared" si="58"/>
        <v>0</v>
      </c>
      <c r="AK143" s="6">
        <f t="shared" si="58"/>
        <v>0</v>
      </c>
      <c r="AL143" s="6">
        <f t="shared" si="58"/>
        <v>1</v>
      </c>
      <c r="AM143" s="6">
        <f t="shared" si="58"/>
        <v>0</v>
      </c>
      <c r="AN143" s="8"/>
      <c r="AO143" s="6">
        <f t="shared" si="59"/>
        <v>1</v>
      </c>
      <c r="AP143" s="6">
        <f t="shared" si="59"/>
        <v>0</v>
      </c>
      <c r="AQ143" s="6">
        <f t="shared" si="59"/>
        <v>0</v>
      </c>
      <c r="AR143" s="6">
        <f t="shared" si="59"/>
        <v>1</v>
      </c>
      <c r="AS143" s="6">
        <f t="shared" si="59"/>
        <v>1</v>
      </c>
      <c r="AT143" s="8"/>
      <c r="AU143" s="6">
        <f t="shared" si="60"/>
        <v>1</v>
      </c>
      <c r="AV143" s="6">
        <f t="shared" si="60"/>
        <v>1</v>
      </c>
      <c r="AW143" s="6">
        <f t="shared" si="60"/>
        <v>1</v>
      </c>
      <c r="AX143" s="6">
        <f t="shared" si="60"/>
        <v>1</v>
      </c>
      <c r="AY143" s="6">
        <f t="shared" si="60"/>
        <v>0</v>
      </c>
    </row>
    <row r="144" spans="1:51" s="6" customFormat="1" ht="13.5" customHeight="1" x14ac:dyDescent="0.2">
      <c r="A144" s="11" t="s">
        <v>361</v>
      </c>
      <c r="B144" s="65" t="s">
        <v>529</v>
      </c>
      <c r="C144" s="65">
        <v>2</v>
      </c>
      <c r="D144" s="66" t="s">
        <v>362</v>
      </c>
      <c r="E144" s="8">
        <v>1</v>
      </c>
      <c r="F144" s="8">
        <v>0</v>
      </c>
      <c r="G144" s="8">
        <v>1</v>
      </c>
      <c r="H144" s="8">
        <v>1</v>
      </c>
      <c r="I144" s="8">
        <v>0</v>
      </c>
      <c r="J144" s="8" t="s">
        <v>550</v>
      </c>
      <c r="K144" s="8">
        <v>1</v>
      </c>
      <c r="L144" s="8">
        <v>1</v>
      </c>
      <c r="M144" s="8">
        <v>0</v>
      </c>
      <c r="N144" s="8">
        <v>0</v>
      </c>
      <c r="O144" s="8">
        <v>0</v>
      </c>
      <c r="P144" s="8"/>
      <c r="Q144" s="8">
        <v>1</v>
      </c>
      <c r="R144" s="8">
        <v>0</v>
      </c>
      <c r="S144" s="8">
        <v>0</v>
      </c>
      <c r="T144" s="8">
        <v>0</v>
      </c>
      <c r="U144" s="8">
        <v>0</v>
      </c>
      <c r="V144" s="8"/>
      <c r="W144" s="60">
        <f t="shared" si="61"/>
        <v>1</v>
      </c>
      <c r="X144" s="60">
        <f t="shared" si="62"/>
        <v>0</v>
      </c>
      <c r="Y144" s="60">
        <f t="shared" si="63"/>
        <v>0</v>
      </c>
      <c r="Z144" s="61">
        <f t="shared" si="64"/>
        <v>0</v>
      </c>
      <c r="AA144" s="60">
        <f t="shared" si="65"/>
        <v>0</v>
      </c>
      <c r="AB144" s="8">
        <f t="shared" si="66"/>
        <v>1</v>
      </c>
      <c r="AC144" s="6">
        <f t="shared" si="67"/>
        <v>1</v>
      </c>
      <c r="AD144" s="6">
        <f t="shared" si="68"/>
        <v>0</v>
      </c>
      <c r="AE144" s="6">
        <f t="shared" si="69"/>
        <v>0</v>
      </c>
      <c r="AF144" s="6">
        <f t="shared" si="70"/>
        <v>0</v>
      </c>
      <c r="AG144" s="6">
        <f t="shared" si="71"/>
        <v>1</v>
      </c>
      <c r="AH144" s="8"/>
      <c r="AI144" s="6">
        <f t="shared" si="58"/>
        <v>1</v>
      </c>
      <c r="AJ144" s="6">
        <f t="shared" si="58"/>
        <v>0</v>
      </c>
      <c r="AK144" s="6">
        <f t="shared" si="58"/>
        <v>0</v>
      </c>
      <c r="AL144" s="6">
        <f t="shared" si="58"/>
        <v>0</v>
      </c>
      <c r="AM144" s="6">
        <f t="shared" si="58"/>
        <v>1</v>
      </c>
      <c r="AN144" s="8"/>
      <c r="AO144" s="6">
        <f t="shared" si="59"/>
        <v>1</v>
      </c>
      <c r="AP144" s="6">
        <f t="shared" si="59"/>
        <v>0</v>
      </c>
      <c r="AQ144" s="6">
        <f t="shared" si="59"/>
        <v>1</v>
      </c>
      <c r="AR144" s="6">
        <f t="shared" si="59"/>
        <v>1</v>
      </c>
      <c r="AS144" s="6">
        <f t="shared" si="59"/>
        <v>1</v>
      </c>
      <c r="AT144" s="8"/>
      <c r="AU144" s="6">
        <f t="shared" si="60"/>
        <v>1</v>
      </c>
      <c r="AV144" s="6">
        <f t="shared" si="60"/>
        <v>1</v>
      </c>
      <c r="AW144" s="6">
        <f t="shared" si="60"/>
        <v>0</v>
      </c>
      <c r="AX144" s="6">
        <f t="shared" si="60"/>
        <v>0</v>
      </c>
      <c r="AY144" s="6">
        <f t="shared" si="60"/>
        <v>1</v>
      </c>
    </row>
    <row r="145" spans="1:51" s="6" customFormat="1" ht="13.5" customHeight="1" x14ac:dyDescent="0.2">
      <c r="A145" s="11" t="s">
        <v>364</v>
      </c>
      <c r="B145" s="65" t="s">
        <v>529</v>
      </c>
      <c r="C145" s="65">
        <v>2</v>
      </c>
      <c r="D145" s="66" t="s">
        <v>365</v>
      </c>
      <c r="E145" s="8">
        <v>1</v>
      </c>
      <c r="F145" s="8">
        <v>1</v>
      </c>
      <c r="G145" s="8">
        <v>0</v>
      </c>
      <c r="H145" s="8">
        <v>0</v>
      </c>
      <c r="I145" s="8">
        <v>1</v>
      </c>
      <c r="J145" s="8"/>
      <c r="K145" s="8">
        <v>1</v>
      </c>
      <c r="L145" s="8">
        <v>1</v>
      </c>
      <c r="M145" s="8">
        <v>0</v>
      </c>
      <c r="N145" s="8">
        <v>0</v>
      </c>
      <c r="O145" s="8">
        <v>1</v>
      </c>
      <c r="P145" s="8"/>
      <c r="Q145" s="8">
        <v>1</v>
      </c>
      <c r="R145" s="8">
        <v>1</v>
      </c>
      <c r="S145" s="8">
        <v>0</v>
      </c>
      <c r="T145" s="8">
        <v>0</v>
      </c>
      <c r="U145" s="8">
        <v>1</v>
      </c>
      <c r="V145" s="8"/>
      <c r="W145" s="60">
        <f t="shared" si="61"/>
        <v>1</v>
      </c>
      <c r="X145" s="60">
        <f t="shared" si="62"/>
        <v>1</v>
      </c>
      <c r="Y145" s="60">
        <f t="shared" si="63"/>
        <v>0</v>
      </c>
      <c r="Z145" s="61">
        <f t="shared" si="64"/>
        <v>0</v>
      </c>
      <c r="AA145" s="60">
        <f t="shared" si="65"/>
        <v>1</v>
      </c>
      <c r="AB145" s="8">
        <f t="shared" si="66"/>
        <v>3</v>
      </c>
      <c r="AC145" s="6">
        <f t="shared" si="67"/>
        <v>1</v>
      </c>
      <c r="AD145" s="6">
        <f t="shared" si="68"/>
        <v>1</v>
      </c>
      <c r="AE145" s="6">
        <f t="shared" si="69"/>
        <v>1</v>
      </c>
      <c r="AF145" s="6">
        <f t="shared" si="70"/>
        <v>1</v>
      </c>
      <c r="AG145" s="6">
        <f t="shared" si="71"/>
        <v>1</v>
      </c>
      <c r="AH145" s="8"/>
      <c r="AI145" s="6">
        <f t="shared" si="58"/>
        <v>1</v>
      </c>
      <c r="AJ145" s="6">
        <f t="shared" si="58"/>
        <v>1</v>
      </c>
      <c r="AK145" s="6">
        <f t="shared" si="58"/>
        <v>1</v>
      </c>
      <c r="AL145" s="6">
        <f t="shared" si="58"/>
        <v>1</v>
      </c>
      <c r="AM145" s="6">
        <f t="shared" si="58"/>
        <v>1</v>
      </c>
      <c r="AN145" s="8"/>
      <c r="AO145" s="6">
        <f t="shared" si="59"/>
        <v>1</v>
      </c>
      <c r="AP145" s="6">
        <f t="shared" si="59"/>
        <v>1</v>
      </c>
      <c r="AQ145" s="6">
        <f t="shared" si="59"/>
        <v>1</v>
      </c>
      <c r="AR145" s="6">
        <f t="shared" si="59"/>
        <v>1</v>
      </c>
      <c r="AS145" s="6">
        <f t="shared" si="59"/>
        <v>1</v>
      </c>
      <c r="AT145" s="8"/>
      <c r="AU145" s="6">
        <f t="shared" si="60"/>
        <v>1</v>
      </c>
      <c r="AV145" s="6">
        <f t="shared" si="60"/>
        <v>1</v>
      </c>
      <c r="AW145" s="6">
        <f t="shared" si="60"/>
        <v>1</v>
      </c>
      <c r="AX145" s="6">
        <f t="shared" si="60"/>
        <v>1</v>
      </c>
      <c r="AY145" s="6">
        <f t="shared" si="60"/>
        <v>1</v>
      </c>
    </row>
    <row r="146" spans="1:51" s="6" customFormat="1" ht="13.5" customHeight="1" x14ac:dyDescent="0.2">
      <c r="A146" s="11" t="s">
        <v>366</v>
      </c>
      <c r="B146" s="65" t="s">
        <v>530</v>
      </c>
      <c r="C146" s="65">
        <v>2</v>
      </c>
      <c r="D146" s="66" t="s">
        <v>367</v>
      </c>
      <c r="E146" s="8">
        <v>0</v>
      </c>
      <c r="F146" s="8">
        <v>1</v>
      </c>
      <c r="G146" s="8">
        <v>0</v>
      </c>
      <c r="H146" s="8">
        <v>0</v>
      </c>
      <c r="I146" s="8">
        <v>1</v>
      </c>
      <c r="J146" s="8"/>
      <c r="K146" s="8">
        <v>0</v>
      </c>
      <c r="L146" s="8">
        <v>0</v>
      </c>
      <c r="M146" s="8">
        <v>0</v>
      </c>
      <c r="N146" s="8">
        <v>0</v>
      </c>
      <c r="O146" s="8">
        <v>0</v>
      </c>
      <c r="P146" s="8"/>
      <c r="Q146" s="8">
        <v>0</v>
      </c>
      <c r="R146" s="8">
        <v>1</v>
      </c>
      <c r="S146" s="8">
        <v>0</v>
      </c>
      <c r="T146" s="8">
        <v>0</v>
      </c>
      <c r="U146" s="8">
        <v>0</v>
      </c>
      <c r="V146" s="8"/>
      <c r="W146" s="60">
        <f t="shared" si="61"/>
        <v>0</v>
      </c>
      <c r="X146" s="60">
        <f t="shared" si="62"/>
        <v>1</v>
      </c>
      <c r="Y146" s="60">
        <f t="shared" si="63"/>
        <v>0</v>
      </c>
      <c r="Z146" s="61">
        <f t="shared" si="64"/>
        <v>0</v>
      </c>
      <c r="AA146" s="60">
        <f t="shared" si="65"/>
        <v>0</v>
      </c>
      <c r="AB146" s="8">
        <f t="shared" si="66"/>
        <v>1</v>
      </c>
      <c r="AC146" s="6">
        <f t="shared" si="67"/>
        <v>1</v>
      </c>
      <c r="AD146" s="6">
        <f t="shared" si="68"/>
        <v>0</v>
      </c>
      <c r="AE146" s="6">
        <f t="shared" si="69"/>
        <v>1</v>
      </c>
      <c r="AF146" s="6">
        <f t="shared" si="70"/>
        <v>1</v>
      </c>
      <c r="AG146" s="6">
        <f t="shared" si="71"/>
        <v>0</v>
      </c>
      <c r="AH146" s="8"/>
      <c r="AI146" s="6">
        <f t="shared" si="58"/>
        <v>1</v>
      </c>
      <c r="AJ146" s="6">
        <f t="shared" si="58"/>
        <v>0</v>
      </c>
      <c r="AK146" s="6">
        <f t="shared" si="58"/>
        <v>1</v>
      </c>
      <c r="AL146" s="6">
        <f t="shared" si="58"/>
        <v>1</v>
      </c>
      <c r="AM146" s="6">
        <f t="shared" si="58"/>
        <v>0</v>
      </c>
      <c r="AN146" s="8"/>
      <c r="AO146" s="6">
        <f t="shared" si="59"/>
        <v>1</v>
      </c>
      <c r="AP146" s="6">
        <f t="shared" si="59"/>
        <v>0</v>
      </c>
      <c r="AQ146" s="6">
        <f t="shared" si="59"/>
        <v>1</v>
      </c>
      <c r="AR146" s="6">
        <f t="shared" si="59"/>
        <v>1</v>
      </c>
      <c r="AS146" s="6">
        <f t="shared" si="59"/>
        <v>1</v>
      </c>
      <c r="AT146" s="8"/>
      <c r="AU146" s="6">
        <f t="shared" si="60"/>
        <v>1</v>
      </c>
      <c r="AV146" s="6">
        <f t="shared" si="60"/>
        <v>1</v>
      </c>
      <c r="AW146" s="6">
        <f t="shared" si="60"/>
        <v>1</v>
      </c>
      <c r="AX146" s="6">
        <f t="shared" si="60"/>
        <v>1</v>
      </c>
      <c r="AY146" s="6">
        <f t="shared" si="60"/>
        <v>0</v>
      </c>
    </row>
    <row r="147" spans="1:51" s="6" customFormat="1" ht="13.5" customHeight="1" x14ac:dyDescent="0.2">
      <c r="A147" s="11" t="s">
        <v>368</v>
      </c>
      <c r="B147" s="65" t="s">
        <v>531</v>
      </c>
      <c r="C147" s="65">
        <v>2</v>
      </c>
      <c r="D147" s="66" t="s">
        <v>369</v>
      </c>
      <c r="E147" s="8">
        <v>0</v>
      </c>
      <c r="F147" s="8">
        <v>0</v>
      </c>
      <c r="G147" s="8">
        <v>0</v>
      </c>
      <c r="H147" s="8">
        <v>0</v>
      </c>
      <c r="I147" s="8">
        <v>1</v>
      </c>
      <c r="J147" s="8" t="s">
        <v>551</v>
      </c>
      <c r="K147" s="8">
        <v>0</v>
      </c>
      <c r="L147" s="8">
        <v>0</v>
      </c>
      <c r="M147" s="8">
        <v>0</v>
      </c>
      <c r="N147" s="8">
        <v>0</v>
      </c>
      <c r="O147" s="8">
        <v>0</v>
      </c>
      <c r="P147" s="8"/>
      <c r="Q147" s="8">
        <v>0</v>
      </c>
      <c r="R147" s="8">
        <v>1</v>
      </c>
      <c r="S147" s="8">
        <v>0</v>
      </c>
      <c r="T147" s="8">
        <v>0</v>
      </c>
      <c r="U147" s="8">
        <v>0</v>
      </c>
      <c r="V147" s="8" t="s">
        <v>543</v>
      </c>
      <c r="W147" s="60">
        <f t="shared" si="61"/>
        <v>0</v>
      </c>
      <c r="X147" s="60">
        <f t="shared" si="62"/>
        <v>0</v>
      </c>
      <c r="Y147" s="60">
        <f t="shared" si="63"/>
        <v>0</v>
      </c>
      <c r="Z147" s="61">
        <f t="shared" si="64"/>
        <v>0</v>
      </c>
      <c r="AA147" s="60">
        <f t="shared" si="65"/>
        <v>0</v>
      </c>
      <c r="AB147" s="8">
        <f t="shared" si="66"/>
        <v>0</v>
      </c>
      <c r="AC147" s="6">
        <f t="shared" si="67"/>
        <v>1</v>
      </c>
      <c r="AD147" s="6">
        <f t="shared" si="68"/>
        <v>0</v>
      </c>
      <c r="AE147" s="6">
        <f t="shared" si="69"/>
        <v>1</v>
      </c>
      <c r="AF147" s="6">
        <f t="shared" si="70"/>
        <v>1</v>
      </c>
      <c r="AG147" s="6">
        <f t="shared" si="71"/>
        <v>0</v>
      </c>
      <c r="AH147" s="8"/>
      <c r="AI147" s="6">
        <f t="shared" si="58"/>
        <v>1</v>
      </c>
      <c r="AJ147" s="6">
        <f t="shared" si="58"/>
        <v>1</v>
      </c>
      <c r="AK147" s="6">
        <f t="shared" si="58"/>
        <v>1</v>
      </c>
      <c r="AL147" s="6">
        <f t="shared" si="58"/>
        <v>1</v>
      </c>
      <c r="AM147" s="6">
        <f t="shared" si="58"/>
        <v>0</v>
      </c>
      <c r="AN147" s="8"/>
      <c r="AO147" s="6">
        <f t="shared" si="59"/>
        <v>1</v>
      </c>
      <c r="AP147" s="6">
        <f t="shared" si="59"/>
        <v>0</v>
      </c>
      <c r="AQ147" s="6">
        <f t="shared" si="59"/>
        <v>1</v>
      </c>
      <c r="AR147" s="6">
        <f t="shared" si="59"/>
        <v>1</v>
      </c>
      <c r="AS147" s="6">
        <f t="shared" si="59"/>
        <v>1</v>
      </c>
      <c r="AT147" s="8"/>
      <c r="AU147" s="6">
        <f t="shared" si="60"/>
        <v>1</v>
      </c>
      <c r="AV147" s="6">
        <f t="shared" si="60"/>
        <v>0</v>
      </c>
      <c r="AW147" s="6">
        <f t="shared" si="60"/>
        <v>1</v>
      </c>
      <c r="AX147" s="6">
        <f t="shared" si="60"/>
        <v>1</v>
      </c>
      <c r="AY147" s="6">
        <f t="shared" si="60"/>
        <v>0</v>
      </c>
    </row>
    <row r="148" spans="1:51" s="6" customFormat="1" ht="13.5" customHeight="1" x14ac:dyDescent="0.2">
      <c r="A148" s="11" t="s">
        <v>370</v>
      </c>
      <c r="B148" s="65" t="s">
        <v>532</v>
      </c>
      <c r="C148" s="65">
        <v>2</v>
      </c>
      <c r="D148" s="66" t="s">
        <v>371</v>
      </c>
      <c r="E148" s="8">
        <v>0</v>
      </c>
      <c r="F148" s="8">
        <v>0</v>
      </c>
      <c r="G148" s="8">
        <v>0</v>
      </c>
      <c r="H148" s="8">
        <v>0</v>
      </c>
      <c r="I148" s="8">
        <v>0</v>
      </c>
      <c r="J148" s="8"/>
      <c r="K148" s="8">
        <v>0</v>
      </c>
      <c r="L148" s="8">
        <v>0</v>
      </c>
      <c r="M148" s="8">
        <v>0</v>
      </c>
      <c r="N148" s="8">
        <v>0</v>
      </c>
      <c r="O148" s="8">
        <v>0</v>
      </c>
      <c r="P148" s="8"/>
      <c r="Q148" s="8">
        <v>0</v>
      </c>
      <c r="R148" s="8">
        <v>1</v>
      </c>
      <c r="S148" s="8">
        <v>0</v>
      </c>
      <c r="T148" s="8">
        <v>0</v>
      </c>
      <c r="U148" s="8">
        <v>0</v>
      </c>
      <c r="V148" s="8"/>
      <c r="W148" s="60">
        <f t="shared" ref="W148:W171" si="72">IF(((E148+K148+Q148)=1.5),0.5,ROUND((E148+K148+Q148)/3,0))</f>
        <v>0</v>
      </c>
      <c r="X148" s="60">
        <f t="shared" ref="X148:X171" si="73">IF(((F148+L148+R148)=1.5),0.5,ROUND((F148+L148+R148)/3,0))</f>
        <v>0</v>
      </c>
      <c r="Y148" s="60">
        <f t="shared" ref="Y148:Y171" si="74">IF(((G148+M148+S148)=1.5),0.5,ROUND((G148+M148+S148)/3,0))</f>
        <v>0</v>
      </c>
      <c r="Z148" s="61">
        <f t="shared" ref="Z148:Z171" si="75">IF(((H148+N148+T148)=1.5),0.5,ROUND((H148+N148+T148)/3,0))</f>
        <v>0</v>
      </c>
      <c r="AA148" s="60">
        <f t="shared" ref="AA148:AA171" si="76">IF(((I148+O148+U148)=1.5),0.5,ROUND((I148+O148+U148)/3,0))</f>
        <v>0</v>
      </c>
      <c r="AB148" s="8">
        <f t="shared" si="66"/>
        <v>0</v>
      </c>
      <c r="AC148" s="6">
        <f t="shared" si="67"/>
        <v>1</v>
      </c>
      <c r="AD148" s="6">
        <f t="shared" si="68"/>
        <v>0</v>
      </c>
      <c r="AE148" s="6">
        <f t="shared" si="69"/>
        <v>1</v>
      </c>
      <c r="AF148" s="6">
        <f t="shared" si="70"/>
        <v>1</v>
      </c>
      <c r="AG148" s="6">
        <f t="shared" si="71"/>
        <v>1</v>
      </c>
      <c r="AH148" s="8"/>
      <c r="AI148" s="6">
        <f t="shared" si="58"/>
        <v>1</v>
      </c>
      <c r="AJ148" s="6">
        <f t="shared" si="58"/>
        <v>1</v>
      </c>
      <c r="AK148" s="6">
        <f t="shared" si="58"/>
        <v>1</v>
      </c>
      <c r="AL148" s="6">
        <f t="shared" si="58"/>
        <v>1</v>
      </c>
      <c r="AM148" s="6">
        <f t="shared" si="58"/>
        <v>1</v>
      </c>
      <c r="AN148" s="8"/>
      <c r="AO148" s="6">
        <f t="shared" si="59"/>
        <v>1</v>
      </c>
      <c r="AP148" s="6">
        <f t="shared" si="59"/>
        <v>0</v>
      </c>
      <c r="AQ148" s="6">
        <f t="shared" si="59"/>
        <v>1</v>
      </c>
      <c r="AR148" s="6">
        <f t="shared" si="59"/>
        <v>1</v>
      </c>
      <c r="AS148" s="6">
        <f t="shared" si="59"/>
        <v>1</v>
      </c>
      <c r="AT148" s="8"/>
      <c r="AU148" s="6">
        <f t="shared" si="60"/>
        <v>1</v>
      </c>
      <c r="AV148" s="6">
        <f t="shared" si="60"/>
        <v>0</v>
      </c>
      <c r="AW148" s="6">
        <f t="shared" si="60"/>
        <v>1</v>
      </c>
      <c r="AX148" s="6">
        <f t="shared" si="60"/>
        <v>1</v>
      </c>
      <c r="AY148" s="6">
        <f t="shared" si="60"/>
        <v>1</v>
      </c>
    </row>
    <row r="149" spans="1:51" s="6" customFormat="1" ht="13.5" customHeight="1" x14ac:dyDescent="0.2">
      <c r="A149" s="11" t="s">
        <v>388</v>
      </c>
      <c r="B149" s="65" t="s">
        <v>539</v>
      </c>
      <c r="C149" s="65">
        <v>2</v>
      </c>
      <c r="D149" s="66" t="s">
        <v>389</v>
      </c>
      <c r="E149" s="8">
        <v>1</v>
      </c>
      <c r="F149" s="8">
        <v>1</v>
      </c>
      <c r="G149" s="8">
        <v>0</v>
      </c>
      <c r="H149" s="8">
        <v>1</v>
      </c>
      <c r="I149" s="8">
        <v>0</v>
      </c>
      <c r="J149" s="8"/>
      <c r="K149" s="8">
        <v>1</v>
      </c>
      <c r="L149" s="8">
        <v>1</v>
      </c>
      <c r="M149" s="17">
        <v>0.5</v>
      </c>
      <c r="N149" s="17">
        <v>0.5</v>
      </c>
      <c r="O149" s="8">
        <v>1</v>
      </c>
      <c r="P149" s="8"/>
      <c r="Q149" s="8">
        <v>1</v>
      </c>
      <c r="R149" s="8">
        <v>1</v>
      </c>
      <c r="S149" s="8">
        <v>1</v>
      </c>
      <c r="T149" s="8">
        <v>0</v>
      </c>
      <c r="U149" s="8">
        <v>1</v>
      </c>
      <c r="V149" s="8"/>
      <c r="W149" s="60">
        <f t="shared" si="72"/>
        <v>1</v>
      </c>
      <c r="X149" s="60">
        <f t="shared" si="73"/>
        <v>1</v>
      </c>
      <c r="Y149" s="60">
        <f t="shared" si="74"/>
        <v>0.5</v>
      </c>
      <c r="Z149" s="61">
        <f t="shared" si="75"/>
        <v>0.5</v>
      </c>
      <c r="AA149" s="60">
        <f t="shared" si="76"/>
        <v>1</v>
      </c>
      <c r="AB149" s="8">
        <f t="shared" si="66"/>
        <v>4</v>
      </c>
      <c r="AC149" s="6">
        <f t="shared" si="67"/>
        <v>1</v>
      </c>
      <c r="AD149" s="6">
        <f t="shared" si="68"/>
        <v>1</v>
      </c>
      <c r="AE149" s="6">
        <f t="shared" si="69"/>
        <v>0</v>
      </c>
      <c r="AF149" s="6">
        <f t="shared" si="70"/>
        <v>0</v>
      </c>
      <c r="AG149" s="6">
        <f t="shared" si="71"/>
        <v>0</v>
      </c>
      <c r="AH149" s="8"/>
      <c r="AI149" s="6">
        <f t="shared" si="58"/>
        <v>1</v>
      </c>
      <c r="AJ149" s="6">
        <f t="shared" si="58"/>
        <v>1</v>
      </c>
      <c r="AK149" s="6">
        <f t="shared" si="58"/>
        <v>0</v>
      </c>
      <c r="AL149" s="6">
        <f t="shared" si="58"/>
        <v>0</v>
      </c>
      <c r="AM149" s="6">
        <f t="shared" si="58"/>
        <v>0</v>
      </c>
      <c r="AN149" s="8"/>
      <c r="AO149" s="6">
        <f t="shared" si="59"/>
        <v>1</v>
      </c>
      <c r="AP149" s="6">
        <f t="shared" si="59"/>
        <v>1</v>
      </c>
      <c r="AQ149" s="6">
        <f t="shared" si="59"/>
        <v>0</v>
      </c>
      <c r="AR149" s="6">
        <f t="shared" si="59"/>
        <v>0</v>
      </c>
      <c r="AS149" s="6">
        <f t="shared" si="59"/>
        <v>1</v>
      </c>
      <c r="AT149" s="8"/>
      <c r="AU149" s="6">
        <f t="shared" si="60"/>
        <v>1</v>
      </c>
      <c r="AV149" s="6">
        <f t="shared" si="60"/>
        <v>1</v>
      </c>
      <c r="AW149" s="6">
        <f t="shared" si="60"/>
        <v>0</v>
      </c>
      <c r="AX149" s="6">
        <f t="shared" si="60"/>
        <v>0</v>
      </c>
      <c r="AY149" s="6">
        <f t="shared" si="60"/>
        <v>0</v>
      </c>
    </row>
    <row r="150" spans="1:51" s="6" customFormat="1" ht="13.5" customHeight="1" x14ac:dyDescent="0.2">
      <c r="A150" s="11" t="s">
        <v>390</v>
      </c>
      <c r="B150" s="65" t="s">
        <v>540</v>
      </c>
      <c r="C150" s="65">
        <v>2</v>
      </c>
      <c r="D150" s="66" t="s">
        <v>391</v>
      </c>
      <c r="E150" s="8">
        <v>0</v>
      </c>
      <c r="F150" s="8">
        <v>1</v>
      </c>
      <c r="G150" s="8">
        <v>0</v>
      </c>
      <c r="H150" s="8">
        <v>1</v>
      </c>
      <c r="I150" s="8">
        <v>0</v>
      </c>
      <c r="J150" s="8"/>
      <c r="K150" s="8">
        <v>0</v>
      </c>
      <c r="L150" s="8">
        <v>0</v>
      </c>
      <c r="M150" s="8">
        <v>0</v>
      </c>
      <c r="N150" s="8">
        <v>0</v>
      </c>
      <c r="O150" s="8">
        <v>1</v>
      </c>
      <c r="P150" s="8"/>
      <c r="Q150" s="8">
        <v>0</v>
      </c>
      <c r="R150" s="8">
        <v>1</v>
      </c>
      <c r="S150" s="8">
        <v>1</v>
      </c>
      <c r="T150" s="8">
        <v>0</v>
      </c>
      <c r="U150" s="8">
        <v>0</v>
      </c>
      <c r="V150" s="8"/>
      <c r="W150" s="60">
        <f t="shared" si="72"/>
        <v>0</v>
      </c>
      <c r="X150" s="60">
        <f t="shared" si="73"/>
        <v>1</v>
      </c>
      <c r="Y150" s="60">
        <f t="shared" si="74"/>
        <v>0</v>
      </c>
      <c r="Z150" s="61">
        <f t="shared" si="75"/>
        <v>0</v>
      </c>
      <c r="AA150" s="60">
        <f t="shared" si="76"/>
        <v>0</v>
      </c>
      <c r="AB150" s="8">
        <f t="shared" si="66"/>
        <v>1</v>
      </c>
      <c r="AC150" s="6">
        <f t="shared" si="67"/>
        <v>1</v>
      </c>
      <c r="AD150" s="6">
        <f t="shared" si="68"/>
        <v>0</v>
      </c>
      <c r="AE150" s="6">
        <f t="shared" si="69"/>
        <v>0</v>
      </c>
      <c r="AF150" s="6">
        <f t="shared" si="70"/>
        <v>0</v>
      </c>
      <c r="AG150" s="6">
        <f t="shared" si="71"/>
        <v>0</v>
      </c>
      <c r="AH150" s="8"/>
      <c r="AI150" s="6">
        <f t="shared" si="58"/>
        <v>1</v>
      </c>
      <c r="AJ150" s="6">
        <f t="shared" si="58"/>
        <v>0</v>
      </c>
      <c r="AK150" s="6">
        <f t="shared" si="58"/>
        <v>1</v>
      </c>
      <c r="AL150" s="6">
        <f t="shared" si="58"/>
        <v>0</v>
      </c>
      <c r="AM150" s="6">
        <f t="shared" si="58"/>
        <v>0</v>
      </c>
      <c r="AN150" s="8"/>
      <c r="AO150" s="6">
        <f t="shared" si="59"/>
        <v>1</v>
      </c>
      <c r="AP150" s="6">
        <f t="shared" si="59"/>
        <v>0</v>
      </c>
      <c r="AQ150" s="6">
        <f t="shared" si="59"/>
        <v>0</v>
      </c>
      <c r="AR150" s="6">
        <f t="shared" si="59"/>
        <v>1</v>
      </c>
      <c r="AS150" s="6">
        <f t="shared" si="59"/>
        <v>0</v>
      </c>
      <c r="AT150" s="8"/>
      <c r="AU150" s="6">
        <f t="shared" si="60"/>
        <v>1</v>
      </c>
      <c r="AV150" s="6">
        <f t="shared" si="60"/>
        <v>1</v>
      </c>
      <c r="AW150" s="6">
        <f t="shared" si="60"/>
        <v>0</v>
      </c>
      <c r="AX150" s="6">
        <f t="shared" si="60"/>
        <v>0</v>
      </c>
      <c r="AY150" s="6">
        <f t="shared" si="60"/>
        <v>1</v>
      </c>
    </row>
    <row r="151" spans="1:51" s="40" customFormat="1" ht="13.5" customHeight="1" x14ac:dyDescent="0.2">
      <c r="A151" s="11" t="s">
        <v>45</v>
      </c>
      <c r="B151" s="65" t="s">
        <v>418</v>
      </c>
      <c r="C151" s="65">
        <v>1</v>
      </c>
      <c r="D151" s="66" t="s">
        <v>46</v>
      </c>
      <c r="E151" s="6">
        <v>1</v>
      </c>
      <c r="F151" s="6">
        <v>1</v>
      </c>
      <c r="G151" s="6">
        <v>0</v>
      </c>
      <c r="H151" s="6">
        <v>1</v>
      </c>
      <c r="I151" s="6">
        <v>0</v>
      </c>
      <c r="J151" s="3"/>
      <c r="K151" s="5">
        <v>1</v>
      </c>
      <c r="L151" s="5">
        <v>1</v>
      </c>
      <c r="M151" s="14">
        <v>0.5</v>
      </c>
      <c r="N151" s="14">
        <v>0.5</v>
      </c>
      <c r="O151" s="14">
        <v>1</v>
      </c>
      <c r="P151" s="3"/>
      <c r="Q151" s="5">
        <v>1</v>
      </c>
      <c r="R151" s="5">
        <v>1</v>
      </c>
      <c r="S151" s="5">
        <v>0</v>
      </c>
      <c r="T151" s="5">
        <v>0</v>
      </c>
      <c r="U151" s="5">
        <v>0</v>
      </c>
      <c r="V151" s="5"/>
      <c r="W151" s="60">
        <f t="shared" si="72"/>
        <v>1</v>
      </c>
      <c r="X151" s="60">
        <f t="shared" si="73"/>
        <v>1</v>
      </c>
      <c r="Y151" s="60">
        <f t="shared" si="74"/>
        <v>0</v>
      </c>
      <c r="Z151" s="61">
        <f t="shared" si="75"/>
        <v>0.5</v>
      </c>
      <c r="AA151" s="60">
        <f t="shared" si="76"/>
        <v>0</v>
      </c>
      <c r="AB151" s="8">
        <f t="shared" si="66"/>
        <v>2.5</v>
      </c>
      <c r="AC151" s="6">
        <f t="shared" si="67"/>
        <v>1</v>
      </c>
      <c r="AD151" s="6">
        <f t="shared" si="68"/>
        <v>1</v>
      </c>
      <c r="AE151" s="6">
        <f t="shared" si="69"/>
        <v>0</v>
      </c>
      <c r="AF151" s="6">
        <f t="shared" si="70"/>
        <v>0</v>
      </c>
      <c r="AG151" s="6">
        <f t="shared" si="71"/>
        <v>0</v>
      </c>
      <c r="AH151" s="38"/>
      <c r="AI151" s="40">
        <f t="shared" si="58"/>
        <v>1</v>
      </c>
      <c r="AJ151" s="40">
        <f t="shared" si="58"/>
        <v>1</v>
      </c>
      <c r="AK151" s="40">
        <f t="shared" si="58"/>
        <v>0</v>
      </c>
      <c r="AL151" s="40">
        <f t="shared" si="58"/>
        <v>0</v>
      </c>
      <c r="AM151" s="40">
        <f t="shared" si="58"/>
        <v>0</v>
      </c>
      <c r="AN151" s="38"/>
      <c r="AO151" s="40">
        <f t="shared" si="59"/>
        <v>1</v>
      </c>
      <c r="AP151" s="40">
        <f t="shared" si="59"/>
        <v>1</v>
      </c>
      <c r="AQ151" s="40">
        <f t="shared" si="59"/>
        <v>0</v>
      </c>
      <c r="AR151" s="40">
        <f t="shared" si="59"/>
        <v>0</v>
      </c>
      <c r="AS151" s="40">
        <f t="shared" si="59"/>
        <v>0</v>
      </c>
      <c r="AT151" s="38"/>
      <c r="AU151" s="40">
        <f t="shared" si="60"/>
        <v>1</v>
      </c>
      <c r="AV151" s="40">
        <f t="shared" si="60"/>
        <v>1</v>
      </c>
      <c r="AW151" s="40">
        <f t="shared" si="60"/>
        <v>1</v>
      </c>
      <c r="AX151" s="40">
        <f t="shared" si="60"/>
        <v>0</v>
      </c>
      <c r="AY151" s="40">
        <f t="shared" si="60"/>
        <v>1</v>
      </c>
    </row>
    <row r="152" spans="1:51" s="6" customFormat="1" ht="13.5" customHeight="1" x14ac:dyDescent="0.2">
      <c r="A152" s="11" t="s">
        <v>101</v>
      </c>
      <c r="B152" s="65" t="s">
        <v>440</v>
      </c>
      <c r="C152" s="65">
        <v>1</v>
      </c>
      <c r="D152" s="66" t="s">
        <v>102</v>
      </c>
      <c r="E152" s="6">
        <v>0</v>
      </c>
      <c r="F152" s="6">
        <v>1</v>
      </c>
      <c r="G152" s="6">
        <v>1</v>
      </c>
      <c r="H152" s="6">
        <v>1</v>
      </c>
      <c r="I152" s="6">
        <v>0</v>
      </c>
      <c r="J152" s="3"/>
      <c r="K152" s="5">
        <v>0</v>
      </c>
      <c r="L152" s="5">
        <v>0</v>
      </c>
      <c r="M152" s="14">
        <v>0.5</v>
      </c>
      <c r="N152" s="14">
        <v>0.5</v>
      </c>
      <c r="O152" s="14">
        <v>0</v>
      </c>
      <c r="P152" s="3"/>
      <c r="Q152" s="5">
        <v>0</v>
      </c>
      <c r="R152" s="5">
        <v>0</v>
      </c>
      <c r="S152" s="5">
        <v>0</v>
      </c>
      <c r="T152" s="5">
        <v>0</v>
      </c>
      <c r="U152" s="5">
        <v>1</v>
      </c>
      <c r="V152" s="5"/>
      <c r="W152" s="60">
        <f t="shared" si="72"/>
        <v>0</v>
      </c>
      <c r="X152" s="60">
        <f t="shared" si="73"/>
        <v>0</v>
      </c>
      <c r="Y152" s="60">
        <f t="shared" si="74"/>
        <v>0.5</v>
      </c>
      <c r="Z152" s="61">
        <f t="shared" si="75"/>
        <v>0.5</v>
      </c>
      <c r="AA152" s="60">
        <f t="shared" si="76"/>
        <v>0</v>
      </c>
      <c r="AB152" s="8">
        <f t="shared" si="66"/>
        <v>1</v>
      </c>
      <c r="AC152" s="6">
        <f t="shared" si="67"/>
        <v>1</v>
      </c>
      <c r="AD152" s="6">
        <f t="shared" si="68"/>
        <v>0</v>
      </c>
      <c r="AE152" s="6">
        <f t="shared" si="69"/>
        <v>0</v>
      </c>
      <c r="AF152" s="6">
        <f t="shared" si="70"/>
        <v>0</v>
      </c>
      <c r="AG152" s="6">
        <f t="shared" si="71"/>
        <v>0</v>
      </c>
      <c r="AH152" s="8"/>
      <c r="AI152" s="6">
        <f t="shared" si="58"/>
        <v>1</v>
      </c>
      <c r="AJ152" s="6">
        <f t="shared" si="58"/>
        <v>0</v>
      </c>
      <c r="AK152" s="6">
        <f t="shared" si="58"/>
        <v>0</v>
      </c>
      <c r="AL152" s="6">
        <f t="shared" si="58"/>
        <v>0</v>
      </c>
      <c r="AM152" s="6">
        <f t="shared" si="58"/>
        <v>1</v>
      </c>
      <c r="AN152" s="8"/>
      <c r="AO152" s="6">
        <f t="shared" si="59"/>
        <v>1</v>
      </c>
      <c r="AP152" s="6">
        <f t="shared" si="59"/>
        <v>1</v>
      </c>
      <c r="AQ152" s="6">
        <f t="shared" si="59"/>
        <v>0</v>
      </c>
      <c r="AR152" s="6">
        <f t="shared" si="59"/>
        <v>0</v>
      </c>
      <c r="AS152" s="6">
        <f t="shared" si="59"/>
        <v>0</v>
      </c>
      <c r="AT152" s="8"/>
      <c r="AU152" s="6">
        <f t="shared" si="60"/>
        <v>1</v>
      </c>
      <c r="AV152" s="6">
        <f t="shared" si="60"/>
        <v>0</v>
      </c>
      <c r="AW152" s="6">
        <f t="shared" si="60"/>
        <v>0</v>
      </c>
      <c r="AX152" s="6">
        <f t="shared" si="60"/>
        <v>0</v>
      </c>
      <c r="AY152" s="6">
        <f t="shared" si="60"/>
        <v>0</v>
      </c>
    </row>
    <row r="153" spans="1:51" s="40" customFormat="1" ht="13.5" customHeight="1" x14ac:dyDescent="0.2">
      <c r="A153" s="11" t="s">
        <v>274</v>
      </c>
      <c r="B153" s="65" t="s">
        <v>502</v>
      </c>
      <c r="C153" s="65">
        <v>1</v>
      </c>
      <c r="D153" s="66" t="s">
        <v>275</v>
      </c>
      <c r="E153" s="8">
        <v>0</v>
      </c>
      <c r="F153" s="8">
        <v>1</v>
      </c>
      <c r="G153" s="8">
        <v>1</v>
      </c>
      <c r="H153" s="8">
        <v>0</v>
      </c>
      <c r="I153" s="8">
        <v>0</v>
      </c>
      <c r="J153" s="8"/>
      <c r="K153" s="8">
        <v>0</v>
      </c>
      <c r="L153" s="8">
        <v>0</v>
      </c>
      <c r="M153" s="8">
        <v>0</v>
      </c>
      <c r="N153" s="8">
        <v>0</v>
      </c>
      <c r="O153" s="8">
        <v>1</v>
      </c>
      <c r="P153" s="8"/>
      <c r="Q153" s="8">
        <v>0</v>
      </c>
      <c r="R153" s="8">
        <v>1</v>
      </c>
      <c r="S153" s="8">
        <v>0</v>
      </c>
      <c r="T153" s="8">
        <v>0</v>
      </c>
      <c r="U153" s="8">
        <v>0</v>
      </c>
      <c r="V153" s="8"/>
      <c r="W153" s="60">
        <f t="shared" si="72"/>
        <v>0</v>
      </c>
      <c r="X153" s="60">
        <f t="shared" si="73"/>
        <v>1</v>
      </c>
      <c r="Y153" s="60">
        <f t="shared" si="74"/>
        <v>0</v>
      </c>
      <c r="Z153" s="61">
        <f t="shared" si="75"/>
        <v>0</v>
      </c>
      <c r="AA153" s="60">
        <f t="shared" si="76"/>
        <v>0</v>
      </c>
      <c r="AB153" s="8">
        <f t="shared" si="66"/>
        <v>1</v>
      </c>
      <c r="AC153" s="6">
        <f t="shared" si="67"/>
        <v>1</v>
      </c>
      <c r="AD153" s="6">
        <f t="shared" si="68"/>
        <v>0</v>
      </c>
      <c r="AE153" s="6">
        <f t="shared" si="69"/>
        <v>0</v>
      </c>
      <c r="AF153" s="6">
        <f t="shared" si="70"/>
        <v>1</v>
      </c>
      <c r="AG153" s="6">
        <f t="shared" si="71"/>
        <v>0</v>
      </c>
      <c r="AH153" s="38"/>
      <c r="AI153" s="40">
        <f t="shared" si="58"/>
        <v>1</v>
      </c>
      <c r="AJ153" s="40">
        <f t="shared" si="58"/>
        <v>0</v>
      </c>
      <c r="AK153" s="40">
        <f t="shared" si="58"/>
        <v>0</v>
      </c>
      <c r="AL153" s="40">
        <f t="shared" si="58"/>
        <v>1</v>
      </c>
      <c r="AM153" s="40">
        <f t="shared" si="58"/>
        <v>0</v>
      </c>
      <c r="AN153" s="38"/>
      <c r="AO153" s="40">
        <f t="shared" si="59"/>
        <v>1</v>
      </c>
      <c r="AP153" s="40">
        <f t="shared" si="59"/>
        <v>0</v>
      </c>
      <c r="AQ153" s="40">
        <f t="shared" si="59"/>
        <v>1</v>
      </c>
      <c r="AR153" s="40">
        <f t="shared" si="59"/>
        <v>1</v>
      </c>
      <c r="AS153" s="40">
        <f t="shared" si="59"/>
        <v>0</v>
      </c>
      <c r="AT153" s="38"/>
      <c r="AU153" s="40">
        <f t="shared" si="60"/>
        <v>1</v>
      </c>
      <c r="AV153" s="40">
        <f t="shared" si="60"/>
        <v>1</v>
      </c>
      <c r="AW153" s="40">
        <f t="shared" si="60"/>
        <v>0</v>
      </c>
      <c r="AX153" s="40">
        <f t="shared" si="60"/>
        <v>1</v>
      </c>
      <c r="AY153" s="40">
        <f t="shared" si="60"/>
        <v>1</v>
      </c>
    </row>
    <row r="154" spans="1:51" s="6" customFormat="1" ht="13.5" customHeight="1" x14ac:dyDescent="0.2">
      <c r="A154" s="11" t="s">
        <v>278</v>
      </c>
      <c r="B154" s="65" t="s">
        <v>504</v>
      </c>
      <c r="C154" s="65">
        <v>1</v>
      </c>
      <c r="D154" s="66" t="s">
        <v>279</v>
      </c>
      <c r="E154" s="8">
        <v>0</v>
      </c>
      <c r="F154" s="8">
        <v>0</v>
      </c>
      <c r="G154" s="8">
        <v>0</v>
      </c>
      <c r="H154" s="8">
        <v>1</v>
      </c>
      <c r="I154" s="8">
        <v>0</v>
      </c>
      <c r="J154" s="8"/>
      <c r="K154" s="8">
        <v>0</v>
      </c>
      <c r="L154" s="8">
        <v>0</v>
      </c>
      <c r="M154" s="8">
        <v>0</v>
      </c>
      <c r="N154" s="8">
        <v>0</v>
      </c>
      <c r="O154" s="8">
        <v>0</v>
      </c>
      <c r="P154" s="8"/>
      <c r="Q154" s="8">
        <v>0</v>
      </c>
      <c r="R154" s="8">
        <v>1</v>
      </c>
      <c r="S154" s="8">
        <v>0</v>
      </c>
      <c r="T154" s="8">
        <v>0</v>
      </c>
      <c r="U154" s="8">
        <v>0</v>
      </c>
      <c r="V154" s="8"/>
      <c r="W154" s="60">
        <f t="shared" si="72"/>
        <v>0</v>
      </c>
      <c r="X154" s="60">
        <f t="shared" si="73"/>
        <v>0</v>
      </c>
      <c r="Y154" s="60">
        <f t="shared" si="74"/>
        <v>0</v>
      </c>
      <c r="Z154" s="61">
        <f t="shared" si="75"/>
        <v>0</v>
      </c>
      <c r="AA154" s="60">
        <f t="shared" si="76"/>
        <v>0</v>
      </c>
      <c r="AB154" s="8">
        <f t="shared" si="66"/>
        <v>0</v>
      </c>
      <c r="AC154" s="6">
        <f t="shared" si="67"/>
        <v>1</v>
      </c>
      <c r="AD154" s="6">
        <f t="shared" si="68"/>
        <v>0</v>
      </c>
      <c r="AE154" s="6">
        <f t="shared" si="69"/>
        <v>1</v>
      </c>
      <c r="AF154" s="6">
        <f t="shared" si="70"/>
        <v>0</v>
      </c>
      <c r="AG154" s="6">
        <f t="shared" si="71"/>
        <v>1</v>
      </c>
      <c r="AH154" s="8"/>
      <c r="AI154" s="6">
        <f t="shared" si="58"/>
        <v>1</v>
      </c>
      <c r="AJ154" s="6">
        <f t="shared" si="58"/>
        <v>1</v>
      </c>
      <c r="AK154" s="6">
        <f t="shared" si="58"/>
        <v>1</v>
      </c>
      <c r="AL154" s="6">
        <f t="shared" si="58"/>
        <v>0</v>
      </c>
      <c r="AM154" s="6">
        <f t="shared" si="58"/>
        <v>1</v>
      </c>
      <c r="AN154" s="8"/>
      <c r="AO154" s="6">
        <f t="shared" si="59"/>
        <v>1</v>
      </c>
      <c r="AP154" s="6">
        <f t="shared" si="59"/>
        <v>0</v>
      </c>
      <c r="AQ154" s="6">
        <f t="shared" si="59"/>
        <v>1</v>
      </c>
      <c r="AR154" s="6">
        <f t="shared" si="59"/>
        <v>1</v>
      </c>
      <c r="AS154" s="6">
        <f t="shared" si="59"/>
        <v>1</v>
      </c>
      <c r="AT154" s="8"/>
      <c r="AU154" s="6">
        <f t="shared" si="60"/>
        <v>1</v>
      </c>
      <c r="AV154" s="6">
        <f t="shared" si="60"/>
        <v>0</v>
      </c>
      <c r="AW154" s="6">
        <f t="shared" si="60"/>
        <v>1</v>
      </c>
      <c r="AX154" s="6">
        <f t="shared" si="60"/>
        <v>0</v>
      </c>
      <c r="AY154" s="6">
        <f t="shared" si="60"/>
        <v>1</v>
      </c>
    </row>
    <row r="155" spans="1:51" s="6" customFormat="1" ht="13.5" customHeight="1" x14ac:dyDescent="0.2">
      <c r="A155" s="11" t="s">
        <v>282</v>
      </c>
      <c r="B155" s="65" t="s">
        <v>502</v>
      </c>
      <c r="C155" s="65">
        <v>1</v>
      </c>
      <c r="D155" s="66" t="s">
        <v>283</v>
      </c>
      <c r="E155" s="8">
        <v>1</v>
      </c>
      <c r="F155" s="8">
        <v>1</v>
      </c>
      <c r="G155" s="8">
        <v>0</v>
      </c>
      <c r="H155" s="8">
        <v>0</v>
      </c>
      <c r="I155" s="8">
        <v>1</v>
      </c>
      <c r="J155" s="8"/>
      <c r="K155" s="8">
        <v>1</v>
      </c>
      <c r="L155" s="8">
        <v>1</v>
      </c>
      <c r="M155" s="8">
        <v>0</v>
      </c>
      <c r="N155" s="17">
        <v>0.5</v>
      </c>
      <c r="O155" s="8">
        <v>1</v>
      </c>
      <c r="P155" s="8"/>
      <c r="Q155" s="8">
        <v>1</v>
      </c>
      <c r="R155" s="8">
        <v>1</v>
      </c>
      <c r="S155" s="8">
        <v>0</v>
      </c>
      <c r="T155" s="8">
        <v>0</v>
      </c>
      <c r="U155" s="8">
        <v>0</v>
      </c>
      <c r="V155" s="8"/>
      <c r="W155" s="60">
        <f t="shared" si="72"/>
        <v>1</v>
      </c>
      <c r="X155" s="60">
        <f t="shared" si="73"/>
        <v>1</v>
      </c>
      <c r="Y155" s="60">
        <f t="shared" si="74"/>
        <v>0</v>
      </c>
      <c r="Z155" s="61">
        <f t="shared" si="75"/>
        <v>0</v>
      </c>
      <c r="AA155" s="60">
        <f t="shared" si="76"/>
        <v>1</v>
      </c>
      <c r="AB155" s="8">
        <f t="shared" si="66"/>
        <v>3</v>
      </c>
      <c r="AC155" s="6">
        <f t="shared" si="67"/>
        <v>1</v>
      </c>
      <c r="AD155" s="6">
        <f t="shared" si="68"/>
        <v>1</v>
      </c>
      <c r="AE155" s="6">
        <f t="shared" si="69"/>
        <v>1</v>
      </c>
      <c r="AF155" s="6">
        <f t="shared" si="70"/>
        <v>0</v>
      </c>
      <c r="AG155" s="6">
        <f t="shared" si="71"/>
        <v>0</v>
      </c>
      <c r="AH155" s="8"/>
      <c r="AI155" s="6">
        <f t="shared" si="58"/>
        <v>1</v>
      </c>
      <c r="AJ155" s="6">
        <f t="shared" si="58"/>
        <v>1</v>
      </c>
      <c r="AK155" s="6">
        <f t="shared" si="58"/>
        <v>1</v>
      </c>
      <c r="AL155" s="6">
        <f t="shared" si="58"/>
        <v>0</v>
      </c>
      <c r="AM155" s="6">
        <f t="shared" si="58"/>
        <v>1</v>
      </c>
      <c r="AN155" s="8"/>
      <c r="AO155" s="6">
        <f t="shared" si="59"/>
        <v>1</v>
      </c>
      <c r="AP155" s="6">
        <f t="shared" si="59"/>
        <v>1</v>
      </c>
      <c r="AQ155" s="6">
        <f t="shared" si="59"/>
        <v>1</v>
      </c>
      <c r="AR155" s="6">
        <f t="shared" si="59"/>
        <v>0</v>
      </c>
      <c r="AS155" s="6">
        <f t="shared" si="59"/>
        <v>0</v>
      </c>
      <c r="AT155" s="8"/>
      <c r="AU155" s="6">
        <f t="shared" si="60"/>
        <v>1</v>
      </c>
      <c r="AV155" s="6">
        <f t="shared" si="60"/>
        <v>1</v>
      </c>
      <c r="AW155" s="6">
        <f t="shared" si="60"/>
        <v>1</v>
      </c>
      <c r="AX155" s="6">
        <f t="shared" si="60"/>
        <v>1</v>
      </c>
      <c r="AY155" s="6">
        <f t="shared" si="60"/>
        <v>0</v>
      </c>
    </row>
    <row r="156" spans="1:51" s="6" customFormat="1" ht="13.5" customHeight="1" x14ac:dyDescent="0.2">
      <c r="A156" s="11" t="s">
        <v>285</v>
      </c>
      <c r="B156" s="65" t="s">
        <v>502</v>
      </c>
      <c r="C156" s="65">
        <v>1</v>
      </c>
      <c r="D156" s="66" t="s">
        <v>286</v>
      </c>
      <c r="E156" s="8">
        <v>0</v>
      </c>
      <c r="F156" s="8">
        <v>0</v>
      </c>
      <c r="G156" s="8">
        <v>0</v>
      </c>
      <c r="H156" s="8">
        <v>1</v>
      </c>
      <c r="I156" s="8">
        <v>0</v>
      </c>
      <c r="J156" s="8"/>
      <c r="K156" s="8">
        <v>0</v>
      </c>
      <c r="L156" s="8">
        <v>0</v>
      </c>
      <c r="M156" s="8">
        <v>0</v>
      </c>
      <c r="N156" s="8">
        <v>0</v>
      </c>
      <c r="O156" s="8">
        <v>1</v>
      </c>
      <c r="P156" s="8"/>
      <c r="Q156" s="8">
        <v>0</v>
      </c>
      <c r="R156" s="8">
        <v>1</v>
      </c>
      <c r="S156" s="8">
        <v>0</v>
      </c>
      <c r="T156" s="8">
        <v>0</v>
      </c>
      <c r="U156" s="8">
        <v>0</v>
      </c>
      <c r="V156" s="8"/>
      <c r="W156" s="60">
        <f t="shared" si="72"/>
        <v>0</v>
      </c>
      <c r="X156" s="60">
        <f t="shared" si="73"/>
        <v>0</v>
      </c>
      <c r="Y156" s="60">
        <f t="shared" si="74"/>
        <v>0</v>
      </c>
      <c r="Z156" s="61">
        <f t="shared" si="75"/>
        <v>0</v>
      </c>
      <c r="AA156" s="60">
        <f t="shared" si="76"/>
        <v>0</v>
      </c>
      <c r="AB156" s="8">
        <f t="shared" si="66"/>
        <v>0</v>
      </c>
      <c r="AC156" s="6">
        <f t="shared" si="67"/>
        <v>1</v>
      </c>
      <c r="AD156" s="6">
        <f t="shared" si="68"/>
        <v>0</v>
      </c>
      <c r="AE156" s="6">
        <f t="shared" si="69"/>
        <v>1</v>
      </c>
      <c r="AF156" s="6">
        <f t="shared" si="70"/>
        <v>0</v>
      </c>
      <c r="AG156" s="6">
        <f t="shared" si="71"/>
        <v>0</v>
      </c>
      <c r="AH156" s="8"/>
      <c r="AI156" s="6">
        <f t="shared" si="58"/>
        <v>1</v>
      </c>
      <c r="AJ156" s="6">
        <f t="shared" ref="AJ156:AM171" si="77">IF((F156=L156),1,0)</f>
        <v>1</v>
      </c>
      <c r="AK156" s="6">
        <f t="shared" si="77"/>
        <v>1</v>
      </c>
      <c r="AL156" s="6">
        <f t="shared" si="77"/>
        <v>0</v>
      </c>
      <c r="AM156" s="6">
        <f t="shared" si="77"/>
        <v>0</v>
      </c>
      <c r="AN156" s="8"/>
      <c r="AO156" s="6">
        <f t="shared" si="59"/>
        <v>1</v>
      </c>
      <c r="AP156" s="6">
        <f t="shared" ref="AP156:AS171" si="78">IF((L156=R156),1,0)</f>
        <v>0</v>
      </c>
      <c r="AQ156" s="6">
        <f t="shared" si="78"/>
        <v>1</v>
      </c>
      <c r="AR156" s="6">
        <f t="shared" si="78"/>
        <v>1</v>
      </c>
      <c r="AS156" s="6">
        <f t="shared" si="78"/>
        <v>0</v>
      </c>
      <c r="AT156" s="8"/>
      <c r="AU156" s="6">
        <f t="shared" si="60"/>
        <v>1</v>
      </c>
      <c r="AV156" s="6">
        <f t="shared" ref="AV156:AY171" si="79">IF((F156=R156),1,0)</f>
        <v>0</v>
      </c>
      <c r="AW156" s="6">
        <f t="shared" si="79"/>
        <v>1</v>
      </c>
      <c r="AX156" s="6">
        <f t="shared" si="79"/>
        <v>0</v>
      </c>
      <c r="AY156" s="6">
        <f t="shared" si="79"/>
        <v>1</v>
      </c>
    </row>
    <row r="157" spans="1:51" s="6" customFormat="1" ht="13.5" customHeight="1" x14ac:dyDescent="0.2">
      <c r="A157" s="11" t="s">
        <v>287</v>
      </c>
      <c r="B157" s="65" t="s">
        <v>502</v>
      </c>
      <c r="C157" s="65">
        <v>1</v>
      </c>
      <c r="D157" s="66" t="s">
        <v>288</v>
      </c>
      <c r="E157" s="8">
        <v>0</v>
      </c>
      <c r="F157" s="8">
        <v>1</v>
      </c>
      <c r="G157" s="8">
        <v>0</v>
      </c>
      <c r="H157" s="8">
        <v>0</v>
      </c>
      <c r="I157" s="8">
        <v>0</v>
      </c>
      <c r="J157" s="8"/>
      <c r="K157" s="8">
        <v>0</v>
      </c>
      <c r="L157" s="8">
        <v>0</v>
      </c>
      <c r="M157" s="8">
        <v>0</v>
      </c>
      <c r="N157" s="8">
        <v>0</v>
      </c>
      <c r="O157" s="8">
        <v>0</v>
      </c>
      <c r="P157" s="8"/>
      <c r="Q157" s="8">
        <v>0</v>
      </c>
      <c r="R157" s="8">
        <v>1</v>
      </c>
      <c r="S157" s="8">
        <v>0</v>
      </c>
      <c r="T157" s="8">
        <v>0</v>
      </c>
      <c r="U157" s="8">
        <v>0</v>
      </c>
      <c r="V157" s="8"/>
      <c r="W157" s="60">
        <f t="shared" si="72"/>
        <v>0</v>
      </c>
      <c r="X157" s="60">
        <f t="shared" si="73"/>
        <v>1</v>
      </c>
      <c r="Y157" s="60">
        <f t="shared" si="74"/>
        <v>0</v>
      </c>
      <c r="Z157" s="61">
        <f t="shared" si="75"/>
        <v>0</v>
      </c>
      <c r="AA157" s="60">
        <f t="shared" si="76"/>
        <v>0</v>
      </c>
      <c r="AB157" s="8">
        <f t="shared" si="66"/>
        <v>1</v>
      </c>
      <c r="AC157" s="6">
        <f t="shared" si="67"/>
        <v>1</v>
      </c>
      <c r="AD157" s="6">
        <f t="shared" si="68"/>
        <v>0</v>
      </c>
      <c r="AE157" s="6">
        <f t="shared" si="69"/>
        <v>1</v>
      </c>
      <c r="AF157" s="6">
        <f t="shared" si="70"/>
        <v>1</v>
      </c>
      <c r="AG157" s="6">
        <f t="shared" si="71"/>
        <v>1</v>
      </c>
      <c r="AH157" s="8"/>
      <c r="AI157" s="6">
        <f t="shared" ref="AI157:AI171" si="80">IF((E157=K157),1,0)</f>
        <v>1</v>
      </c>
      <c r="AJ157" s="6">
        <f t="shared" si="77"/>
        <v>0</v>
      </c>
      <c r="AK157" s="6">
        <f t="shared" si="77"/>
        <v>1</v>
      </c>
      <c r="AL157" s="6">
        <f t="shared" si="77"/>
        <v>1</v>
      </c>
      <c r="AM157" s="6">
        <f t="shared" si="77"/>
        <v>1</v>
      </c>
      <c r="AN157" s="8"/>
      <c r="AO157" s="6">
        <f t="shared" ref="AO157:AO171" si="81">IF((K157=Q157),1,0)</f>
        <v>1</v>
      </c>
      <c r="AP157" s="6">
        <f t="shared" si="78"/>
        <v>0</v>
      </c>
      <c r="AQ157" s="6">
        <f t="shared" si="78"/>
        <v>1</v>
      </c>
      <c r="AR157" s="6">
        <f t="shared" si="78"/>
        <v>1</v>
      </c>
      <c r="AS157" s="6">
        <f t="shared" si="78"/>
        <v>1</v>
      </c>
      <c r="AT157" s="8"/>
      <c r="AU157" s="6">
        <f t="shared" ref="AU157:AU171" si="82">IF((E157=Q157),1,0)</f>
        <v>1</v>
      </c>
      <c r="AV157" s="6">
        <f t="shared" si="79"/>
        <v>1</v>
      </c>
      <c r="AW157" s="6">
        <f t="shared" si="79"/>
        <v>1</v>
      </c>
      <c r="AX157" s="6">
        <f t="shared" si="79"/>
        <v>1</v>
      </c>
      <c r="AY157" s="6">
        <f t="shared" si="79"/>
        <v>1</v>
      </c>
    </row>
    <row r="158" spans="1:51" s="6" customFormat="1" ht="13.5" customHeight="1" x14ac:dyDescent="0.2">
      <c r="A158" s="11" t="s">
        <v>289</v>
      </c>
      <c r="B158" s="65" t="s">
        <v>502</v>
      </c>
      <c r="C158" s="65">
        <v>1</v>
      </c>
      <c r="D158" s="66" t="s">
        <v>290</v>
      </c>
      <c r="E158" s="8">
        <v>0</v>
      </c>
      <c r="F158" s="8">
        <v>1</v>
      </c>
      <c r="G158" s="8">
        <v>1</v>
      </c>
      <c r="H158" s="8">
        <v>0</v>
      </c>
      <c r="I158" s="8">
        <v>0</v>
      </c>
      <c r="J158" s="8"/>
      <c r="K158" s="8">
        <v>0</v>
      </c>
      <c r="L158" s="8">
        <v>0</v>
      </c>
      <c r="M158" s="8">
        <v>0</v>
      </c>
      <c r="N158" s="8">
        <v>0</v>
      </c>
      <c r="O158" s="8">
        <v>0</v>
      </c>
      <c r="P158" s="8"/>
      <c r="Q158" s="8">
        <v>0</v>
      </c>
      <c r="R158" s="8">
        <v>1</v>
      </c>
      <c r="S158" s="8">
        <v>0</v>
      </c>
      <c r="T158" s="8">
        <v>0</v>
      </c>
      <c r="U158" s="8">
        <v>0</v>
      </c>
      <c r="V158" s="8"/>
      <c r="W158" s="60">
        <f t="shared" si="72"/>
        <v>0</v>
      </c>
      <c r="X158" s="60">
        <f t="shared" si="73"/>
        <v>1</v>
      </c>
      <c r="Y158" s="60">
        <f t="shared" si="74"/>
        <v>0</v>
      </c>
      <c r="Z158" s="61">
        <f t="shared" si="75"/>
        <v>0</v>
      </c>
      <c r="AA158" s="60">
        <f t="shared" si="76"/>
        <v>0</v>
      </c>
      <c r="AB158" s="8">
        <f t="shared" si="66"/>
        <v>1</v>
      </c>
      <c r="AC158" s="6">
        <f t="shared" si="67"/>
        <v>1</v>
      </c>
      <c r="AD158" s="6">
        <f t="shared" si="68"/>
        <v>0</v>
      </c>
      <c r="AE158" s="6">
        <f t="shared" si="69"/>
        <v>0</v>
      </c>
      <c r="AF158" s="6">
        <f t="shared" si="70"/>
        <v>1</v>
      </c>
      <c r="AG158" s="6">
        <f t="shared" si="71"/>
        <v>1</v>
      </c>
      <c r="AH158" s="8"/>
      <c r="AI158" s="6">
        <f t="shared" si="80"/>
        <v>1</v>
      </c>
      <c r="AJ158" s="6">
        <f t="shared" si="77"/>
        <v>0</v>
      </c>
      <c r="AK158" s="6">
        <f t="shared" si="77"/>
        <v>0</v>
      </c>
      <c r="AL158" s="6">
        <f t="shared" si="77"/>
        <v>1</v>
      </c>
      <c r="AM158" s="6">
        <f t="shared" si="77"/>
        <v>1</v>
      </c>
      <c r="AN158" s="8"/>
      <c r="AO158" s="6">
        <f t="shared" si="81"/>
        <v>1</v>
      </c>
      <c r="AP158" s="6">
        <f t="shared" si="78"/>
        <v>0</v>
      </c>
      <c r="AQ158" s="6">
        <f t="shared" si="78"/>
        <v>1</v>
      </c>
      <c r="AR158" s="6">
        <f t="shared" si="78"/>
        <v>1</v>
      </c>
      <c r="AS158" s="6">
        <f t="shared" si="78"/>
        <v>1</v>
      </c>
      <c r="AT158" s="8"/>
      <c r="AU158" s="6">
        <f t="shared" si="82"/>
        <v>1</v>
      </c>
      <c r="AV158" s="6">
        <f t="shared" si="79"/>
        <v>1</v>
      </c>
      <c r="AW158" s="6">
        <f t="shared" si="79"/>
        <v>0</v>
      </c>
      <c r="AX158" s="6">
        <f t="shared" si="79"/>
        <v>1</v>
      </c>
      <c r="AY158" s="6">
        <f t="shared" si="79"/>
        <v>1</v>
      </c>
    </row>
    <row r="159" spans="1:51" s="6" customFormat="1" ht="13.5" customHeight="1" x14ac:dyDescent="0.2">
      <c r="A159" s="37" t="s">
        <v>292</v>
      </c>
      <c r="B159" s="67" t="s">
        <v>506</v>
      </c>
      <c r="C159" s="67">
        <v>1</v>
      </c>
      <c r="D159" s="68" t="s">
        <v>293</v>
      </c>
      <c r="E159" s="38">
        <v>1</v>
      </c>
      <c r="F159" s="38">
        <v>1</v>
      </c>
      <c r="G159" s="38">
        <v>0</v>
      </c>
      <c r="H159" s="38">
        <v>0</v>
      </c>
      <c r="I159" s="38">
        <v>1</v>
      </c>
      <c r="J159" s="38"/>
      <c r="K159" s="38">
        <v>1</v>
      </c>
      <c r="L159" s="38">
        <v>1</v>
      </c>
      <c r="M159" s="38">
        <v>0</v>
      </c>
      <c r="N159" s="38">
        <v>1</v>
      </c>
      <c r="O159" s="38">
        <v>1</v>
      </c>
      <c r="P159" s="38"/>
      <c r="Q159" s="38">
        <v>1</v>
      </c>
      <c r="R159" s="38">
        <v>1</v>
      </c>
      <c r="S159" s="38">
        <v>1</v>
      </c>
      <c r="T159" s="38">
        <v>1</v>
      </c>
      <c r="U159" s="38">
        <v>1</v>
      </c>
      <c r="V159" s="38"/>
      <c r="W159" s="62">
        <f t="shared" si="72"/>
        <v>1</v>
      </c>
      <c r="X159" s="62">
        <f t="shared" si="73"/>
        <v>1</v>
      </c>
      <c r="Y159" s="62">
        <f t="shared" si="74"/>
        <v>0</v>
      </c>
      <c r="Z159" s="61">
        <f t="shared" si="75"/>
        <v>1</v>
      </c>
      <c r="AA159" s="62">
        <f t="shared" si="76"/>
        <v>1</v>
      </c>
      <c r="AB159" s="38">
        <f t="shared" si="66"/>
        <v>4</v>
      </c>
      <c r="AC159" s="40">
        <f t="shared" si="67"/>
        <v>1</v>
      </c>
      <c r="AD159" s="40">
        <f t="shared" si="68"/>
        <v>1</v>
      </c>
      <c r="AE159" s="40">
        <f t="shared" si="69"/>
        <v>0</v>
      </c>
      <c r="AF159" s="40">
        <f t="shared" si="70"/>
        <v>0</v>
      </c>
      <c r="AG159" s="40">
        <f t="shared" si="71"/>
        <v>1</v>
      </c>
      <c r="AH159" s="8"/>
      <c r="AI159" s="6">
        <f t="shared" si="80"/>
        <v>1</v>
      </c>
      <c r="AJ159" s="6">
        <f t="shared" si="77"/>
        <v>1</v>
      </c>
      <c r="AK159" s="6">
        <f t="shared" si="77"/>
        <v>1</v>
      </c>
      <c r="AL159" s="6">
        <f t="shared" si="77"/>
        <v>0</v>
      </c>
      <c r="AM159" s="6">
        <f t="shared" si="77"/>
        <v>1</v>
      </c>
      <c r="AN159" s="8"/>
      <c r="AO159" s="6">
        <f t="shared" si="81"/>
        <v>1</v>
      </c>
      <c r="AP159" s="6">
        <f t="shared" si="78"/>
        <v>1</v>
      </c>
      <c r="AQ159" s="6">
        <f t="shared" si="78"/>
        <v>0</v>
      </c>
      <c r="AR159" s="6">
        <f t="shared" si="78"/>
        <v>1</v>
      </c>
      <c r="AS159" s="6">
        <f t="shared" si="78"/>
        <v>1</v>
      </c>
      <c r="AT159" s="8"/>
      <c r="AU159" s="6">
        <f t="shared" si="82"/>
        <v>1</v>
      </c>
      <c r="AV159" s="6">
        <f t="shared" si="79"/>
        <v>1</v>
      </c>
      <c r="AW159" s="6">
        <f t="shared" si="79"/>
        <v>0</v>
      </c>
      <c r="AX159" s="6">
        <f t="shared" si="79"/>
        <v>0</v>
      </c>
      <c r="AY159" s="6">
        <f t="shared" si="79"/>
        <v>1</v>
      </c>
    </row>
    <row r="160" spans="1:51" s="6" customFormat="1" ht="13.5" customHeight="1" x14ac:dyDescent="0.2">
      <c r="A160" s="11" t="s">
        <v>302</v>
      </c>
      <c r="B160" s="65" t="s">
        <v>510</v>
      </c>
      <c r="C160" s="65">
        <v>1</v>
      </c>
      <c r="D160" s="66" t="s">
        <v>304</v>
      </c>
      <c r="E160" s="8">
        <v>0</v>
      </c>
      <c r="F160" s="8">
        <v>1</v>
      </c>
      <c r="G160" s="8">
        <v>1</v>
      </c>
      <c r="H160" s="8">
        <v>0</v>
      </c>
      <c r="I160" s="8">
        <v>1</v>
      </c>
      <c r="J160" s="8"/>
      <c r="K160" s="8">
        <v>0</v>
      </c>
      <c r="L160" s="8">
        <v>0</v>
      </c>
      <c r="M160" s="8">
        <v>0</v>
      </c>
      <c r="N160" s="8">
        <v>0</v>
      </c>
      <c r="O160" s="8">
        <v>0</v>
      </c>
      <c r="P160" s="8"/>
      <c r="Q160" s="8">
        <v>0</v>
      </c>
      <c r="R160" s="8">
        <v>1</v>
      </c>
      <c r="S160" s="8">
        <v>1</v>
      </c>
      <c r="T160" s="8">
        <v>0</v>
      </c>
      <c r="U160" s="8">
        <v>1</v>
      </c>
      <c r="V160" s="8"/>
      <c r="W160" s="60">
        <f t="shared" si="72"/>
        <v>0</v>
      </c>
      <c r="X160" s="60">
        <f t="shared" si="73"/>
        <v>1</v>
      </c>
      <c r="Y160" s="60">
        <f t="shared" si="74"/>
        <v>1</v>
      </c>
      <c r="Z160" s="61">
        <f t="shared" si="75"/>
        <v>0</v>
      </c>
      <c r="AA160" s="60">
        <f t="shared" si="76"/>
        <v>1</v>
      </c>
      <c r="AB160" s="8">
        <f t="shared" si="66"/>
        <v>3</v>
      </c>
      <c r="AC160" s="6">
        <f t="shared" si="67"/>
        <v>1</v>
      </c>
      <c r="AD160" s="6">
        <f t="shared" si="68"/>
        <v>0</v>
      </c>
      <c r="AE160" s="6">
        <f t="shared" si="69"/>
        <v>0</v>
      </c>
      <c r="AF160" s="6">
        <f t="shared" si="70"/>
        <v>1</v>
      </c>
      <c r="AG160" s="6">
        <f t="shared" si="71"/>
        <v>0</v>
      </c>
      <c r="AH160" s="8"/>
      <c r="AI160" s="6">
        <f t="shared" si="80"/>
        <v>1</v>
      </c>
      <c r="AJ160" s="6">
        <f t="shared" si="77"/>
        <v>0</v>
      </c>
      <c r="AK160" s="6">
        <f t="shared" si="77"/>
        <v>0</v>
      </c>
      <c r="AL160" s="6">
        <f t="shared" si="77"/>
        <v>1</v>
      </c>
      <c r="AM160" s="6">
        <f t="shared" si="77"/>
        <v>0</v>
      </c>
      <c r="AN160" s="8"/>
      <c r="AO160" s="6">
        <f t="shared" si="81"/>
        <v>1</v>
      </c>
      <c r="AP160" s="6">
        <f t="shared" si="78"/>
        <v>0</v>
      </c>
      <c r="AQ160" s="6">
        <f t="shared" si="78"/>
        <v>0</v>
      </c>
      <c r="AR160" s="6">
        <f t="shared" si="78"/>
        <v>1</v>
      </c>
      <c r="AS160" s="6">
        <f t="shared" si="78"/>
        <v>0</v>
      </c>
      <c r="AT160" s="8"/>
      <c r="AU160" s="6">
        <f t="shared" si="82"/>
        <v>1</v>
      </c>
      <c r="AV160" s="6">
        <f t="shared" si="79"/>
        <v>1</v>
      </c>
      <c r="AW160" s="6">
        <f t="shared" si="79"/>
        <v>1</v>
      </c>
      <c r="AX160" s="6">
        <f t="shared" si="79"/>
        <v>1</v>
      </c>
      <c r="AY160" s="6">
        <f t="shared" si="79"/>
        <v>1</v>
      </c>
    </row>
    <row r="161" spans="1:51" s="6" customFormat="1" ht="13.5" customHeight="1" x14ac:dyDescent="0.2">
      <c r="A161" s="11" t="s">
        <v>307</v>
      </c>
      <c r="B161" s="65" t="s">
        <v>440</v>
      </c>
      <c r="C161" s="65">
        <v>1</v>
      </c>
      <c r="D161" s="66" t="s">
        <v>308</v>
      </c>
      <c r="E161" s="8">
        <v>1</v>
      </c>
      <c r="F161" s="8">
        <v>1</v>
      </c>
      <c r="G161" s="8">
        <v>0</v>
      </c>
      <c r="H161" s="8">
        <v>1</v>
      </c>
      <c r="I161" s="8">
        <v>0</v>
      </c>
      <c r="J161" s="8"/>
      <c r="K161" s="8">
        <v>1</v>
      </c>
      <c r="L161" s="8">
        <v>1</v>
      </c>
      <c r="M161" s="8">
        <v>0</v>
      </c>
      <c r="N161" s="8">
        <v>0</v>
      </c>
      <c r="O161" s="8">
        <v>1</v>
      </c>
      <c r="P161" s="8"/>
      <c r="Q161" s="8">
        <v>1</v>
      </c>
      <c r="R161" s="8">
        <v>1</v>
      </c>
      <c r="S161" s="8">
        <v>1</v>
      </c>
      <c r="T161" s="8">
        <v>0</v>
      </c>
      <c r="U161" s="8">
        <v>0</v>
      </c>
      <c r="V161" s="8"/>
      <c r="W161" s="60">
        <f t="shared" si="72"/>
        <v>1</v>
      </c>
      <c r="X161" s="60">
        <f t="shared" si="73"/>
        <v>1</v>
      </c>
      <c r="Y161" s="60">
        <f t="shared" si="74"/>
        <v>0</v>
      </c>
      <c r="Z161" s="61">
        <f t="shared" si="75"/>
        <v>0</v>
      </c>
      <c r="AA161" s="60">
        <f t="shared" si="76"/>
        <v>0</v>
      </c>
      <c r="AB161" s="8">
        <f t="shared" si="66"/>
        <v>2</v>
      </c>
      <c r="AC161" s="6">
        <f t="shared" si="67"/>
        <v>1</v>
      </c>
      <c r="AD161" s="6">
        <f t="shared" si="68"/>
        <v>1</v>
      </c>
      <c r="AE161" s="6">
        <f t="shared" si="69"/>
        <v>0</v>
      </c>
      <c r="AF161" s="6">
        <f t="shared" si="70"/>
        <v>0</v>
      </c>
      <c r="AG161" s="6">
        <f t="shared" si="71"/>
        <v>0</v>
      </c>
      <c r="AH161" s="8"/>
      <c r="AI161" s="6">
        <f t="shared" si="80"/>
        <v>1</v>
      </c>
      <c r="AJ161" s="6">
        <f t="shared" si="77"/>
        <v>1</v>
      </c>
      <c r="AK161" s="6">
        <f t="shared" si="77"/>
        <v>1</v>
      </c>
      <c r="AL161" s="6">
        <f t="shared" si="77"/>
        <v>0</v>
      </c>
      <c r="AM161" s="6">
        <f t="shared" si="77"/>
        <v>0</v>
      </c>
      <c r="AN161" s="8"/>
      <c r="AO161" s="6">
        <f t="shared" si="81"/>
        <v>1</v>
      </c>
      <c r="AP161" s="6">
        <f t="shared" si="78"/>
        <v>1</v>
      </c>
      <c r="AQ161" s="6">
        <f t="shared" si="78"/>
        <v>0</v>
      </c>
      <c r="AR161" s="6">
        <f t="shared" si="78"/>
        <v>1</v>
      </c>
      <c r="AS161" s="6">
        <f t="shared" si="78"/>
        <v>0</v>
      </c>
      <c r="AT161" s="8"/>
      <c r="AU161" s="6">
        <f t="shared" si="82"/>
        <v>1</v>
      </c>
      <c r="AV161" s="6">
        <f t="shared" si="79"/>
        <v>1</v>
      </c>
      <c r="AW161" s="6">
        <f t="shared" si="79"/>
        <v>0</v>
      </c>
      <c r="AX161" s="6">
        <f t="shared" si="79"/>
        <v>0</v>
      </c>
      <c r="AY161" s="6">
        <f t="shared" si="79"/>
        <v>1</v>
      </c>
    </row>
    <row r="162" spans="1:51" s="6" customFormat="1" ht="13.5" customHeight="1" x14ac:dyDescent="0.2">
      <c r="A162" s="11" t="s">
        <v>313</v>
      </c>
      <c r="B162" s="65" t="s">
        <v>514</v>
      </c>
      <c r="C162" s="65">
        <v>1</v>
      </c>
      <c r="D162" s="66" t="s">
        <v>314</v>
      </c>
      <c r="E162" s="8">
        <v>0</v>
      </c>
      <c r="F162" s="8">
        <v>1</v>
      </c>
      <c r="G162" s="8">
        <v>1</v>
      </c>
      <c r="H162" s="8">
        <v>0</v>
      </c>
      <c r="I162" s="8">
        <v>0</v>
      </c>
      <c r="J162" s="8" t="s">
        <v>548</v>
      </c>
      <c r="K162" s="8">
        <v>0</v>
      </c>
      <c r="L162" s="8">
        <v>0</v>
      </c>
      <c r="M162" s="8">
        <v>0</v>
      </c>
      <c r="N162" s="8">
        <v>0</v>
      </c>
      <c r="O162" s="8">
        <v>0</v>
      </c>
      <c r="P162" s="8"/>
      <c r="Q162" s="8">
        <v>0</v>
      </c>
      <c r="R162" s="8">
        <v>1</v>
      </c>
      <c r="S162" s="8">
        <v>0</v>
      </c>
      <c r="T162" s="8">
        <v>0</v>
      </c>
      <c r="U162" s="8">
        <v>0</v>
      </c>
      <c r="V162" s="8"/>
      <c r="W162" s="60">
        <f t="shared" si="72"/>
        <v>0</v>
      </c>
      <c r="X162" s="60">
        <f t="shared" si="73"/>
        <v>1</v>
      </c>
      <c r="Y162" s="60">
        <f t="shared" si="74"/>
        <v>0</v>
      </c>
      <c r="Z162" s="61">
        <f t="shared" si="75"/>
        <v>0</v>
      </c>
      <c r="AA162" s="60">
        <f t="shared" si="76"/>
        <v>0</v>
      </c>
      <c r="AB162" s="8">
        <f t="shared" ref="AB162:AB171" si="83">SUM(W162:AA162)</f>
        <v>1</v>
      </c>
      <c r="AC162" s="6">
        <f t="shared" ref="AC162:AC171" si="84">IF(AND(E162=K162, K162=Q162),1,0)</f>
        <v>1</v>
      </c>
      <c r="AD162" s="6">
        <f t="shared" ref="AD162:AD171" si="85">IF(AND(F162=L162, L162=R162),1,0)</f>
        <v>0</v>
      </c>
      <c r="AE162" s="6">
        <f t="shared" ref="AE162:AE171" si="86">IF(AND(G162=M162, M162=S162),1,0)</f>
        <v>0</v>
      </c>
      <c r="AF162" s="6">
        <f t="shared" ref="AF162:AF171" si="87">IF(AND(H162=N162, N162=T162),1,0)</f>
        <v>1</v>
      </c>
      <c r="AG162" s="6">
        <f t="shared" ref="AG162:AG171" si="88">IF(AND(I162=O162, O162=U162),1,0)</f>
        <v>1</v>
      </c>
      <c r="AH162" s="8"/>
      <c r="AI162" s="6">
        <f t="shared" si="80"/>
        <v>1</v>
      </c>
      <c r="AJ162" s="6">
        <f t="shared" si="77"/>
        <v>0</v>
      </c>
      <c r="AK162" s="6">
        <f t="shared" si="77"/>
        <v>0</v>
      </c>
      <c r="AL162" s="6">
        <f t="shared" si="77"/>
        <v>1</v>
      </c>
      <c r="AM162" s="6">
        <f t="shared" si="77"/>
        <v>1</v>
      </c>
      <c r="AN162" s="8"/>
      <c r="AO162" s="6">
        <f t="shared" si="81"/>
        <v>1</v>
      </c>
      <c r="AP162" s="6">
        <f t="shared" si="78"/>
        <v>0</v>
      </c>
      <c r="AQ162" s="6">
        <f t="shared" si="78"/>
        <v>1</v>
      </c>
      <c r="AR162" s="6">
        <f t="shared" si="78"/>
        <v>1</v>
      </c>
      <c r="AS162" s="6">
        <f t="shared" si="78"/>
        <v>1</v>
      </c>
      <c r="AT162" s="8"/>
      <c r="AU162" s="6">
        <f t="shared" si="82"/>
        <v>1</v>
      </c>
      <c r="AV162" s="6">
        <f t="shared" si="79"/>
        <v>1</v>
      </c>
      <c r="AW162" s="6">
        <f t="shared" si="79"/>
        <v>0</v>
      </c>
      <c r="AX162" s="6">
        <f t="shared" si="79"/>
        <v>1</v>
      </c>
      <c r="AY162" s="6">
        <f t="shared" si="79"/>
        <v>1</v>
      </c>
    </row>
    <row r="163" spans="1:51" s="40" customFormat="1" ht="13.5" customHeight="1" x14ac:dyDescent="0.2">
      <c r="A163" s="11" t="s">
        <v>322</v>
      </c>
      <c r="B163" s="65" t="s">
        <v>518</v>
      </c>
      <c r="C163" s="65">
        <v>1</v>
      </c>
      <c r="D163" s="66" t="s">
        <v>323</v>
      </c>
      <c r="E163" s="8">
        <v>1</v>
      </c>
      <c r="F163" s="8">
        <v>1</v>
      </c>
      <c r="G163" s="8">
        <v>0</v>
      </c>
      <c r="H163" s="8">
        <v>0</v>
      </c>
      <c r="I163" s="8">
        <v>1</v>
      </c>
      <c r="J163" s="8"/>
      <c r="K163" s="8">
        <v>1</v>
      </c>
      <c r="L163" s="8">
        <v>1</v>
      </c>
      <c r="M163" s="17">
        <v>0.5</v>
      </c>
      <c r="N163" s="17">
        <v>0.5</v>
      </c>
      <c r="O163" s="8">
        <v>1</v>
      </c>
      <c r="P163" s="8"/>
      <c r="Q163" s="8">
        <v>1</v>
      </c>
      <c r="R163" s="8">
        <v>1</v>
      </c>
      <c r="S163" s="8">
        <v>1</v>
      </c>
      <c r="T163" s="8">
        <v>0</v>
      </c>
      <c r="U163" s="8">
        <v>1</v>
      </c>
      <c r="V163" s="8"/>
      <c r="W163" s="60">
        <f t="shared" si="72"/>
        <v>1</v>
      </c>
      <c r="X163" s="60">
        <f t="shared" si="73"/>
        <v>1</v>
      </c>
      <c r="Y163" s="60">
        <f t="shared" si="74"/>
        <v>0.5</v>
      </c>
      <c r="Z163" s="61">
        <f t="shared" si="75"/>
        <v>0</v>
      </c>
      <c r="AA163" s="60">
        <f t="shared" si="76"/>
        <v>1</v>
      </c>
      <c r="AB163" s="8">
        <f t="shared" si="83"/>
        <v>3.5</v>
      </c>
      <c r="AC163" s="6">
        <f t="shared" si="84"/>
        <v>1</v>
      </c>
      <c r="AD163" s="6">
        <f t="shared" si="85"/>
        <v>1</v>
      </c>
      <c r="AE163" s="6">
        <f t="shared" si="86"/>
        <v>0</v>
      </c>
      <c r="AF163" s="6">
        <f t="shared" si="87"/>
        <v>0</v>
      </c>
      <c r="AG163" s="6">
        <f t="shared" si="88"/>
        <v>1</v>
      </c>
      <c r="AH163" s="38"/>
      <c r="AI163" s="40">
        <f t="shared" si="80"/>
        <v>1</v>
      </c>
      <c r="AJ163" s="40">
        <f t="shared" si="77"/>
        <v>1</v>
      </c>
      <c r="AK163" s="40">
        <f t="shared" si="77"/>
        <v>0</v>
      </c>
      <c r="AL163" s="40">
        <f t="shared" si="77"/>
        <v>0</v>
      </c>
      <c r="AM163" s="40">
        <f t="shared" si="77"/>
        <v>1</v>
      </c>
      <c r="AN163" s="38"/>
      <c r="AO163" s="40">
        <f t="shared" si="81"/>
        <v>1</v>
      </c>
      <c r="AP163" s="40">
        <f t="shared" si="78"/>
        <v>1</v>
      </c>
      <c r="AQ163" s="40">
        <f t="shared" si="78"/>
        <v>0</v>
      </c>
      <c r="AR163" s="40">
        <f t="shared" si="78"/>
        <v>0</v>
      </c>
      <c r="AS163" s="40">
        <f t="shared" si="78"/>
        <v>1</v>
      </c>
      <c r="AT163" s="38"/>
      <c r="AU163" s="40">
        <f t="shared" si="82"/>
        <v>1</v>
      </c>
      <c r="AV163" s="40">
        <f t="shared" si="79"/>
        <v>1</v>
      </c>
      <c r="AW163" s="40">
        <f t="shared" si="79"/>
        <v>0</v>
      </c>
      <c r="AX163" s="40">
        <f t="shared" si="79"/>
        <v>1</v>
      </c>
      <c r="AY163" s="40">
        <f t="shared" si="79"/>
        <v>1</v>
      </c>
    </row>
    <row r="164" spans="1:51" s="6" customFormat="1" ht="13.5" customHeight="1" x14ac:dyDescent="0.2">
      <c r="A164" s="11" t="s">
        <v>324</v>
      </c>
      <c r="B164" s="65" t="s">
        <v>519</v>
      </c>
      <c r="C164" s="65">
        <v>1</v>
      </c>
      <c r="D164" s="66" t="s">
        <v>325</v>
      </c>
      <c r="E164" s="8">
        <v>0</v>
      </c>
      <c r="F164" s="8">
        <v>1</v>
      </c>
      <c r="G164" s="8">
        <v>0</v>
      </c>
      <c r="H164" s="8">
        <v>0</v>
      </c>
      <c r="I164" s="8">
        <v>0</v>
      </c>
      <c r="J164" s="8"/>
      <c r="K164" s="8">
        <v>0</v>
      </c>
      <c r="L164" s="8">
        <v>1</v>
      </c>
      <c r="M164" s="8">
        <v>0</v>
      </c>
      <c r="N164" s="8">
        <v>0</v>
      </c>
      <c r="O164" s="8">
        <v>0</v>
      </c>
      <c r="P164" s="8"/>
      <c r="Q164" s="8">
        <v>0</v>
      </c>
      <c r="R164" s="8">
        <v>1</v>
      </c>
      <c r="S164" s="8">
        <v>0</v>
      </c>
      <c r="T164" s="8">
        <v>0</v>
      </c>
      <c r="U164" s="8">
        <v>0</v>
      </c>
      <c r="V164" s="8"/>
      <c r="W164" s="60">
        <f t="shared" si="72"/>
        <v>0</v>
      </c>
      <c r="X164" s="60">
        <f t="shared" si="73"/>
        <v>1</v>
      </c>
      <c r="Y164" s="60">
        <f t="shared" si="74"/>
        <v>0</v>
      </c>
      <c r="Z164" s="61">
        <f t="shared" si="75"/>
        <v>0</v>
      </c>
      <c r="AA164" s="60">
        <f t="shared" si="76"/>
        <v>0</v>
      </c>
      <c r="AB164" s="8">
        <f t="shared" si="83"/>
        <v>1</v>
      </c>
      <c r="AC164" s="6">
        <f t="shared" si="84"/>
        <v>1</v>
      </c>
      <c r="AD164" s="6">
        <f t="shared" si="85"/>
        <v>1</v>
      </c>
      <c r="AE164" s="6">
        <f t="shared" si="86"/>
        <v>1</v>
      </c>
      <c r="AF164" s="6">
        <f t="shared" si="87"/>
        <v>1</v>
      </c>
      <c r="AG164" s="6">
        <f t="shared" si="88"/>
        <v>1</v>
      </c>
      <c r="AH164" s="8"/>
      <c r="AI164" s="6">
        <f t="shared" si="80"/>
        <v>1</v>
      </c>
      <c r="AJ164" s="6">
        <f t="shared" si="77"/>
        <v>1</v>
      </c>
      <c r="AK164" s="6">
        <f t="shared" si="77"/>
        <v>1</v>
      </c>
      <c r="AL164" s="6">
        <f t="shared" si="77"/>
        <v>1</v>
      </c>
      <c r="AM164" s="6">
        <f t="shared" si="77"/>
        <v>1</v>
      </c>
      <c r="AN164" s="8"/>
      <c r="AO164" s="6">
        <f t="shared" si="81"/>
        <v>1</v>
      </c>
      <c r="AP164" s="6">
        <f t="shared" si="78"/>
        <v>1</v>
      </c>
      <c r="AQ164" s="6">
        <f t="shared" si="78"/>
        <v>1</v>
      </c>
      <c r="AR164" s="6">
        <f t="shared" si="78"/>
        <v>1</v>
      </c>
      <c r="AS164" s="6">
        <f t="shared" si="78"/>
        <v>1</v>
      </c>
      <c r="AT164" s="8"/>
      <c r="AU164" s="6">
        <f t="shared" si="82"/>
        <v>1</v>
      </c>
      <c r="AV164" s="6">
        <f t="shared" si="79"/>
        <v>1</v>
      </c>
      <c r="AW164" s="6">
        <f t="shared" si="79"/>
        <v>1</v>
      </c>
      <c r="AX164" s="6">
        <f t="shared" si="79"/>
        <v>1</v>
      </c>
      <c r="AY164" s="6">
        <f t="shared" si="79"/>
        <v>1</v>
      </c>
    </row>
    <row r="165" spans="1:51" s="6" customFormat="1" ht="13.5" customHeight="1" x14ac:dyDescent="0.2">
      <c r="A165" s="11" t="s">
        <v>330</v>
      </c>
      <c r="B165" s="65" t="s">
        <v>521</v>
      </c>
      <c r="C165" s="65">
        <v>1</v>
      </c>
      <c r="D165" s="66" t="s">
        <v>331</v>
      </c>
      <c r="E165" s="8">
        <v>0</v>
      </c>
      <c r="F165" s="8">
        <v>0</v>
      </c>
      <c r="G165" s="8">
        <v>0</v>
      </c>
      <c r="H165" s="8">
        <v>0</v>
      </c>
      <c r="I165" s="8">
        <v>0</v>
      </c>
      <c r="J165" s="8"/>
      <c r="K165" s="8">
        <v>0</v>
      </c>
      <c r="L165" s="8">
        <v>1</v>
      </c>
      <c r="M165" s="8">
        <v>0</v>
      </c>
      <c r="N165" s="8">
        <v>0</v>
      </c>
      <c r="O165" s="8">
        <v>0</v>
      </c>
      <c r="P165" s="8"/>
      <c r="Q165" s="8">
        <v>0</v>
      </c>
      <c r="R165" s="8">
        <v>0</v>
      </c>
      <c r="S165" s="8">
        <v>0</v>
      </c>
      <c r="T165" s="8">
        <v>0</v>
      </c>
      <c r="U165" s="8">
        <v>0</v>
      </c>
      <c r="V165" s="8" t="s">
        <v>543</v>
      </c>
      <c r="W165" s="60">
        <f t="shared" si="72"/>
        <v>0</v>
      </c>
      <c r="X165" s="60">
        <f t="shared" si="73"/>
        <v>0</v>
      </c>
      <c r="Y165" s="60">
        <f t="shared" si="74"/>
        <v>0</v>
      </c>
      <c r="Z165" s="61">
        <f t="shared" si="75"/>
        <v>0</v>
      </c>
      <c r="AA165" s="60">
        <f t="shared" si="76"/>
        <v>0</v>
      </c>
      <c r="AB165" s="8">
        <f t="shared" si="83"/>
        <v>0</v>
      </c>
      <c r="AC165" s="6">
        <f t="shared" si="84"/>
        <v>1</v>
      </c>
      <c r="AD165" s="6">
        <f t="shared" si="85"/>
        <v>0</v>
      </c>
      <c r="AE165" s="6">
        <f t="shared" si="86"/>
        <v>1</v>
      </c>
      <c r="AF165" s="6">
        <f t="shared" si="87"/>
        <v>1</v>
      </c>
      <c r="AG165" s="6">
        <f t="shared" si="88"/>
        <v>1</v>
      </c>
      <c r="AH165" s="8"/>
      <c r="AI165" s="6">
        <f t="shared" si="80"/>
        <v>1</v>
      </c>
      <c r="AJ165" s="6">
        <f t="shared" si="77"/>
        <v>0</v>
      </c>
      <c r="AK165" s="6">
        <f t="shared" si="77"/>
        <v>1</v>
      </c>
      <c r="AL165" s="6">
        <f t="shared" si="77"/>
        <v>1</v>
      </c>
      <c r="AM165" s="6">
        <f t="shared" si="77"/>
        <v>1</v>
      </c>
      <c r="AN165" s="8"/>
      <c r="AO165" s="6">
        <f t="shared" si="81"/>
        <v>1</v>
      </c>
      <c r="AP165" s="6">
        <f t="shared" si="78"/>
        <v>0</v>
      </c>
      <c r="AQ165" s="6">
        <f t="shared" si="78"/>
        <v>1</v>
      </c>
      <c r="AR165" s="6">
        <f t="shared" si="78"/>
        <v>1</v>
      </c>
      <c r="AS165" s="6">
        <f t="shared" si="78"/>
        <v>1</v>
      </c>
      <c r="AT165" s="8"/>
      <c r="AU165" s="6">
        <f t="shared" si="82"/>
        <v>1</v>
      </c>
      <c r="AV165" s="6">
        <f t="shared" si="79"/>
        <v>1</v>
      </c>
      <c r="AW165" s="6">
        <f t="shared" si="79"/>
        <v>1</v>
      </c>
      <c r="AX165" s="6">
        <f t="shared" si="79"/>
        <v>1</v>
      </c>
      <c r="AY165" s="6">
        <f t="shared" si="79"/>
        <v>1</v>
      </c>
    </row>
    <row r="166" spans="1:51" s="49" customFormat="1" ht="13.5" customHeight="1" x14ac:dyDescent="0.2">
      <c r="A166" s="11" t="s">
        <v>372</v>
      </c>
      <c r="B166" s="65" t="s">
        <v>533</v>
      </c>
      <c r="C166" s="65">
        <v>1</v>
      </c>
      <c r="D166" s="66" t="s">
        <v>373</v>
      </c>
      <c r="E166" s="8">
        <v>0</v>
      </c>
      <c r="F166" s="8">
        <v>0</v>
      </c>
      <c r="G166" s="8">
        <v>0</v>
      </c>
      <c r="H166" s="8">
        <v>0</v>
      </c>
      <c r="I166" s="8">
        <v>0</v>
      </c>
      <c r="J166" s="8"/>
      <c r="K166" s="8">
        <v>0</v>
      </c>
      <c r="L166" s="8">
        <v>0</v>
      </c>
      <c r="M166" s="8">
        <v>0</v>
      </c>
      <c r="N166" s="8">
        <v>0</v>
      </c>
      <c r="O166" s="8">
        <v>1</v>
      </c>
      <c r="P166" s="8"/>
      <c r="Q166" s="8">
        <v>0</v>
      </c>
      <c r="R166" s="8">
        <v>1</v>
      </c>
      <c r="S166" s="8">
        <v>0</v>
      </c>
      <c r="T166" s="8">
        <v>0</v>
      </c>
      <c r="U166" s="8">
        <v>0</v>
      </c>
      <c r="V166" s="8"/>
      <c r="W166" s="60">
        <f t="shared" si="72"/>
        <v>0</v>
      </c>
      <c r="X166" s="60">
        <f t="shared" si="73"/>
        <v>0</v>
      </c>
      <c r="Y166" s="60">
        <f t="shared" si="74"/>
        <v>0</v>
      </c>
      <c r="Z166" s="61">
        <f t="shared" si="75"/>
        <v>0</v>
      </c>
      <c r="AA166" s="60">
        <f t="shared" si="76"/>
        <v>0</v>
      </c>
      <c r="AB166" s="8">
        <f t="shared" si="83"/>
        <v>0</v>
      </c>
      <c r="AC166" s="6">
        <f t="shared" si="84"/>
        <v>1</v>
      </c>
      <c r="AD166" s="6">
        <f t="shared" si="85"/>
        <v>0</v>
      </c>
      <c r="AE166" s="6">
        <f t="shared" si="86"/>
        <v>1</v>
      </c>
      <c r="AF166" s="6">
        <f t="shared" si="87"/>
        <v>1</v>
      </c>
      <c r="AG166" s="6">
        <f t="shared" si="88"/>
        <v>0</v>
      </c>
      <c r="AH166" s="48"/>
      <c r="AI166" s="49">
        <f t="shared" si="80"/>
        <v>1</v>
      </c>
      <c r="AJ166" s="49">
        <f t="shared" si="77"/>
        <v>1</v>
      </c>
      <c r="AK166" s="49">
        <f t="shared" si="77"/>
        <v>1</v>
      </c>
      <c r="AL166" s="49">
        <f t="shared" si="77"/>
        <v>1</v>
      </c>
      <c r="AM166" s="49">
        <f t="shared" si="77"/>
        <v>0</v>
      </c>
      <c r="AN166" s="48"/>
      <c r="AO166" s="49">
        <f t="shared" si="81"/>
        <v>1</v>
      </c>
      <c r="AP166" s="49">
        <f t="shared" si="78"/>
        <v>0</v>
      </c>
      <c r="AQ166" s="49">
        <f t="shared" si="78"/>
        <v>1</v>
      </c>
      <c r="AR166" s="49">
        <f t="shared" si="78"/>
        <v>1</v>
      </c>
      <c r="AS166" s="49">
        <f t="shared" si="78"/>
        <v>0</v>
      </c>
      <c r="AT166" s="48"/>
      <c r="AU166" s="49">
        <f t="shared" si="82"/>
        <v>1</v>
      </c>
      <c r="AV166" s="49">
        <f t="shared" si="79"/>
        <v>0</v>
      </c>
      <c r="AW166" s="49">
        <f t="shared" si="79"/>
        <v>1</v>
      </c>
      <c r="AX166" s="49">
        <f t="shared" si="79"/>
        <v>1</v>
      </c>
      <c r="AY166" s="49">
        <f t="shared" si="79"/>
        <v>1</v>
      </c>
    </row>
    <row r="167" spans="1:51" s="49" customFormat="1" ht="13.5" customHeight="1" x14ac:dyDescent="0.2">
      <c r="A167" s="11" t="s">
        <v>376</v>
      </c>
      <c r="B167" s="65" t="s">
        <v>535</v>
      </c>
      <c r="C167" s="65">
        <v>1</v>
      </c>
      <c r="D167" s="66" t="s">
        <v>377</v>
      </c>
      <c r="E167" s="8">
        <v>0</v>
      </c>
      <c r="F167" s="8">
        <v>0</v>
      </c>
      <c r="G167" s="8">
        <v>0</v>
      </c>
      <c r="H167" s="8">
        <v>1</v>
      </c>
      <c r="I167" s="8">
        <v>1</v>
      </c>
      <c r="J167" s="8"/>
      <c r="K167" s="8">
        <v>1</v>
      </c>
      <c r="L167" s="8">
        <v>1</v>
      </c>
      <c r="M167" s="8">
        <v>0</v>
      </c>
      <c r="N167" s="8">
        <v>0</v>
      </c>
      <c r="O167" s="8">
        <v>1</v>
      </c>
      <c r="P167" s="8"/>
      <c r="Q167" s="8">
        <v>1</v>
      </c>
      <c r="R167" s="8">
        <v>1</v>
      </c>
      <c r="S167" s="8">
        <v>0</v>
      </c>
      <c r="T167" s="8">
        <v>0</v>
      </c>
      <c r="U167" s="8">
        <v>0</v>
      </c>
      <c r="V167" s="8"/>
      <c r="W167" s="60">
        <f t="shared" si="72"/>
        <v>1</v>
      </c>
      <c r="X167" s="60">
        <f t="shared" si="73"/>
        <v>1</v>
      </c>
      <c r="Y167" s="60">
        <f t="shared" si="74"/>
        <v>0</v>
      </c>
      <c r="Z167" s="61">
        <f t="shared" si="75"/>
        <v>0</v>
      </c>
      <c r="AA167" s="60">
        <f t="shared" si="76"/>
        <v>1</v>
      </c>
      <c r="AB167" s="8">
        <f t="shared" si="83"/>
        <v>3</v>
      </c>
      <c r="AC167" s="6">
        <f t="shared" si="84"/>
        <v>0</v>
      </c>
      <c r="AD167" s="6">
        <f t="shared" si="85"/>
        <v>0</v>
      </c>
      <c r="AE167" s="6">
        <f t="shared" si="86"/>
        <v>1</v>
      </c>
      <c r="AF167" s="6">
        <f t="shared" si="87"/>
        <v>0</v>
      </c>
      <c r="AG167" s="6">
        <f t="shared" si="88"/>
        <v>0</v>
      </c>
      <c r="AH167" s="48"/>
      <c r="AI167" s="49">
        <f t="shared" si="80"/>
        <v>0</v>
      </c>
      <c r="AJ167" s="49">
        <f t="shared" si="77"/>
        <v>0</v>
      </c>
      <c r="AK167" s="49">
        <f t="shared" si="77"/>
        <v>1</v>
      </c>
      <c r="AL167" s="49">
        <f t="shared" si="77"/>
        <v>0</v>
      </c>
      <c r="AM167" s="49">
        <f t="shared" si="77"/>
        <v>1</v>
      </c>
      <c r="AN167" s="48"/>
      <c r="AO167" s="49">
        <f t="shared" si="81"/>
        <v>1</v>
      </c>
      <c r="AP167" s="49">
        <f t="shared" si="78"/>
        <v>1</v>
      </c>
      <c r="AQ167" s="49">
        <f t="shared" si="78"/>
        <v>1</v>
      </c>
      <c r="AR167" s="49">
        <f t="shared" si="78"/>
        <v>1</v>
      </c>
      <c r="AS167" s="49">
        <f t="shared" si="78"/>
        <v>0</v>
      </c>
      <c r="AT167" s="48"/>
      <c r="AU167" s="49">
        <f t="shared" si="82"/>
        <v>0</v>
      </c>
      <c r="AV167" s="49">
        <f t="shared" si="79"/>
        <v>0</v>
      </c>
      <c r="AW167" s="49">
        <f t="shared" si="79"/>
        <v>1</v>
      </c>
      <c r="AX167" s="49">
        <f t="shared" si="79"/>
        <v>0</v>
      </c>
      <c r="AY167" s="49">
        <f t="shared" si="79"/>
        <v>0</v>
      </c>
    </row>
    <row r="168" spans="1:51" s="49" customFormat="1" ht="13.5" customHeight="1" x14ac:dyDescent="0.2">
      <c r="A168" s="11" t="s">
        <v>378</v>
      </c>
      <c r="B168" s="65" t="s">
        <v>536</v>
      </c>
      <c r="C168" s="65">
        <v>1</v>
      </c>
      <c r="D168" s="66" t="s">
        <v>379</v>
      </c>
      <c r="E168" s="8">
        <v>0</v>
      </c>
      <c r="F168" s="8">
        <v>1</v>
      </c>
      <c r="G168" s="8">
        <v>0</v>
      </c>
      <c r="H168" s="8">
        <v>1</v>
      </c>
      <c r="I168" s="8">
        <v>1</v>
      </c>
      <c r="J168" s="8"/>
      <c r="K168" s="8">
        <v>0</v>
      </c>
      <c r="L168" s="8">
        <v>0</v>
      </c>
      <c r="M168" s="8">
        <v>0</v>
      </c>
      <c r="N168" s="8">
        <v>0</v>
      </c>
      <c r="O168" s="8">
        <v>1</v>
      </c>
      <c r="P168" s="8"/>
      <c r="Q168" s="8">
        <v>0</v>
      </c>
      <c r="R168" s="8">
        <v>1</v>
      </c>
      <c r="S168" s="8">
        <v>0</v>
      </c>
      <c r="T168" s="8">
        <v>0</v>
      </c>
      <c r="U168" s="8">
        <v>0</v>
      </c>
      <c r="V168" s="8"/>
      <c r="W168" s="60">
        <f t="shared" si="72"/>
        <v>0</v>
      </c>
      <c r="X168" s="60">
        <f t="shared" si="73"/>
        <v>1</v>
      </c>
      <c r="Y168" s="60">
        <f t="shared" si="74"/>
        <v>0</v>
      </c>
      <c r="Z168" s="61">
        <f t="shared" si="75"/>
        <v>0</v>
      </c>
      <c r="AA168" s="60">
        <f t="shared" si="76"/>
        <v>1</v>
      </c>
      <c r="AB168" s="8">
        <f t="shared" si="83"/>
        <v>2</v>
      </c>
      <c r="AC168" s="6">
        <f t="shared" si="84"/>
        <v>1</v>
      </c>
      <c r="AD168" s="6">
        <f t="shared" si="85"/>
        <v>0</v>
      </c>
      <c r="AE168" s="6">
        <f t="shared" si="86"/>
        <v>1</v>
      </c>
      <c r="AF168" s="6">
        <f t="shared" si="87"/>
        <v>0</v>
      </c>
      <c r="AG168" s="6">
        <f t="shared" si="88"/>
        <v>0</v>
      </c>
      <c r="AH168" s="48"/>
      <c r="AI168" s="49">
        <f t="shared" si="80"/>
        <v>1</v>
      </c>
      <c r="AJ168" s="49">
        <f t="shared" si="77"/>
        <v>0</v>
      </c>
      <c r="AK168" s="49">
        <f t="shared" si="77"/>
        <v>1</v>
      </c>
      <c r="AL168" s="49">
        <f t="shared" si="77"/>
        <v>0</v>
      </c>
      <c r="AM168" s="49">
        <f t="shared" si="77"/>
        <v>1</v>
      </c>
      <c r="AN168" s="48"/>
      <c r="AO168" s="49">
        <f t="shared" si="81"/>
        <v>1</v>
      </c>
      <c r="AP168" s="49">
        <f t="shared" si="78"/>
        <v>0</v>
      </c>
      <c r="AQ168" s="49">
        <f t="shared" si="78"/>
        <v>1</v>
      </c>
      <c r="AR168" s="49">
        <f t="shared" si="78"/>
        <v>1</v>
      </c>
      <c r="AS168" s="49">
        <f t="shared" si="78"/>
        <v>0</v>
      </c>
      <c r="AT168" s="48"/>
      <c r="AU168" s="49">
        <f t="shared" si="82"/>
        <v>1</v>
      </c>
      <c r="AV168" s="49">
        <f t="shared" si="79"/>
        <v>1</v>
      </c>
      <c r="AW168" s="49">
        <f t="shared" si="79"/>
        <v>1</v>
      </c>
      <c r="AX168" s="49">
        <f t="shared" si="79"/>
        <v>0</v>
      </c>
      <c r="AY168" s="49">
        <f t="shared" si="79"/>
        <v>0</v>
      </c>
    </row>
    <row r="169" spans="1:51" s="6" customFormat="1" ht="13.5" customHeight="1" x14ac:dyDescent="0.2">
      <c r="A169" s="45" t="s">
        <v>380</v>
      </c>
      <c r="B169" s="65" t="s">
        <v>537</v>
      </c>
      <c r="C169" s="65">
        <v>0</v>
      </c>
      <c r="D169" s="66" t="s">
        <v>381</v>
      </c>
      <c r="E169" s="48">
        <v>0</v>
      </c>
      <c r="F169" s="48">
        <v>0</v>
      </c>
      <c r="G169" s="48">
        <v>1</v>
      </c>
      <c r="H169" s="48">
        <v>1</v>
      </c>
      <c r="I169" s="48">
        <v>1</v>
      </c>
      <c r="J169" s="48"/>
      <c r="K169" s="48">
        <v>1</v>
      </c>
      <c r="L169" s="48">
        <v>0</v>
      </c>
      <c r="M169" s="48">
        <v>0</v>
      </c>
      <c r="N169" s="48">
        <v>0</v>
      </c>
      <c r="O169" s="48">
        <v>1</v>
      </c>
      <c r="P169" s="48"/>
      <c r="Q169" s="48">
        <v>1</v>
      </c>
      <c r="R169" s="48">
        <v>0</v>
      </c>
      <c r="S169" s="48">
        <v>1</v>
      </c>
      <c r="T169" s="48">
        <v>0</v>
      </c>
      <c r="U169" s="48">
        <v>0</v>
      </c>
      <c r="V169" s="48"/>
      <c r="W169" s="60">
        <f t="shared" si="72"/>
        <v>1</v>
      </c>
      <c r="X169" s="60">
        <f t="shared" si="73"/>
        <v>0</v>
      </c>
      <c r="Y169" s="60">
        <f t="shared" si="74"/>
        <v>1</v>
      </c>
      <c r="Z169" s="61">
        <f t="shared" si="75"/>
        <v>0</v>
      </c>
      <c r="AA169" s="60">
        <f t="shared" si="76"/>
        <v>1</v>
      </c>
      <c r="AB169" s="8">
        <f t="shared" si="83"/>
        <v>3</v>
      </c>
      <c r="AC169" s="49">
        <f t="shared" si="84"/>
        <v>0</v>
      </c>
      <c r="AD169" s="49">
        <f t="shared" si="85"/>
        <v>1</v>
      </c>
      <c r="AE169" s="49">
        <f t="shared" si="86"/>
        <v>0</v>
      </c>
      <c r="AF169" s="49">
        <f t="shared" si="87"/>
        <v>0</v>
      </c>
      <c r="AG169" s="49">
        <f t="shared" si="88"/>
        <v>0</v>
      </c>
      <c r="AH169" s="8"/>
      <c r="AI169" s="6">
        <f t="shared" si="80"/>
        <v>0</v>
      </c>
      <c r="AJ169" s="6">
        <f t="shared" si="77"/>
        <v>1</v>
      </c>
      <c r="AK169" s="6">
        <f t="shared" si="77"/>
        <v>0</v>
      </c>
      <c r="AL169" s="6">
        <f t="shared" si="77"/>
        <v>0</v>
      </c>
      <c r="AM169" s="6">
        <f t="shared" si="77"/>
        <v>1</v>
      </c>
      <c r="AN169" s="8"/>
      <c r="AO169" s="6">
        <f t="shared" si="81"/>
        <v>1</v>
      </c>
      <c r="AP169" s="6">
        <f t="shared" si="78"/>
        <v>1</v>
      </c>
      <c r="AQ169" s="6">
        <f t="shared" si="78"/>
        <v>0</v>
      </c>
      <c r="AR169" s="6">
        <f t="shared" si="78"/>
        <v>1</v>
      </c>
      <c r="AS169" s="6">
        <f t="shared" si="78"/>
        <v>0</v>
      </c>
      <c r="AT169" s="8"/>
      <c r="AU169" s="6">
        <f t="shared" si="82"/>
        <v>0</v>
      </c>
      <c r="AV169" s="6">
        <f t="shared" si="79"/>
        <v>1</v>
      </c>
      <c r="AW169" s="6">
        <f t="shared" si="79"/>
        <v>1</v>
      </c>
      <c r="AX169" s="6">
        <f t="shared" si="79"/>
        <v>0</v>
      </c>
      <c r="AY169" s="6">
        <f t="shared" si="79"/>
        <v>0</v>
      </c>
    </row>
    <row r="170" spans="1:51" s="6" customFormat="1" ht="13.5" customHeight="1" x14ac:dyDescent="0.2">
      <c r="A170" s="45" t="s">
        <v>382</v>
      </c>
      <c r="B170" s="65" t="s">
        <v>537</v>
      </c>
      <c r="C170" s="65">
        <v>0</v>
      </c>
      <c r="D170" s="66" t="s">
        <v>383</v>
      </c>
      <c r="E170" s="48">
        <v>1</v>
      </c>
      <c r="F170" s="48">
        <v>1</v>
      </c>
      <c r="G170" s="48">
        <v>0</v>
      </c>
      <c r="H170" s="48">
        <v>0</v>
      </c>
      <c r="I170" s="48">
        <v>1</v>
      </c>
      <c r="J170" s="48"/>
      <c r="K170" s="48">
        <v>1</v>
      </c>
      <c r="L170" s="48">
        <v>1</v>
      </c>
      <c r="M170" s="48">
        <v>0</v>
      </c>
      <c r="N170" s="48">
        <v>0</v>
      </c>
      <c r="O170" s="52">
        <v>0.5</v>
      </c>
      <c r="P170" s="48"/>
      <c r="Q170" s="48">
        <v>1</v>
      </c>
      <c r="R170" s="48">
        <v>1</v>
      </c>
      <c r="S170" s="48">
        <v>0</v>
      </c>
      <c r="T170" s="48">
        <v>0</v>
      </c>
      <c r="U170" s="48">
        <v>0</v>
      </c>
      <c r="V170" s="48"/>
      <c r="W170" s="60">
        <f t="shared" si="72"/>
        <v>1</v>
      </c>
      <c r="X170" s="60">
        <f t="shared" si="73"/>
        <v>1</v>
      </c>
      <c r="Y170" s="60">
        <f t="shared" si="74"/>
        <v>0</v>
      </c>
      <c r="Z170" s="61">
        <f t="shared" si="75"/>
        <v>0</v>
      </c>
      <c r="AA170" s="60">
        <f t="shared" si="76"/>
        <v>0.5</v>
      </c>
      <c r="AB170" s="8">
        <f t="shared" si="83"/>
        <v>2.5</v>
      </c>
      <c r="AC170" s="49">
        <f t="shared" si="84"/>
        <v>1</v>
      </c>
      <c r="AD170" s="49">
        <f t="shared" si="85"/>
        <v>1</v>
      </c>
      <c r="AE170" s="49">
        <f t="shared" si="86"/>
        <v>1</v>
      </c>
      <c r="AF170" s="49">
        <f t="shared" si="87"/>
        <v>1</v>
      </c>
      <c r="AG170" s="49">
        <f t="shared" si="88"/>
        <v>0</v>
      </c>
      <c r="AH170" s="8"/>
      <c r="AI170" s="6">
        <f t="shared" si="80"/>
        <v>1</v>
      </c>
      <c r="AJ170" s="6">
        <f t="shared" si="77"/>
        <v>1</v>
      </c>
      <c r="AK170" s="6">
        <f t="shared" si="77"/>
        <v>1</v>
      </c>
      <c r="AL170" s="6">
        <f t="shared" si="77"/>
        <v>1</v>
      </c>
      <c r="AM170" s="6">
        <f t="shared" si="77"/>
        <v>0</v>
      </c>
      <c r="AN170" s="8"/>
      <c r="AO170" s="6">
        <f t="shared" si="81"/>
        <v>1</v>
      </c>
      <c r="AP170" s="6">
        <f t="shared" si="78"/>
        <v>1</v>
      </c>
      <c r="AQ170" s="6">
        <f t="shared" si="78"/>
        <v>1</v>
      </c>
      <c r="AR170" s="6">
        <f t="shared" si="78"/>
        <v>1</v>
      </c>
      <c r="AS170" s="6">
        <f t="shared" si="78"/>
        <v>0</v>
      </c>
      <c r="AT170" s="8"/>
      <c r="AU170" s="6">
        <f t="shared" si="82"/>
        <v>1</v>
      </c>
      <c r="AV170" s="6">
        <f t="shared" si="79"/>
        <v>1</v>
      </c>
      <c r="AW170" s="6">
        <f t="shared" si="79"/>
        <v>1</v>
      </c>
      <c r="AX170" s="6">
        <f t="shared" si="79"/>
        <v>1</v>
      </c>
      <c r="AY170" s="6">
        <f t="shared" si="79"/>
        <v>0</v>
      </c>
    </row>
    <row r="171" spans="1:51" s="6" customFormat="1" ht="13.5" customHeight="1" x14ac:dyDescent="0.2">
      <c r="A171" s="45" t="s">
        <v>384</v>
      </c>
      <c r="B171" s="65" t="s">
        <v>537</v>
      </c>
      <c r="C171" s="65">
        <v>-1</v>
      </c>
      <c r="D171" s="66" t="s">
        <v>385</v>
      </c>
      <c r="E171" s="48">
        <v>0</v>
      </c>
      <c r="F171" s="48">
        <v>1</v>
      </c>
      <c r="G171" s="48">
        <v>0</v>
      </c>
      <c r="H171" s="48">
        <v>0</v>
      </c>
      <c r="I171" s="48">
        <v>0</v>
      </c>
      <c r="J171" s="48" t="s">
        <v>552</v>
      </c>
      <c r="K171" s="48">
        <v>1</v>
      </c>
      <c r="L171" s="48">
        <v>0</v>
      </c>
      <c r="M171" s="48">
        <v>0</v>
      </c>
      <c r="N171" s="48">
        <v>0</v>
      </c>
      <c r="O171" s="48">
        <v>1</v>
      </c>
      <c r="P171" s="48"/>
      <c r="Q171" s="48">
        <v>1</v>
      </c>
      <c r="R171" s="48">
        <v>1</v>
      </c>
      <c r="S171" s="48">
        <v>0</v>
      </c>
      <c r="T171" s="48">
        <v>0</v>
      </c>
      <c r="U171" s="48">
        <v>0</v>
      </c>
      <c r="V171" s="48"/>
      <c r="W171" s="60">
        <f t="shared" si="72"/>
        <v>1</v>
      </c>
      <c r="X171" s="60">
        <f t="shared" si="73"/>
        <v>1</v>
      </c>
      <c r="Y171" s="60">
        <f t="shared" si="74"/>
        <v>0</v>
      </c>
      <c r="Z171" s="61">
        <f t="shared" si="75"/>
        <v>0</v>
      </c>
      <c r="AA171" s="60">
        <f t="shared" si="76"/>
        <v>0</v>
      </c>
      <c r="AB171" s="8">
        <f t="shared" si="83"/>
        <v>2</v>
      </c>
      <c r="AC171" s="49">
        <f t="shared" si="84"/>
        <v>0</v>
      </c>
      <c r="AD171" s="49">
        <f t="shared" si="85"/>
        <v>0</v>
      </c>
      <c r="AE171" s="49">
        <f t="shared" si="86"/>
        <v>1</v>
      </c>
      <c r="AF171" s="49">
        <f t="shared" si="87"/>
        <v>1</v>
      </c>
      <c r="AG171" s="49">
        <f t="shared" si="88"/>
        <v>0</v>
      </c>
      <c r="AH171" s="8"/>
      <c r="AI171" s="6">
        <f t="shared" si="80"/>
        <v>0</v>
      </c>
      <c r="AJ171" s="6">
        <f t="shared" si="77"/>
        <v>0</v>
      </c>
      <c r="AK171" s="6">
        <f t="shared" si="77"/>
        <v>1</v>
      </c>
      <c r="AL171" s="6">
        <f t="shared" si="77"/>
        <v>1</v>
      </c>
      <c r="AM171" s="6">
        <f t="shared" si="77"/>
        <v>0</v>
      </c>
      <c r="AN171" s="8"/>
      <c r="AO171" s="6">
        <f t="shared" si="81"/>
        <v>1</v>
      </c>
      <c r="AP171" s="6">
        <f t="shared" si="78"/>
        <v>0</v>
      </c>
      <c r="AQ171" s="6">
        <f t="shared" si="78"/>
        <v>1</v>
      </c>
      <c r="AR171" s="6">
        <f t="shared" si="78"/>
        <v>1</v>
      </c>
      <c r="AS171" s="6">
        <f t="shared" si="78"/>
        <v>0</v>
      </c>
      <c r="AT171" s="8"/>
      <c r="AU171" s="6">
        <f t="shared" si="82"/>
        <v>0</v>
      </c>
      <c r="AV171" s="6">
        <f t="shared" si="79"/>
        <v>1</v>
      </c>
      <c r="AW171" s="6">
        <f t="shared" si="79"/>
        <v>1</v>
      </c>
      <c r="AX171" s="6">
        <f t="shared" si="79"/>
        <v>1</v>
      </c>
      <c r="AY171" s="6">
        <f t="shared" si="79"/>
        <v>1</v>
      </c>
    </row>
    <row r="172" spans="1:51" ht="15" customHeight="1" x14ac:dyDescent="0.2">
      <c r="P172" s="48"/>
    </row>
    <row r="173" spans="1:51" ht="15" customHeight="1" x14ac:dyDescent="0.2">
      <c r="P173" s="48"/>
    </row>
    <row r="174" spans="1:51" ht="15" customHeight="1" x14ac:dyDescent="0.2">
      <c r="P174" s="48"/>
    </row>
    <row r="175" spans="1:51" ht="15" customHeight="1" x14ac:dyDescent="0.2">
      <c r="P175" s="48"/>
    </row>
    <row r="176" spans="1:51" ht="15" customHeight="1" x14ac:dyDescent="0.2">
      <c r="P176" s="48"/>
    </row>
    <row r="177" spans="16:16" ht="15" customHeight="1" x14ac:dyDescent="0.2">
      <c r="P177" s="48"/>
    </row>
    <row r="178" spans="16:16" ht="15" customHeight="1" x14ac:dyDescent="0.2">
      <c r="P178" s="48"/>
    </row>
    <row r="179" spans="16:16" ht="15" customHeight="1" x14ac:dyDescent="0.2">
      <c r="P179" s="48"/>
    </row>
    <row r="180" spans="16:16" ht="15" customHeight="1" x14ac:dyDescent="0.2">
      <c r="P180" s="48"/>
    </row>
    <row r="181" spans="16:16" ht="15" customHeight="1" x14ac:dyDescent="0.2">
      <c r="P181" s="48"/>
    </row>
    <row r="182" spans="16:16" ht="15" customHeight="1" x14ac:dyDescent="0.2">
      <c r="P182" s="48"/>
    </row>
    <row r="183" spans="16:16" ht="15" customHeight="1" x14ac:dyDescent="0.2">
      <c r="P183" s="48"/>
    </row>
    <row r="184" spans="16:16" ht="15" customHeight="1" x14ac:dyDescent="0.2">
      <c r="P184" s="48"/>
    </row>
    <row r="185" spans="16:16" ht="15" customHeight="1" x14ac:dyDescent="0.2">
      <c r="P185" s="48"/>
    </row>
    <row r="186" spans="16:16" ht="15" customHeight="1" x14ac:dyDescent="0.2">
      <c r="P186" s="48"/>
    </row>
    <row r="187" spans="16:16" ht="15" customHeight="1" x14ac:dyDescent="0.2">
      <c r="P187" s="48"/>
    </row>
    <row r="188" spans="16:16" ht="15" customHeight="1" x14ac:dyDescent="0.2">
      <c r="P188" s="48"/>
    </row>
    <row r="189" spans="16:16" ht="15" customHeight="1" x14ac:dyDescent="0.2">
      <c r="P189" s="48"/>
    </row>
    <row r="1048506" spans="5:17" ht="15" customHeight="1" x14ac:dyDescent="0.2">
      <c r="E1048506" s="8">
        <f>SUM(E2:E1048505)</f>
        <v>88</v>
      </c>
      <c r="K1048506" s="8">
        <f>SUM(K2:K1048505)</f>
        <v>87</v>
      </c>
      <c r="Q1048506" s="8">
        <f>SUM(Q2:Q1048505)</f>
        <v>90</v>
      </c>
    </row>
  </sheetData>
  <sortState ref="A1:AG1048507">
    <sortCondition descending="1" ref="C1"/>
  </sortState>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V1048276"/>
  <sheetViews>
    <sheetView zoomScale="150" zoomScaleNormal="150" zoomScalePageLayoutView="150" workbookViewId="0">
      <pane ySplit="1" topLeftCell="A22" activePane="bottomLeft" state="frozen"/>
      <selection pane="bottomLeft" activeCell="D99" sqref="D99"/>
    </sheetView>
  </sheetViews>
  <sheetFormatPr baseColWidth="10" defaultColWidth="12.6640625" defaultRowHeight="15" customHeight="1" x14ac:dyDescent="0.2"/>
  <cols>
    <col min="1" max="1" width="5.5" style="111" bestFit="1" customWidth="1"/>
    <col min="2" max="2" width="12.6640625" style="111" customWidth="1"/>
    <col min="3" max="3" width="4" style="111" customWidth="1"/>
    <col min="4" max="4" width="33.1640625" style="104" customWidth="1"/>
    <col min="5" max="5" width="3.33203125" style="104" bestFit="1" customWidth="1"/>
    <col min="6" max="8" width="4.33203125" style="104" bestFit="1" customWidth="1"/>
    <col min="9" max="9" width="2.33203125" style="104" bestFit="1" customWidth="1"/>
    <col min="10" max="10" width="6.6640625" style="104" customWidth="1"/>
    <col min="11" max="11" width="3.5" style="104" bestFit="1" customWidth="1"/>
    <col min="12" max="12" width="2.83203125" style="104" bestFit="1" customWidth="1"/>
    <col min="13" max="14" width="3.6640625" style="113" bestFit="1" customWidth="1"/>
    <col min="15" max="15" width="5.33203125" style="113" bestFit="1" customWidth="1"/>
    <col min="16" max="16" width="7.6640625" style="104" customWidth="1"/>
    <col min="17" max="17" width="3.5" style="104" bestFit="1" customWidth="1"/>
    <col min="18" max="19" width="2.83203125" style="104" bestFit="1" customWidth="1"/>
    <col min="20" max="20" width="3.5" style="104" bestFit="1" customWidth="1"/>
    <col min="21" max="21" width="2.1640625" style="104" customWidth="1"/>
    <col min="22" max="22" width="4.6640625" style="104" customWidth="1"/>
    <col min="23" max="23" width="7.83203125" style="57" bestFit="1" customWidth="1"/>
    <col min="24" max="27" width="4.5" style="57" bestFit="1" customWidth="1"/>
    <col min="28" max="28" width="3.83203125" style="109" customWidth="1"/>
    <col min="29" max="33" width="4.5" style="104" bestFit="1" customWidth="1"/>
    <col min="34" max="34" width="3.33203125" style="104" customWidth="1"/>
    <col min="35" max="39" width="4.5" style="104" bestFit="1" customWidth="1"/>
    <col min="40" max="40" width="3.33203125" style="104" customWidth="1"/>
    <col min="41" max="45" width="4.5" style="104" bestFit="1" customWidth="1"/>
    <col min="46" max="46" width="3.33203125" style="104" customWidth="1"/>
    <col min="47" max="51" width="4.5" style="104" bestFit="1" customWidth="1"/>
    <col min="52" max="52" width="12.6640625" style="104"/>
    <col min="53" max="53" width="5" style="104" customWidth="1"/>
    <col min="54" max="55" width="5.1640625" style="104" customWidth="1"/>
    <col min="56" max="57" width="12.83203125" style="104" bestFit="1" customWidth="1"/>
    <col min="58" max="58" width="12.6640625" style="104"/>
    <col min="59" max="63" width="12.83203125" style="104" bestFit="1" customWidth="1"/>
    <col min="64" max="64" width="12.6640625" style="104"/>
    <col min="65" max="69" width="12.83203125" style="104" bestFit="1" customWidth="1"/>
    <col min="70" max="70" width="12.6640625" style="104"/>
    <col min="71" max="74" width="12.83203125" style="104" bestFit="1" customWidth="1"/>
    <col min="75" max="16384" width="12.6640625" style="104"/>
  </cols>
  <sheetData>
    <row r="1" spans="1:64" s="93" customFormat="1" ht="13.5" customHeight="1" x14ac:dyDescent="0.2">
      <c r="A1" s="92"/>
      <c r="B1" s="92"/>
      <c r="C1" s="92"/>
      <c r="E1" s="220" t="s">
        <v>20</v>
      </c>
      <c r="F1" s="220"/>
      <c r="G1" s="220"/>
      <c r="H1" s="220"/>
      <c r="I1" s="220"/>
      <c r="K1" s="94" t="s">
        <v>25</v>
      </c>
      <c r="L1" s="94"/>
      <c r="M1" s="94"/>
      <c r="N1" s="94"/>
      <c r="O1" s="94"/>
      <c r="Q1" s="94" t="s">
        <v>392</v>
      </c>
      <c r="R1" s="94"/>
      <c r="S1" s="94"/>
      <c r="T1" s="94"/>
      <c r="U1" s="94"/>
      <c r="V1" s="95"/>
      <c r="W1" s="220" t="s">
        <v>393</v>
      </c>
      <c r="X1" s="220"/>
      <c r="Y1" s="220"/>
      <c r="Z1" s="220"/>
      <c r="AA1" s="220"/>
      <c r="AB1" s="94"/>
      <c r="AC1" s="220" t="s">
        <v>397</v>
      </c>
      <c r="AD1" s="220"/>
      <c r="AE1" s="220"/>
      <c r="AF1" s="220"/>
      <c r="AG1" s="220"/>
      <c r="AI1" s="220" t="s">
        <v>396</v>
      </c>
      <c r="AJ1" s="220"/>
      <c r="AK1" s="220"/>
      <c r="AL1" s="220"/>
      <c r="AM1" s="220"/>
      <c r="AO1" s="220" t="s">
        <v>394</v>
      </c>
      <c r="AP1" s="220"/>
      <c r="AQ1" s="220"/>
      <c r="AR1" s="220"/>
      <c r="AS1" s="220"/>
      <c r="AU1" s="220" t="s">
        <v>395</v>
      </c>
      <c r="AV1" s="220"/>
      <c r="AW1" s="220"/>
      <c r="AX1" s="220"/>
      <c r="AY1" s="220"/>
      <c r="BA1" s="93" t="s">
        <v>944</v>
      </c>
      <c r="BB1" s="93" t="s">
        <v>945</v>
      </c>
      <c r="BC1" s="93" t="s">
        <v>946</v>
      </c>
    </row>
    <row r="2" spans="1:64" s="103" customFormat="1" ht="13.5" customHeight="1" x14ac:dyDescent="0.2">
      <c r="A2" s="96" t="s">
        <v>0</v>
      </c>
      <c r="B2" s="96" t="s">
        <v>398</v>
      </c>
      <c r="C2" s="96" t="s">
        <v>399</v>
      </c>
      <c r="D2" s="97" t="s">
        <v>2</v>
      </c>
      <c r="E2" s="98" t="s">
        <v>3</v>
      </c>
      <c r="F2" s="98" t="s">
        <v>4</v>
      </c>
      <c r="G2" s="98" t="s">
        <v>5</v>
      </c>
      <c r="H2" s="98" t="s">
        <v>6</v>
      </c>
      <c r="I2" s="98" t="s">
        <v>7</v>
      </c>
      <c r="J2" s="99" t="s">
        <v>1</v>
      </c>
      <c r="K2" s="98">
        <v>1</v>
      </c>
      <c r="L2" s="98">
        <v>2</v>
      </c>
      <c r="M2" s="100">
        <v>3</v>
      </c>
      <c r="N2" s="100">
        <v>4</v>
      </c>
      <c r="O2" s="100">
        <v>5</v>
      </c>
      <c r="P2" s="99" t="s">
        <v>8</v>
      </c>
      <c r="Q2" s="98">
        <v>1</v>
      </c>
      <c r="R2" s="98">
        <v>2</v>
      </c>
      <c r="S2" s="98">
        <v>3</v>
      </c>
      <c r="T2" s="98">
        <v>4</v>
      </c>
      <c r="U2" s="98">
        <v>5</v>
      </c>
      <c r="V2" s="101"/>
      <c r="W2" s="101">
        <v>1</v>
      </c>
      <c r="X2" s="101">
        <v>2</v>
      </c>
      <c r="Y2" s="101">
        <v>3</v>
      </c>
      <c r="Z2" s="101">
        <v>4</v>
      </c>
      <c r="AA2" s="101">
        <v>5</v>
      </c>
      <c r="AB2" s="102" t="s">
        <v>567</v>
      </c>
      <c r="AC2" s="98">
        <v>1</v>
      </c>
      <c r="AD2" s="98">
        <v>2</v>
      </c>
      <c r="AE2" s="98">
        <v>3</v>
      </c>
      <c r="AF2" s="98">
        <v>4</v>
      </c>
      <c r="AG2" s="98">
        <v>5</v>
      </c>
      <c r="AI2" s="98">
        <v>1</v>
      </c>
      <c r="AJ2" s="98">
        <v>2</v>
      </c>
      <c r="AK2" s="98">
        <v>3</v>
      </c>
      <c r="AL2" s="98">
        <v>4</v>
      </c>
      <c r="AM2" s="98">
        <v>5</v>
      </c>
      <c r="AO2" s="98">
        <v>1</v>
      </c>
      <c r="AP2" s="98">
        <v>2</v>
      </c>
      <c r="AQ2" s="98">
        <v>3</v>
      </c>
      <c r="AR2" s="98">
        <v>4</v>
      </c>
      <c r="AS2" s="98">
        <v>5</v>
      </c>
      <c r="AU2" s="98">
        <v>1</v>
      </c>
      <c r="AV2" s="98">
        <v>2</v>
      </c>
      <c r="AW2" s="98">
        <v>3</v>
      </c>
      <c r="AX2" s="98">
        <v>4</v>
      </c>
      <c r="AY2" s="98">
        <v>5</v>
      </c>
    </row>
    <row r="3" spans="1:64" ht="13.5" customHeight="1" x14ac:dyDescent="0.2">
      <c r="A3" s="104"/>
      <c r="B3" s="105"/>
      <c r="C3" s="105"/>
      <c r="E3" s="106"/>
      <c r="F3" s="106"/>
      <c r="G3" s="106"/>
      <c r="H3" s="106"/>
      <c r="I3" s="106"/>
      <c r="J3" s="106"/>
      <c r="K3" s="106"/>
      <c r="L3" s="106"/>
      <c r="M3" s="106"/>
      <c r="N3" s="106"/>
      <c r="O3" s="106"/>
      <c r="P3" s="106"/>
      <c r="Q3" s="107"/>
      <c r="R3" s="107"/>
      <c r="S3" s="107"/>
      <c r="T3" s="107"/>
      <c r="U3" s="107"/>
      <c r="V3" s="108"/>
      <c r="AC3" s="110"/>
      <c r="AD3" s="110"/>
      <c r="AE3" s="110"/>
      <c r="AF3" s="110"/>
      <c r="AG3" s="110"/>
      <c r="AI3" s="110"/>
      <c r="AJ3" s="110"/>
      <c r="AK3" s="110"/>
      <c r="AL3" s="110"/>
      <c r="AM3" s="110"/>
      <c r="AO3" s="110"/>
      <c r="AP3" s="110"/>
      <c r="AQ3" s="110"/>
      <c r="AR3" s="110"/>
      <c r="AS3" s="110"/>
      <c r="AU3" s="110"/>
      <c r="AV3" s="110"/>
      <c r="AW3" s="110"/>
      <c r="AX3" s="110"/>
      <c r="AY3" s="110"/>
      <c r="AZ3" s="108"/>
      <c r="BA3" s="110"/>
      <c r="BD3" s="108"/>
      <c r="BE3" s="108"/>
      <c r="BF3" s="108"/>
      <c r="BG3" s="108"/>
      <c r="BH3" s="108"/>
      <c r="BI3" s="108"/>
      <c r="BJ3" s="108"/>
      <c r="BK3" s="108"/>
      <c r="BL3" s="108"/>
    </row>
    <row r="4" spans="1:64" ht="13.5" customHeight="1" x14ac:dyDescent="0.2">
      <c r="A4" s="104"/>
      <c r="B4" s="105"/>
      <c r="C4" s="105"/>
      <c r="E4" s="106"/>
      <c r="F4" s="106"/>
      <c r="G4" s="106"/>
      <c r="H4" s="106"/>
      <c r="I4" s="106"/>
      <c r="J4" s="106"/>
      <c r="K4" s="106"/>
      <c r="L4" s="106"/>
      <c r="M4" s="106"/>
      <c r="N4" s="106"/>
      <c r="O4" s="106"/>
      <c r="P4" s="106"/>
      <c r="Q4" s="107"/>
      <c r="R4" s="107"/>
      <c r="S4" s="107"/>
      <c r="T4" s="107"/>
      <c r="U4" s="107"/>
      <c r="V4" s="108"/>
      <c r="AC4" s="110"/>
      <c r="AD4" s="110"/>
      <c r="AE4" s="110"/>
      <c r="AF4" s="110"/>
      <c r="AG4" s="110"/>
      <c r="AI4" s="110"/>
      <c r="AJ4" s="110"/>
      <c r="AK4" s="110"/>
      <c r="AL4" s="110"/>
      <c r="AM4" s="110"/>
      <c r="AO4" s="110"/>
      <c r="AP4" s="110"/>
      <c r="AQ4" s="110"/>
      <c r="AR4" s="110"/>
      <c r="AS4" s="110"/>
      <c r="AU4" s="110"/>
      <c r="AV4" s="110"/>
      <c r="AW4" s="110"/>
      <c r="AX4" s="110"/>
      <c r="AY4" s="110"/>
      <c r="AZ4" s="108"/>
      <c r="BA4" s="110"/>
      <c r="BD4" s="108"/>
      <c r="BE4" s="108"/>
      <c r="BF4" s="108"/>
      <c r="BG4" s="108"/>
      <c r="BH4" s="108"/>
      <c r="BI4" s="108"/>
      <c r="BJ4" s="108"/>
      <c r="BK4" s="108"/>
      <c r="BL4" s="108"/>
    </row>
    <row r="5" spans="1:64" ht="13.5" customHeight="1" x14ac:dyDescent="0.2">
      <c r="A5" s="104">
        <v>1015</v>
      </c>
      <c r="B5" s="105" t="s">
        <v>810</v>
      </c>
      <c r="C5" s="105">
        <v>8</v>
      </c>
      <c r="D5" s="104" t="s">
        <v>592</v>
      </c>
      <c r="E5" s="106">
        <v>0</v>
      </c>
      <c r="F5" s="106">
        <v>0</v>
      </c>
      <c r="G5" s="106">
        <v>1</v>
      </c>
      <c r="H5" s="106">
        <v>1</v>
      </c>
      <c r="I5" s="106">
        <v>1</v>
      </c>
      <c r="J5" s="106"/>
      <c r="K5" s="106">
        <v>0</v>
      </c>
      <c r="L5" s="106">
        <v>0</v>
      </c>
      <c r="M5" s="106">
        <v>0</v>
      </c>
      <c r="N5" s="106">
        <v>0</v>
      </c>
      <c r="O5" s="106">
        <v>0</v>
      </c>
      <c r="P5" s="106" t="s">
        <v>744</v>
      </c>
      <c r="Q5" s="107">
        <v>0</v>
      </c>
      <c r="R5" s="107">
        <v>0</v>
      </c>
      <c r="S5" s="107">
        <v>0</v>
      </c>
      <c r="T5" s="107">
        <v>0</v>
      </c>
      <c r="U5" s="107">
        <v>0</v>
      </c>
      <c r="V5" s="108"/>
      <c r="W5" s="57">
        <f>IF(((E5+K5+Q5)=1.5),0.5,ROUND((E5+K5+Q5)/3,0))</f>
        <v>0</v>
      </c>
      <c r="X5" s="57">
        <f>IF(((F5+L5+R5)=1.5),0.5,ROUND((F5+L5+R5)/3,0))</f>
        <v>0</v>
      </c>
      <c r="Y5" s="57">
        <f>IF(((G5+M5+S5)=1.5),0.5,ROUND((G5+M5+S5)/3,0))</f>
        <v>0</v>
      </c>
      <c r="Z5" s="57">
        <f>IF(((H5+N5+T5)=1.5),0.5,ROUND((H5+N5+T5)/3,0))</f>
        <v>0</v>
      </c>
      <c r="AA5" s="57">
        <f>IF(((I5+O5+U5)=1.5),0.5,ROUND((I5+O5+U5)/3,0))</f>
        <v>0</v>
      </c>
      <c r="AB5" s="109">
        <f>SUM(W5:AA5)</f>
        <v>0</v>
      </c>
      <c r="AC5" s="110">
        <f>IF(AND(E5=K5, K5=Q5),1,0)</f>
        <v>1</v>
      </c>
      <c r="AD5" s="110">
        <f>IF(AND(F5=L5, L5=R5),1,0)</f>
        <v>1</v>
      </c>
      <c r="AE5" s="110">
        <f>IF(AND(G5=M5, M5=S5),1,0)</f>
        <v>0</v>
      </c>
      <c r="AF5" s="110">
        <f>IF(AND(H5=N5, N5=T5),1,0)</f>
        <v>0</v>
      </c>
      <c r="AG5" s="110">
        <f>IF(AND(I5=O5, O5=U5),1,0)</f>
        <v>0</v>
      </c>
      <c r="AI5" s="110">
        <f>IF((E5=K5),1,0)</f>
        <v>1</v>
      </c>
      <c r="AJ5" s="110">
        <f>IF((F5=L5),1,0)</f>
        <v>1</v>
      </c>
      <c r="AK5" s="110">
        <f>IF((G5=M5),1,0)</f>
        <v>0</v>
      </c>
      <c r="AL5" s="110">
        <f>IF((H5=N5),1,0)</f>
        <v>0</v>
      </c>
      <c r="AM5" s="110">
        <f>IF((I5=O5),1,0)</f>
        <v>0</v>
      </c>
      <c r="AO5" s="110">
        <f>IF((K5=Q5),1,0)</f>
        <v>1</v>
      </c>
      <c r="AP5" s="110">
        <f>IF((L5=R5),1,0)</f>
        <v>1</v>
      </c>
      <c r="AQ5" s="110">
        <f>IF((M5=S5),1,0)</f>
        <v>1</v>
      </c>
      <c r="AR5" s="110">
        <f>IF((N5=T5),1,0)</f>
        <v>1</v>
      </c>
      <c r="AS5" s="110">
        <f>IF((O5=U5),1,0)</f>
        <v>1</v>
      </c>
      <c r="AU5" s="110">
        <f>IF((E5=Q5),1,0)</f>
        <v>1</v>
      </c>
      <c r="AV5" s="110">
        <f>IF((F5=R5),1,0)</f>
        <v>1</v>
      </c>
      <c r="AW5" s="110">
        <f>IF((G5=S5),1,0)</f>
        <v>0</v>
      </c>
      <c r="AX5" s="110">
        <f>IF((H5=T5),1,0)</f>
        <v>0</v>
      </c>
      <c r="AY5" s="110">
        <f>IF((I5=U5),1,0)</f>
        <v>0</v>
      </c>
      <c r="AZ5" s="108"/>
      <c r="BA5" s="110">
        <f>SUM(E5:I5)</f>
        <v>3</v>
      </c>
      <c r="BB5" s="104">
        <f>SUM(K5:O5)</f>
        <v>0</v>
      </c>
      <c r="BC5" s="104">
        <f>SUM(Q5:U5)</f>
        <v>0</v>
      </c>
      <c r="BD5" s="108"/>
      <c r="BE5" s="108"/>
      <c r="BF5" s="108"/>
      <c r="BG5" s="108"/>
      <c r="BH5" s="108"/>
      <c r="BI5" s="108"/>
      <c r="BJ5" s="108"/>
      <c r="BK5" s="108"/>
      <c r="BL5" s="108"/>
    </row>
    <row r="6" spans="1:64" ht="13.5" customHeight="1" x14ac:dyDescent="0.2">
      <c r="A6" s="104"/>
      <c r="B6" s="105"/>
      <c r="C6" s="105"/>
      <c r="E6" s="106"/>
      <c r="F6" s="106"/>
      <c r="G6" s="106"/>
      <c r="H6" s="106"/>
      <c r="I6" s="106"/>
      <c r="J6" s="106"/>
      <c r="K6" s="106"/>
      <c r="L6" s="106"/>
      <c r="M6" s="106"/>
      <c r="N6" s="106"/>
      <c r="O6" s="106"/>
      <c r="P6" s="106"/>
      <c r="Q6" s="107"/>
      <c r="R6" s="107"/>
      <c r="S6" s="107"/>
      <c r="T6" s="107"/>
      <c r="U6" s="107"/>
      <c r="V6" s="108"/>
      <c r="AC6" s="110"/>
      <c r="AD6" s="110"/>
      <c r="AE6" s="110"/>
      <c r="AF6" s="110"/>
      <c r="AG6" s="110"/>
      <c r="AI6" s="110"/>
      <c r="AJ6" s="110"/>
      <c r="AK6" s="110"/>
      <c r="AL6" s="110"/>
      <c r="AM6" s="110"/>
      <c r="AO6" s="110"/>
      <c r="AP6" s="110"/>
      <c r="AQ6" s="110"/>
      <c r="AR6" s="110"/>
      <c r="AS6" s="110"/>
      <c r="AU6" s="110"/>
      <c r="AV6" s="110"/>
      <c r="AW6" s="110"/>
      <c r="AX6" s="110"/>
      <c r="AY6" s="110"/>
      <c r="AZ6" s="108"/>
      <c r="BA6" s="110"/>
      <c r="BD6" s="108"/>
      <c r="BE6" s="108"/>
      <c r="BF6" s="108"/>
      <c r="BG6" s="108"/>
      <c r="BH6" s="108"/>
      <c r="BI6" s="108"/>
      <c r="BJ6" s="108"/>
      <c r="BK6" s="108"/>
      <c r="BL6" s="108"/>
    </row>
    <row r="7" spans="1:64" ht="13.5" customHeight="1" x14ac:dyDescent="0.2">
      <c r="A7" s="104">
        <v>1008</v>
      </c>
      <c r="B7" s="105" t="s">
        <v>805</v>
      </c>
      <c r="C7" s="105">
        <v>8</v>
      </c>
      <c r="D7" s="104" t="s">
        <v>585</v>
      </c>
      <c r="E7" s="106">
        <v>0</v>
      </c>
      <c r="F7" s="106">
        <v>1</v>
      </c>
      <c r="G7" s="106">
        <v>0</v>
      </c>
      <c r="H7" s="106">
        <v>0</v>
      </c>
      <c r="I7" s="106">
        <v>0</v>
      </c>
      <c r="J7" s="106"/>
      <c r="K7" s="106">
        <v>0</v>
      </c>
      <c r="L7" s="106">
        <v>0</v>
      </c>
      <c r="M7" s="106">
        <v>0</v>
      </c>
      <c r="N7" s="106">
        <v>0</v>
      </c>
      <c r="O7" s="106">
        <v>0</v>
      </c>
      <c r="P7" s="106" t="s">
        <v>743</v>
      </c>
      <c r="Q7" s="107">
        <v>0</v>
      </c>
      <c r="R7" s="107">
        <v>0</v>
      </c>
      <c r="S7" s="107">
        <v>0</v>
      </c>
      <c r="T7" s="107">
        <v>0</v>
      </c>
      <c r="U7" s="107">
        <v>0</v>
      </c>
      <c r="V7" s="108"/>
      <c r="W7" s="57">
        <f>IF(((E7+K7+Q7)=1.5),0.5,ROUND((E7+K7+Q7)/3,0))</f>
        <v>0</v>
      </c>
      <c r="X7" s="57">
        <f>IF(((F7+L7+R7)=1.5),0.5,ROUND((F7+L7+R7)/3,0))</f>
        <v>0</v>
      </c>
      <c r="Y7" s="57">
        <f>IF(((G7+M7+S7)=1.5),0.5,ROUND((G7+M7+S7)/3,0))</f>
        <v>0</v>
      </c>
      <c r="Z7" s="57">
        <f>IF(((H7+N7+T7)=1.5),0.5,ROUND((H7+N7+T7)/3,0))</f>
        <v>0</v>
      </c>
      <c r="AA7" s="57">
        <f>IF(((I7+O7+U7)=1.5),0.5,ROUND((I7+O7+U7)/3,0))</f>
        <v>0</v>
      </c>
      <c r="AB7" s="109">
        <f>SUM(W7:AA7)</f>
        <v>0</v>
      </c>
      <c r="AC7" s="110">
        <f>IF(AND(E7=K7, K7=Q7),1,0)</f>
        <v>1</v>
      </c>
      <c r="AD7" s="110">
        <f>IF(AND(F7=L7, L7=R7),1,0)</f>
        <v>0</v>
      </c>
      <c r="AE7" s="110">
        <f>IF(AND(G7=M7, M7=S7),1,0)</f>
        <v>1</v>
      </c>
      <c r="AF7" s="110">
        <f>IF(AND(H7=N7, N7=T7),1,0)</f>
        <v>1</v>
      </c>
      <c r="AG7" s="110">
        <f>IF(AND(I7=O7, O7=U7),1,0)</f>
        <v>1</v>
      </c>
      <c r="AI7" s="110">
        <f>IF((E7=K7),1,0)</f>
        <v>1</v>
      </c>
      <c r="AJ7" s="110">
        <f>IF((F7=L7),1,0)</f>
        <v>0</v>
      </c>
      <c r="AK7" s="110">
        <f>IF((G7=M7),1,0)</f>
        <v>1</v>
      </c>
      <c r="AL7" s="110">
        <f>IF((H7=N7),1,0)</f>
        <v>1</v>
      </c>
      <c r="AM7" s="110">
        <f>IF((I7=O7),1,0)</f>
        <v>1</v>
      </c>
      <c r="AO7" s="110">
        <f>IF((K7=Q7),1,0)</f>
        <v>1</v>
      </c>
      <c r="AP7" s="110">
        <f>IF((L7=R7),1,0)</f>
        <v>1</v>
      </c>
      <c r="AQ7" s="110">
        <f>IF((M7=S7),1,0)</f>
        <v>1</v>
      </c>
      <c r="AR7" s="110">
        <f>IF((N7=T7),1,0)</f>
        <v>1</v>
      </c>
      <c r="AS7" s="110">
        <f>IF((O7=U7),1,0)</f>
        <v>1</v>
      </c>
      <c r="AU7" s="110">
        <f>IF((E7=Q7),1,0)</f>
        <v>1</v>
      </c>
      <c r="AV7" s="110">
        <f>IF((F7=R7),1,0)</f>
        <v>0</v>
      </c>
      <c r="AW7" s="110">
        <f>IF((G7=S7),1,0)</f>
        <v>1</v>
      </c>
      <c r="AX7" s="110">
        <f>IF((H7=T7),1,0)</f>
        <v>1</v>
      </c>
      <c r="AY7" s="110">
        <f>IF((I7=U7),1,0)</f>
        <v>1</v>
      </c>
      <c r="AZ7" s="108"/>
      <c r="BA7" s="110">
        <f>SUM(E7:I7)</f>
        <v>1</v>
      </c>
      <c r="BB7" s="104">
        <f>SUM(K7:O7)</f>
        <v>0</v>
      </c>
      <c r="BC7" s="104">
        <f>SUM(Q7:U7)</f>
        <v>0</v>
      </c>
      <c r="BD7" s="108"/>
      <c r="BE7" s="108"/>
      <c r="BF7" s="108"/>
      <c r="BG7" s="108"/>
      <c r="BH7" s="108"/>
      <c r="BI7" s="108"/>
      <c r="BJ7" s="108"/>
      <c r="BK7" s="108"/>
      <c r="BL7" s="108"/>
    </row>
    <row r="8" spans="1:64" ht="13.5" customHeight="1" x14ac:dyDescent="0.2">
      <c r="A8" s="104"/>
      <c r="B8" s="105"/>
      <c r="C8" s="105"/>
      <c r="E8" s="106"/>
      <c r="F8" s="106"/>
      <c r="G8" s="106"/>
      <c r="H8" s="106"/>
      <c r="I8" s="106"/>
      <c r="J8" s="106"/>
      <c r="K8" s="106"/>
      <c r="L8" s="106"/>
      <c r="M8" s="106"/>
      <c r="N8" s="106"/>
      <c r="O8" s="106"/>
      <c r="P8" s="106"/>
      <c r="Q8" s="107"/>
      <c r="R8" s="107"/>
      <c r="S8" s="107"/>
      <c r="T8" s="107"/>
      <c r="U8" s="107"/>
      <c r="AC8" s="110"/>
      <c r="AD8" s="110"/>
      <c r="AE8" s="110"/>
      <c r="AF8" s="110"/>
      <c r="AG8" s="110"/>
      <c r="AI8" s="110"/>
      <c r="AJ8" s="110"/>
      <c r="AK8" s="110"/>
      <c r="AL8" s="110"/>
      <c r="AM8" s="110"/>
      <c r="AO8" s="110"/>
      <c r="AP8" s="110"/>
      <c r="AQ8" s="110"/>
      <c r="AR8" s="110"/>
      <c r="AS8" s="110"/>
      <c r="AU8" s="110"/>
      <c r="AV8" s="110"/>
      <c r="AW8" s="110"/>
      <c r="AX8" s="110"/>
      <c r="AY8" s="110"/>
      <c r="BA8" s="110"/>
    </row>
    <row r="9" spans="1:64" ht="13.5" customHeight="1" x14ac:dyDescent="0.2">
      <c r="A9" s="104">
        <v>1126</v>
      </c>
      <c r="B9" s="105" t="s">
        <v>887</v>
      </c>
      <c r="C9" s="105">
        <v>10</v>
      </c>
      <c r="D9" s="104" t="s">
        <v>700</v>
      </c>
      <c r="E9" s="106">
        <v>1</v>
      </c>
      <c r="F9" s="106">
        <v>1</v>
      </c>
      <c r="G9" s="106">
        <v>0</v>
      </c>
      <c r="H9" s="106">
        <v>0</v>
      </c>
      <c r="I9" s="106">
        <v>0</v>
      </c>
      <c r="J9" s="106"/>
      <c r="K9" s="106">
        <v>1</v>
      </c>
      <c r="L9" s="106">
        <v>1</v>
      </c>
      <c r="M9" s="106">
        <v>0</v>
      </c>
      <c r="N9" s="106">
        <v>0</v>
      </c>
      <c r="O9" s="106">
        <v>0.5</v>
      </c>
      <c r="P9" s="106"/>
      <c r="Q9" s="107">
        <v>0</v>
      </c>
      <c r="R9" s="107">
        <v>0</v>
      </c>
      <c r="S9" s="107">
        <v>0</v>
      </c>
      <c r="T9" s="107">
        <v>0</v>
      </c>
      <c r="U9" s="107">
        <v>0</v>
      </c>
      <c r="W9" s="57">
        <f t="shared" ref="W9:AA10" si="0">IF(((E9+K9+Q9)=1.5),0.5,ROUND((E9+K9+Q9)/3,0))</f>
        <v>1</v>
      </c>
      <c r="X9" s="57">
        <f t="shared" si="0"/>
        <v>1</v>
      </c>
      <c r="Y9" s="57">
        <f t="shared" si="0"/>
        <v>0</v>
      </c>
      <c r="Z9" s="57">
        <f t="shared" si="0"/>
        <v>0</v>
      </c>
      <c r="AA9" s="57">
        <f t="shared" si="0"/>
        <v>0</v>
      </c>
      <c r="AB9" s="109">
        <f>SUM(W9:AA9)</f>
        <v>2</v>
      </c>
      <c r="AC9" s="110">
        <f t="shared" ref="AC9:AG10" si="1">IF(AND(E9=K9, K9=Q9),1,0)</f>
        <v>0</v>
      </c>
      <c r="AD9" s="110">
        <f t="shared" si="1"/>
        <v>0</v>
      </c>
      <c r="AE9" s="110">
        <f t="shared" si="1"/>
        <v>1</v>
      </c>
      <c r="AF9" s="110">
        <f t="shared" si="1"/>
        <v>1</v>
      </c>
      <c r="AG9" s="110">
        <f t="shared" si="1"/>
        <v>0</v>
      </c>
      <c r="AI9" s="110">
        <f t="shared" ref="AI9:AM10" si="2">IF((E9=K9),1,0)</f>
        <v>1</v>
      </c>
      <c r="AJ9" s="110">
        <f t="shared" si="2"/>
        <v>1</v>
      </c>
      <c r="AK9" s="110">
        <f t="shared" si="2"/>
        <v>1</v>
      </c>
      <c r="AL9" s="110">
        <f t="shared" si="2"/>
        <v>1</v>
      </c>
      <c r="AM9" s="110">
        <f t="shared" si="2"/>
        <v>0</v>
      </c>
      <c r="AO9" s="110">
        <f t="shared" ref="AO9:AS10" si="3">IF((K9=Q9),1,0)</f>
        <v>0</v>
      </c>
      <c r="AP9" s="110">
        <f t="shared" si="3"/>
        <v>0</v>
      </c>
      <c r="AQ9" s="110">
        <f t="shared" si="3"/>
        <v>1</v>
      </c>
      <c r="AR9" s="110">
        <f t="shared" si="3"/>
        <v>1</v>
      </c>
      <c r="AS9" s="110">
        <f t="shared" si="3"/>
        <v>0</v>
      </c>
      <c r="AU9" s="110">
        <f t="shared" ref="AU9:AY10" si="4">IF((E9=Q9),1,0)</f>
        <v>0</v>
      </c>
      <c r="AV9" s="110">
        <f t="shared" si="4"/>
        <v>0</v>
      </c>
      <c r="AW9" s="110">
        <f t="shared" si="4"/>
        <v>1</v>
      </c>
      <c r="AX9" s="110">
        <f t="shared" si="4"/>
        <v>1</v>
      </c>
      <c r="AY9" s="110">
        <f t="shared" si="4"/>
        <v>1</v>
      </c>
      <c r="BA9" s="110">
        <f>SUM(E9:I9)</f>
        <v>2</v>
      </c>
      <c r="BB9" s="104">
        <f>SUM(K9:O9)</f>
        <v>2.5</v>
      </c>
      <c r="BC9" s="104">
        <f>SUM(Q9:U9)</f>
        <v>0</v>
      </c>
    </row>
    <row r="10" spans="1:64" ht="13.5" customHeight="1" x14ac:dyDescent="0.2">
      <c r="A10" s="104">
        <v>1158</v>
      </c>
      <c r="B10" s="105" t="s">
        <v>934</v>
      </c>
      <c r="C10" s="105">
        <v>9</v>
      </c>
      <c r="D10" s="104" t="s">
        <v>732</v>
      </c>
      <c r="E10" s="106">
        <v>0</v>
      </c>
      <c r="F10" s="106">
        <v>0</v>
      </c>
      <c r="G10" s="106">
        <v>1</v>
      </c>
      <c r="H10" s="106">
        <v>0</v>
      </c>
      <c r="I10" s="106">
        <v>0</v>
      </c>
      <c r="J10" s="106"/>
      <c r="K10" s="106">
        <v>0</v>
      </c>
      <c r="L10" s="106">
        <v>0</v>
      </c>
      <c r="M10" s="106">
        <v>0</v>
      </c>
      <c r="N10" s="106">
        <v>0</v>
      </c>
      <c r="O10" s="106">
        <v>0</v>
      </c>
      <c r="P10" s="106" t="s">
        <v>743</v>
      </c>
      <c r="Q10" s="107">
        <v>0</v>
      </c>
      <c r="R10" s="107">
        <v>0</v>
      </c>
      <c r="S10" s="107">
        <v>0</v>
      </c>
      <c r="T10" s="107">
        <v>0</v>
      </c>
      <c r="U10" s="107">
        <v>0</v>
      </c>
      <c r="W10" s="57">
        <f t="shared" si="0"/>
        <v>0</v>
      </c>
      <c r="X10" s="57">
        <f t="shared" si="0"/>
        <v>0</v>
      </c>
      <c r="Y10" s="57">
        <f t="shared" si="0"/>
        <v>0</v>
      </c>
      <c r="Z10" s="57">
        <f t="shared" si="0"/>
        <v>0</v>
      </c>
      <c r="AA10" s="57">
        <f t="shared" si="0"/>
        <v>0</v>
      </c>
      <c r="AB10" s="109">
        <f>SUM(W10:AA10)</f>
        <v>0</v>
      </c>
      <c r="AC10" s="110">
        <f t="shared" si="1"/>
        <v>1</v>
      </c>
      <c r="AD10" s="110">
        <f t="shared" si="1"/>
        <v>1</v>
      </c>
      <c r="AE10" s="110">
        <f t="shared" si="1"/>
        <v>0</v>
      </c>
      <c r="AF10" s="110">
        <f t="shared" si="1"/>
        <v>1</v>
      </c>
      <c r="AG10" s="110">
        <f t="shared" si="1"/>
        <v>1</v>
      </c>
      <c r="AI10" s="110">
        <f t="shared" si="2"/>
        <v>1</v>
      </c>
      <c r="AJ10" s="110">
        <f t="shared" si="2"/>
        <v>1</v>
      </c>
      <c r="AK10" s="110">
        <f t="shared" si="2"/>
        <v>0</v>
      </c>
      <c r="AL10" s="110">
        <f t="shared" si="2"/>
        <v>1</v>
      </c>
      <c r="AM10" s="110">
        <f t="shared" si="2"/>
        <v>1</v>
      </c>
      <c r="AO10" s="110">
        <f t="shared" si="3"/>
        <v>1</v>
      </c>
      <c r="AP10" s="110">
        <f t="shared" si="3"/>
        <v>1</v>
      </c>
      <c r="AQ10" s="110">
        <f t="shared" si="3"/>
        <v>1</v>
      </c>
      <c r="AR10" s="110">
        <f t="shared" si="3"/>
        <v>1</v>
      </c>
      <c r="AS10" s="110">
        <f t="shared" si="3"/>
        <v>1</v>
      </c>
      <c r="AU10" s="110">
        <f t="shared" si="4"/>
        <v>1</v>
      </c>
      <c r="AV10" s="110">
        <f t="shared" si="4"/>
        <v>1</v>
      </c>
      <c r="AW10" s="110">
        <f t="shared" si="4"/>
        <v>0</v>
      </c>
      <c r="AX10" s="110">
        <f t="shared" si="4"/>
        <v>1</v>
      </c>
      <c r="AY10" s="110">
        <f t="shared" si="4"/>
        <v>1</v>
      </c>
      <c r="BA10" s="110">
        <f>SUM(E10:I10)</f>
        <v>1</v>
      </c>
      <c r="BB10" s="104">
        <f>SUM(K10:O10)</f>
        <v>0</v>
      </c>
      <c r="BC10" s="104">
        <f>SUM(Q10:U10)</f>
        <v>0</v>
      </c>
    </row>
    <row r="11" spans="1:64" ht="13.5" customHeight="1" x14ac:dyDescent="0.2">
      <c r="A11" s="104"/>
      <c r="B11" s="105"/>
      <c r="C11" s="105"/>
      <c r="E11" s="106"/>
      <c r="F11" s="106"/>
      <c r="G11" s="106"/>
      <c r="H11" s="106"/>
      <c r="I11" s="106"/>
      <c r="J11" s="106"/>
      <c r="K11" s="106"/>
      <c r="L11" s="106"/>
      <c r="M11" s="106"/>
      <c r="N11" s="106"/>
      <c r="O11" s="106"/>
      <c r="P11" s="106"/>
      <c r="Q11" s="107"/>
      <c r="R11" s="107"/>
      <c r="S11" s="107"/>
      <c r="T11" s="107"/>
      <c r="U11" s="107"/>
      <c r="AC11" s="110"/>
      <c r="AD11" s="110"/>
      <c r="AE11" s="110"/>
      <c r="AF11" s="110"/>
      <c r="AG11" s="110"/>
      <c r="AI11" s="110"/>
      <c r="AJ11" s="110"/>
      <c r="AK11" s="110"/>
      <c r="AL11" s="110"/>
      <c r="AM11" s="110"/>
      <c r="AO11" s="110"/>
      <c r="AP11" s="110"/>
      <c r="AQ11" s="110"/>
      <c r="AR11" s="110"/>
      <c r="AS11" s="110"/>
      <c r="AU11" s="110"/>
      <c r="AV11" s="110"/>
      <c r="AW11" s="110"/>
      <c r="AX11" s="110"/>
      <c r="AY11" s="110"/>
      <c r="BA11" s="110"/>
    </row>
    <row r="12" spans="1:64" ht="13.5" customHeight="1" x14ac:dyDescent="0.2">
      <c r="B12" s="105"/>
      <c r="C12" s="105"/>
      <c r="D12" s="112"/>
      <c r="E12" s="110"/>
      <c r="F12" s="110"/>
      <c r="G12" s="110"/>
      <c r="H12" s="110"/>
      <c r="I12" s="110"/>
      <c r="P12" s="105"/>
      <c r="AC12" s="110"/>
      <c r="AD12" s="110"/>
      <c r="AE12" s="110"/>
      <c r="AF12" s="110"/>
      <c r="AG12" s="110"/>
      <c r="AI12" s="110"/>
      <c r="AJ12" s="110"/>
      <c r="AK12" s="110"/>
      <c r="AL12" s="110"/>
      <c r="AM12" s="110"/>
      <c r="AO12" s="110"/>
      <c r="AP12" s="110"/>
      <c r="AQ12" s="110"/>
      <c r="AR12" s="110"/>
      <c r="AS12" s="110"/>
      <c r="AU12" s="110"/>
      <c r="AV12" s="110"/>
      <c r="AW12" s="110"/>
      <c r="AX12" s="110"/>
      <c r="AY12" s="110"/>
      <c r="BA12" s="110"/>
    </row>
    <row r="13" spans="1:64" ht="13.5" customHeight="1" x14ac:dyDescent="0.2">
      <c r="A13" s="111" t="s">
        <v>125</v>
      </c>
      <c r="B13" s="105" t="s">
        <v>442</v>
      </c>
      <c r="C13" s="105">
        <v>9</v>
      </c>
      <c r="D13" s="112" t="s">
        <v>126</v>
      </c>
      <c r="E13" s="110">
        <v>1</v>
      </c>
      <c r="F13" s="110">
        <v>1</v>
      </c>
      <c r="G13" s="110">
        <v>0</v>
      </c>
      <c r="H13" s="110">
        <v>0</v>
      </c>
      <c r="I13" s="110">
        <v>0</v>
      </c>
      <c r="J13" s="105"/>
      <c r="K13" s="104">
        <v>1</v>
      </c>
      <c r="L13" s="104">
        <v>1</v>
      </c>
      <c r="M13" s="113">
        <v>0</v>
      </c>
      <c r="N13" s="113">
        <v>0</v>
      </c>
      <c r="O13" s="113">
        <v>0</v>
      </c>
      <c r="P13" s="105"/>
      <c r="Q13" s="104">
        <v>1</v>
      </c>
      <c r="R13" s="104">
        <v>1</v>
      </c>
      <c r="S13" s="104">
        <v>0</v>
      </c>
      <c r="T13" s="104">
        <v>0</v>
      </c>
      <c r="U13" s="104">
        <v>0</v>
      </c>
      <c r="W13" s="57">
        <f>IF(((E13+K13+Q13)=1.5),0.5,ROUND((E13+K13+Q13)/3,0))</f>
        <v>1</v>
      </c>
      <c r="X13" s="57">
        <f>IF(((F13+L13+R13)=1.5),0.5,ROUND((F13+L13+R13)/3,0))</f>
        <v>1</v>
      </c>
      <c r="Y13" s="57">
        <f>IF(((G13+M13+S13)=1.5),0.5,ROUND((G13+M13+S13)/3,0))</f>
        <v>0</v>
      </c>
      <c r="Z13" s="57">
        <f>IF(((H13+N13+T13)=1.5),0.5,ROUND((H13+N13+T13)/3,0))</f>
        <v>0</v>
      </c>
      <c r="AA13" s="57">
        <f>IF(((I13+O13+U13)=1.5),0.5,ROUND((I13+O13+U13)/3,0))</f>
        <v>0</v>
      </c>
      <c r="AB13" s="109">
        <f>SUM(W13:AA13)</f>
        <v>2</v>
      </c>
      <c r="AC13" s="110">
        <f t="shared" ref="AC13:AG14" si="5">IF(AND(E13=K13, K13=Q13),1,0)</f>
        <v>1</v>
      </c>
      <c r="AD13" s="110">
        <f t="shared" si="5"/>
        <v>1</v>
      </c>
      <c r="AE13" s="110">
        <f t="shared" si="5"/>
        <v>1</v>
      </c>
      <c r="AF13" s="110">
        <f t="shared" si="5"/>
        <v>1</v>
      </c>
      <c r="AG13" s="110">
        <f t="shared" si="5"/>
        <v>1</v>
      </c>
      <c r="AI13" s="110">
        <f t="shared" ref="AI13:AM14" si="6">IF((E13=K13),1,0)</f>
        <v>1</v>
      </c>
      <c r="AJ13" s="110">
        <f t="shared" si="6"/>
        <v>1</v>
      </c>
      <c r="AK13" s="110">
        <f t="shared" si="6"/>
        <v>1</v>
      </c>
      <c r="AL13" s="110">
        <f t="shared" si="6"/>
        <v>1</v>
      </c>
      <c r="AM13" s="110">
        <f t="shared" si="6"/>
        <v>1</v>
      </c>
      <c r="AO13" s="110">
        <f t="shared" ref="AO13:AS14" si="7">IF((K13=Q13),1,0)</f>
        <v>1</v>
      </c>
      <c r="AP13" s="110">
        <f t="shared" si="7"/>
        <v>1</v>
      </c>
      <c r="AQ13" s="110">
        <f t="shared" si="7"/>
        <v>1</v>
      </c>
      <c r="AR13" s="110">
        <f t="shared" si="7"/>
        <v>1</v>
      </c>
      <c r="AS13" s="110">
        <f t="shared" si="7"/>
        <v>1</v>
      </c>
      <c r="AU13" s="110">
        <f t="shared" ref="AU13:AY14" si="8">IF((E13=Q13),1,0)</f>
        <v>1</v>
      </c>
      <c r="AV13" s="110">
        <f t="shared" si="8"/>
        <v>1</v>
      </c>
      <c r="AW13" s="110">
        <f t="shared" si="8"/>
        <v>1</v>
      </c>
      <c r="AX13" s="110">
        <f t="shared" si="8"/>
        <v>1</v>
      </c>
      <c r="AY13" s="110">
        <f t="shared" si="8"/>
        <v>1</v>
      </c>
      <c r="BA13" s="110">
        <f>SUM(E13:I13)</f>
        <v>2</v>
      </c>
      <c r="BB13" s="104">
        <f>SUM(K13:O13)</f>
        <v>2</v>
      </c>
      <c r="BC13" s="104">
        <f>SUM(Q13:U13)</f>
        <v>2</v>
      </c>
    </row>
    <row r="14" spans="1:64" ht="13.5" customHeight="1" x14ac:dyDescent="0.2">
      <c r="A14" s="111" t="s">
        <v>3</v>
      </c>
      <c r="B14" s="105" t="s">
        <v>400</v>
      </c>
      <c r="C14" s="105">
        <v>3</v>
      </c>
      <c r="D14" s="112" t="s">
        <v>9</v>
      </c>
      <c r="E14" s="110">
        <v>1</v>
      </c>
      <c r="F14" s="110">
        <v>0</v>
      </c>
      <c r="G14" s="110">
        <v>0</v>
      </c>
      <c r="H14" s="110">
        <v>0</v>
      </c>
      <c r="I14" s="110">
        <v>0</v>
      </c>
      <c r="J14" s="105"/>
      <c r="K14" s="104">
        <v>1</v>
      </c>
      <c r="L14" s="104">
        <v>1</v>
      </c>
      <c r="M14" s="113">
        <v>0</v>
      </c>
      <c r="N14" s="113">
        <v>0</v>
      </c>
      <c r="O14" s="113">
        <v>0.5</v>
      </c>
      <c r="Q14" s="104">
        <v>1</v>
      </c>
      <c r="R14" s="104">
        <v>1</v>
      </c>
      <c r="S14" s="104">
        <v>1</v>
      </c>
      <c r="T14" s="104">
        <v>1</v>
      </c>
      <c r="U14" s="104">
        <v>0</v>
      </c>
      <c r="W14" s="57">
        <f>IF((($E14+$K14+$Q14)=1.5),0.5,ROUND(($E14+$K14+$Q14)/3,0))</f>
        <v>1</v>
      </c>
      <c r="X14" s="57">
        <f>IF((($F14+$L14+$R14)=1.5),0.5,ROUND(($F14+$L14+$R14)/3,0))</f>
        <v>1</v>
      </c>
      <c r="Y14" s="57">
        <f>IF((($G14+$M14+$S14)=1.5),0.5,ROUND(($G14+$M14+$S14)/3,0))</f>
        <v>0</v>
      </c>
      <c r="Z14" s="57">
        <f>IF((($H14+$N14+$T14)=1.5),0.5,ROUND(($H14+$N14+$T14)/3,0))</f>
        <v>0</v>
      </c>
      <c r="AA14" s="57">
        <f>IF((($I14+$O14+$U14)=1.5),0.5,ROUND(($I14+$O14+$U14)/3,0))</f>
        <v>0</v>
      </c>
      <c r="AB14" s="109">
        <f>SUM(W14:AA14)</f>
        <v>2</v>
      </c>
      <c r="AC14" s="110">
        <f t="shared" si="5"/>
        <v>1</v>
      </c>
      <c r="AD14" s="110">
        <f t="shared" si="5"/>
        <v>0</v>
      </c>
      <c r="AE14" s="110">
        <f t="shared" si="5"/>
        <v>0</v>
      </c>
      <c r="AF14" s="110">
        <f t="shared" si="5"/>
        <v>0</v>
      </c>
      <c r="AG14" s="110">
        <f t="shared" si="5"/>
        <v>0</v>
      </c>
      <c r="AI14" s="110">
        <f t="shared" si="6"/>
        <v>1</v>
      </c>
      <c r="AJ14" s="110">
        <f t="shared" si="6"/>
        <v>0</v>
      </c>
      <c r="AK14" s="110">
        <f t="shared" si="6"/>
        <v>1</v>
      </c>
      <c r="AL14" s="110">
        <f t="shared" si="6"/>
        <v>1</v>
      </c>
      <c r="AM14" s="110">
        <f t="shared" si="6"/>
        <v>0</v>
      </c>
      <c r="AO14" s="110">
        <f t="shared" si="7"/>
        <v>1</v>
      </c>
      <c r="AP14" s="110">
        <f t="shared" si="7"/>
        <v>1</v>
      </c>
      <c r="AQ14" s="110">
        <f t="shared" si="7"/>
        <v>0</v>
      </c>
      <c r="AR14" s="110">
        <f t="shared" si="7"/>
        <v>0</v>
      </c>
      <c r="AS14" s="110">
        <f t="shared" si="7"/>
        <v>0</v>
      </c>
      <c r="AU14" s="110">
        <f t="shared" si="8"/>
        <v>1</v>
      </c>
      <c r="AV14" s="110">
        <f t="shared" si="8"/>
        <v>0</v>
      </c>
      <c r="AW14" s="110">
        <f t="shared" si="8"/>
        <v>0</v>
      </c>
      <c r="AX14" s="110">
        <f t="shared" si="8"/>
        <v>0</v>
      </c>
      <c r="AY14" s="110">
        <f t="shared" si="8"/>
        <v>1</v>
      </c>
      <c r="BA14" s="110">
        <f>SUM(E14:I14)</f>
        <v>1</v>
      </c>
      <c r="BB14" s="104">
        <f>SUM(K14:O14)</f>
        <v>2.5</v>
      </c>
      <c r="BC14" s="104">
        <f>SUM(Q14:U14)</f>
        <v>4</v>
      </c>
    </row>
    <row r="15" spans="1:64" ht="13.5" customHeight="1" x14ac:dyDescent="0.2">
      <c r="A15" s="104"/>
      <c r="B15" s="105"/>
      <c r="C15" s="105"/>
      <c r="E15" s="106"/>
      <c r="F15" s="106"/>
      <c r="G15" s="106"/>
      <c r="H15" s="106"/>
      <c r="I15" s="106"/>
      <c r="J15" s="106"/>
      <c r="K15" s="106"/>
      <c r="L15" s="106"/>
      <c r="M15" s="106"/>
      <c r="N15" s="106"/>
      <c r="O15" s="106"/>
      <c r="P15" s="106"/>
      <c r="Q15" s="107"/>
      <c r="R15" s="107"/>
      <c r="S15" s="107"/>
      <c r="T15" s="107"/>
      <c r="U15" s="107"/>
      <c r="AC15" s="110"/>
      <c r="AD15" s="110"/>
      <c r="AE15" s="110"/>
      <c r="AF15" s="110"/>
      <c r="AG15" s="110"/>
      <c r="AI15" s="110"/>
      <c r="AJ15" s="110"/>
      <c r="AK15" s="110"/>
      <c r="AL15" s="110"/>
      <c r="AM15" s="110"/>
      <c r="AO15" s="110"/>
      <c r="AP15" s="110"/>
      <c r="AQ15" s="110"/>
      <c r="AR15" s="110"/>
      <c r="AS15" s="110"/>
      <c r="AU15" s="110"/>
      <c r="AV15" s="110"/>
      <c r="AW15" s="110"/>
      <c r="AX15" s="110"/>
      <c r="AY15" s="110"/>
      <c r="BA15" s="110"/>
    </row>
    <row r="16" spans="1:64" ht="13.5" customHeight="1" x14ac:dyDescent="0.2">
      <c r="B16" s="105"/>
      <c r="C16" s="105"/>
      <c r="D16" s="112"/>
      <c r="M16" s="114"/>
      <c r="N16" s="114"/>
      <c r="O16" s="104"/>
      <c r="AC16" s="110"/>
      <c r="AD16" s="110"/>
      <c r="AE16" s="110"/>
      <c r="AF16" s="110"/>
      <c r="AG16" s="110"/>
      <c r="AI16" s="110"/>
      <c r="AJ16" s="110"/>
      <c r="AK16" s="110"/>
      <c r="AL16" s="110"/>
      <c r="AM16" s="110"/>
      <c r="AO16" s="110"/>
      <c r="AP16" s="110"/>
      <c r="AQ16" s="110"/>
      <c r="AR16" s="110"/>
      <c r="AS16" s="110"/>
      <c r="AU16" s="110"/>
      <c r="AV16" s="110"/>
      <c r="AW16" s="110"/>
      <c r="AX16" s="110"/>
      <c r="AY16" s="110"/>
      <c r="AZ16" s="110"/>
      <c r="BA16" s="110"/>
      <c r="BD16" s="110"/>
      <c r="BE16" s="110"/>
      <c r="BF16" s="110"/>
      <c r="BG16" s="110"/>
      <c r="BH16" s="110"/>
      <c r="BI16" s="110"/>
      <c r="BJ16" s="110"/>
      <c r="BK16" s="110"/>
      <c r="BL16" s="110"/>
    </row>
    <row r="17" spans="1:64" ht="13.5" customHeight="1" x14ac:dyDescent="0.2">
      <c r="A17" s="111" t="s">
        <v>347</v>
      </c>
      <c r="B17" s="105" t="s">
        <v>525</v>
      </c>
      <c r="C17" s="105">
        <v>2</v>
      </c>
      <c r="D17" s="112" t="s">
        <v>348</v>
      </c>
      <c r="E17" s="104">
        <v>1</v>
      </c>
      <c r="F17" s="104">
        <v>1</v>
      </c>
      <c r="G17" s="104">
        <v>0</v>
      </c>
      <c r="H17" s="104">
        <v>0</v>
      </c>
      <c r="I17" s="104">
        <v>0</v>
      </c>
      <c r="K17" s="104">
        <v>1</v>
      </c>
      <c r="L17" s="104">
        <v>1</v>
      </c>
      <c r="M17" s="104">
        <v>0</v>
      </c>
      <c r="N17" s="104">
        <v>0</v>
      </c>
      <c r="O17" s="104">
        <v>1</v>
      </c>
      <c r="Q17" s="104">
        <v>1</v>
      </c>
      <c r="R17" s="104">
        <v>1</v>
      </c>
      <c r="S17" s="104">
        <v>1</v>
      </c>
      <c r="T17" s="104">
        <v>0</v>
      </c>
      <c r="U17" s="104">
        <v>0</v>
      </c>
      <c r="W17" s="57">
        <f t="shared" ref="W17:AA46" si="9">IF(((E17+K17+Q17)=1.5),0.5,ROUND((E17+K17+Q17)/3,0))</f>
        <v>1</v>
      </c>
      <c r="X17" s="57">
        <f t="shared" si="9"/>
        <v>1</v>
      </c>
      <c r="Y17" s="57">
        <f t="shared" si="9"/>
        <v>0</v>
      </c>
      <c r="Z17" s="57">
        <f t="shared" si="9"/>
        <v>0</v>
      </c>
      <c r="AA17" s="57">
        <f t="shared" si="9"/>
        <v>0</v>
      </c>
      <c r="AB17" s="109">
        <f>SUM(W17:AA17)</f>
        <v>2</v>
      </c>
      <c r="AC17" s="110">
        <f>IF(AND(E17=K17, K17=Q17),1,0)</f>
        <v>1</v>
      </c>
      <c r="AD17" s="110">
        <f>IF(AND(F17=L17, L17=R17),1,0)</f>
        <v>1</v>
      </c>
      <c r="AE17" s="110">
        <f>IF(AND(G17=M17, M17=S17),1,0)</f>
        <v>0</v>
      </c>
      <c r="AF17" s="110">
        <f>IF(AND(H17=N17, N17=T17),1,0)</f>
        <v>1</v>
      </c>
      <c r="AG17" s="110">
        <f>IF(AND(I17=O17, O17=U17),1,0)</f>
        <v>0</v>
      </c>
      <c r="AI17" s="110">
        <f>IF((E17=K17),1,0)</f>
        <v>1</v>
      </c>
      <c r="AJ17" s="110">
        <f>IF((F17=L17),1,0)</f>
        <v>1</v>
      </c>
      <c r="AK17" s="110">
        <f>IF((G17=M17),1,0)</f>
        <v>1</v>
      </c>
      <c r="AL17" s="110">
        <f>IF((H17=N17),1,0)</f>
        <v>1</v>
      </c>
      <c r="AM17" s="110">
        <f>IF((I17=O17),1,0)</f>
        <v>0</v>
      </c>
      <c r="AO17" s="110">
        <f>IF((K17=Q17),1,0)</f>
        <v>1</v>
      </c>
      <c r="AP17" s="110">
        <f>IF((L17=R17),1,0)</f>
        <v>1</v>
      </c>
      <c r="AQ17" s="110">
        <f>IF((M17=S17),1,0)</f>
        <v>0</v>
      </c>
      <c r="AR17" s="110">
        <f>IF((N17=T17),1,0)</f>
        <v>1</v>
      </c>
      <c r="AS17" s="110">
        <f>IF((O17=U17),1,0)</f>
        <v>0</v>
      </c>
      <c r="AU17" s="110">
        <f>IF((E17=Q17),1,0)</f>
        <v>1</v>
      </c>
      <c r="AV17" s="110">
        <f>IF((F17=R17),1,0)</f>
        <v>1</v>
      </c>
      <c r="AW17" s="110">
        <f>IF((G17=S17),1,0)</f>
        <v>0</v>
      </c>
      <c r="AX17" s="110">
        <f>IF((H17=T17),1,0)</f>
        <v>1</v>
      </c>
      <c r="AY17" s="110">
        <f>IF((I17=U17),1,0)</f>
        <v>1</v>
      </c>
      <c r="AZ17" s="110"/>
      <c r="BA17" s="110">
        <f>SUM(E17:I17)</f>
        <v>2</v>
      </c>
      <c r="BB17" s="104">
        <f>SUM(K17:O17)</f>
        <v>3</v>
      </c>
      <c r="BC17" s="104">
        <f>SUM(Q17:U17)</f>
        <v>3</v>
      </c>
      <c r="BD17" s="110"/>
      <c r="BE17" s="110"/>
      <c r="BF17" s="110"/>
      <c r="BG17" s="110"/>
      <c r="BH17" s="110"/>
      <c r="BI17" s="110"/>
      <c r="BJ17" s="110"/>
      <c r="BK17" s="110"/>
      <c r="BL17" s="110"/>
    </row>
    <row r="18" spans="1:64" ht="13.5" customHeight="1" x14ac:dyDescent="0.2">
      <c r="B18" s="105"/>
      <c r="C18" s="105"/>
      <c r="D18" s="112"/>
      <c r="E18" s="110"/>
      <c r="F18" s="110"/>
      <c r="G18" s="110"/>
      <c r="H18" s="110"/>
      <c r="I18" s="110"/>
      <c r="J18" s="105"/>
      <c r="P18" s="105"/>
      <c r="AC18" s="110"/>
      <c r="AD18" s="110"/>
      <c r="AE18" s="110"/>
      <c r="AF18" s="110"/>
      <c r="AG18" s="110"/>
      <c r="AI18" s="110"/>
      <c r="AJ18" s="110"/>
      <c r="AK18" s="110"/>
      <c r="AL18" s="110"/>
      <c r="AM18" s="110"/>
      <c r="AO18" s="110"/>
      <c r="AP18" s="110"/>
      <c r="AQ18" s="110"/>
      <c r="AR18" s="110"/>
      <c r="AS18" s="110"/>
      <c r="AU18" s="110"/>
      <c r="AV18" s="110"/>
      <c r="AW18" s="110"/>
      <c r="AX18" s="110"/>
      <c r="AY18" s="110"/>
      <c r="BA18" s="110"/>
    </row>
    <row r="19" spans="1:64" ht="13.5" customHeight="1" x14ac:dyDescent="0.2">
      <c r="A19" s="111" t="s">
        <v>307</v>
      </c>
      <c r="B19" s="105" t="s">
        <v>440</v>
      </c>
      <c r="C19" s="105">
        <v>1</v>
      </c>
      <c r="D19" s="112" t="s">
        <v>308</v>
      </c>
      <c r="E19" s="104">
        <v>1</v>
      </c>
      <c r="F19" s="104">
        <v>1</v>
      </c>
      <c r="G19" s="104">
        <v>0</v>
      </c>
      <c r="H19" s="104">
        <v>1</v>
      </c>
      <c r="I19" s="104">
        <v>0</v>
      </c>
      <c r="K19" s="104">
        <v>1</v>
      </c>
      <c r="L19" s="104">
        <v>1</v>
      </c>
      <c r="M19" s="104">
        <v>0</v>
      </c>
      <c r="N19" s="104">
        <v>0</v>
      </c>
      <c r="O19" s="104">
        <v>1</v>
      </c>
      <c r="Q19" s="104">
        <v>1</v>
      </c>
      <c r="R19" s="104">
        <v>1</v>
      </c>
      <c r="S19" s="104">
        <v>1</v>
      </c>
      <c r="T19" s="104">
        <v>0</v>
      </c>
      <c r="U19" s="104">
        <v>0</v>
      </c>
      <c r="W19" s="57">
        <f t="shared" si="9"/>
        <v>1</v>
      </c>
      <c r="X19" s="57">
        <f t="shared" si="9"/>
        <v>1</v>
      </c>
      <c r="Y19" s="57">
        <f t="shared" si="9"/>
        <v>0</v>
      </c>
      <c r="Z19" s="57">
        <f t="shared" si="9"/>
        <v>0</v>
      </c>
      <c r="AA19" s="57">
        <f t="shared" si="9"/>
        <v>0</v>
      </c>
      <c r="AB19" s="109">
        <f>SUM(W19:AA19)</f>
        <v>2</v>
      </c>
      <c r="AC19" s="110">
        <f>IF(AND(E19=K19, K19=Q19),1,0)</f>
        <v>1</v>
      </c>
      <c r="AD19" s="110">
        <f>IF(AND(F19=L19, L19=R19),1,0)</f>
        <v>1</v>
      </c>
      <c r="AE19" s="110">
        <f>IF(AND(G19=M19, M19=S19),1,0)</f>
        <v>0</v>
      </c>
      <c r="AF19" s="110">
        <f>IF(AND(H19=N19, N19=T19),1,0)</f>
        <v>0</v>
      </c>
      <c r="AG19" s="110">
        <f>IF(AND(I19=O19, O19=U19),1,0)</f>
        <v>0</v>
      </c>
      <c r="AI19" s="110">
        <f>IF((E19=K19),1,0)</f>
        <v>1</v>
      </c>
      <c r="AJ19" s="110">
        <f>IF((F19=L19),1,0)</f>
        <v>1</v>
      </c>
      <c r="AK19" s="110">
        <f>IF((G19=M19),1,0)</f>
        <v>1</v>
      </c>
      <c r="AL19" s="110">
        <f>IF((H19=N19),1,0)</f>
        <v>0</v>
      </c>
      <c r="AM19" s="110">
        <f>IF((I19=O19),1,0)</f>
        <v>0</v>
      </c>
      <c r="AO19" s="110">
        <f>IF((K19=Q19),1,0)</f>
        <v>1</v>
      </c>
      <c r="AP19" s="110">
        <f>IF((L19=R19),1,0)</f>
        <v>1</v>
      </c>
      <c r="AQ19" s="110">
        <f>IF((M19=S19),1,0)</f>
        <v>0</v>
      </c>
      <c r="AR19" s="110">
        <f>IF((N19=T19),1,0)</f>
        <v>1</v>
      </c>
      <c r="AS19" s="110">
        <f>IF((O19=U19),1,0)</f>
        <v>0</v>
      </c>
      <c r="AU19" s="110">
        <f>IF((E19=Q19),1,0)</f>
        <v>1</v>
      </c>
      <c r="AV19" s="110">
        <f>IF((F19=R19),1,0)</f>
        <v>1</v>
      </c>
      <c r="AW19" s="110">
        <f>IF((G19=S19),1,0)</f>
        <v>0</v>
      </c>
      <c r="AX19" s="110">
        <f>IF((H19=T19),1,0)</f>
        <v>0</v>
      </c>
      <c r="AY19" s="110">
        <f>IF((I19=U19),1,0)</f>
        <v>1</v>
      </c>
      <c r="AZ19" s="110"/>
      <c r="BA19" s="110">
        <f>SUM(E19:I19)</f>
        <v>3</v>
      </c>
      <c r="BB19" s="104">
        <f>SUM(K19:O19)</f>
        <v>3</v>
      </c>
      <c r="BC19" s="104">
        <f>SUM(Q19:U19)</f>
        <v>3</v>
      </c>
      <c r="BD19" s="110"/>
      <c r="BE19" s="110"/>
      <c r="BF19" s="110"/>
      <c r="BG19" s="110"/>
      <c r="BH19" s="110"/>
      <c r="BI19" s="110"/>
      <c r="BJ19" s="110"/>
      <c r="BK19" s="110"/>
      <c r="BL19" s="110"/>
    </row>
    <row r="20" spans="1:64" ht="13.5" customHeight="1" x14ac:dyDescent="0.2">
      <c r="A20" s="104"/>
      <c r="B20" s="105"/>
      <c r="C20" s="105"/>
      <c r="E20" s="106"/>
      <c r="F20" s="106"/>
      <c r="G20" s="106"/>
      <c r="H20" s="106"/>
      <c r="I20" s="106"/>
      <c r="J20" s="106"/>
      <c r="K20" s="106"/>
      <c r="L20" s="106"/>
      <c r="M20" s="106"/>
      <c r="N20" s="106"/>
      <c r="O20" s="106"/>
      <c r="P20" s="106"/>
      <c r="Q20" s="107"/>
      <c r="R20" s="107"/>
      <c r="S20" s="107"/>
      <c r="T20" s="107"/>
      <c r="U20" s="107"/>
      <c r="AC20" s="110"/>
      <c r="AD20" s="110"/>
      <c r="AE20" s="110"/>
      <c r="AF20" s="110"/>
      <c r="AG20" s="110"/>
      <c r="AI20" s="110"/>
      <c r="AJ20" s="110"/>
      <c r="AK20" s="110"/>
      <c r="AL20" s="110"/>
      <c r="AM20" s="110"/>
      <c r="AO20" s="110"/>
      <c r="AP20" s="110"/>
      <c r="AQ20" s="110"/>
      <c r="AR20" s="110"/>
      <c r="AS20" s="110"/>
      <c r="AU20" s="110"/>
      <c r="AV20" s="110"/>
      <c r="AW20" s="110"/>
      <c r="AX20" s="110"/>
      <c r="AY20" s="110"/>
      <c r="BA20" s="110"/>
    </row>
    <row r="21" spans="1:64" ht="13.5" customHeight="1" x14ac:dyDescent="0.2">
      <c r="A21" s="104"/>
      <c r="B21" s="105"/>
      <c r="C21" s="105"/>
      <c r="E21" s="106"/>
      <c r="F21" s="106"/>
      <c r="G21" s="106"/>
      <c r="H21" s="106"/>
      <c r="I21" s="106"/>
      <c r="J21" s="106"/>
      <c r="K21" s="106"/>
      <c r="L21" s="106"/>
      <c r="M21" s="106"/>
      <c r="N21" s="106"/>
      <c r="O21" s="106"/>
      <c r="P21" s="106"/>
      <c r="Q21" s="107"/>
      <c r="R21" s="107"/>
      <c r="S21" s="107"/>
      <c r="T21" s="107"/>
      <c r="U21" s="107"/>
      <c r="AC21" s="110"/>
      <c r="AD21" s="110"/>
      <c r="AE21" s="110"/>
      <c r="AF21" s="110"/>
      <c r="AG21" s="110"/>
      <c r="AI21" s="110"/>
      <c r="AJ21" s="110"/>
      <c r="AK21" s="110"/>
      <c r="AL21" s="110"/>
      <c r="AM21" s="110"/>
      <c r="AO21" s="110"/>
      <c r="AP21" s="110"/>
      <c r="AQ21" s="110"/>
      <c r="AR21" s="110"/>
      <c r="AS21" s="110"/>
      <c r="AU21" s="110"/>
      <c r="AV21" s="110"/>
      <c r="AW21" s="110"/>
      <c r="AX21" s="110"/>
      <c r="AY21" s="110"/>
      <c r="BA21" s="110"/>
    </row>
    <row r="22" spans="1:64" ht="13.5" customHeight="1" x14ac:dyDescent="0.2">
      <c r="A22" s="104">
        <v>1082</v>
      </c>
      <c r="B22" s="105" t="s">
        <v>871</v>
      </c>
      <c r="C22" s="105">
        <v>8</v>
      </c>
      <c r="D22" s="104" t="s">
        <v>658</v>
      </c>
      <c r="E22" s="106">
        <v>1</v>
      </c>
      <c r="F22" s="106">
        <v>0</v>
      </c>
      <c r="G22" s="106">
        <v>1</v>
      </c>
      <c r="H22" s="106">
        <v>0</v>
      </c>
      <c r="I22" s="106">
        <v>1</v>
      </c>
      <c r="J22" s="106" t="s">
        <v>792</v>
      </c>
      <c r="K22" s="106">
        <v>1</v>
      </c>
      <c r="L22" s="106">
        <v>1</v>
      </c>
      <c r="M22" s="106">
        <v>0</v>
      </c>
      <c r="N22" s="106">
        <v>0</v>
      </c>
      <c r="O22" s="106">
        <v>1</v>
      </c>
      <c r="P22" s="106"/>
      <c r="Q22" s="107">
        <v>0</v>
      </c>
      <c r="R22" s="107">
        <v>0</v>
      </c>
      <c r="S22" s="107">
        <v>0</v>
      </c>
      <c r="T22" s="107">
        <v>0</v>
      </c>
      <c r="U22" s="107">
        <v>0</v>
      </c>
      <c r="W22" s="57">
        <f t="shared" si="9"/>
        <v>1</v>
      </c>
      <c r="X22" s="57">
        <f t="shared" si="9"/>
        <v>0</v>
      </c>
      <c r="Y22" s="57">
        <f t="shared" si="9"/>
        <v>0</v>
      </c>
      <c r="Z22" s="57">
        <f t="shared" si="9"/>
        <v>0</v>
      </c>
      <c r="AA22" s="57">
        <f t="shared" si="9"/>
        <v>1</v>
      </c>
      <c r="AB22" s="109">
        <f>SUM(W22:AA22)</f>
        <v>2</v>
      </c>
      <c r="AC22" s="110">
        <f t="shared" ref="AC22:AG23" si="10">IF(AND(E22=K22, K22=Q22),1,0)</f>
        <v>0</v>
      </c>
      <c r="AD22" s="110">
        <f t="shared" si="10"/>
        <v>0</v>
      </c>
      <c r="AE22" s="110">
        <f t="shared" si="10"/>
        <v>0</v>
      </c>
      <c r="AF22" s="110">
        <f t="shared" si="10"/>
        <v>1</v>
      </c>
      <c r="AG22" s="110">
        <f t="shared" si="10"/>
        <v>0</v>
      </c>
      <c r="AI22" s="110">
        <f t="shared" ref="AI22:AM23" si="11">IF((E22=K22),1,0)</f>
        <v>1</v>
      </c>
      <c r="AJ22" s="110">
        <f t="shared" si="11"/>
        <v>0</v>
      </c>
      <c r="AK22" s="110">
        <f t="shared" si="11"/>
        <v>0</v>
      </c>
      <c r="AL22" s="110">
        <f t="shared" si="11"/>
        <v>1</v>
      </c>
      <c r="AM22" s="110">
        <f t="shared" si="11"/>
        <v>1</v>
      </c>
      <c r="AO22" s="110">
        <f t="shared" ref="AO22:AS23" si="12">IF((K22=Q22),1,0)</f>
        <v>0</v>
      </c>
      <c r="AP22" s="110">
        <f t="shared" si="12"/>
        <v>0</v>
      </c>
      <c r="AQ22" s="110">
        <f t="shared" si="12"/>
        <v>1</v>
      </c>
      <c r="AR22" s="110">
        <f t="shared" si="12"/>
        <v>1</v>
      </c>
      <c r="AS22" s="110">
        <f t="shared" si="12"/>
        <v>0</v>
      </c>
      <c r="AU22" s="110">
        <f t="shared" ref="AU22:AY23" si="13">IF((E22=Q22),1,0)</f>
        <v>0</v>
      </c>
      <c r="AV22" s="110">
        <f t="shared" si="13"/>
        <v>1</v>
      </c>
      <c r="AW22" s="110">
        <f t="shared" si="13"/>
        <v>0</v>
      </c>
      <c r="AX22" s="110">
        <f t="shared" si="13"/>
        <v>1</v>
      </c>
      <c r="AY22" s="110">
        <f t="shared" si="13"/>
        <v>0</v>
      </c>
      <c r="BA22" s="110">
        <f>SUM(E22:I22)</f>
        <v>3</v>
      </c>
      <c r="BB22" s="104">
        <f>SUM(K22:O22)</f>
        <v>3</v>
      </c>
      <c r="BC22" s="104">
        <f>SUM(Q22:U22)</f>
        <v>0</v>
      </c>
    </row>
    <row r="23" spans="1:64" ht="13.5" customHeight="1" x14ac:dyDescent="0.2">
      <c r="A23" s="111" t="s">
        <v>99</v>
      </c>
      <c r="B23" s="105" t="s">
        <v>439</v>
      </c>
      <c r="C23" s="105">
        <v>8</v>
      </c>
      <c r="D23" s="112" t="s">
        <v>100</v>
      </c>
      <c r="E23" s="110">
        <v>0</v>
      </c>
      <c r="F23" s="110">
        <v>0</v>
      </c>
      <c r="G23" s="110">
        <v>1</v>
      </c>
      <c r="H23" s="110">
        <v>0</v>
      </c>
      <c r="I23" s="110">
        <v>0</v>
      </c>
      <c r="J23" s="105"/>
      <c r="K23" s="104">
        <v>0</v>
      </c>
      <c r="L23" s="104">
        <v>1</v>
      </c>
      <c r="M23" s="113">
        <v>0.5</v>
      </c>
      <c r="N23" s="113">
        <v>0.5</v>
      </c>
      <c r="O23" s="113">
        <v>1</v>
      </c>
      <c r="P23" s="105"/>
      <c r="Q23" s="104">
        <v>0</v>
      </c>
      <c r="R23" s="104">
        <v>1</v>
      </c>
      <c r="S23" s="104">
        <v>0</v>
      </c>
      <c r="T23" s="104">
        <v>0</v>
      </c>
      <c r="U23" s="104">
        <v>0</v>
      </c>
      <c r="W23" s="57">
        <f t="shared" si="9"/>
        <v>0</v>
      </c>
      <c r="X23" s="57">
        <f t="shared" si="9"/>
        <v>1</v>
      </c>
      <c r="Y23" s="57">
        <f t="shared" si="9"/>
        <v>0.5</v>
      </c>
      <c r="Z23" s="57">
        <f t="shared" si="9"/>
        <v>0</v>
      </c>
      <c r="AA23" s="57">
        <f t="shared" si="9"/>
        <v>0</v>
      </c>
      <c r="AB23" s="109">
        <f>SUM(W23:AA23)</f>
        <v>1.5</v>
      </c>
      <c r="AC23" s="110">
        <f t="shared" si="10"/>
        <v>1</v>
      </c>
      <c r="AD23" s="110">
        <f t="shared" si="10"/>
        <v>0</v>
      </c>
      <c r="AE23" s="110">
        <f t="shared" si="10"/>
        <v>0</v>
      </c>
      <c r="AF23" s="110">
        <f t="shared" si="10"/>
        <v>0</v>
      </c>
      <c r="AG23" s="110">
        <f t="shared" si="10"/>
        <v>0</v>
      </c>
      <c r="AI23" s="110">
        <f t="shared" si="11"/>
        <v>1</v>
      </c>
      <c r="AJ23" s="110">
        <f t="shared" si="11"/>
        <v>0</v>
      </c>
      <c r="AK23" s="110">
        <f t="shared" si="11"/>
        <v>0</v>
      </c>
      <c r="AL23" s="110">
        <f t="shared" si="11"/>
        <v>0</v>
      </c>
      <c r="AM23" s="110">
        <f t="shared" si="11"/>
        <v>0</v>
      </c>
      <c r="AO23" s="110">
        <f t="shared" si="12"/>
        <v>1</v>
      </c>
      <c r="AP23" s="110">
        <f t="shared" si="12"/>
        <v>1</v>
      </c>
      <c r="AQ23" s="110">
        <f t="shared" si="12"/>
        <v>0</v>
      </c>
      <c r="AR23" s="110">
        <f t="shared" si="12"/>
        <v>0</v>
      </c>
      <c r="AS23" s="110">
        <f t="shared" si="12"/>
        <v>0</v>
      </c>
      <c r="AU23" s="110">
        <f t="shared" si="13"/>
        <v>1</v>
      </c>
      <c r="AV23" s="110">
        <f t="shared" si="13"/>
        <v>0</v>
      </c>
      <c r="AW23" s="110">
        <f t="shared" si="13"/>
        <v>0</v>
      </c>
      <c r="AX23" s="110">
        <f t="shared" si="13"/>
        <v>1</v>
      </c>
      <c r="AY23" s="110">
        <f t="shared" si="13"/>
        <v>1</v>
      </c>
      <c r="BA23" s="110">
        <f>SUM(E23:I23)</f>
        <v>1</v>
      </c>
      <c r="BB23" s="104">
        <f>SUM(K23:O23)</f>
        <v>3</v>
      </c>
      <c r="BC23" s="104">
        <f>SUM(Q23:U23)</f>
        <v>1</v>
      </c>
    </row>
    <row r="24" spans="1:64" ht="13.5" customHeight="1" x14ac:dyDescent="0.2">
      <c r="A24" s="115"/>
      <c r="B24" s="105"/>
      <c r="C24" s="105"/>
      <c r="D24" s="115"/>
      <c r="E24" s="116"/>
      <c r="F24" s="116"/>
      <c r="G24" s="116"/>
      <c r="H24" s="116"/>
      <c r="I24" s="116"/>
      <c r="J24" s="116"/>
      <c r="K24" s="116"/>
      <c r="L24" s="116"/>
      <c r="M24" s="116"/>
      <c r="N24" s="116"/>
      <c r="O24" s="116"/>
      <c r="P24" s="116"/>
      <c r="Q24" s="116"/>
      <c r="R24" s="116"/>
      <c r="S24" s="116"/>
      <c r="T24" s="116"/>
      <c r="U24" s="116"/>
      <c r="V24" s="115"/>
      <c r="W24" s="117"/>
      <c r="X24" s="117"/>
      <c r="Y24" s="117"/>
      <c r="Z24" s="117"/>
      <c r="AA24" s="117"/>
      <c r="AB24" s="118"/>
      <c r="AC24" s="119"/>
      <c r="AD24" s="119"/>
      <c r="AE24" s="119"/>
      <c r="AF24" s="119"/>
      <c r="AG24" s="119"/>
      <c r="AH24" s="115"/>
      <c r="AI24" s="119"/>
      <c r="AJ24" s="119"/>
      <c r="AK24" s="119"/>
      <c r="AL24" s="119"/>
      <c r="AM24" s="119"/>
      <c r="AN24" s="115"/>
      <c r="AO24" s="119"/>
      <c r="AP24" s="119"/>
      <c r="AQ24" s="119"/>
      <c r="AR24" s="119"/>
      <c r="AS24" s="119"/>
      <c r="AT24" s="115"/>
      <c r="AU24" s="119"/>
      <c r="AV24" s="119"/>
      <c r="AW24" s="119"/>
      <c r="AX24" s="119"/>
      <c r="AY24" s="119"/>
      <c r="AZ24" s="115"/>
      <c r="BA24" s="110"/>
      <c r="BD24" s="115"/>
      <c r="BE24" s="115"/>
      <c r="BF24" s="115"/>
      <c r="BG24" s="115"/>
      <c r="BH24" s="115"/>
      <c r="BI24" s="115"/>
      <c r="BJ24" s="115"/>
      <c r="BK24" s="115"/>
      <c r="BL24" s="115"/>
    </row>
    <row r="25" spans="1:64" ht="13.5" customHeight="1" x14ac:dyDescent="0.2">
      <c r="A25" s="104"/>
      <c r="B25" s="105"/>
      <c r="C25" s="105"/>
      <c r="E25" s="106"/>
      <c r="F25" s="106"/>
      <c r="G25" s="106"/>
      <c r="H25" s="106"/>
      <c r="I25" s="106"/>
      <c r="J25" s="106"/>
      <c r="K25" s="106"/>
      <c r="L25" s="106"/>
      <c r="M25" s="106"/>
      <c r="N25" s="106"/>
      <c r="O25" s="106"/>
      <c r="P25" s="106"/>
      <c r="Q25" s="107"/>
      <c r="R25" s="107"/>
      <c r="S25" s="107"/>
      <c r="T25" s="107"/>
      <c r="U25" s="107"/>
      <c r="AC25" s="110"/>
      <c r="AD25" s="110"/>
      <c r="AE25" s="110"/>
      <c r="AF25" s="110"/>
      <c r="AG25" s="110"/>
      <c r="AI25" s="110"/>
      <c r="AJ25" s="110"/>
      <c r="AK25" s="110"/>
      <c r="AL25" s="110"/>
      <c r="AM25" s="110"/>
      <c r="AO25" s="110"/>
      <c r="AP25" s="110"/>
      <c r="AQ25" s="110"/>
      <c r="AR25" s="110"/>
      <c r="AS25" s="110"/>
      <c r="AU25" s="110"/>
      <c r="AV25" s="110"/>
      <c r="AW25" s="110"/>
      <c r="AX25" s="110"/>
      <c r="AY25" s="110"/>
      <c r="BA25" s="110"/>
    </row>
    <row r="26" spans="1:64" ht="13.5" customHeight="1" x14ac:dyDescent="0.2">
      <c r="B26" s="105"/>
      <c r="C26" s="105"/>
      <c r="D26" s="112"/>
      <c r="M26" s="104"/>
      <c r="N26" s="104"/>
      <c r="O26" s="104"/>
      <c r="AC26" s="110"/>
      <c r="AD26" s="110"/>
      <c r="AE26" s="110"/>
      <c r="AF26" s="110"/>
      <c r="AG26" s="110"/>
      <c r="AI26" s="110"/>
      <c r="AJ26" s="110"/>
      <c r="AK26" s="110"/>
      <c r="AL26" s="110"/>
      <c r="AM26" s="110"/>
      <c r="AO26" s="110"/>
      <c r="AP26" s="110"/>
      <c r="AQ26" s="110"/>
      <c r="AR26" s="110"/>
      <c r="AS26" s="110"/>
      <c r="AU26" s="110"/>
      <c r="AV26" s="110"/>
      <c r="AW26" s="110"/>
      <c r="AX26" s="110"/>
      <c r="AY26" s="110"/>
      <c r="AZ26" s="110"/>
      <c r="BA26" s="110"/>
      <c r="BD26" s="110"/>
      <c r="BE26" s="110"/>
      <c r="BF26" s="110"/>
      <c r="BG26" s="110"/>
      <c r="BH26" s="110"/>
      <c r="BI26" s="110"/>
      <c r="BJ26" s="110"/>
      <c r="BK26" s="110"/>
      <c r="BL26" s="110"/>
    </row>
    <row r="27" spans="1:64" ht="13.5" customHeight="1" x14ac:dyDescent="0.2">
      <c r="A27" s="111" t="s">
        <v>358</v>
      </c>
      <c r="B27" s="105" t="s">
        <v>528</v>
      </c>
      <c r="C27" s="105">
        <v>2</v>
      </c>
      <c r="D27" s="112" t="s">
        <v>359</v>
      </c>
      <c r="E27" s="104">
        <v>0</v>
      </c>
      <c r="F27" s="104">
        <v>1</v>
      </c>
      <c r="G27" s="104">
        <v>1</v>
      </c>
      <c r="H27" s="104">
        <v>0</v>
      </c>
      <c r="I27" s="104">
        <v>1</v>
      </c>
      <c r="K27" s="104">
        <v>0</v>
      </c>
      <c r="L27" s="104">
        <v>0</v>
      </c>
      <c r="M27" s="104">
        <v>0</v>
      </c>
      <c r="N27" s="104">
        <v>0</v>
      </c>
      <c r="O27" s="104">
        <v>0</v>
      </c>
      <c r="Q27" s="104">
        <v>0</v>
      </c>
      <c r="R27" s="104">
        <v>1</v>
      </c>
      <c r="S27" s="104">
        <v>1</v>
      </c>
      <c r="T27" s="104">
        <v>0</v>
      </c>
      <c r="U27" s="104">
        <v>0</v>
      </c>
      <c r="W27" s="57">
        <f t="shared" si="9"/>
        <v>0</v>
      </c>
      <c r="X27" s="57">
        <f t="shared" si="9"/>
        <v>1</v>
      </c>
      <c r="Y27" s="57">
        <f t="shared" si="9"/>
        <v>1</v>
      </c>
      <c r="Z27" s="57">
        <f t="shared" si="9"/>
        <v>0</v>
      </c>
      <c r="AA27" s="57">
        <f t="shared" si="9"/>
        <v>0</v>
      </c>
      <c r="AB27" s="109">
        <f>SUM(W27:AA27)</f>
        <v>2</v>
      </c>
      <c r="AC27" s="110">
        <f>IF(AND(E27=K27, K27=Q27),1,0)</f>
        <v>1</v>
      </c>
      <c r="AD27" s="110">
        <f>IF(AND(F27=L27, L27=R27),1,0)</f>
        <v>0</v>
      </c>
      <c r="AE27" s="110">
        <f>IF(AND(G27=M27, M27=S27),1,0)</f>
        <v>0</v>
      </c>
      <c r="AF27" s="110">
        <f>IF(AND(H27=N27, N27=T27),1,0)</f>
        <v>1</v>
      </c>
      <c r="AG27" s="110">
        <f>IF(AND(I27=O27, O27=U27),1,0)</f>
        <v>0</v>
      </c>
      <c r="AI27" s="110">
        <f>IF((E27=K27),1,0)</f>
        <v>1</v>
      </c>
      <c r="AJ27" s="110">
        <f>IF((F27=L27),1,0)</f>
        <v>0</v>
      </c>
      <c r="AK27" s="110">
        <f>IF((G27=M27),1,0)</f>
        <v>0</v>
      </c>
      <c r="AL27" s="110">
        <f>IF((H27=N27),1,0)</f>
        <v>1</v>
      </c>
      <c r="AM27" s="110">
        <f>IF((I27=O27),1,0)</f>
        <v>0</v>
      </c>
      <c r="AO27" s="110">
        <f>IF((K27=Q27),1,0)</f>
        <v>1</v>
      </c>
      <c r="AP27" s="110">
        <f>IF((L27=R27),1,0)</f>
        <v>0</v>
      </c>
      <c r="AQ27" s="110">
        <f>IF((M27=S27),1,0)</f>
        <v>0</v>
      </c>
      <c r="AR27" s="110">
        <f>IF((N27=T27),1,0)</f>
        <v>1</v>
      </c>
      <c r="AS27" s="110">
        <f>IF((O27=U27),1,0)</f>
        <v>1</v>
      </c>
      <c r="AU27" s="110">
        <f>IF((E27=Q27),1,0)</f>
        <v>1</v>
      </c>
      <c r="AV27" s="110">
        <f>IF((F27=R27),1,0)</f>
        <v>1</v>
      </c>
      <c r="AW27" s="110">
        <f>IF((G27=S27),1,0)</f>
        <v>1</v>
      </c>
      <c r="AX27" s="110">
        <f>IF((H27=T27),1,0)</f>
        <v>1</v>
      </c>
      <c r="AY27" s="110">
        <f>IF((I27=U27),1,0)</f>
        <v>0</v>
      </c>
      <c r="AZ27" s="110"/>
      <c r="BA27" s="110">
        <f>SUM(E27:I27)</f>
        <v>3</v>
      </c>
      <c r="BB27" s="104">
        <f>SUM(K27:O27)</f>
        <v>0</v>
      </c>
      <c r="BC27" s="104">
        <f>SUM(Q27:U27)</f>
        <v>2</v>
      </c>
      <c r="BD27" s="110"/>
      <c r="BE27" s="110"/>
      <c r="BF27" s="110"/>
      <c r="BG27" s="110"/>
      <c r="BH27" s="110"/>
      <c r="BI27" s="110"/>
      <c r="BJ27" s="110"/>
      <c r="BK27" s="110"/>
      <c r="BL27" s="110"/>
    </row>
    <row r="28" spans="1:64" ht="13.5" customHeight="1" x14ac:dyDescent="0.2">
      <c r="B28" s="105"/>
      <c r="C28" s="105"/>
      <c r="D28" s="112"/>
      <c r="E28" s="110"/>
      <c r="F28" s="110"/>
      <c r="G28" s="110"/>
      <c r="H28" s="110"/>
      <c r="I28" s="110"/>
      <c r="AC28" s="110"/>
      <c r="AD28" s="110"/>
      <c r="AE28" s="110"/>
      <c r="AF28" s="110"/>
      <c r="AG28" s="110"/>
      <c r="AI28" s="110"/>
      <c r="AJ28" s="110"/>
      <c r="AK28" s="110"/>
      <c r="AL28" s="110"/>
      <c r="AM28" s="110"/>
      <c r="AO28" s="110"/>
      <c r="AP28" s="110"/>
      <c r="AQ28" s="110"/>
      <c r="AR28" s="110"/>
      <c r="AS28" s="110"/>
      <c r="AU28" s="110"/>
      <c r="AV28" s="110"/>
      <c r="AW28" s="110"/>
      <c r="AX28" s="110"/>
      <c r="AY28" s="110"/>
      <c r="BA28" s="110"/>
    </row>
    <row r="29" spans="1:64" ht="13.5" customHeight="1" x14ac:dyDescent="0.2">
      <c r="A29" s="111" t="s">
        <v>151</v>
      </c>
      <c r="B29" s="105" t="s">
        <v>459</v>
      </c>
      <c r="C29" s="105">
        <v>9</v>
      </c>
      <c r="D29" s="112" t="s">
        <v>152</v>
      </c>
      <c r="E29" s="110">
        <v>0</v>
      </c>
      <c r="F29" s="110">
        <v>0</v>
      </c>
      <c r="G29" s="110">
        <v>0</v>
      </c>
      <c r="H29" s="110">
        <v>0</v>
      </c>
      <c r="I29" s="110">
        <v>0</v>
      </c>
      <c r="J29" s="104" t="s">
        <v>252</v>
      </c>
      <c r="K29" s="104">
        <v>0</v>
      </c>
      <c r="L29" s="104">
        <v>0</v>
      </c>
      <c r="M29" s="113">
        <v>0</v>
      </c>
      <c r="N29" s="113">
        <v>0</v>
      </c>
      <c r="O29" s="113">
        <v>0</v>
      </c>
      <c r="P29" s="104" t="s">
        <v>200</v>
      </c>
      <c r="Q29" s="104">
        <v>0</v>
      </c>
      <c r="R29" s="104">
        <v>1</v>
      </c>
      <c r="S29" s="104">
        <v>0</v>
      </c>
      <c r="T29" s="104">
        <v>0</v>
      </c>
      <c r="U29" s="104">
        <v>0</v>
      </c>
      <c r="W29" s="57">
        <f t="shared" si="9"/>
        <v>0</v>
      </c>
      <c r="X29" s="57">
        <f t="shared" si="9"/>
        <v>0</v>
      </c>
      <c r="Y29" s="57">
        <f t="shared" si="9"/>
        <v>0</v>
      </c>
      <c r="Z29" s="57">
        <f t="shared" si="9"/>
        <v>0</v>
      </c>
      <c r="AA29" s="57">
        <f t="shared" si="9"/>
        <v>0</v>
      </c>
      <c r="AB29" s="109">
        <f>SUM(W29:AA29)</f>
        <v>0</v>
      </c>
      <c r="AC29" s="110">
        <f>IF(AND(E29=K29, K29=Q29),1,0)</f>
        <v>1</v>
      </c>
      <c r="AD29" s="110">
        <f>IF(AND(F29=L29, L29=R29),1,0)</f>
        <v>0</v>
      </c>
      <c r="AE29" s="110">
        <f>IF(AND(G29=M29, M29=S29),1,0)</f>
        <v>1</v>
      </c>
      <c r="AF29" s="110">
        <f>IF(AND(H29=N29, N29=T29),1,0)</f>
        <v>1</v>
      </c>
      <c r="AG29" s="110">
        <f>IF(AND(I29=O29, O29=U29),1,0)</f>
        <v>1</v>
      </c>
      <c r="AI29" s="110">
        <f>IF((E29=K29),1,0)</f>
        <v>1</v>
      </c>
      <c r="AJ29" s="110">
        <f>IF((F29=L29),1,0)</f>
        <v>1</v>
      </c>
      <c r="AK29" s="110">
        <f>IF((G29=M29),1,0)</f>
        <v>1</v>
      </c>
      <c r="AL29" s="110">
        <f>IF((H29=N29),1,0)</f>
        <v>1</v>
      </c>
      <c r="AM29" s="110">
        <f>IF((I29=O29),1,0)</f>
        <v>1</v>
      </c>
      <c r="AO29" s="110">
        <f>IF((K29=Q29),1,0)</f>
        <v>1</v>
      </c>
      <c r="AP29" s="110">
        <f>IF((L29=R29),1,0)</f>
        <v>0</v>
      </c>
      <c r="AQ29" s="110">
        <f>IF((M29=S29),1,0)</f>
        <v>1</v>
      </c>
      <c r="AR29" s="110">
        <f>IF((N29=T29),1,0)</f>
        <v>1</v>
      </c>
      <c r="AS29" s="110">
        <f>IF((O29=U29),1,0)</f>
        <v>1</v>
      </c>
      <c r="AU29" s="110">
        <f>IF((E29=Q29),1,0)</f>
        <v>1</v>
      </c>
      <c r="AV29" s="110">
        <f>IF((F29=R29),1,0)</f>
        <v>0</v>
      </c>
      <c r="AW29" s="110">
        <f>IF((G29=S29),1,0)</f>
        <v>1</v>
      </c>
      <c r="AX29" s="110">
        <f>IF((H29=T29),1,0)</f>
        <v>1</v>
      </c>
      <c r="AY29" s="110">
        <f>IF((I29=U29),1,0)</f>
        <v>1</v>
      </c>
      <c r="BA29" s="110">
        <f>SUM(E29:I29)</f>
        <v>0</v>
      </c>
      <c r="BB29" s="104">
        <f>SUM(K29:O29)</f>
        <v>0</v>
      </c>
      <c r="BC29" s="104">
        <f>SUM(Q29:U29)</f>
        <v>1</v>
      </c>
    </row>
    <row r="30" spans="1:64" ht="13.5" customHeight="1" x14ac:dyDescent="0.2">
      <c r="B30" s="105"/>
      <c r="C30" s="105"/>
      <c r="D30" s="112"/>
      <c r="M30" s="104"/>
      <c r="N30" s="104"/>
      <c r="O30" s="104"/>
      <c r="AC30" s="110"/>
      <c r="AD30" s="110"/>
      <c r="AE30" s="110"/>
      <c r="AF30" s="110"/>
      <c r="AG30" s="110"/>
      <c r="AI30" s="110"/>
      <c r="AJ30" s="110"/>
      <c r="AK30" s="110"/>
      <c r="AL30" s="110"/>
      <c r="AM30" s="110"/>
      <c r="AO30" s="110"/>
      <c r="AP30" s="110"/>
      <c r="AQ30" s="110"/>
      <c r="AR30" s="110"/>
      <c r="AS30" s="110"/>
      <c r="AU30" s="110"/>
      <c r="AV30" s="110"/>
      <c r="AW30" s="110"/>
      <c r="AX30" s="110"/>
      <c r="AY30" s="110"/>
      <c r="AZ30" s="110"/>
      <c r="BA30" s="110"/>
      <c r="BD30" s="110"/>
      <c r="BE30" s="110"/>
      <c r="BF30" s="110"/>
      <c r="BG30" s="110"/>
      <c r="BH30" s="110"/>
      <c r="BI30" s="110"/>
      <c r="BJ30" s="110"/>
      <c r="BK30" s="110"/>
      <c r="BL30" s="110"/>
    </row>
    <row r="31" spans="1:64" ht="13.5" customHeight="1" x14ac:dyDescent="0.2">
      <c r="B31" s="105"/>
      <c r="C31" s="105"/>
      <c r="D31" s="112"/>
      <c r="M31" s="104"/>
      <c r="N31" s="114"/>
      <c r="O31" s="104"/>
      <c r="AC31" s="110"/>
      <c r="AD31" s="110"/>
      <c r="AE31" s="110"/>
      <c r="AF31" s="110"/>
      <c r="AG31" s="110"/>
      <c r="AI31" s="110"/>
      <c r="AJ31" s="110"/>
      <c r="AK31" s="110"/>
      <c r="AL31" s="110"/>
      <c r="AM31" s="110"/>
      <c r="AO31" s="110"/>
      <c r="AP31" s="110"/>
      <c r="AQ31" s="110"/>
      <c r="AR31" s="110"/>
      <c r="AS31" s="110"/>
      <c r="AU31" s="110"/>
      <c r="AV31" s="110"/>
      <c r="AW31" s="110"/>
      <c r="AX31" s="110"/>
      <c r="AY31" s="110"/>
      <c r="AZ31" s="110"/>
      <c r="BA31" s="110"/>
      <c r="BD31" s="110"/>
      <c r="BE31" s="110"/>
      <c r="BF31" s="110"/>
      <c r="BG31" s="110"/>
      <c r="BH31" s="110"/>
      <c r="BI31" s="110"/>
      <c r="BJ31" s="110"/>
      <c r="BK31" s="110"/>
      <c r="BL31" s="110"/>
    </row>
    <row r="32" spans="1:64" ht="13.5" customHeight="1" x14ac:dyDescent="0.2">
      <c r="B32" s="105"/>
      <c r="C32" s="105"/>
      <c r="D32" s="112"/>
      <c r="M32" s="104"/>
      <c r="N32" s="104"/>
      <c r="O32" s="104"/>
      <c r="AC32" s="110"/>
      <c r="AD32" s="110"/>
      <c r="AE32" s="110"/>
      <c r="AF32" s="110"/>
      <c r="AG32" s="110"/>
      <c r="AI32" s="110"/>
      <c r="AJ32" s="110"/>
      <c r="AK32" s="110"/>
      <c r="AL32" s="110"/>
      <c r="AM32" s="110"/>
      <c r="AO32" s="110"/>
      <c r="AP32" s="110"/>
      <c r="AQ32" s="110"/>
      <c r="AR32" s="110"/>
      <c r="AS32" s="110"/>
      <c r="AU32" s="110"/>
      <c r="AV32" s="110"/>
      <c r="AW32" s="110"/>
      <c r="AX32" s="110"/>
      <c r="AY32" s="110"/>
      <c r="AZ32" s="110"/>
      <c r="BA32" s="110"/>
      <c r="BD32" s="110"/>
      <c r="BE32" s="110"/>
      <c r="BF32" s="110"/>
      <c r="BG32" s="110"/>
      <c r="BH32" s="110"/>
      <c r="BI32" s="110"/>
      <c r="BJ32" s="110"/>
      <c r="BK32" s="110"/>
      <c r="BL32" s="110"/>
    </row>
    <row r="33" spans="1:64" ht="13.5" customHeight="1" x14ac:dyDescent="0.2">
      <c r="B33" s="105"/>
      <c r="C33" s="105"/>
      <c r="D33" s="112"/>
      <c r="M33" s="104"/>
      <c r="N33" s="104"/>
      <c r="O33" s="104"/>
      <c r="AC33" s="110"/>
      <c r="AD33" s="110"/>
      <c r="AE33" s="110"/>
      <c r="AF33" s="110"/>
      <c r="AG33" s="110"/>
      <c r="AI33" s="110"/>
      <c r="AJ33" s="110"/>
      <c r="AK33" s="110"/>
      <c r="AL33" s="110"/>
      <c r="AM33" s="110"/>
      <c r="AO33" s="110"/>
      <c r="AP33" s="110"/>
      <c r="AQ33" s="110"/>
      <c r="AR33" s="110"/>
      <c r="AS33" s="110"/>
      <c r="AU33" s="110"/>
      <c r="AV33" s="110"/>
      <c r="AW33" s="110"/>
      <c r="AX33" s="110"/>
      <c r="AY33" s="110"/>
      <c r="AZ33" s="110"/>
      <c r="BA33" s="110"/>
      <c r="BD33" s="110"/>
      <c r="BE33" s="110"/>
      <c r="BF33" s="110"/>
      <c r="BG33" s="110"/>
      <c r="BH33" s="110"/>
      <c r="BI33" s="110"/>
      <c r="BJ33" s="110"/>
      <c r="BK33" s="110"/>
      <c r="BL33" s="110"/>
    </row>
    <row r="34" spans="1:64" ht="13.5" customHeight="1" x14ac:dyDescent="0.2">
      <c r="A34" s="111" t="s">
        <v>289</v>
      </c>
      <c r="B34" s="105" t="s">
        <v>502</v>
      </c>
      <c r="C34" s="105">
        <v>1</v>
      </c>
      <c r="D34" s="112" t="s">
        <v>290</v>
      </c>
      <c r="E34" s="104">
        <v>0</v>
      </c>
      <c r="F34" s="104">
        <v>1</v>
      </c>
      <c r="G34" s="104">
        <v>1</v>
      </c>
      <c r="H34" s="104">
        <v>0</v>
      </c>
      <c r="I34" s="104">
        <v>0</v>
      </c>
      <c r="K34" s="104">
        <v>0</v>
      </c>
      <c r="L34" s="104">
        <v>0</v>
      </c>
      <c r="M34" s="104">
        <v>0</v>
      </c>
      <c r="N34" s="104">
        <v>0</v>
      </c>
      <c r="O34" s="104">
        <v>0</v>
      </c>
      <c r="Q34" s="104">
        <v>0</v>
      </c>
      <c r="R34" s="104">
        <v>1</v>
      </c>
      <c r="S34" s="104">
        <v>0</v>
      </c>
      <c r="T34" s="104">
        <v>0</v>
      </c>
      <c r="U34" s="104">
        <v>0</v>
      </c>
      <c r="W34" s="57">
        <f t="shared" si="9"/>
        <v>0</v>
      </c>
      <c r="X34" s="57">
        <f t="shared" si="9"/>
        <v>1</v>
      </c>
      <c r="Y34" s="57">
        <f t="shared" si="9"/>
        <v>0</v>
      </c>
      <c r="Z34" s="57">
        <f t="shared" si="9"/>
        <v>0</v>
      </c>
      <c r="AA34" s="57">
        <f t="shared" si="9"/>
        <v>0</v>
      </c>
      <c r="AB34" s="109">
        <f>SUM(W34:AA34)</f>
        <v>1</v>
      </c>
      <c r="AC34" s="110">
        <f>IF(AND(E34=K34, K34=Q34),1,0)</f>
        <v>1</v>
      </c>
      <c r="AD34" s="110">
        <f>IF(AND(F34=L34, L34=R34),1,0)</f>
        <v>0</v>
      </c>
      <c r="AE34" s="110">
        <f>IF(AND(G34=M34, M34=S34),1,0)</f>
        <v>0</v>
      </c>
      <c r="AF34" s="110">
        <f>IF(AND(H34=N34, N34=T34),1,0)</f>
        <v>1</v>
      </c>
      <c r="AG34" s="110">
        <f>IF(AND(I34=O34, O34=U34),1,0)</f>
        <v>1</v>
      </c>
      <c r="AI34" s="110">
        <f>IF((E34=K34),1,0)</f>
        <v>1</v>
      </c>
      <c r="AJ34" s="110">
        <f>IF((F34=L34),1,0)</f>
        <v>0</v>
      </c>
      <c r="AK34" s="110">
        <f>IF((G34=M34),1,0)</f>
        <v>0</v>
      </c>
      <c r="AL34" s="110">
        <f>IF((H34=N34),1,0)</f>
        <v>1</v>
      </c>
      <c r="AM34" s="110">
        <f>IF((I34=O34),1,0)</f>
        <v>1</v>
      </c>
      <c r="AO34" s="110">
        <f>IF((K34=Q34),1,0)</f>
        <v>1</v>
      </c>
      <c r="AP34" s="110">
        <f>IF((L34=R34),1,0)</f>
        <v>0</v>
      </c>
      <c r="AQ34" s="110">
        <f>IF((M34=S34),1,0)</f>
        <v>1</v>
      </c>
      <c r="AR34" s="110">
        <f>IF((N34=T34),1,0)</f>
        <v>1</v>
      </c>
      <c r="AS34" s="110">
        <f>IF((O34=U34),1,0)</f>
        <v>1</v>
      </c>
      <c r="AU34" s="110">
        <f>IF((E34=Q34),1,0)</f>
        <v>1</v>
      </c>
      <c r="AV34" s="110">
        <f>IF((F34=R34),1,0)</f>
        <v>1</v>
      </c>
      <c r="AW34" s="110">
        <f>IF((G34=S34),1,0)</f>
        <v>0</v>
      </c>
      <c r="AX34" s="110">
        <f>IF((H34=T34),1,0)</f>
        <v>1</v>
      </c>
      <c r="AY34" s="110">
        <f>IF((I34=U34),1,0)</f>
        <v>1</v>
      </c>
      <c r="AZ34" s="110"/>
      <c r="BA34" s="110">
        <f>SUM(E34:I34)</f>
        <v>2</v>
      </c>
      <c r="BB34" s="104">
        <f>SUM(K34:O34)</f>
        <v>0</v>
      </c>
      <c r="BC34" s="104">
        <f>SUM(Q34:U34)</f>
        <v>1</v>
      </c>
      <c r="BD34" s="110"/>
      <c r="BE34" s="110"/>
      <c r="BF34" s="110"/>
      <c r="BG34" s="110"/>
      <c r="BH34" s="110"/>
      <c r="BI34" s="110"/>
      <c r="BJ34" s="110"/>
      <c r="BK34" s="110"/>
      <c r="BL34" s="110"/>
    </row>
    <row r="35" spans="1:64" ht="13.5" customHeight="1" x14ac:dyDescent="0.2">
      <c r="A35" s="104"/>
      <c r="B35" s="105"/>
      <c r="C35" s="105"/>
      <c r="E35" s="106"/>
      <c r="F35" s="106"/>
      <c r="G35" s="106"/>
      <c r="H35" s="106"/>
      <c r="I35" s="106"/>
      <c r="J35" s="106"/>
      <c r="K35" s="106"/>
      <c r="L35" s="106"/>
      <c r="M35" s="106"/>
      <c r="N35" s="106"/>
      <c r="O35" s="106"/>
      <c r="P35" s="106"/>
      <c r="Q35" s="107"/>
      <c r="R35" s="107"/>
      <c r="S35" s="107"/>
      <c r="T35" s="107"/>
      <c r="U35" s="107"/>
      <c r="AC35" s="110"/>
      <c r="AD35" s="110"/>
      <c r="AE35" s="110"/>
      <c r="AF35" s="110"/>
      <c r="AG35" s="110"/>
      <c r="AI35" s="110"/>
      <c r="AJ35" s="110"/>
      <c r="AK35" s="110"/>
      <c r="AL35" s="110"/>
      <c r="AM35" s="110"/>
      <c r="AO35" s="110"/>
      <c r="AP35" s="110"/>
      <c r="AQ35" s="110"/>
      <c r="AR35" s="110"/>
      <c r="AS35" s="110"/>
      <c r="AU35" s="110"/>
      <c r="AV35" s="110"/>
      <c r="AW35" s="110"/>
      <c r="AX35" s="110"/>
      <c r="AY35" s="110"/>
      <c r="BA35" s="110"/>
    </row>
    <row r="36" spans="1:64" ht="13.5" customHeight="1" x14ac:dyDescent="0.2">
      <c r="A36" s="104">
        <v>1097</v>
      </c>
      <c r="B36" s="105" t="s">
        <v>882</v>
      </c>
      <c r="C36" s="105">
        <v>11</v>
      </c>
      <c r="D36" s="104" t="s">
        <v>673</v>
      </c>
      <c r="E36" s="106">
        <v>0</v>
      </c>
      <c r="F36" s="106">
        <v>0</v>
      </c>
      <c r="G36" s="106">
        <v>0</v>
      </c>
      <c r="H36" s="106">
        <v>0</v>
      </c>
      <c r="I36" s="106">
        <v>0</v>
      </c>
      <c r="J36" s="106" t="s">
        <v>770</v>
      </c>
      <c r="K36" s="106">
        <v>1</v>
      </c>
      <c r="L36" s="106">
        <v>1</v>
      </c>
      <c r="M36" s="106">
        <v>0</v>
      </c>
      <c r="N36" s="106">
        <v>0</v>
      </c>
      <c r="O36" s="106">
        <v>0.5</v>
      </c>
      <c r="P36" s="106" t="s">
        <v>766</v>
      </c>
      <c r="Q36" s="107">
        <v>0</v>
      </c>
      <c r="R36" s="107">
        <v>0</v>
      </c>
      <c r="S36" s="107">
        <v>0</v>
      </c>
      <c r="T36" s="107">
        <v>0</v>
      </c>
      <c r="U36" s="107">
        <v>0</v>
      </c>
      <c r="W36" s="57">
        <f t="shared" si="9"/>
        <v>0</v>
      </c>
      <c r="X36" s="57">
        <f t="shared" si="9"/>
        <v>0</v>
      </c>
      <c r="Y36" s="57">
        <f t="shared" si="9"/>
        <v>0</v>
      </c>
      <c r="Z36" s="57">
        <f t="shared" si="9"/>
        <v>0</v>
      </c>
      <c r="AA36" s="57">
        <f t="shared" si="9"/>
        <v>0</v>
      </c>
      <c r="AB36" s="109">
        <f t="shared" ref="AB36:AB92" si="14">SUM(W36:AA36)</f>
        <v>0</v>
      </c>
      <c r="AC36" s="110">
        <f t="shared" ref="AC36:AG64" si="15">IF(AND(E36=K36, K36=Q36),1,0)</f>
        <v>0</v>
      </c>
      <c r="AD36" s="110">
        <f t="shared" si="15"/>
        <v>0</v>
      </c>
      <c r="AE36" s="110">
        <f t="shared" si="15"/>
        <v>1</v>
      </c>
      <c r="AF36" s="110">
        <f t="shared" si="15"/>
        <v>1</v>
      </c>
      <c r="AG36" s="110">
        <f t="shared" si="15"/>
        <v>0</v>
      </c>
      <c r="AI36" s="110">
        <f t="shared" ref="AI36:AM64" si="16">IF((E36=K36),1,0)</f>
        <v>0</v>
      </c>
      <c r="AJ36" s="110">
        <f t="shared" si="16"/>
        <v>0</v>
      </c>
      <c r="AK36" s="110">
        <f t="shared" si="16"/>
        <v>1</v>
      </c>
      <c r="AL36" s="110">
        <f t="shared" si="16"/>
        <v>1</v>
      </c>
      <c r="AM36" s="110">
        <f t="shared" si="16"/>
        <v>0</v>
      </c>
      <c r="AO36" s="110">
        <f t="shared" ref="AO36:AS64" si="17">IF((K36=Q36),1,0)</f>
        <v>0</v>
      </c>
      <c r="AP36" s="110">
        <f t="shared" si="17"/>
        <v>0</v>
      </c>
      <c r="AQ36" s="110">
        <f t="shared" si="17"/>
        <v>1</v>
      </c>
      <c r="AR36" s="110">
        <f t="shared" si="17"/>
        <v>1</v>
      </c>
      <c r="AS36" s="110">
        <f t="shared" si="17"/>
        <v>0</v>
      </c>
      <c r="AU36" s="110">
        <f t="shared" ref="AU36:AY64" si="18">IF((E36=Q36),1,0)</f>
        <v>1</v>
      </c>
      <c r="AV36" s="110">
        <f t="shared" si="18"/>
        <v>1</v>
      </c>
      <c r="AW36" s="110">
        <f t="shared" si="18"/>
        <v>1</v>
      </c>
      <c r="AX36" s="110">
        <f t="shared" si="18"/>
        <v>1</v>
      </c>
      <c r="AY36" s="110">
        <f t="shared" si="18"/>
        <v>1</v>
      </c>
      <c r="BA36" s="110">
        <f t="shared" ref="BA36:BA93" si="19">SUM(E36:I36)</f>
        <v>0</v>
      </c>
      <c r="BB36" s="104">
        <f t="shared" ref="BB36:BB93" si="20">SUM(K36:O36)</f>
        <v>2.5</v>
      </c>
      <c r="BC36" s="104">
        <f t="shared" ref="BC36:BC93" si="21">SUM(Q36:U36)</f>
        <v>0</v>
      </c>
    </row>
    <row r="37" spans="1:64" ht="13.5" customHeight="1" x14ac:dyDescent="0.2">
      <c r="B37" s="105"/>
      <c r="C37" s="105"/>
      <c r="D37" s="112"/>
      <c r="M37" s="104"/>
      <c r="N37" s="104"/>
      <c r="O37" s="104"/>
      <c r="AC37" s="110"/>
      <c r="AD37" s="110"/>
      <c r="AE37" s="110"/>
      <c r="AF37" s="110"/>
      <c r="AG37" s="110"/>
      <c r="AI37" s="110"/>
      <c r="AJ37" s="110"/>
      <c r="AK37" s="110"/>
      <c r="AL37" s="110"/>
      <c r="AM37" s="110"/>
      <c r="AO37" s="110"/>
      <c r="AP37" s="110"/>
      <c r="AQ37" s="110"/>
      <c r="AR37" s="110"/>
      <c r="AS37" s="110"/>
      <c r="AU37" s="110"/>
      <c r="AV37" s="110"/>
      <c r="AW37" s="110"/>
      <c r="AX37" s="110"/>
      <c r="AY37" s="110"/>
      <c r="AZ37" s="110"/>
      <c r="BA37" s="110"/>
      <c r="BD37" s="110"/>
      <c r="BE37" s="110"/>
      <c r="BF37" s="110"/>
      <c r="BG37" s="110"/>
      <c r="BH37" s="110"/>
      <c r="BI37" s="110"/>
      <c r="BJ37" s="110"/>
      <c r="BK37" s="110"/>
      <c r="BL37" s="110"/>
    </row>
    <row r="38" spans="1:64" s="110" customFormat="1" ht="13.5" customHeight="1" x14ac:dyDescent="0.2">
      <c r="A38" s="111" t="s">
        <v>364</v>
      </c>
      <c r="B38" s="105" t="s">
        <v>529</v>
      </c>
      <c r="C38" s="105">
        <v>2</v>
      </c>
      <c r="D38" s="112" t="s">
        <v>365</v>
      </c>
      <c r="E38" s="104">
        <v>1</v>
      </c>
      <c r="F38" s="104">
        <v>1</v>
      </c>
      <c r="G38" s="104">
        <v>0</v>
      </c>
      <c r="H38" s="104">
        <v>0</v>
      </c>
      <c r="I38" s="104">
        <v>1</v>
      </c>
      <c r="J38" s="104"/>
      <c r="K38" s="104">
        <v>1</v>
      </c>
      <c r="L38" s="104">
        <v>1</v>
      </c>
      <c r="M38" s="104">
        <v>0</v>
      </c>
      <c r="N38" s="104">
        <v>0</v>
      </c>
      <c r="O38" s="104">
        <v>1</v>
      </c>
      <c r="P38" s="104"/>
      <c r="Q38" s="104">
        <v>1</v>
      </c>
      <c r="R38" s="104">
        <v>1</v>
      </c>
      <c r="S38" s="104">
        <v>0</v>
      </c>
      <c r="T38" s="104">
        <v>0</v>
      </c>
      <c r="U38" s="104">
        <v>1</v>
      </c>
      <c r="V38" s="104"/>
      <c r="W38" s="57">
        <f t="shared" si="9"/>
        <v>1</v>
      </c>
      <c r="X38" s="57">
        <f t="shared" si="9"/>
        <v>1</v>
      </c>
      <c r="Y38" s="57">
        <f t="shared" si="9"/>
        <v>0</v>
      </c>
      <c r="Z38" s="57">
        <f t="shared" si="9"/>
        <v>0</v>
      </c>
      <c r="AA38" s="57">
        <f t="shared" si="9"/>
        <v>1</v>
      </c>
      <c r="AB38" s="109">
        <f t="shared" si="14"/>
        <v>3</v>
      </c>
      <c r="AC38" s="110">
        <f t="shared" si="15"/>
        <v>1</v>
      </c>
      <c r="AD38" s="110">
        <f t="shared" si="15"/>
        <v>1</v>
      </c>
      <c r="AE38" s="110">
        <f t="shared" si="15"/>
        <v>1</v>
      </c>
      <c r="AF38" s="110">
        <f t="shared" si="15"/>
        <v>1</v>
      </c>
      <c r="AG38" s="110">
        <f t="shared" si="15"/>
        <v>1</v>
      </c>
      <c r="AH38" s="104"/>
      <c r="AI38" s="110">
        <f t="shared" si="16"/>
        <v>1</v>
      </c>
      <c r="AJ38" s="110">
        <f t="shared" si="16"/>
        <v>1</v>
      </c>
      <c r="AK38" s="110">
        <f t="shared" si="16"/>
        <v>1</v>
      </c>
      <c r="AL38" s="110">
        <f t="shared" si="16"/>
        <v>1</v>
      </c>
      <c r="AM38" s="110">
        <f t="shared" si="16"/>
        <v>1</v>
      </c>
      <c r="AN38" s="104"/>
      <c r="AO38" s="110">
        <f t="shared" si="17"/>
        <v>1</v>
      </c>
      <c r="AP38" s="110">
        <f t="shared" si="17"/>
        <v>1</v>
      </c>
      <c r="AQ38" s="110">
        <f t="shared" si="17"/>
        <v>1</v>
      </c>
      <c r="AR38" s="110">
        <f t="shared" si="17"/>
        <v>1</v>
      </c>
      <c r="AS38" s="110">
        <f t="shared" si="17"/>
        <v>1</v>
      </c>
      <c r="AT38" s="104"/>
      <c r="AU38" s="110">
        <f t="shared" si="18"/>
        <v>1</v>
      </c>
      <c r="AV38" s="110">
        <f t="shared" si="18"/>
        <v>1</v>
      </c>
      <c r="AW38" s="110">
        <f t="shared" si="18"/>
        <v>1</v>
      </c>
      <c r="AX38" s="110">
        <f t="shared" si="18"/>
        <v>1</v>
      </c>
      <c r="AY38" s="110">
        <f t="shared" si="18"/>
        <v>1</v>
      </c>
      <c r="BA38" s="110">
        <f t="shared" si="19"/>
        <v>3</v>
      </c>
      <c r="BB38" s="104">
        <f t="shared" si="20"/>
        <v>3</v>
      </c>
      <c r="BC38" s="104">
        <f t="shared" si="21"/>
        <v>3</v>
      </c>
    </row>
    <row r="39" spans="1:64" s="110" customFormat="1" ht="13.5" customHeight="1" x14ac:dyDescent="0.2">
      <c r="A39" s="104"/>
      <c r="B39" s="105"/>
      <c r="C39" s="105"/>
      <c r="D39" s="104"/>
      <c r="E39" s="106"/>
      <c r="F39" s="106"/>
      <c r="G39" s="106"/>
      <c r="H39" s="106"/>
      <c r="I39" s="106"/>
      <c r="J39" s="106"/>
      <c r="K39" s="106"/>
      <c r="L39" s="106"/>
      <c r="M39" s="106"/>
      <c r="N39" s="106"/>
      <c r="O39" s="106"/>
      <c r="P39" s="106"/>
      <c r="Q39" s="107"/>
      <c r="R39" s="107"/>
      <c r="S39" s="107"/>
      <c r="T39" s="107"/>
      <c r="U39" s="107"/>
      <c r="V39" s="104"/>
      <c r="W39" s="57"/>
      <c r="X39" s="57"/>
      <c r="Y39" s="57"/>
      <c r="Z39" s="57"/>
      <c r="AA39" s="57"/>
      <c r="AB39" s="109"/>
      <c r="AH39" s="104"/>
      <c r="AN39" s="104"/>
      <c r="AT39" s="104"/>
      <c r="AZ39" s="104"/>
      <c r="BB39" s="104"/>
      <c r="BC39" s="104"/>
      <c r="BD39" s="104"/>
      <c r="BE39" s="104"/>
      <c r="BF39" s="104"/>
      <c r="BG39" s="104"/>
      <c r="BH39" s="104"/>
      <c r="BI39" s="104"/>
      <c r="BJ39" s="104"/>
      <c r="BK39" s="104"/>
      <c r="BL39" s="104"/>
    </row>
    <row r="40" spans="1:64" s="110" customFormat="1" ht="13.5" customHeight="1" x14ac:dyDescent="0.2">
      <c r="A40" s="104">
        <v>1104</v>
      </c>
      <c r="B40" s="105" t="s">
        <v>888</v>
      </c>
      <c r="C40" s="105">
        <v>8</v>
      </c>
      <c r="D40" s="104" t="s">
        <v>680</v>
      </c>
      <c r="E40" s="106">
        <v>0</v>
      </c>
      <c r="F40" s="106">
        <v>0</v>
      </c>
      <c r="G40" s="106">
        <v>0</v>
      </c>
      <c r="H40" s="106">
        <v>0</v>
      </c>
      <c r="I40" s="106">
        <v>0</v>
      </c>
      <c r="J40" s="106"/>
      <c r="K40" s="106">
        <v>1</v>
      </c>
      <c r="L40" s="106">
        <v>1</v>
      </c>
      <c r="M40" s="106">
        <v>0.5</v>
      </c>
      <c r="N40" s="106">
        <v>0.5</v>
      </c>
      <c r="O40" s="106">
        <v>0.5</v>
      </c>
      <c r="P40" s="106"/>
      <c r="Q40" s="107">
        <v>0</v>
      </c>
      <c r="R40" s="107">
        <v>0</v>
      </c>
      <c r="S40" s="107">
        <v>0</v>
      </c>
      <c r="T40" s="107">
        <v>0</v>
      </c>
      <c r="U40" s="107">
        <v>0</v>
      </c>
      <c r="V40" s="104"/>
      <c r="W40" s="57">
        <f t="shared" si="9"/>
        <v>0</v>
      </c>
      <c r="X40" s="57">
        <f t="shared" si="9"/>
        <v>0</v>
      </c>
      <c r="Y40" s="57">
        <f t="shared" si="9"/>
        <v>0</v>
      </c>
      <c r="Z40" s="57">
        <f t="shared" si="9"/>
        <v>0</v>
      </c>
      <c r="AA40" s="57">
        <f t="shared" si="9"/>
        <v>0</v>
      </c>
      <c r="AB40" s="109">
        <f t="shared" si="14"/>
        <v>0</v>
      </c>
      <c r="AC40" s="110">
        <f t="shared" si="15"/>
        <v>0</v>
      </c>
      <c r="AD40" s="110">
        <f t="shared" si="15"/>
        <v>0</v>
      </c>
      <c r="AE40" s="110">
        <f t="shared" si="15"/>
        <v>0</v>
      </c>
      <c r="AF40" s="110">
        <f t="shared" si="15"/>
        <v>0</v>
      </c>
      <c r="AG40" s="110">
        <f t="shared" si="15"/>
        <v>0</v>
      </c>
      <c r="AH40" s="104"/>
      <c r="AI40" s="110">
        <f t="shared" si="16"/>
        <v>0</v>
      </c>
      <c r="AJ40" s="110">
        <f t="shared" si="16"/>
        <v>0</v>
      </c>
      <c r="AK40" s="110">
        <f t="shared" si="16"/>
        <v>0</v>
      </c>
      <c r="AL40" s="110">
        <f t="shared" si="16"/>
        <v>0</v>
      </c>
      <c r="AM40" s="110">
        <f t="shared" si="16"/>
        <v>0</v>
      </c>
      <c r="AN40" s="104"/>
      <c r="AO40" s="110">
        <f t="shared" si="17"/>
        <v>0</v>
      </c>
      <c r="AP40" s="110">
        <f t="shared" si="17"/>
        <v>0</v>
      </c>
      <c r="AQ40" s="110">
        <f t="shared" si="17"/>
        <v>0</v>
      </c>
      <c r="AR40" s="110">
        <f t="shared" si="17"/>
        <v>0</v>
      </c>
      <c r="AS40" s="110">
        <f t="shared" si="17"/>
        <v>0</v>
      </c>
      <c r="AT40" s="104"/>
      <c r="AU40" s="110">
        <f t="shared" si="18"/>
        <v>1</v>
      </c>
      <c r="AV40" s="110">
        <f t="shared" si="18"/>
        <v>1</v>
      </c>
      <c r="AW40" s="110">
        <f t="shared" si="18"/>
        <v>1</v>
      </c>
      <c r="AX40" s="110">
        <f t="shared" si="18"/>
        <v>1</v>
      </c>
      <c r="AY40" s="110">
        <f t="shared" si="18"/>
        <v>1</v>
      </c>
      <c r="AZ40" s="104"/>
      <c r="BA40" s="110">
        <f t="shared" si="19"/>
        <v>0</v>
      </c>
      <c r="BB40" s="104">
        <f t="shared" si="20"/>
        <v>3.5</v>
      </c>
      <c r="BC40" s="104">
        <f t="shared" si="21"/>
        <v>0</v>
      </c>
      <c r="BD40" s="104"/>
      <c r="BE40" s="104"/>
      <c r="BF40" s="104"/>
      <c r="BG40" s="104"/>
      <c r="BH40" s="104"/>
      <c r="BI40" s="104"/>
      <c r="BJ40" s="104"/>
      <c r="BK40" s="104"/>
      <c r="BL40" s="104"/>
    </row>
    <row r="41" spans="1:64" s="110" customFormat="1" ht="13.5" customHeight="1" x14ac:dyDescent="0.2">
      <c r="A41" s="111"/>
      <c r="B41" s="105"/>
      <c r="C41" s="105"/>
      <c r="D41" s="112"/>
      <c r="J41" s="105"/>
      <c r="K41" s="104"/>
      <c r="L41" s="104"/>
      <c r="M41" s="113"/>
      <c r="N41" s="113"/>
      <c r="O41" s="113"/>
      <c r="P41" s="105"/>
      <c r="Q41" s="104"/>
      <c r="R41" s="104"/>
      <c r="S41" s="104"/>
      <c r="T41" s="104"/>
      <c r="U41" s="104"/>
      <c r="V41" s="104"/>
      <c r="W41" s="57"/>
      <c r="X41" s="57"/>
      <c r="Y41" s="57"/>
      <c r="Z41" s="57"/>
      <c r="AA41" s="57"/>
      <c r="AB41" s="109"/>
      <c r="AH41" s="104"/>
      <c r="AN41" s="104"/>
      <c r="AT41" s="104"/>
      <c r="AZ41" s="104"/>
      <c r="BB41" s="104"/>
      <c r="BC41" s="104"/>
      <c r="BD41" s="104"/>
      <c r="BE41" s="104"/>
      <c r="BF41" s="104"/>
      <c r="BG41" s="104"/>
      <c r="BH41" s="104"/>
      <c r="BI41" s="104"/>
      <c r="BJ41" s="104"/>
      <c r="BK41" s="104"/>
      <c r="BL41" s="104"/>
    </row>
    <row r="42" spans="1:64" s="110" customFormat="1" ht="13.5" customHeight="1" x14ac:dyDescent="0.2">
      <c r="A42" s="111" t="s">
        <v>165</v>
      </c>
      <c r="B42" s="105" t="s">
        <v>463</v>
      </c>
      <c r="C42" s="105">
        <v>11</v>
      </c>
      <c r="D42" s="112" t="s">
        <v>166</v>
      </c>
      <c r="E42" s="110">
        <v>0</v>
      </c>
      <c r="F42" s="110">
        <v>1</v>
      </c>
      <c r="G42" s="110">
        <v>0</v>
      </c>
      <c r="H42" s="110">
        <v>0</v>
      </c>
      <c r="I42" s="110">
        <v>0</v>
      </c>
      <c r="J42" s="105"/>
      <c r="K42" s="104">
        <v>0</v>
      </c>
      <c r="L42" s="104">
        <v>1</v>
      </c>
      <c r="M42" s="113">
        <v>0</v>
      </c>
      <c r="N42" s="113">
        <v>0</v>
      </c>
      <c r="O42" s="113">
        <v>0</v>
      </c>
      <c r="P42" s="105"/>
      <c r="Q42" s="104">
        <v>0</v>
      </c>
      <c r="R42" s="104">
        <v>0</v>
      </c>
      <c r="S42" s="104">
        <v>0</v>
      </c>
      <c r="T42" s="104">
        <v>0</v>
      </c>
      <c r="U42" s="104">
        <v>0</v>
      </c>
      <c r="V42" s="104"/>
      <c r="W42" s="57">
        <f t="shared" si="9"/>
        <v>0</v>
      </c>
      <c r="X42" s="57">
        <f t="shared" si="9"/>
        <v>1</v>
      </c>
      <c r="Y42" s="57">
        <f t="shared" si="9"/>
        <v>0</v>
      </c>
      <c r="Z42" s="57">
        <f t="shared" si="9"/>
        <v>0</v>
      </c>
      <c r="AA42" s="57">
        <f t="shared" si="9"/>
        <v>0</v>
      </c>
      <c r="AB42" s="109">
        <f t="shared" si="14"/>
        <v>1</v>
      </c>
      <c r="AC42" s="110">
        <f t="shared" si="15"/>
        <v>1</v>
      </c>
      <c r="AD42" s="110">
        <f t="shared" si="15"/>
        <v>0</v>
      </c>
      <c r="AE42" s="110">
        <f t="shared" si="15"/>
        <v>1</v>
      </c>
      <c r="AF42" s="110">
        <f t="shared" si="15"/>
        <v>1</v>
      </c>
      <c r="AG42" s="110">
        <f t="shared" si="15"/>
        <v>1</v>
      </c>
      <c r="AH42" s="104"/>
      <c r="AI42" s="110">
        <f t="shared" si="16"/>
        <v>1</v>
      </c>
      <c r="AJ42" s="110">
        <f t="shared" si="16"/>
        <v>1</v>
      </c>
      <c r="AK42" s="110">
        <f t="shared" si="16"/>
        <v>1</v>
      </c>
      <c r="AL42" s="110">
        <f t="shared" si="16"/>
        <v>1</v>
      </c>
      <c r="AM42" s="110">
        <f t="shared" si="16"/>
        <v>1</v>
      </c>
      <c r="AN42" s="104"/>
      <c r="AO42" s="110">
        <f t="shared" si="17"/>
        <v>1</v>
      </c>
      <c r="AP42" s="110">
        <f t="shared" si="17"/>
        <v>0</v>
      </c>
      <c r="AQ42" s="110">
        <f t="shared" si="17"/>
        <v>1</v>
      </c>
      <c r="AR42" s="110">
        <f t="shared" si="17"/>
        <v>1</v>
      </c>
      <c r="AS42" s="110">
        <f t="shared" si="17"/>
        <v>1</v>
      </c>
      <c r="AT42" s="104"/>
      <c r="AU42" s="110">
        <f t="shared" si="18"/>
        <v>1</v>
      </c>
      <c r="AV42" s="110">
        <f t="shared" si="18"/>
        <v>0</v>
      </c>
      <c r="AW42" s="110">
        <f t="shared" si="18"/>
        <v>1</v>
      </c>
      <c r="AX42" s="110">
        <f t="shared" si="18"/>
        <v>1</v>
      </c>
      <c r="AY42" s="110">
        <f t="shared" si="18"/>
        <v>1</v>
      </c>
      <c r="AZ42" s="104"/>
      <c r="BA42" s="110">
        <f t="shared" si="19"/>
        <v>1</v>
      </c>
      <c r="BB42" s="104">
        <f t="shared" si="20"/>
        <v>1</v>
      </c>
      <c r="BC42" s="104">
        <f t="shared" si="21"/>
        <v>0</v>
      </c>
      <c r="BD42" s="104"/>
      <c r="BE42" s="104"/>
      <c r="BF42" s="104"/>
      <c r="BG42" s="104"/>
      <c r="BH42" s="104"/>
      <c r="BI42" s="104"/>
      <c r="BJ42" s="104"/>
      <c r="BK42" s="104"/>
      <c r="BL42" s="104"/>
    </row>
    <row r="43" spans="1:64" s="110" customFormat="1" ht="13.5" customHeight="1" x14ac:dyDescent="0.2">
      <c r="A43" s="111"/>
      <c r="B43" s="105"/>
      <c r="C43" s="105"/>
      <c r="D43" s="112"/>
      <c r="J43" s="105"/>
      <c r="K43" s="104"/>
      <c r="L43" s="104"/>
      <c r="M43" s="113"/>
      <c r="N43" s="113"/>
      <c r="O43" s="113"/>
      <c r="P43" s="105"/>
      <c r="Q43" s="104"/>
      <c r="R43" s="104"/>
      <c r="S43" s="104"/>
      <c r="T43" s="104"/>
      <c r="U43" s="104"/>
      <c r="V43" s="104"/>
      <c r="W43" s="57"/>
      <c r="X43" s="57"/>
      <c r="Y43" s="57"/>
      <c r="Z43" s="57"/>
      <c r="AA43" s="57"/>
      <c r="AB43" s="109"/>
      <c r="AH43" s="104"/>
      <c r="AN43" s="104"/>
      <c r="AT43" s="104"/>
      <c r="AZ43" s="104"/>
      <c r="BB43" s="104"/>
      <c r="BC43" s="104"/>
      <c r="BD43" s="104"/>
      <c r="BE43" s="104"/>
      <c r="BF43" s="104"/>
      <c r="BG43" s="104"/>
      <c r="BH43" s="104"/>
      <c r="BI43" s="104"/>
      <c r="BJ43" s="104"/>
      <c r="BK43" s="104"/>
      <c r="BL43" s="104"/>
    </row>
    <row r="44" spans="1:64" s="110" customFormat="1" ht="13.5" customHeight="1" x14ac:dyDescent="0.2">
      <c r="A44" s="111"/>
      <c r="B44" s="105"/>
      <c r="C44" s="105"/>
      <c r="D44" s="112"/>
      <c r="J44" s="105"/>
      <c r="K44" s="104"/>
      <c r="L44" s="104"/>
      <c r="M44" s="113"/>
      <c r="N44" s="113"/>
      <c r="O44" s="113"/>
      <c r="P44" s="105"/>
      <c r="Q44" s="104"/>
      <c r="R44" s="104"/>
      <c r="S44" s="104"/>
      <c r="T44" s="104"/>
      <c r="U44" s="104"/>
      <c r="V44" s="104"/>
      <c r="W44" s="57"/>
      <c r="X44" s="57"/>
      <c r="Y44" s="57"/>
      <c r="Z44" s="57"/>
      <c r="AA44" s="57"/>
      <c r="AB44" s="109"/>
      <c r="AH44" s="104"/>
      <c r="AN44" s="104"/>
      <c r="AT44" s="104"/>
      <c r="AZ44" s="104"/>
      <c r="BB44" s="104"/>
      <c r="BC44" s="104"/>
      <c r="BD44" s="104"/>
      <c r="BE44" s="104"/>
      <c r="BF44" s="104"/>
      <c r="BG44" s="104"/>
      <c r="BH44" s="104"/>
      <c r="BI44" s="104"/>
      <c r="BJ44" s="104"/>
      <c r="BK44" s="104"/>
      <c r="BL44" s="104"/>
    </row>
    <row r="45" spans="1:64" s="110" customFormat="1" ht="13.5" customHeight="1" x14ac:dyDescent="0.2">
      <c r="A45" s="111"/>
      <c r="B45" s="105"/>
      <c r="C45" s="105"/>
      <c r="D45" s="112"/>
      <c r="J45" s="105"/>
      <c r="K45" s="104"/>
      <c r="L45" s="104"/>
      <c r="M45" s="113"/>
      <c r="N45" s="113"/>
      <c r="O45" s="113"/>
      <c r="P45" s="104"/>
      <c r="Q45" s="104"/>
      <c r="R45" s="104"/>
      <c r="S45" s="104"/>
      <c r="T45" s="104"/>
      <c r="U45" s="104"/>
      <c r="V45" s="104"/>
      <c r="W45" s="57"/>
      <c r="X45" s="57"/>
      <c r="Y45" s="57"/>
      <c r="Z45" s="57"/>
      <c r="AA45" s="57"/>
      <c r="AB45" s="109"/>
      <c r="AH45" s="104"/>
      <c r="AN45" s="104"/>
      <c r="AT45" s="104"/>
      <c r="AZ45" s="104"/>
      <c r="BB45" s="104"/>
      <c r="BC45" s="104"/>
      <c r="BD45" s="104"/>
      <c r="BE45" s="104"/>
      <c r="BF45" s="104"/>
      <c r="BG45" s="104"/>
      <c r="BH45" s="104"/>
      <c r="BI45" s="104"/>
      <c r="BJ45" s="104"/>
      <c r="BK45" s="104"/>
      <c r="BL45" s="104"/>
    </row>
    <row r="46" spans="1:64" s="110" customFormat="1" ht="13.5" customHeight="1" x14ac:dyDescent="0.2">
      <c r="A46" s="111" t="s">
        <v>265</v>
      </c>
      <c r="B46" s="105" t="s">
        <v>451</v>
      </c>
      <c r="C46" s="105">
        <v>11</v>
      </c>
      <c r="D46" s="112" t="s">
        <v>266</v>
      </c>
      <c r="E46" s="104">
        <v>1</v>
      </c>
      <c r="F46" s="104">
        <v>0</v>
      </c>
      <c r="G46" s="104">
        <v>0</v>
      </c>
      <c r="H46" s="104">
        <v>1</v>
      </c>
      <c r="I46" s="104">
        <v>0</v>
      </c>
      <c r="J46" s="104"/>
      <c r="K46" s="104">
        <v>1</v>
      </c>
      <c r="L46" s="104">
        <v>0</v>
      </c>
      <c r="M46" s="104">
        <v>0</v>
      </c>
      <c r="N46" s="104">
        <v>0</v>
      </c>
      <c r="O46" s="114">
        <v>0.5</v>
      </c>
      <c r="P46" s="104"/>
      <c r="Q46" s="104">
        <v>1</v>
      </c>
      <c r="R46" s="104">
        <v>0</v>
      </c>
      <c r="S46" s="104">
        <v>1</v>
      </c>
      <c r="T46" s="104">
        <v>1</v>
      </c>
      <c r="U46" s="104">
        <v>0</v>
      </c>
      <c r="V46" s="104"/>
      <c r="W46" s="57">
        <f t="shared" si="9"/>
        <v>1</v>
      </c>
      <c r="X46" s="57">
        <f t="shared" si="9"/>
        <v>0</v>
      </c>
      <c r="Y46" s="57">
        <f t="shared" si="9"/>
        <v>0</v>
      </c>
      <c r="Z46" s="57">
        <f t="shared" si="9"/>
        <v>1</v>
      </c>
      <c r="AA46" s="57">
        <f t="shared" si="9"/>
        <v>0</v>
      </c>
      <c r="AB46" s="109">
        <f t="shared" si="14"/>
        <v>2</v>
      </c>
      <c r="AC46" s="110">
        <f t="shared" si="15"/>
        <v>1</v>
      </c>
      <c r="AD46" s="110">
        <f t="shared" si="15"/>
        <v>1</v>
      </c>
      <c r="AE46" s="110">
        <f t="shared" si="15"/>
        <v>0</v>
      </c>
      <c r="AF46" s="110">
        <f t="shared" si="15"/>
        <v>0</v>
      </c>
      <c r="AG46" s="110">
        <f t="shared" si="15"/>
        <v>0</v>
      </c>
      <c r="AH46" s="104"/>
      <c r="AI46" s="110">
        <f t="shared" si="16"/>
        <v>1</v>
      </c>
      <c r="AJ46" s="110">
        <f t="shared" si="16"/>
        <v>1</v>
      </c>
      <c r="AK46" s="110">
        <f t="shared" si="16"/>
        <v>1</v>
      </c>
      <c r="AL46" s="110">
        <f t="shared" si="16"/>
        <v>0</v>
      </c>
      <c r="AM46" s="110">
        <f t="shared" si="16"/>
        <v>0</v>
      </c>
      <c r="AN46" s="104"/>
      <c r="AO46" s="110">
        <f t="shared" si="17"/>
        <v>1</v>
      </c>
      <c r="AP46" s="110">
        <f t="shared" si="17"/>
        <v>1</v>
      </c>
      <c r="AQ46" s="110">
        <f t="shared" si="17"/>
        <v>0</v>
      </c>
      <c r="AR46" s="110">
        <f t="shared" si="17"/>
        <v>0</v>
      </c>
      <c r="AS46" s="110">
        <f t="shared" si="17"/>
        <v>0</v>
      </c>
      <c r="AT46" s="104"/>
      <c r="AU46" s="110">
        <f t="shared" si="18"/>
        <v>1</v>
      </c>
      <c r="AV46" s="110">
        <f t="shared" si="18"/>
        <v>1</v>
      </c>
      <c r="AW46" s="110">
        <f t="shared" si="18"/>
        <v>0</v>
      </c>
      <c r="AX46" s="110">
        <f t="shared" si="18"/>
        <v>1</v>
      </c>
      <c r="AY46" s="110">
        <f t="shared" si="18"/>
        <v>1</v>
      </c>
      <c r="BA46" s="110">
        <f t="shared" si="19"/>
        <v>2</v>
      </c>
      <c r="BB46" s="104">
        <f t="shared" si="20"/>
        <v>1.5</v>
      </c>
      <c r="BC46" s="104">
        <f t="shared" si="21"/>
        <v>3</v>
      </c>
    </row>
    <row r="47" spans="1:64" s="110" customFormat="1" ht="13.5" customHeight="1" x14ac:dyDescent="0.2">
      <c r="A47" s="111"/>
      <c r="B47" s="105"/>
      <c r="C47" s="105"/>
      <c r="D47" s="112"/>
      <c r="J47" s="105"/>
      <c r="K47" s="104"/>
      <c r="L47" s="104"/>
      <c r="M47" s="113"/>
      <c r="N47" s="113"/>
      <c r="O47" s="113"/>
      <c r="P47" s="105"/>
      <c r="Q47" s="104"/>
      <c r="R47" s="104"/>
      <c r="S47" s="104"/>
      <c r="T47" s="104"/>
      <c r="U47" s="104"/>
      <c r="V47" s="104"/>
      <c r="W47" s="57"/>
      <c r="X47" s="57"/>
      <c r="Y47" s="57"/>
      <c r="Z47" s="57"/>
      <c r="AA47" s="57"/>
      <c r="AB47" s="109"/>
      <c r="AH47" s="104"/>
      <c r="AN47" s="104"/>
      <c r="AT47" s="104"/>
      <c r="AZ47" s="104"/>
      <c r="BB47" s="104"/>
      <c r="BC47" s="104"/>
      <c r="BD47" s="104"/>
      <c r="BE47" s="104"/>
      <c r="BF47" s="104"/>
      <c r="BG47" s="104"/>
      <c r="BH47" s="104"/>
      <c r="BI47" s="104"/>
      <c r="BJ47" s="104"/>
      <c r="BK47" s="104"/>
      <c r="BL47" s="104"/>
    </row>
    <row r="48" spans="1:64" s="110" customFormat="1" ht="13.5" customHeight="1" x14ac:dyDescent="0.2">
      <c r="A48" s="111" t="s">
        <v>97</v>
      </c>
      <c r="B48" s="105" t="s">
        <v>438</v>
      </c>
      <c r="C48" s="105">
        <v>11</v>
      </c>
      <c r="D48" s="112" t="s">
        <v>98</v>
      </c>
      <c r="E48" s="110">
        <v>1</v>
      </c>
      <c r="F48" s="110">
        <v>1</v>
      </c>
      <c r="G48" s="110">
        <v>1</v>
      </c>
      <c r="H48" s="110">
        <v>1</v>
      </c>
      <c r="I48" s="110">
        <v>0</v>
      </c>
      <c r="J48" s="105"/>
      <c r="K48" s="104">
        <v>1</v>
      </c>
      <c r="L48" s="104">
        <v>1</v>
      </c>
      <c r="M48" s="113">
        <v>0.5</v>
      </c>
      <c r="N48" s="113">
        <v>0.5</v>
      </c>
      <c r="O48" s="113">
        <v>0</v>
      </c>
      <c r="P48" s="105"/>
      <c r="Q48" s="104">
        <v>1</v>
      </c>
      <c r="R48" s="104">
        <v>1</v>
      </c>
      <c r="S48" s="104">
        <v>0</v>
      </c>
      <c r="T48" s="104">
        <v>0</v>
      </c>
      <c r="U48" s="104">
        <v>0</v>
      </c>
      <c r="V48" s="104"/>
      <c r="W48" s="57">
        <f t="shared" ref="W48:AA76" si="22">IF(((E48+K48+Q48)=1.5),0.5,ROUND((E48+K48+Q48)/3,0))</f>
        <v>1</v>
      </c>
      <c r="X48" s="57">
        <f t="shared" si="22"/>
        <v>1</v>
      </c>
      <c r="Y48" s="57">
        <f t="shared" si="22"/>
        <v>0.5</v>
      </c>
      <c r="Z48" s="57">
        <f t="shared" si="22"/>
        <v>0.5</v>
      </c>
      <c r="AA48" s="57">
        <f t="shared" si="22"/>
        <v>0</v>
      </c>
      <c r="AB48" s="109">
        <f t="shared" si="14"/>
        <v>3</v>
      </c>
      <c r="AC48" s="110">
        <f t="shared" si="15"/>
        <v>1</v>
      </c>
      <c r="AD48" s="110">
        <f t="shared" si="15"/>
        <v>1</v>
      </c>
      <c r="AE48" s="110">
        <f t="shared" si="15"/>
        <v>0</v>
      </c>
      <c r="AF48" s="110">
        <f t="shared" si="15"/>
        <v>0</v>
      </c>
      <c r="AG48" s="110">
        <f t="shared" si="15"/>
        <v>1</v>
      </c>
      <c r="AH48" s="104"/>
      <c r="AI48" s="110">
        <f t="shared" si="16"/>
        <v>1</v>
      </c>
      <c r="AJ48" s="110">
        <f t="shared" si="16"/>
        <v>1</v>
      </c>
      <c r="AK48" s="110">
        <f t="shared" si="16"/>
        <v>0</v>
      </c>
      <c r="AL48" s="110">
        <f t="shared" si="16"/>
        <v>0</v>
      </c>
      <c r="AM48" s="110">
        <f t="shared" si="16"/>
        <v>1</v>
      </c>
      <c r="AN48" s="104"/>
      <c r="AO48" s="110">
        <f t="shared" si="17"/>
        <v>1</v>
      </c>
      <c r="AP48" s="110">
        <f t="shared" si="17"/>
        <v>1</v>
      </c>
      <c r="AQ48" s="110">
        <f t="shared" si="17"/>
        <v>0</v>
      </c>
      <c r="AR48" s="110">
        <f t="shared" si="17"/>
        <v>0</v>
      </c>
      <c r="AS48" s="110">
        <f t="shared" si="17"/>
        <v>1</v>
      </c>
      <c r="AT48" s="104"/>
      <c r="AU48" s="110">
        <f t="shared" si="18"/>
        <v>1</v>
      </c>
      <c r="AV48" s="110">
        <f t="shared" si="18"/>
        <v>1</v>
      </c>
      <c r="AW48" s="110">
        <f t="shared" si="18"/>
        <v>0</v>
      </c>
      <c r="AX48" s="110">
        <f t="shared" si="18"/>
        <v>0</v>
      </c>
      <c r="AY48" s="110">
        <f t="shared" si="18"/>
        <v>1</v>
      </c>
      <c r="AZ48" s="104"/>
      <c r="BA48" s="110">
        <f t="shared" si="19"/>
        <v>4</v>
      </c>
      <c r="BB48" s="104">
        <f t="shared" si="20"/>
        <v>3</v>
      </c>
      <c r="BC48" s="104">
        <f t="shared" si="21"/>
        <v>2</v>
      </c>
      <c r="BD48" s="104"/>
      <c r="BE48" s="104"/>
      <c r="BF48" s="104"/>
      <c r="BG48" s="104"/>
      <c r="BH48" s="104"/>
      <c r="BI48" s="104"/>
      <c r="BJ48" s="104"/>
      <c r="BK48" s="104"/>
      <c r="BL48" s="104"/>
    </row>
    <row r="49" spans="1:74" s="110" customFormat="1" ht="13.5" customHeight="1" x14ac:dyDescent="0.2">
      <c r="A49" s="104"/>
      <c r="B49" s="105"/>
      <c r="C49" s="105"/>
      <c r="D49" s="104"/>
      <c r="E49" s="106"/>
      <c r="F49" s="106"/>
      <c r="G49" s="106"/>
      <c r="H49" s="106"/>
      <c r="I49" s="106"/>
      <c r="J49" s="106"/>
      <c r="K49" s="106"/>
      <c r="L49" s="106"/>
      <c r="M49" s="106"/>
      <c r="N49" s="106"/>
      <c r="O49" s="106"/>
      <c r="P49" s="106"/>
      <c r="Q49" s="107"/>
      <c r="R49" s="107"/>
      <c r="S49" s="107"/>
      <c r="T49" s="107"/>
      <c r="U49" s="107"/>
      <c r="V49" s="104"/>
      <c r="W49" s="57"/>
      <c r="X49" s="57"/>
      <c r="Y49" s="57"/>
      <c r="Z49" s="57"/>
      <c r="AA49" s="57"/>
      <c r="AB49" s="109"/>
      <c r="AH49" s="104"/>
      <c r="AN49" s="104"/>
      <c r="AT49" s="104"/>
      <c r="AZ49" s="104"/>
      <c r="BB49" s="104"/>
      <c r="BC49" s="104"/>
      <c r="BD49" s="104"/>
      <c r="BE49" s="104"/>
      <c r="BF49" s="104"/>
      <c r="BG49" s="104"/>
      <c r="BH49" s="104"/>
      <c r="BI49" s="104"/>
      <c r="BJ49" s="104"/>
      <c r="BK49" s="104"/>
      <c r="BL49" s="104"/>
    </row>
    <row r="50" spans="1:74" s="110" customFormat="1" ht="13.5" customHeight="1" x14ac:dyDescent="0.2">
      <c r="A50" s="111"/>
      <c r="B50" s="105"/>
      <c r="C50" s="105"/>
      <c r="D50" s="112"/>
      <c r="J50" s="104"/>
      <c r="K50" s="104"/>
      <c r="L50" s="104"/>
      <c r="M50" s="113"/>
      <c r="N50" s="113"/>
      <c r="O50" s="113"/>
      <c r="P50" s="105"/>
      <c r="Q50" s="104"/>
      <c r="R50" s="104"/>
      <c r="S50" s="104"/>
      <c r="T50" s="104"/>
      <c r="U50" s="104"/>
      <c r="V50" s="104"/>
      <c r="W50" s="57"/>
      <c r="X50" s="57"/>
      <c r="Y50" s="57"/>
      <c r="Z50" s="57"/>
      <c r="AA50" s="57"/>
      <c r="AB50" s="109"/>
      <c r="AH50" s="104"/>
      <c r="AN50" s="104"/>
      <c r="AT50" s="104"/>
      <c r="AZ50" s="104"/>
      <c r="BB50" s="104"/>
      <c r="BC50" s="104"/>
      <c r="BD50" s="104"/>
      <c r="BE50" s="104"/>
      <c r="BF50" s="104"/>
      <c r="BG50" s="104"/>
      <c r="BH50" s="104"/>
      <c r="BI50" s="104"/>
      <c r="BJ50" s="104"/>
      <c r="BK50" s="104"/>
      <c r="BL50" s="104"/>
    </row>
    <row r="51" spans="1:74" s="110" customFormat="1" ht="13.5" customHeight="1" x14ac:dyDescent="0.2">
      <c r="A51" s="111" t="s">
        <v>272</v>
      </c>
      <c r="B51" s="105" t="s">
        <v>433</v>
      </c>
      <c r="C51" s="105">
        <v>4</v>
      </c>
      <c r="D51" s="112" t="s">
        <v>273</v>
      </c>
      <c r="E51" s="104">
        <v>1</v>
      </c>
      <c r="F51" s="104">
        <v>1</v>
      </c>
      <c r="G51" s="104">
        <v>0</v>
      </c>
      <c r="H51" s="104">
        <v>0</v>
      </c>
      <c r="I51" s="104">
        <v>1</v>
      </c>
      <c r="J51" s="104"/>
      <c r="K51" s="104">
        <v>1</v>
      </c>
      <c r="L51" s="104">
        <v>1</v>
      </c>
      <c r="M51" s="104">
        <v>0</v>
      </c>
      <c r="N51" s="104">
        <v>0</v>
      </c>
      <c r="O51" s="104">
        <v>0</v>
      </c>
      <c r="P51" s="104"/>
      <c r="Q51" s="104">
        <v>0</v>
      </c>
      <c r="R51" s="104">
        <v>0</v>
      </c>
      <c r="S51" s="104">
        <v>0</v>
      </c>
      <c r="T51" s="104">
        <v>0</v>
      </c>
      <c r="U51" s="104">
        <v>0</v>
      </c>
      <c r="V51" s="104"/>
      <c r="W51" s="57">
        <f t="shared" si="22"/>
        <v>1</v>
      </c>
      <c r="X51" s="57">
        <f t="shared" si="22"/>
        <v>1</v>
      </c>
      <c r="Y51" s="57">
        <f t="shared" si="22"/>
        <v>0</v>
      </c>
      <c r="Z51" s="57">
        <f t="shared" si="22"/>
        <v>0</v>
      </c>
      <c r="AA51" s="57">
        <f t="shared" si="22"/>
        <v>0</v>
      </c>
      <c r="AB51" s="109">
        <f t="shared" si="14"/>
        <v>2</v>
      </c>
      <c r="AC51" s="110">
        <f t="shared" si="15"/>
        <v>0</v>
      </c>
      <c r="AD51" s="110">
        <f t="shared" si="15"/>
        <v>0</v>
      </c>
      <c r="AE51" s="110">
        <f t="shared" si="15"/>
        <v>1</v>
      </c>
      <c r="AF51" s="110">
        <f t="shared" si="15"/>
        <v>1</v>
      </c>
      <c r="AG51" s="110">
        <f t="shared" si="15"/>
        <v>0</v>
      </c>
      <c r="AH51" s="104"/>
      <c r="AI51" s="110">
        <f t="shared" si="16"/>
        <v>1</v>
      </c>
      <c r="AJ51" s="110">
        <f t="shared" si="16"/>
        <v>1</v>
      </c>
      <c r="AK51" s="110">
        <f t="shared" si="16"/>
        <v>1</v>
      </c>
      <c r="AL51" s="110">
        <f t="shared" si="16"/>
        <v>1</v>
      </c>
      <c r="AM51" s="110">
        <f t="shared" si="16"/>
        <v>0</v>
      </c>
      <c r="AN51" s="104"/>
      <c r="AO51" s="110">
        <f t="shared" si="17"/>
        <v>0</v>
      </c>
      <c r="AP51" s="110">
        <f t="shared" si="17"/>
        <v>0</v>
      </c>
      <c r="AQ51" s="110">
        <f t="shared" si="17"/>
        <v>1</v>
      </c>
      <c r="AR51" s="110">
        <f t="shared" si="17"/>
        <v>1</v>
      </c>
      <c r="AS51" s="110">
        <f t="shared" si="17"/>
        <v>1</v>
      </c>
      <c r="AT51" s="104"/>
      <c r="AU51" s="110">
        <f t="shared" si="18"/>
        <v>0</v>
      </c>
      <c r="AV51" s="110">
        <f t="shared" si="18"/>
        <v>0</v>
      </c>
      <c r="AW51" s="110">
        <f t="shared" si="18"/>
        <v>1</v>
      </c>
      <c r="AX51" s="110">
        <f t="shared" si="18"/>
        <v>1</v>
      </c>
      <c r="AY51" s="110">
        <f t="shared" si="18"/>
        <v>0</v>
      </c>
      <c r="BA51" s="110">
        <f t="shared" si="19"/>
        <v>3</v>
      </c>
      <c r="BB51" s="104">
        <f t="shared" si="20"/>
        <v>2</v>
      </c>
      <c r="BC51" s="104">
        <f t="shared" si="21"/>
        <v>0</v>
      </c>
    </row>
    <row r="52" spans="1:74" s="110" customFormat="1" ht="13.5" customHeight="1" x14ac:dyDescent="0.2">
      <c r="A52" s="111"/>
      <c r="B52" s="105"/>
      <c r="C52" s="105"/>
      <c r="D52" s="112"/>
      <c r="J52" s="105"/>
      <c r="K52" s="104"/>
      <c r="L52" s="104"/>
      <c r="M52" s="113"/>
      <c r="N52" s="113"/>
      <c r="O52" s="113"/>
      <c r="P52" s="105"/>
      <c r="Q52" s="104"/>
      <c r="R52" s="104"/>
      <c r="S52" s="104"/>
      <c r="T52" s="104"/>
      <c r="U52" s="104"/>
      <c r="V52" s="104"/>
      <c r="W52" s="57"/>
      <c r="X52" s="57"/>
      <c r="Y52" s="57"/>
      <c r="Z52" s="57"/>
      <c r="AA52" s="57"/>
      <c r="AB52" s="109"/>
      <c r="AH52" s="104"/>
      <c r="AN52" s="104"/>
      <c r="AT52" s="104"/>
      <c r="AZ52" s="104"/>
      <c r="BB52" s="104"/>
      <c r="BC52" s="104"/>
      <c r="BD52" s="104"/>
      <c r="BE52" s="104"/>
      <c r="BF52" s="104"/>
      <c r="BG52" s="104"/>
      <c r="BH52" s="104"/>
      <c r="BI52" s="104"/>
      <c r="BJ52" s="104"/>
      <c r="BK52" s="104"/>
      <c r="BL52" s="104"/>
    </row>
    <row r="53" spans="1:74" s="110" customFormat="1" ht="13.5" customHeight="1" x14ac:dyDescent="0.2">
      <c r="A53" s="111" t="s">
        <v>26</v>
      </c>
      <c r="B53" s="105" t="s">
        <v>408</v>
      </c>
      <c r="C53" s="105">
        <v>3</v>
      </c>
      <c r="D53" s="112" t="s">
        <v>27</v>
      </c>
      <c r="E53" s="110">
        <v>0</v>
      </c>
      <c r="F53" s="110">
        <v>1</v>
      </c>
      <c r="G53" s="110">
        <v>0</v>
      </c>
      <c r="H53" s="110">
        <v>0</v>
      </c>
      <c r="I53" s="110">
        <v>0</v>
      </c>
      <c r="J53" s="104" t="s">
        <v>55</v>
      </c>
      <c r="K53" s="104">
        <v>1</v>
      </c>
      <c r="L53" s="104">
        <v>1</v>
      </c>
      <c r="M53" s="113">
        <v>0</v>
      </c>
      <c r="N53" s="113">
        <v>0</v>
      </c>
      <c r="O53" s="113">
        <v>0</v>
      </c>
      <c r="P53" s="105"/>
      <c r="Q53" s="104">
        <v>1</v>
      </c>
      <c r="R53" s="104">
        <v>1</v>
      </c>
      <c r="S53" s="104">
        <v>1</v>
      </c>
      <c r="T53" s="104">
        <v>1</v>
      </c>
      <c r="U53" s="104">
        <v>0</v>
      </c>
      <c r="V53" s="104"/>
      <c r="W53" s="57">
        <f t="shared" si="22"/>
        <v>1</v>
      </c>
      <c r="X53" s="57">
        <f t="shared" si="22"/>
        <v>1</v>
      </c>
      <c r="Y53" s="57">
        <f t="shared" si="22"/>
        <v>0</v>
      </c>
      <c r="Z53" s="57">
        <f t="shared" si="22"/>
        <v>0</v>
      </c>
      <c r="AA53" s="57">
        <f t="shared" si="22"/>
        <v>0</v>
      </c>
      <c r="AB53" s="109">
        <f t="shared" si="14"/>
        <v>2</v>
      </c>
      <c r="AC53" s="110">
        <f t="shared" si="15"/>
        <v>0</v>
      </c>
      <c r="AD53" s="110">
        <f t="shared" si="15"/>
        <v>1</v>
      </c>
      <c r="AE53" s="110">
        <f t="shared" si="15"/>
        <v>0</v>
      </c>
      <c r="AF53" s="110">
        <f t="shared" si="15"/>
        <v>0</v>
      </c>
      <c r="AG53" s="110">
        <f t="shared" si="15"/>
        <v>1</v>
      </c>
      <c r="AH53" s="104"/>
      <c r="AI53" s="110">
        <f t="shared" si="16"/>
        <v>0</v>
      </c>
      <c r="AJ53" s="110">
        <f t="shared" si="16"/>
        <v>1</v>
      </c>
      <c r="AK53" s="110">
        <f t="shared" si="16"/>
        <v>1</v>
      </c>
      <c r="AL53" s="110">
        <f t="shared" si="16"/>
        <v>1</v>
      </c>
      <c r="AM53" s="110">
        <f t="shared" si="16"/>
        <v>1</v>
      </c>
      <c r="AN53" s="104"/>
      <c r="AO53" s="110">
        <f t="shared" si="17"/>
        <v>1</v>
      </c>
      <c r="AP53" s="110">
        <f t="shared" si="17"/>
        <v>1</v>
      </c>
      <c r="AQ53" s="110">
        <f t="shared" si="17"/>
        <v>0</v>
      </c>
      <c r="AR53" s="110">
        <f t="shared" si="17"/>
        <v>0</v>
      </c>
      <c r="AS53" s="110">
        <f t="shared" si="17"/>
        <v>1</v>
      </c>
      <c r="AT53" s="104"/>
      <c r="AU53" s="110">
        <f t="shared" si="18"/>
        <v>0</v>
      </c>
      <c r="AV53" s="110">
        <f t="shared" si="18"/>
        <v>1</v>
      </c>
      <c r="AW53" s="110">
        <f t="shared" si="18"/>
        <v>0</v>
      </c>
      <c r="AX53" s="110">
        <f t="shared" si="18"/>
        <v>0</v>
      </c>
      <c r="AY53" s="110">
        <f t="shared" si="18"/>
        <v>1</v>
      </c>
      <c r="AZ53" s="104"/>
      <c r="BA53" s="110">
        <f t="shared" si="19"/>
        <v>1</v>
      </c>
      <c r="BB53" s="104">
        <f t="shared" si="20"/>
        <v>2</v>
      </c>
      <c r="BC53" s="104">
        <f t="shared" si="21"/>
        <v>4</v>
      </c>
      <c r="BD53" s="104"/>
      <c r="BE53" s="104"/>
      <c r="BF53" s="104"/>
      <c r="BG53" s="104"/>
      <c r="BH53" s="104"/>
      <c r="BI53" s="104"/>
      <c r="BJ53" s="104"/>
      <c r="BK53" s="104"/>
      <c r="BL53" s="104"/>
    </row>
    <row r="54" spans="1:74" s="110" customFormat="1" ht="13.5" customHeight="1" x14ac:dyDescent="0.2">
      <c r="A54" s="111"/>
      <c r="B54" s="105"/>
      <c r="C54" s="105"/>
      <c r="D54" s="112"/>
      <c r="J54" s="104"/>
      <c r="K54" s="104"/>
      <c r="L54" s="104"/>
      <c r="M54" s="113"/>
      <c r="N54" s="113"/>
      <c r="O54" s="113"/>
      <c r="P54" s="104"/>
      <c r="Q54" s="104"/>
      <c r="R54" s="104"/>
      <c r="S54" s="104"/>
      <c r="T54" s="104"/>
      <c r="U54" s="104"/>
      <c r="V54" s="104"/>
      <c r="W54" s="57"/>
      <c r="X54" s="57"/>
      <c r="Y54" s="57"/>
      <c r="Z54" s="57"/>
      <c r="AA54" s="57"/>
      <c r="AB54" s="109"/>
      <c r="AH54" s="104"/>
      <c r="AN54" s="104"/>
      <c r="AT54" s="104"/>
      <c r="AZ54" s="104"/>
      <c r="BB54" s="104"/>
      <c r="BC54" s="104"/>
      <c r="BD54" s="104"/>
      <c r="BE54" s="104"/>
      <c r="BF54" s="104"/>
      <c r="BG54" s="104"/>
      <c r="BH54" s="104"/>
      <c r="BI54" s="104"/>
      <c r="BJ54" s="104"/>
      <c r="BK54" s="104"/>
      <c r="BL54" s="104"/>
    </row>
    <row r="55" spans="1:74" s="120" customFormat="1" ht="13.5" customHeight="1" x14ac:dyDescent="0.2">
      <c r="A55" s="111" t="s">
        <v>234</v>
      </c>
      <c r="B55" s="105" t="s">
        <v>430</v>
      </c>
      <c r="C55" s="105">
        <v>9</v>
      </c>
      <c r="D55" s="112" t="s">
        <v>235</v>
      </c>
      <c r="E55" s="104">
        <v>0</v>
      </c>
      <c r="F55" s="104">
        <v>1</v>
      </c>
      <c r="G55" s="104">
        <v>0</v>
      </c>
      <c r="H55" s="104">
        <v>0</v>
      </c>
      <c r="I55" s="104">
        <v>1</v>
      </c>
      <c r="J55" s="104"/>
      <c r="K55" s="104">
        <v>0</v>
      </c>
      <c r="L55" s="110">
        <v>1</v>
      </c>
      <c r="M55" s="114">
        <v>0</v>
      </c>
      <c r="N55" s="114">
        <v>0</v>
      </c>
      <c r="O55" s="114">
        <v>1</v>
      </c>
      <c r="P55" s="104" t="s">
        <v>349</v>
      </c>
      <c r="Q55" s="104">
        <v>0</v>
      </c>
      <c r="R55" s="104">
        <v>1</v>
      </c>
      <c r="S55" s="104">
        <v>1</v>
      </c>
      <c r="T55" s="104">
        <v>0</v>
      </c>
      <c r="U55" s="104">
        <v>0</v>
      </c>
      <c r="V55" s="104"/>
      <c r="W55" s="57">
        <f t="shared" si="22"/>
        <v>0</v>
      </c>
      <c r="X55" s="57">
        <f t="shared" si="22"/>
        <v>1</v>
      </c>
      <c r="Y55" s="57">
        <f t="shared" si="22"/>
        <v>0</v>
      </c>
      <c r="Z55" s="57">
        <f t="shared" si="22"/>
        <v>0</v>
      </c>
      <c r="AA55" s="57">
        <f t="shared" si="22"/>
        <v>1</v>
      </c>
      <c r="AB55" s="109">
        <f t="shared" si="14"/>
        <v>2</v>
      </c>
      <c r="AC55" s="110">
        <f t="shared" si="15"/>
        <v>1</v>
      </c>
      <c r="AD55" s="110">
        <f t="shared" si="15"/>
        <v>1</v>
      </c>
      <c r="AE55" s="110">
        <f t="shared" si="15"/>
        <v>0</v>
      </c>
      <c r="AF55" s="110">
        <f t="shared" si="15"/>
        <v>1</v>
      </c>
      <c r="AG55" s="110">
        <f t="shared" si="15"/>
        <v>0</v>
      </c>
      <c r="AH55" s="104"/>
      <c r="AI55" s="110">
        <f t="shared" si="16"/>
        <v>1</v>
      </c>
      <c r="AJ55" s="110">
        <f t="shared" si="16"/>
        <v>1</v>
      </c>
      <c r="AK55" s="110">
        <f t="shared" si="16"/>
        <v>1</v>
      </c>
      <c r="AL55" s="110">
        <f t="shared" si="16"/>
        <v>1</v>
      </c>
      <c r="AM55" s="110">
        <f t="shared" si="16"/>
        <v>1</v>
      </c>
      <c r="AN55" s="104"/>
      <c r="AO55" s="110">
        <f t="shared" si="17"/>
        <v>1</v>
      </c>
      <c r="AP55" s="110">
        <f t="shared" si="17"/>
        <v>1</v>
      </c>
      <c r="AQ55" s="110">
        <f t="shared" si="17"/>
        <v>0</v>
      </c>
      <c r="AR55" s="110">
        <f t="shared" si="17"/>
        <v>1</v>
      </c>
      <c r="AS55" s="110">
        <f t="shared" si="17"/>
        <v>0</v>
      </c>
      <c r="AT55" s="104"/>
      <c r="AU55" s="110">
        <f t="shared" si="18"/>
        <v>1</v>
      </c>
      <c r="AV55" s="110">
        <f t="shared" si="18"/>
        <v>1</v>
      </c>
      <c r="AW55" s="110">
        <f t="shared" si="18"/>
        <v>0</v>
      </c>
      <c r="AX55" s="110">
        <f t="shared" si="18"/>
        <v>1</v>
      </c>
      <c r="AY55" s="110">
        <f t="shared" si="18"/>
        <v>0</v>
      </c>
      <c r="AZ55" s="104"/>
      <c r="BA55" s="110">
        <f t="shared" si="19"/>
        <v>2</v>
      </c>
      <c r="BB55" s="104">
        <f t="shared" si="20"/>
        <v>2</v>
      </c>
      <c r="BC55" s="104">
        <f t="shared" si="21"/>
        <v>2</v>
      </c>
      <c r="BD55" s="104"/>
      <c r="BE55" s="104"/>
      <c r="BF55" s="104"/>
      <c r="BG55" s="104"/>
      <c r="BH55" s="104"/>
      <c r="BI55" s="104"/>
      <c r="BJ55" s="104"/>
      <c r="BK55" s="104"/>
      <c r="BL55" s="104"/>
      <c r="BM55" s="120">
        <v>152</v>
      </c>
      <c r="BN55" s="120">
        <v>115</v>
      </c>
      <c r="BO55" s="120">
        <v>89</v>
      </c>
      <c r="BP55" s="120">
        <v>88</v>
      </c>
      <c r="BQ55" s="120">
        <v>76</v>
      </c>
      <c r="BS55" s="120">
        <v>149</v>
      </c>
      <c r="BT55" s="120">
        <v>123</v>
      </c>
      <c r="BU55" s="120">
        <v>107</v>
      </c>
      <c r="BV55" s="120">
        <v>110</v>
      </c>
    </row>
    <row r="56" spans="1:74" s="108" customFormat="1" ht="15" customHeight="1" x14ac:dyDescent="0.2">
      <c r="A56" s="111"/>
      <c r="B56" s="105"/>
      <c r="C56" s="105"/>
      <c r="D56" s="112"/>
      <c r="E56" s="110"/>
      <c r="F56" s="110"/>
      <c r="G56" s="110"/>
      <c r="H56" s="110"/>
      <c r="I56" s="110"/>
      <c r="J56" s="105"/>
      <c r="K56" s="104"/>
      <c r="L56" s="104"/>
      <c r="M56" s="113"/>
      <c r="N56" s="113"/>
      <c r="O56" s="113"/>
      <c r="P56" s="105"/>
      <c r="Q56" s="104"/>
      <c r="R56" s="104"/>
      <c r="S56" s="104"/>
      <c r="T56" s="104"/>
      <c r="U56" s="104"/>
      <c r="V56" s="104"/>
      <c r="W56" s="57"/>
      <c r="X56" s="57"/>
      <c r="Y56" s="57"/>
      <c r="Z56" s="57"/>
      <c r="AA56" s="57"/>
      <c r="AB56" s="109"/>
      <c r="AC56" s="110"/>
      <c r="AD56" s="110"/>
      <c r="AE56" s="110"/>
      <c r="AF56" s="110"/>
      <c r="AG56" s="110"/>
      <c r="AH56" s="104"/>
      <c r="AI56" s="110"/>
      <c r="AJ56" s="110"/>
      <c r="AK56" s="110"/>
      <c r="AL56" s="110"/>
      <c r="AM56" s="110"/>
      <c r="AN56" s="104"/>
      <c r="AO56" s="110"/>
      <c r="AP56" s="110"/>
      <c r="AQ56" s="110"/>
      <c r="AR56" s="110"/>
      <c r="AS56" s="110"/>
      <c r="AT56" s="104"/>
      <c r="AU56" s="110"/>
      <c r="AV56" s="110"/>
      <c r="AW56" s="110"/>
      <c r="AX56" s="110"/>
      <c r="AY56" s="110"/>
      <c r="AZ56" s="104"/>
      <c r="BA56" s="110"/>
      <c r="BB56" s="104"/>
      <c r="BC56" s="104"/>
      <c r="BD56" s="104"/>
      <c r="BE56" s="104"/>
      <c r="BF56" s="104"/>
      <c r="BG56" s="104"/>
      <c r="BH56" s="104"/>
      <c r="BI56" s="104"/>
      <c r="BJ56" s="104"/>
      <c r="BK56" s="104"/>
      <c r="BL56" s="104"/>
    </row>
    <row r="57" spans="1:74" s="108" customFormat="1" ht="15" customHeight="1" x14ac:dyDescent="0.2">
      <c r="A57" s="111" t="s">
        <v>93</v>
      </c>
      <c r="B57" s="105" t="s">
        <v>424</v>
      </c>
      <c r="C57" s="105">
        <v>11</v>
      </c>
      <c r="D57" s="112" t="s">
        <v>94</v>
      </c>
      <c r="E57" s="110">
        <v>1</v>
      </c>
      <c r="F57" s="110">
        <v>1</v>
      </c>
      <c r="G57" s="110">
        <v>1</v>
      </c>
      <c r="H57" s="110">
        <v>0</v>
      </c>
      <c r="I57" s="110">
        <v>1</v>
      </c>
      <c r="J57" s="104" t="s">
        <v>156</v>
      </c>
      <c r="K57" s="104">
        <v>1</v>
      </c>
      <c r="L57" s="104">
        <v>1</v>
      </c>
      <c r="M57" s="113">
        <v>0</v>
      </c>
      <c r="N57" s="113">
        <v>0.5</v>
      </c>
      <c r="O57" s="113">
        <v>0</v>
      </c>
      <c r="P57" s="105"/>
      <c r="Q57" s="104">
        <v>1</v>
      </c>
      <c r="R57" s="104">
        <v>1</v>
      </c>
      <c r="S57" s="104">
        <v>0</v>
      </c>
      <c r="T57" s="104">
        <v>0</v>
      </c>
      <c r="U57" s="104">
        <v>0</v>
      </c>
      <c r="V57" s="104"/>
      <c r="W57" s="57">
        <f t="shared" si="22"/>
        <v>1</v>
      </c>
      <c r="X57" s="57">
        <f t="shared" si="22"/>
        <v>1</v>
      </c>
      <c r="Y57" s="57">
        <f t="shared" si="22"/>
        <v>0</v>
      </c>
      <c r="Z57" s="57">
        <f t="shared" si="22"/>
        <v>0</v>
      </c>
      <c r="AA57" s="57">
        <f t="shared" si="22"/>
        <v>0</v>
      </c>
      <c r="AB57" s="109">
        <f t="shared" si="14"/>
        <v>2</v>
      </c>
      <c r="AC57" s="110">
        <f t="shared" si="15"/>
        <v>1</v>
      </c>
      <c r="AD57" s="110">
        <f t="shared" si="15"/>
        <v>1</v>
      </c>
      <c r="AE57" s="110">
        <f t="shared" si="15"/>
        <v>0</v>
      </c>
      <c r="AF57" s="110">
        <f t="shared" si="15"/>
        <v>0</v>
      </c>
      <c r="AG57" s="110">
        <f t="shared" si="15"/>
        <v>0</v>
      </c>
      <c r="AH57" s="104"/>
      <c r="AI57" s="110">
        <f t="shared" si="16"/>
        <v>1</v>
      </c>
      <c r="AJ57" s="110">
        <f t="shared" si="16"/>
        <v>1</v>
      </c>
      <c r="AK57" s="110">
        <f t="shared" si="16"/>
        <v>0</v>
      </c>
      <c r="AL57" s="110">
        <f t="shared" si="16"/>
        <v>0</v>
      </c>
      <c r="AM57" s="110">
        <f t="shared" si="16"/>
        <v>0</v>
      </c>
      <c r="AN57" s="104"/>
      <c r="AO57" s="110">
        <f t="shared" si="17"/>
        <v>1</v>
      </c>
      <c r="AP57" s="110">
        <f t="shared" si="17"/>
        <v>1</v>
      </c>
      <c r="AQ57" s="110">
        <f t="shared" si="17"/>
        <v>1</v>
      </c>
      <c r="AR57" s="110">
        <f t="shared" si="17"/>
        <v>0</v>
      </c>
      <c r="AS57" s="110">
        <f t="shared" si="17"/>
        <v>1</v>
      </c>
      <c r="AT57" s="104"/>
      <c r="AU57" s="110">
        <f t="shared" si="18"/>
        <v>1</v>
      </c>
      <c r="AV57" s="110">
        <f t="shared" si="18"/>
        <v>1</v>
      </c>
      <c r="AW57" s="110">
        <f t="shared" si="18"/>
        <v>0</v>
      </c>
      <c r="AX57" s="110">
        <f t="shared" si="18"/>
        <v>1</v>
      </c>
      <c r="AY57" s="110">
        <f t="shared" si="18"/>
        <v>0</v>
      </c>
      <c r="AZ57" s="104"/>
      <c r="BA57" s="110">
        <f t="shared" si="19"/>
        <v>4</v>
      </c>
      <c r="BB57" s="104">
        <f t="shared" si="20"/>
        <v>2.5</v>
      </c>
      <c r="BC57" s="104">
        <f t="shared" si="21"/>
        <v>2</v>
      </c>
      <c r="BD57" s="104"/>
      <c r="BE57" s="104"/>
      <c r="BF57" s="104"/>
      <c r="BG57" s="104"/>
      <c r="BH57" s="104"/>
      <c r="BI57" s="104"/>
      <c r="BJ57" s="104"/>
      <c r="BK57" s="104"/>
      <c r="BL57" s="104"/>
    </row>
    <row r="58" spans="1:74" s="108" customFormat="1" ht="15" customHeight="1" x14ac:dyDescent="0.2">
      <c r="A58" s="104"/>
      <c r="B58" s="105"/>
      <c r="C58" s="105"/>
      <c r="D58" s="104"/>
      <c r="E58" s="106"/>
      <c r="F58" s="106"/>
      <c r="G58" s="106"/>
      <c r="H58" s="106"/>
      <c r="I58" s="106"/>
      <c r="J58" s="106"/>
      <c r="K58" s="106"/>
      <c r="L58" s="106"/>
      <c r="M58" s="106"/>
      <c r="N58" s="106"/>
      <c r="O58" s="106"/>
      <c r="P58" s="106"/>
      <c r="Q58" s="107"/>
      <c r="R58" s="107"/>
      <c r="S58" s="107"/>
      <c r="T58" s="107"/>
      <c r="U58" s="107"/>
      <c r="V58" s="104"/>
      <c r="W58" s="57"/>
      <c r="X58" s="57"/>
      <c r="Y58" s="57"/>
      <c r="Z58" s="57"/>
      <c r="AA58" s="57"/>
      <c r="AB58" s="109"/>
      <c r="AC58" s="110"/>
      <c r="AD58" s="110"/>
      <c r="AE58" s="110"/>
      <c r="AF58" s="110"/>
      <c r="AG58" s="110"/>
      <c r="AH58" s="104"/>
      <c r="AI58" s="110"/>
      <c r="AJ58" s="110"/>
      <c r="AK58" s="110"/>
      <c r="AL58" s="110"/>
      <c r="AM58" s="110"/>
      <c r="AN58" s="104"/>
      <c r="AO58" s="110"/>
      <c r="AP58" s="110"/>
      <c r="AQ58" s="110"/>
      <c r="AR58" s="110"/>
      <c r="AS58" s="110"/>
      <c r="AT58" s="104"/>
      <c r="AU58" s="110"/>
      <c r="AV58" s="110"/>
      <c r="AW58" s="110"/>
      <c r="AX58" s="110"/>
      <c r="AY58" s="110"/>
      <c r="AZ58" s="104"/>
      <c r="BA58" s="110"/>
      <c r="BB58" s="104"/>
      <c r="BC58" s="104"/>
      <c r="BD58" s="104"/>
      <c r="BE58" s="104"/>
      <c r="BF58" s="104"/>
      <c r="BG58" s="104"/>
      <c r="BH58" s="104"/>
      <c r="BI58" s="104"/>
      <c r="BJ58" s="104"/>
      <c r="BK58" s="104"/>
      <c r="BL58" s="104"/>
    </row>
    <row r="59" spans="1:74" s="108" customFormat="1" ht="15" customHeight="1" x14ac:dyDescent="0.2">
      <c r="A59" s="111"/>
      <c r="B59" s="105"/>
      <c r="C59" s="105"/>
      <c r="D59" s="112"/>
      <c r="E59" s="110"/>
      <c r="F59" s="110"/>
      <c r="G59" s="110"/>
      <c r="H59" s="110"/>
      <c r="I59" s="110"/>
      <c r="J59" s="105"/>
      <c r="K59" s="104"/>
      <c r="L59" s="104"/>
      <c r="M59" s="113"/>
      <c r="N59" s="113"/>
      <c r="O59" s="113"/>
      <c r="P59" s="104"/>
      <c r="Q59" s="104"/>
      <c r="R59" s="104"/>
      <c r="S59" s="104"/>
      <c r="T59" s="104"/>
      <c r="U59" s="104"/>
      <c r="V59" s="104"/>
      <c r="W59" s="57"/>
      <c r="X59" s="57"/>
      <c r="Y59" s="57"/>
      <c r="Z59" s="57"/>
      <c r="AA59" s="57"/>
      <c r="AB59" s="109"/>
      <c r="AC59" s="110"/>
      <c r="AD59" s="110"/>
      <c r="AE59" s="110"/>
      <c r="AF59" s="110"/>
      <c r="AG59" s="110"/>
      <c r="AH59" s="104"/>
      <c r="AI59" s="110"/>
      <c r="AJ59" s="110"/>
      <c r="AK59" s="110"/>
      <c r="AL59" s="110"/>
      <c r="AM59" s="110"/>
      <c r="AN59" s="104"/>
      <c r="AO59" s="110"/>
      <c r="AP59" s="110"/>
      <c r="AQ59" s="110"/>
      <c r="AR59" s="110"/>
      <c r="AS59" s="110"/>
      <c r="AT59" s="104"/>
      <c r="AU59" s="110"/>
      <c r="AV59" s="110"/>
      <c r="AW59" s="110"/>
      <c r="AX59" s="110"/>
      <c r="AY59" s="110"/>
      <c r="AZ59" s="104"/>
      <c r="BA59" s="110"/>
      <c r="BB59" s="104"/>
      <c r="BC59" s="104"/>
      <c r="BD59" s="104"/>
      <c r="BE59" s="104"/>
      <c r="BF59" s="104"/>
      <c r="BG59" s="104"/>
      <c r="BH59" s="104"/>
      <c r="BI59" s="104"/>
      <c r="BJ59" s="104"/>
      <c r="BK59" s="104"/>
      <c r="BL59" s="104"/>
    </row>
    <row r="60" spans="1:74" s="108" customFormat="1" ht="15" customHeight="1" x14ac:dyDescent="0.2">
      <c r="A60" s="111" t="s">
        <v>147</v>
      </c>
      <c r="B60" s="105" t="s">
        <v>458</v>
      </c>
      <c r="C60" s="105">
        <v>11</v>
      </c>
      <c r="D60" s="112" t="s">
        <v>148</v>
      </c>
      <c r="E60" s="110">
        <v>0</v>
      </c>
      <c r="F60" s="110">
        <v>0</v>
      </c>
      <c r="G60" s="110">
        <v>0</v>
      </c>
      <c r="H60" s="110">
        <v>0</v>
      </c>
      <c r="I60" s="110">
        <v>0</v>
      </c>
      <c r="J60" s="105"/>
      <c r="K60" s="104">
        <v>0</v>
      </c>
      <c r="L60" s="104">
        <v>1</v>
      </c>
      <c r="M60" s="113">
        <v>0</v>
      </c>
      <c r="N60" s="113">
        <v>0</v>
      </c>
      <c r="O60" s="113">
        <v>0</v>
      </c>
      <c r="P60" s="104" t="s">
        <v>194</v>
      </c>
      <c r="Q60" s="104">
        <v>0</v>
      </c>
      <c r="R60" s="104">
        <v>0</v>
      </c>
      <c r="S60" s="104">
        <v>0</v>
      </c>
      <c r="T60" s="104">
        <v>0</v>
      </c>
      <c r="U60" s="104">
        <v>0</v>
      </c>
      <c r="V60" s="104"/>
      <c r="W60" s="57">
        <f t="shared" si="22"/>
        <v>0</v>
      </c>
      <c r="X60" s="57">
        <f t="shared" si="22"/>
        <v>0</v>
      </c>
      <c r="Y60" s="57">
        <f t="shared" si="22"/>
        <v>0</v>
      </c>
      <c r="Z60" s="57">
        <f t="shared" si="22"/>
        <v>0</v>
      </c>
      <c r="AA60" s="57">
        <f t="shared" si="22"/>
        <v>0</v>
      </c>
      <c r="AB60" s="109">
        <f t="shared" si="14"/>
        <v>0</v>
      </c>
      <c r="AC60" s="110">
        <f t="shared" si="15"/>
        <v>1</v>
      </c>
      <c r="AD60" s="110">
        <f t="shared" si="15"/>
        <v>0</v>
      </c>
      <c r="AE60" s="110">
        <f t="shared" si="15"/>
        <v>1</v>
      </c>
      <c r="AF60" s="110">
        <f t="shared" si="15"/>
        <v>1</v>
      </c>
      <c r="AG60" s="110">
        <f t="shared" si="15"/>
        <v>1</v>
      </c>
      <c r="AH60" s="104"/>
      <c r="AI60" s="110">
        <f t="shared" si="16"/>
        <v>1</v>
      </c>
      <c r="AJ60" s="110">
        <f t="shared" si="16"/>
        <v>0</v>
      </c>
      <c r="AK60" s="110">
        <f t="shared" si="16"/>
        <v>1</v>
      </c>
      <c r="AL60" s="110">
        <f t="shared" si="16"/>
        <v>1</v>
      </c>
      <c r="AM60" s="110">
        <f t="shared" si="16"/>
        <v>1</v>
      </c>
      <c r="AN60" s="104"/>
      <c r="AO60" s="110">
        <f t="shared" si="17"/>
        <v>1</v>
      </c>
      <c r="AP60" s="110">
        <f t="shared" si="17"/>
        <v>0</v>
      </c>
      <c r="AQ60" s="110">
        <f t="shared" si="17"/>
        <v>1</v>
      </c>
      <c r="AR60" s="110">
        <f t="shared" si="17"/>
        <v>1</v>
      </c>
      <c r="AS60" s="110">
        <f t="shared" si="17"/>
        <v>1</v>
      </c>
      <c r="AT60" s="104"/>
      <c r="AU60" s="110">
        <f t="shared" si="18"/>
        <v>1</v>
      </c>
      <c r="AV60" s="110">
        <f t="shared" si="18"/>
        <v>1</v>
      </c>
      <c r="AW60" s="110">
        <f t="shared" si="18"/>
        <v>1</v>
      </c>
      <c r="AX60" s="110">
        <f t="shared" si="18"/>
        <v>1</v>
      </c>
      <c r="AY60" s="110">
        <f t="shared" si="18"/>
        <v>1</v>
      </c>
      <c r="AZ60" s="104"/>
      <c r="BA60" s="110">
        <f t="shared" si="19"/>
        <v>0</v>
      </c>
      <c r="BB60" s="104">
        <f t="shared" si="20"/>
        <v>1</v>
      </c>
      <c r="BC60" s="104">
        <f t="shared" si="21"/>
        <v>0</v>
      </c>
      <c r="BD60" s="104"/>
      <c r="BE60" s="104"/>
      <c r="BF60" s="104"/>
      <c r="BG60" s="104"/>
      <c r="BH60" s="104"/>
      <c r="BI60" s="104"/>
      <c r="BJ60" s="104"/>
      <c r="BK60" s="104"/>
      <c r="BL60" s="104"/>
    </row>
    <row r="61" spans="1:74" s="108" customFormat="1" ht="15" customHeight="1" x14ac:dyDescent="0.2">
      <c r="A61" s="104"/>
      <c r="B61" s="105"/>
      <c r="C61" s="105"/>
      <c r="D61" s="104"/>
      <c r="E61" s="106"/>
      <c r="F61" s="106"/>
      <c r="G61" s="106"/>
      <c r="H61" s="106"/>
      <c r="I61" s="106"/>
      <c r="J61" s="106"/>
      <c r="K61" s="106"/>
      <c r="L61" s="106"/>
      <c r="M61" s="106"/>
      <c r="N61" s="106"/>
      <c r="O61" s="106"/>
      <c r="P61" s="106"/>
      <c r="Q61" s="107"/>
      <c r="R61" s="107"/>
      <c r="S61" s="107"/>
      <c r="T61" s="107"/>
      <c r="U61" s="107"/>
      <c r="V61" s="104"/>
      <c r="W61" s="57"/>
      <c r="X61" s="57"/>
      <c r="Y61" s="57"/>
      <c r="Z61" s="57"/>
      <c r="AA61" s="57"/>
      <c r="AB61" s="109"/>
      <c r="AC61" s="110"/>
      <c r="AD61" s="110"/>
      <c r="AE61" s="110"/>
      <c r="AF61" s="110"/>
      <c r="AG61" s="110"/>
      <c r="AH61" s="104"/>
      <c r="AI61" s="110"/>
      <c r="AJ61" s="110"/>
      <c r="AK61" s="110"/>
      <c r="AL61" s="110"/>
      <c r="AM61" s="110"/>
      <c r="AN61" s="104"/>
      <c r="AO61" s="110"/>
      <c r="AP61" s="110"/>
      <c r="AQ61" s="110"/>
      <c r="AR61" s="110"/>
      <c r="AS61" s="110"/>
      <c r="AT61" s="104"/>
      <c r="AU61" s="110"/>
      <c r="AV61" s="110"/>
      <c r="AW61" s="110"/>
      <c r="AX61" s="110"/>
      <c r="AY61" s="110"/>
      <c r="AZ61" s="104"/>
      <c r="BA61" s="110"/>
      <c r="BB61" s="104"/>
      <c r="BC61" s="104"/>
      <c r="BD61" s="104"/>
      <c r="BE61" s="104"/>
      <c r="BF61" s="104"/>
      <c r="BG61" s="104"/>
      <c r="BH61" s="104"/>
      <c r="BI61" s="104"/>
      <c r="BJ61" s="104"/>
      <c r="BK61" s="104"/>
      <c r="BL61" s="104"/>
    </row>
    <row r="62" spans="1:74" s="108" customFormat="1" ht="15" customHeight="1" x14ac:dyDescent="0.2">
      <c r="A62" s="104">
        <v>1059</v>
      </c>
      <c r="B62" s="105" t="s">
        <v>852</v>
      </c>
      <c r="C62" s="105">
        <v>8</v>
      </c>
      <c r="D62" s="104" t="s">
        <v>635</v>
      </c>
      <c r="E62" s="106">
        <v>0</v>
      </c>
      <c r="F62" s="106">
        <v>1</v>
      </c>
      <c r="G62" s="106">
        <v>1</v>
      </c>
      <c r="H62" s="106">
        <v>1</v>
      </c>
      <c r="I62" s="106">
        <v>0</v>
      </c>
      <c r="J62" s="106"/>
      <c r="K62" s="106">
        <v>0</v>
      </c>
      <c r="L62" s="106">
        <v>0</v>
      </c>
      <c r="M62" s="106">
        <v>0</v>
      </c>
      <c r="N62" s="106">
        <v>0</v>
      </c>
      <c r="O62" s="106">
        <v>0</v>
      </c>
      <c r="P62" s="106" t="s">
        <v>755</v>
      </c>
      <c r="Q62" s="107">
        <v>0</v>
      </c>
      <c r="R62" s="107">
        <v>0</v>
      </c>
      <c r="S62" s="107">
        <v>0</v>
      </c>
      <c r="T62" s="107">
        <v>0</v>
      </c>
      <c r="U62" s="107">
        <v>0</v>
      </c>
      <c r="V62" s="104"/>
      <c r="W62" s="57">
        <f t="shared" si="22"/>
        <v>0</v>
      </c>
      <c r="X62" s="57">
        <f t="shared" si="22"/>
        <v>0</v>
      </c>
      <c r="Y62" s="57">
        <f t="shared" si="22"/>
        <v>0</v>
      </c>
      <c r="Z62" s="57">
        <f t="shared" si="22"/>
        <v>0</v>
      </c>
      <c r="AA62" s="57">
        <f t="shared" si="22"/>
        <v>0</v>
      </c>
      <c r="AB62" s="109">
        <f t="shared" si="14"/>
        <v>0</v>
      </c>
      <c r="AC62" s="110">
        <f t="shared" si="15"/>
        <v>1</v>
      </c>
      <c r="AD62" s="110">
        <f t="shared" si="15"/>
        <v>0</v>
      </c>
      <c r="AE62" s="110">
        <f t="shared" si="15"/>
        <v>0</v>
      </c>
      <c r="AF62" s="110">
        <f t="shared" si="15"/>
        <v>0</v>
      </c>
      <c r="AG62" s="110">
        <f t="shared" si="15"/>
        <v>1</v>
      </c>
      <c r="AH62" s="104"/>
      <c r="AI62" s="110">
        <f t="shared" si="16"/>
        <v>1</v>
      </c>
      <c r="AJ62" s="110">
        <f t="shared" si="16"/>
        <v>0</v>
      </c>
      <c r="AK62" s="110">
        <f t="shared" si="16"/>
        <v>0</v>
      </c>
      <c r="AL62" s="110">
        <f t="shared" si="16"/>
        <v>0</v>
      </c>
      <c r="AM62" s="110">
        <f t="shared" si="16"/>
        <v>1</v>
      </c>
      <c r="AN62" s="104"/>
      <c r="AO62" s="110">
        <f t="shared" si="17"/>
        <v>1</v>
      </c>
      <c r="AP62" s="110">
        <f t="shared" si="17"/>
        <v>1</v>
      </c>
      <c r="AQ62" s="110">
        <f t="shared" si="17"/>
        <v>1</v>
      </c>
      <c r="AR62" s="110">
        <f t="shared" si="17"/>
        <v>1</v>
      </c>
      <c r="AS62" s="110">
        <f t="shared" si="17"/>
        <v>1</v>
      </c>
      <c r="AT62" s="104"/>
      <c r="AU62" s="110">
        <f t="shared" si="18"/>
        <v>1</v>
      </c>
      <c r="AV62" s="110">
        <f t="shared" si="18"/>
        <v>0</v>
      </c>
      <c r="AW62" s="110">
        <f t="shared" si="18"/>
        <v>0</v>
      </c>
      <c r="AX62" s="110">
        <f t="shared" si="18"/>
        <v>0</v>
      </c>
      <c r="AY62" s="110">
        <f t="shared" si="18"/>
        <v>1</v>
      </c>
      <c r="AZ62" s="104"/>
      <c r="BA62" s="110">
        <f t="shared" si="19"/>
        <v>3</v>
      </c>
      <c r="BB62" s="104">
        <f t="shared" si="20"/>
        <v>0</v>
      </c>
      <c r="BC62" s="104">
        <f t="shared" si="21"/>
        <v>0</v>
      </c>
      <c r="BD62" s="104"/>
      <c r="BE62" s="104"/>
      <c r="BF62" s="104"/>
      <c r="BG62" s="104"/>
      <c r="BH62" s="104"/>
      <c r="BI62" s="104"/>
      <c r="BJ62" s="104"/>
      <c r="BK62" s="104"/>
      <c r="BL62" s="104"/>
    </row>
    <row r="63" spans="1:74" s="108" customFormat="1" ht="15" customHeight="1" x14ac:dyDescent="0.2">
      <c r="A63" s="104"/>
      <c r="B63" s="105"/>
      <c r="C63" s="105"/>
      <c r="D63" s="104"/>
      <c r="E63" s="106"/>
      <c r="F63" s="106"/>
      <c r="G63" s="106"/>
      <c r="H63" s="106"/>
      <c r="I63" s="106"/>
      <c r="J63" s="106"/>
      <c r="K63" s="106"/>
      <c r="L63" s="106"/>
      <c r="M63" s="106"/>
      <c r="N63" s="106"/>
      <c r="O63" s="106"/>
      <c r="P63" s="106"/>
      <c r="Q63" s="107"/>
      <c r="R63" s="107"/>
      <c r="S63" s="107"/>
      <c r="T63" s="107"/>
      <c r="U63" s="107"/>
      <c r="V63" s="104"/>
      <c r="W63" s="57"/>
      <c r="X63" s="57"/>
      <c r="Y63" s="57"/>
      <c r="Z63" s="57"/>
      <c r="AA63" s="57"/>
      <c r="AB63" s="109"/>
      <c r="AC63" s="110"/>
      <c r="AD63" s="110"/>
      <c r="AE63" s="110"/>
      <c r="AF63" s="110"/>
      <c r="AG63" s="110"/>
      <c r="AH63" s="104"/>
      <c r="AI63" s="110"/>
      <c r="AJ63" s="110"/>
      <c r="AK63" s="110"/>
      <c r="AL63" s="110"/>
      <c r="AM63" s="110"/>
      <c r="AN63" s="104"/>
      <c r="AO63" s="110"/>
      <c r="AP63" s="110"/>
      <c r="AQ63" s="110"/>
      <c r="AR63" s="110"/>
      <c r="AS63" s="110"/>
      <c r="AT63" s="104"/>
      <c r="AU63" s="110"/>
      <c r="AV63" s="110"/>
      <c r="AW63" s="110"/>
      <c r="AX63" s="110"/>
      <c r="AY63" s="110"/>
      <c r="AZ63" s="104"/>
      <c r="BA63" s="110"/>
      <c r="BB63" s="104"/>
      <c r="BC63" s="104"/>
      <c r="BD63" s="104"/>
      <c r="BE63" s="104"/>
      <c r="BF63" s="104"/>
      <c r="BG63" s="104"/>
      <c r="BH63" s="104"/>
      <c r="BI63" s="104"/>
      <c r="BJ63" s="104"/>
      <c r="BK63" s="104"/>
      <c r="BL63" s="104"/>
    </row>
    <row r="64" spans="1:74" s="108" customFormat="1" ht="15" customHeight="1" x14ac:dyDescent="0.2">
      <c r="A64" s="104">
        <v>1069</v>
      </c>
      <c r="B64" s="105" t="s">
        <v>860</v>
      </c>
      <c r="C64" s="105">
        <v>9</v>
      </c>
      <c r="D64" s="104" t="s">
        <v>645</v>
      </c>
      <c r="E64" s="106">
        <v>1</v>
      </c>
      <c r="F64" s="106">
        <v>1</v>
      </c>
      <c r="G64" s="106">
        <v>1</v>
      </c>
      <c r="H64" s="106">
        <v>0</v>
      </c>
      <c r="I64" s="106">
        <v>0</v>
      </c>
      <c r="J64" s="106" t="s">
        <v>787</v>
      </c>
      <c r="K64" s="106">
        <v>1</v>
      </c>
      <c r="L64" s="106">
        <v>1</v>
      </c>
      <c r="M64" s="106">
        <v>0</v>
      </c>
      <c r="N64" s="106">
        <v>0</v>
      </c>
      <c r="O64" s="106">
        <v>0.5</v>
      </c>
      <c r="P64" s="106" t="s">
        <v>759</v>
      </c>
      <c r="Q64" s="107">
        <v>0</v>
      </c>
      <c r="R64" s="107">
        <v>0</v>
      </c>
      <c r="S64" s="107">
        <v>0</v>
      </c>
      <c r="T64" s="107">
        <v>0</v>
      </c>
      <c r="U64" s="107">
        <v>0</v>
      </c>
      <c r="V64" s="104"/>
      <c r="W64" s="57">
        <f t="shared" si="22"/>
        <v>1</v>
      </c>
      <c r="X64" s="57">
        <f t="shared" si="22"/>
        <v>1</v>
      </c>
      <c r="Y64" s="57">
        <f t="shared" si="22"/>
        <v>0</v>
      </c>
      <c r="Z64" s="57">
        <f t="shared" si="22"/>
        <v>0</v>
      </c>
      <c r="AA64" s="57">
        <f t="shared" si="22"/>
        <v>0</v>
      </c>
      <c r="AB64" s="109">
        <f t="shared" si="14"/>
        <v>2</v>
      </c>
      <c r="AC64" s="110">
        <f t="shared" si="15"/>
        <v>0</v>
      </c>
      <c r="AD64" s="110">
        <f t="shared" si="15"/>
        <v>0</v>
      </c>
      <c r="AE64" s="110">
        <f t="shared" si="15"/>
        <v>0</v>
      </c>
      <c r="AF64" s="110">
        <f t="shared" si="15"/>
        <v>1</v>
      </c>
      <c r="AG64" s="110">
        <f t="shared" si="15"/>
        <v>0</v>
      </c>
      <c r="AH64" s="104"/>
      <c r="AI64" s="110">
        <f t="shared" si="16"/>
        <v>1</v>
      </c>
      <c r="AJ64" s="110">
        <f t="shared" si="16"/>
        <v>1</v>
      </c>
      <c r="AK64" s="110">
        <f t="shared" si="16"/>
        <v>0</v>
      </c>
      <c r="AL64" s="110">
        <f t="shared" si="16"/>
        <v>1</v>
      </c>
      <c r="AM64" s="110">
        <f t="shared" si="16"/>
        <v>0</v>
      </c>
      <c r="AN64" s="104"/>
      <c r="AO64" s="110">
        <f t="shared" si="17"/>
        <v>0</v>
      </c>
      <c r="AP64" s="110">
        <f t="shared" si="17"/>
        <v>0</v>
      </c>
      <c r="AQ64" s="110">
        <f t="shared" si="17"/>
        <v>1</v>
      </c>
      <c r="AR64" s="110">
        <f t="shared" si="17"/>
        <v>1</v>
      </c>
      <c r="AS64" s="110">
        <f t="shared" si="17"/>
        <v>0</v>
      </c>
      <c r="AT64" s="104"/>
      <c r="AU64" s="110">
        <f t="shared" si="18"/>
        <v>0</v>
      </c>
      <c r="AV64" s="110">
        <f t="shared" si="18"/>
        <v>0</v>
      </c>
      <c r="AW64" s="110">
        <f t="shared" si="18"/>
        <v>0</v>
      </c>
      <c r="AX64" s="110">
        <f t="shared" si="18"/>
        <v>1</v>
      </c>
      <c r="AY64" s="110">
        <f t="shared" si="18"/>
        <v>1</v>
      </c>
      <c r="AZ64" s="104"/>
      <c r="BA64" s="110">
        <f t="shared" si="19"/>
        <v>3</v>
      </c>
      <c r="BB64" s="104">
        <f t="shared" si="20"/>
        <v>2.5</v>
      </c>
      <c r="BC64" s="104">
        <f t="shared" si="21"/>
        <v>0</v>
      </c>
      <c r="BD64" s="104"/>
      <c r="BE64" s="104"/>
      <c r="BF64" s="104"/>
      <c r="BG64" s="104"/>
      <c r="BH64" s="104"/>
      <c r="BI64" s="104"/>
      <c r="BJ64" s="104"/>
      <c r="BK64" s="104"/>
      <c r="BL64" s="104"/>
    </row>
    <row r="65" spans="1:64" ht="15" customHeight="1" x14ac:dyDescent="0.2">
      <c r="A65" s="111" t="s">
        <v>388</v>
      </c>
      <c r="B65" s="105" t="s">
        <v>539</v>
      </c>
      <c r="C65" s="105">
        <v>2</v>
      </c>
      <c r="D65" s="112" t="s">
        <v>389</v>
      </c>
      <c r="E65" s="104">
        <v>1</v>
      </c>
      <c r="F65" s="104">
        <v>1</v>
      </c>
      <c r="G65" s="104">
        <v>0</v>
      </c>
      <c r="H65" s="104">
        <v>1</v>
      </c>
      <c r="I65" s="104">
        <v>0</v>
      </c>
      <c r="K65" s="104">
        <v>1</v>
      </c>
      <c r="L65" s="104">
        <v>1</v>
      </c>
      <c r="M65" s="114">
        <v>0.5</v>
      </c>
      <c r="N65" s="114">
        <v>0.5</v>
      </c>
      <c r="O65" s="104">
        <v>1</v>
      </c>
      <c r="Q65" s="104">
        <v>1</v>
      </c>
      <c r="R65" s="104">
        <v>1</v>
      </c>
      <c r="S65" s="104">
        <v>1</v>
      </c>
      <c r="T65" s="104">
        <v>0</v>
      </c>
      <c r="U65" s="104">
        <v>1</v>
      </c>
      <c r="W65" s="57">
        <f t="shared" si="22"/>
        <v>1</v>
      </c>
      <c r="X65" s="57">
        <f t="shared" si="22"/>
        <v>1</v>
      </c>
      <c r="Y65" s="57">
        <f t="shared" si="22"/>
        <v>0.5</v>
      </c>
      <c r="Z65" s="57">
        <f t="shared" si="22"/>
        <v>0.5</v>
      </c>
      <c r="AA65" s="57">
        <f t="shared" si="22"/>
        <v>1</v>
      </c>
      <c r="AB65" s="109">
        <f t="shared" si="14"/>
        <v>4</v>
      </c>
      <c r="AC65" s="110">
        <f t="shared" ref="AC65:AG92" si="23">IF(AND(E65=K65, K65=Q65),1,0)</f>
        <v>1</v>
      </c>
      <c r="AD65" s="110">
        <f t="shared" si="23"/>
        <v>1</v>
      </c>
      <c r="AE65" s="110">
        <f t="shared" si="23"/>
        <v>0</v>
      </c>
      <c r="AF65" s="110">
        <f t="shared" si="23"/>
        <v>0</v>
      </c>
      <c r="AG65" s="110">
        <f t="shared" si="23"/>
        <v>0</v>
      </c>
      <c r="AI65" s="110">
        <f t="shared" ref="AI65:AM92" si="24">IF((E65=K65),1,0)</f>
        <v>1</v>
      </c>
      <c r="AJ65" s="110">
        <f t="shared" si="24"/>
        <v>1</v>
      </c>
      <c r="AK65" s="110">
        <f t="shared" si="24"/>
        <v>0</v>
      </c>
      <c r="AL65" s="110">
        <f t="shared" si="24"/>
        <v>0</v>
      </c>
      <c r="AM65" s="110">
        <f t="shared" si="24"/>
        <v>0</v>
      </c>
      <c r="AO65" s="110">
        <f t="shared" ref="AO65:AS92" si="25">IF((K65=Q65),1,0)</f>
        <v>1</v>
      </c>
      <c r="AP65" s="110">
        <f t="shared" si="25"/>
        <v>1</v>
      </c>
      <c r="AQ65" s="110">
        <f t="shared" si="25"/>
        <v>0</v>
      </c>
      <c r="AR65" s="110">
        <f t="shared" si="25"/>
        <v>0</v>
      </c>
      <c r="AS65" s="110">
        <f t="shared" si="25"/>
        <v>1</v>
      </c>
      <c r="AU65" s="110">
        <f t="shared" ref="AU65:AY92" si="26">IF((E65=Q65),1,0)</f>
        <v>1</v>
      </c>
      <c r="AV65" s="110">
        <f t="shared" si="26"/>
        <v>1</v>
      </c>
      <c r="AW65" s="110">
        <f t="shared" si="26"/>
        <v>0</v>
      </c>
      <c r="AX65" s="110">
        <f t="shared" si="26"/>
        <v>0</v>
      </c>
      <c r="AY65" s="110">
        <f t="shared" si="26"/>
        <v>0</v>
      </c>
      <c r="AZ65" s="110"/>
      <c r="BA65" s="110">
        <f t="shared" si="19"/>
        <v>3</v>
      </c>
      <c r="BB65" s="104">
        <f t="shared" si="20"/>
        <v>4</v>
      </c>
      <c r="BC65" s="104">
        <f t="shared" si="21"/>
        <v>4</v>
      </c>
      <c r="BD65" s="110"/>
      <c r="BE65" s="110"/>
      <c r="BF65" s="110"/>
      <c r="BG65" s="110"/>
      <c r="BH65" s="110"/>
      <c r="BI65" s="110"/>
      <c r="BJ65" s="110"/>
      <c r="BK65" s="110"/>
      <c r="BL65" s="110"/>
    </row>
    <row r="66" spans="1:64" ht="15" customHeight="1" x14ac:dyDescent="0.2">
      <c r="A66" s="104"/>
      <c r="B66" s="105"/>
      <c r="C66" s="105"/>
      <c r="E66" s="106"/>
      <c r="F66" s="106"/>
      <c r="G66" s="106"/>
      <c r="H66" s="106"/>
      <c r="I66" s="106"/>
      <c r="J66" s="106"/>
      <c r="K66" s="106"/>
      <c r="L66" s="106"/>
      <c r="M66" s="106"/>
      <c r="N66" s="106"/>
      <c r="O66" s="106"/>
      <c r="P66" s="106"/>
      <c r="Q66" s="107"/>
      <c r="R66" s="107"/>
      <c r="S66" s="107"/>
      <c r="T66" s="107"/>
      <c r="U66" s="107"/>
      <c r="AC66" s="110"/>
      <c r="AD66" s="110"/>
      <c r="AE66" s="110"/>
      <c r="AF66" s="110"/>
      <c r="AG66" s="110"/>
      <c r="AI66" s="110"/>
      <c r="AJ66" s="110"/>
      <c r="AK66" s="110"/>
      <c r="AL66" s="110"/>
      <c r="AM66" s="110"/>
      <c r="AO66" s="110"/>
      <c r="AP66" s="110"/>
      <c r="AQ66" s="110"/>
      <c r="AR66" s="110"/>
      <c r="AS66" s="110"/>
      <c r="AU66" s="110"/>
      <c r="AV66" s="110"/>
      <c r="AW66" s="110"/>
      <c r="AX66" s="110"/>
      <c r="AY66" s="110"/>
      <c r="BA66" s="110"/>
    </row>
    <row r="67" spans="1:64" ht="15" customHeight="1" x14ac:dyDescent="0.2">
      <c r="B67" s="105"/>
      <c r="C67" s="105"/>
      <c r="D67" s="112"/>
      <c r="L67" s="110"/>
      <c r="M67" s="114"/>
      <c r="N67" s="114"/>
      <c r="O67" s="114"/>
      <c r="AC67" s="110"/>
      <c r="AD67" s="110"/>
      <c r="AE67" s="110"/>
      <c r="AF67" s="110"/>
      <c r="AG67" s="110"/>
      <c r="AI67" s="110"/>
      <c r="AJ67" s="110"/>
      <c r="AK67" s="110"/>
      <c r="AL67" s="110"/>
      <c r="AM67" s="110"/>
      <c r="AO67" s="110"/>
      <c r="AP67" s="110"/>
      <c r="AQ67" s="110"/>
      <c r="AR67" s="110"/>
      <c r="AS67" s="110"/>
      <c r="AU67" s="110"/>
      <c r="AV67" s="110"/>
      <c r="AW67" s="110"/>
      <c r="AX67" s="110"/>
      <c r="AY67" s="110"/>
      <c r="BA67" s="110"/>
    </row>
    <row r="68" spans="1:64" ht="15" customHeight="1" x14ac:dyDescent="0.2">
      <c r="B68" s="105"/>
      <c r="C68" s="105"/>
      <c r="D68" s="112"/>
      <c r="L68" s="110"/>
      <c r="M68" s="114"/>
      <c r="N68" s="114"/>
      <c r="O68" s="114"/>
      <c r="AC68" s="110"/>
      <c r="AD68" s="110"/>
      <c r="AE68" s="110"/>
      <c r="AF68" s="110"/>
      <c r="AG68" s="110"/>
      <c r="AI68" s="110"/>
      <c r="AJ68" s="110"/>
      <c r="AK68" s="110"/>
      <c r="AL68" s="110"/>
      <c r="AM68" s="110"/>
      <c r="AO68" s="110"/>
      <c r="AP68" s="110"/>
      <c r="AQ68" s="110"/>
      <c r="AR68" s="110"/>
      <c r="AS68" s="110"/>
      <c r="AU68" s="110"/>
      <c r="AV68" s="110"/>
      <c r="AW68" s="110"/>
      <c r="AX68" s="110"/>
      <c r="AY68" s="110"/>
      <c r="BA68" s="110"/>
    </row>
    <row r="69" spans="1:64" ht="15" customHeight="1" x14ac:dyDescent="0.2">
      <c r="A69" s="111" t="s">
        <v>232</v>
      </c>
      <c r="B69" s="105" t="s">
        <v>488</v>
      </c>
      <c r="C69" s="105">
        <v>11</v>
      </c>
      <c r="D69" s="112" t="s">
        <v>233</v>
      </c>
      <c r="E69" s="104">
        <v>0</v>
      </c>
      <c r="F69" s="104">
        <v>1</v>
      </c>
      <c r="G69" s="104">
        <v>0</v>
      </c>
      <c r="H69" s="104">
        <v>0</v>
      </c>
      <c r="I69" s="104">
        <v>0</v>
      </c>
      <c r="K69" s="104">
        <v>0</v>
      </c>
      <c r="L69" s="110">
        <v>0</v>
      </c>
      <c r="M69" s="114">
        <v>0.5</v>
      </c>
      <c r="N69" s="114">
        <v>0.5</v>
      </c>
      <c r="O69" s="114">
        <v>0.5</v>
      </c>
      <c r="P69" s="104" t="s">
        <v>343</v>
      </c>
      <c r="Q69" s="104">
        <v>0</v>
      </c>
      <c r="R69" s="104">
        <v>1</v>
      </c>
      <c r="S69" s="104">
        <v>0</v>
      </c>
      <c r="T69" s="104">
        <v>1</v>
      </c>
      <c r="U69" s="104">
        <v>0</v>
      </c>
      <c r="W69" s="57">
        <f t="shared" si="22"/>
        <v>0</v>
      </c>
      <c r="X69" s="57">
        <f t="shared" si="22"/>
        <v>1</v>
      </c>
      <c r="Y69" s="57">
        <f t="shared" si="22"/>
        <v>0</v>
      </c>
      <c r="Z69" s="57">
        <f t="shared" si="22"/>
        <v>0.5</v>
      </c>
      <c r="AA69" s="57">
        <f t="shared" si="22"/>
        <v>0</v>
      </c>
      <c r="AB69" s="109">
        <f t="shared" si="14"/>
        <v>1.5</v>
      </c>
      <c r="AC69" s="110">
        <f t="shared" si="23"/>
        <v>1</v>
      </c>
      <c r="AD69" s="110">
        <f t="shared" si="23"/>
        <v>0</v>
      </c>
      <c r="AE69" s="110">
        <f t="shared" si="23"/>
        <v>0</v>
      </c>
      <c r="AF69" s="110">
        <f t="shared" si="23"/>
        <v>0</v>
      </c>
      <c r="AG69" s="110">
        <f t="shared" si="23"/>
        <v>0</v>
      </c>
      <c r="AI69" s="110">
        <f t="shared" si="24"/>
        <v>1</v>
      </c>
      <c r="AJ69" s="110">
        <f t="shared" si="24"/>
        <v>0</v>
      </c>
      <c r="AK69" s="110">
        <f t="shared" si="24"/>
        <v>0</v>
      </c>
      <c r="AL69" s="110">
        <f t="shared" si="24"/>
        <v>0</v>
      </c>
      <c r="AM69" s="110">
        <f t="shared" si="24"/>
        <v>0</v>
      </c>
      <c r="AO69" s="110">
        <f t="shared" si="25"/>
        <v>1</v>
      </c>
      <c r="AP69" s="110">
        <f t="shared" si="25"/>
        <v>0</v>
      </c>
      <c r="AQ69" s="110">
        <f t="shared" si="25"/>
        <v>0</v>
      </c>
      <c r="AR69" s="110">
        <f t="shared" si="25"/>
        <v>0</v>
      </c>
      <c r="AS69" s="110">
        <f t="shared" si="25"/>
        <v>0</v>
      </c>
      <c r="AU69" s="110">
        <f t="shared" si="26"/>
        <v>1</v>
      </c>
      <c r="AV69" s="110">
        <f t="shared" si="26"/>
        <v>1</v>
      </c>
      <c r="AW69" s="110">
        <f t="shared" si="26"/>
        <v>1</v>
      </c>
      <c r="AX69" s="110">
        <f t="shared" si="26"/>
        <v>0</v>
      </c>
      <c r="AY69" s="110">
        <f t="shared" si="26"/>
        <v>1</v>
      </c>
      <c r="BA69" s="110">
        <f t="shared" si="19"/>
        <v>1</v>
      </c>
      <c r="BB69" s="104">
        <f t="shared" si="20"/>
        <v>1.5</v>
      </c>
      <c r="BC69" s="104">
        <f t="shared" si="21"/>
        <v>2</v>
      </c>
    </row>
    <row r="70" spans="1:64" ht="15" customHeight="1" x14ac:dyDescent="0.2">
      <c r="A70" s="104"/>
      <c r="B70" s="105"/>
      <c r="C70" s="105"/>
      <c r="E70" s="106"/>
      <c r="F70" s="106"/>
      <c r="G70" s="106"/>
      <c r="H70" s="106"/>
      <c r="I70" s="106"/>
      <c r="J70" s="106"/>
      <c r="K70" s="106"/>
      <c r="L70" s="106"/>
      <c r="M70" s="106"/>
      <c r="N70" s="106"/>
      <c r="O70" s="106"/>
      <c r="P70" s="106"/>
      <c r="Q70" s="107"/>
      <c r="R70" s="107"/>
      <c r="S70" s="107"/>
      <c r="T70" s="107"/>
      <c r="U70" s="107"/>
      <c r="AC70" s="110"/>
      <c r="AD70" s="110"/>
      <c r="AE70" s="110"/>
      <c r="AF70" s="110"/>
      <c r="AG70" s="110"/>
      <c r="AI70" s="110"/>
      <c r="AJ70" s="110"/>
      <c r="AK70" s="110"/>
      <c r="AL70" s="110"/>
      <c r="AM70" s="110"/>
      <c r="AO70" s="110"/>
      <c r="AP70" s="110"/>
      <c r="AQ70" s="110"/>
      <c r="AR70" s="110"/>
      <c r="AS70" s="110"/>
      <c r="AU70" s="110"/>
      <c r="AV70" s="110"/>
      <c r="AW70" s="110"/>
      <c r="AX70" s="110"/>
      <c r="AY70" s="110"/>
      <c r="BA70" s="110"/>
    </row>
    <row r="71" spans="1:64" ht="15" customHeight="1" x14ac:dyDescent="0.2">
      <c r="A71" s="104">
        <v>1108</v>
      </c>
      <c r="B71" s="105" t="s">
        <v>864</v>
      </c>
      <c r="C71" s="105">
        <v>8</v>
      </c>
      <c r="D71" s="104" t="s">
        <v>684</v>
      </c>
      <c r="E71" s="106">
        <v>0</v>
      </c>
      <c r="F71" s="106">
        <v>1</v>
      </c>
      <c r="G71" s="106">
        <v>1</v>
      </c>
      <c r="H71" s="106">
        <v>0</v>
      </c>
      <c r="I71" s="106">
        <v>0</v>
      </c>
      <c r="J71" s="106"/>
      <c r="K71" s="106">
        <v>0</v>
      </c>
      <c r="L71" s="106">
        <v>0</v>
      </c>
      <c r="M71" s="106">
        <v>0</v>
      </c>
      <c r="N71" s="106">
        <v>0</v>
      </c>
      <c r="O71" s="106">
        <v>1</v>
      </c>
      <c r="P71" s="106" t="s">
        <v>769</v>
      </c>
      <c r="Q71" s="107">
        <v>0</v>
      </c>
      <c r="R71" s="107">
        <v>0</v>
      </c>
      <c r="S71" s="107">
        <v>0</v>
      </c>
      <c r="T71" s="107">
        <v>0</v>
      </c>
      <c r="U71" s="107">
        <v>0</v>
      </c>
      <c r="W71" s="57">
        <f t="shared" si="22"/>
        <v>0</v>
      </c>
      <c r="X71" s="57">
        <f t="shared" si="22"/>
        <v>0</v>
      </c>
      <c r="Y71" s="57">
        <f t="shared" si="22"/>
        <v>0</v>
      </c>
      <c r="Z71" s="57">
        <f t="shared" si="22"/>
        <v>0</v>
      </c>
      <c r="AA71" s="57">
        <f t="shared" si="22"/>
        <v>0</v>
      </c>
      <c r="AB71" s="109">
        <f t="shared" si="14"/>
        <v>0</v>
      </c>
      <c r="AC71" s="110">
        <f t="shared" si="23"/>
        <v>1</v>
      </c>
      <c r="AD71" s="110">
        <f t="shared" si="23"/>
        <v>0</v>
      </c>
      <c r="AE71" s="110">
        <f t="shared" si="23"/>
        <v>0</v>
      </c>
      <c r="AF71" s="110">
        <f t="shared" si="23"/>
        <v>1</v>
      </c>
      <c r="AG71" s="110">
        <f t="shared" si="23"/>
        <v>0</v>
      </c>
      <c r="AI71" s="110">
        <f t="shared" si="24"/>
        <v>1</v>
      </c>
      <c r="AJ71" s="110">
        <f t="shared" si="24"/>
        <v>0</v>
      </c>
      <c r="AK71" s="110">
        <f t="shared" si="24"/>
        <v>0</v>
      </c>
      <c r="AL71" s="110">
        <f t="shared" si="24"/>
        <v>1</v>
      </c>
      <c r="AM71" s="110">
        <f t="shared" si="24"/>
        <v>0</v>
      </c>
      <c r="AO71" s="110">
        <f t="shared" si="25"/>
        <v>1</v>
      </c>
      <c r="AP71" s="110">
        <f t="shared" si="25"/>
        <v>1</v>
      </c>
      <c r="AQ71" s="110">
        <f t="shared" si="25"/>
        <v>1</v>
      </c>
      <c r="AR71" s="110">
        <f t="shared" si="25"/>
        <v>1</v>
      </c>
      <c r="AS71" s="110">
        <f t="shared" si="25"/>
        <v>0</v>
      </c>
      <c r="AU71" s="110">
        <f t="shared" si="26"/>
        <v>1</v>
      </c>
      <c r="AV71" s="110">
        <f t="shared" si="26"/>
        <v>0</v>
      </c>
      <c r="AW71" s="110">
        <f t="shared" si="26"/>
        <v>0</v>
      </c>
      <c r="AX71" s="110">
        <f t="shared" si="26"/>
        <v>1</v>
      </c>
      <c r="AY71" s="110">
        <f t="shared" si="26"/>
        <v>1</v>
      </c>
      <c r="BA71" s="110">
        <f t="shared" si="19"/>
        <v>2</v>
      </c>
      <c r="BB71" s="104">
        <f t="shared" si="20"/>
        <v>1</v>
      </c>
      <c r="BC71" s="104">
        <f t="shared" si="21"/>
        <v>0</v>
      </c>
    </row>
    <row r="72" spans="1:64" ht="15" customHeight="1" x14ac:dyDescent="0.2">
      <c r="B72" s="105"/>
      <c r="C72" s="105"/>
      <c r="D72" s="112"/>
      <c r="M72" s="104"/>
      <c r="N72" s="104"/>
      <c r="O72" s="104"/>
      <c r="AC72" s="110"/>
      <c r="AD72" s="110"/>
      <c r="AE72" s="110"/>
      <c r="AF72" s="110"/>
      <c r="AG72" s="110"/>
      <c r="AI72" s="110"/>
      <c r="AJ72" s="110"/>
      <c r="AK72" s="110"/>
      <c r="AL72" s="110"/>
      <c r="AM72" s="110"/>
      <c r="AO72" s="110"/>
      <c r="AP72" s="110"/>
      <c r="AQ72" s="110"/>
      <c r="AR72" s="110"/>
      <c r="AS72" s="110"/>
      <c r="AU72" s="110"/>
      <c r="AV72" s="110"/>
      <c r="AW72" s="110"/>
      <c r="AX72" s="110"/>
      <c r="AY72" s="110"/>
      <c r="AZ72" s="110"/>
      <c r="BA72" s="110"/>
      <c r="BD72" s="110"/>
      <c r="BE72" s="110"/>
      <c r="BF72" s="110"/>
      <c r="BG72" s="110"/>
      <c r="BH72" s="110"/>
      <c r="BI72" s="110"/>
      <c r="BJ72" s="110"/>
      <c r="BK72" s="110"/>
      <c r="BL72" s="110"/>
    </row>
    <row r="73" spans="1:64" ht="15" customHeight="1" x14ac:dyDescent="0.2">
      <c r="B73" s="105"/>
      <c r="C73" s="105"/>
      <c r="D73" s="112"/>
      <c r="M73" s="114"/>
      <c r="N73" s="114"/>
      <c r="O73" s="114"/>
      <c r="AC73" s="110"/>
      <c r="AD73" s="110"/>
      <c r="AE73" s="110"/>
      <c r="AF73" s="110"/>
      <c r="AG73" s="110"/>
      <c r="AI73" s="110"/>
      <c r="AJ73" s="110"/>
      <c r="AK73" s="110"/>
      <c r="AL73" s="110"/>
      <c r="AM73" s="110"/>
      <c r="AO73" s="110"/>
      <c r="AP73" s="110"/>
      <c r="AQ73" s="110"/>
      <c r="AR73" s="110"/>
      <c r="AS73" s="110"/>
      <c r="AU73" s="110"/>
      <c r="AV73" s="110"/>
      <c r="AW73" s="110"/>
      <c r="AX73" s="110"/>
      <c r="AY73" s="110"/>
      <c r="AZ73" s="110"/>
      <c r="BA73" s="110"/>
      <c r="BD73" s="110"/>
      <c r="BE73" s="110"/>
      <c r="BF73" s="110"/>
      <c r="BG73" s="110"/>
      <c r="BH73" s="110"/>
      <c r="BI73" s="110"/>
      <c r="BJ73" s="110"/>
      <c r="BK73" s="110"/>
      <c r="BL73" s="110"/>
    </row>
    <row r="74" spans="1:64" ht="15" customHeight="1" x14ac:dyDescent="0.2">
      <c r="A74" s="111" t="s">
        <v>332</v>
      </c>
      <c r="B74" s="105" t="s">
        <v>520</v>
      </c>
      <c r="C74" s="105">
        <v>2</v>
      </c>
      <c r="D74" s="112" t="s">
        <v>333</v>
      </c>
      <c r="E74" s="104">
        <v>1</v>
      </c>
      <c r="F74" s="104">
        <v>1</v>
      </c>
      <c r="G74" s="104">
        <v>0</v>
      </c>
      <c r="H74" s="104">
        <v>0</v>
      </c>
      <c r="I74" s="104">
        <v>1</v>
      </c>
      <c r="K74" s="104">
        <v>1</v>
      </c>
      <c r="L74" s="104">
        <v>1</v>
      </c>
      <c r="M74" s="104">
        <v>0</v>
      </c>
      <c r="N74" s="114">
        <v>0.5</v>
      </c>
      <c r="O74" s="104">
        <v>1</v>
      </c>
      <c r="Q74" s="104">
        <v>1</v>
      </c>
      <c r="R74" s="104">
        <v>1</v>
      </c>
      <c r="S74" s="104">
        <v>0</v>
      </c>
      <c r="T74" s="104">
        <v>0</v>
      </c>
      <c r="U74" s="104">
        <v>0</v>
      </c>
      <c r="W74" s="57">
        <f t="shared" si="22"/>
        <v>1</v>
      </c>
      <c r="X74" s="57">
        <f t="shared" si="22"/>
        <v>1</v>
      </c>
      <c r="Y74" s="57">
        <f t="shared" si="22"/>
        <v>0</v>
      </c>
      <c r="Z74" s="57">
        <f t="shared" si="22"/>
        <v>0</v>
      </c>
      <c r="AA74" s="57">
        <f t="shared" si="22"/>
        <v>1</v>
      </c>
      <c r="AB74" s="109">
        <f t="shared" si="14"/>
        <v>3</v>
      </c>
      <c r="AC74" s="110">
        <f t="shared" si="23"/>
        <v>1</v>
      </c>
      <c r="AD74" s="110">
        <f t="shared" si="23"/>
        <v>1</v>
      </c>
      <c r="AE74" s="110">
        <f t="shared" si="23"/>
        <v>1</v>
      </c>
      <c r="AF74" s="110">
        <f t="shared" si="23"/>
        <v>0</v>
      </c>
      <c r="AG74" s="110">
        <f t="shared" si="23"/>
        <v>0</v>
      </c>
      <c r="AI74" s="110">
        <f t="shared" si="24"/>
        <v>1</v>
      </c>
      <c r="AJ74" s="110">
        <f t="shared" si="24"/>
        <v>1</v>
      </c>
      <c r="AK74" s="110">
        <f t="shared" si="24"/>
        <v>1</v>
      </c>
      <c r="AL74" s="110">
        <f t="shared" si="24"/>
        <v>0</v>
      </c>
      <c r="AM74" s="110">
        <f t="shared" si="24"/>
        <v>1</v>
      </c>
      <c r="AO74" s="110">
        <f t="shared" si="25"/>
        <v>1</v>
      </c>
      <c r="AP74" s="110">
        <f t="shared" si="25"/>
        <v>1</v>
      </c>
      <c r="AQ74" s="110">
        <f t="shared" si="25"/>
        <v>1</v>
      </c>
      <c r="AR74" s="110">
        <f t="shared" si="25"/>
        <v>0</v>
      </c>
      <c r="AS74" s="110">
        <f t="shared" si="25"/>
        <v>0</v>
      </c>
      <c r="AU74" s="110">
        <f t="shared" si="26"/>
        <v>1</v>
      </c>
      <c r="AV74" s="110">
        <f t="shared" si="26"/>
        <v>1</v>
      </c>
      <c r="AW74" s="110">
        <f t="shared" si="26"/>
        <v>1</v>
      </c>
      <c r="AX74" s="110">
        <f t="shared" si="26"/>
        <v>1</v>
      </c>
      <c r="AY74" s="110">
        <f t="shared" si="26"/>
        <v>0</v>
      </c>
      <c r="AZ74" s="110"/>
      <c r="BA74" s="110">
        <f t="shared" si="19"/>
        <v>3</v>
      </c>
      <c r="BB74" s="104">
        <f t="shared" si="20"/>
        <v>3.5</v>
      </c>
      <c r="BC74" s="104">
        <f t="shared" si="21"/>
        <v>2</v>
      </c>
      <c r="BD74" s="110"/>
      <c r="BE74" s="110"/>
      <c r="BF74" s="110"/>
      <c r="BG74" s="110"/>
      <c r="BH74" s="110"/>
      <c r="BI74" s="110"/>
      <c r="BJ74" s="110"/>
      <c r="BK74" s="110"/>
      <c r="BL74" s="110"/>
    </row>
    <row r="75" spans="1:64" ht="15" customHeight="1" x14ac:dyDescent="0.2">
      <c r="A75" s="104"/>
      <c r="B75" s="105"/>
      <c r="C75" s="105"/>
      <c r="E75" s="106"/>
      <c r="F75" s="106"/>
      <c r="G75" s="106"/>
      <c r="H75" s="106"/>
      <c r="I75" s="106"/>
      <c r="J75" s="106"/>
      <c r="K75" s="106"/>
      <c r="L75" s="106"/>
      <c r="M75" s="106"/>
      <c r="N75" s="106"/>
      <c r="O75" s="106"/>
      <c r="P75" s="106"/>
      <c r="Q75" s="107"/>
      <c r="R75" s="107"/>
      <c r="S75" s="107"/>
      <c r="T75" s="107"/>
      <c r="U75" s="107"/>
      <c r="AC75" s="110"/>
      <c r="AD75" s="110"/>
      <c r="AE75" s="110"/>
      <c r="AF75" s="110"/>
      <c r="AG75" s="110"/>
      <c r="AI75" s="110"/>
      <c r="AJ75" s="110"/>
      <c r="AK75" s="110"/>
      <c r="AL75" s="110"/>
      <c r="AM75" s="110"/>
      <c r="AO75" s="110"/>
      <c r="AP75" s="110"/>
      <c r="AQ75" s="110"/>
      <c r="AR75" s="110"/>
      <c r="AS75" s="110"/>
      <c r="AU75" s="110"/>
      <c r="AV75" s="110"/>
      <c r="AW75" s="110"/>
      <c r="AX75" s="110"/>
      <c r="AY75" s="110"/>
      <c r="BA75" s="110"/>
    </row>
    <row r="76" spans="1:64" ht="15" customHeight="1" x14ac:dyDescent="0.2">
      <c r="A76" s="104">
        <v>1125</v>
      </c>
      <c r="B76" s="105" t="s">
        <v>905</v>
      </c>
      <c r="C76" s="105">
        <v>11</v>
      </c>
      <c r="D76" s="104" t="s">
        <v>699</v>
      </c>
      <c r="E76" s="106">
        <v>1</v>
      </c>
      <c r="F76" s="106">
        <v>1</v>
      </c>
      <c r="G76" s="106">
        <v>1</v>
      </c>
      <c r="H76" s="106">
        <v>0</v>
      </c>
      <c r="I76" s="106">
        <v>0</v>
      </c>
      <c r="J76" s="106"/>
      <c r="K76" s="106">
        <v>1</v>
      </c>
      <c r="L76" s="106">
        <v>1</v>
      </c>
      <c r="M76" s="106">
        <v>0</v>
      </c>
      <c r="N76" s="106">
        <v>0</v>
      </c>
      <c r="O76" s="106">
        <v>0.5</v>
      </c>
      <c r="P76" s="106"/>
      <c r="Q76" s="107">
        <v>0</v>
      </c>
      <c r="R76" s="107">
        <v>0</v>
      </c>
      <c r="S76" s="107">
        <v>0</v>
      </c>
      <c r="T76" s="107">
        <v>0</v>
      </c>
      <c r="U76" s="107">
        <v>0</v>
      </c>
      <c r="W76" s="57">
        <f t="shared" si="22"/>
        <v>1</v>
      </c>
      <c r="X76" s="57">
        <f t="shared" si="22"/>
        <v>1</v>
      </c>
      <c r="Y76" s="57">
        <f t="shared" si="22"/>
        <v>0</v>
      </c>
      <c r="Z76" s="57">
        <f t="shared" si="22"/>
        <v>0</v>
      </c>
      <c r="AA76" s="57">
        <f t="shared" si="22"/>
        <v>0</v>
      </c>
      <c r="AB76" s="109">
        <f t="shared" si="14"/>
        <v>2</v>
      </c>
      <c r="AC76" s="110">
        <f t="shared" si="23"/>
        <v>0</v>
      </c>
      <c r="AD76" s="110">
        <f t="shared" si="23"/>
        <v>0</v>
      </c>
      <c r="AE76" s="110">
        <f t="shared" si="23"/>
        <v>0</v>
      </c>
      <c r="AF76" s="110">
        <f t="shared" si="23"/>
        <v>1</v>
      </c>
      <c r="AG76" s="110">
        <f t="shared" si="23"/>
        <v>0</v>
      </c>
      <c r="AI76" s="110">
        <f t="shared" si="24"/>
        <v>1</v>
      </c>
      <c r="AJ76" s="110">
        <f t="shared" si="24"/>
        <v>1</v>
      </c>
      <c r="AK76" s="110">
        <f t="shared" si="24"/>
        <v>0</v>
      </c>
      <c r="AL76" s="110">
        <f t="shared" si="24"/>
        <v>1</v>
      </c>
      <c r="AM76" s="110">
        <f t="shared" si="24"/>
        <v>0</v>
      </c>
      <c r="AO76" s="110">
        <f t="shared" si="25"/>
        <v>0</v>
      </c>
      <c r="AP76" s="110">
        <f t="shared" si="25"/>
        <v>0</v>
      </c>
      <c r="AQ76" s="110">
        <f t="shared" si="25"/>
        <v>1</v>
      </c>
      <c r="AR76" s="110">
        <f t="shared" si="25"/>
        <v>1</v>
      </c>
      <c r="AS76" s="110">
        <f t="shared" si="25"/>
        <v>0</v>
      </c>
      <c r="AU76" s="110">
        <f t="shared" si="26"/>
        <v>0</v>
      </c>
      <c r="AV76" s="110">
        <f t="shared" si="26"/>
        <v>0</v>
      </c>
      <c r="AW76" s="110">
        <f t="shared" si="26"/>
        <v>0</v>
      </c>
      <c r="AX76" s="110">
        <f t="shared" si="26"/>
        <v>1</v>
      </c>
      <c r="AY76" s="110">
        <f t="shared" si="26"/>
        <v>1</v>
      </c>
      <c r="BA76" s="110">
        <f t="shared" si="19"/>
        <v>3</v>
      </c>
      <c r="BB76" s="104">
        <f t="shared" si="20"/>
        <v>2.5</v>
      </c>
      <c r="BC76" s="104">
        <f t="shared" si="21"/>
        <v>0</v>
      </c>
    </row>
    <row r="77" spans="1:64" ht="15" customHeight="1" x14ac:dyDescent="0.2">
      <c r="B77" s="105"/>
      <c r="C77" s="105"/>
      <c r="D77" s="112"/>
      <c r="E77" s="110"/>
      <c r="F77" s="110"/>
      <c r="G77" s="110"/>
      <c r="H77" s="110"/>
      <c r="I77" s="110"/>
      <c r="J77" s="105"/>
      <c r="P77" s="105"/>
      <c r="AC77" s="110"/>
      <c r="AD77" s="110"/>
      <c r="AE77" s="110"/>
      <c r="AF77" s="110"/>
      <c r="AG77" s="110"/>
      <c r="AI77" s="110"/>
      <c r="AJ77" s="110"/>
      <c r="AK77" s="110"/>
      <c r="AL77" s="110"/>
      <c r="AM77" s="110"/>
      <c r="AO77" s="110"/>
      <c r="AP77" s="110"/>
      <c r="AQ77" s="110"/>
      <c r="AR77" s="110"/>
      <c r="AS77" s="110"/>
      <c r="AU77" s="110"/>
      <c r="AV77" s="110"/>
      <c r="AW77" s="110"/>
      <c r="AX77" s="110"/>
      <c r="AY77" s="110"/>
      <c r="BA77" s="110"/>
    </row>
    <row r="78" spans="1:64" ht="15" customHeight="1" x14ac:dyDescent="0.2">
      <c r="A78" s="111" t="s">
        <v>153</v>
      </c>
      <c r="B78" s="105" t="s">
        <v>453</v>
      </c>
      <c r="C78" s="105">
        <v>9</v>
      </c>
      <c r="D78" s="112" t="s">
        <v>154</v>
      </c>
      <c r="E78" s="110">
        <v>0</v>
      </c>
      <c r="F78" s="110">
        <v>1</v>
      </c>
      <c r="G78" s="110">
        <v>0</v>
      </c>
      <c r="H78" s="110">
        <v>0</v>
      </c>
      <c r="I78" s="110">
        <v>0</v>
      </c>
      <c r="J78" s="105"/>
      <c r="K78" s="104">
        <v>0</v>
      </c>
      <c r="L78" s="104">
        <v>1</v>
      </c>
      <c r="M78" s="113">
        <v>0.5</v>
      </c>
      <c r="N78" s="113">
        <v>0.5</v>
      </c>
      <c r="O78" s="113">
        <v>1</v>
      </c>
      <c r="P78" s="105"/>
      <c r="Q78" s="104">
        <v>0</v>
      </c>
      <c r="R78" s="104">
        <v>0</v>
      </c>
      <c r="S78" s="104">
        <v>0</v>
      </c>
      <c r="T78" s="104">
        <v>0</v>
      </c>
      <c r="U78" s="104">
        <v>0</v>
      </c>
      <c r="W78" s="57">
        <f t="shared" ref="W78:AA92" si="27">IF(((E78+K78+Q78)=1.5),0.5,ROUND((E78+K78+Q78)/3,0))</f>
        <v>0</v>
      </c>
      <c r="X78" s="57">
        <f t="shared" si="27"/>
        <v>1</v>
      </c>
      <c r="Y78" s="57">
        <f t="shared" si="27"/>
        <v>0</v>
      </c>
      <c r="Z78" s="57">
        <f t="shared" si="27"/>
        <v>0</v>
      </c>
      <c r="AA78" s="57">
        <f t="shared" si="27"/>
        <v>0</v>
      </c>
      <c r="AB78" s="109">
        <f t="shared" si="14"/>
        <v>1</v>
      </c>
      <c r="AC78" s="110">
        <f t="shared" si="23"/>
        <v>1</v>
      </c>
      <c r="AD78" s="110">
        <f t="shared" si="23"/>
        <v>0</v>
      </c>
      <c r="AE78" s="110">
        <f t="shared" si="23"/>
        <v>0</v>
      </c>
      <c r="AF78" s="110">
        <f t="shared" si="23"/>
        <v>0</v>
      </c>
      <c r="AG78" s="110">
        <f t="shared" si="23"/>
        <v>0</v>
      </c>
      <c r="AI78" s="110">
        <f t="shared" si="24"/>
        <v>1</v>
      </c>
      <c r="AJ78" s="110">
        <f t="shared" si="24"/>
        <v>1</v>
      </c>
      <c r="AK78" s="110">
        <f t="shared" si="24"/>
        <v>0</v>
      </c>
      <c r="AL78" s="110">
        <f t="shared" si="24"/>
        <v>0</v>
      </c>
      <c r="AM78" s="110">
        <f t="shared" si="24"/>
        <v>0</v>
      </c>
      <c r="AO78" s="110">
        <f t="shared" si="25"/>
        <v>1</v>
      </c>
      <c r="AP78" s="110">
        <f t="shared" si="25"/>
        <v>0</v>
      </c>
      <c r="AQ78" s="110">
        <f t="shared" si="25"/>
        <v>0</v>
      </c>
      <c r="AR78" s="110">
        <f t="shared" si="25"/>
        <v>0</v>
      </c>
      <c r="AS78" s="110">
        <f t="shared" si="25"/>
        <v>0</v>
      </c>
      <c r="AU78" s="110">
        <f t="shared" si="26"/>
        <v>1</v>
      </c>
      <c r="AV78" s="110">
        <f t="shared" si="26"/>
        <v>0</v>
      </c>
      <c r="AW78" s="110">
        <f t="shared" si="26"/>
        <v>1</v>
      </c>
      <c r="AX78" s="110">
        <f t="shared" si="26"/>
        <v>1</v>
      </c>
      <c r="AY78" s="110">
        <f t="shared" si="26"/>
        <v>1</v>
      </c>
      <c r="BA78" s="110">
        <f t="shared" si="19"/>
        <v>1</v>
      </c>
      <c r="BB78" s="104">
        <f t="shared" si="20"/>
        <v>3</v>
      </c>
      <c r="BC78" s="104">
        <f t="shared" si="21"/>
        <v>0</v>
      </c>
    </row>
    <row r="79" spans="1:64" ht="15" customHeight="1" x14ac:dyDescent="0.2">
      <c r="A79" s="104"/>
      <c r="B79" s="105"/>
      <c r="C79" s="105"/>
      <c r="E79" s="106"/>
      <c r="F79" s="106"/>
      <c r="G79" s="106"/>
      <c r="H79" s="106"/>
      <c r="I79" s="106"/>
      <c r="J79" s="106"/>
      <c r="K79" s="106"/>
      <c r="L79" s="106"/>
      <c r="M79" s="106"/>
      <c r="N79" s="106"/>
      <c r="O79" s="106"/>
      <c r="P79" s="106"/>
      <c r="Q79" s="107"/>
      <c r="R79" s="107"/>
      <c r="S79" s="107"/>
      <c r="T79" s="107"/>
      <c r="U79" s="107"/>
      <c r="AC79" s="110"/>
      <c r="AD79" s="110"/>
      <c r="AE79" s="110"/>
      <c r="AF79" s="110"/>
      <c r="AG79" s="110"/>
      <c r="AI79" s="110"/>
      <c r="AJ79" s="110"/>
      <c r="AK79" s="110"/>
      <c r="AL79" s="110"/>
      <c r="AM79" s="110"/>
      <c r="AO79" s="110"/>
      <c r="AP79" s="110"/>
      <c r="AQ79" s="110"/>
      <c r="AR79" s="110"/>
      <c r="AS79" s="110"/>
      <c r="AU79" s="110"/>
      <c r="AV79" s="110"/>
      <c r="AW79" s="110"/>
      <c r="AX79" s="110"/>
      <c r="AY79" s="110"/>
      <c r="BA79" s="110"/>
    </row>
    <row r="80" spans="1:64" ht="15" customHeight="1" x14ac:dyDescent="0.2">
      <c r="A80" s="104">
        <v>1129</v>
      </c>
      <c r="B80" s="105" t="s">
        <v>875</v>
      </c>
      <c r="C80" s="105">
        <v>10</v>
      </c>
      <c r="D80" s="104" t="s">
        <v>703</v>
      </c>
      <c r="E80" s="106">
        <v>1</v>
      </c>
      <c r="F80" s="106">
        <v>1</v>
      </c>
      <c r="G80" s="106">
        <v>0</v>
      </c>
      <c r="H80" s="106">
        <v>0</v>
      </c>
      <c r="I80" s="106">
        <v>0</v>
      </c>
      <c r="J80" s="106"/>
      <c r="K80" s="106">
        <v>1</v>
      </c>
      <c r="L80" s="106">
        <v>1</v>
      </c>
      <c r="M80" s="106">
        <v>0</v>
      </c>
      <c r="N80" s="106">
        <v>0.5</v>
      </c>
      <c r="O80" s="106">
        <v>1</v>
      </c>
      <c r="P80" s="106"/>
      <c r="Q80" s="107">
        <v>0</v>
      </c>
      <c r="R80" s="107">
        <v>0</v>
      </c>
      <c r="S80" s="107">
        <v>0</v>
      </c>
      <c r="T80" s="107">
        <v>0</v>
      </c>
      <c r="U80" s="107">
        <v>0</v>
      </c>
      <c r="W80" s="57">
        <f t="shared" si="27"/>
        <v>1</v>
      </c>
      <c r="X80" s="57">
        <f t="shared" si="27"/>
        <v>1</v>
      </c>
      <c r="Y80" s="57">
        <f t="shared" si="27"/>
        <v>0</v>
      </c>
      <c r="Z80" s="57">
        <f t="shared" si="27"/>
        <v>0</v>
      </c>
      <c r="AA80" s="57">
        <f t="shared" si="27"/>
        <v>0</v>
      </c>
      <c r="AB80" s="109">
        <f t="shared" si="14"/>
        <v>2</v>
      </c>
      <c r="AC80" s="110">
        <f t="shared" si="23"/>
        <v>0</v>
      </c>
      <c r="AD80" s="110">
        <f t="shared" si="23"/>
        <v>0</v>
      </c>
      <c r="AE80" s="110">
        <f t="shared" si="23"/>
        <v>1</v>
      </c>
      <c r="AF80" s="110">
        <f t="shared" si="23"/>
        <v>0</v>
      </c>
      <c r="AG80" s="110">
        <f t="shared" si="23"/>
        <v>0</v>
      </c>
      <c r="AI80" s="110">
        <f t="shared" si="24"/>
        <v>1</v>
      </c>
      <c r="AJ80" s="110">
        <f t="shared" si="24"/>
        <v>1</v>
      </c>
      <c r="AK80" s="110">
        <f t="shared" si="24"/>
        <v>1</v>
      </c>
      <c r="AL80" s="110">
        <f t="shared" si="24"/>
        <v>0</v>
      </c>
      <c r="AM80" s="110">
        <f t="shared" si="24"/>
        <v>0</v>
      </c>
      <c r="AO80" s="110">
        <f t="shared" si="25"/>
        <v>0</v>
      </c>
      <c r="AP80" s="110">
        <f t="shared" si="25"/>
        <v>0</v>
      </c>
      <c r="AQ80" s="110">
        <f t="shared" si="25"/>
        <v>1</v>
      </c>
      <c r="AR80" s="110">
        <f t="shared" si="25"/>
        <v>0</v>
      </c>
      <c r="AS80" s="110">
        <f t="shared" si="25"/>
        <v>0</v>
      </c>
      <c r="AU80" s="110">
        <f t="shared" si="26"/>
        <v>0</v>
      </c>
      <c r="AV80" s="110">
        <f t="shared" si="26"/>
        <v>0</v>
      </c>
      <c r="AW80" s="110">
        <f t="shared" si="26"/>
        <v>1</v>
      </c>
      <c r="AX80" s="110">
        <f t="shared" si="26"/>
        <v>1</v>
      </c>
      <c r="AY80" s="110">
        <f t="shared" si="26"/>
        <v>1</v>
      </c>
      <c r="BA80" s="110">
        <f t="shared" si="19"/>
        <v>2</v>
      </c>
      <c r="BB80" s="104">
        <f t="shared" si="20"/>
        <v>3.5</v>
      </c>
      <c r="BC80" s="104">
        <f t="shared" si="21"/>
        <v>0</v>
      </c>
    </row>
    <row r="81" spans="1:64" ht="15" customHeight="1" x14ac:dyDescent="0.2">
      <c r="A81" s="104"/>
      <c r="B81" s="105"/>
      <c r="C81" s="105"/>
      <c r="E81" s="106"/>
      <c r="F81" s="106"/>
      <c r="G81" s="106"/>
      <c r="H81" s="106"/>
      <c r="I81" s="106"/>
      <c r="J81" s="106"/>
      <c r="K81" s="106"/>
      <c r="L81" s="106"/>
      <c r="M81" s="106"/>
      <c r="N81" s="106"/>
      <c r="O81" s="106"/>
      <c r="P81" s="106"/>
      <c r="Q81" s="107"/>
      <c r="R81" s="107"/>
      <c r="S81" s="107"/>
      <c r="T81" s="107"/>
      <c r="U81" s="107"/>
      <c r="AC81" s="110"/>
      <c r="AD81" s="110"/>
      <c r="AE81" s="110"/>
      <c r="AF81" s="110"/>
      <c r="AG81" s="110"/>
      <c r="AI81" s="110"/>
      <c r="AJ81" s="110"/>
      <c r="AK81" s="110"/>
      <c r="AL81" s="110"/>
      <c r="AM81" s="110"/>
      <c r="AO81" s="110"/>
      <c r="AP81" s="110"/>
      <c r="AQ81" s="110"/>
      <c r="AR81" s="110"/>
      <c r="AS81" s="110"/>
      <c r="AU81" s="110"/>
      <c r="AV81" s="110"/>
      <c r="AW81" s="110"/>
      <c r="AX81" s="110"/>
      <c r="AY81" s="110"/>
      <c r="BA81" s="110"/>
    </row>
    <row r="82" spans="1:64" ht="15" customHeight="1" x14ac:dyDescent="0.2">
      <c r="A82" s="115">
        <v>1153</v>
      </c>
      <c r="B82" s="105" t="s">
        <v>929</v>
      </c>
      <c r="C82" s="105">
        <v>11</v>
      </c>
      <c r="D82" s="115" t="s">
        <v>727</v>
      </c>
      <c r="E82" s="116" t="s">
        <v>777</v>
      </c>
      <c r="F82" s="116"/>
      <c r="G82" s="116"/>
      <c r="H82" s="116"/>
      <c r="I82" s="116"/>
      <c r="J82" s="116"/>
      <c r="K82" s="116">
        <v>0</v>
      </c>
      <c r="L82" s="116">
        <v>0</v>
      </c>
      <c r="M82" s="116">
        <v>0</v>
      </c>
      <c r="N82" s="116">
        <v>0</v>
      </c>
      <c r="O82" s="116">
        <v>0</v>
      </c>
      <c r="P82" s="116" t="s">
        <v>775</v>
      </c>
      <c r="Q82" s="116">
        <v>0</v>
      </c>
      <c r="R82" s="116">
        <v>0</v>
      </c>
      <c r="S82" s="116">
        <v>0</v>
      </c>
      <c r="T82" s="116">
        <v>0</v>
      </c>
      <c r="U82" s="116">
        <v>0</v>
      </c>
      <c r="V82" s="115"/>
      <c r="W82" s="117" t="e">
        <f t="shared" si="27"/>
        <v>#VALUE!</v>
      </c>
      <c r="X82" s="117">
        <f t="shared" si="27"/>
        <v>0</v>
      </c>
      <c r="Y82" s="117">
        <f t="shared" si="27"/>
        <v>0</v>
      </c>
      <c r="Z82" s="117">
        <f t="shared" si="27"/>
        <v>0</v>
      </c>
      <c r="AA82" s="117">
        <f t="shared" si="27"/>
        <v>0</v>
      </c>
      <c r="AB82" s="118" t="e">
        <f t="shared" si="14"/>
        <v>#VALUE!</v>
      </c>
      <c r="AC82" s="119">
        <f t="shared" si="23"/>
        <v>0</v>
      </c>
      <c r="AD82" s="119">
        <f t="shared" si="23"/>
        <v>1</v>
      </c>
      <c r="AE82" s="119">
        <f t="shared" si="23"/>
        <v>1</v>
      </c>
      <c r="AF82" s="119">
        <f t="shared" si="23"/>
        <v>1</v>
      </c>
      <c r="AG82" s="119">
        <f t="shared" si="23"/>
        <v>1</v>
      </c>
      <c r="AH82" s="115"/>
      <c r="AI82" s="119">
        <f t="shared" si="24"/>
        <v>0</v>
      </c>
      <c r="AJ82" s="119">
        <f t="shared" si="24"/>
        <v>1</v>
      </c>
      <c r="AK82" s="119">
        <f t="shared" si="24"/>
        <v>1</v>
      </c>
      <c r="AL82" s="119">
        <f t="shared" si="24"/>
        <v>1</v>
      </c>
      <c r="AM82" s="119">
        <f t="shared" si="24"/>
        <v>1</v>
      </c>
      <c r="AN82" s="115"/>
      <c r="AO82" s="119">
        <f t="shared" si="25"/>
        <v>1</v>
      </c>
      <c r="AP82" s="119">
        <f t="shared" si="25"/>
        <v>1</v>
      </c>
      <c r="AQ82" s="119">
        <f t="shared" si="25"/>
        <v>1</v>
      </c>
      <c r="AR82" s="119">
        <f t="shared" si="25"/>
        <v>1</v>
      </c>
      <c r="AS82" s="119">
        <f t="shared" si="25"/>
        <v>1</v>
      </c>
      <c r="AT82" s="115"/>
      <c r="AU82" s="119">
        <f t="shared" si="26"/>
        <v>0</v>
      </c>
      <c r="AV82" s="119">
        <f t="shared" si="26"/>
        <v>1</v>
      </c>
      <c r="AW82" s="119">
        <f t="shared" si="26"/>
        <v>1</v>
      </c>
      <c r="AX82" s="119">
        <f t="shared" si="26"/>
        <v>1</v>
      </c>
      <c r="AY82" s="119">
        <f t="shared" si="26"/>
        <v>1</v>
      </c>
      <c r="AZ82" s="115"/>
      <c r="BA82" s="110">
        <f t="shared" si="19"/>
        <v>0</v>
      </c>
      <c r="BB82" s="104">
        <f t="shared" si="20"/>
        <v>0</v>
      </c>
      <c r="BC82" s="104">
        <f t="shared" si="21"/>
        <v>0</v>
      </c>
      <c r="BD82" s="115"/>
      <c r="BE82" s="115"/>
      <c r="BF82" s="115"/>
      <c r="BG82" s="115"/>
      <c r="BH82" s="115"/>
      <c r="BI82" s="115"/>
      <c r="BJ82" s="115"/>
      <c r="BK82" s="115"/>
      <c r="BL82" s="115"/>
    </row>
    <row r="83" spans="1:64" ht="15" customHeight="1" x14ac:dyDescent="0.2">
      <c r="B83" s="105"/>
      <c r="C83" s="105"/>
      <c r="D83" s="112"/>
      <c r="E83" s="110"/>
      <c r="F83" s="110"/>
      <c r="G83" s="110"/>
      <c r="H83" s="110"/>
      <c r="I83" s="110"/>
      <c r="J83" s="105"/>
      <c r="P83" s="105"/>
      <c r="AC83" s="110"/>
      <c r="AD83" s="110"/>
      <c r="AE83" s="110"/>
      <c r="AF83" s="110"/>
      <c r="AG83" s="110"/>
      <c r="AI83" s="110"/>
      <c r="AJ83" s="110"/>
      <c r="AK83" s="110"/>
      <c r="AL83" s="110"/>
      <c r="AM83" s="110"/>
      <c r="AO83" s="110"/>
      <c r="AP83" s="110"/>
      <c r="AQ83" s="110"/>
      <c r="AR83" s="110"/>
      <c r="AS83" s="110"/>
      <c r="AU83" s="110"/>
      <c r="AV83" s="110"/>
      <c r="AW83" s="110"/>
      <c r="AX83" s="110"/>
      <c r="AY83" s="110"/>
      <c r="BA83" s="110"/>
    </row>
    <row r="84" spans="1:64" ht="15" customHeight="1" x14ac:dyDescent="0.2">
      <c r="A84" s="111" t="s">
        <v>270</v>
      </c>
      <c r="B84" s="105" t="s">
        <v>436</v>
      </c>
      <c r="C84" s="105">
        <v>2</v>
      </c>
      <c r="D84" s="112" t="s">
        <v>271</v>
      </c>
      <c r="E84" s="104">
        <v>1</v>
      </c>
      <c r="F84" s="104">
        <v>1</v>
      </c>
      <c r="G84" s="104">
        <v>0</v>
      </c>
      <c r="H84" s="104">
        <v>0</v>
      </c>
      <c r="I84" s="104">
        <v>0</v>
      </c>
      <c r="K84" s="104">
        <v>1</v>
      </c>
      <c r="L84" s="104">
        <v>1</v>
      </c>
      <c r="M84" s="104">
        <v>0</v>
      </c>
      <c r="N84" s="104">
        <v>0</v>
      </c>
      <c r="O84" s="104">
        <v>0</v>
      </c>
      <c r="Q84" s="104">
        <v>1</v>
      </c>
      <c r="R84" s="104">
        <v>1</v>
      </c>
      <c r="S84" s="104">
        <v>0</v>
      </c>
      <c r="T84" s="104">
        <v>0</v>
      </c>
      <c r="U84" s="104">
        <v>0</v>
      </c>
      <c r="W84" s="57">
        <f t="shared" si="27"/>
        <v>1</v>
      </c>
      <c r="X84" s="57">
        <f t="shared" si="27"/>
        <v>1</v>
      </c>
      <c r="Y84" s="57">
        <f t="shared" si="27"/>
        <v>0</v>
      </c>
      <c r="Z84" s="57">
        <f t="shared" si="27"/>
        <v>0</v>
      </c>
      <c r="AA84" s="57">
        <f t="shared" si="27"/>
        <v>0</v>
      </c>
      <c r="AB84" s="109">
        <f t="shared" si="14"/>
        <v>2</v>
      </c>
      <c r="AC84" s="110">
        <f t="shared" si="23"/>
        <v>1</v>
      </c>
      <c r="AD84" s="110">
        <f t="shared" si="23"/>
        <v>1</v>
      </c>
      <c r="AE84" s="110">
        <f t="shared" si="23"/>
        <v>1</v>
      </c>
      <c r="AF84" s="110">
        <f t="shared" si="23"/>
        <v>1</v>
      </c>
      <c r="AG84" s="110">
        <f t="shared" si="23"/>
        <v>1</v>
      </c>
      <c r="AI84" s="110">
        <f t="shared" si="24"/>
        <v>1</v>
      </c>
      <c r="AJ84" s="110">
        <f t="shared" si="24"/>
        <v>1</v>
      </c>
      <c r="AK84" s="110">
        <f t="shared" si="24"/>
        <v>1</v>
      </c>
      <c r="AL84" s="110">
        <f t="shared" si="24"/>
        <v>1</v>
      </c>
      <c r="AM84" s="110">
        <f t="shared" si="24"/>
        <v>1</v>
      </c>
      <c r="AO84" s="110">
        <f t="shared" si="25"/>
        <v>1</v>
      </c>
      <c r="AP84" s="110">
        <f t="shared" si="25"/>
        <v>1</v>
      </c>
      <c r="AQ84" s="110">
        <f t="shared" si="25"/>
        <v>1</v>
      </c>
      <c r="AR84" s="110">
        <f t="shared" si="25"/>
        <v>1</v>
      </c>
      <c r="AS84" s="110">
        <f t="shared" si="25"/>
        <v>1</v>
      </c>
      <c r="AU84" s="110">
        <f t="shared" si="26"/>
        <v>1</v>
      </c>
      <c r="AV84" s="110">
        <f t="shared" si="26"/>
        <v>1</v>
      </c>
      <c r="AW84" s="110">
        <f t="shared" si="26"/>
        <v>1</v>
      </c>
      <c r="AX84" s="110">
        <f t="shared" si="26"/>
        <v>1</v>
      </c>
      <c r="AY84" s="110">
        <f t="shared" si="26"/>
        <v>1</v>
      </c>
      <c r="AZ84" s="110"/>
      <c r="BA84" s="110">
        <f t="shared" si="19"/>
        <v>2</v>
      </c>
      <c r="BB84" s="104">
        <f t="shared" si="20"/>
        <v>2</v>
      </c>
      <c r="BC84" s="104">
        <f t="shared" si="21"/>
        <v>2</v>
      </c>
      <c r="BD84" s="110"/>
      <c r="BE84" s="110"/>
      <c r="BF84" s="110"/>
      <c r="BG84" s="110"/>
      <c r="BH84" s="110"/>
      <c r="BI84" s="110"/>
      <c r="BJ84" s="110"/>
      <c r="BK84" s="110"/>
      <c r="BL84" s="110"/>
    </row>
    <row r="85" spans="1:64" ht="15" customHeight="1" x14ac:dyDescent="0.2">
      <c r="A85" s="104"/>
      <c r="B85" s="105"/>
      <c r="C85" s="105"/>
      <c r="E85" s="106"/>
      <c r="F85" s="106"/>
      <c r="G85" s="106"/>
      <c r="H85" s="106"/>
      <c r="I85" s="106"/>
      <c r="J85" s="106"/>
      <c r="K85" s="106"/>
      <c r="L85" s="106"/>
      <c r="M85" s="106"/>
      <c r="N85" s="106"/>
      <c r="O85" s="106"/>
      <c r="P85" s="106"/>
      <c r="Q85" s="107"/>
      <c r="R85" s="107"/>
      <c r="S85" s="107"/>
      <c r="T85" s="107"/>
      <c r="U85" s="107"/>
      <c r="AC85" s="110"/>
      <c r="AD85" s="110"/>
      <c r="AE85" s="110"/>
      <c r="AF85" s="110"/>
      <c r="AG85" s="110"/>
      <c r="AI85" s="110"/>
      <c r="AJ85" s="110"/>
      <c r="AK85" s="110"/>
      <c r="AL85" s="110"/>
      <c r="AM85" s="110"/>
      <c r="AO85" s="110"/>
      <c r="AP85" s="110"/>
      <c r="AQ85" s="110"/>
      <c r="AR85" s="110"/>
      <c r="AS85" s="110"/>
      <c r="AU85" s="110"/>
      <c r="AV85" s="110"/>
      <c r="AW85" s="110"/>
      <c r="AX85" s="110"/>
      <c r="AY85" s="110"/>
      <c r="BA85" s="110"/>
    </row>
    <row r="86" spans="1:64" ht="15" customHeight="1" x14ac:dyDescent="0.2">
      <c r="A86" s="104"/>
      <c r="B86" s="105"/>
      <c r="C86" s="105"/>
      <c r="E86" s="106"/>
      <c r="F86" s="106"/>
      <c r="G86" s="106"/>
      <c r="H86" s="106"/>
      <c r="I86" s="106"/>
      <c r="J86" s="106"/>
      <c r="K86" s="106"/>
      <c r="L86" s="106"/>
      <c r="M86" s="106"/>
      <c r="N86" s="106"/>
      <c r="O86" s="106"/>
      <c r="P86" s="106"/>
      <c r="Q86" s="107"/>
      <c r="R86" s="107"/>
      <c r="S86" s="107"/>
      <c r="T86" s="107"/>
      <c r="U86" s="107"/>
      <c r="AC86" s="110"/>
      <c r="AD86" s="110"/>
      <c r="AE86" s="110"/>
      <c r="AF86" s="110"/>
      <c r="AG86" s="110"/>
      <c r="AI86" s="110"/>
      <c r="AJ86" s="110"/>
      <c r="AK86" s="110"/>
      <c r="AL86" s="110"/>
      <c r="AM86" s="110"/>
      <c r="AO86" s="110"/>
      <c r="AP86" s="110"/>
      <c r="AQ86" s="110"/>
      <c r="AR86" s="110"/>
      <c r="AS86" s="110"/>
      <c r="AU86" s="110"/>
      <c r="AV86" s="110"/>
      <c r="AW86" s="110"/>
      <c r="AX86" s="110"/>
      <c r="AY86" s="110"/>
      <c r="BA86" s="110"/>
    </row>
    <row r="87" spans="1:64" ht="15" customHeight="1" x14ac:dyDescent="0.2">
      <c r="A87" s="115">
        <v>1094</v>
      </c>
      <c r="B87" s="121" t="s">
        <v>880</v>
      </c>
      <c r="C87" s="121">
        <v>9</v>
      </c>
      <c r="D87" s="115" t="s">
        <v>670</v>
      </c>
      <c r="E87" s="116"/>
      <c r="F87" s="116"/>
      <c r="G87" s="116"/>
      <c r="H87" s="116"/>
      <c r="I87" s="116"/>
      <c r="J87" s="116"/>
      <c r="K87" s="116">
        <v>1</v>
      </c>
      <c r="L87" s="116">
        <v>1</v>
      </c>
      <c r="M87" s="116">
        <v>0.5</v>
      </c>
      <c r="N87" s="116">
        <v>0.5</v>
      </c>
      <c r="O87" s="116">
        <v>1</v>
      </c>
      <c r="P87" s="116" t="s">
        <v>764</v>
      </c>
      <c r="Q87" s="116">
        <v>0</v>
      </c>
      <c r="R87" s="116">
        <v>0</v>
      </c>
      <c r="S87" s="116">
        <v>0</v>
      </c>
      <c r="T87" s="116">
        <v>0</v>
      </c>
      <c r="U87" s="116">
        <v>0</v>
      </c>
      <c r="V87" s="115"/>
      <c r="W87" s="117">
        <f t="shared" si="27"/>
        <v>0</v>
      </c>
      <c r="X87" s="117">
        <f t="shared" si="27"/>
        <v>0</v>
      </c>
      <c r="Y87" s="117">
        <f t="shared" si="27"/>
        <v>0</v>
      </c>
      <c r="Z87" s="117">
        <f t="shared" si="27"/>
        <v>0</v>
      </c>
      <c r="AA87" s="117">
        <f t="shared" si="27"/>
        <v>0</v>
      </c>
      <c r="AB87" s="118">
        <f t="shared" si="14"/>
        <v>0</v>
      </c>
      <c r="AC87" s="119">
        <f t="shared" si="23"/>
        <v>0</v>
      </c>
      <c r="AD87" s="119">
        <f t="shared" si="23"/>
        <v>0</v>
      </c>
      <c r="AE87" s="119">
        <f t="shared" si="23"/>
        <v>0</v>
      </c>
      <c r="AF87" s="119">
        <f t="shared" si="23"/>
        <v>0</v>
      </c>
      <c r="AG87" s="119">
        <f t="shared" si="23"/>
        <v>0</v>
      </c>
      <c r="AH87" s="115"/>
      <c r="AI87" s="119">
        <f t="shared" si="24"/>
        <v>0</v>
      </c>
      <c r="AJ87" s="119">
        <f t="shared" si="24"/>
        <v>0</v>
      </c>
      <c r="AK87" s="119">
        <f t="shared" si="24"/>
        <v>0</v>
      </c>
      <c r="AL87" s="119">
        <f t="shared" si="24"/>
        <v>0</v>
      </c>
      <c r="AM87" s="119">
        <f t="shared" si="24"/>
        <v>0</v>
      </c>
      <c r="AN87" s="115"/>
      <c r="AO87" s="119">
        <f t="shared" si="25"/>
        <v>0</v>
      </c>
      <c r="AP87" s="119">
        <f t="shared" si="25"/>
        <v>0</v>
      </c>
      <c r="AQ87" s="119">
        <f t="shared" si="25"/>
        <v>0</v>
      </c>
      <c r="AR87" s="119">
        <f t="shared" si="25"/>
        <v>0</v>
      </c>
      <c r="AS87" s="119">
        <f t="shared" si="25"/>
        <v>0</v>
      </c>
      <c r="AT87" s="115"/>
      <c r="AU87" s="119">
        <f t="shared" si="26"/>
        <v>1</v>
      </c>
      <c r="AV87" s="119">
        <f t="shared" si="26"/>
        <v>1</v>
      </c>
      <c r="AW87" s="119">
        <f t="shared" si="26"/>
        <v>1</v>
      </c>
      <c r="AX87" s="119">
        <f t="shared" si="26"/>
        <v>1</v>
      </c>
      <c r="AY87" s="119">
        <f t="shared" si="26"/>
        <v>1</v>
      </c>
      <c r="AZ87" s="115"/>
      <c r="BA87" s="110">
        <f t="shared" si="19"/>
        <v>0</v>
      </c>
      <c r="BB87" s="104">
        <f t="shared" si="20"/>
        <v>4</v>
      </c>
      <c r="BC87" s="104">
        <f t="shared" si="21"/>
        <v>0</v>
      </c>
      <c r="BD87" s="115"/>
      <c r="BE87" s="115"/>
      <c r="BF87" s="115"/>
      <c r="BG87" s="115"/>
      <c r="BH87" s="115"/>
      <c r="BI87" s="115"/>
      <c r="BJ87" s="115"/>
      <c r="BK87" s="115"/>
      <c r="BL87" s="115"/>
    </row>
    <row r="88" spans="1:64" ht="15" customHeight="1" x14ac:dyDescent="0.2">
      <c r="B88" s="105"/>
      <c r="C88" s="105"/>
      <c r="D88" s="112"/>
      <c r="E88" s="110"/>
      <c r="F88" s="110"/>
      <c r="G88" s="110"/>
      <c r="H88" s="110"/>
      <c r="I88" s="110"/>
      <c r="J88" s="105"/>
      <c r="P88" s="105"/>
      <c r="AC88" s="110"/>
      <c r="AD88" s="110"/>
      <c r="AE88" s="110"/>
      <c r="AF88" s="110"/>
      <c r="AG88" s="110"/>
      <c r="AI88" s="110"/>
      <c r="AJ88" s="110"/>
      <c r="AK88" s="110"/>
      <c r="AL88" s="110"/>
      <c r="AM88" s="110"/>
      <c r="AO88" s="110"/>
      <c r="AP88" s="110"/>
      <c r="AQ88" s="110"/>
      <c r="AR88" s="110"/>
      <c r="AS88" s="110"/>
      <c r="AU88" s="110"/>
      <c r="AV88" s="110"/>
      <c r="AW88" s="110"/>
      <c r="AX88" s="110"/>
      <c r="AY88" s="110"/>
      <c r="BA88" s="110"/>
    </row>
    <row r="89" spans="1:64" ht="15" customHeight="1" x14ac:dyDescent="0.2">
      <c r="A89" s="111" t="s">
        <v>241</v>
      </c>
      <c r="B89" s="105" t="s">
        <v>407</v>
      </c>
      <c r="C89" s="105">
        <v>9</v>
      </c>
      <c r="D89" s="112" t="s">
        <v>242</v>
      </c>
      <c r="E89" s="104">
        <v>1</v>
      </c>
      <c r="F89" s="104">
        <v>1</v>
      </c>
      <c r="G89" s="104">
        <v>0</v>
      </c>
      <c r="H89" s="104">
        <v>1</v>
      </c>
      <c r="I89" s="104">
        <v>1</v>
      </c>
      <c r="K89" s="104">
        <v>1</v>
      </c>
      <c r="L89" s="110">
        <v>1</v>
      </c>
      <c r="M89" s="114">
        <v>0.5</v>
      </c>
      <c r="N89" s="114">
        <v>0.5</v>
      </c>
      <c r="O89" s="114">
        <v>1</v>
      </c>
      <c r="P89" s="105"/>
      <c r="Q89" s="104">
        <v>1</v>
      </c>
      <c r="R89" s="104">
        <v>1</v>
      </c>
      <c r="S89" s="104">
        <v>0</v>
      </c>
      <c r="T89" s="104">
        <v>0</v>
      </c>
      <c r="U89" s="104">
        <v>0</v>
      </c>
      <c r="W89" s="57">
        <f t="shared" si="27"/>
        <v>1</v>
      </c>
      <c r="X89" s="57">
        <f t="shared" si="27"/>
        <v>1</v>
      </c>
      <c r="Y89" s="57">
        <f t="shared" si="27"/>
        <v>0</v>
      </c>
      <c r="Z89" s="57">
        <f t="shared" si="27"/>
        <v>0.5</v>
      </c>
      <c r="AA89" s="57">
        <f t="shared" si="27"/>
        <v>1</v>
      </c>
      <c r="AB89" s="109">
        <f t="shared" si="14"/>
        <v>3.5</v>
      </c>
      <c r="AC89" s="110">
        <f t="shared" si="23"/>
        <v>1</v>
      </c>
      <c r="AD89" s="110">
        <f t="shared" si="23"/>
        <v>1</v>
      </c>
      <c r="AE89" s="110">
        <f t="shared" si="23"/>
        <v>0</v>
      </c>
      <c r="AF89" s="110">
        <f t="shared" si="23"/>
        <v>0</v>
      </c>
      <c r="AG89" s="110">
        <f t="shared" si="23"/>
        <v>0</v>
      </c>
      <c r="AI89" s="110">
        <f t="shared" si="24"/>
        <v>1</v>
      </c>
      <c r="AJ89" s="110">
        <f t="shared" si="24"/>
        <v>1</v>
      </c>
      <c r="AK89" s="110">
        <f t="shared" si="24"/>
        <v>0</v>
      </c>
      <c r="AL89" s="110">
        <f t="shared" si="24"/>
        <v>0</v>
      </c>
      <c r="AM89" s="110">
        <f t="shared" si="24"/>
        <v>1</v>
      </c>
      <c r="AO89" s="110">
        <f t="shared" si="25"/>
        <v>1</v>
      </c>
      <c r="AP89" s="110">
        <f t="shared" si="25"/>
        <v>1</v>
      </c>
      <c r="AQ89" s="110">
        <f t="shared" si="25"/>
        <v>0</v>
      </c>
      <c r="AR89" s="110">
        <f t="shared" si="25"/>
        <v>0</v>
      </c>
      <c r="AS89" s="110">
        <f t="shared" si="25"/>
        <v>0</v>
      </c>
      <c r="AU89" s="110">
        <f t="shared" si="26"/>
        <v>1</v>
      </c>
      <c r="AV89" s="110">
        <f t="shared" si="26"/>
        <v>1</v>
      </c>
      <c r="AW89" s="110">
        <f t="shared" si="26"/>
        <v>1</v>
      </c>
      <c r="AX89" s="110">
        <f t="shared" si="26"/>
        <v>0</v>
      </c>
      <c r="AY89" s="110">
        <f t="shared" si="26"/>
        <v>0</v>
      </c>
      <c r="BA89" s="110">
        <f t="shared" si="19"/>
        <v>4</v>
      </c>
      <c r="BB89" s="104">
        <f t="shared" si="20"/>
        <v>4</v>
      </c>
      <c r="BC89" s="104">
        <f t="shared" si="21"/>
        <v>2</v>
      </c>
    </row>
    <row r="90" spans="1:64" ht="15" customHeight="1" x14ac:dyDescent="0.2">
      <c r="A90" s="104"/>
      <c r="B90" s="105"/>
      <c r="C90" s="105"/>
      <c r="E90" s="106"/>
      <c r="F90" s="106"/>
      <c r="G90" s="106"/>
      <c r="H90" s="106"/>
      <c r="I90" s="106"/>
      <c r="J90" s="106"/>
      <c r="K90" s="106"/>
      <c r="L90" s="106"/>
      <c r="M90" s="106"/>
      <c r="N90" s="106"/>
      <c r="O90" s="106"/>
      <c r="P90" s="106"/>
      <c r="Q90" s="107"/>
      <c r="R90" s="107"/>
      <c r="S90" s="107"/>
      <c r="T90" s="107"/>
      <c r="U90" s="107"/>
      <c r="AC90" s="110"/>
      <c r="AD90" s="110"/>
      <c r="AE90" s="110"/>
      <c r="AF90" s="110"/>
      <c r="AG90" s="110"/>
      <c r="AI90" s="110"/>
      <c r="AJ90" s="110"/>
      <c r="AK90" s="110"/>
      <c r="AL90" s="110"/>
      <c r="AM90" s="110"/>
      <c r="AO90" s="110"/>
      <c r="AP90" s="110"/>
      <c r="AQ90" s="110"/>
      <c r="AR90" s="110"/>
      <c r="AS90" s="110"/>
      <c r="AU90" s="110"/>
      <c r="AV90" s="110"/>
      <c r="AW90" s="110"/>
      <c r="AX90" s="110"/>
      <c r="AY90" s="110"/>
      <c r="BA90" s="110"/>
    </row>
    <row r="91" spans="1:64" ht="15" customHeight="1" x14ac:dyDescent="0.2">
      <c r="A91" s="104"/>
      <c r="B91" s="105"/>
      <c r="C91" s="105"/>
      <c r="E91" s="106"/>
      <c r="F91" s="106"/>
      <c r="G91" s="106"/>
      <c r="H91" s="106"/>
      <c r="I91" s="106"/>
      <c r="J91" s="106"/>
      <c r="K91" s="106"/>
      <c r="L91" s="106"/>
      <c r="M91" s="106"/>
      <c r="N91" s="106"/>
      <c r="O91" s="106"/>
      <c r="P91" s="106"/>
      <c r="Q91" s="107"/>
      <c r="R91" s="107"/>
      <c r="S91" s="107"/>
      <c r="T91" s="107"/>
      <c r="U91" s="107"/>
      <c r="AC91" s="110"/>
      <c r="AD91" s="110"/>
      <c r="AE91" s="110"/>
      <c r="AF91" s="110"/>
      <c r="AG91" s="110"/>
      <c r="AI91" s="110"/>
      <c r="AJ91" s="110"/>
      <c r="AK91" s="110"/>
      <c r="AL91" s="110"/>
      <c r="AM91" s="110"/>
      <c r="AO91" s="110"/>
      <c r="AP91" s="110"/>
      <c r="AQ91" s="110"/>
      <c r="AR91" s="110"/>
      <c r="AS91" s="110"/>
      <c r="AU91" s="110"/>
      <c r="AV91" s="110"/>
      <c r="AW91" s="110"/>
      <c r="AX91" s="110"/>
      <c r="AY91" s="110"/>
      <c r="BA91" s="110"/>
    </row>
    <row r="92" spans="1:64" ht="15" customHeight="1" x14ac:dyDescent="0.2">
      <c r="A92" s="104">
        <v>1128</v>
      </c>
      <c r="B92" s="105" t="s">
        <v>878</v>
      </c>
      <c r="C92" s="105">
        <v>8</v>
      </c>
      <c r="D92" s="104" t="s">
        <v>702</v>
      </c>
      <c r="E92" s="106">
        <v>1</v>
      </c>
      <c r="F92" s="106">
        <v>1</v>
      </c>
      <c r="G92" s="106">
        <v>1</v>
      </c>
      <c r="H92" s="106">
        <v>0</v>
      </c>
      <c r="I92" s="106">
        <v>0</v>
      </c>
      <c r="J92" s="106"/>
      <c r="K92" s="106">
        <v>1</v>
      </c>
      <c r="L92" s="106">
        <v>1</v>
      </c>
      <c r="M92" s="106">
        <v>0</v>
      </c>
      <c r="N92" s="106">
        <v>0.5</v>
      </c>
      <c r="O92" s="106">
        <v>1</v>
      </c>
      <c r="P92" s="106"/>
      <c r="Q92" s="107">
        <v>0</v>
      </c>
      <c r="R92" s="107">
        <v>0</v>
      </c>
      <c r="S92" s="107">
        <v>0</v>
      </c>
      <c r="T92" s="107">
        <v>0</v>
      </c>
      <c r="U92" s="107">
        <v>0</v>
      </c>
      <c r="W92" s="57">
        <f t="shared" si="27"/>
        <v>1</v>
      </c>
      <c r="X92" s="57">
        <f t="shared" si="27"/>
        <v>1</v>
      </c>
      <c r="Y92" s="57">
        <f t="shared" si="27"/>
        <v>0</v>
      </c>
      <c r="Z92" s="57">
        <f t="shared" si="27"/>
        <v>0</v>
      </c>
      <c r="AA92" s="57">
        <f t="shared" si="27"/>
        <v>0</v>
      </c>
      <c r="AB92" s="109">
        <f t="shared" si="14"/>
        <v>2</v>
      </c>
      <c r="AC92" s="110">
        <f t="shared" si="23"/>
        <v>0</v>
      </c>
      <c r="AD92" s="110">
        <f t="shared" si="23"/>
        <v>0</v>
      </c>
      <c r="AE92" s="110">
        <f t="shared" si="23"/>
        <v>0</v>
      </c>
      <c r="AF92" s="110">
        <f t="shared" si="23"/>
        <v>0</v>
      </c>
      <c r="AG92" s="110">
        <f t="shared" si="23"/>
        <v>0</v>
      </c>
      <c r="AI92" s="110">
        <f t="shared" si="24"/>
        <v>1</v>
      </c>
      <c r="AJ92" s="110">
        <f t="shared" si="24"/>
        <v>1</v>
      </c>
      <c r="AK92" s="110">
        <f t="shared" si="24"/>
        <v>0</v>
      </c>
      <c r="AL92" s="110">
        <f t="shared" si="24"/>
        <v>0</v>
      </c>
      <c r="AM92" s="110">
        <f t="shared" si="24"/>
        <v>0</v>
      </c>
      <c r="AO92" s="110">
        <f t="shared" si="25"/>
        <v>0</v>
      </c>
      <c r="AP92" s="110">
        <f t="shared" si="25"/>
        <v>0</v>
      </c>
      <c r="AQ92" s="110">
        <f t="shared" si="25"/>
        <v>1</v>
      </c>
      <c r="AR92" s="110">
        <f t="shared" si="25"/>
        <v>0</v>
      </c>
      <c r="AS92" s="110">
        <f t="shared" si="25"/>
        <v>0</v>
      </c>
      <c r="AU92" s="110">
        <f t="shared" si="26"/>
        <v>0</v>
      </c>
      <c r="AV92" s="110">
        <f t="shared" si="26"/>
        <v>0</v>
      </c>
      <c r="AW92" s="110">
        <f t="shared" si="26"/>
        <v>0</v>
      </c>
      <c r="AX92" s="110">
        <f t="shared" si="26"/>
        <v>1</v>
      </c>
      <c r="AY92" s="110">
        <f t="shared" si="26"/>
        <v>1</v>
      </c>
      <c r="BA92" s="110">
        <f t="shared" si="19"/>
        <v>3</v>
      </c>
      <c r="BB92" s="104">
        <f t="shared" si="20"/>
        <v>3.5</v>
      </c>
      <c r="BC92" s="104">
        <f t="shared" si="21"/>
        <v>0</v>
      </c>
    </row>
    <row r="93" spans="1:64" ht="15" customHeight="1" x14ac:dyDescent="0.2">
      <c r="A93" s="122"/>
      <c r="B93" s="123"/>
      <c r="C93" s="123"/>
      <c r="D93" s="124"/>
      <c r="E93" s="125"/>
      <c r="F93" s="125"/>
      <c r="G93" s="125"/>
      <c r="H93" s="125"/>
      <c r="I93" s="125"/>
      <c r="J93" s="106"/>
      <c r="K93" s="125"/>
      <c r="L93" s="125"/>
      <c r="M93" s="125"/>
      <c r="N93" s="125"/>
      <c r="O93" s="125"/>
      <c r="P93" s="125"/>
      <c r="Q93" s="125"/>
      <c r="R93" s="125"/>
      <c r="S93" s="125"/>
      <c r="T93" s="125"/>
      <c r="U93" s="125"/>
      <c r="V93" s="125"/>
      <c r="W93" s="126"/>
      <c r="X93" s="126"/>
      <c r="Y93" s="126"/>
      <c r="Z93" s="126"/>
      <c r="AA93" s="126"/>
      <c r="AB93" s="127"/>
      <c r="AC93" s="128"/>
      <c r="AD93" s="128"/>
      <c r="AE93" s="128"/>
      <c r="AF93" s="128"/>
      <c r="AG93" s="128"/>
      <c r="AH93" s="128"/>
      <c r="AI93" s="128"/>
      <c r="AJ93" s="128"/>
      <c r="AK93" s="128"/>
      <c r="AL93" s="128"/>
      <c r="AM93" s="128"/>
      <c r="AN93" s="128"/>
      <c r="AO93" s="128"/>
      <c r="AP93" s="128"/>
      <c r="AQ93" s="128"/>
      <c r="AR93" s="128"/>
      <c r="AS93" s="128"/>
      <c r="AT93" s="128"/>
      <c r="AU93" s="128"/>
      <c r="AV93" s="128"/>
      <c r="AW93" s="128"/>
      <c r="AX93" s="128"/>
      <c r="AY93" s="120"/>
      <c r="AZ93" s="120"/>
      <c r="BA93" s="110">
        <f t="shared" si="19"/>
        <v>0</v>
      </c>
      <c r="BB93" s="104">
        <f t="shared" si="20"/>
        <v>0</v>
      </c>
      <c r="BC93" s="104">
        <f t="shared" si="21"/>
        <v>0</v>
      </c>
      <c r="BD93" s="120">
        <v>62</v>
      </c>
      <c r="BE93" s="120">
        <v>60</v>
      </c>
      <c r="BF93" s="120"/>
      <c r="BG93" s="120">
        <v>150</v>
      </c>
      <c r="BH93" s="120">
        <v>113</v>
      </c>
      <c r="BI93" s="120">
        <v>87</v>
      </c>
      <c r="BJ93" s="120">
        <v>73</v>
      </c>
      <c r="BK93" s="120">
        <v>84</v>
      </c>
      <c r="BL93" s="120"/>
    </row>
    <row r="95" spans="1:64" ht="15" customHeight="1" x14ac:dyDescent="0.2">
      <c r="W95" s="109"/>
    </row>
    <row r="1048276" spans="5:17" ht="15" customHeight="1" x14ac:dyDescent="0.2">
      <c r="E1048276" s="104">
        <f>SUM(E3:E1048275)</f>
        <v>19</v>
      </c>
      <c r="K1048276" s="104">
        <f>SUM(K2:K1048275)</f>
        <v>24</v>
      </c>
      <c r="Q1048276" s="104">
        <f>SUM(Q2:Q1048275)</f>
        <v>14</v>
      </c>
    </row>
  </sheetData>
  <mergeCells count="6">
    <mergeCell ref="AU1:AY1"/>
    <mergeCell ref="E1:I1"/>
    <mergeCell ref="W1:AA1"/>
    <mergeCell ref="AC1:AG1"/>
    <mergeCell ref="AI1:AM1"/>
    <mergeCell ref="AO1:AS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340"/>
  <sheetViews>
    <sheetView topLeftCell="D1" zoomScale="150" zoomScaleNormal="150" zoomScalePageLayoutView="150" workbookViewId="0">
      <pane ySplit="1" topLeftCell="A2" activePane="bottomLeft" state="frozen"/>
      <selection pane="bottomLeft" activeCell="D285" sqref="D285"/>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33" bestFit="1" customWidth="1"/>
    <col min="24" max="25" width="4.33203125" style="133" bestFit="1" customWidth="1"/>
    <col min="26" max="26" width="4.33203125" style="136" bestFit="1" customWidth="1"/>
    <col min="27" max="27" width="4.33203125" style="133" bestFit="1" customWidth="1"/>
    <col min="28" max="28" width="3.83203125" style="132" customWidth="1"/>
    <col min="29" max="33" width="4.33203125" style="54" bestFit="1" customWidth="1"/>
    <col min="34" max="34" width="3.33203125" style="54" customWidth="1"/>
    <col min="35" max="39" width="4.33203125" style="54" bestFit="1" customWidth="1"/>
    <col min="40" max="40" width="3.332031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91"/>
      <c r="W1" s="218" t="s">
        <v>393</v>
      </c>
      <c r="X1" s="218"/>
      <c r="Y1" s="218"/>
      <c r="Z1" s="218"/>
      <c r="AA1" s="218"/>
      <c r="AB1" s="20"/>
      <c r="AC1" s="20"/>
      <c r="AD1" s="20"/>
      <c r="AE1" s="20"/>
      <c r="AF1" s="20"/>
      <c r="AG1" s="20"/>
      <c r="AI1" s="219"/>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134"/>
      <c r="AJ2" s="134"/>
      <c r="AK2" s="134"/>
      <c r="AL2" s="134"/>
      <c r="AM2" s="134"/>
      <c r="AO2" s="134"/>
      <c r="AP2" s="134"/>
      <c r="AQ2" s="134"/>
      <c r="AR2" s="134"/>
      <c r="AS2" s="134"/>
      <c r="AU2" s="134"/>
      <c r="AV2" s="134"/>
      <c r="AW2" s="134"/>
      <c r="AX2" s="134"/>
      <c r="AY2" s="134"/>
    </row>
    <row r="3" spans="1:64" s="55" customFormat="1" ht="13.5" customHeight="1" x14ac:dyDescent="0.2">
      <c r="A3" s="8">
        <v>1013</v>
      </c>
      <c r="B3" s="29" t="s">
        <v>810</v>
      </c>
      <c r="C3" s="29">
        <v>8</v>
      </c>
      <c r="D3" s="8" t="s">
        <v>590</v>
      </c>
      <c r="E3" s="72">
        <v>1</v>
      </c>
      <c r="F3" s="72">
        <v>1</v>
      </c>
      <c r="G3" s="72">
        <v>1</v>
      </c>
      <c r="H3" s="72">
        <v>0</v>
      </c>
      <c r="I3" s="72">
        <v>0</v>
      </c>
      <c r="J3" s="72"/>
      <c r="K3" s="72">
        <v>0</v>
      </c>
      <c r="L3" s="72">
        <v>0</v>
      </c>
      <c r="M3" s="72">
        <v>0</v>
      </c>
      <c r="N3" s="72">
        <v>0</v>
      </c>
      <c r="O3" s="72">
        <v>0</v>
      </c>
      <c r="P3" s="72" t="s">
        <v>744</v>
      </c>
      <c r="Q3" s="72">
        <v>1</v>
      </c>
      <c r="R3" s="72">
        <v>1</v>
      </c>
      <c r="S3" s="72">
        <v>0</v>
      </c>
      <c r="T3" s="72">
        <v>0</v>
      </c>
      <c r="U3" s="72">
        <v>0</v>
      </c>
      <c r="V3" s="72"/>
      <c r="W3" s="13">
        <f t="shared" ref="W3:W38" si="0">IF(((E3+K3+Q3)=1.5),0.5,ROUND((E3+K3+Q3)/3,0))</f>
        <v>1</v>
      </c>
      <c r="X3" s="13">
        <f t="shared" ref="X3:X38" si="1">IF(((F3+L3+R3)=1.5),0.5,ROUND((F3+L3+R3)/3,0))</f>
        <v>1</v>
      </c>
      <c r="Y3" s="13">
        <f t="shared" ref="Y3:Y38" si="2">IF(((G3+M3+S3)=1.5),0.5,ROUND((G3+M3+S3)/3,0))</f>
        <v>0</v>
      </c>
      <c r="Z3" s="12">
        <f t="shared" ref="Z3:Z38" si="3">IF(((H3+N3+T3)=1.5),0.5,ROUND((H3+N3+T3)/3,0))</f>
        <v>0</v>
      </c>
      <c r="AA3" s="13">
        <f t="shared" ref="AA3:AA38" si="4">IF(((I3+O3+U3)=1.5),0.5,ROUND((I3+O3+U3)/3,0))</f>
        <v>0</v>
      </c>
      <c r="AB3" s="7">
        <f t="shared" ref="AB3:AB66" si="5">SUM(W3:AA3)</f>
        <v>2</v>
      </c>
      <c r="AC3" s="7"/>
      <c r="AD3" s="7">
        <f t="shared" ref="AD3:AD66" si="6">W3+X3</f>
        <v>2</v>
      </c>
      <c r="AE3" s="7">
        <f t="shared" ref="AE3:AE66" si="7">Z3+AA3</f>
        <v>0</v>
      </c>
      <c r="AF3" s="7">
        <f t="shared" ref="AF3:AF66" si="8">Y3</f>
        <v>0</v>
      </c>
      <c r="AG3" s="7"/>
      <c r="AI3" s="137"/>
      <c r="AJ3" s="137"/>
      <c r="AK3" s="137"/>
      <c r="AL3" s="137"/>
      <c r="AM3" s="137"/>
      <c r="AO3" s="137"/>
      <c r="AP3" s="137"/>
      <c r="AQ3" s="137"/>
      <c r="AR3" s="137"/>
      <c r="AS3" s="137"/>
      <c r="AU3" s="137"/>
      <c r="AV3" s="137"/>
      <c r="AW3" s="137"/>
      <c r="AX3" s="137"/>
      <c r="AY3" s="137"/>
      <c r="BA3" s="137"/>
    </row>
    <row r="4" spans="1:64" s="55" customFormat="1" ht="13.5" customHeight="1" x14ac:dyDescent="0.2">
      <c r="A4" s="8">
        <v>1014</v>
      </c>
      <c r="B4" s="29" t="s">
        <v>810</v>
      </c>
      <c r="C4" s="29">
        <v>8</v>
      </c>
      <c r="D4" s="8" t="s">
        <v>591</v>
      </c>
      <c r="E4" s="72">
        <v>0</v>
      </c>
      <c r="F4" s="72">
        <v>1</v>
      </c>
      <c r="G4" s="72">
        <v>1</v>
      </c>
      <c r="H4" s="72">
        <v>1</v>
      </c>
      <c r="I4" s="72">
        <v>0</v>
      </c>
      <c r="J4" s="72"/>
      <c r="K4" s="72">
        <v>0</v>
      </c>
      <c r="L4" s="72">
        <v>0</v>
      </c>
      <c r="M4" s="72">
        <v>0</v>
      </c>
      <c r="N4" s="72">
        <v>0</v>
      </c>
      <c r="O4" s="72">
        <v>0</v>
      </c>
      <c r="P4" s="72" t="s">
        <v>744</v>
      </c>
      <c r="Q4" s="72">
        <v>1</v>
      </c>
      <c r="R4" s="72">
        <v>1</v>
      </c>
      <c r="S4" s="72">
        <v>0</v>
      </c>
      <c r="T4" s="72">
        <v>0</v>
      </c>
      <c r="U4" s="72">
        <v>0</v>
      </c>
      <c r="V4" s="72"/>
      <c r="W4" s="13">
        <f t="shared" si="0"/>
        <v>0</v>
      </c>
      <c r="X4" s="13">
        <f t="shared" si="1"/>
        <v>1</v>
      </c>
      <c r="Y4" s="13">
        <f t="shared" si="2"/>
        <v>0</v>
      </c>
      <c r="Z4" s="12">
        <f t="shared" si="3"/>
        <v>0</v>
      </c>
      <c r="AA4" s="13">
        <f t="shared" si="4"/>
        <v>0</v>
      </c>
      <c r="AB4" s="7">
        <f t="shared" si="5"/>
        <v>1</v>
      </c>
      <c r="AC4" s="7"/>
      <c r="AD4" s="7">
        <f t="shared" si="6"/>
        <v>1</v>
      </c>
      <c r="AE4" s="7">
        <f t="shared" si="7"/>
        <v>0</v>
      </c>
      <c r="AF4" s="7">
        <f t="shared" si="8"/>
        <v>0</v>
      </c>
      <c r="AG4" s="88"/>
      <c r="AI4" s="137"/>
      <c r="AJ4" s="137"/>
      <c r="AK4" s="137"/>
      <c r="AL4" s="137"/>
      <c r="AM4" s="137"/>
      <c r="AO4" s="137"/>
      <c r="AP4" s="137"/>
      <c r="AQ4" s="137"/>
      <c r="AR4" s="137"/>
      <c r="AS4" s="137"/>
      <c r="AU4" s="137"/>
      <c r="AV4" s="137"/>
      <c r="AW4" s="137"/>
      <c r="AX4" s="137"/>
      <c r="AY4" s="137"/>
      <c r="BA4" s="137"/>
    </row>
    <row r="5" spans="1:64" s="55" customFormat="1" ht="13.5" customHeight="1" x14ac:dyDescent="0.2">
      <c r="A5" s="8">
        <v>1015</v>
      </c>
      <c r="B5" s="29" t="s">
        <v>810</v>
      </c>
      <c r="C5" s="29">
        <v>8</v>
      </c>
      <c r="D5" s="8" t="s">
        <v>592</v>
      </c>
      <c r="E5" s="72">
        <v>0</v>
      </c>
      <c r="F5" s="72">
        <v>0</v>
      </c>
      <c r="G5" s="72">
        <v>1</v>
      </c>
      <c r="H5" s="72">
        <v>1</v>
      </c>
      <c r="I5" s="72">
        <v>1</v>
      </c>
      <c r="J5" s="72"/>
      <c r="K5" s="72">
        <v>0</v>
      </c>
      <c r="L5" s="72">
        <v>0</v>
      </c>
      <c r="M5" s="72">
        <v>0</v>
      </c>
      <c r="N5" s="72">
        <v>0</v>
      </c>
      <c r="O5" s="72">
        <v>0</v>
      </c>
      <c r="P5" s="72" t="s">
        <v>744</v>
      </c>
      <c r="Q5" s="72">
        <v>0</v>
      </c>
      <c r="R5" s="72">
        <v>0</v>
      </c>
      <c r="S5" s="72">
        <v>0</v>
      </c>
      <c r="T5" s="72">
        <v>0</v>
      </c>
      <c r="U5" s="72">
        <v>0</v>
      </c>
      <c r="V5" s="72"/>
      <c r="W5" s="13">
        <f t="shared" si="0"/>
        <v>0</v>
      </c>
      <c r="X5" s="13">
        <f t="shared" si="1"/>
        <v>0</v>
      </c>
      <c r="Y5" s="13">
        <f t="shared" si="2"/>
        <v>0</v>
      </c>
      <c r="Z5" s="12">
        <f t="shared" si="3"/>
        <v>0</v>
      </c>
      <c r="AA5" s="13">
        <f t="shared" si="4"/>
        <v>0</v>
      </c>
      <c r="AB5" s="7">
        <f t="shared" si="5"/>
        <v>0</v>
      </c>
      <c r="AC5" s="7"/>
      <c r="AD5" s="7">
        <f t="shared" si="6"/>
        <v>0</v>
      </c>
      <c r="AE5" s="7">
        <f t="shared" si="7"/>
        <v>0</v>
      </c>
      <c r="AF5" s="7">
        <f t="shared" si="8"/>
        <v>0</v>
      </c>
      <c r="AG5" s="7"/>
      <c r="AI5" s="137"/>
      <c r="AJ5" s="137"/>
      <c r="AK5" s="137"/>
      <c r="AL5" s="137"/>
      <c r="AM5" s="137"/>
      <c r="AO5" s="137"/>
      <c r="AP5" s="137"/>
      <c r="AQ5" s="137"/>
      <c r="AR5" s="137"/>
      <c r="AS5" s="137"/>
      <c r="AU5" s="137"/>
      <c r="AV5" s="137"/>
      <c r="AW5" s="137"/>
      <c r="AX5" s="137"/>
      <c r="AY5" s="137"/>
      <c r="BA5" s="137"/>
    </row>
    <row r="6" spans="1:64" s="55" customFormat="1" ht="13.5" customHeight="1" x14ac:dyDescent="0.2">
      <c r="A6" s="8">
        <v>1038</v>
      </c>
      <c r="B6" s="29" t="s">
        <v>833</v>
      </c>
      <c r="C6" s="29">
        <v>11</v>
      </c>
      <c r="D6" s="8" t="s">
        <v>615</v>
      </c>
      <c r="E6" s="72">
        <v>0</v>
      </c>
      <c r="F6" s="72">
        <v>1</v>
      </c>
      <c r="G6" s="72">
        <v>0</v>
      </c>
      <c r="H6" s="72">
        <v>0</v>
      </c>
      <c r="I6" s="72">
        <v>0</v>
      </c>
      <c r="J6" s="72" t="s">
        <v>781</v>
      </c>
      <c r="K6" s="72">
        <v>0</v>
      </c>
      <c r="L6" s="72">
        <v>1</v>
      </c>
      <c r="M6" s="72">
        <v>0.5</v>
      </c>
      <c r="N6" s="72">
        <v>0</v>
      </c>
      <c r="O6" s="72">
        <v>1</v>
      </c>
      <c r="P6" s="72"/>
      <c r="Q6" s="72">
        <v>1</v>
      </c>
      <c r="R6" s="72">
        <v>1</v>
      </c>
      <c r="S6" s="72">
        <v>0</v>
      </c>
      <c r="T6" s="72">
        <v>0</v>
      </c>
      <c r="U6" s="72">
        <v>0</v>
      </c>
      <c r="V6" s="54"/>
      <c r="W6" s="13">
        <f t="shared" si="0"/>
        <v>0</v>
      </c>
      <c r="X6" s="13">
        <f t="shared" si="1"/>
        <v>1</v>
      </c>
      <c r="Y6" s="13">
        <f t="shared" si="2"/>
        <v>0</v>
      </c>
      <c r="Z6" s="12">
        <f t="shared" si="3"/>
        <v>0</v>
      </c>
      <c r="AA6" s="13">
        <f t="shared" si="4"/>
        <v>0</v>
      </c>
      <c r="AB6" s="7">
        <f t="shared" si="5"/>
        <v>1</v>
      </c>
      <c r="AC6" s="7"/>
      <c r="AD6" s="7">
        <f t="shared" si="6"/>
        <v>1</v>
      </c>
      <c r="AE6" s="7">
        <f t="shared" si="7"/>
        <v>0</v>
      </c>
      <c r="AF6" s="7">
        <f t="shared" si="8"/>
        <v>0</v>
      </c>
      <c r="AG6" s="88"/>
      <c r="AH6" s="54"/>
      <c r="AI6" s="139"/>
      <c r="AJ6" s="139"/>
      <c r="AK6" s="139"/>
      <c r="AL6" s="139"/>
      <c r="AM6" s="139"/>
      <c r="AN6" s="54"/>
      <c r="AO6" s="139"/>
      <c r="AP6" s="139"/>
      <c r="AQ6" s="139"/>
      <c r="AR6" s="139"/>
      <c r="AS6" s="139"/>
      <c r="AT6" s="54"/>
      <c r="AU6" s="139"/>
      <c r="AV6" s="139"/>
      <c r="AW6" s="139"/>
      <c r="AX6" s="139"/>
      <c r="AY6" s="139"/>
      <c r="AZ6" s="54"/>
      <c r="BA6" s="139"/>
      <c r="BB6" s="54"/>
      <c r="BC6" s="54"/>
      <c r="BD6" s="54"/>
      <c r="BE6" s="54"/>
      <c r="BF6" s="54"/>
      <c r="BG6" s="54"/>
      <c r="BH6" s="54"/>
      <c r="BI6" s="54"/>
      <c r="BJ6" s="54"/>
      <c r="BK6" s="54"/>
      <c r="BL6" s="54"/>
    </row>
    <row r="7" spans="1:64" ht="13.5" customHeight="1" x14ac:dyDescent="0.2">
      <c r="A7" s="8">
        <v>1138</v>
      </c>
      <c r="B7" s="29" t="s">
        <v>919</v>
      </c>
      <c r="C7" s="29">
        <v>11</v>
      </c>
      <c r="D7" s="8" t="s">
        <v>716</v>
      </c>
      <c r="E7" s="72">
        <v>0</v>
      </c>
      <c r="F7" s="72">
        <v>0</v>
      </c>
      <c r="G7" s="72">
        <v>0</v>
      </c>
      <c r="H7" s="72">
        <v>0</v>
      </c>
      <c r="I7" s="72">
        <v>0</v>
      </c>
      <c r="J7" s="72"/>
      <c r="K7" s="72">
        <v>0</v>
      </c>
      <c r="L7" s="72">
        <v>0</v>
      </c>
      <c r="M7" s="72">
        <v>0</v>
      </c>
      <c r="N7" s="72">
        <v>0</v>
      </c>
      <c r="O7" s="72">
        <v>0</v>
      </c>
      <c r="P7" s="72" t="s">
        <v>743</v>
      </c>
      <c r="Q7" s="72">
        <v>0</v>
      </c>
      <c r="R7" s="72">
        <v>1</v>
      </c>
      <c r="S7" s="72">
        <v>0</v>
      </c>
      <c r="T7" s="72">
        <v>0</v>
      </c>
      <c r="U7" s="72">
        <v>0</v>
      </c>
      <c r="V7" s="8"/>
      <c r="W7" s="13">
        <f t="shared" si="0"/>
        <v>0</v>
      </c>
      <c r="X7" s="13">
        <f t="shared" si="1"/>
        <v>0</v>
      </c>
      <c r="Y7" s="13">
        <f t="shared" si="2"/>
        <v>0</v>
      </c>
      <c r="Z7" s="12">
        <f t="shared" si="3"/>
        <v>0</v>
      </c>
      <c r="AA7" s="13">
        <f t="shared" si="4"/>
        <v>0</v>
      </c>
      <c r="AB7" s="7">
        <f t="shared" si="5"/>
        <v>0</v>
      </c>
      <c r="AC7" s="7"/>
      <c r="AD7" s="7">
        <f t="shared" si="6"/>
        <v>0</v>
      </c>
      <c r="AE7" s="7">
        <f t="shared" si="7"/>
        <v>0</v>
      </c>
      <c r="AF7" s="7">
        <f t="shared" si="8"/>
        <v>0</v>
      </c>
      <c r="AG7" s="7"/>
      <c r="AI7" s="139"/>
      <c r="AJ7" s="139"/>
      <c r="AK7" s="139"/>
      <c r="AL7" s="139"/>
      <c r="AM7" s="139"/>
      <c r="AO7" s="139"/>
      <c r="AP7" s="139"/>
      <c r="AQ7" s="139"/>
      <c r="AR7" s="139"/>
      <c r="AS7" s="139"/>
      <c r="AU7" s="139"/>
      <c r="AV7" s="139"/>
      <c r="AW7" s="139"/>
      <c r="AX7" s="139"/>
      <c r="AY7" s="139"/>
      <c r="BA7" s="139"/>
    </row>
    <row r="8" spans="1:64" ht="13.5" customHeight="1" x14ac:dyDescent="0.2">
      <c r="A8" s="11" t="s">
        <v>307</v>
      </c>
      <c r="B8" s="29" t="s">
        <v>518</v>
      </c>
      <c r="C8" s="29">
        <v>1</v>
      </c>
      <c r="D8" s="4" t="s">
        <v>323</v>
      </c>
      <c r="E8" s="8">
        <v>1</v>
      </c>
      <c r="F8" s="8">
        <v>1</v>
      </c>
      <c r="G8" s="8">
        <v>0</v>
      </c>
      <c r="H8" s="8">
        <v>0</v>
      </c>
      <c r="I8" s="8">
        <v>1</v>
      </c>
      <c r="J8" s="8"/>
      <c r="K8" s="8">
        <v>1</v>
      </c>
      <c r="L8" s="8">
        <v>1</v>
      </c>
      <c r="M8" s="17">
        <v>0.5</v>
      </c>
      <c r="N8" s="17">
        <v>0.5</v>
      </c>
      <c r="O8" s="8">
        <v>1</v>
      </c>
      <c r="P8" s="8"/>
      <c r="Q8" s="8">
        <v>1</v>
      </c>
      <c r="R8" s="8">
        <v>1</v>
      </c>
      <c r="S8" s="8">
        <v>1</v>
      </c>
      <c r="T8" s="8">
        <v>0</v>
      </c>
      <c r="U8" s="8">
        <v>1</v>
      </c>
      <c r="V8" s="8"/>
      <c r="W8" s="13">
        <f t="shared" si="0"/>
        <v>1</v>
      </c>
      <c r="X8" s="13">
        <f t="shared" si="1"/>
        <v>1</v>
      </c>
      <c r="Y8" s="13">
        <f t="shared" si="2"/>
        <v>0.5</v>
      </c>
      <c r="Z8" s="12">
        <f t="shared" si="3"/>
        <v>0</v>
      </c>
      <c r="AA8" s="13">
        <f t="shared" si="4"/>
        <v>1</v>
      </c>
      <c r="AB8" s="7">
        <f t="shared" si="5"/>
        <v>3.5</v>
      </c>
      <c r="AC8" s="7"/>
      <c r="AD8" s="7">
        <f t="shared" si="6"/>
        <v>2</v>
      </c>
      <c r="AE8" s="7">
        <f t="shared" si="7"/>
        <v>1</v>
      </c>
      <c r="AF8" s="7">
        <f t="shared" si="8"/>
        <v>0.5</v>
      </c>
      <c r="AG8" s="7"/>
      <c r="AI8" s="139"/>
      <c r="AJ8" s="139"/>
      <c r="AK8" s="139"/>
      <c r="AL8" s="139"/>
      <c r="AM8" s="139"/>
      <c r="AO8" s="139"/>
      <c r="AP8" s="139"/>
      <c r="AQ8" s="139"/>
      <c r="AR8" s="139"/>
      <c r="AS8" s="139"/>
      <c r="AU8" s="139"/>
      <c r="AV8" s="139"/>
      <c r="AW8" s="139"/>
      <c r="AX8" s="139"/>
      <c r="AY8" s="139"/>
      <c r="AZ8" s="139"/>
      <c r="BA8" s="139"/>
      <c r="BD8" s="139"/>
      <c r="BE8" s="139"/>
      <c r="BF8" s="139"/>
      <c r="BG8" s="139"/>
      <c r="BH8" s="139"/>
      <c r="BI8" s="139"/>
      <c r="BJ8" s="139"/>
      <c r="BK8" s="139"/>
      <c r="BL8" s="139"/>
    </row>
    <row r="9" spans="1:64" ht="13.5" customHeight="1" x14ac:dyDescent="0.2">
      <c r="A9" s="8">
        <v>1129</v>
      </c>
      <c r="B9" s="29" t="s">
        <v>910</v>
      </c>
      <c r="C9" s="29">
        <v>8</v>
      </c>
      <c r="D9" s="8" t="s">
        <v>707</v>
      </c>
      <c r="E9" s="72">
        <v>0</v>
      </c>
      <c r="F9" s="72">
        <v>0</v>
      </c>
      <c r="G9" s="72">
        <v>1</v>
      </c>
      <c r="H9" s="72">
        <v>0</v>
      </c>
      <c r="I9" s="72">
        <v>1</v>
      </c>
      <c r="J9" s="72"/>
      <c r="K9" s="72">
        <v>0</v>
      </c>
      <c r="L9" s="72">
        <v>0</v>
      </c>
      <c r="M9" s="72">
        <v>0</v>
      </c>
      <c r="N9" s="72">
        <v>0</v>
      </c>
      <c r="O9" s="72">
        <v>0</v>
      </c>
      <c r="P9" s="72" t="s">
        <v>744</v>
      </c>
      <c r="Q9" s="72">
        <v>0</v>
      </c>
      <c r="R9" s="72">
        <v>1</v>
      </c>
      <c r="S9" s="72">
        <v>0</v>
      </c>
      <c r="T9" s="72">
        <v>0</v>
      </c>
      <c r="U9" s="72">
        <v>0</v>
      </c>
      <c r="V9" s="8"/>
      <c r="W9" s="13">
        <f t="shared" si="0"/>
        <v>0</v>
      </c>
      <c r="X9" s="13">
        <f t="shared" si="1"/>
        <v>0</v>
      </c>
      <c r="Y9" s="13">
        <f t="shared" si="2"/>
        <v>0</v>
      </c>
      <c r="Z9" s="12">
        <f t="shared" si="3"/>
        <v>0</v>
      </c>
      <c r="AA9" s="13">
        <f t="shared" si="4"/>
        <v>0</v>
      </c>
      <c r="AB9" s="7">
        <f t="shared" si="5"/>
        <v>0</v>
      </c>
      <c r="AC9" s="7"/>
      <c r="AD9" s="7">
        <f t="shared" si="6"/>
        <v>0</v>
      </c>
      <c r="AE9" s="7">
        <f t="shared" si="7"/>
        <v>0</v>
      </c>
      <c r="AF9" s="7">
        <f t="shared" si="8"/>
        <v>0</v>
      </c>
      <c r="AG9" s="7"/>
      <c r="AI9" s="139"/>
      <c r="AJ9" s="139"/>
      <c r="AK9" s="139"/>
      <c r="AL9" s="139"/>
      <c r="AM9" s="139"/>
      <c r="AO9" s="139"/>
      <c r="AP9" s="139"/>
      <c r="AQ9" s="139"/>
      <c r="AR9" s="139"/>
      <c r="AS9" s="139"/>
      <c r="AU9" s="139"/>
      <c r="AV9" s="139"/>
      <c r="AW9" s="139"/>
      <c r="AX9" s="139"/>
      <c r="AY9" s="139"/>
      <c r="BA9" s="139"/>
    </row>
    <row r="10" spans="1:64" ht="13.5" customHeight="1" x14ac:dyDescent="0.2">
      <c r="A10" s="8">
        <v>1114</v>
      </c>
      <c r="B10" s="29" t="s">
        <v>899</v>
      </c>
      <c r="C10" s="29">
        <v>8</v>
      </c>
      <c r="D10" s="8" t="s">
        <v>692</v>
      </c>
      <c r="E10" s="72">
        <v>0</v>
      </c>
      <c r="F10" s="72">
        <v>1</v>
      </c>
      <c r="G10" s="72">
        <v>0</v>
      </c>
      <c r="H10" s="72">
        <v>0</v>
      </c>
      <c r="I10" s="72">
        <v>0</v>
      </c>
      <c r="J10" s="72" t="s">
        <v>795</v>
      </c>
      <c r="K10" s="72">
        <v>0</v>
      </c>
      <c r="L10" s="72">
        <v>1</v>
      </c>
      <c r="M10" s="72">
        <v>0</v>
      </c>
      <c r="N10" s="72">
        <v>0</v>
      </c>
      <c r="O10" s="72">
        <v>0</v>
      </c>
      <c r="P10" s="72"/>
      <c r="Q10" s="72">
        <v>1</v>
      </c>
      <c r="R10" s="72">
        <v>1</v>
      </c>
      <c r="S10" s="72">
        <v>0</v>
      </c>
      <c r="T10" s="72">
        <v>0</v>
      </c>
      <c r="U10" s="72">
        <v>1</v>
      </c>
      <c r="V10" s="8"/>
      <c r="W10" s="13">
        <f t="shared" si="0"/>
        <v>0</v>
      </c>
      <c r="X10" s="13">
        <f t="shared" si="1"/>
        <v>1</v>
      </c>
      <c r="Y10" s="13">
        <f t="shared" si="2"/>
        <v>0</v>
      </c>
      <c r="Z10" s="12">
        <f t="shared" si="3"/>
        <v>0</v>
      </c>
      <c r="AA10" s="13">
        <f t="shared" si="4"/>
        <v>0</v>
      </c>
      <c r="AB10" s="7">
        <f t="shared" si="5"/>
        <v>1</v>
      </c>
      <c r="AC10" s="7"/>
      <c r="AD10" s="7">
        <f t="shared" si="6"/>
        <v>1</v>
      </c>
      <c r="AE10" s="7">
        <f t="shared" si="7"/>
        <v>0</v>
      </c>
      <c r="AF10" s="7">
        <f t="shared" si="8"/>
        <v>0</v>
      </c>
      <c r="AG10" s="7"/>
      <c r="AI10" s="139"/>
      <c r="AJ10" s="139"/>
      <c r="AK10" s="139"/>
      <c r="AL10" s="139"/>
      <c r="AM10" s="139"/>
      <c r="AO10" s="139"/>
      <c r="AP10" s="139"/>
      <c r="AQ10" s="139"/>
      <c r="AR10" s="139"/>
      <c r="AS10" s="139"/>
      <c r="AU10" s="139"/>
      <c r="AV10" s="139"/>
      <c r="AW10" s="139"/>
      <c r="AX10" s="139"/>
      <c r="AY10" s="139"/>
      <c r="BA10" s="139"/>
    </row>
    <row r="11" spans="1:64" s="55" customFormat="1" ht="13.5" customHeight="1" x14ac:dyDescent="0.2">
      <c r="A11" s="1" t="s">
        <v>198</v>
      </c>
      <c r="B11" s="29" t="s">
        <v>479</v>
      </c>
      <c r="C11" s="29">
        <v>10</v>
      </c>
      <c r="D11" s="4" t="s">
        <v>208</v>
      </c>
      <c r="E11" s="6">
        <v>1</v>
      </c>
      <c r="F11" s="6">
        <v>1</v>
      </c>
      <c r="G11" s="6">
        <v>0</v>
      </c>
      <c r="H11" s="6">
        <v>0</v>
      </c>
      <c r="I11" s="6">
        <v>0</v>
      </c>
      <c r="J11" s="3"/>
      <c r="K11" s="5">
        <v>1</v>
      </c>
      <c r="L11" s="5">
        <v>1</v>
      </c>
      <c r="M11" s="14">
        <v>0</v>
      </c>
      <c r="N11" s="14">
        <v>0.5</v>
      </c>
      <c r="O11" s="14">
        <v>1</v>
      </c>
      <c r="P11" s="3"/>
      <c r="Q11" s="5">
        <v>1</v>
      </c>
      <c r="R11" s="5">
        <v>1</v>
      </c>
      <c r="S11" s="5">
        <v>0</v>
      </c>
      <c r="T11" s="5">
        <v>0</v>
      </c>
      <c r="U11" s="5">
        <v>0</v>
      </c>
      <c r="V11" s="5"/>
      <c r="W11" s="13">
        <f t="shared" si="0"/>
        <v>1</v>
      </c>
      <c r="X11" s="13">
        <f t="shared" si="1"/>
        <v>1</v>
      </c>
      <c r="Y11" s="13">
        <f t="shared" si="2"/>
        <v>0</v>
      </c>
      <c r="Z11" s="12">
        <f t="shared" si="3"/>
        <v>0</v>
      </c>
      <c r="AA11" s="13">
        <f t="shared" si="4"/>
        <v>0</v>
      </c>
      <c r="AB11" s="7">
        <f t="shared" si="5"/>
        <v>2</v>
      </c>
      <c r="AC11" s="7"/>
      <c r="AD11" s="7">
        <f t="shared" si="6"/>
        <v>2</v>
      </c>
      <c r="AE11" s="7">
        <f t="shared" si="7"/>
        <v>0</v>
      </c>
      <c r="AF11" s="7">
        <f t="shared" si="8"/>
        <v>0</v>
      </c>
      <c r="AG11" s="88"/>
      <c r="AH11" s="54"/>
      <c r="AI11" s="139"/>
      <c r="AJ11" s="139"/>
      <c r="AK11" s="139"/>
      <c r="AL11" s="139"/>
      <c r="AM11" s="139"/>
      <c r="AN11" s="54"/>
      <c r="AO11" s="139"/>
      <c r="AP11" s="139"/>
      <c r="AQ11" s="139"/>
      <c r="AR11" s="139"/>
      <c r="AS11" s="139"/>
      <c r="AT11" s="54"/>
      <c r="AU11" s="139"/>
      <c r="AV11" s="139"/>
      <c r="AW11" s="139"/>
      <c r="AX11" s="139"/>
      <c r="AY11" s="139"/>
      <c r="AZ11" s="54"/>
      <c r="BA11" s="139"/>
      <c r="BB11" s="54"/>
      <c r="BC11" s="54"/>
      <c r="BD11" s="54"/>
      <c r="BE11" s="54"/>
      <c r="BF11" s="54"/>
      <c r="BG11" s="54"/>
      <c r="BH11" s="54"/>
      <c r="BI11" s="54"/>
      <c r="BJ11" s="54"/>
      <c r="BK11" s="54"/>
      <c r="BL11" s="54"/>
    </row>
    <row r="12" spans="1:64" ht="13.5" customHeight="1" x14ac:dyDescent="0.2">
      <c r="A12" s="1" t="s">
        <v>103</v>
      </c>
      <c r="B12" s="29" t="s">
        <v>444</v>
      </c>
      <c r="C12" s="29">
        <v>8</v>
      </c>
      <c r="D12" s="4" t="s">
        <v>111</v>
      </c>
      <c r="E12" s="6">
        <v>0</v>
      </c>
      <c r="F12" s="6">
        <v>1</v>
      </c>
      <c r="G12" s="6">
        <v>0</v>
      </c>
      <c r="H12" s="6">
        <v>1</v>
      </c>
      <c r="I12" s="6">
        <v>1</v>
      </c>
      <c r="J12" s="8" t="s">
        <v>187</v>
      </c>
      <c r="K12" s="5">
        <v>1</v>
      </c>
      <c r="L12" s="5">
        <v>1</v>
      </c>
      <c r="M12" s="14">
        <v>0.5</v>
      </c>
      <c r="N12" s="14">
        <v>0</v>
      </c>
      <c r="O12" s="14">
        <v>1</v>
      </c>
      <c r="P12" s="3"/>
      <c r="Q12" s="5">
        <v>1</v>
      </c>
      <c r="R12" s="5">
        <v>0</v>
      </c>
      <c r="S12" s="5">
        <v>0</v>
      </c>
      <c r="T12" s="5">
        <v>0</v>
      </c>
      <c r="U12" s="5">
        <v>0</v>
      </c>
      <c r="V12" s="5"/>
      <c r="W12" s="13">
        <f t="shared" si="0"/>
        <v>1</v>
      </c>
      <c r="X12" s="13">
        <f t="shared" si="1"/>
        <v>1</v>
      </c>
      <c r="Y12" s="13">
        <f t="shared" si="2"/>
        <v>0</v>
      </c>
      <c r="Z12" s="12">
        <f t="shared" si="3"/>
        <v>0</v>
      </c>
      <c r="AA12" s="13">
        <f t="shared" si="4"/>
        <v>1</v>
      </c>
      <c r="AB12" s="7">
        <f t="shared" si="5"/>
        <v>3</v>
      </c>
      <c r="AC12" s="7"/>
      <c r="AD12" s="7">
        <f t="shared" si="6"/>
        <v>2</v>
      </c>
      <c r="AE12" s="7">
        <f t="shared" si="7"/>
        <v>1</v>
      </c>
      <c r="AF12" s="7">
        <f t="shared" si="8"/>
        <v>0</v>
      </c>
      <c r="AG12" s="7"/>
      <c r="AI12" s="139"/>
      <c r="AJ12" s="139"/>
      <c r="AK12" s="139"/>
      <c r="AL12" s="139"/>
      <c r="AM12" s="139"/>
      <c r="AO12" s="139"/>
      <c r="AP12" s="139"/>
      <c r="AQ12" s="139"/>
      <c r="AR12" s="139"/>
      <c r="AS12" s="139"/>
      <c r="AU12" s="139"/>
      <c r="AV12" s="139"/>
      <c r="AW12" s="139"/>
      <c r="AX12" s="139"/>
      <c r="AY12" s="139"/>
      <c r="BA12" s="139"/>
    </row>
    <row r="13" spans="1:64" ht="13.5" customHeight="1" x14ac:dyDescent="0.2">
      <c r="A13" s="8">
        <v>1159</v>
      </c>
      <c r="B13" s="29" t="s">
        <v>938</v>
      </c>
      <c r="C13" s="29">
        <v>11</v>
      </c>
      <c r="D13" s="8" t="s">
        <v>738</v>
      </c>
      <c r="E13" s="72">
        <v>0</v>
      </c>
      <c r="F13" s="72">
        <v>0</v>
      </c>
      <c r="G13" s="72">
        <v>0</v>
      </c>
      <c r="H13" s="72">
        <v>0</v>
      </c>
      <c r="I13" s="72">
        <v>1</v>
      </c>
      <c r="J13" s="72"/>
      <c r="K13" s="72">
        <v>0</v>
      </c>
      <c r="L13" s="72">
        <v>0</v>
      </c>
      <c r="M13" s="72">
        <v>0</v>
      </c>
      <c r="N13" s="72">
        <v>0</v>
      </c>
      <c r="O13" s="72">
        <v>0</v>
      </c>
      <c r="P13" s="72" t="s">
        <v>744</v>
      </c>
      <c r="Q13" s="72">
        <v>0</v>
      </c>
      <c r="R13" s="72">
        <v>1</v>
      </c>
      <c r="S13" s="72">
        <v>1</v>
      </c>
      <c r="T13" s="72">
        <v>0</v>
      </c>
      <c r="U13" s="72">
        <v>0</v>
      </c>
      <c r="V13" s="8"/>
      <c r="W13" s="13">
        <f t="shared" si="0"/>
        <v>0</v>
      </c>
      <c r="X13" s="13">
        <f t="shared" si="1"/>
        <v>0</v>
      </c>
      <c r="Y13" s="13">
        <f t="shared" si="2"/>
        <v>0</v>
      </c>
      <c r="Z13" s="12">
        <f t="shared" si="3"/>
        <v>0</v>
      </c>
      <c r="AA13" s="13">
        <f t="shared" si="4"/>
        <v>0</v>
      </c>
      <c r="AB13" s="7">
        <f t="shared" si="5"/>
        <v>0</v>
      </c>
      <c r="AC13" s="7"/>
      <c r="AD13" s="7">
        <f t="shared" si="6"/>
        <v>0</v>
      </c>
      <c r="AE13" s="7">
        <f t="shared" si="7"/>
        <v>0</v>
      </c>
      <c r="AF13" s="7">
        <f t="shared" si="8"/>
        <v>0</v>
      </c>
      <c r="AG13" s="7"/>
      <c r="AI13" s="139"/>
      <c r="AJ13" s="139"/>
      <c r="AK13" s="139"/>
      <c r="AL13" s="139"/>
      <c r="AM13" s="139"/>
      <c r="AO13" s="139"/>
      <c r="AP13" s="139"/>
      <c r="AQ13" s="139"/>
      <c r="AR13" s="139"/>
      <c r="AS13" s="139"/>
      <c r="AU13" s="139"/>
      <c r="AV13" s="139"/>
      <c r="AW13" s="139"/>
      <c r="AX13" s="139"/>
      <c r="AY13" s="139"/>
      <c r="BA13" s="139"/>
    </row>
    <row r="14" spans="1:64" ht="13.5" customHeight="1" x14ac:dyDescent="0.2">
      <c r="A14" s="8">
        <v>1073</v>
      </c>
      <c r="B14" s="29" t="s">
        <v>865</v>
      </c>
      <c r="C14" s="29">
        <v>8</v>
      </c>
      <c r="D14" s="8" t="s">
        <v>650</v>
      </c>
      <c r="E14" s="72">
        <v>0</v>
      </c>
      <c r="F14" s="72">
        <v>0</v>
      </c>
      <c r="G14" s="72">
        <v>1</v>
      </c>
      <c r="H14" s="72">
        <v>0</v>
      </c>
      <c r="I14" s="72">
        <v>0</v>
      </c>
      <c r="J14" s="72"/>
      <c r="K14" s="72">
        <v>0</v>
      </c>
      <c r="L14" s="72">
        <v>0</v>
      </c>
      <c r="M14" s="72">
        <v>0</v>
      </c>
      <c r="N14" s="72">
        <v>0</v>
      </c>
      <c r="O14" s="72">
        <v>0.5</v>
      </c>
      <c r="P14" s="72" t="s">
        <v>760</v>
      </c>
      <c r="Q14" s="72">
        <v>0</v>
      </c>
      <c r="R14" s="72">
        <v>0</v>
      </c>
      <c r="S14" s="72">
        <v>0</v>
      </c>
      <c r="T14" s="72">
        <v>0</v>
      </c>
      <c r="U14" s="72">
        <v>0</v>
      </c>
      <c r="V14" s="8"/>
      <c r="W14" s="13">
        <f t="shared" si="0"/>
        <v>0</v>
      </c>
      <c r="X14" s="13">
        <f t="shared" si="1"/>
        <v>0</v>
      </c>
      <c r="Y14" s="13">
        <f t="shared" si="2"/>
        <v>0</v>
      </c>
      <c r="Z14" s="12">
        <f t="shared" si="3"/>
        <v>0</v>
      </c>
      <c r="AA14" s="13">
        <f t="shared" si="4"/>
        <v>0</v>
      </c>
      <c r="AB14" s="7">
        <f t="shared" si="5"/>
        <v>0</v>
      </c>
      <c r="AC14" s="7"/>
      <c r="AD14" s="7">
        <f t="shared" si="6"/>
        <v>0</v>
      </c>
      <c r="AE14" s="7">
        <f t="shared" si="7"/>
        <v>0</v>
      </c>
      <c r="AF14" s="7">
        <f t="shared" si="8"/>
        <v>0</v>
      </c>
      <c r="AG14" s="7"/>
      <c r="AI14" s="139"/>
      <c r="AJ14" s="139"/>
      <c r="AK14" s="139"/>
      <c r="AL14" s="139"/>
      <c r="AM14" s="139"/>
      <c r="AO14" s="139"/>
      <c r="AP14" s="139"/>
      <c r="AQ14" s="139"/>
      <c r="AR14" s="139"/>
      <c r="AS14" s="139"/>
      <c r="AU14" s="139"/>
      <c r="AV14" s="139"/>
      <c r="AW14" s="139"/>
      <c r="AX14" s="139"/>
      <c r="AY14" s="139"/>
      <c r="BA14" s="139"/>
    </row>
    <row r="15" spans="1:64" ht="13.5" customHeight="1" x14ac:dyDescent="0.2">
      <c r="A15" s="11" t="s">
        <v>209</v>
      </c>
      <c r="B15" s="29" t="s">
        <v>484</v>
      </c>
      <c r="C15" s="29">
        <v>10</v>
      </c>
      <c r="D15" s="4" t="s">
        <v>219</v>
      </c>
      <c r="E15" s="6">
        <v>0</v>
      </c>
      <c r="F15" s="6">
        <v>1</v>
      </c>
      <c r="G15" s="6">
        <v>0</v>
      </c>
      <c r="H15" s="6">
        <v>1</v>
      </c>
      <c r="I15" s="6">
        <v>0</v>
      </c>
      <c r="J15" s="3"/>
      <c r="K15" s="5">
        <v>0</v>
      </c>
      <c r="L15" s="5">
        <v>1</v>
      </c>
      <c r="M15" s="14">
        <v>0</v>
      </c>
      <c r="N15" s="14">
        <v>0.5</v>
      </c>
      <c r="O15" s="14">
        <v>1</v>
      </c>
      <c r="P15" s="3"/>
      <c r="Q15" s="5">
        <v>0</v>
      </c>
      <c r="R15" s="5">
        <v>1</v>
      </c>
      <c r="S15" s="5">
        <v>0</v>
      </c>
      <c r="T15" s="5">
        <v>0</v>
      </c>
      <c r="U15" s="5">
        <v>0</v>
      </c>
      <c r="V15" s="5"/>
      <c r="W15" s="13">
        <f t="shared" si="0"/>
        <v>0</v>
      </c>
      <c r="X15" s="13">
        <f t="shared" si="1"/>
        <v>1</v>
      </c>
      <c r="Y15" s="13">
        <f t="shared" si="2"/>
        <v>0</v>
      </c>
      <c r="Z15" s="12">
        <f t="shared" si="3"/>
        <v>0.5</v>
      </c>
      <c r="AA15" s="13">
        <f t="shared" si="4"/>
        <v>0</v>
      </c>
      <c r="AB15" s="7">
        <f t="shared" si="5"/>
        <v>1.5</v>
      </c>
      <c r="AC15" s="7"/>
      <c r="AD15" s="7">
        <f t="shared" si="6"/>
        <v>1</v>
      </c>
      <c r="AE15" s="7">
        <f t="shared" si="7"/>
        <v>0.5</v>
      </c>
      <c r="AF15" s="7">
        <f t="shared" si="8"/>
        <v>0</v>
      </c>
      <c r="AG15" s="7"/>
      <c r="AI15" s="139"/>
      <c r="AJ15" s="139"/>
      <c r="AK15" s="139"/>
      <c r="AL15" s="139"/>
      <c r="AM15" s="139"/>
      <c r="AO15" s="139"/>
      <c r="AP15" s="139"/>
      <c r="AQ15" s="139"/>
      <c r="AR15" s="139"/>
      <c r="AS15" s="139"/>
      <c r="AU15" s="139"/>
      <c r="AV15" s="139"/>
      <c r="AW15" s="139"/>
      <c r="AX15" s="139"/>
      <c r="AY15" s="139"/>
      <c r="BA15" s="139"/>
    </row>
    <row r="16" spans="1:64" ht="13.5" customHeight="1" x14ac:dyDescent="0.2">
      <c r="A16" s="11" t="s">
        <v>957</v>
      </c>
      <c r="B16" s="29" t="s">
        <v>501</v>
      </c>
      <c r="C16" s="29">
        <v>9</v>
      </c>
      <c r="D16" s="4" t="s">
        <v>269</v>
      </c>
      <c r="E16" s="8">
        <v>1</v>
      </c>
      <c r="F16" s="8">
        <v>1</v>
      </c>
      <c r="G16" s="8">
        <v>0</v>
      </c>
      <c r="H16" s="8">
        <v>0</v>
      </c>
      <c r="I16" s="8">
        <v>0</v>
      </c>
      <c r="J16" s="8" t="s">
        <v>545</v>
      </c>
      <c r="K16" s="8">
        <v>1</v>
      </c>
      <c r="L16" s="8">
        <v>1</v>
      </c>
      <c r="M16" s="8">
        <v>1</v>
      </c>
      <c r="N16" s="17">
        <v>0.5</v>
      </c>
      <c r="O16" s="17">
        <v>0.5</v>
      </c>
      <c r="P16" s="8"/>
      <c r="Q16" s="8">
        <v>1</v>
      </c>
      <c r="R16" s="8">
        <v>1</v>
      </c>
      <c r="S16" s="8">
        <v>0</v>
      </c>
      <c r="T16" s="8">
        <v>0</v>
      </c>
      <c r="U16" s="8">
        <v>0</v>
      </c>
      <c r="V16" s="8"/>
      <c r="W16" s="13">
        <f t="shared" si="0"/>
        <v>1</v>
      </c>
      <c r="X16" s="13">
        <f t="shared" si="1"/>
        <v>1</v>
      </c>
      <c r="Y16" s="13">
        <f t="shared" si="2"/>
        <v>0</v>
      </c>
      <c r="Z16" s="12">
        <f t="shared" si="3"/>
        <v>0</v>
      </c>
      <c r="AA16" s="13">
        <f t="shared" si="4"/>
        <v>0</v>
      </c>
      <c r="AB16" s="7">
        <f t="shared" si="5"/>
        <v>2</v>
      </c>
      <c r="AC16" s="7"/>
      <c r="AD16" s="7">
        <f t="shared" si="6"/>
        <v>2</v>
      </c>
      <c r="AE16" s="7">
        <f t="shared" si="7"/>
        <v>0</v>
      </c>
      <c r="AF16" s="7">
        <f t="shared" si="8"/>
        <v>0</v>
      </c>
      <c r="AG16" s="7"/>
      <c r="AI16" s="139"/>
      <c r="AJ16" s="139"/>
      <c r="AK16" s="139"/>
      <c r="AL16" s="139"/>
      <c r="AM16" s="139"/>
      <c r="AO16" s="139"/>
      <c r="AP16" s="139"/>
      <c r="AQ16" s="139"/>
      <c r="AR16" s="139"/>
      <c r="AS16" s="139"/>
      <c r="AU16" s="139"/>
      <c r="AV16" s="139"/>
      <c r="AW16" s="139"/>
      <c r="AX16" s="139"/>
      <c r="AY16" s="139"/>
      <c r="AZ16" s="139"/>
      <c r="BA16" s="139"/>
      <c r="BD16" s="139"/>
      <c r="BE16" s="139"/>
      <c r="BF16" s="139"/>
      <c r="BG16" s="139"/>
      <c r="BH16" s="139"/>
      <c r="BI16" s="139"/>
      <c r="BJ16" s="139"/>
      <c r="BK16" s="139"/>
      <c r="BL16" s="139"/>
    </row>
    <row r="17" spans="1:64" ht="13.5" customHeight="1" x14ac:dyDescent="0.2">
      <c r="A17" s="11" t="s">
        <v>38</v>
      </c>
      <c r="B17" s="29" t="s">
        <v>415</v>
      </c>
      <c r="C17" s="29">
        <v>11</v>
      </c>
      <c r="D17" s="4" t="s">
        <v>39</v>
      </c>
      <c r="E17" s="6">
        <v>0</v>
      </c>
      <c r="F17" s="6">
        <v>1</v>
      </c>
      <c r="G17" s="6">
        <v>0.5</v>
      </c>
      <c r="H17" s="6">
        <v>0</v>
      </c>
      <c r="I17" s="6">
        <v>0</v>
      </c>
      <c r="J17" s="3"/>
      <c r="K17" s="5">
        <v>0</v>
      </c>
      <c r="L17" s="5">
        <v>1</v>
      </c>
      <c r="M17" s="14">
        <v>0</v>
      </c>
      <c r="N17" s="14">
        <v>1</v>
      </c>
      <c r="O17" s="14">
        <v>1</v>
      </c>
      <c r="P17" s="3"/>
      <c r="Q17" s="5">
        <v>0</v>
      </c>
      <c r="R17" s="5">
        <v>1</v>
      </c>
      <c r="S17" s="5">
        <v>1</v>
      </c>
      <c r="T17" s="5">
        <v>0</v>
      </c>
      <c r="U17" s="5">
        <v>1</v>
      </c>
      <c r="V17" s="5"/>
      <c r="W17" s="13">
        <f t="shared" si="0"/>
        <v>0</v>
      </c>
      <c r="X17" s="13">
        <f t="shared" si="1"/>
        <v>1</v>
      </c>
      <c r="Y17" s="13">
        <f t="shared" si="2"/>
        <v>0.5</v>
      </c>
      <c r="Z17" s="12">
        <f t="shared" si="3"/>
        <v>0</v>
      </c>
      <c r="AA17" s="13">
        <f t="shared" si="4"/>
        <v>1</v>
      </c>
      <c r="AB17" s="7">
        <f t="shared" si="5"/>
        <v>2.5</v>
      </c>
      <c r="AC17" s="7"/>
      <c r="AD17" s="7">
        <f t="shared" si="6"/>
        <v>1</v>
      </c>
      <c r="AE17" s="7">
        <f t="shared" si="7"/>
        <v>1</v>
      </c>
      <c r="AF17" s="7">
        <f t="shared" si="8"/>
        <v>0.5</v>
      </c>
      <c r="AG17" s="7"/>
      <c r="AI17" s="139"/>
      <c r="AJ17" s="139"/>
      <c r="AK17" s="139"/>
      <c r="AL17" s="139"/>
      <c r="AM17" s="139"/>
      <c r="AO17" s="139"/>
      <c r="AP17" s="139"/>
      <c r="AQ17" s="139"/>
      <c r="AR17" s="139"/>
      <c r="AS17" s="139"/>
      <c r="AU17" s="139"/>
      <c r="AV17" s="139"/>
      <c r="AW17" s="139"/>
      <c r="AX17" s="139"/>
      <c r="AY17" s="139"/>
      <c r="BA17" s="139"/>
    </row>
    <row r="18" spans="1:64" ht="13.5" customHeight="1" x14ac:dyDescent="0.2">
      <c r="A18" s="11" t="s">
        <v>60</v>
      </c>
      <c r="B18" s="29" t="s">
        <v>425</v>
      </c>
      <c r="C18" s="29">
        <v>11</v>
      </c>
      <c r="D18" s="4" t="s">
        <v>61</v>
      </c>
      <c r="E18" s="6">
        <v>0</v>
      </c>
      <c r="F18" s="6">
        <v>1</v>
      </c>
      <c r="G18" s="6">
        <v>0</v>
      </c>
      <c r="H18" s="6">
        <v>0</v>
      </c>
      <c r="I18" s="6">
        <v>0</v>
      </c>
      <c r="J18" s="8" t="s">
        <v>110</v>
      </c>
      <c r="K18" s="5">
        <v>0</v>
      </c>
      <c r="L18" s="5">
        <v>1</v>
      </c>
      <c r="M18" s="14">
        <v>0</v>
      </c>
      <c r="N18" s="14">
        <v>0.5</v>
      </c>
      <c r="O18" s="14">
        <v>1</v>
      </c>
      <c r="P18" s="8" t="s">
        <v>92</v>
      </c>
      <c r="Q18" s="5">
        <v>0</v>
      </c>
      <c r="R18" s="5">
        <v>1</v>
      </c>
      <c r="S18" s="5">
        <v>0</v>
      </c>
      <c r="T18" s="5">
        <v>0</v>
      </c>
      <c r="U18" s="5">
        <v>0</v>
      </c>
      <c r="V18" s="5"/>
      <c r="W18" s="13">
        <f t="shared" si="0"/>
        <v>0</v>
      </c>
      <c r="X18" s="13">
        <f t="shared" si="1"/>
        <v>1</v>
      </c>
      <c r="Y18" s="13">
        <f t="shared" si="2"/>
        <v>0</v>
      </c>
      <c r="Z18" s="12">
        <f t="shared" si="3"/>
        <v>0</v>
      </c>
      <c r="AA18" s="13">
        <f t="shared" si="4"/>
        <v>0</v>
      </c>
      <c r="AB18" s="7">
        <f t="shared" si="5"/>
        <v>1</v>
      </c>
      <c r="AC18" s="7"/>
      <c r="AD18" s="7">
        <f t="shared" si="6"/>
        <v>1</v>
      </c>
      <c r="AE18" s="7">
        <f t="shared" si="7"/>
        <v>0</v>
      </c>
      <c r="AF18" s="7">
        <f t="shared" si="8"/>
        <v>0</v>
      </c>
      <c r="AG18" s="7"/>
      <c r="AI18" s="139"/>
      <c r="AJ18" s="139"/>
      <c r="AK18" s="139"/>
      <c r="AL18" s="139"/>
      <c r="AM18" s="139"/>
      <c r="AO18" s="139"/>
      <c r="AP18" s="139"/>
      <c r="AQ18" s="139"/>
      <c r="AR18" s="139"/>
      <c r="AS18" s="139"/>
      <c r="AU18" s="139"/>
      <c r="AV18" s="139"/>
      <c r="AW18" s="139"/>
      <c r="AX18" s="139"/>
      <c r="AY18" s="139"/>
      <c r="BA18" s="139"/>
    </row>
    <row r="19" spans="1:64" ht="13.5" customHeight="1" x14ac:dyDescent="0.2">
      <c r="A19" s="11" t="s">
        <v>292</v>
      </c>
      <c r="B19" s="29" t="s">
        <v>512</v>
      </c>
      <c r="C19" s="29">
        <v>2</v>
      </c>
      <c r="D19" s="4" t="s">
        <v>310</v>
      </c>
      <c r="E19" s="8">
        <v>0</v>
      </c>
      <c r="F19" s="8">
        <v>1</v>
      </c>
      <c r="G19" s="8">
        <v>0</v>
      </c>
      <c r="H19" s="8">
        <v>0</v>
      </c>
      <c r="I19" s="8">
        <v>0</v>
      </c>
      <c r="J19" s="8"/>
      <c r="K19" s="8">
        <v>0</v>
      </c>
      <c r="L19" s="8">
        <v>0</v>
      </c>
      <c r="M19" s="8">
        <v>0</v>
      </c>
      <c r="N19" s="17">
        <v>0.5</v>
      </c>
      <c r="O19" s="8">
        <v>1</v>
      </c>
      <c r="P19" s="8"/>
      <c r="Q19" s="8">
        <v>0</v>
      </c>
      <c r="R19" s="8">
        <v>1</v>
      </c>
      <c r="S19" s="8">
        <v>1</v>
      </c>
      <c r="T19" s="8">
        <v>0</v>
      </c>
      <c r="U19" s="8">
        <v>0</v>
      </c>
      <c r="V19" s="8"/>
      <c r="W19" s="13">
        <f t="shared" si="0"/>
        <v>0</v>
      </c>
      <c r="X19" s="13">
        <f t="shared" si="1"/>
        <v>1</v>
      </c>
      <c r="Y19" s="13">
        <f t="shared" si="2"/>
        <v>0</v>
      </c>
      <c r="Z19" s="12">
        <f t="shared" si="3"/>
        <v>0</v>
      </c>
      <c r="AA19" s="13">
        <f t="shared" si="4"/>
        <v>0</v>
      </c>
      <c r="AB19" s="7">
        <f t="shared" si="5"/>
        <v>1</v>
      </c>
      <c r="AC19" s="7"/>
      <c r="AD19" s="7">
        <f t="shared" si="6"/>
        <v>1</v>
      </c>
      <c r="AE19" s="7">
        <f t="shared" si="7"/>
        <v>0</v>
      </c>
      <c r="AF19" s="7">
        <f t="shared" si="8"/>
        <v>0</v>
      </c>
      <c r="AG19" s="7"/>
      <c r="AI19" s="139"/>
      <c r="AJ19" s="139"/>
      <c r="AK19" s="139"/>
      <c r="AL19" s="139"/>
      <c r="AM19" s="139"/>
      <c r="AO19" s="139"/>
      <c r="AP19" s="139"/>
      <c r="AQ19" s="139"/>
      <c r="AR19" s="139"/>
      <c r="AS19" s="139"/>
      <c r="AU19" s="139"/>
      <c r="AV19" s="139"/>
      <c r="AW19" s="139"/>
      <c r="AX19" s="139"/>
      <c r="AY19" s="139"/>
      <c r="AZ19" s="139"/>
      <c r="BA19" s="139"/>
      <c r="BD19" s="139"/>
      <c r="BE19" s="139"/>
      <c r="BF19" s="139"/>
      <c r="BG19" s="139"/>
      <c r="BH19" s="139"/>
      <c r="BI19" s="139"/>
      <c r="BJ19" s="139"/>
      <c r="BK19" s="139"/>
      <c r="BL19" s="139"/>
    </row>
    <row r="20" spans="1:64" s="55" customFormat="1" ht="13.5" customHeight="1" x14ac:dyDescent="0.2">
      <c r="A20" s="8">
        <v>1007</v>
      </c>
      <c r="B20" s="29" t="s">
        <v>805</v>
      </c>
      <c r="C20" s="29">
        <v>8</v>
      </c>
      <c r="D20" s="8" t="s">
        <v>584</v>
      </c>
      <c r="E20" s="72">
        <v>0</v>
      </c>
      <c r="F20" s="72">
        <v>1</v>
      </c>
      <c r="G20" s="72">
        <v>0</v>
      </c>
      <c r="H20" s="72">
        <v>0</v>
      </c>
      <c r="I20" s="72">
        <v>0</v>
      </c>
      <c r="J20" s="72"/>
      <c r="K20" s="72">
        <v>0</v>
      </c>
      <c r="L20" s="72">
        <v>0</v>
      </c>
      <c r="M20" s="72">
        <v>0</v>
      </c>
      <c r="N20" s="72">
        <v>0</v>
      </c>
      <c r="O20" s="72">
        <v>0</v>
      </c>
      <c r="P20" s="72" t="s">
        <v>743</v>
      </c>
      <c r="Q20" s="72">
        <v>1</v>
      </c>
      <c r="R20" s="72">
        <v>1</v>
      </c>
      <c r="S20" s="72">
        <v>1</v>
      </c>
      <c r="T20" s="72">
        <v>0</v>
      </c>
      <c r="U20" s="72">
        <v>0</v>
      </c>
      <c r="V20" s="72"/>
      <c r="W20" s="13">
        <f t="shared" si="0"/>
        <v>0</v>
      </c>
      <c r="X20" s="13">
        <f t="shared" si="1"/>
        <v>1</v>
      </c>
      <c r="Y20" s="13">
        <f t="shared" si="2"/>
        <v>0</v>
      </c>
      <c r="Z20" s="12">
        <f t="shared" si="3"/>
        <v>0</v>
      </c>
      <c r="AA20" s="13">
        <f t="shared" si="4"/>
        <v>0</v>
      </c>
      <c r="AB20" s="7">
        <f t="shared" si="5"/>
        <v>1</v>
      </c>
      <c r="AC20" s="7"/>
      <c r="AD20" s="7">
        <f t="shared" si="6"/>
        <v>1</v>
      </c>
      <c r="AE20" s="7">
        <f t="shared" si="7"/>
        <v>0</v>
      </c>
      <c r="AF20" s="7">
        <f t="shared" si="8"/>
        <v>0</v>
      </c>
      <c r="AG20" s="7"/>
      <c r="AI20" s="137"/>
      <c r="AJ20" s="137"/>
      <c r="AK20" s="137"/>
      <c r="AL20" s="137"/>
      <c r="AM20" s="137"/>
      <c r="AO20" s="137"/>
      <c r="AP20" s="137"/>
      <c r="AQ20" s="137"/>
      <c r="AR20" s="137"/>
      <c r="AS20" s="137"/>
      <c r="AU20" s="137"/>
      <c r="AV20" s="137"/>
      <c r="AW20" s="137"/>
      <c r="AX20" s="137"/>
      <c r="AY20" s="137"/>
      <c r="BA20" s="137"/>
    </row>
    <row r="21" spans="1:64" s="55" customFormat="1" ht="13.5" customHeight="1" x14ac:dyDescent="0.2">
      <c r="A21" s="8">
        <v>1008</v>
      </c>
      <c r="B21" s="29" t="s">
        <v>805</v>
      </c>
      <c r="C21" s="29">
        <v>8</v>
      </c>
      <c r="D21" s="8" t="s">
        <v>585</v>
      </c>
      <c r="E21" s="72">
        <v>0</v>
      </c>
      <c r="F21" s="72">
        <v>1</v>
      </c>
      <c r="G21" s="72">
        <v>0</v>
      </c>
      <c r="H21" s="72">
        <v>0</v>
      </c>
      <c r="I21" s="72">
        <v>0</v>
      </c>
      <c r="J21" s="72"/>
      <c r="K21" s="72">
        <v>0</v>
      </c>
      <c r="L21" s="72">
        <v>0</v>
      </c>
      <c r="M21" s="72">
        <v>0</v>
      </c>
      <c r="N21" s="72">
        <v>0</v>
      </c>
      <c r="O21" s="72">
        <v>0</v>
      </c>
      <c r="P21" s="72" t="s">
        <v>743</v>
      </c>
      <c r="Q21" s="72">
        <v>1</v>
      </c>
      <c r="R21" s="72">
        <v>1</v>
      </c>
      <c r="S21" s="72">
        <v>0</v>
      </c>
      <c r="T21" s="72">
        <v>0</v>
      </c>
      <c r="U21" s="72">
        <v>0</v>
      </c>
      <c r="V21" s="72"/>
      <c r="W21" s="13">
        <f t="shared" si="0"/>
        <v>0</v>
      </c>
      <c r="X21" s="13">
        <f t="shared" si="1"/>
        <v>1</v>
      </c>
      <c r="Y21" s="13">
        <f t="shared" si="2"/>
        <v>0</v>
      </c>
      <c r="Z21" s="12">
        <f t="shared" si="3"/>
        <v>0</v>
      </c>
      <c r="AA21" s="13">
        <f t="shared" si="4"/>
        <v>0</v>
      </c>
      <c r="AB21" s="7">
        <f t="shared" si="5"/>
        <v>1</v>
      </c>
      <c r="AC21" s="7"/>
      <c r="AD21" s="7">
        <f t="shared" si="6"/>
        <v>1</v>
      </c>
      <c r="AE21" s="7">
        <f t="shared" si="7"/>
        <v>0</v>
      </c>
      <c r="AF21" s="7">
        <f t="shared" si="8"/>
        <v>0</v>
      </c>
      <c r="AG21" s="7"/>
      <c r="AI21" s="137"/>
      <c r="AJ21" s="137"/>
      <c r="AK21" s="137"/>
      <c r="AL21" s="137"/>
      <c r="AM21" s="137"/>
      <c r="AO21" s="137"/>
      <c r="AP21" s="137"/>
      <c r="AQ21" s="137"/>
      <c r="AR21" s="137"/>
      <c r="AS21" s="137"/>
      <c r="AU21" s="137"/>
      <c r="AV21" s="137"/>
      <c r="AW21" s="137"/>
      <c r="AX21" s="137"/>
      <c r="AY21" s="137"/>
      <c r="BA21" s="137"/>
    </row>
    <row r="22" spans="1:64" ht="13.5" customHeight="1" x14ac:dyDescent="0.2">
      <c r="A22" s="1" t="s">
        <v>305</v>
      </c>
      <c r="B22" s="29" t="s">
        <v>517</v>
      </c>
      <c r="C22" s="29">
        <v>2</v>
      </c>
      <c r="D22" s="4" t="s">
        <v>320</v>
      </c>
      <c r="E22" s="8">
        <v>0</v>
      </c>
      <c r="F22" s="8">
        <v>1</v>
      </c>
      <c r="G22" s="8">
        <v>1</v>
      </c>
      <c r="H22" s="8">
        <v>1</v>
      </c>
      <c r="I22" s="8">
        <v>1</v>
      </c>
      <c r="J22" s="8"/>
      <c r="K22" s="8">
        <v>0</v>
      </c>
      <c r="L22" s="8">
        <v>1</v>
      </c>
      <c r="M22" s="17">
        <v>0.5</v>
      </c>
      <c r="N22" s="17">
        <v>0.5</v>
      </c>
      <c r="O22" s="8">
        <v>1</v>
      </c>
      <c r="P22" s="8"/>
      <c r="Q22" s="8">
        <v>0</v>
      </c>
      <c r="R22" s="8">
        <v>1</v>
      </c>
      <c r="S22" s="8">
        <v>1</v>
      </c>
      <c r="T22" s="8">
        <v>0</v>
      </c>
      <c r="U22" s="8">
        <v>1</v>
      </c>
      <c r="V22" s="8"/>
      <c r="W22" s="13">
        <f t="shared" si="0"/>
        <v>0</v>
      </c>
      <c r="X22" s="13">
        <f t="shared" si="1"/>
        <v>1</v>
      </c>
      <c r="Y22" s="13">
        <f t="shared" si="2"/>
        <v>1</v>
      </c>
      <c r="Z22" s="12">
        <f t="shared" si="3"/>
        <v>0.5</v>
      </c>
      <c r="AA22" s="13">
        <f t="shared" si="4"/>
        <v>1</v>
      </c>
      <c r="AB22" s="7">
        <f t="shared" si="5"/>
        <v>3.5</v>
      </c>
      <c r="AC22" s="7"/>
      <c r="AD22" s="7">
        <f t="shared" si="6"/>
        <v>1</v>
      </c>
      <c r="AE22" s="7">
        <f t="shared" si="7"/>
        <v>1.5</v>
      </c>
      <c r="AF22" s="7">
        <f t="shared" si="8"/>
        <v>1</v>
      </c>
      <c r="AG22" s="7"/>
      <c r="AI22" s="139"/>
      <c r="AJ22" s="139"/>
      <c r="AK22" s="139"/>
      <c r="AL22" s="139"/>
      <c r="AM22" s="139"/>
      <c r="AO22" s="139"/>
      <c r="AP22" s="139"/>
      <c r="AQ22" s="139"/>
      <c r="AR22" s="139"/>
      <c r="AS22" s="139"/>
      <c r="AU22" s="139"/>
      <c r="AV22" s="139"/>
      <c r="AW22" s="139"/>
      <c r="AX22" s="139"/>
      <c r="AY22" s="139"/>
      <c r="AZ22" s="139"/>
      <c r="BA22" s="139"/>
      <c r="BD22" s="139"/>
      <c r="BE22" s="139"/>
      <c r="BF22" s="139"/>
      <c r="BG22" s="139"/>
      <c r="BH22" s="139"/>
      <c r="BI22" s="139"/>
      <c r="BJ22" s="139"/>
      <c r="BK22" s="139"/>
      <c r="BL22" s="139"/>
    </row>
    <row r="23" spans="1:64" ht="13.5" customHeight="1" x14ac:dyDescent="0.2">
      <c r="A23" s="11" t="s">
        <v>114</v>
      </c>
      <c r="B23" s="29" t="s">
        <v>449</v>
      </c>
      <c r="C23" s="29">
        <v>10</v>
      </c>
      <c r="D23" s="4" t="s">
        <v>121</v>
      </c>
      <c r="E23" s="6">
        <v>1</v>
      </c>
      <c r="F23" s="6">
        <v>1</v>
      </c>
      <c r="G23" s="6">
        <v>1</v>
      </c>
      <c r="H23" s="6">
        <v>0</v>
      </c>
      <c r="I23" s="6">
        <v>0</v>
      </c>
      <c r="J23" s="3"/>
      <c r="K23" s="5">
        <v>1</v>
      </c>
      <c r="L23" s="5">
        <v>1</v>
      </c>
      <c r="M23" s="14">
        <v>0.5</v>
      </c>
      <c r="N23" s="14">
        <v>0</v>
      </c>
      <c r="O23" s="14">
        <v>0</v>
      </c>
      <c r="P23" s="3"/>
      <c r="Q23" s="5">
        <v>1</v>
      </c>
      <c r="R23" s="5">
        <v>1</v>
      </c>
      <c r="S23" s="5">
        <v>0</v>
      </c>
      <c r="T23" s="5">
        <v>0</v>
      </c>
      <c r="U23" s="5">
        <v>0</v>
      </c>
      <c r="V23" s="5"/>
      <c r="W23" s="13">
        <f t="shared" si="0"/>
        <v>1</v>
      </c>
      <c r="X23" s="13">
        <f t="shared" si="1"/>
        <v>1</v>
      </c>
      <c r="Y23" s="13">
        <f t="shared" si="2"/>
        <v>0.5</v>
      </c>
      <c r="Z23" s="12">
        <f t="shared" si="3"/>
        <v>0</v>
      </c>
      <c r="AA23" s="13">
        <f t="shared" si="4"/>
        <v>0</v>
      </c>
      <c r="AB23" s="7">
        <f t="shared" si="5"/>
        <v>2.5</v>
      </c>
      <c r="AC23" s="7"/>
      <c r="AD23" s="7">
        <f t="shared" si="6"/>
        <v>2</v>
      </c>
      <c r="AE23" s="7">
        <f t="shared" si="7"/>
        <v>0</v>
      </c>
      <c r="AF23" s="7">
        <f t="shared" si="8"/>
        <v>0.5</v>
      </c>
      <c r="AG23" s="7"/>
      <c r="AI23" s="139"/>
      <c r="AJ23" s="139"/>
      <c r="AK23" s="139"/>
      <c r="AL23" s="139"/>
      <c r="AM23" s="139"/>
      <c r="AO23" s="139"/>
      <c r="AP23" s="139"/>
      <c r="AQ23" s="139"/>
      <c r="AR23" s="139"/>
      <c r="AS23" s="139"/>
      <c r="AU23" s="139"/>
      <c r="AV23" s="139"/>
      <c r="AW23" s="139"/>
      <c r="AX23" s="139"/>
      <c r="AY23" s="139"/>
      <c r="BA23" s="139"/>
    </row>
    <row r="24" spans="1:64" s="55" customFormat="1" ht="13.5" customHeight="1" x14ac:dyDescent="0.2">
      <c r="A24" s="8">
        <v>1100</v>
      </c>
      <c r="B24" s="29" t="s">
        <v>887</v>
      </c>
      <c r="C24" s="29">
        <v>10</v>
      </c>
      <c r="D24" s="8" t="s">
        <v>678</v>
      </c>
      <c r="E24" s="72">
        <v>1</v>
      </c>
      <c r="F24" s="72">
        <v>1</v>
      </c>
      <c r="G24" s="72">
        <v>0</v>
      </c>
      <c r="H24" s="72">
        <v>0</v>
      </c>
      <c r="I24" s="72">
        <v>1</v>
      </c>
      <c r="J24" s="72"/>
      <c r="K24" s="72">
        <v>1</v>
      </c>
      <c r="L24" s="72">
        <v>1</v>
      </c>
      <c r="M24" s="72">
        <v>0.5</v>
      </c>
      <c r="N24" s="72">
        <v>0.5</v>
      </c>
      <c r="O24" s="72">
        <v>1</v>
      </c>
      <c r="P24" s="72"/>
      <c r="Q24" s="72">
        <v>1</v>
      </c>
      <c r="R24" s="72">
        <v>1</v>
      </c>
      <c r="S24" s="72">
        <v>0</v>
      </c>
      <c r="T24" s="72">
        <v>0</v>
      </c>
      <c r="U24" s="72">
        <v>0</v>
      </c>
      <c r="V24" s="8"/>
      <c r="W24" s="13">
        <f t="shared" si="0"/>
        <v>1</v>
      </c>
      <c r="X24" s="13">
        <f t="shared" si="1"/>
        <v>1</v>
      </c>
      <c r="Y24" s="13">
        <f t="shared" si="2"/>
        <v>0</v>
      </c>
      <c r="Z24" s="12">
        <f t="shared" si="3"/>
        <v>0</v>
      </c>
      <c r="AA24" s="13">
        <f t="shared" si="4"/>
        <v>1</v>
      </c>
      <c r="AB24" s="7">
        <f t="shared" si="5"/>
        <v>3</v>
      </c>
      <c r="AC24" s="7"/>
      <c r="AD24" s="7">
        <f t="shared" si="6"/>
        <v>2</v>
      </c>
      <c r="AE24" s="7">
        <f t="shared" si="7"/>
        <v>1</v>
      </c>
      <c r="AF24" s="7">
        <f t="shared" si="8"/>
        <v>0</v>
      </c>
      <c r="AG24" s="7"/>
      <c r="AI24" s="137"/>
      <c r="AJ24" s="137"/>
      <c r="AK24" s="137"/>
      <c r="AL24" s="137"/>
      <c r="AM24" s="137"/>
      <c r="AO24" s="137"/>
      <c r="AP24" s="137"/>
      <c r="AQ24" s="137"/>
      <c r="AR24" s="137"/>
      <c r="AS24" s="137"/>
      <c r="AU24" s="137"/>
      <c r="AV24" s="137"/>
      <c r="AW24" s="137"/>
      <c r="AX24" s="137"/>
      <c r="AY24" s="137"/>
      <c r="BA24" s="137"/>
    </row>
    <row r="25" spans="1:64" s="55" customFormat="1" ht="13.5" customHeight="1" x14ac:dyDescent="0.2">
      <c r="A25" s="8">
        <v>1122</v>
      </c>
      <c r="B25" s="29" t="s">
        <v>887</v>
      </c>
      <c r="C25" s="29">
        <v>10</v>
      </c>
      <c r="D25" s="8" t="s">
        <v>700</v>
      </c>
      <c r="E25" s="72">
        <v>1</v>
      </c>
      <c r="F25" s="72">
        <v>1</v>
      </c>
      <c r="G25" s="72">
        <v>0</v>
      </c>
      <c r="H25" s="72">
        <v>0</v>
      </c>
      <c r="I25" s="72">
        <v>0</v>
      </c>
      <c r="J25" s="72"/>
      <c r="K25" s="72">
        <v>1</v>
      </c>
      <c r="L25" s="72">
        <v>1</v>
      </c>
      <c r="M25" s="72">
        <v>0</v>
      </c>
      <c r="N25" s="72">
        <v>0</v>
      </c>
      <c r="O25" s="72">
        <v>0.5</v>
      </c>
      <c r="P25" s="72"/>
      <c r="Q25" s="72">
        <v>1</v>
      </c>
      <c r="R25" s="72">
        <v>1</v>
      </c>
      <c r="S25" s="72">
        <v>1</v>
      </c>
      <c r="T25" s="72">
        <v>1</v>
      </c>
      <c r="U25" s="72">
        <v>0</v>
      </c>
      <c r="V25" s="8"/>
      <c r="W25" s="13">
        <f t="shared" si="0"/>
        <v>1</v>
      </c>
      <c r="X25" s="13">
        <f t="shared" si="1"/>
        <v>1</v>
      </c>
      <c r="Y25" s="13">
        <f t="shared" si="2"/>
        <v>0</v>
      </c>
      <c r="Z25" s="12">
        <f t="shared" si="3"/>
        <v>0</v>
      </c>
      <c r="AA25" s="13">
        <f t="shared" si="4"/>
        <v>0</v>
      </c>
      <c r="AB25" s="7">
        <f t="shared" si="5"/>
        <v>2</v>
      </c>
      <c r="AC25" s="7"/>
      <c r="AD25" s="7">
        <f t="shared" si="6"/>
        <v>2</v>
      </c>
      <c r="AE25" s="7">
        <f t="shared" si="7"/>
        <v>0</v>
      </c>
      <c r="AF25" s="7">
        <f t="shared" si="8"/>
        <v>0</v>
      </c>
      <c r="AG25" s="7"/>
      <c r="AI25" s="137"/>
      <c r="AJ25" s="137"/>
      <c r="AK25" s="137"/>
      <c r="AL25" s="137"/>
      <c r="AM25" s="137"/>
      <c r="AO25" s="137"/>
      <c r="AP25" s="137"/>
      <c r="AQ25" s="137"/>
      <c r="AR25" s="137"/>
      <c r="AS25" s="137"/>
      <c r="AU25" s="137"/>
      <c r="AV25" s="137"/>
      <c r="AW25" s="137"/>
      <c r="AX25" s="137"/>
      <c r="AY25" s="137"/>
      <c r="BA25" s="137"/>
    </row>
    <row r="26" spans="1:64" ht="13.5" customHeight="1" x14ac:dyDescent="0.2">
      <c r="A26" s="8">
        <v>1040</v>
      </c>
      <c r="B26" s="29" t="s">
        <v>835</v>
      </c>
      <c r="C26" s="29">
        <v>8</v>
      </c>
      <c r="D26" s="8" t="s">
        <v>617</v>
      </c>
      <c r="E26" s="72">
        <v>0</v>
      </c>
      <c r="F26" s="72">
        <v>0</v>
      </c>
      <c r="G26" s="72">
        <v>0</v>
      </c>
      <c r="H26" s="72">
        <v>0</v>
      </c>
      <c r="I26" s="72">
        <v>0</v>
      </c>
      <c r="J26" s="72" t="s">
        <v>782</v>
      </c>
      <c r="K26" s="72">
        <v>1</v>
      </c>
      <c r="L26" s="72">
        <v>1</v>
      </c>
      <c r="M26" s="72">
        <v>0</v>
      </c>
      <c r="N26" s="72">
        <v>0</v>
      </c>
      <c r="O26" s="72">
        <v>1</v>
      </c>
      <c r="P26" s="72"/>
      <c r="Q26" s="72">
        <v>1</v>
      </c>
      <c r="R26" s="72">
        <v>1</v>
      </c>
      <c r="S26" s="72">
        <v>0</v>
      </c>
      <c r="T26" s="72">
        <v>0</v>
      </c>
      <c r="U26" s="72">
        <v>0</v>
      </c>
      <c r="W26" s="13">
        <f t="shared" si="0"/>
        <v>1</v>
      </c>
      <c r="X26" s="13">
        <f t="shared" si="1"/>
        <v>1</v>
      </c>
      <c r="Y26" s="13">
        <f t="shared" si="2"/>
        <v>0</v>
      </c>
      <c r="Z26" s="12">
        <f t="shared" si="3"/>
        <v>0</v>
      </c>
      <c r="AA26" s="13">
        <f t="shared" si="4"/>
        <v>0</v>
      </c>
      <c r="AB26" s="7">
        <f t="shared" si="5"/>
        <v>2</v>
      </c>
      <c r="AC26" s="7"/>
      <c r="AD26" s="7">
        <f t="shared" si="6"/>
        <v>2</v>
      </c>
      <c r="AE26" s="7">
        <f t="shared" si="7"/>
        <v>0</v>
      </c>
      <c r="AF26" s="7">
        <f t="shared" si="8"/>
        <v>0</v>
      </c>
      <c r="AG26" s="7"/>
      <c r="AI26" s="139"/>
      <c r="AJ26" s="139"/>
      <c r="AK26" s="139"/>
      <c r="AL26" s="139"/>
      <c r="AM26" s="139"/>
      <c r="AO26" s="139"/>
      <c r="AP26" s="139"/>
      <c r="AQ26" s="139"/>
      <c r="AR26" s="139"/>
      <c r="AS26" s="139"/>
      <c r="AU26" s="139"/>
      <c r="AV26" s="139"/>
      <c r="AW26" s="139"/>
      <c r="AX26" s="139"/>
      <c r="AY26" s="139"/>
      <c r="BA26" s="139"/>
    </row>
    <row r="27" spans="1:64" s="55" customFormat="1" ht="13.5" customHeight="1" x14ac:dyDescent="0.2">
      <c r="A27" s="8">
        <v>1052</v>
      </c>
      <c r="B27" s="29" t="s">
        <v>847</v>
      </c>
      <c r="C27" s="29">
        <v>11</v>
      </c>
      <c r="D27" s="8" t="s">
        <v>629</v>
      </c>
      <c r="E27" s="72">
        <v>0</v>
      </c>
      <c r="F27" s="72">
        <v>0</v>
      </c>
      <c r="G27" s="72">
        <v>0</v>
      </c>
      <c r="H27" s="72">
        <v>0</v>
      </c>
      <c r="I27" s="72">
        <v>0</v>
      </c>
      <c r="J27" s="72"/>
      <c r="K27" s="72">
        <v>0</v>
      </c>
      <c r="L27" s="72">
        <v>1</v>
      </c>
      <c r="M27" s="72">
        <v>0</v>
      </c>
      <c r="N27" s="72">
        <v>0</v>
      </c>
      <c r="O27" s="72">
        <v>1</v>
      </c>
      <c r="P27" s="72"/>
      <c r="Q27" s="72">
        <v>1</v>
      </c>
      <c r="R27" s="72">
        <v>1</v>
      </c>
      <c r="S27" s="72">
        <v>0</v>
      </c>
      <c r="T27" s="72">
        <v>0</v>
      </c>
      <c r="U27" s="72">
        <v>0</v>
      </c>
      <c r="V27" s="8"/>
      <c r="W27" s="13">
        <f t="shared" si="0"/>
        <v>0</v>
      </c>
      <c r="X27" s="13">
        <f t="shared" si="1"/>
        <v>1</v>
      </c>
      <c r="Y27" s="13">
        <f t="shared" si="2"/>
        <v>0</v>
      </c>
      <c r="Z27" s="12">
        <f t="shared" si="3"/>
        <v>0</v>
      </c>
      <c r="AA27" s="13">
        <f t="shared" si="4"/>
        <v>0</v>
      </c>
      <c r="AB27" s="7">
        <f t="shared" si="5"/>
        <v>1</v>
      </c>
      <c r="AC27" s="7"/>
      <c r="AD27" s="7">
        <f t="shared" si="6"/>
        <v>1</v>
      </c>
      <c r="AE27" s="7">
        <f t="shared" si="7"/>
        <v>0</v>
      </c>
      <c r="AF27" s="7">
        <f t="shared" si="8"/>
        <v>0</v>
      </c>
      <c r="AG27" s="88"/>
      <c r="AH27" s="54"/>
      <c r="AI27" s="139"/>
      <c r="AJ27" s="139"/>
      <c r="AK27" s="139"/>
      <c r="AL27" s="139"/>
      <c r="AM27" s="139"/>
      <c r="AN27" s="54"/>
      <c r="AO27" s="139"/>
      <c r="AP27" s="139"/>
      <c r="AQ27" s="139"/>
      <c r="AR27" s="139"/>
      <c r="AS27" s="139"/>
      <c r="AT27" s="54"/>
      <c r="AU27" s="139"/>
      <c r="AV27" s="139"/>
      <c r="AW27" s="139"/>
      <c r="AX27" s="139"/>
      <c r="AY27" s="139"/>
      <c r="AZ27" s="54"/>
      <c r="BA27" s="139"/>
      <c r="BB27" s="54"/>
      <c r="BC27" s="54"/>
      <c r="BD27" s="54"/>
      <c r="BE27" s="54"/>
      <c r="BF27" s="54"/>
      <c r="BG27" s="54"/>
      <c r="BH27" s="54"/>
      <c r="BI27" s="54"/>
      <c r="BJ27" s="54"/>
      <c r="BK27" s="54"/>
      <c r="BL27" s="54"/>
    </row>
    <row r="28" spans="1:64" s="55" customFormat="1" ht="13.5" customHeight="1" x14ac:dyDescent="0.2">
      <c r="A28" s="11" t="s">
        <v>180</v>
      </c>
      <c r="B28" s="29" t="s">
        <v>473</v>
      </c>
      <c r="C28" s="29">
        <v>8</v>
      </c>
      <c r="D28" s="4" t="s">
        <v>191</v>
      </c>
      <c r="E28" s="6">
        <v>1</v>
      </c>
      <c r="F28" s="6">
        <v>1</v>
      </c>
      <c r="G28" s="6">
        <v>1</v>
      </c>
      <c r="H28" s="6">
        <v>0</v>
      </c>
      <c r="I28" s="6">
        <v>0</v>
      </c>
      <c r="J28" s="3"/>
      <c r="K28" s="5">
        <v>1</v>
      </c>
      <c r="L28" s="5">
        <v>1</v>
      </c>
      <c r="M28" s="14">
        <v>0</v>
      </c>
      <c r="N28" s="14">
        <v>0</v>
      </c>
      <c r="O28" s="14">
        <v>0.5</v>
      </c>
      <c r="P28" s="3"/>
      <c r="Q28" s="5">
        <v>1</v>
      </c>
      <c r="R28" s="5">
        <v>1</v>
      </c>
      <c r="S28" s="5">
        <v>0</v>
      </c>
      <c r="T28" s="5">
        <v>0</v>
      </c>
      <c r="U28" s="5">
        <v>0</v>
      </c>
      <c r="V28" s="5"/>
      <c r="W28" s="13">
        <f t="shared" si="0"/>
        <v>1</v>
      </c>
      <c r="X28" s="13">
        <f t="shared" si="1"/>
        <v>1</v>
      </c>
      <c r="Y28" s="13">
        <f t="shared" si="2"/>
        <v>0</v>
      </c>
      <c r="Z28" s="12">
        <f t="shared" si="3"/>
        <v>0</v>
      </c>
      <c r="AA28" s="13">
        <f t="shared" si="4"/>
        <v>0</v>
      </c>
      <c r="AB28" s="7">
        <f t="shared" si="5"/>
        <v>2</v>
      </c>
      <c r="AC28" s="7"/>
      <c r="AD28" s="7">
        <f t="shared" si="6"/>
        <v>2</v>
      </c>
      <c r="AE28" s="7">
        <f t="shared" si="7"/>
        <v>0</v>
      </c>
      <c r="AF28" s="7">
        <f t="shared" si="8"/>
        <v>0</v>
      </c>
      <c r="AG28" s="88"/>
      <c r="AH28" s="54"/>
      <c r="AI28" s="139"/>
      <c r="AJ28" s="139"/>
      <c r="AK28" s="139"/>
      <c r="AL28" s="139"/>
      <c r="AM28" s="139"/>
      <c r="AN28" s="54"/>
      <c r="AO28" s="139"/>
      <c r="AP28" s="139"/>
      <c r="AQ28" s="139"/>
      <c r="AR28" s="139"/>
      <c r="AS28" s="139"/>
      <c r="AT28" s="54"/>
      <c r="AU28" s="139"/>
      <c r="AV28" s="139"/>
      <c r="AW28" s="139"/>
      <c r="AX28" s="139"/>
      <c r="AY28" s="139"/>
      <c r="AZ28" s="54"/>
      <c r="BA28" s="139"/>
      <c r="BB28" s="54"/>
      <c r="BC28" s="54"/>
      <c r="BD28" s="54"/>
      <c r="BE28" s="54"/>
      <c r="BF28" s="54"/>
      <c r="BG28" s="54"/>
      <c r="BH28" s="54"/>
      <c r="BI28" s="54"/>
      <c r="BJ28" s="54"/>
      <c r="BK28" s="54"/>
      <c r="BL28" s="54"/>
    </row>
    <row r="29" spans="1:64" ht="13.5" customHeight="1" x14ac:dyDescent="0.2">
      <c r="A29" s="1" t="s">
        <v>203</v>
      </c>
      <c r="B29" s="29" t="s">
        <v>481</v>
      </c>
      <c r="C29" s="29">
        <v>8</v>
      </c>
      <c r="D29" s="4" t="s">
        <v>212</v>
      </c>
      <c r="E29" s="6">
        <v>1</v>
      </c>
      <c r="F29" s="6">
        <v>1</v>
      </c>
      <c r="G29" s="6">
        <v>0</v>
      </c>
      <c r="H29" s="6">
        <v>0</v>
      </c>
      <c r="I29" s="6">
        <v>0</v>
      </c>
      <c r="J29" s="8" t="s">
        <v>341</v>
      </c>
      <c r="K29" s="5">
        <v>1</v>
      </c>
      <c r="L29" s="5">
        <v>1</v>
      </c>
      <c r="M29" s="14">
        <v>0.5</v>
      </c>
      <c r="N29" s="14">
        <v>1</v>
      </c>
      <c r="O29" s="14">
        <v>1</v>
      </c>
      <c r="P29" s="3"/>
      <c r="Q29" s="5">
        <v>1</v>
      </c>
      <c r="R29" s="5">
        <v>1</v>
      </c>
      <c r="S29" s="5">
        <v>0</v>
      </c>
      <c r="T29" s="5">
        <v>0</v>
      </c>
      <c r="U29" s="5">
        <v>0</v>
      </c>
      <c r="V29" s="5"/>
      <c r="W29" s="13">
        <f t="shared" si="0"/>
        <v>1</v>
      </c>
      <c r="X29" s="13">
        <f t="shared" si="1"/>
        <v>1</v>
      </c>
      <c r="Y29" s="13">
        <f t="shared" si="2"/>
        <v>0</v>
      </c>
      <c r="Z29" s="12">
        <f t="shared" si="3"/>
        <v>0</v>
      </c>
      <c r="AA29" s="13">
        <f t="shared" si="4"/>
        <v>0</v>
      </c>
      <c r="AB29" s="7">
        <f t="shared" si="5"/>
        <v>2</v>
      </c>
      <c r="AC29" s="7"/>
      <c r="AD29" s="7">
        <f t="shared" si="6"/>
        <v>2</v>
      </c>
      <c r="AE29" s="7">
        <f t="shared" si="7"/>
        <v>0</v>
      </c>
      <c r="AF29" s="7">
        <f t="shared" si="8"/>
        <v>0</v>
      </c>
      <c r="AG29" s="7"/>
      <c r="AI29" s="139"/>
      <c r="AJ29" s="139"/>
      <c r="AK29" s="139"/>
      <c r="AL29" s="139"/>
      <c r="AM29" s="139"/>
      <c r="AO29" s="139"/>
      <c r="AP29" s="139"/>
      <c r="AQ29" s="139"/>
      <c r="AR29" s="139"/>
      <c r="AS29" s="139"/>
      <c r="AU29" s="139"/>
      <c r="AV29" s="139"/>
      <c r="AW29" s="139"/>
      <c r="AX29" s="139"/>
      <c r="AY29" s="139"/>
      <c r="BA29" s="139"/>
    </row>
    <row r="30" spans="1:64" s="55" customFormat="1" ht="13.5" customHeight="1" x14ac:dyDescent="0.2">
      <c r="A30" s="8">
        <v>1153</v>
      </c>
      <c r="B30" s="29" t="s">
        <v>934</v>
      </c>
      <c r="C30" s="29">
        <v>9</v>
      </c>
      <c r="D30" s="8" t="s">
        <v>732</v>
      </c>
      <c r="E30" s="72">
        <v>0</v>
      </c>
      <c r="F30" s="72">
        <v>0</v>
      </c>
      <c r="G30" s="72">
        <v>1</v>
      </c>
      <c r="H30" s="72">
        <v>0</v>
      </c>
      <c r="I30" s="72">
        <v>0</v>
      </c>
      <c r="J30" s="72"/>
      <c r="K30" s="72">
        <v>0</v>
      </c>
      <c r="L30" s="72">
        <v>0</v>
      </c>
      <c r="M30" s="72">
        <v>0</v>
      </c>
      <c r="N30" s="72">
        <v>0</v>
      </c>
      <c r="O30" s="72">
        <v>0</v>
      </c>
      <c r="P30" s="72" t="s">
        <v>743</v>
      </c>
      <c r="Q30" s="72">
        <v>0</v>
      </c>
      <c r="R30" s="72">
        <v>0</v>
      </c>
      <c r="S30" s="72">
        <v>0</v>
      </c>
      <c r="T30" s="72">
        <v>0</v>
      </c>
      <c r="U30" s="72">
        <v>0</v>
      </c>
      <c r="V30" s="8"/>
      <c r="W30" s="13">
        <f t="shared" si="0"/>
        <v>0</v>
      </c>
      <c r="X30" s="13">
        <f t="shared" si="1"/>
        <v>0</v>
      </c>
      <c r="Y30" s="13">
        <f t="shared" si="2"/>
        <v>0</v>
      </c>
      <c r="Z30" s="12">
        <f t="shared" si="3"/>
        <v>0</v>
      </c>
      <c r="AA30" s="13">
        <f t="shared" si="4"/>
        <v>0</v>
      </c>
      <c r="AB30" s="7">
        <f t="shared" si="5"/>
        <v>0</v>
      </c>
      <c r="AC30" s="7"/>
      <c r="AD30" s="7">
        <f t="shared" si="6"/>
        <v>0</v>
      </c>
      <c r="AE30" s="7">
        <f t="shared" si="7"/>
        <v>0</v>
      </c>
      <c r="AF30" s="7">
        <f t="shared" si="8"/>
        <v>0</v>
      </c>
      <c r="AG30" s="7"/>
      <c r="AI30" s="137"/>
      <c r="AJ30" s="137"/>
      <c r="AK30" s="137"/>
      <c r="AL30" s="137"/>
      <c r="AM30" s="137"/>
      <c r="AO30" s="137"/>
      <c r="AP30" s="137"/>
      <c r="AQ30" s="137"/>
      <c r="AR30" s="137"/>
      <c r="AS30" s="137"/>
      <c r="AU30" s="137"/>
      <c r="AV30" s="137"/>
      <c r="AW30" s="137"/>
      <c r="AX30" s="137"/>
      <c r="AY30" s="137"/>
      <c r="BA30" s="137"/>
    </row>
    <row r="31" spans="1:64" s="55" customFormat="1" ht="13.5" customHeight="1" x14ac:dyDescent="0.2">
      <c r="A31" s="8">
        <v>1149</v>
      </c>
      <c r="B31" s="29" t="s">
        <v>930</v>
      </c>
      <c r="C31" s="29">
        <v>8</v>
      </c>
      <c r="D31" s="8" t="s">
        <v>728</v>
      </c>
      <c r="E31" s="72">
        <v>0</v>
      </c>
      <c r="F31" s="72">
        <v>0</v>
      </c>
      <c r="G31" s="72">
        <v>0</v>
      </c>
      <c r="H31" s="72">
        <v>0</v>
      </c>
      <c r="I31" s="72">
        <v>0</v>
      </c>
      <c r="J31" s="72"/>
      <c r="K31" s="72">
        <v>0</v>
      </c>
      <c r="L31" s="72">
        <v>0</v>
      </c>
      <c r="M31" s="72">
        <v>0</v>
      </c>
      <c r="N31" s="72">
        <v>0</v>
      </c>
      <c r="O31" s="72">
        <v>0</v>
      </c>
      <c r="P31" s="72" t="s">
        <v>744</v>
      </c>
      <c r="Q31" s="72">
        <v>0</v>
      </c>
      <c r="R31" s="72">
        <v>1</v>
      </c>
      <c r="S31" s="72">
        <v>1</v>
      </c>
      <c r="T31" s="72">
        <v>0</v>
      </c>
      <c r="U31" s="72">
        <v>0</v>
      </c>
      <c r="V31" s="8"/>
      <c r="W31" s="13">
        <f t="shared" si="0"/>
        <v>0</v>
      </c>
      <c r="X31" s="13">
        <f t="shared" si="1"/>
        <v>0</v>
      </c>
      <c r="Y31" s="13">
        <f t="shared" si="2"/>
        <v>0</v>
      </c>
      <c r="Z31" s="12">
        <f t="shared" si="3"/>
        <v>0</v>
      </c>
      <c r="AA31" s="13">
        <f t="shared" si="4"/>
        <v>0</v>
      </c>
      <c r="AB31" s="7">
        <f t="shared" si="5"/>
        <v>0</v>
      </c>
      <c r="AC31" s="7"/>
      <c r="AD31" s="7">
        <f t="shared" si="6"/>
        <v>0</v>
      </c>
      <c r="AE31" s="7">
        <f t="shared" si="7"/>
        <v>0</v>
      </c>
      <c r="AF31" s="7">
        <f t="shared" si="8"/>
        <v>0</v>
      </c>
      <c r="AG31" s="7"/>
      <c r="AI31" s="137"/>
      <c r="AJ31" s="137"/>
      <c r="AK31" s="137"/>
      <c r="AL31" s="137"/>
      <c r="AM31" s="137"/>
      <c r="AO31" s="137"/>
      <c r="AP31" s="137"/>
      <c r="AQ31" s="137"/>
      <c r="AR31" s="137"/>
      <c r="AS31" s="137"/>
      <c r="AU31" s="137"/>
      <c r="AV31" s="137"/>
      <c r="AW31" s="137"/>
      <c r="AX31" s="137"/>
      <c r="AY31" s="137"/>
      <c r="BA31" s="137"/>
    </row>
    <row r="32" spans="1:64" s="55" customFormat="1" ht="13.5" customHeight="1" x14ac:dyDescent="0.2">
      <c r="A32" s="1" t="s">
        <v>99</v>
      </c>
      <c r="B32" s="29" t="s">
        <v>442</v>
      </c>
      <c r="C32" s="29">
        <v>9</v>
      </c>
      <c r="D32" s="4" t="s">
        <v>106</v>
      </c>
      <c r="E32" s="6">
        <v>1</v>
      </c>
      <c r="F32" s="6">
        <v>1</v>
      </c>
      <c r="G32" s="6">
        <v>0</v>
      </c>
      <c r="H32" s="6">
        <v>0</v>
      </c>
      <c r="I32" s="6">
        <v>0</v>
      </c>
      <c r="J32" s="8" t="s">
        <v>178</v>
      </c>
      <c r="K32" s="5">
        <v>1</v>
      </c>
      <c r="L32" s="5">
        <v>1</v>
      </c>
      <c r="M32" s="14">
        <v>0</v>
      </c>
      <c r="N32" s="14">
        <v>0</v>
      </c>
      <c r="O32" s="14">
        <v>0</v>
      </c>
      <c r="P32" s="3"/>
      <c r="Q32" s="5">
        <v>1</v>
      </c>
      <c r="R32" s="5">
        <v>0</v>
      </c>
      <c r="S32" s="5">
        <v>1</v>
      </c>
      <c r="T32" s="5">
        <v>1</v>
      </c>
      <c r="U32" s="5">
        <v>0</v>
      </c>
      <c r="V32" s="5"/>
      <c r="W32" s="13">
        <f t="shared" si="0"/>
        <v>1</v>
      </c>
      <c r="X32" s="13">
        <f t="shared" si="1"/>
        <v>1</v>
      </c>
      <c r="Y32" s="13">
        <f t="shared" si="2"/>
        <v>0</v>
      </c>
      <c r="Z32" s="12">
        <f t="shared" si="3"/>
        <v>0</v>
      </c>
      <c r="AA32" s="13">
        <f t="shared" si="4"/>
        <v>0</v>
      </c>
      <c r="AB32" s="7">
        <f t="shared" si="5"/>
        <v>2</v>
      </c>
      <c r="AC32" s="7"/>
      <c r="AD32" s="7">
        <f t="shared" si="6"/>
        <v>2</v>
      </c>
      <c r="AE32" s="7">
        <f t="shared" si="7"/>
        <v>0</v>
      </c>
      <c r="AF32" s="7">
        <f t="shared" si="8"/>
        <v>0</v>
      </c>
      <c r="AG32" s="7"/>
      <c r="AI32" s="137"/>
      <c r="AJ32" s="137"/>
      <c r="AK32" s="137"/>
      <c r="AL32" s="137"/>
      <c r="AM32" s="137"/>
      <c r="AO32" s="137"/>
      <c r="AP32" s="137"/>
      <c r="AQ32" s="137"/>
      <c r="AR32" s="137"/>
      <c r="AS32" s="137"/>
      <c r="AU32" s="137"/>
      <c r="AV32" s="137"/>
      <c r="AW32" s="137"/>
      <c r="AX32" s="137"/>
      <c r="AY32" s="137"/>
      <c r="BA32" s="137"/>
    </row>
    <row r="33" spans="1:64" s="55" customFormat="1" ht="13.5" customHeight="1" x14ac:dyDescent="0.2">
      <c r="A33" s="11" t="s">
        <v>118</v>
      </c>
      <c r="B33" s="29" t="s">
        <v>442</v>
      </c>
      <c r="C33" s="29">
        <v>9</v>
      </c>
      <c r="D33" s="4" t="s">
        <v>126</v>
      </c>
      <c r="E33" s="6">
        <v>1</v>
      </c>
      <c r="F33" s="6">
        <v>1</v>
      </c>
      <c r="G33" s="6">
        <v>0</v>
      </c>
      <c r="H33" s="6">
        <v>0</v>
      </c>
      <c r="I33" s="6">
        <v>0</v>
      </c>
      <c r="J33" s="3"/>
      <c r="K33" s="5">
        <v>1</v>
      </c>
      <c r="L33" s="5">
        <v>1</v>
      </c>
      <c r="M33" s="14">
        <v>0</v>
      </c>
      <c r="N33" s="14">
        <v>0</v>
      </c>
      <c r="O33" s="14">
        <v>0</v>
      </c>
      <c r="P33" s="3"/>
      <c r="Q33" s="5">
        <v>1</v>
      </c>
      <c r="R33" s="5">
        <v>1</v>
      </c>
      <c r="S33" s="5">
        <v>0</v>
      </c>
      <c r="T33" s="5">
        <v>0</v>
      </c>
      <c r="U33" s="5">
        <v>0</v>
      </c>
      <c r="V33" s="5"/>
      <c r="W33" s="13">
        <f t="shared" si="0"/>
        <v>1</v>
      </c>
      <c r="X33" s="13">
        <f t="shared" si="1"/>
        <v>1</v>
      </c>
      <c r="Y33" s="13">
        <f t="shared" si="2"/>
        <v>0</v>
      </c>
      <c r="Z33" s="12">
        <f t="shared" si="3"/>
        <v>0</v>
      </c>
      <c r="AA33" s="13">
        <f t="shared" si="4"/>
        <v>0</v>
      </c>
      <c r="AB33" s="7">
        <f t="shared" si="5"/>
        <v>2</v>
      </c>
      <c r="AC33" s="7"/>
      <c r="AD33" s="7">
        <f t="shared" si="6"/>
        <v>2</v>
      </c>
      <c r="AE33" s="7">
        <f t="shared" si="7"/>
        <v>0</v>
      </c>
      <c r="AF33" s="7">
        <f t="shared" si="8"/>
        <v>0</v>
      </c>
      <c r="AG33" s="7"/>
      <c r="AI33" s="137"/>
      <c r="AJ33" s="137"/>
      <c r="AK33" s="137"/>
      <c r="AL33" s="137"/>
      <c r="AM33" s="137"/>
      <c r="AO33" s="137"/>
      <c r="AP33" s="137"/>
      <c r="AQ33" s="137"/>
      <c r="AR33" s="137"/>
      <c r="AS33" s="137"/>
      <c r="AU33" s="137"/>
      <c r="AV33" s="137"/>
      <c r="AW33" s="137"/>
      <c r="AX33" s="137"/>
      <c r="AY33" s="137"/>
      <c r="BA33" s="137"/>
    </row>
    <row r="34" spans="1:64" ht="13.5" customHeight="1" x14ac:dyDescent="0.2">
      <c r="A34" s="8">
        <v>1162</v>
      </c>
      <c r="B34" s="29" t="s">
        <v>940</v>
      </c>
      <c r="C34" s="29">
        <v>9</v>
      </c>
      <c r="D34" s="8" t="s">
        <v>741</v>
      </c>
      <c r="E34" s="72">
        <v>0</v>
      </c>
      <c r="F34" s="72">
        <v>0</v>
      </c>
      <c r="G34" s="72">
        <v>0</v>
      </c>
      <c r="H34" s="72">
        <v>0</v>
      </c>
      <c r="I34" s="72">
        <v>0</v>
      </c>
      <c r="J34" s="72"/>
      <c r="K34" s="72">
        <v>0</v>
      </c>
      <c r="L34" s="72">
        <v>0</v>
      </c>
      <c r="M34" s="72">
        <v>0</v>
      </c>
      <c r="N34" s="72">
        <v>0</v>
      </c>
      <c r="O34" s="72">
        <v>0</v>
      </c>
      <c r="P34" s="72" t="s">
        <v>744</v>
      </c>
      <c r="Q34" s="72">
        <v>0</v>
      </c>
      <c r="R34" s="72">
        <v>1</v>
      </c>
      <c r="S34" s="72">
        <v>0</v>
      </c>
      <c r="T34" s="72">
        <v>0</v>
      </c>
      <c r="U34" s="72">
        <v>0</v>
      </c>
      <c r="V34" s="8"/>
      <c r="W34" s="13">
        <f t="shared" si="0"/>
        <v>0</v>
      </c>
      <c r="X34" s="13">
        <f t="shared" si="1"/>
        <v>0</v>
      </c>
      <c r="Y34" s="13">
        <f t="shared" si="2"/>
        <v>0</v>
      </c>
      <c r="Z34" s="12">
        <f t="shared" si="3"/>
        <v>0</v>
      </c>
      <c r="AA34" s="13">
        <f t="shared" si="4"/>
        <v>0</v>
      </c>
      <c r="AB34" s="7">
        <f t="shared" si="5"/>
        <v>0</v>
      </c>
      <c r="AC34" s="7"/>
      <c r="AD34" s="7">
        <f t="shared" si="6"/>
        <v>0</v>
      </c>
      <c r="AE34" s="7">
        <f t="shared" si="7"/>
        <v>0</v>
      </c>
      <c r="AF34" s="7">
        <f t="shared" si="8"/>
        <v>0</v>
      </c>
      <c r="AG34" s="7"/>
      <c r="AI34" s="139"/>
      <c r="AJ34" s="139"/>
      <c r="AK34" s="139"/>
      <c r="AL34" s="139"/>
      <c r="AM34" s="139"/>
      <c r="AO34" s="139"/>
      <c r="AP34" s="139"/>
      <c r="AQ34" s="139"/>
      <c r="AR34" s="139"/>
      <c r="AS34" s="139"/>
      <c r="AU34" s="139"/>
      <c r="AV34" s="139"/>
      <c r="AW34" s="139"/>
      <c r="AX34" s="139"/>
      <c r="AY34" s="139"/>
      <c r="BA34" s="139"/>
    </row>
    <row r="35" spans="1:64" ht="13.5" customHeight="1" x14ac:dyDescent="0.2">
      <c r="A35" s="8">
        <v>1161</v>
      </c>
      <c r="B35" s="29" t="s">
        <v>939</v>
      </c>
      <c r="C35" s="29">
        <v>10</v>
      </c>
      <c r="D35" s="8" t="s">
        <v>740</v>
      </c>
      <c r="E35" s="72">
        <v>0</v>
      </c>
      <c r="F35" s="72">
        <v>1</v>
      </c>
      <c r="G35" s="72">
        <v>0</v>
      </c>
      <c r="H35" s="72">
        <v>0</v>
      </c>
      <c r="I35" s="72">
        <v>0</v>
      </c>
      <c r="J35" s="72"/>
      <c r="K35" s="72">
        <v>0</v>
      </c>
      <c r="L35" s="72">
        <v>0</v>
      </c>
      <c r="M35" s="72">
        <v>0</v>
      </c>
      <c r="N35" s="72">
        <v>0</v>
      </c>
      <c r="O35" s="72">
        <v>0</v>
      </c>
      <c r="P35" s="72" t="s">
        <v>744</v>
      </c>
      <c r="Q35" s="72">
        <v>0</v>
      </c>
      <c r="R35" s="72">
        <v>1</v>
      </c>
      <c r="S35" s="72">
        <v>0</v>
      </c>
      <c r="T35" s="72">
        <v>0</v>
      </c>
      <c r="U35" s="72">
        <v>0</v>
      </c>
      <c r="V35" s="8"/>
      <c r="W35" s="13">
        <f t="shared" si="0"/>
        <v>0</v>
      </c>
      <c r="X35" s="13">
        <f t="shared" si="1"/>
        <v>1</v>
      </c>
      <c r="Y35" s="13">
        <f t="shared" si="2"/>
        <v>0</v>
      </c>
      <c r="Z35" s="12">
        <f t="shared" si="3"/>
        <v>0</v>
      </c>
      <c r="AA35" s="13">
        <f t="shared" si="4"/>
        <v>0</v>
      </c>
      <c r="AB35" s="7">
        <f t="shared" si="5"/>
        <v>1</v>
      </c>
      <c r="AC35" s="7"/>
      <c r="AD35" s="7">
        <f t="shared" si="6"/>
        <v>1</v>
      </c>
      <c r="AE35" s="7">
        <f t="shared" si="7"/>
        <v>0</v>
      </c>
      <c r="AF35" s="7">
        <f t="shared" si="8"/>
        <v>0</v>
      </c>
      <c r="AG35" s="7"/>
      <c r="AI35" s="139"/>
      <c r="AJ35" s="139"/>
      <c r="AK35" s="139"/>
      <c r="AL35" s="139"/>
      <c r="AM35" s="139"/>
      <c r="AO35" s="139"/>
      <c r="AP35" s="139"/>
      <c r="AQ35" s="139"/>
      <c r="AR35" s="139"/>
      <c r="AS35" s="139"/>
      <c r="AU35" s="139"/>
      <c r="AV35" s="139"/>
      <c r="AW35" s="139"/>
      <c r="AX35" s="139"/>
      <c r="AY35" s="139"/>
      <c r="BA35" s="139"/>
    </row>
    <row r="36" spans="1:64" ht="13.5" customHeight="1" x14ac:dyDescent="0.2">
      <c r="A36" s="8">
        <v>1134</v>
      </c>
      <c r="B36" s="29" t="s">
        <v>915</v>
      </c>
      <c r="C36" s="29">
        <v>11</v>
      </c>
      <c r="D36" s="8" t="s">
        <v>712</v>
      </c>
      <c r="E36" s="72">
        <v>0</v>
      </c>
      <c r="F36" s="72">
        <v>0</v>
      </c>
      <c r="G36" s="72">
        <v>1</v>
      </c>
      <c r="H36" s="72">
        <v>0</v>
      </c>
      <c r="I36" s="72">
        <v>0</v>
      </c>
      <c r="J36" s="72"/>
      <c r="K36" s="72">
        <v>1</v>
      </c>
      <c r="L36" s="72">
        <v>1</v>
      </c>
      <c r="M36" s="72">
        <v>0</v>
      </c>
      <c r="N36" s="72">
        <v>0</v>
      </c>
      <c r="O36" s="72">
        <v>1</v>
      </c>
      <c r="P36" s="72"/>
      <c r="Q36" s="72">
        <v>1</v>
      </c>
      <c r="R36" s="72">
        <v>1</v>
      </c>
      <c r="S36" s="72">
        <v>1</v>
      </c>
      <c r="T36" s="72">
        <v>1</v>
      </c>
      <c r="U36" s="72">
        <v>0</v>
      </c>
      <c r="V36" s="8"/>
      <c r="W36" s="13">
        <f t="shared" si="0"/>
        <v>1</v>
      </c>
      <c r="X36" s="13">
        <f t="shared" si="1"/>
        <v>1</v>
      </c>
      <c r="Y36" s="13">
        <f t="shared" si="2"/>
        <v>1</v>
      </c>
      <c r="Z36" s="12">
        <f t="shared" si="3"/>
        <v>0</v>
      </c>
      <c r="AA36" s="13">
        <f t="shared" si="4"/>
        <v>0</v>
      </c>
      <c r="AB36" s="7">
        <f t="shared" si="5"/>
        <v>3</v>
      </c>
      <c r="AC36" s="7"/>
      <c r="AD36" s="7">
        <f t="shared" si="6"/>
        <v>2</v>
      </c>
      <c r="AE36" s="7">
        <f t="shared" si="7"/>
        <v>0</v>
      </c>
      <c r="AF36" s="7">
        <f t="shared" si="8"/>
        <v>1</v>
      </c>
      <c r="AG36" s="7"/>
      <c r="AI36" s="139"/>
      <c r="AJ36" s="139"/>
      <c r="AK36" s="139"/>
      <c r="AL36" s="139"/>
      <c r="AM36" s="139"/>
      <c r="AO36" s="139"/>
      <c r="AP36" s="139"/>
      <c r="AQ36" s="139"/>
      <c r="AR36" s="139"/>
      <c r="AS36" s="139"/>
      <c r="AU36" s="139"/>
      <c r="AV36" s="139"/>
      <c r="AW36" s="139"/>
      <c r="AX36" s="139"/>
      <c r="AY36" s="139"/>
      <c r="BA36" s="139"/>
    </row>
    <row r="37" spans="1:64" ht="13.5" customHeight="1" x14ac:dyDescent="0.2">
      <c r="A37" s="11" t="s">
        <v>165</v>
      </c>
      <c r="B37" s="29" t="s">
        <v>467</v>
      </c>
      <c r="C37" s="29">
        <v>11</v>
      </c>
      <c r="D37" s="4" t="s">
        <v>175</v>
      </c>
      <c r="E37" s="6">
        <v>1</v>
      </c>
      <c r="F37" s="6">
        <v>1</v>
      </c>
      <c r="G37" s="6">
        <v>0</v>
      </c>
      <c r="H37" s="6">
        <v>0</v>
      </c>
      <c r="I37" s="6">
        <v>0</v>
      </c>
      <c r="J37" s="3"/>
      <c r="K37" s="5">
        <v>0</v>
      </c>
      <c r="L37" s="5">
        <v>0</v>
      </c>
      <c r="M37" s="14">
        <v>0</v>
      </c>
      <c r="N37" s="14">
        <v>0</v>
      </c>
      <c r="O37" s="14">
        <v>0</v>
      </c>
      <c r="P37" s="8" t="s">
        <v>44</v>
      </c>
      <c r="Q37" s="5">
        <v>1</v>
      </c>
      <c r="R37" s="5">
        <v>1</v>
      </c>
      <c r="S37" s="5">
        <v>1</v>
      </c>
      <c r="T37" s="5">
        <v>0</v>
      </c>
      <c r="U37" s="5">
        <v>0</v>
      </c>
      <c r="V37" s="5"/>
      <c r="W37" s="13">
        <f t="shared" si="0"/>
        <v>1</v>
      </c>
      <c r="X37" s="13">
        <f t="shared" si="1"/>
        <v>1</v>
      </c>
      <c r="Y37" s="13">
        <f t="shared" si="2"/>
        <v>0</v>
      </c>
      <c r="Z37" s="12">
        <f t="shared" si="3"/>
        <v>0</v>
      </c>
      <c r="AA37" s="13">
        <f t="shared" si="4"/>
        <v>0</v>
      </c>
      <c r="AB37" s="7">
        <f t="shared" si="5"/>
        <v>2</v>
      </c>
      <c r="AC37" s="7"/>
      <c r="AD37" s="7">
        <f t="shared" si="6"/>
        <v>2</v>
      </c>
      <c r="AE37" s="7">
        <f t="shared" si="7"/>
        <v>0</v>
      </c>
      <c r="AF37" s="7">
        <f t="shared" si="8"/>
        <v>0</v>
      </c>
      <c r="AG37" s="7"/>
      <c r="AI37" s="139"/>
      <c r="AJ37" s="139"/>
      <c r="AK37" s="139"/>
      <c r="AL37" s="139"/>
      <c r="AM37" s="139"/>
      <c r="AO37" s="139"/>
      <c r="AP37" s="139"/>
      <c r="AQ37" s="139"/>
      <c r="AR37" s="139"/>
      <c r="AS37" s="139"/>
      <c r="AU37" s="139"/>
      <c r="AV37" s="139"/>
      <c r="AW37" s="139"/>
      <c r="AX37" s="139"/>
      <c r="AY37" s="139"/>
      <c r="BA37" s="139"/>
    </row>
    <row r="38" spans="1:64" ht="13.5" customHeight="1" x14ac:dyDescent="0.2">
      <c r="A38" s="11" t="s">
        <v>34</v>
      </c>
      <c r="B38" s="29" t="s">
        <v>413</v>
      </c>
      <c r="C38" s="29">
        <v>10</v>
      </c>
      <c r="D38" s="4" t="s">
        <v>35</v>
      </c>
      <c r="E38" s="6">
        <v>1</v>
      </c>
      <c r="F38" s="6">
        <v>1</v>
      </c>
      <c r="G38" s="6">
        <v>0</v>
      </c>
      <c r="H38" s="6">
        <v>0</v>
      </c>
      <c r="I38" s="6">
        <v>0</v>
      </c>
      <c r="J38" s="3"/>
      <c r="K38" s="5">
        <v>1</v>
      </c>
      <c r="L38" s="5">
        <v>1</v>
      </c>
      <c r="M38" s="14">
        <v>0</v>
      </c>
      <c r="N38" s="14">
        <v>0.5</v>
      </c>
      <c r="O38" s="14">
        <v>1</v>
      </c>
      <c r="P38" s="3"/>
      <c r="Q38" s="5">
        <v>0</v>
      </c>
      <c r="R38" s="5">
        <v>1</v>
      </c>
      <c r="S38" s="5">
        <v>0</v>
      </c>
      <c r="T38" s="5">
        <v>0</v>
      </c>
      <c r="U38" s="5">
        <v>0</v>
      </c>
      <c r="V38" s="5"/>
      <c r="W38" s="13">
        <f t="shared" si="0"/>
        <v>1</v>
      </c>
      <c r="X38" s="13">
        <f t="shared" si="1"/>
        <v>1</v>
      </c>
      <c r="Y38" s="13">
        <f t="shared" si="2"/>
        <v>0</v>
      </c>
      <c r="Z38" s="12">
        <f t="shared" si="3"/>
        <v>0</v>
      </c>
      <c r="AA38" s="13">
        <f t="shared" si="4"/>
        <v>0</v>
      </c>
      <c r="AB38" s="7">
        <f t="shared" si="5"/>
        <v>2</v>
      </c>
      <c r="AC38" s="7"/>
      <c r="AD38" s="7">
        <f t="shared" si="6"/>
        <v>2</v>
      </c>
      <c r="AE38" s="7">
        <f t="shared" si="7"/>
        <v>0</v>
      </c>
      <c r="AF38" s="7">
        <f t="shared" si="8"/>
        <v>0</v>
      </c>
      <c r="AG38" s="7"/>
      <c r="AI38" s="139"/>
      <c r="AJ38" s="139"/>
      <c r="AK38" s="139"/>
      <c r="AL38" s="139"/>
      <c r="AM38" s="139"/>
      <c r="AO38" s="139"/>
      <c r="AP38" s="139"/>
      <c r="AQ38" s="139"/>
      <c r="AR38" s="139"/>
      <c r="AS38" s="139"/>
      <c r="AU38" s="139"/>
      <c r="AV38" s="139"/>
      <c r="AW38" s="139"/>
      <c r="AX38" s="139"/>
      <c r="AY38" s="139"/>
      <c r="BA38" s="139"/>
    </row>
    <row r="39" spans="1:64" s="55" customFormat="1" ht="13.5" customHeight="1" x14ac:dyDescent="0.2">
      <c r="A39" s="11" t="s">
        <v>3</v>
      </c>
      <c r="B39" s="29" t="s">
        <v>400</v>
      </c>
      <c r="C39" s="29">
        <v>3</v>
      </c>
      <c r="D39" s="4" t="s">
        <v>9</v>
      </c>
      <c r="E39" s="6">
        <v>1</v>
      </c>
      <c r="F39" s="6">
        <v>0</v>
      </c>
      <c r="G39" s="6">
        <v>0</v>
      </c>
      <c r="H39" s="6">
        <v>0</v>
      </c>
      <c r="I39" s="6">
        <v>0</v>
      </c>
      <c r="J39" s="3"/>
      <c r="K39" s="5">
        <v>1</v>
      </c>
      <c r="L39" s="5">
        <v>1</v>
      </c>
      <c r="M39" s="14">
        <v>0</v>
      </c>
      <c r="N39" s="14">
        <v>0</v>
      </c>
      <c r="O39" s="14">
        <v>0.5</v>
      </c>
      <c r="P39" s="8"/>
      <c r="Q39" s="5">
        <v>1</v>
      </c>
      <c r="R39" s="5">
        <v>1</v>
      </c>
      <c r="S39" s="5">
        <v>1</v>
      </c>
      <c r="T39" s="5">
        <v>1</v>
      </c>
      <c r="U39" s="5">
        <v>0</v>
      </c>
      <c r="V39" s="5"/>
      <c r="W39" s="13">
        <f>IF((($E39+$K39+$Q39)=1.5),0.5,ROUND(($E39+$K39+$Q39)/3,0))</f>
        <v>1</v>
      </c>
      <c r="X39" s="13">
        <f>IF((($F39+$L39+$R39)=1.5),0.5,ROUND(($F39+$L39+$R39)/3,0))</f>
        <v>1</v>
      </c>
      <c r="Y39" s="13">
        <f>IF((($G39+$M39+$S39)=1.5),0.5,ROUND(($G39+$M39+$S39)/3,0))</f>
        <v>0</v>
      </c>
      <c r="Z39" s="12">
        <f>IF((($H39+$N39+$T39)=1.5),0.5,ROUND(($H39+$N39+$T39)/3,0))</f>
        <v>0</v>
      </c>
      <c r="AA39" s="13">
        <f>IF((($I39+$O39+$U39)=1.5),0.5,ROUND(($I39+$O39+$U39)/3,0))</f>
        <v>0</v>
      </c>
      <c r="AB39" s="7">
        <f t="shared" si="5"/>
        <v>2</v>
      </c>
      <c r="AC39" s="7"/>
      <c r="AD39" s="7">
        <f t="shared" si="6"/>
        <v>2</v>
      </c>
      <c r="AE39" s="7">
        <f t="shared" si="7"/>
        <v>0</v>
      </c>
      <c r="AF39" s="7">
        <f t="shared" si="8"/>
        <v>0</v>
      </c>
      <c r="AG39" s="7"/>
      <c r="AI39" s="137"/>
      <c r="AJ39" s="137"/>
      <c r="AK39" s="137"/>
      <c r="AL39" s="137"/>
      <c r="AM39" s="137"/>
      <c r="AO39" s="137"/>
      <c r="AP39" s="137"/>
      <c r="AQ39" s="137"/>
      <c r="AR39" s="137"/>
      <c r="AS39" s="137"/>
      <c r="AU39" s="137"/>
      <c r="AV39" s="137"/>
      <c r="AW39" s="137"/>
      <c r="AX39" s="137"/>
      <c r="AY39" s="137"/>
      <c r="BA39" s="137"/>
    </row>
    <row r="40" spans="1:64" s="55" customFormat="1" ht="13.5" customHeight="1" x14ac:dyDescent="0.2">
      <c r="A40" s="8">
        <v>1155</v>
      </c>
      <c r="B40" s="29" t="s">
        <v>400</v>
      </c>
      <c r="C40" s="29">
        <v>3</v>
      </c>
      <c r="D40" s="8" t="s">
        <v>734</v>
      </c>
      <c r="E40" s="72">
        <v>1</v>
      </c>
      <c r="F40" s="72">
        <v>1</v>
      </c>
      <c r="G40" s="72">
        <v>0</v>
      </c>
      <c r="H40" s="72">
        <v>0</v>
      </c>
      <c r="I40" s="72">
        <v>0</v>
      </c>
      <c r="J40" s="72"/>
      <c r="K40" s="72">
        <v>1</v>
      </c>
      <c r="L40" s="72">
        <v>1</v>
      </c>
      <c r="M40" s="72">
        <v>0</v>
      </c>
      <c r="N40" s="72">
        <v>0.5</v>
      </c>
      <c r="O40" s="72">
        <v>0.5</v>
      </c>
      <c r="P40" s="72"/>
      <c r="Q40" s="72">
        <v>1</v>
      </c>
      <c r="R40" s="72">
        <v>1</v>
      </c>
      <c r="S40" s="72">
        <v>1</v>
      </c>
      <c r="T40" s="72">
        <v>0</v>
      </c>
      <c r="U40" s="72">
        <v>0</v>
      </c>
      <c r="V40" s="8"/>
      <c r="W40" s="13">
        <f t="shared" ref="W40:W103" si="9">IF(((E40+K40+Q40)=1.5),0.5,ROUND((E40+K40+Q40)/3,0))</f>
        <v>1</v>
      </c>
      <c r="X40" s="13">
        <f t="shared" ref="X40:X103" si="10">IF(((F40+L40+R40)=1.5),0.5,ROUND((F40+L40+R40)/3,0))</f>
        <v>1</v>
      </c>
      <c r="Y40" s="13">
        <f t="shared" ref="Y40:Y103" si="11">IF(((G40+M40+S40)=1.5),0.5,ROUND((G40+M40+S40)/3,0))</f>
        <v>0</v>
      </c>
      <c r="Z40" s="12">
        <f t="shared" ref="Z40:Z103" si="12">IF(((H40+N40+T40)=1.5),0.5,ROUND((H40+N40+T40)/3,0))</f>
        <v>0</v>
      </c>
      <c r="AA40" s="13">
        <f t="shared" ref="AA40:AA103" si="13">IF(((I40+O40+U40)=1.5),0.5,ROUND((I40+O40+U40)/3,0))</f>
        <v>0</v>
      </c>
      <c r="AB40" s="7">
        <f t="shared" si="5"/>
        <v>2</v>
      </c>
      <c r="AC40" s="7"/>
      <c r="AD40" s="7">
        <f t="shared" si="6"/>
        <v>2</v>
      </c>
      <c r="AE40" s="7">
        <f t="shared" si="7"/>
        <v>0</v>
      </c>
      <c r="AF40" s="7">
        <f t="shared" si="8"/>
        <v>0</v>
      </c>
      <c r="AG40" s="7"/>
      <c r="AI40" s="137"/>
      <c r="AJ40" s="137"/>
      <c r="AK40" s="137"/>
      <c r="AL40" s="137"/>
      <c r="AM40" s="137"/>
      <c r="AO40" s="137"/>
      <c r="AP40" s="137"/>
      <c r="AQ40" s="137"/>
      <c r="AR40" s="137"/>
      <c r="AS40" s="137"/>
      <c r="AU40" s="137"/>
      <c r="AV40" s="137"/>
      <c r="AW40" s="137"/>
      <c r="AX40" s="137"/>
      <c r="AY40" s="137"/>
      <c r="BA40" s="137"/>
    </row>
    <row r="41" spans="1:64" s="55" customFormat="1" ht="13.5" customHeight="1" x14ac:dyDescent="0.2">
      <c r="A41" s="1" t="s">
        <v>324</v>
      </c>
      <c r="B41" s="86" t="s">
        <v>525</v>
      </c>
      <c r="C41" s="86">
        <v>2</v>
      </c>
      <c r="D41" s="87" t="s">
        <v>346</v>
      </c>
      <c r="E41" s="5">
        <v>1</v>
      </c>
      <c r="F41" s="5">
        <v>1</v>
      </c>
      <c r="G41" s="5">
        <v>0</v>
      </c>
      <c r="H41" s="5">
        <v>1</v>
      </c>
      <c r="I41" s="5">
        <v>1</v>
      </c>
      <c r="J41" s="5"/>
      <c r="K41" s="5">
        <v>1</v>
      </c>
      <c r="L41" s="5">
        <v>1</v>
      </c>
      <c r="M41" s="89">
        <v>0.5</v>
      </c>
      <c r="N41" s="89">
        <v>0.5</v>
      </c>
      <c r="O41" s="5">
        <v>1</v>
      </c>
      <c r="P41" s="5"/>
      <c r="Q41" s="5">
        <v>1</v>
      </c>
      <c r="R41" s="5">
        <v>1</v>
      </c>
      <c r="S41" s="5">
        <v>1</v>
      </c>
      <c r="T41" s="5">
        <v>0</v>
      </c>
      <c r="U41" s="5">
        <v>0</v>
      </c>
      <c r="V41" s="5"/>
      <c r="W41" s="12">
        <f t="shared" si="9"/>
        <v>1</v>
      </c>
      <c r="X41" s="12">
        <f t="shared" si="10"/>
        <v>1</v>
      </c>
      <c r="Y41" s="12">
        <f t="shared" si="11"/>
        <v>0.5</v>
      </c>
      <c r="Z41" s="12">
        <f t="shared" si="12"/>
        <v>0.5</v>
      </c>
      <c r="AA41" s="12">
        <f t="shared" si="13"/>
        <v>1</v>
      </c>
      <c r="AB41" s="88">
        <f t="shared" si="5"/>
        <v>4</v>
      </c>
      <c r="AC41" s="88"/>
      <c r="AD41" s="7">
        <f t="shared" si="6"/>
        <v>2</v>
      </c>
      <c r="AE41" s="7">
        <f t="shared" si="7"/>
        <v>1.5</v>
      </c>
      <c r="AF41" s="7">
        <f t="shared" si="8"/>
        <v>0.5</v>
      </c>
      <c r="AG41" s="7"/>
      <c r="AI41" s="137"/>
      <c r="AJ41" s="137"/>
      <c r="AK41" s="137"/>
      <c r="AL41" s="137"/>
      <c r="AM41" s="137"/>
      <c r="AO41" s="137"/>
      <c r="AP41" s="137"/>
      <c r="AQ41" s="137"/>
      <c r="AR41" s="137"/>
      <c r="AS41" s="137"/>
      <c r="AU41" s="137"/>
      <c r="AV41" s="137"/>
      <c r="AW41" s="137"/>
      <c r="AX41" s="137"/>
      <c r="AY41" s="137"/>
      <c r="AZ41" s="137"/>
      <c r="BA41" s="137"/>
      <c r="BD41" s="137"/>
      <c r="BE41" s="137"/>
      <c r="BF41" s="137"/>
      <c r="BG41" s="137"/>
      <c r="BH41" s="137"/>
      <c r="BI41" s="137"/>
      <c r="BJ41" s="137"/>
      <c r="BK41" s="137"/>
      <c r="BL41" s="137"/>
    </row>
    <row r="42" spans="1:64" s="55" customFormat="1" ht="13.5" customHeight="1" x14ac:dyDescent="0.2">
      <c r="A42" s="11" t="s">
        <v>326</v>
      </c>
      <c r="B42" s="29" t="s">
        <v>525</v>
      </c>
      <c r="C42" s="29">
        <v>2</v>
      </c>
      <c r="D42" s="4" t="s">
        <v>348</v>
      </c>
      <c r="E42" s="8">
        <v>1</v>
      </c>
      <c r="F42" s="8">
        <v>1</v>
      </c>
      <c r="G42" s="8">
        <v>0</v>
      </c>
      <c r="H42" s="8">
        <v>0</v>
      </c>
      <c r="I42" s="8">
        <v>0</v>
      </c>
      <c r="J42" s="8"/>
      <c r="K42" s="8">
        <v>1</v>
      </c>
      <c r="L42" s="8">
        <v>1</v>
      </c>
      <c r="M42" s="8">
        <v>0</v>
      </c>
      <c r="N42" s="8">
        <v>0</v>
      </c>
      <c r="O42" s="8">
        <v>1</v>
      </c>
      <c r="P42" s="8"/>
      <c r="Q42" s="8">
        <v>1</v>
      </c>
      <c r="R42" s="8">
        <v>1</v>
      </c>
      <c r="S42" s="8">
        <v>1</v>
      </c>
      <c r="T42" s="8">
        <v>0</v>
      </c>
      <c r="U42" s="8">
        <v>0</v>
      </c>
      <c r="V42" s="8"/>
      <c r="W42" s="13">
        <f t="shared" si="9"/>
        <v>1</v>
      </c>
      <c r="X42" s="13">
        <f t="shared" si="10"/>
        <v>1</v>
      </c>
      <c r="Y42" s="13">
        <f t="shared" si="11"/>
        <v>0</v>
      </c>
      <c r="Z42" s="12">
        <f t="shared" si="12"/>
        <v>0</v>
      </c>
      <c r="AA42" s="13">
        <f t="shared" si="13"/>
        <v>0</v>
      </c>
      <c r="AB42" s="7">
        <f t="shared" si="5"/>
        <v>2</v>
      </c>
      <c r="AC42" s="7"/>
      <c r="AD42" s="7">
        <f t="shared" si="6"/>
        <v>2</v>
      </c>
      <c r="AE42" s="7">
        <f t="shared" si="7"/>
        <v>0</v>
      </c>
      <c r="AF42" s="7">
        <f t="shared" si="8"/>
        <v>0</v>
      </c>
      <c r="AG42" s="88"/>
      <c r="AI42" s="137"/>
      <c r="AJ42" s="137"/>
      <c r="AK42" s="137"/>
      <c r="AL42" s="137"/>
      <c r="AM42" s="137"/>
      <c r="AO42" s="137"/>
      <c r="AP42" s="137"/>
      <c r="AQ42" s="137"/>
      <c r="AR42" s="137"/>
      <c r="AS42" s="137"/>
      <c r="AU42" s="137"/>
      <c r="AV42" s="137"/>
      <c r="AW42" s="137"/>
      <c r="AX42" s="137"/>
      <c r="AY42" s="137"/>
      <c r="AZ42" s="137"/>
      <c r="BA42" s="137"/>
      <c r="BD42" s="137"/>
      <c r="BE42" s="137"/>
      <c r="BF42" s="137"/>
      <c r="BG42" s="137"/>
      <c r="BH42" s="137"/>
      <c r="BI42" s="137"/>
      <c r="BJ42" s="137"/>
      <c r="BK42" s="137"/>
      <c r="BL42" s="137"/>
    </row>
    <row r="43" spans="1:64" ht="13.5" customHeight="1" x14ac:dyDescent="0.2">
      <c r="A43" s="8">
        <v>1032</v>
      </c>
      <c r="B43" s="29" t="s">
        <v>827</v>
      </c>
      <c r="C43" s="29">
        <v>8</v>
      </c>
      <c r="D43" s="8" t="s">
        <v>609</v>
      </c>
      <c r="E43" s="72">
        <v>0</v>
      </c>
      <c r="F43" s="72">
        <v>1</v>
      </c>
      <c r="G43" s="72">
        <v>1</v>
      </c>
      <c r="H43" s="72">
        <v>0</v>
      </c>
      <c r="I43" s="72">
        <v>0</v>
      </c>
      <c r="J43" s="72"/>
      <c r="K43" s="72">
        <v>0</v>
      </c>
      <c r="L43" s="72">
        <v>0</v>
      </c>
      <c r="M43" s="72">
        <v>0</v>
      </c>
      <c r="N43" s="72">
        <v>0</v>
      </c>
      <c r="O43" s="72">
        <v>0</v>
      </c>
      <c r="P43" s="72" t="s">
        <v>746</v>
      </c>
      <c r="Q43" s="72">
        <v>0</v>
      </c>
      <c r="R43" s="72">
        <v>1</v>
      </c>
      <c r="S43" s="72">
        <v>0</v>
      </c>
      <c r="T43" s="72">
        <v>0</v>
      </c>
      <c r="U43" s="72">
        <v>0</v>
      </c>
      <c r="W43" s="13">
        <f t="shared" si="9"/>
        <v>0</v>
      </c>
      <c r="X43" s="13">
        <f t="shared" si="10"/>
        <v>1</v>
      </c>
      <c r="Y43" s="13">
        <f t="shared" si="11"/>
        <v>0</v>
      </c>
      <c r="Z43" s="12">
        <f t="shared" si="12"/>
        <v>0</v>
      </c>
      <c r="AA43" s="13">
        <f t="shared" si="13"/>
        <v>0</v>
      </c>
      <c r="AB43" s="7">
        <f t="shared" si="5"/>
        <v>1</v>
      </c>
      <c r="AC43" s="7"/>
      <c r="AD43" s="7">
        <f t="shared" si="6"/>
        <v>1</v>
      </c>
      <c r="AE43" s="7">
        <f t="shared" si="7"/>
        <v>0</v>
      </c>
      <c r="AF43" s="7">
        <f t="shared" si="8"/>
        <v>0</v>
      </c>
      <c r="AG43" s="7"/>
      <c r="AI43" s="139"/>
      <c r="AJ43" s="139"/>
      <c r="AK43" s="139"/>
      <c r="AL43" s="139"/>
      <c r="AM43" s="139"/>
      <c r="AO43" s="139"/>
      <c r="AP43" s="139"/>
      <c r="AQ43" s="139"/>
      <c r="AR43" s="139"/>
      <c r="AS43" s="139"/>
      <c r="AU43" s="139"/>
      <c r="AV43" s="139"/>
      <c r="AW43" s="139"/>
      <c r="AX43" s="139"/>
      <c r="AY43" s="139"/>
      <c r="BA43" s="139"/>
    </row>
    <row r="44" spans="1:64" s="55" customFormat="1" ht="13.5" customHeight="1" x14ac:dyDescent="0.2">
      <c r="A44" s="1" t="s">
        <v>95</v>
      </c>
      <c r="B44" s="29" t="s">
        <v>440</v>
      </c>
      <c r="C44" s="29">
        <v>1</v>
      </c>
      <c r="D44" s="4" t="s">
        <v>102</v>
      </c>
      <c r="E44" s="6">
        <v>0</v>
      </c>
      <c r="F44" s="6">
        <v>1</v>
      </c>
      <c r="G44" s="6">
        <v>1</v>
      </c>
      <c r="H44" s="6">
        <v>1</v>
      </c>
      <c r="I44" s="6">
        <v>0</v>
      </c>
      <c r="J44" s="3"/>
      <c r="K44" s="5">
        <v>0</v>
      </c>
      <c r="L44" s="5">
        <v>0</v>
      </c>
      <c r="M44" s="14">
        <v>0.5</v>
      </c>
      <c r="N44" s="14">
        <v>0.5</v>
      </c>
      <c r="O44" s="14">
        <v>0</v>
      </c>
      <c r="P44" s="3"/>
      <c r="Q44" s="5">
        <v>0</v>
      </c>
      <c r="R44" s="5">
        <v>0</v>
      </c>
      <c r="S44" s="5">
        <v>0</v>
      </c>
      <c r="T44" s="5">
        <v>0</v>
      </c>
      <c r="U44" s="5">
        <v>1</v>
      </c>
      <c r="V44" s="5"/>
      <c r="W44" s="13">
        <f t="shared" si="9"/>
        <v>0</v>
      </c>
      <c r="X44" s="13">
        <f t="shared" si="10"/>
        <v>0</v>
      </c>
      <c r="Y44" s="13">
        <f t="shared" si="11"/>
        <v>0.5</v>
      </c>
      <c r="Z44" s="12">
        <f t="shared" si="12"/>
        <v>0.5</v>
      </c>
      <c r="AA44" s="13">
        <f t="shared" si="13"/>
        <v>0</v>
      </c>
      <c r="AB44" s="7">
        <f t="shared" si="5"/>
        <v>1</v>
      </c>
      <c r="AC44" s="7"/>
      <c r="AD44" s="7">
        <f t="shared" si="6"/>
        <v>0</v>
      </c>
      <c r="AE44" s="7">
        <f t="shared" si="7"/>
        <v>0.5</v>
      </c>
      <c r="AF44" s="7">
        <f t="shared" si="8"/>
        <v>0.5</v>
      </c>
      <c r="AG44" s="7"/>
      <c r="AI44" s="137"/>
      <c r="AJ44" s="137"/>
      <c r="AK44" s="137"/>
      <c r="AL44" s="137"/>
      <c r="AM44" s="137"/>
      <c r="AO44" s="137"/>
      <c r="AP44" s="137"/>
      <c r="AQ44" s="137"/>
      <c r="AR44" s="137"/>
      <c r="AS44" s="137"/>
      <c r="AU44" s="137"/>
      <c r="AV44" s="137"/>
      <c r="AW44" s="137"/>
      <c r="AX44" s="137"/>
      <c r="AY44" s="137"/>
      <c r="BA44" s="137"/>
    </row>
    <row r="45" spans="1:64" s="55" customFormat="1" ht="13.5" customHeight="1" x14ac:dyDescent="0.2">
      <c r="A45" s="1" t="s">
        <v>289</v>
      </c>
      <c r="B45" s="29" t="s">
        <v>440</v>
      </c>
      <c r="C45" s="29">
        <v>1</v>
      </c>
      <c r="D45" s="4" t="s">
        <v>308</v>
      </c>
      <c r="E45" s="8">
        <v>1</v>
      </c>
      <c r="F45" s="8">
        <v>1</v>
      </c>
      <c r="G45" s="8">
        <v>0</v>
      </c>
      <c r="H45" s="8">
        <v>1</v>
      </c>
      <c r="I45" s="8">
        <v>0</v>
      </c>
      <c r="J45" s="8"/>
      <c r="K45" s="8">
        <v>1</v>
      </c>
      <c r="L45" s="8">
        <v>1</v>
      </c>
      <c r="M45" s="8">
        <v>0</v>
      </c>
      <c r="N45" s="8">
        <v>0</v>
      </c>
      <c r="O45" s="8">
        <v>1</v>
      </c>
      <c r="P45" s="8"/>
      <c r="Q45" s="8">
        <v>1</v>
      </c>
      <c r="R45" s="8">
        <v>1</v>
      </c>
      <c r="S45" s="8">
        <v>1</v>
      </c>
      <c r="T45" s="8">
        <v>0</v>
      </c>
      <c r="U45" s="8">
        <v>0</v>
      </c>
      <c r="V45" s="8"/>
      <c r="W45" s="13">
        <f t="shared" si="9"/>
        <v>1</v>
      </c>
      <c r="X45" s="13">
        <f t="shared" si="10"/>
        <v>1</v>
      </c>
      <c r="Y45" s="13">
        <f t="shared" si="11"/>
        <v>0</v>
      </c>
      <c r="Z45" s="12">
        <f t="shared" si="12"/>
        <v>0</v>
      </c>
      <c r="AA45" s="13">
        <f t="shared" si="13"/>
        <v>0</v>
      </c>
      <c r="AB45" s="7">
        <f t="shared" si="5"/>
        <v>2</v>
      </c>
      <c r="AC45" s="7"/>
      <c r="AD45" s="7">
        <f t="shared" si="6"/>
        <v>2</v>
      </c>
      <c r="AE45" s="7">
        <f t="shared" si="7"/>
        <v>0</v>
      </c>
      <c r="AF45" s="7">
        <f t="shared" si="8"/>
        <v>0</v>
      </c>
      <c r="AG45" s="7"/>
      <c r="AI45" s="137"/>
      <c r="AJ45" s="137"/>
      <c r="AK45" s="137"/>
      <c r="AL45" s="137"/>
      <c r="AM45" s="137"/>
      <c r="AO45" s="137"/>
      <c r="AP45" s="137"/>
      <c r="AQ45" s="137"/>
      <c r="AR45" s="137"/>
      <c r="AS45" s="137"/>
      <c r="AU45" s="137"/>
      <c r="AV45" s="137"/>
      <c r="AW45" s="137"/>
      <c r="AX45" s="137"/>
      <c r="AY45" s="137"/>
      <c r="AZ45" s="137"/>
      <c r="BA45" s="137"/>
      <c r="BD45" s="137"/>
      <c r="BE45" s="137"/>
      <c r="BF45" s="137"/>
      <c r="BG45" s="137"/>
      <c r="BH45" s="137"/>
      <c r="BI45" s="137"/>
      <c r="BJ45" s="137"/>
      <c r="BK45" s="137"/>
      <c r="BL45" s="137"/>
    </row>
    <row r="46" spans="1:64" ht="13.5" customHeight="1" x14ac:dyDescent="0.2">
      <c r="A46" s="8">
        <v>1035</v>
      </c>
      <c r="B46" s="29" t="s">
        <v>830</v>
      </c>
      <c r="C46" s="29">
        <v>9</v>
      </c>
      <c r="D46" s="72" t="s">
        <v>612</v>
      </c>
      <c r="E46" s="72">
        <v>1</v>
      </c>
      <c r="F46" s="72">
        <v>1</v>
      </c>
      <c r="G46" s="72">
        <v>1</v>
      </c>
      <c r="H46" s="72">
        <v>0</v>
      </c>
      <c r="I46" s="72">
        <v>0</v>
      </c>
      <c r="J46" s="72"/>
      <c r="K46" s="72">
        <v>1</v>
      </c>
      <c r="L46" s="72">
        <v>1</v>
      </c>
      <c r="M46" s="72">
        <v>0.5</v>
      </c>
      <c r="N46" s="72">
        <v>0.5</v>
      </c>
      <c r="O46" s="72">
        <v>1</v>
      </c>
      <c r="P46" s="72"/>
      <c r="Q46" s="72">
        <v>1</v>
      </c>
      <c r="R46" s="72">
        <v>1</v>
      </c>
      <c r="S46" s="72">
        <v>0</v>
      </c>
      <c r="T46" s="72">
        <v>0</v>
      </c>
      <c r="U46" s="72">
        <v>0</v>
      </c>
      <c r="W46" s="13">
        <f t="shared" si="9"/>
        <v>1</v>
      </c>
      <c r="X46" s="13">
        <f t="shared" si="10"/>
        <v>1</v>
      </c>
      <c r="Y46" s="13">
        <f t="shared" si="11"/>
        <v>0.5</v>
      </c>
      <c r="Z46" s="12">
        <f t="shared" si="12"/>
        <v>0</v>
      </c>
      <c r="AA46" s="13">
        <f t="shared" si="13"/>
        <v>0</v>
      </c>
      <c r="AB46" s="7">
        <f t="shared" si="5"/>
        <v>2.5</v>
      </c>
      <c r="AC46" s="7"/>
      <c r="AD46" s="7">
        <f t="shared" si="6"/>
        <v>2</v>
      </c>
      <c r="AE46" s="7">
        <f t="shared" si="7"/>
        <v>0</v>
      </c>
      <c r="AF46" s="7">
        <f t="shared" si="8"/>
        <v>0.5</v>
      </c>
      <c r="AG46" s="7"/>
      <c r="AI46" s="139"/>
      <c r="AJ46" s="139"/>
      <c r="AK46" s="139"/>
      <c r="AL46" s="139"/>
      <c r="AM46" s="139"/>
      <c r="AO46" s="139"/>
      <c r="AP46" s="139"/>
      <c r="AQ46" s="139"/>
      <c r="AR46" s="139"/>
      <c r="AS46" s="139"/>
      <c r="AU46" s="139"/>
      <c r="AV46" s="139"/>
      <c r="AW46" s="139"/>
      <c r="AX46" s="139"/>
      <c r="AY46" s="139"/>
      <c r="BA46" s="139"/>
    </row>
    <row r="47" spans="1:64" s="55" customFormat="1" ht="13.5" customHeight="1" x14ac:dyDescent="0.2">
      <c r="A47" s="1" t="s">
        <v>14</v>
      </c>
      <c r="B47" s="29" t="s">
        <v>405</v>
      </c>
      <c r="C47" s="29">
        <v>4</v>
      </c>
      <c r="D47" s="4" t="s">
        <v>15</v>
      </c>
      <c r="E47" s="6">
        <v>1</v>
      </c>
      <c r="F47" s="6">
        <v>1</v>
      </c>
      <c r="G47" s="6">
        <v>0</v>
      </c>
      <c r="H47" s="6">
        <v>0.5</v>
      </c>
      <c r="I47" s="6">
        <v>1</v>
      </c>
      <c r="J47" s="3"/>
      <c r="K47" s="5">
        <v>1</v>
      </c>
      <c r="L47" s="5">
        <v>1</v>
      </c>
      <c r="M47" s="14">
        <v>0</v>
      </c>
      <c r="N47" s="14">
        <v>0</v>
      </c>
      <c r="O47" s="14">
        <v>1</v>
      </c>
      <c r="P47" s="3"/>
      <c r="Q47" s="5">
        <v>1</v>
      </c>
      <c r="R47" s="5">
        <v>1</v>
      </c>
      <c r="S47" s="5">
        <v>0</v>
      </c>
      <c r="T47" s="5">
        <v>0</v>
      </c>
      <c r="U47" s="5">
        <v>1</v>
      </c>
      <c r="V47" s="5"/>
      <c r="W47" s="13">
        <f t="shared" si="9"/>
        <v>1</v>
      </c>
      <c r="X47" s="13">
        <f t="shared" si="10"/>
        <v>1</v>
      </c>
      <c r="Y47" s="13">
        <f t="shared" si="11"/>
        <v>0</v>
      </c>
      <c r="Z47" s="12">
        <f t="shared" si="12"/>
        <v>0</v>
      </c>
      <c r="AA47" s="13">
        <f t="shared" si="13"/>
        <v>1</v>
      </c>
      <c r="AB47" s="7">
        <f t="shared" si="5"/>
        <v>3</v>
      </c>
      <c r="AC47" s="7"/>
      <c r="AD47" s="7">
        <f t="shared" si="6"/>
        <v>2</v>
      </c>
      <c r="AE47" s="7">
        <f t="shared" si="7"/>
        <v>1</v>
      </c>
      <c r="AF47" s="7">
        <f t="shared" si="8"/>
        <v>0</v>
      </c>
      <c r="AG47" s="7"/>
      <c r="AI47" s="137"/>
      <c r="AJ47" s="137"/>
      <c r="AK47" s="137"/>
      <c r="AL47" s="137"/>
      <c r="AM47" s="137"/>
      <c r="AO47" s="137"/>
      <c r="AP47" s="137"/>
      <c r="AQ47" s="137"/>
      <c r="AR47" s="137"/>
      <c r="AS47" s="137"/>
      <c r="AU47" s="137"/>
      <c r="AV47" s="137"/>
      <c r="AW47" s="137"/>
      <c r="AX47" s="137"/>
      <c r="AY47" s="137"/>
      <c r="BA47" s="137"/>
    </row>
    <row r="48" spans="1:64" ht="13.5" customHeight="1" x14ac:dyDescent="0.2">
      <c r="A48" s="8">
        <v>1054</v>
      </c>
      <c r="B48" s="29" t="s">
        <v>849</v>
      </c>
      <c r="C48" s="29">
        <v>11</v>
      </c>
      <c r="D48" s="8" t="s">
        <v>631</v>
      </c>
      <c r="E48" s="72">
        <v>0</v>
      </c>
      <c r="F48" s="72">
        <v>1</v>
      </c>
      <c r="G48" s="72">
        <v>1</v>
      </c>
      <c r="H48" s="72">
        <v>1</v>
      </c>
      <c r="I48" s="72">
        <v>0</v>
      </c>
      <c r="J48" s="72" t="s">
        <v>785</v>
      </c>
      <c r="K48" s="72">
        <v>0</v>
      </c>
      <c r="L48" s="72">
        <v>1</v>
      </c>
      <c r="M48" s="72">
        <v>0</v>
      </c>
      <c r="N48" s="72">
        <v>0</v>
      </c>
      <c r="O48" s="72">
        <v>0</v>
      </c>
      <c r="P48" s="72"/>
      <c r="Q48" s="72">
        <v>0</v>
      </c>
      <c r="R48" s="72">
        <v>1</v>
      </c>
      <c r="S48" s="72">
        <v>1</v>
      </c>
      <c r="T48" s="72">
        <v>0</v>
      </c>
      <c r="U48" s="72">
        <v>0</v>
      </c>
      <c r="V48" s="8"/>
      <c r="W48" s="13">
        <f t="shared" si="9"/>
        <v>0</v>
      </c>
      <c r="X48" s="13">
        <f t="shared" si="10"/>
        <v>1</v>
      </c>
      <c r="Y48" s="13">
        <f t="shared" si="11"/>
        <v>1</v>
      </c>
      <c r="Z48" s="12">
        <f t="shared" si="12"/>
        <v>0</v>
      </c>
      <c r="AA48" s="13">
        <f t="shared" si="13"/>
        <v>0</v>
      </c>
      <c r="AB48" s="7">
        <f t="shared" si="5"/>
        <v>2</v>
      </c>
      <c r="AC48" s="7"/>
      <c r="AD48" s="7">
        <f t="shared" si="6"/>
        <v>1</v>
      </c>
      <c r="AE48" s="7">
        <f t="shared" si="7"/>
        <v>0</v>
      </c>
      <c r="AF48" s="7">
        <f t="shared" si="8"/>
        <v>1</v>
      </c>
      <c r="AG48" s="7"/>
      <c r="AI48" s="139"/>
      <c r="AJ48" s="139"/>
      <c r="AK48" s="139"/>
      <c r="AL48" s="139"/>
      <c r="AM48" s="139"/>
      <c r="AO48" s="139"/>
      <c r="AP48" s="139"/>
      <c r="AQ48" s="139"/>
      <c r="AR48" s="139"/>
      <c r="AS48" s="139"/>
      <c r="AU48" s="139"/>
      <c r="AV48" s="139"/>
      <c r="AW48" s="139"/>
      <c r="AX48" s="139"/>
      <c r="AY48" s="139"/>
      <c r="BA48" s="139"/>
    </row>
    <row r="49" spans="1:64" s="55" customFormat="1" ht="13.5" customHeight="1" x14ac:dyDescent="0.2">
      <c r="A49" s="8">
        <v>1060</v>
      </c>
      <c r="B49" s="29" t="s">
        <v>854</v>
      </c>
      <c r="C49" s="29">
        <v>11</v>
      </c>
      <c r="D49" s="8" t="s">
        <v>637</v>
      </c>
      <c r="E49" s="72">
        <v>0</v>
      </c>
      <c r="F49" s="72">
        <v>0</v>
      </c>
      <c r="G49" s="72">
        <v>0</v>
      </c>
      <c r="H49" s="72">
        <v>0</v>
      </c>
      <c r="I49" s="72">
        <v>0</v>
      </c>
      <c r="J49" s="72"/>
      <c r="K49" s="72">
        <v>0</v>
      </c>
      <c r="L49" s="72">
        <v>1</v>
      </c>
      <c r="M49" s="72">
        <v>0</v>
      </c>
      <c r="N49" s="72">
        <v>0</v>
      </c>
      <c r="O49" s="72">
        <v>1</v>
      </c>
      <c r="P49" s="72" t="s">
        <v>757</v>
      </c>
      <c r="Q49" s="72">
        <v>0</v>
      </c>
      <c r="R49" s="72">
        <v>0</v>
      </c>
      <c r="S49" s="72">
        <v>0</v>
      </c>
      <c r="T49" s="72">
        <v>0</v>
      </c>
      <c r="U49" s="72">
        <v>0</v>
      </c>
      <c r="V49" s="8"/>
      <c r="W49" s="13">
        <f t="shared" si="9"/>
        <v>0</v>
      </c>
      <c r="X49" s="13">
        <f t="shared" si="10"/>
        <v>0</v>
      </c>
      <c r="Y49" s="13">
        <f t="shared" si="11"/>
        <v>0</v>
      </c>
      <c r="Z49" s="12">
        <f t="shared" si="12"/>
        <v>0</v>
      </c>
      <c r="AA49" s="13">
        <f t="shared" si="13"/>
        <v>0</v>
      </c>
      <c r="AB49" s="7">
        <f t="shared" si="5"/>
        <v>0</v>
      </c>
      <c r="AC49" s="7"/>
      <c r="AD49" s="7">
        <f t="shared" si="6"/>
        <v>0</v>
      </c>
      <c r="AE49" s="7">
        <f t="shared" si="7"/>
        <v>0</v>
      </c>
      <c r="AF49" s="7">
        <f t="shared" si="8"/>
        <v>0</v>
      </c>
      <c r="AG49" s="88"/>
      <c r="AH49" s="54"/>
      <c r="AI49" s="139"/>
      <c r="AJ49" s="139"/>
      <c r="AK49" s="139"/>
      <c r="AL49" s="139"/>
      <c r="AM49" s="139"/>
      <c r="AN49" s="54"/>
      <c r="AO49" s="139"/>
      <c r="AP49" s="139"/>
      <c r="AQ49" s="139"/>
      <c r="AR49" s="139"/>
      <c r="AS49" s="139"/>
      <c r="AT49" s="54"/>
      <c r="AU49" s="139"/>
      <c r="AV49" s="139"/>
      <c r="AW49" s="139"/>
      <c r="AX49" s="139"/>
      <c r="AY49" s="139"/>
      <c r="AZ49" s="54"/>
      <c r="BA49" s="139"/>
      <c r="BB49" s="54"/>
      <c r="BC49" s="54"/>
      <c r="BD49" s="54"/>
      <c r="BE49" s="54"/>
      <c r="BF49" s="54"/>
      <c r="BG49" s="54"/>
      <c r="BH49" s="54"/>
      <c r="BI49" s="54"/>
      <c r="BJ49" s="54"/>
      <c r="BK49" s="54"/>
      <c r="BL49" s="54"/>
    </row>
    <row r="50" spans="1:64" s="55" customFormat="1" ht="13.5" customHeight="1" x14ac:dyDescent="0.2">
      <c r="A50" s="8">
        <v>1079</v>
      </c>
      <c r="B50" s="29" t="s">
        <v>871</v>
      </c>
      <c r="C50" s="29">
        <v>8</v>
      </c>
      <c r="D50" s="8" t="s">
        <v>656</v>
      </c>
      <c r="E50" s="72">
        <v>1</v>
      </c>
      <c r="F50" s="72">
        <v>1</v>
      </c>
      <c r="G50" s="72">
        <v>1</v>
      </c>
      <c r="H50" s="72">
        <v>0</v>
      </c>
      <c r="I50" s="72">
        <v>0</v>
      </c>
      <c r="J50" s="72"/>
      <c r="K50" s="72">
        <v>1</v>
      </c>
      <c r="L50" s="72">
        <v>1</v>
      </c>
      <c r="M50" s="72">
        <v>0.5</v>
      </c>
      <c r="N50" s="72">
        <v>0.5</v>
      </c>
      <c r="O50" s="72">
        <v>1</v>
      </c>
      <c r="P50" s="72"/>
      <c r="Q50" s="72">
        <v>1</v>
      </c>
      <c r="R50" s="72">
        <v>1</v>
      </c>
      <c r="S50" s="72">
        <v>0</v>
      </c>
      <c r="T50" s="72">
        <v>0</v>
      </c>
      <c r="U50" s="72">
        <v>0</v>
      </c>
      <c r="V50" s="8"/>
      <c r="W50" s="13">
        <f t="shared" si="9"/>
        <v>1</v>
      </c>
      <c r="X50" s="13">
        <f t="shared" si="10"/>
        <v>1</v>
      </c>
      <c r="Y50" s="13">
        <f t="shared" si="11"/>
        <v>0.5</v>
      </c>
      <c r="Z50" s="12">
        <f t="shared" si="12"/>
        <v>0</v>
      </c>
      <c r="AA50" s="13">
        <f t="shared" si="13"/>
        <v>0</v>
      </c>
      <c r="AB50" s="7">
        <f t="shared" si="5"/>
        <v>2.5</v>
      </c>
      <c r="AC50" s="7"/>
      <c r="AD50" s="7">
        <f t="shared" si="6"/>
        <v>2</v>
      </c>
      <c r="AE50" s="7">
        <f t="shared" si="7"/>
        <v>0</v>
      </c>
      <c r="AF50" s="7">
        <f t="shared" si="8"/>
        <v>0.5</v>
      </c>
      <c r="AG50" s="7"/>
      <c r="AI50" s="137"/>
      <c r="AJ50" s="137"/>
      <c r="AK50" s="137"/>
      <c r="AL50" s="137"/>
      <c r="AM50" s="137"/>
      <c r="AO50" s="137"/>
      <c r="AP50" s="137"/>
      <c r="AQ50" s="137"/>
      <c r="AR50" s="137"/>
      <c r="AS50" s="137"/>
      <c r="AU50" s="137"/>
      <c r="AV50" s="137"/>
      <c r="AW50" s="137"/>
      <c r="AX50" s="137"/>
      <c r="AY50" s="137"/>
      <c r="BA50" s="137"/>
    </row>
    <row r="51" spans="1:64" s="55" customFormat="1" ht="13.5" customHeight="1" x14ac:dyDescent="0.2">
      <c r="A51" s="8">
        <v>1080</v>
      </c>
      <c r="B51" s="29" t="s">
        <v>871</v>
      </c>
      <c r="C51" s="29">
        <v>8</v>
      </c>
      <c r="D51" s="8" t="s">
        <v>657</v>
      </c>
      <c r="E51" s="72">
        <v>1</v>
      </c>
      <c r="F51" s="72">
        <v>1</v>
      </c>
      <c r="G51" s="72">
        <v>0</v>
      </c>
      <c r="H51" s="72">
        <v>0</v>
      </c>
      <c r="I51" s="72">
        <v>0</v>
      </c>
      <c r="J51" s="72" t="s">
        <v>791</v>
      </c>
      <c r="K51" s="72">
        <v>1</v>
      </c>
      <c r="L51" s="72">
        <v>1</v>
      </c>
      <c r="M51" s="72">
        <v>0.5</v>
      </c>
      <c r="N51" s="72">
        <v>0.5</v>
      </c>
      <c r="O51" s="72">
        <v>1</v>
      </c>
      <c r="P51" s="72" t="s">
        <v>761</v>
      </c>
      <c r="Q51" s="72">
        <v>1</v>
      </c>
      <c r="R51" s="72">
        <v>1</v>
      </c>
      <c r="S51" s="72">
        <v>0</v>
      </c>
      <c r="T51" s="72">
        <v>0</v>
      </c>
      <c r="U51" s="72">
        <v>0</v>
      </c>
      <c r="V51" s="8"/>
      <c r="W51" s="13">
        <f t="shared" si="9"/>
        <v>1</v>
      </c>
      <c r="X51" s="13">
        <f t="shared" si="10"/>
        <v>1</v>
      </c>
      <c r="Y51" s="13">
        <f t="shared" si="11"/>
        <v>0</v>
      </c>
      <c r="Z51" s="12">
        <f t="shared" si="12"/>
        <v>0</v>
      </c>
      <c r="AA51" s="13">
        <f t="shared" si="13"/>
        <v>0</v>
      </c>
      <c r="AB51" s="7">
        <f t="shared" si="5"/>
        <v>2</v>
      </c>
      <c r="AC51" s="7"/>
      <c r="AD51" s="7">
        <f t="shared" si="6"/>
        <v>2</v>
      </c>
      <c r="AE51" s="7">
        <f t="shared" si="7"/>
        <v>0</v>
      </c>
      <c r="AF51" s="7">
        <f t="shared" si="8"/>
        <v>0</v>
      </c>
      <c r="AG51" s="7"/>
      <c r="AI51" s="137"/>
      <c r="AJ51" s="137"/>
      <c r="AK51" s="137"/>
      <c r="AL51" s="137"/>
      <c r="AM51" s="137"/>
      <c r="AO51" s="137"/>
      <c r="AP51" s="137"/>
      <c r="AQ51" s="137"/>
      <c r="AR51" s="137"/>
      <c r="AS51" s="137"/>
      <c r="AU51" s="137"/>
      <c r="AV51" s="137"/>
      <c r="AW51" s="137"/>
      <c r="AX51" s="137"/>
      <c r="AY51" s="137"/>
      <c r="BA51" s="137"/>
    </row>
    <row r="52" spans="1:64" s="55" customFormat="1" ht="13.5" customHeight="1" x14ac:dyDescent="0.2">
      <c r="A52" s="8">
        <v>1081</v>
      </c>
      <c r="B52" s="29" t="s">
        <v>871</v>
      </c>
      <c r="C52" s="29">
        <v>8</v>
      </c>
      <c r="D52" s="8" t="s">
        <v>658</v>
      </c>
      <c r="E52" s="72">
        <v>1</v>
      </c>
      <c r="F52" s="72">
        <v>0</v>
      </c>
      <c r="G52" s="72">
        <v>1</v>
      </c>
      <c r="H52" s="72">
        <v>0</v>
      </c>
      <c r="I52" s="72">
        <v>1</v>
      </c>
      <c r="J52" s="72" t="s">
        <v>792</v>
      </c>
      <c r="K52" s="72">
        <v>1</v>
      </c>
      <c r="L52" s="72">
        <v>1</v>
      </c>
      <c r="M52" s="72">
        <v>0</v>
      </c>
      <c r="N52" s="72">
        <v>0</v>
      </c>
      <c r="O52" s="72">
        <v>1</v>
      </c>
      <c r="P52" s="72"/>
      <c r="Q52" s="72">
        <v>1</v>
      </c>
      <c r="R52" s="72">
        <v>1</v>
      </c>
      <c r="S52" s="72">
        <v>1</v>
      </c>
      <c r="T52" s="72">
        <v>1</v>
      </c>
      <c r="U52" s="72">
        <v>0</v>
      </c>
      <c r="V52" s="8"/>
      <c r="W52" s="13">
        <f t="shared" si="9"/>
        <v>1</v>
      </c>
      <c r="X52" s="13">
        <f t="shared" si="10"/>
        <v>1</v>
      </c>
      <c r="Y52" s="13">
        <f t="shared" si="11"/>
        <v>1</v>
      </c>
      <c r="Z52" s="12">
        <f t="shared" si="12"/>
        <v>0</v>
      </c>
      <c r="AA52" s="13">
        <f t="shared" si="13"/>
        <v>1</v>
      </c>
      <c r="AB52" s="7">
        <f t="shared" si="5"/>
        <v>4</v>
      </c>
      <c r="AC52" s="7"/>
      <c r="AD52" s="7">
        <f t="shared" si="6"/>
        <v>2</v>
      </c>
      <c r="AE52" s="7">
        <f t="shared" si="7"/>
        <v>1</v>
      </c>
      <c r="AF52" s="7">
        <f t="shared" si="8"/>
        <v>1</v>
      </c>
      <c r="AG52" s="7"/>
      <c r="AI52" s="137"/>
      <c r="AJ52" s="137"/>
      <c r="AK52" s="137"/>
      <c r="AL52" s="137"/>
      <c r="AM52" s="137"/>
      <c r="AO52" s="137"/>
      <c r="AP52" s="137"/>
      <c r="AQ52" s="137"/>
      <c r="AR52" s="137"/>
      <c r="AS52" s="137"/>
      <c r="AU52" s="137"/>
      <c r="AV52" s="137"/>
      <c r="AW52" s="137"/>
      <c r="AX52" s="137"/>
      <c r="AY52" s="137"/>
      <c r="BA52" s="137"/>
    </row>
    <row r="53" spans="1:64" s="55" customFormat="1" ht="13.5" customHeight="1" x14ac:dyDescent="0.2">
      <c r="A53" s="11" t="s">
        <v>93</v>
      </c>
      <c r="B53" s="29" t="s">
        <v>439</v>
      </c>
      <c r="C53" s="29">
        <v>8</v>
      </c>
      <c r="D53" s="4" t="s">
        <v>100</v>
      </c>
      <c r="E53" s="6">
        <v>0</v>
      </c>
      <c r="F53" s="6">
        <v>0</v>
      </c>
      <c r="G53" s="6">
        <v>1</v>
      </c>
      <c r="H53" s="6">
        <v>0</v>
      </c>
      <c r="I53" s="6">
        <v>0</v>
      </c>
      <c r="J53" s="3"/>
      <c r="K53" s="5">
        <v>0</v>
      </c>
      <c r="L53" s="5">
        <v>1</v>
      </c>
      <c r="M53" s="14">
        <v>0.5</v>
      </c>
      <c r="N53" s="14">
        <v>0.5</v>
      </c>
      <c r="O53" s="14">
        <v>1</v>
      </c>
      <c r="P53" s="3"/>
      <c r="Q53" s="5">
        <v>0</v>
      </c>
      <c r="R53" s="5">
        <v>1</v>
      </c>
      <c r="S53" s="5">
        <v>0</v>
      </c>
      <c r="T53" s="5">
        <v>0</v>
      </c>
      <c r="U53" s="5">
        <v>0</v>
      </c>
      <c r="V53" s="5"/>
      <c r="W53" s="13">
        <f t="shared" si="9"/>
        <v>0</v>
      </c>
      <c r="X53" s="13">
        <f t="shared" si="10"/>
        <v>1</v>
      </c>
      <c r="Y53" s="13">
        <f t="shared" si="11"/>
        <v>0.5</v>
      </c>
      <c r="Z53" s="12">
        <f t="shared" si="12"/>
        <v>0</v>
      </c>
      <c r="AA53" s="13">
        <f t="shared" si="13"/>
        <v>0</v>
      </c>
      <c r="AB53" s="7">
        <f t="shared" si="5"/>
        <v>1.5</v>
      </c>
      <c r="AC53" s="7"/>
      <c r="AD53" s="7">
        <f t="shared" si="6"/>
        <v>1</v>
      </c>
      <c r="AE53" s="7">
        <f t="shared" si="7"/>
        <v>0</v>
      </c>
      <c r="AF53" s="7">
        <f t="shared" si="8"/>
        <v>0.5</v>
      </c>
      <c r="AG53" s="7"/>
      <c r="AI53" s="137"/>
      <c r="AJ53" s="137"/>
      <c r="AK53" s="137"/>
      <c r="AL53" s="137"/>
      <c r="AM53" s="137"/>
      <c r="AO53" s="137"/>
      <c r="AP53" s="137"/>
      <c r="AQ53" s="137"/>
      <c r="AR53" s="137"/>
      <c r="AS53" s="137"/>
      <c r="AU53" s="137"/>
      <c r="AV53" s="137"/>
      <c r="AW53" s="137"/>
      <c r="AX53" s="137"/>
      <c r="AY53" s="137"/>
      <c r="BA53" s="137"/>
    </row>
    <row r="54" spans="1:64" s="55" customFormat="1" ht="13.5" customHeight="1" x14ac:dyDescent="0.2">
      <c r="A54" s="8">
        <v>1160</v>
      </c>
      <c r="B54" s="29" t="s">
        <v>439</v>
      </c>
      <c r="C54" s="29">
        <v>8</v>
      </c>
      <c r="D54" s="8" t="s">
        <v>739</v>
      </c>
      <c r="E54" s="72">
        <v>0</v>
      </c>
      <c r="F54" s="72">
        <v>0</v>
      </c>
      <c r="G54" s="72">
        <v>1</v>
      </c>
      <c r="H54" s="72">
        <v>0</v>
      </c>
      <c r="I54" s="72">
        <v>1</v>
      </c>
      <c r="J54" s="72"/>
      <c r="K54" s="72">
        <v>0</v>
      </c>
      <c r="L54" s="72">
        <v>0</v>
      </c>
      <c r="M54" s="72">
        <v>0</v>
      </c>
      <c r="N54" s="72">
        <v>0</v>
      </c>
      <c r="O54" s="72">
        <v>0</v>
      </c>
      <c r="P54" s="72" t="s">
        <v>764</v>
      </c>
      <c r="Q54" s="72">
        <v>0</v>
      </c>
      <c r="R54" s="72">
        <v>1</v>
      </c>
      <c r="S54" s="72">
        <v>0</v>
      </c>
      <c r="T54" s="72">
        <v>0</v>
      </c>
      <c r="U54" s="72">
        <v>0</v>
      </c>
      <c r="V54" s="8"/>
      <c r="W54" s="13">
        <f t="shared" si="9"/>
        <v>0</v>
      </c>
      <c r="X54" s="13">
        <f t="shared" si="10"/>
        <v>0</v>
      </c>
      <c r="Y54" s="13">
        <f t="shared" si="11"/>
        <v>0</v>
      </c>
      <c r="Z54" s="12">
        <f t="shared" si="12"/>
        <v>0</v>
      </c>
      <c r="AA54" s="13">
        <f t="shared" si="13"/>
        <v>0</v>
      </c>
      <c r="AB54" s="7">
        <f t="shared" si="5"/>
        <v>0</v>
      </c>
      <c r="AC54" s="7"/>
      <c r="AD54" s="7">
        <f t="shared" si="6"/>
        <v>0</v>
      </c>
      <c r="AE54" s="7">
        <f t="shared" si="7"/>
        <v>0</v>
      </c>
      <c r="AF54" s="7">
        <f t="shared" si="8"/>
        <v>0</v>
      </c>
      <c r="AG54" s="88"/>
      <c r="AI54" s="137"/>
      <c r="AJ54" s="137"/>
      <c r="AK54" s="137"/>
      <c r="AL54" s="137"/>
      <c r="AM54" s="137"/>
      <c r="AO54" s="137"/>
      <c r="AP54" s="137"/>
      <c r="AQ54" s="137"/>
      <c r="AR54" s="137"/>
      <c r="AS54" s="137"/>
      <c r="AU54" s="137"/>
      <c r="AV54" s="137"/>
      <c r="AW54" s="137"/>
      <c r="AX54" s="137"/>
      <c r="AY54" s="137"/>
      <c r="BA54" s="137"/>
    </row>
    <row r="55" spans="1:64" s="55" customFormat="1" ht="13.5" customHeight="1" x14ac:dyDescent="0.2">
      <c r="A55" s="8">
        <v>1150</v>
      </c>
      <c r="B55" s="29" t="s">
        <v>931</v>
      </c>
      <c r="C55" s="29">
        <v>11</v>
      </c>
      <c r="D55" s="8" t="s">
        <v>729</v>
      </c>
      <c r="E55" s="72">
        <v>0</v>
      </c>
      <c r="F55" s="72">
        <v>0</v>
      </c>
      <c r="G55" s="72">
        <v>1</v>
      </c>
      <c r="H55" s="72">
        <v>1</v>
      </c>
      <c r="I55" s="72">
        <v>0</v>
      </c>
      <c r="J55" s="72"/>
      <c r="K55" s="72">
        <v>0</v>
      </c>
      <c r="L55" s="72">
        <v>0</v>
      </c>
      <c r="M55" s="72">
        <v>0</v>
      </c>
      <c r="N55" s="72">
        <v>0</v>
      </c>
      <c r="O55" s="72">
        <v>0</v>
      </c>
      <c r="P55" s="72" t="s">
        <v>744</v>
      </c>
      <c r="Q55" s="72">
        <v>0</v>
      </c>
      <c r="R55" s="72">
        <v>1</v>
      </c>
      <c r="S55" s="72">
        <v>0</v>
      </c>
      <c r="T55" s="72">
        <v>0</v>
      </c>
      <c r="U55" s="72">
        <v>0</v>
      </c>
      <c r="V55" s="8"/>
      <c r="W55" s="13">
        <f t="shared" si="9"/>
        <v>0</v>
      </c>
      <c r="X55" s="13">
        <f t="shared" si="10"/>
        <v>0</v>
      </c>
      <c r="Y55" s="13">
        <f t="shared" si="11"/>
        <v>0</v>
      </c>
      <c r="Z55" s="12">
        <f t="shared" si="12"/>
        <v>0</v>
      </c>
      <c r="AA55" s="13">
        <f t="shared" si="13"/>
        <v>0</v>
      </c>
      <c r="AB55" s="7">
        <f t="shared" si="5"/>
        <v>0</v>
      </c>
      <c r="AC55" s="7"/>
      <c r="AD55" s="7">
        <f t="shared" si="6"/>
        <v>0</v>
      </c>
      <c r="AE55" s="7">
        <f t="shared" si="7"/>
        <v>0</v>
      </c>
      <c r="AF55" s="7">
        <f t="shared" si="8"/>
        <v>0</v>
      </c>
      <c r="AG55" s="7"/>
      <c r="AI55" s="137"/>
      <c r="AJ55" s="137"/>
      <c r="AK55" s="137"/>
      <c r="AL55" s="137"/>
      <c r="AM55" s="137"/>
      <c r="AO55" s="137"/>
      <c r="AP55" s="137"/>
      <c r="AQ55" s="137"/>
      <c r="AR55" s="137"/>
      <c r="AS55" s="137"/>
      <c r="AU55" s="137"/>
      <c r="AV55" s="137"/>
      <c r="AW55" s="137"/>
      <c r="AX55" s="137"/>
      <c r="AY55" s="137"/>
      <c r="BA55" s="137"/>
    </row>
    <row r="56" spans="1:64" ht="13.5" customHeight="1" x14ac:dyDescent="0.2">
      <c r="A56" s="8">
        <v>1071</v>
      </c>
      <c r="B56" s="29" t="s">
        <v>863</v>
      </c>
      <c r="C56" s="29">
        <v>10</v>
      </c>
      <c r="D56" s="8" t="s">
        <v>648</v>
      </c>
      <c r="E56" s="72">
        <v>0</v>
      </c>
      <c r="F56" s="72">
        <v>0</v>
      </c>
      <c r="G56" s="72">
        <v>0</v>
      </c>
      <c r="H56" s="72">
        <v>0</v>
      </c>
      <c r="I56" s="72">
        <v>1</v>
      </c>
      <c r="J56" s="72" t="s">
        <v>789</v>
      </c>
      <c r="K56" s="72">
        <v>0</v>
      </c>
      <c r="L56" s="72">
        <v>0</v>
      </c>
      <c r="M56" s="72">
        <v>0</v>
      </c>
      <c r="N56" s="72">
        <v>0</v>
      </c>
      <c r="O56" s="72">
        <v>0</v>
      </c>
      <c r="P56" s="72" t="s">
        <v>756</v>
      </c>
      <c r="Q56" s="72">
        <v>0</v>
      </c>
      <c r="R56" s="72">
        <v>1</v>
      </c>
      <c r="S56" s="72">
        <v>0</v>
      </c>
      <c r="T56" s="72">
        <v>0</v>
      </c>
      <c r="U56" s="72">
        <v>0</v>
      </c>
      <c r="V56" s="8"/>
      <c r="W56" s="13">
        <f t="shared" si="9"/>
        <v>0</v>
      </c>
      <c r="X56" s="13">
        <f t="shared" si="10"/>
        <v>0</v>
      </c>
      <c r="Y56" s="13">
        <f t="shared" si="11"/>
        <v>0</v>
      </c>
      <c r="Z56" s="12">
        <f t="shared" si="12"/>
        <v>0</v>
      </c>
      <c r="AA56" s="13">
        <f t="shared" si="13"/>
        <v>0</v>
      </c>
      <c r="AB56" s="7">
        <f t="shared" si="5"/>
        <v>0</v>
      </c>
      <c r="AC56" s="7"/>
      <c r="AD56" s="7">
        <f t="shared" si="6"/>
        <v>0</v>
      </c>
      <c r="AE56" s="7">
        <f t="shared" si="7"/>
        <v>0</v>
      </c>
      <c r="AF56" s="7">
        <f t="shared" si="8"/>
        <v>0</v>
      </c>
      <c r="AG56" s="7"/>
      <c r="AI56" s="139"/>
      <c r="AJ56" s="139"/>
      <c r="AK56" s="139"/>
      <c r="AL56" s="139"/>
      <c r="AM56" s="139"/>
      <c r="AO56" s="139"/>
      <c r="AP56" s="139"/>
      <c r="AQ56" s="139"/>
      <c r="AR56" s="139"/>
      <c r="AS56" s="139"/>
      <c r="AU56" s="139"/>
      <c r="AV56" s="139"/>
      <c r="AW56" s="139"/>
      <c r="AX56" s="139"/>
      <c r="AY56" s="139"/>
      <c r="BA56" s="139"/>
    </row>
    <row r="57" spans="1:64" ht="13.5" customHeight="1" x14ac:dyDescent="0.2">
      <c r="A57" s="11" t="s">
        <v>330</v>
      </c>
      <c r="B57" s="29" t="s">
        <v>527</v>
      </c>
      <c r="C57" s="29">
        <v>3</v>
      </c>
      <c r="D57" s="4" t="s">
        <v>354</v>
      </c>
      <c r="E57" s="8">
        <v>0</v>
      </c>
      <c r="F57" s="8">
        <v>1</v>
      </c>
      <c r="G57" s="8">
        <v>1</v>
      </c>
      <c r="H57" s="8">
        <v>1</v>
      </c>
      <c r="I57" s="8">
        <v>1</v>
      </c>
      <c r="J57" s="8"/>
      <c r="K57" s="8">
        <v>0</v>
      </c>
      <c r="L57" s="8">
        <v>0</v>
      </c>
      <c r="M57" s="8">
        <v>0</v>
      </c>
      <c r="N57" s="8">
        <v>0</v>
      </c>
      <c r="O57" s="8">
        <v>0</v>
      </c>
      <c r="P57" s="8"/>
      <c r="Q57" s="8">
        <v>1</v>
      </c>
      <c r="R57" s="8">
        <v>1</v>
      </c>
      <c r="S57" s="8">
        <v>1</v>
      </c>
      <c r="T57" s="8">
        <v>0</v>
      </c>
      <c r="U57" s="8">
        <v>0</v>
      </c>
      <c r="V57" s="8"/>
      <c r="W57" s="13">
        <f t="shared" si="9"/>
        <v>0</v>
      </c>
      <c r="X57" s="13">
        <f t="shared" si="10"/>
        <v>1</v>
      </c>
      <c r="Y57" s="13">
        <f t="shared" si="11"/>
        <v>1</v>
      </c>
      <c r="Z57" s="12">
        <f t="shared" si="12"/>
        <v>0</v>
      </c>
      <c r="AA57" s="13">
        <f t="shared" si="13"/>
        <v>0</v>
      </c>
      <c r="AB57" s="7">
        <f t="shared" si="5"/>
        <v>2</v>
      </c>
      <c r="AC57" s="7"/>
      <c r="AD57" s="7">
        <f t="shared" si="6"/>
        <v>1</v>
      </c>
      <c r="AE57" s="7">
        <f t="shared" si="7"/>
        <v>0</v>
      </c>
      <c r="AF57" s="7">
        <f t="shared" si="8"/>
        <v>1</v>
      </c>
      <c r="AG57" s="7"/>
      <c r="AI57" s="139"/>
      <c r="AJ57" s="139"/>
      <c r="AK57" s="139"/>
      <c r="AL57" s="139"/>
      <c r="AM57" s="139"/>
      <c r="AO57" s="139"/>
      <c r="AP57" s="139"/>
      <c r="AQ57" s="139"/>
      <c r="AR57" s="139"/>
      <c r="AS57" s="139"/>
      <c r="AU57" s="139"/>
      <c r="AV57" s="139"/>
      <c r="AW57" s="139"/>
      <c r="AX57" s="139"/>
      <c r="AY57" s="139"/>
      <c r="BA57" s="139"/>
    </row>
    <row r="58" spans="1:64" ht="13.5" customHeight="1" x14ac:dyDescent="0.2">
      <c r="A58" s="8">
        <v>1151</v>
      </c>
      <c r="B58" s="29" t="s">
        <v>932</v>
      </c>
      <c r="C58" s="29">
        <v>10</v>
      </c>
      <c r="D58" s="8" t="s">
        <v>730</v>
      </c>
      <c r="E58" s="72">
        <v>0</v>
      </c>
      <c r="F58" s="72">
        <v>0</v>
      </c>
      <c r="G58" s="72">
        <v>0</v>
      </c>
      <c r="H58" s="72">
        <v>0</v>
      </c>
      <c r="I58" s="72">
        <v>0</v>
      </c>
      <c r="J58" s="72"/>
      <c r="K58" s="72">
        <v>0</v>
      </c>
      <c r="L58" s="72">
        <v>0</v>
      </c>
      <c r="M58" s="72">
        <v>0</v>
      </c>
      <c r="N58" s="72">
        <v>0</v>
      </c>
      <c r="O58" s="72">
        <v>0</v>
      </c>
      <c r="P58" s="72" t="s">
        <v>743</v>
      </c>
      <c r="Q58" s="72">
        <v>0</v>
      </c>
      <c r="R58" s="72">
        <v>1</v>
      </c>
      <c r="S58" s="72">
        <v>0</v>
      </c>
      <c r="T58" s="72">
        <v>0</v>
      </c>
      <c r="U58" s="72">
        <v>0</v>
      </c>
      <c r="V58" s="8"/>
      <c r="W58" s="13">
        <f t="shared" si="9"/>
        <v>0</v>
      </c>
      <c r="X58" s="13">
        <f t="shared" si="10"/>
        <v>0</v>
      </c>
      <c r="Y58" s="13">
        <f t="shared" si="11"/>
        <v>0</v>
      </c>
      <c r="Z58" s="12">
        <f t="shared" si="12"/>
        <v>0</v>
      </c>
      <c r="AA58" s="13">
        <f t="shared" si="13"/>
        <v>0</v>
      </c>
      <c r="AB58" s="7">
        <f t="shared" si="5"/>
        <v>0</v>
      </c>
      <c r="AC58" s="7"/>
      <c r="AD58" s="7">
        <f t="shared" si="6"/>
        <v>0</v>
      </c>
      <c r="AE58" s="7">
        <f t="shared" si="7"/>
        <v>0</v>
      </c>
      <c r="AF58" s="7">
        <f t="shared" si="8"/>
        <v>0</v>
      </c>
      <c r="AG58" s="7"/>
      <c r="AI58" s="139"/>
      <c r="AJ58" s="139"/>
      <c r="AK58" s="139"/>
      <c r="AL58" s="139"/>
      <c r="AM58" s="139"/>
      <c r="AO58" s="139"/>
      <c r="AP58" s="139"/>
      <c r="AQ58" s="139"/>
      <c r="AR58" s="139"/>
      <c r="AS58" s="139"/>
      <c r="AU58" s="139"/>
      <c r="AV58" s="139"/>
      <c r="AW58" s="139"/>
      <c r="AX58" s="139"/>
      <c r="AY58" s="139"/>
      <c r="AZ58" s="139"/>
      <c r="BA58" s="139"/>
      <c r="BD58" s="139"/>
      <c r="BE58" s="139"/>
      <c r="BF58" s="139"/>
      <c r="BG58" s="139"/>
      <c r="BH58" s="139"/>
      <c r="BI58" s="139"/>
      <c r="BJ58" s="139"/>
      <c r="BK58" s="139"/>
      <c r="BL58" s="139"/>
    </row>
    <row r="59" spans="1:64" ht="13.5" customHeight="1" x14ac:dyDescent="0.2">
      <c r="A59" s="11" t="s">
        <v>302</v>
      </c>
      <c r="B59" s="29" t="s">
        <v>516</v>
      </c>
      <c r="C59" s="29">
        <v>2</v>
      </c>
      <c r="D59" s="4" t="s">
        <v>318</v>
      </c>
      <c r="E59" s="8">
        <v>0</v>
      </c>
      <c r="F59" s="8">
        <v>0</v>
      </c>
      <c r="G59" s="8">
        <v>0</v>
      </c>
      <c r="H59" s="8">
        <v>0</v>
      </c>
      <c r="I59" s="8">
        <v>0</v>
      </c>
      <c r="J59" s="8"/>
      <c r="K59" s="8">
        <v>0</v>
      </c>
      <c r="L59" s="8">
        <v>0</v>
      </c>
      <c r="M59" s="8">
        <v>0</v>
      </c>
      <c r="N59" s="8">
        <v>0</v>
      </c>
      <c r="O59" s="8">
        <v>1</v>
      </c>
      <c r="P59" s="8"/>
      <c r="Q59" s="8">
        <v>0</v>
      </c>
      <c r="R59" s="8">
        <v>1</v>
      </c>
      <c r="S59" s="8">
        <v>0</v>
      </c>
      <c r="T59" s="8">
        <v>0</v>
      </c>
      <c r="U59" s="8">
        <v>0</v>
      </c>
      <c r="V59" s="8" t="s">
        <v>542</v>
      </c>
      <c r="W59" s="13">
        <f t="shared" si="9"/>
        <v>0</v>
      </c>
      <c r="X59" s="13">
        <f t="shared" si="10"/>
        <v>0</v>
      </c>
      <c r="Y59" s="13">
        <f t="shared" si="11"/>
        <v>0</v>
      </c>
      <c r="Z59" s="12">
        <f t="shared" si="12"/>
        <v>0</v>
      </c>
      <c r="AA59" s="13">
        <f t="shared" si="13"/>
        <v>0</v>
      </c>
      <c r="AB59" s="7">
        <f t="shared" si="5"/>
        <v>0</v>
      </c>
      <c r="AC59" s="7"/>
      <c r="AD59" s="7">
        <f t="shared" si="6"/>
        <v>0</v>
      </c>
      <c r="AE59" s="7">
        <f t="shared" si="7"/>
        <v>0</v>
      </c>
      <c r="AF59" s="7">
        <f t="shared" si="8"/>
        <v>0</v>
      </c>
      <c r="AG59" s="7"/>
      <c r="AI59" s="139"/>
      <c r="AJ59" s="139"/>
      <c r="AK59" s="139"/>
      <c r="AL59" s="139"/>
      <c r="AM59" s="139"/>
      <c r="AO59" s="139"/>
      <c r="AP59" s="139"/>
      <c r="AQ59" s="139"/>
      <c r="AR59" s="139"/>
      <c r="AS59" s="139"/>
      <c r="AU59" s="139"/>
      <c r="AV59" s="139"/>
      <c r="AW59" s="139"/>
      <c r="AX59" s="139"/>
      <c r="AY59" s="139"/>
      <c r="BA59" s="139"/>
    </row>
    <row r="60" spans="1:64" ht="13.5" customHeight="1" x14ac:dyDescent="0.2">
      <c r="A60" s="1" t="s">
        <v>248</v>
      </c>
      <c r="B60" s="29" t="s">
        <v>499</v>
      </c>
      <c r="C60" s="29">
        <v>10</v>
      </c>
      <c r="D60" s="4" t="s">
        <v>261</v>
      </c>
      <c r="E60" s="8">
        <v>1</v>
      </c>
      <c r="F60" s="8">
        <v>1</v>
      </c>
      <c r="G60" s="8">
        <v>0</v>
      </c>
      <c r="H60" s="8">
        <v>0</v>
      </c>
      <c r="I60" s="8">
        <v>0</v>
      </c>
      <c r="J60" s="8" t="s">
        <v>547</v>
      </c>
      <c r="K60" s="8">
        <v>1</v>
      </c>
      <c r="L60" s="8">
        <v>1</v>
      </c>
      <c r="M60" s="8">
        <v>0</v>
      </c>
      <c r="N60" s="8">
        <v>0</v>
      </c>
      <c r="O60" s="8">
        <v>1</v>
      </c>
      <c r="P60" s="8"/>
      <c r="Q60" s="8">
        <v>1</v>
      </c>
      <c r="R60" s="8">
        <v>1</v>
      </c>
      <c r="S60" s="8">
        <v>0</v>
      </c>
      <c r="T60" s="8">
        <v>0</v>
      </c>
      <c r="U60" s="8">
        <v>0</v>
      </c>
      <c r="V60" s="8"/>
      <c r="W60" s="13">
        <f t="shared" si="9"/>
        <v>1</v>
      </c>
      <c r="X60" s="13">
        <f t="shared" si="10"/>
        <v>1</v>
      </c>
      <c r="Y60" s="13">
        <f t="shared" si="11"/>
        <v>0</v>
      </c>
      <c r="Z60" s="12">
        <f t="shared" si="12"/>
        <v>0</v>
      </c>
      <c r="AA60" s="13">
        <f t="shared" si="13"/>
        <v>0</v>
      </c>
      <c r="AB60" s="7">
        <f t="shared" si="5"/>
        <v>2</v>
      </c>
      <c r="AC60" s="7"/>
      <c r="AD60" s="7">
        <f t="shared" si="6"/>
        <v>2</v>
      </c>
      <c r="AE60" s="7">
        <f t="shared" si="7"/>
        <v>0</v>
      </c>
      <c r="AF60" s="7">
        <f t="shared" si="8"/>
        <v>0</v>
      </c>
      <c r="AG60" s="7"/>
      <c r="AI60" s="139"/>
      <c r="AJ60" s="139"/>
      <c r="AK60" s="139"/>
      <c r="AL60" s="139"/>
      <c r="AM60" s="139"/>
      <c r="AO60" s="139"/>
      <c r="AP60" s="139"/>
      <c r="AQ60" s="139"/>
      <c r="AR60" s="139"/>
      <c r="AS60" s="139"/>
      <c r="AU60" s="139"/>
      <c r="AV60" s="139"/>
      <c r="AW60" s="139"/>
      <c r="AX60" s="139"/>
      <c r="AY60" s="139"/>
      <c r="AZ60" s="139"/>
      <c r="BA60" s="139"/>
      <c r="BD60" s="139"/>
      <c r="BE60" s="139"/>
      <c r="BF60" s="139"/>
      <c r="BG60" s="139"/>
      <c r="BH60" s="139"/>
      <c r="BI60" s="139"/>
      <c r="BJ60" s="139"/>
      <c r="BK60" s="139"/>
      <c r="BL60" s="139"/>
    </row>
    <row r="61" spans="1:64" ht="13.5" customHeight="1" x14ac:dyDescent="0.2">
      <c r="A61" s="1" t="s">
        <v>958</v>
      </c>
      <c r="B61" s="29" t="s">
        <v>508</v>
      </c>
      <c r="C61" s="29">
        <v>2</v>
      </c>
      <c r="D61" s="4" t="s">
        <v>297</v>
      </c>
      <c r="E61" s="8">
        <v>0</v>
      </c>
      <c r="F61" s="8">
        <v>0</v>
      </c>
      <c r="G61" s="8">
        <v>0</v>
      </c>
      <c r="H61" s="8">
        <v>0</v>
      </c>
      <c r="I61" s="8">
        <v>0</v>
      </c>
      <c r="J61" s="8"/>
      <c r="K61" s="8">
        <v>0</v>
      </c>
      <c r="L61" s="8">
        <v>1</v>
      </c>
      <c r="M61" s="8">
        <v>0</v>
      </c>
      <c r="N61" s="8">
        <v>0</v>
      </c>
      <c r="O61" s="8">
        <v>1</v>
      </c>
      <c r="P61" s="8"/>
      <c r="Q61" s="8">
        <v>0</v>
      </c>
      <c r="R61" s="8">
        <v>1</v>
      </c>
      <c r="S61" s="8">
        <v>0</v>
      </c>
      <c r="T61" s="8">
        <v>0</v>
      </c>
      <c r="U61" s="8">
        <v>0</v>
      </c>
      <c r="V61" s="8"/>
      <c r="W61" s="13">
        <f t="shared" si="9"/>
        <v>0</v>
      </c>
      <c r="X61" s="13">
        <f t="shared" si="10"/>
        <v>1</v>
      </c>
      <c r="Y61" s="13">
        <f t="shared" si="11"/>
        <v>0</v>
      </c>
      <c r="Z61" s="12">
        <f t="shared" si="12"/>
        <v>0</v>
      </c>
      <c r="AA61" s="13">
        <f t="shared" si="13"/>
        <v>0</v>
      </c>
      <c r="AB61" s="7">
        <f t="shared" si="5"/>
        <v>1</v>
      </c>
      <c r="AC61" s="7"/>
      <c r="AD61" s="7">
        <f t="shared" si="6"/>
        <v>1</v>
      </c>
      <c r="AE61" s="7">
        <f t="shared" si="7"/>
        <v>0</v>
      </c>
      <c r="AF61" s="7">
        <f t="shared" si="8"/>
        <v>0</v>
      </c>
      <c r="AG61" s="7"/>
      <c r="AI61" s="139"/>
      <c r="AJ61" s="139"/>
      <c r="AK61" s="139"/>
      <c r="AL61" s="139"/>
      <c r="AM61" s="139"/>
      <c r="AO61" s="139"/>
      <c r="AP61" s="139"/>
      <c r="AQ61" s="139"/>
      <c r="AR61" s="139"/>
      <c r="AS61" s="139"/>
      <c r="AU61" s="139"/>
      <c r="AV61" s="139"/>
      <c r="AW61" s="139"/>
      <c r="AX61" s="139"/>
      <c r="AY61" s="139"/>
      <c r="AZ61" s="139"/>
      <c r="BA61" s="139"/>
      <c r="BD61" s="139"/>
      <c r="BE61" s="139"/>
      <c r="BF61" s="139"/>
      <c r="BG61" s="139"/>
      <c r="BH61" s="139"/>
      <c r="BI61" s="139"/>
      <c r="BJ61" s="139"/>
      <c r="BK61" s="139"/>
      <c r="BL61" s="139"/>
    </row>
    <row r="62" spans="1:64" ht="13.5" customHeight="1" x14ac:dyDescent="0.2">
      <c r="A62" s="8">
        <v>1110</v>
      </c>
      <c r="B62" s="29" t="s">
        <v>895</v>
      </c>
      <c r="C62" s="29">
        <v>11</v>
      </c>
      <c r="D62" s="8" t="s">
        <v>688</v>
      </c>
      <c r="E62" s="72">
        <v>0</v>
      </c>
      <c r="F62" s="72">
        <v>0</v>
      </c>
      <c r="G62" s="72">
        <v>1</v>
      </c>
      <c r="H62" s="72">
        <v>0</v>
      </c>
      <c r="I62" s="72">
        <v>1</v>
      </c>
      <c r="J62" s="72"/>
      <c r="K62" s="72">
        <v>0</v>
      </c>
      <c r="L62" s="72">
        <v>0</v>
      </c>
      <c r="M62" s="72">
        <v>0</v>
      </c>
      <c r="N62" s="72">
        <v>0</v>
      </c>
      <c r="O62" s="72">
        <v>1</v>
      </c>
      <c r="P62" s="72" t="s">
        <v>769</v>
      </c>
      <c r="Q62" s="72">
        <v>0</v>
      </c>
      <c r="R62" s="72">
        <v>1</v>
      </c>
      <c r="S62" s="72">
        <v>0</v>
      </c>
      <c r="T62" s="72">
        <v>0</v>
      </c>
      <c r="U62" s="72">
        <v>0</v>
      </c>
      <c r="V62" s="8"/>
      <c r="W62" s="13">
        <f t="shared" si="9"/>
        <v>0</v>
      </c>
      <c r="X62" s="13">
        <f t="shared" si="10"/>
        <v>0</v>
      </c>
      <c r="Y62" s="13">
        <f t="shared" si="11"/>
        <v>0</v>
      </c>
      <c r="Z62" s="12">
        <f t="shared" si="12"/>
        <v>0</v>
      </c>
      <c r="AA62" s="13">
        <f t="shared" si="13"/>
        <v>1</v>
      </c>
      <c r="AB62" s="7">
        <f t="shared" si="5"/>
        <v>1</v>
      </c>
      <c r="AC62" s="7"/>
      <c r="AD62" s="7">
        <f t="shared" si="6"/>
        <v>0</v>
      </c>
      <c r="AE62" s="7">
        <f t="shared" si="7"/>
        <v>1</v>
      </c>
      <c r="AF62" s="7">
        <f t="shared" si="8"/>
        <v>0</v>
      </c>
      <c r="AG62" s="7"/>
      <c r="AI62" s="139"/>
      <c r="AJ62" s="139"/>
      <c r="AK62" s="139"/>
      <c r="AL62" s="139"/>
      <c r="AM62" s="139"/>
      <c r="AO62" s="139"/>
      <c r="AP62" s="139"/>
      <c r="AQ62" s="139"/>
      <c r="AR62" s="139"/>
      <c r="AS62" s="139"/>
      <c r="AU62" s="139"/>
      <c r="AV62" s="139"/>
      <c r="AW62" s="139"/>
      <c r="AX62" s="139"/>
      <c r="AY62" s="139"/>
      <c r="AZ62" s="139"/>
      <c r="BA62" s="139"/>
      <c r="BD62" s="139"/>
      <c r="BE62" s="139"/>
      <c r="BF62" s="139"/>
      <c r="BG62" s="139"/>
      <c r="BH62" s="139"/>
      <c r="BI62" s="139"/>
      <c r="BJ62" s="139"/>
      <c r="BK62" s="139"/>
      <c r="BL62" s="139"/>
    </row>
    <row r="63" spans="1:64" s="55" customFormat="1" ht="13.5" customHeight="1" x14ac:dyDescent="0.2">
      <c r="A63" s="8">
        <v>1024</v>
      </c>
      <c r="B63" s="29" t="s">
        <v>819</v>
      </c>
      <c r="C63" s="29">
        <v>11</v>
      </c>
      <c r="D63" s="8" t="s">
        <v>601</v>
      </c>
      <c r="E63" s="72">
        <v>0</v>
      </c>
      <c r="F63" s="72">
        <v>0</v>
      </c>
      <c r="G63" s="72">
        <v>0</v>
      </c>
      <c r="H63" s="72">
        <v>0</v>
      </c>
      <c r="I63" s="72">
        <v>1</v>
      </c>
      <c r="J63" s="72"/>
      <c r="K63" s="72">
        <v>0</v>
      </c>
      <c r="L63" s="72">
        <v>0</v>
      </c>
      <c r="M63" s="72">
        <v>0</v>
      </c>
      <c r="N63" s="72">
        <v>0</v>
      </c>
      <c r="O63" s="72">
        <v>0</v>
      </c>
      <c r="P63" s="72" t="s">
        <v>744</v>
      </c>
      <c r="Q63" s="72">
        <v>0</v>
      </c>
      <c r="R63" s="72">
        <v>0</v>
      </c>
      <c r="S63" s="72">
        <v>0</v>
      </c>
      <c r="T63" s="72">
        <v>0</v>
      </c>
      <c r="U63" s="72">
        <v>0</v>
      </c>
      <c r="V63" s="72"/>
      <c r="W63" s="13">
        <f t="shared" si="9"/>
        <v>0</v>
      </c>
      <c r="X63" s="13">
        <f t="shared" si="10"/>
        <v>0</v>
      </c>
      <c r="Y63" s="13">
        <f t="shared" si="11"/>
        <v>0</v>
      </c>
      <c r="Z63" s="12">
        <f t="shared" si="12"/>
        <v>0</v>
      </c>
      <c r="AA63" s="13">
        <f t="shared" si="13"/>
        <v>0</v>
      </c>
      <c r="AB63" s="7">
        <f t="shared" si="5"/>
        <v>0</v>
      </c>
      <c r="AC63" s="7"/>
      <c r="AD63" s="7">
        <f t="shared" si="6"/>
        <v>0</v>
      </c>
      <c r="AE63" s="7">
        <f t="shared" si="7"/>
        <v>0</v>
      </c>
      <c r="AF63" s="7">
        <f t="shared" si="8"/>
        <v>0</v>
      </c>
      <c r="AG63" s="88"/>
      <c r="AH63" s="54"/>
      <c r="AI63" s="139"/>
      <c r="AJ63" s="139"/>
      <c r="AK63" s="139"/>
      <c r="AL63" s="139"/>
      <c r="AM63" s="139"/>
      <c r="AN63" s="54"/>
      <c r="AO63" s="139"/>
      <c r="AP63" s="139"/>
      <c r="AQ63" s="139"/>
      <c r="AR63" s="139"/>
      <c r="AS63" s="139"/>
      <c r="AT63" s="54"/>
      <c r="AU63" s="139"/>
      <c r="AV63" s="139"/>
      <c r="AW63" s="139"/>
      <c r="AX63" s="139"/>
      <c r="AY63" s="139"/>
      <c r="AZ63" s="54"/>
      <c r="BA63" s="139"/>
      <c r="BB63" s="54"/>
      <c r="BC63" s="54"/>
      <c r="BD63" s="54"/>
      <c r="BE63" s="54"/>
      <c r="BF63" s="54"/>
      <c r="BG63" s="54"/>
      <c r="BH63" s="54"/>
      <c r="BI63" s="54"/>
      <c r="BJ63" s="54"/>
      <c r="BK63" s="54"/>
      <c r="BL63" s="54"/>
    </row>
    <row r="64" spans="1:64" ht="13.5" customHeight="1" x14ac:dyDescent="0.2">
      <c r="A64" s="8">
        <v>1011</v>
      </c>
      <c r="B64" s="29" t="s">
        <v>808</v>
      </c>
      <c r="C64" s="29">
        <v>11</v>
      </c>
      <c r="D64" s="8" t="s">
        <v>588</v>
      </c>
      <c r="E64" s="72">
        <v>0</v>
      </c>
      <c r="F64" s="72">
        <v>1</v>
      </c>
      <c r="G64" s="72">
        <v>0</v>
      </c>
      <c r="H64" s="72">
        <v>0</v>
      </c>
      <c r="I64" s="72">
        <v>0</v>
      </c>
      <c r="J64" s="72"/>
      <c r="K64" s="72">
        <v>0</v>
      </c>
      <c r="L64" s="72">
        <v>0</v>
      </c>
      <c r="M64" s="72">
        <v>0</v>
      </c>
      <c r="N64" s="72">
        <v>0</v>
      </c>
      <c r="O64" s="72">
        <v>0</v>
      </c>
      <c r="P64" s="72" t="s">
        <v>743</v>
      </c>
      <c r="Q64" s="72">
        <v>0</v>
      </c>
      <c r="R64" s="72">
        <v>1</v>
      </c>
      <c r="S64" s="72">
        <v>0</v>
      </c>
      <c r="T64" s="72">
        <v>0</v>
      </c>
      <c r="U64" s="72">
        <v>0</v>
      </c>
      <c r="V64" s="72"/>
      <c r="W64" s="13">
        <f t="shared" si="9"/>
        <v>0</v>
      </c>
      <c r="X64" s="13">
        <f t="shared" si="10"/>
        <v>1</v>
      </c>
      <c r="Y64" s="13">
        <f t="shared" si="11"/>
        <v>0</v>
      </c>
      <c r="Z64" s="12">
        <f t="shared" si="12"/>
        <v>0</v>
      </c>
      <c r="AA64" s="13">
        <f t="shared" si="13"/>
        <v>0</v>
      </c>
      <c r="AB64" s="7">
        <f t="shared" si="5"/>
        <v>1</v>
      </c>
      <c r="AC64" s="7"/>
      <c r="AD64" s="7">
        <f t="shared" si="6"/>
        <v>1</v>
      </c>
      <c r="AE64" s="7">
        <f t="shared" si="7"/>
        <v>0</v>
      </c>
      <c r="AF64" s="7">
        <f t="shared" si="8"/>
        <v>0</v>
      </c>
      <c r="AG64" s="7"/>
      <c r="AI64" s="139"/>
      <c r="AJ64" s="139"/>
      <c r="AK64" s="139"/>
      <c r="AL64" s="139"/>
      <c r="AM64" s="139"/>
      <c r="AO64" s="139"/>
      <c r="AP64" s="139"/>
      <c r="AQ64" s="139"/>
      <c r="AR64" s="139"/>
      <c r="AS64" s="139"/>
      <c r="AU64" s="139"/>
      <c r="AV64" s="139"/>
      <c r="AW64" s="139"/>
      <c r="AX64" s="139"/>
      <c r="AY64" s="139"/>
      <c r="BA64" s="139"/>
    </row>
    <row r="65" spans="1:64" ht="13.5" customHeight="1" x14ac:dyDescent="0.2">
      <c r="A65" s="1" t="s">
        <v>332</v>
      </c>
      <c r="B65" s="29" t="s">
        <v>528</v>
      </c>
      <c r="C65" s="29">
        <v>2</v>
      </c>
      <c r="D65" s="4" t="s">
        <v>357</v>
      </c>
      <c r="E65" s="8">
        <v>0</v>
      </c>
      <c r="F65" s="8">
        <v>0</v>
      </c>
      <c r="G65" s="8">
        <v>1</v>
      </c>
      <c r="H65" s="8">
        <v>0</v>
      </c>
      <c r="I65" s="8">
        <v>1</v>
      </c>
      <c r="J65" s="8"/>
      <c r="K65" s="8">
        <v>0</v>
      </c>
      <c r="L65" s="8">
        <v>0</v>
      </c>
      <c r="M65" s="8">
        <v>0</v>
      </c>
      <c r="N65" s="8">
        <v>0</v>
      </c>
      <c r="O65" s="8">
        <v>0</v>
      </c>
      <c r="P65" s="8"/>
      <c r="Q65" s="8">
        <v>0</v>
      </c>
      <c r="R65" s="8">
        <v>1</v>
      </c>
      <c r="S65" s="8">
        <v>0</v>
      </c>
      <c r="T65" s="8">
        <v>0</v>
      </c>
      <c r="U65" s="8">
        <v>1</v>
      </c>
      <c r="V65" s="8"/>
      <c r="W65" s="13">
        <f t="shared" si="9"/>
        <v>0</v>
      </c>
      <c r="X65" s="13">
        <f t="shared" si="10"/>
        <v>0</v>
      </c>
      <c r="Y65" s="13">
        <f t="shared" si="11"/>
        <v>0</v>
      </c>
      <c r="Z65" s="12">
        <f t="shared" si="12"/>
        <v>0</v>
      </c>
      <c r="AA65" s="13">
        <f t="shared" si="13"/>
        <v>1</v>
      </c>
      <c r="AB65" s="7">
        <f t="shared" si="5"/>
        <v>1</v>
      </c>
      <c r="AC65" s="7"/>
      <c r="AD65" s="7">
        <f t="shared" si="6"/>
        <v>0</v>
      </c>
      <c r="AE65" s="7">
        <f t="shared" si="7"/>
        <v>1</v>
      </c>
      <c r="AF65" s="7">
        <f t="shared" si="8"/>
        <v>0</v>
      </c>
      <c r="AG65" s="7"/>
      <c r="AI65" s="139"/>
      <c r="AJ65" s="139"/>
      <c r="AK65" s="139"/>
      <c r="AL65" s="139"/>
      <c r="AM65" s="139"/>
      <c r="AO65" s="139"/>
      <c r="AP65" s="139"/>
      <c r="AQ65" s="139"/>
      <c r="AR65" s="139"/>
      <c r="AS65" s="139"/>
      <c r="AU65" s="139"/>
      <c r="AV65" s="139"/>
      <c r="AW65" s="139"/>
      <c r="AX65" s="139"/>
      <c r="AY65" s="139"/>
      <c r="BA65" s="139"/>
    </row>
    <row r="66" spans="1:64" s="55" customFormat="1" ht="13.5" customHeight="1" x14ac:dyDescent="0.2">
      <c r="A66" s="11" t="s">
        <v>335</v>
      </c>
      <c r="B66" s="29" t="s">
        <v>528</v>
      </c>
      <c r="C66" s="29">
        <v>2</v>
      </c>
      <c r="D66" s="4" t="s">
        <v>359</v>
      </c>
      <c r="E66" s="8">
        <v>0</v>
      </c>
      <c r="F66" s="8">
        <v>1</v>
      </c>
      <c r="G66" s="8">
        <v>1</v>
      </c>
      <c r="H66" s="8">
        <v>0</v>
      </c>
      <c r="I66" s="8">
        <v>1</v>
      </c>
      <c r="J66" s="8"/>
      <c r="K66" s="8">
        <v>0</v>
      </c>
      <c r="L66" s="8">
        <v>0</v>
      </c>
      <c r="M66" s="8">
        <v>0</v>
      </c>
      <c r="N66" s="8">
        <v>0</v>
      </c>
      <c r="O66" s="8">
        <v>0</v>
      </c>
      <c r="P66" s="8"/>
      <c r="Q66" s="8">
        <v>0</v>
      </c>
      <c r="R66" s="8">
        <v>1</v>
      </c>
      <c r="S66" s="8">
        <v>1</v>
      </c>
      <c r="T66" s="8">
        <v>0</v>
      </c>
      <c r="U66" s="8">
        <v>0</v>
      </c>
      <c r="V66" s="8"/>
      <c r="W66" s="13">
        <f t="shared" si="9"/>
        <v>0</v>
      </c>
      <c r="X66" s="13">
        <f t="shared" si="10"/>
        <v>1</v>
      </c>
      <c r="Y66" s="13">
        <f t="shared" si="11"/>
        <v>1</v>
      </c>
      <c r="Z66" s="12">
        <f t="shared" si="12"/>
        <v>0</v>
      </c>
      <c r="AA66" s="13">
        <f t="shared" si="13"/>
        <v>0</v>
      </c>
      <c r="AB66" s="7">
        <f t="shared" si="5"/>
        <v>2</v>
      </c>
      <c r="AC66" s="7"/>
      <c r="AD66" s="7">
        <f t="shared" si="6"/>
        <v>1</v>
      </c>
      <c r="AE66" s="7">
        <f t="shared" si="7"/>
        <v>0</v>
      </c>
      <c r="AF66" s="7">
        <f t="shared" si="8"/>
        <v>1</v>
      </c>
      <c r="AG66" s="7"/>
      <c r="AI66" s="137"/>
      <c r="AJ66" s="137"/>
      <c r="AK66" s="137"/>
      <c r="AL66" s="137"/>
      <c r="AM66" s="137"/>
      <c r="AO66" s="137"/>
      <c r="AP66" s="137"/>
      <c r="AQ66" s="137"/>
      <c r="AR66" s="137"/>
      <c r="AS66" s="137"/>
      <c r="AU66" s="137"/>
      <c r="AV66" s="137"/>
      <c r="AW66" s="137"/>
      <c r="AX66" s="137"/>
      <c r="AY66" s="137"/>
      <c r="AZ66" s="137"/>
      <c r="BA66" s="137"/>
      <c r="BD66" s="137"/>
      <c r="BE66" s="137"/>
      <c r="BF66" s="137"/>
      <c r="BG66" s="137"/>
      <c r="BH66" s="137"/>
      <c r="BI66" s="137"/>
      <c r="BJ66" s="137"/>
      <c r="BK66" s="137"/>
      <c r="BL66" s="137"/>
    </row>
    <row r="67" spans="1:64" s="55" customFormat="1" ht="13.5" customHeight="1" x14ac:dyDescent="0.2">
      <c r="A67" s="8">
        <v>1055</v>
      </c>
      <c r="B67" s="29" t="s">
        <v>850</v>
      </c>
      <c r="C67" s="29">
        <v>10</v>
      </c>
      <c r="D67" s="8" t="s">
        <v>632</v>
      </c>
      <c r="E67" s="72">
        <v>0</v>
      </c>
      <c r="F67" s="72">
        <v>0</v>
      </c>
      <c r="G67" s="72">
        <v>0</v>
      </c>
      <c r="H67" s="72">
        <v>0</v>
      </c>
      <c r="I67" s="72">
        <v>1</v>
      </c>
      <c r="J67" s="72"/>
      <c r="K67" s="72">
        <v>0</v>
      </c>
      <c r="L67" s="72">
        <v>1</v>
      </c>
      <c r="M67" s="72">
        <v>0</v>
      </c>
      <c r="N67" s="72">
        <v>0</v>
      </c>
      <c r="O67" s="72">
        <v>1</v>
      </c>
      <c r="P67" s="72"/>
      <c r="Q67" s="72">
        <v>0</v>
      </c>
      <c r="R67" s="72">
        <v>1</v>
      </c>
      <c r="S67" s="72">
        <v>1</v>
      </c>
      <c r="T67" s="72">
        <v>0</v>
      </c>
      <c r="U67" s="72">
        <v>0</v>
      </c>
      <c r="V67" s="8"/>
      <c r="W67" s="13">
        <f t="shared" si="9"/>
        <v>0</v>
      </c>
      <c r="X67" s="13">
        <f t="shared" si="10"/>
        <v>1</v>
      </c>
      <c r="Y67" s="13">
        <f t="shared" si="11"/>
        <v>0</v>
      </c>
      <c r="Z67" s="12">
        <f t="shared" si="12"/>
        <v>0</v>
      </c>
      <c r="AA67" s="13">
        <f t="shared" si="13"/>
        <v>1</v>
      </c>
      <c r="AB67" s="7">
        <f t="shared" ref="AB67:AB130" si="14">SUM(W67:AA67)</f>
        <v>2</v>
      </c>
      <c r="AC67" s="7"/>
      <c r="AD67" s="7">
        <f t="shared" ref="AD67:AD130" si="15">W67+X67</f>
        <v>1</v>
      </c>
      <c r="AE67" s="7">
        <f t="shared" ref="AE67:AE130" si="16">Z67+AA67</f>
        <v>1</v>
      </c>
      <c r="AF67" s="7">
        <f t="shared" ref="AF67:AF130" si="17">Y67</f>
        <v>0</v>
      </c>
      <c r="AG67" s="7"/>
      <c r="AI67" s="137"/>
      <c r="AJ67" s="137"/>
      <c r="AK67" s="137"/>
      <c r="AL67" s="137"/>
      <c r="AM67" s="137"/>
      <c r="AO67" s="137"/>
      <c r="AP67" s="137"/>
      <c r="AQ67" s="137"/>
      <c r="AR67" s="137"/>
      <c r="AS67" s="137"/>
      <c r="AU67" s="137"/>
      <c r="AV67" s="137"/>
      <c r="AW67" s="137"/>
      <c r="AX67" s="137"/>
      <c r="AY67" s="137"/>
      <c r="AZ67" s="137"/>
      <c r="BA67" s="137"/>
      <c r="BD67" s="137"/>
      <c r="BE67" s="137"/>
      <c r="BF67" s="137"/>
      <c r="BG67" s="137"/>
      <c r="BH67" s="137"/>
      <c r="BI67" s="137"/>
      <c r="BJ67" s="137"/>
      <c r="BK67" s="137"/>
      <c r="BL67" s="137"/>
    </row>
    <row r="68" spans="1:64" ht="13.5" customHeight="1" x14ac:dyDescent="0.2">
      <c r="A68" s="8">
        <v>1051</v>
      </c>
      <c r="B68" s="29" t="s">
        <v>846</v>
      </c>
      <c r="C68" s="29">
        <v>9</v>
      </c>
      <c r="D68" s="8" t="s">
        <v>628</v>
      </c>
      <c r="E68" s="72">
        <v>0</v>
      </c>
      <c r="F68" s="72">
        <v>0</v>
      </c>
      <c r="G68" s="72">
        <v>1</v>
      </c>
      <c r="H68" s="72">
        <v>1</v>
      </c>
      <c r="I68" s="72">
        <v>0</v>
      </c>
      <c r="J68" s="72"/>
      <c r="K68" s="72">
        <v>0</v>
      </c>
      <c r="L68" s="72">
        <v>1</v>
      </c>
      <c r="M68" s="72">
        <v>0</v>
      </c>
      <c r="N68" s="72">
        <v>0</v>
      </c>
      <c r="O68" s="72">
        <v>0</v>
      </c>
      <c r="P68" s="72" t="s">
        <v>753</v>
      </c>
      <c r="Q68" s="72">
        <v>0</v>
      </c>
      <c r="R68" s="72">
        <v>1</v>
      </c>
      <c r="S68" s="72">
        <v>1</v>
      </c>
      <c r="T68" s="72">
        <v>1</v>
      </c>
      <c r="U68" s="72">
        <v>0</v>
      </c>
      <c r="V68" s="8"/>
      <c r="W68" s="13">
        <f t="shared" si="9"/>
        <v>0</v>
      </c>
      <c r="X68" s="13">
        <f t="shared" si="10"/>
        <v>1</v>
      </c>
      <c r="Y68" s="13">
        <f t="shared" si="11"/>
        <v>1</v>
      </c>
      <c r="Z68" s="12">
        <f t="shared" si="12"/>
        <v>1</v>
      </c>
      <c r="AA68" s="13">
        <f t="shared" si="13"/>
        <v>0</v>
      </c>
      <c r="AB68" s="7">
        <f t="shared" si="14"/>
        <v>3</v>
      </c>
      <c r="AC68" s="7"/>
      <c r="AD68" s="7">
        <f t="shared" si="15"/>
        <v>1</v>
      </c>
      <c r="AE68" s="7">
        <f t="shared" si="16"/>
        <v>1</v>
      </c>
      <c r="AF68" s="7">
        <f t="shared" si="17"/>
        <v>1</v>
      </c>
      <c r="AG68" s="7"/>
      <c r="AI68" s="139"/>
      <c r="AJ68" s="139"/>
      <c r="AK68" s="139"/>
      <c r="AL68" s="139"/>
      <c r="AM68" s="139"/>
      <c r="AO68" s="139"/>
      <c r="AP68" s="139"/>
      <c r="AQ68" s="139"/>
      <c r="AR68" s="139"/>
      <c r="AS68" s="139"/>
      <c r="AU68" s="139"/>
      <c r="AV68" s="139"/>
      <c r="AW68" s="139"/>
      <c r="AX68" s="139"/>
      <c r="AY68" s="139"/>
      <c r="BA68" s="139"/>
    </row>
    <row r="69" spans="1:64" ht="13.5" customHeight="1" x14ac:dyDescent="0.2">
      <c r="A69" s="8">
        <v>1048</v>
      </c>
      <c r="B69" s="29" t="s">
        <v>843</v>
      </c>
      <c r="C69" s="29">
        <v>9</v>
      </c>
      <c r="D69" s="8" t="s">
        <v>625</v>
      </c>
      <c r="E69" s="72">
        <v>0</v>
      </c>
      <c r="F69" s="72">
        <v>0</v>
      </c>
      <c r="G69" s="72">
        <v>1</v>
      </c>
      <c r="H69" s="72">
        <v>1</v>
      </c>
      <c r="I69" s="72">
        <v>0</v>
      </c>
      <c r="J69" s="72" t="s">
        <v>784</v>
      </c>
      <c r="K69" s="72">
        <v>0</v>
      </c>
      <c r="L69" s="72">
        <v>1</v>
      </c>
      <c r="M69" s="72">
        <v>0</v>
      </c>
      <c r="N69" s="72">
        <v>0</v>
      </c>
      <c r="O69" s="72">
        <v>1</v>
      </c>
      <c r="P69" s="72" t="s">
        <v>752</v>
      </c>
      <c r="Q69" s="72">
        <v>0</v>
      </c>
      <c r="R69" s="72">
        <v>1</v>
      </c>
      <c r="S69" s="72">
        <v>1</v>
      </c>
      <c r="T69" s="72">
        <v>0</v>
      </c>
      <c r="U69" s="72">
        <v>0</v>
      </c>
      <c r="V69" s="8"/>
      <c r="W69" s="13">
        <f t="shared" si="9"/>
        <v>0</v>
      </c>
      <c r="X69" s="13">
        <f t="shared" si="10"/>
        <v>1</v>
      </c>
      <c r="Y69" s="13">
        <f t="shared" si="11"/>
        <v>1</v>
      </c>
      <c r="Z69" s="12">
        <f t="shared" si="12"/>
        <v>0</v>
      </c>
      <c r="AA69" s="13">
        <f t="shared" si="13"/>
        <v>0</v>
      </c>
      <c r="AB69" s="7">
        <f t="shared" si="14"/>
        <v>2</v>
      </c>
      <c r="AC69" s="7"/>
      <c r="AD69" s="7">
        <f t="shared" si="15"/>
        <v>1</v>
      </c>
      <c r="AE69" s="7">
        <f t="shared" si="16"/>
        <v>0</v>
      </c>
      <c r="AF69" s="7">
        <f t="shared" si="17"/>
        <v>1</v>
      </c>
      <c r="AG69" s="7"/>
      <c r="AI69" s="139"/>
      <c r="AJ69" s="139"/>
      <c r="AK69" s="139"/>
      <c r="AL69" s="139"/>
      <c r="AM69" s="139"/>
      <c r="AO69" s="139"/>
      <c r="AP69" s="139"/>
      <c r="AQ69" s="139"/>
      <c r="AR69" s="139"/>
      <c r="AS69" s="139"/>
      <c r="AU69" s="139"/>
      <c r="AV69" s="139"/>
      <c r="AW69" s="139"/>
      <c r="AX69" s="139"/>
      <c r="AY69" s="139"/>
      <c r="BA69" s="139"/>
    </row>
    <row r="70" spans="1:64" ht="13.5" customHeight="1" x14ac:dyDescent="0.2">
      <c r="A70" s="8">
        <v>1006</v>
      </c>
      <c r="B70" s="29" t="s">
        <v>804</v>
      </c>
      <c r="C70" s="29">
        <v>8</v>
      </c>
      <c r="D70" s="8" t="s">
        <v>583</v>
      </c>
      <c r="E70" s="72">
        <v>1</v>
      </c>
      <c r="F70" s="72">
        <v>0</v>
      </c>
      <c r="G70" s="72">
        <v>0</v>
      </c>
      <c r="H70" s="72">
        <v>0</v>
      </c>
      <c r="I70" s="72">
        <v>1</v>
      </c>
      <c r="J70" s="72" t="s">
        <v>778</v>
      </c>
      <c r="K70" s="72">
        <v>0</v>
      </c>
      <c r="L70" s="72">
        <v>0</v>
      </c>
      <c r="M70" s="72">
        <v>0</v>
      </c>
      <c r="N70" s="72">
        <v>0</v>
      </c>
      <c r="O70" s="72">
        <v>0</v>
      </c>
      <c r="P70" s="72" t="s">
        <v>743</v>
      </c>
      <c r="Q70" s="72">
        <v>0</v>
      </c>
      <c r="R70" s="72">
        <v>1</v>
      </c>
      <c r="S70" s="72">
        <v>0</v>
      </c>
      <c r="T70" s="72">
        <v>0</v>
      </c>
      <c r="U70" s="72">
        <v>1</v>
      </c>
      <c r="V70" s="72"/>
      <c r="W70" s="13">
        <f t="shared" si="9"/>
        <v>0</v>
      </c>
      <c r="X70" s="13">
        <f t="shared" si="10"/>
        <v>0</v>
      </c>
      <c r="Y70" s="13">
        <f t="shared" si="11"/>
        <v>0</v>
      </c>
      <c r="Z70" s="12">
        <f t="shared" si="12"/>
        <v>0</v>
      </c>
      <c r="AA70" s="13">
        <f t="shared" si="13"/>
        <v>1</v>
      </c>
      <c r="AB70" s="7">
        <f t="shared" si="14"/>
        <v>1</v>
      </c>
      <c r="AC70" s="7"/>
      <c r="AD70" s="7">
        <f t="shared" si="15"/>
        <v>0</v>
      </c>
      <c r="AE70" s="7">
        <f t="shared" si="16"/>
        <v>1</v>
      </c>
      <c r="AF70" s="7">
        <f t="shared" si="17"/>
        <v>0</v>
      </c>
      <c r="AG70" s="7"/>
      <c r="AI70" s="139"/>
      <c r="AJ70" s="139"/>
      <c r="AK70" s="139"/>
      <c r="AL70" s="139"/>
      <c r="AM70" s="139"/>
      <c r="AO70" s="139"/>
      <c r="AP70" s="139"/>
      <c r="AQ70" s="139"/>
      <c r="AR70" s="139"/>
      <c r="AS70" s="139"/>
      <c r="AU70" s="139"/>
      <c r="AV70" s="139"/>
      <c r="AW70" s="139"/>
      <c r="AX70" s="139"/>
      <c r="AY70" s="139"/>
      <c r="BA70" s="139"/>
    </row>
    <row r="71" spans="1:64" ht="13.5" customHeight="1" x14ac:dyDescent="0.2">
      <c r="A71" s="11" t="s">
        <v>149</v>
      </c>
      <c r="B71" s="29" t="s">
        <v>460</v>
      </c>
      <c r="C71" s="29">
        <v>8</v>
      </c>
      <c r="D71" s="4" t="s">
        <v>157</v>
      </c>
      <c r="E71" s="6">
        <v>1</v>
      </c>
      <c r="F71" s="6">
        <v>1</v>
      </c>
      <c r="G71" s="6">
        <v>1</v>
      </c>
      <c r="H71" s="6">
        <v>0</v>
      </c>
      <c r="I71" s="6">
        <v>0</v>
      </c>
      <c r="J71" s="3"/>
      <c r="K71" s="5">
        <v>1</v>
      </c>
      <c r="L71" s="5">
        <v>1</v>
      </c>
      <c r="M71" s="14">
        <v>0.5</v>
      </c>
      <c r="N71" s="14">
        <v>0.5</v>
      </c>
      <c r="O71" s="14">
        <v>1</v>
      </c>
      <c r="P71" s="3"/>
      <c r="Q71" s="5">
        <v>1</v>
      </c>
      <c r="R71" s="5">
        <v>1</v>
      </c>
      <c r="S71" s="5">
        <v>1</v>
      </c>
      <c r="T71" s="5">
        <v>0</v>
      </c>
      <c r="U71" s="5">
        <v>0</v>
      </c>
      <c r="V71" s="5"/>
      <c r="W71" s="13">
        <f t="shared" si="9"/>
        <v>1</v>
      </c>
      <c r="X71" s="13">
        <f t="shared" si="10"/>
        <v>1</v>
      </c>
      <c r="Y71" s="13">
        <f t="shared" si="11"/>
        <v>1</v>
      </c>
      <c r="Z71" s="12">
        <f t="shared" si="12"/>
        <v>0</v>
      </c>
      <c r="AA71" s="13">
        <f t="shared" si="13"/>
        <v>0</v>
      </c>
      <c r="AB71" s="7">
        <f t="shared" si="14"/>
        <v>3</v>
      </c>
      <c r="AC71" s="7"/>
      <c r="AD71" s="7">
        <f t="shared" si="15"/>
        <v>2</v>
      </c>
      <c r="AE71" s="7">
        <f t="shared" si="16"/>
        <v>0</v>
      </c>
      <c r="AF71" s="7">
        <f t="shared" si="17"/>
        <v>1</v>
      </c>
      <c r="AG71" s="7"/>
      <c r="AI71" s="139"/>
      <c r="AJ71" s="139"/>
      <c r="AK71" s="139"/>
      <c r="AL71" s="139"/>
      <c r="AM71" s="139"/>
      <c r="AO71" s="139"/>
      <c r="AP71" s="139"/>
      <c r="AQ71" s="139"/>
      <c r="AR71" s="139"/>
      <c r="AS71" s="139"/>
      <c r="AU71" s="139"/>
      <c r="AV71" s="139"/>
      <c r="AW71" s="139"/>
      <c r="AX71" s="139"/>
      <c r="AY71" s="139"/>
      <c r="BA71" s="139"/>
    </row>
    <row r="72" spans="1:64" ht="13.5" customHeight="1" x14ac:dyDescent="0.2">
      <c r="A72" s="8">
        <v>1152</v>
      </c>
      <c r="B72" s="29" t="s">
        <v>933</v>
      </c>
      <c r="C72" s="29">
        <v>10</v>
      </c>
      <c r="D72" s="8" t="s">
        <v>731</v>
      </c>
      <c r="E72" s="72">
        <v>0</v>
      </c>
      <c r="F72" s="72">
        <v>0</v>
      </c>
      <c r="G72" s="72">
        <v>0</v>
      </c>
      <c r="H72" s="72">
        <v>0</v>
      </c>
      <c r="I72" s="72">
        <v>0</v>
      </c>
      <c r="J72" s="72"/>
      <c r="K72" s="72">
        <v>0</v>
      </c>
      <c r="L72" s="72">
        <v>0</v>
      </c>
      <c r="M72" s="72">
        <v>0</v>
      </c>
      <c r="N72" s="72">
        <v>0</v>
      </c>
      <c r="O72" s="72">
        <v>0</v>
      </c>
      <c r="P72" s="72" t="s">
        <v>744</v>
      </c>
      <c r="Q72" s="72">
        <v>0</v>
      </c>
      <c r="R72" s="72">
        <v>1</v>
      </c>
      <c r="S72" s="72">
        <v>0</v>
      </c>
      <c r="T72" s="72">
        <v>0</v>
      </c>
      <c r="U72" s="72">
        <v>0</v>
      </c>
      <c r="V72" s="8"/>
      <c r="W72" s="13">
        <f t="shared" si="9"/>
        <v>0</v>
      </c>
      <c r="X72" s="13">
        <f t="shared" si="10"/>
        <v>0</v>
      </c>
      <c r="Y72" s="13">
        <f t="shared" si="11"/>
        <v>0</v>
      </c>
      <c r="Z72" s="12">
        <f t="shared" si="12"/>
        <v>0</v>
      </c>
      <c r="AA72" s="13">
        <f t="shared" si="13"/>
        <v>0</v>
      </c>
      <c r="AB72" s="7">
        <f t="shared" si="14"/>
        <v>0</v>
      </c>
      <c r="AC72" s="7"/>
      <c r="AD72" s="7">
        <f t="shared" si="15"/>
        <v>0</v>
      </c>
      <c r="AE72" s="7">
        <f t="shared" si="16"/>
        <v>0</v>
      </c>
      <c r="AF72" s="7">
        <f t="shared" si="17"/>
        <v>0</v>
      </c>
      <c r="AG72" s="7"/>
      <c r="AI72" s="139"/>
      <c r="AJ72" s="139"/>
      <c r="AK72" s="139"/>
      <c r="AL72" s="139"/>
      <c r="AM72" s="139"/>
      <c r="AO72" s="139"/>
      <c r="AP72" s="139"/>
      <c r="AQ72" s="139"/>
      <c r="AR72" s="139"/>
      <c r="AS72" s="139"/>
      <c r="AU72" s="139"/>
      <c r="AV72" s="139"/>
      <c r="AW72" s="139"/>
      <c r="AX72" s="139"/>
      <c r="AY72" s="139"/>
      <c r="BA72" s="139"/>
    </row>
    <row r="73" spans="1:64" ht="13.5" customHeight="1" x14ac:dyDescent="0.2">
      <c r="A73" s="8">
        <v>1026</v>
      </c>
      <c r="B73" s="29" t="s">
        <v>821</v>
      </c>
      <c r="C73" s="29">
        <v>9</v>
      </c>
      <c r="D73" s="8" t="s">
        <v>603</v>
      </c>
      <c r="E73" s="72">
        <v>0</v>
      </c>
      <c r="F73" s="72">
        <v>1</v>
      </c>
      <c r="G73" s="72">
        <v>0</v>
      </c>
      <c r="H73" s="72">
        <v>0</v>
      </c>
      <c r="I73" s="72">
        <v>0</v>
      </c>
      <c r="J73" s="72"/>
      <c r="K73" s="72">
        <v>0</v>
      </c>
      <c r="L73" s="72">
        <v>0</v>
      </c>
      <c r="M73" s="72">
        <v>0</v>
      </c>
      <c r="N73" s="72">
        <v>0</v>
      </c>
      <c r="O73" s="72">
        <v>0</v>
      </c>
      <c r="P73" s="72" t="s">
        <v>746</v>
      </c>
      <c r="Q73" s="72">
        <v>1</v>
      </c>
      <c r="R73" s="72">
        <v>1</v>
      </c>
      <c r="S73" s="72">
        <v>1</v>
      </c>
      <c r="T73" s="72">
        <v>0</v>
      </c>
      <c r="U73" s="72">
        <v>0</v>
      </c>
      <c r="W73" s="13">
        <f t="shared" si="9"/>
        <v>0</v>
      </c>
      <c r="X73" s="13">
        <f t="shared" si="10"/>
        <v>1</v>
      </c>
      <c r="Y73" s="13">
        <f t="shared" si="11"/>
        <v>0</v>
      </c>
      <c r="Z73" s="12">
        <f t="shared" si="12"/>
        <v>0</v>
      </c>
      <c r="AA73" s="13">
        <f t="shared" si="13"/>
        <v>0</v>
      </c>
      <c r="AB73" s="7">
        <f t="shared" si="14"/>
        <v>1</v>
      </c>
      <c r="AC73" s="7"/>
      <c r="AD73" s="7">
        <f t="shared" si="15"/>
        <v>1</v>
      </c>
      <c r="AE73" s="7">
        <f t="shared" si="16"/>
        <v>0</v>
      </c>
      <c r="AF73" s="7">
        <f t="shared" si="17"/>
        <v>0</v>
      </c>
      <c r="AG73" s="7"/>
      <c r="AI73" s="139"/>
      <c r="AJ73" s="139"/>
      <c r="AK73" s="139"/>
      <c r="AL73" s="139"/>
      <c r="AM73" s="139"/>
      <c r="AO73" s="139"/>
      <c r="AP73" s="139"/>
      <c r="AQ73" s="139"/>
      <c r="AR73" s="139"/>
      <c r="AS73" s="139"/>
      <c r="AU73" s="139"/>
      <c r="AV73" s="139"/>
      <c r="AW73" s="139"/>
      <c r="AX73" s="139"/>
      <c r="AY73" s="139"/>
      <c r="BA73" s="139"/>
    </row>
    <row r="74" spans="1:64" ht="13.5" customHeight="1" x14ac:dyDescent="0.2">
      <c r="A74" s="1" t="s">
        <v>182</v>
      </c>
      <c r="B74" s="29" t="s">
        <v>474</v>
      </c>
      <c r="C74" s="29">
        <v>11</v>
      </c>
      <c r="D74" s="4" t="s">
        <v>193</v>
      </c>
      <c r="E74" s="6">
        <v>1</v>
      </c>
      <c r="F74" s="6">
        <v>1</v>
      </c>
      <c r="G74" s="6">
        <v>1</v>
      </c>
      <c r="H74" s="6">
        <v>1</v>
      </c>
      <c r="I74" s="6">
        <v>0</v>
      </c>
      <c r="J74" s="3"/>
      <c r="K74" s="5">
        <v>1</v>
      </c>
      <c r="L74" s="5">
        <v>1</v>
      </c>
      <c r="M74" s="14">
        <v>0</v>
      </c>
      <c r="N74" s="14">
        <v>0</v>
      </c>
      <c r="O74" s="14">
        <v>0</v>
      </c>
      <c r="P74" s="3"/>
      <c r="Q74" s="5">
        <v>1</v>
      </c>
      <c r="R74" s="5">
        <v>1</v>
      </c>
      <c r="S74" s="5">
        <v>0</v>
      </c>
      <c r="T74" s="5">
        <v>0</v>
      </c>
      <c r="U74" s="5">
        <v>0</v>
      </c>
      <c r="V74" s="5"/>
      <c r="W74" s="13">
        <f t="shared" si="9"/>
        <v>1</v>
      </c>
      <c r="X74" s="13">
        <f t="shared" si="10"/>
        <v>1</v>
      </c>
      <c r="Y74" s="13">
        <f t="shared" si="11"/>
        <v>0</v>
      </c>
      <c r="Z74" s="12">
        <f t="shared" si="12"/>
        <v>0</v>
      </c>
      <c r="AA74" s="13">
        <f t="shared" si="13"/>
        <v>0</v>
      </c>
      <c r="AB74" s="7">
        <f t="shared" si="14"/>
        <v>2</v>
      </c>
      <c r="AC74" s="7"/>
      <c r="AD74" s="7">
        <f t="shared" si="15"/>
        <v>2</v>
      </c>
      <c r="AE74" s="7">
        <f t="shared" si="16"/>
        <v>0</v>
      </c>
      <c r="AF74" s="7">
        <f t="shared" si="17"/>
        <v>0</v>
      </c>
      <c r="AG74" s="7"/>
      <c r="AI74" s="139"/>
      <c r="AJ74" s="139"/>
      <c r="AK74" s="139"/>
      <c r="AL74" s="139"/>
      <c r="AM74" s="139"/>
      <c r="AO74" s="139"/>
      <c r="AP74" s="139"/>
      <c r="AQ74" s="139"/>
      <c r="AR74" s="139"/>
      <c r="AS74" s="139"/>
      <c r="AU74" s="139"/>
      <c r="AV74" s="139"/>
      <c r="AW74" s="139"/>
      <c r="AX74" s="139"/>
      <c r="AY74" s="139"/>
      <c r="BA74" s="139"/>
    </row>
    <row r="75" spans="1:64" ht="13.5" customHeight="1" x14ac:dyDescent="0.2">
      <c r="A75" s="11" t="s">
        <v>282</v>
      </c>
      <c r="B75" s="86" t="s">
        <v>509</v>
      </c>
      <c r="C75" s="86">
        <v>3</v>
      </c>
      <c r="D75" s="87" t="s">
        <v>300</v>
      </c>
      <c r="E75" s="5">
        <v>1</v>
      </c>
      <c r="F75" s="5">
        <v>1</v>
      </c>
      <c r="G75" s="5">
        <v>1</v>
      </c>
      <c r="H75" s="5">
        <v>0</v>
      </c>
      <c r="I75" s="5">
        <v>0</v>
      </c>
      <c r="J75" s="5"/>
      <c r="K75" s="5">
        <v>1</v>
      </c>
      <c r="L75" s="5">
        <v>1</v>
      </c>
      <c r="M75" s="5">
        <v>1</v>
      </c>
      <c r="N75" s="5">
        <v>1</v>
      </c>
      <c r="O75" s="5">
        <v>1</v>
      </c>
      <c r="P75" s="5"/>
      <c r="Q75" s="5">
        <v>1</v>
      </c>
      <c r="R75" s="5">
        <v>1</v>
      </c>
      <c r="S75" s="5">
        <v>1</v>
      </c>
      <c r="T75" s="5">
        <v>1</v>
      </c>
      <c r="U75" s="5">
        <v>1</v>
      </c>
      <c r="V75" s="5"/>
      <c r="W75" s="12">
        <f t="shared" si="9"/>
        <v>1</v>
      </c>
      <c r="X75" s="12">
        <f t="shared" si="10"/>
        <v>1</v>
      </c>
      <c r="Y75" s="12">
        <f t="shared" si="11"/>
        <v>1</v>
      </c>
      <c r="Z75" s="12">
        <f t="shared" si="12"/>
        <v>1</v>
      </c>
      <c r="AA75" s="12">
        <f t="shared" si="13"/>
        <v>1</v>
      </c>
      <c r="AB75" s="88">
        <f t="shared" si="14"/>
        <v>5</v>
      </c>
      <c r="AC75" s="88"/>
      <c r="AD75" s="7">
        <f t="shared" si="15"/>
        <v>2</v>
      </c>
      <c r="AE75" s="7">
        <f t="shared" si="16"/>
        <v>2</v>
      </c>
      <c r="AF75" s="7">
        <f t="shared" si="17"/>
        <v>1</v>
      </c>
      <c r="AG75" s="7"/>
      <c r="AI75" s="139"/>
      <c r="AJ75" s="139"/>
      <c r="AK75" s="139"/>
      <c r="AL75" s="139"/>
      <c r="AM75" s="139"/>
      <c r="AO75" s="139"/>
      <c r="AP75" s="139"/>
      <c r="AQ75" s="139"/>
      <c r="AR75" s="139"/>
      <c r="AS75" s="139"/>
      <c r="AU75" s="139"/>
      <c r="AV75" s="139"/>
      <c r="AW75" s="139"/>
      <c r="AX75" s="139"/>
      <c r="AY75" s="139"/>
      <c r="BA75" s="139"/>
    </row>
    <row r="76" spans="1:64" s="83" customFormat="1" ht="13.5" customHeight="1" x14ac:dyDescent="0.2">
      <c r="A76" s="11" t="s">
        <v>956</v>
      </c>
      <c r="B76" s="29" t="s">
        <v>492</v>
      </c>
      <c r="C76" s="29">
        <v>10</v>
      </c>
      <c r="D76" s="4" t="s">
        <v>246</v>
      </c>
      <c r="E76" s="8">
        <v>0</v>
      </c>
      <c r="F76" s="8">
        <v>0</v>
      </c>
      <c r="G76" s="8">
        <v>0</v>
      </c>
      <c r="H76" s="8">
        <v>0</v>
      </c>
      <c r="I76" s="8">
        <v>0</v>
      </c>
      <c r="J76" s="8"/>
      <c r="K76" s="8">
        <v>0</v>
      </c>
      <c r="L76" s="6">
        <v>1</v>
      </c>
      <c r="M76" s="17">
        <v>0</v>
      </c>
      <c r="N76" s="17">
        <v>0</v>
      </c>
      <c r="O76" s="17">
        <v>1</v>
      </c>
      <c r="P76" s="3"/>
      <c r="Q76" s="8">
        <v>0</v>
      </c>
      <c r="R76" s="8">
        <v>1</v>
      </c>
      <c r="S76" s="8">
        <v>0</v>
      </c>
      <c r="T76" s="8">
        <v>0</v>
      </c>
      <c r="U76" s="8">
        <v>0</v>
      </c>
      <c r="V76" s="8"/>
      <c r="W76" s="13">
        <f t="shared" si="9"/>
        <v>0</v>
      </c>
      <c r="X76" s="13">
        <f t="shared" si="10"/>
        <v>1</v>
      </c>
      <c r="Y76" s="13">
        <f t="shared" si="11"/>
        <v>0</v>
      </c>
      <c r="Z76" s="12">
        <f t="shared" si="12"/>
        <v>0</v>
      </c>
      <c r="AA76" s="13">
        <f t="shared" si="13"/>
        <v>0</v>
      </c>
      <c r="AB76" s="7">
        <f t="shared" si="14"/>
        <v>1</v>
      </c>
      <c r="AC76" s="7"/>
      <c r="AD76" s="7">
        <f t="shared" si="15"/>
        <v>1</v>
      </c>
      <c r="AE76" s="7">
        <f t="shared" si="16"/>
        <v>0</v>
      </c>
      <c r="AF76" s="7">
        <f t="shared" si="17"/>
        <v>0</v>
      </c>
      <c r="AG76" s="7"/>
      <c r="AI76" s="85"/>
      <c r="AJ76" s="85"/>
      <c r="AK76" s="85"/>
      <c r="AL76" s="85"/>
      <c r="AM76" s="85"/>
      <c r="AO76" s="85"/>
      <c r="AP76" s="85"/>
      <c r="AQ76" s="85"/>
      <c r="AR76" s="85"/>
      <c r="AS76" s="85"/>
      <c r="AU76" s="85"/>
      <c r="AV76" s="85"/>
      <c r="AW76" s="85"/>
      <c r="AX76" s="85"/>
      <c r="AY76" s="85"/>
      <c r="AZ76" s="85"/>
      <c r="BA76" s="85"/>
      <c r="BD76" s="85"/>
      <c r="BE76" s="85"/>
      <c r="BF76" s="85"/>
      <c r="BG76" s="85"/>
      <c r="BH76" s="85"/>
      <c r="BI76" s="85"/>
      <c r="BJ76" s="85"/>
      <c r="BK76" s="85"/>
      <c r="BL76" s="85"/>
    </row>
    <row r="77" spans="1:64" ht="13.5" customHeight="1" x14ac:dyDescent="0.2">
      <c r="A77" s="1" t="s">
        <v>45</v>
      </c>
      <c r="B77" s="29" t="s">
        <v>418</v>
      </c>
      <c r="C77" s="29">
        <v>1</v>
      </c>
      <c r="D77" s="4" t="s">
        <v>46</v>
      </c>
      <c r="E77" s="6">
        <v>1</v>
      </c>
      <c r="F77" s="6">
        <v>1</v>
      </c>
      <c r="G77" s="6">
        <v>0</v>
      </c>
      <c r="H77" s="6">
        <v>1</v>
      </c>
      <c r="I77" s="6">
        <v>0</v>
      </c>
      <c r="J77" s="3"/>
      <c r="K77" s="5">
        <v>1</v>
      </c>
      <c r="L77" s="5">
        <v>1</v>
      </c>
      <c r="M77" s="14">
        <v>0.5</v>
      </c>
      <c r="N77" s="14">
        <v>0.5</v>
      </c>
      <c r="O77" s="14">
        <v>1</v>
      </c>
      <c r="P77" s="3"/>
      <c r="Q77" s="5">
        <v>1</v>
      </c>
      <c r="R77" s="5">
        <v>1</v>
      </c>
      <c r="S77" s="5">
        <v>0</v>
      </c>
      <c r="T77" s="5">
        <v>0</v>
      </c>
      <c r="U77" s="5">
        <v>0</v>
      </c>
      <c r="V77" s="5"/>
      <c r="W77" s="13">
        <f t="shared" si="9"/>
        <v>1</v>
      </c>
      <c r="X77" s="13">
        <f t="shared" si="10"/>
        <v>1</v>
      </c>
      <c r="Y77" s="13">
        <f t="shared" si="11"/>
        <v>0</v>
      </c>
      <c r="Z77" s="12">
        <f t="shared" si="12"/>
        <v>0.5</v>
      </c>
      <c r="AA77" s="13">
        <f t="shared" si="13"/>
        <v>0</v>
      </c>
      <c r="AB77" s="7">
        <f t="shared" si="14"/>
        <v>2.5</v>
      </c>
      <c r="AC77" s="7"/>
      <c r="AD77" s="7">
        <f t="shared" si="15"/>
        <v>2</v>
      </c>
      <c r="AE77" s="7">
        <f t="shared" si="16"/>
        <v>0.5</v>
      </c>
      <c r="AF77" s="7">
        <f t="shared" si="17"/>
        <v>0</v>
      </c>
      <c r="AG77" s="7"/>
      <c r="AI77" s="139"/>
      <c r="AJ77" s="139"/>
      <c r="AK77" s="139"/>
      <c r="AL77" s="139"/>
      <c r="AM77" s="139"/>
      <c r="AO77" s="139"/>
      <c r="AP77" s="139"/>
      <c r="AQ77" s="139"/>
      <c r="AR77" s="139"/>
      <c r="AS77" s="139"/>
      <c r="AU77" s="139"/>
      <c r="AV77" s="139"/>
      <c r="AW77" s="139"/>
      <c r="AX77" s="139"/>
      <c r="AY77" s="139"/>
      <c r="BA77" s="139"/>
    </row>
    <row r="78" spans="1:64" ht="13.5" customHeight="1" x14ac:dyDescent="0.2">
      <c r="A78" s="8">
        <v>1117</v>
      </c>
      <c r="B78" s="29" t="s">
        <v>902</v>
      </c>
      <c r="C78" s="29">
        <v>11</v>
      </c>
      <c r="D78" s="8" t="s">
        <v>695</v>
      </c>
      <c r="E78" s="72">
        <v>1</v>
      </c>
      <c r="F78" s="72">
        <v>0</v>
      </c>
      <c r="G78" s="72">
        <v>1</v>
      </c>
      <c r="H78" s="72">
        <v>0</v>
      </c>
      <c r="I78" s="72">
        <v>0</v>
      </c>
      <c r="J78" s="72"/>
      <c r="K78" s="72">
        <v>1</v>
      </c>
      <c r="L78" s="72">
        <v>1</v>
      </c>
      <c r="M78" s="72">
        <v>0</v>
      </c>
      <c r="N78" s="72">
        <v>0</v>
      </c>
      <c r="O78" s="72">
        <v>0</v>
      </c>
      <c r="P78" s="72"/>
      <c r="Q78" s="72">
        <v>0</v>
      </c>
      <c r="R78" s="72">
        <v>1</v>
      </c>
      <c r="S78" s="72">
        <v>0</v>
      </c>
      <c r="T78" s="72">
        <v>0</v>
      </c>
      <c r="U78" s="72">
        <v>0</v>
      </c>
      <c r="V78" s="8"/>
      <c r="W78" s="13">
        <f t="shared" si="9"/>
        <v>1</v>
      </c>
      <c r="X78" s="13">
        <f t="shared" si="10"/>
        <v>1</v>
      </c>
      <c r="Y78" s="13">
        <f t="shared" si="11"/>
        <v>0</v>
      </c>
      <c r="Z78" s="12">
        <f t="shared" si="12"/>
        <v>0</v>
      </c>
      <c r="AA78" s="13">
        <f t="shared" si="13"/>
        <v>0</v>
      </c>
      <c r="AB78" s="7">
        <f t="shared" si="14"/>
        <v>2</v>
      </c>
      <c r="AC78" s="7"/>
      <c r="AD78" s="7">
        <f t="shared" si="15"/>
        <v>2</v>
      </c>
      <c r="AE78" s="7">
        <f t="shared" si="16"/>
        <v>0</v>
      </c>
      <c r="AF78" s="7">
        <f t="shared" si="17"/>
        <v>0</v>
      </c>
      <c r="AG78" s="7"/>
      <c r="AI78" s="139"/>
      <c r="AJ78" s="139"/>
      <c r="AK78" s="139"/>
      <c r="AL78" s="139"/>
      <c r="AM78" s="139"/>
      <c r="AO78" s="139"/>
      <c r="AP78" s="139"/>
      <c r="AQ78" s="139"/>
      <c r="AR78" s="139"/>
      <c r="AS78" s="139"/>
      <c r="AU78" s="139"/>
      <c r="AV78" s="139"/>
      <c r="AW78" s="139"/>
      <c r="AX78" s="139"/>
      <c r="AY78" s="139"/>
      <c r="BA78" s="139"/>
    </row>
    <row r="79" spans="1:64" ht="13.5" customHeight="1" x14ac:dyDescent="0.2">
      <c r="A79" s="1" t="s">
        <v>143</v>
      </c>
      <c r="B79" s="29" t="s">
        <v>459</v>
      </c>
      <c r="C79" s="29">
        <v>29</v>
      </c>
      <c r="D79" s="4" t="s">
        <v>150</v>
      </c>
      <c r="E79" s="6">
        <v>0</v>
      </c>
      <c r="F79" s="6">
        <v>1</v>
      </c>
      <c r="G79" s="6">
        <v>0</v>
      </c>
      <c r="H79" s="6">
        <v>0</v>
      </c>
      <c r="I79" s="6">
        <v>0</v>
      </c>
      <c r="J79" s="8" t="s">
        <v>247</v>
      </c>
      <c r="K79" s="5">
        <v>0</v>
      </c>
      <c r="L79" s="5">
        <v>0</v>
      </c>
      <c r="M79" s="14">
        <v>0</v>
      </c>
      <c r="N79" s="14">
        <v>0</v>
      </c>
      <c r="O79" s="14">
        <v>0</v>
      </c>
      <c r="P79" s="8" t="s">
        <v>197</v>
      </c>
      <c r="Q79" s="5">
        <v>0</v>
      </c>
      <c r="R79" s="5">
        <v>1</v>
      </c>
      <c r="S79" s="5">
        <v>0</v>
      </c>
      <c r="T79" s="5">
        <v>0</v>
      </c>
      <c r="U79" s="5">
        <v>0</v>
      </c>
      <c r="V79" s="5"/>
      <c r="W79" s="13">
        <f t="shared" si="9"/>
        <v>0</v>
      </c>
      <c r="X79" s="13">
        <f t="shared" si="10"/>
        <v>1</v>
      </c>
      <c r="Y79" s="13">
        <f t="shared" si="11"/>
        <v>0</v>
      </c>
      <c r="Z79" s="12">
        <f t="shared" si="12"/>
        <v>0</v>
      </c>
      <c r="AA79" s="13">
        <f t="shared" si="13"/>
        <v>0</v>
      </c>
      <c r="AB79" s="7">
        <f t="shared" si="14"/>
        <v>1</v>
      </c>
      <c r="AC79" s="7"/>
      <c r="AD79" s="7">
        <f t="shared" si="15"/>
        <v>1</v>
      </c>
      <c r="AE79" s="7">
        <f t="shared" si="16"/>
        <v>0</v>
      </c>
      <c r="AF79" s="7">
        <f t="shared" si="17"/>
        <v>0</v>
      </c>
      <c r="AG79" s="7"/>
      <c r="AI79" s="139"/>
      <c r="AJ79" s="139"/>
      <c r="AK79" s="139"/>
      <c r="AL79" s="139"/>
      <c r="AM79" s="139"/>
      <c r="AO79" s="139"/>
      <c r="AP79" s="139"/>
      <c r="AQ79" s="139"/>
      <c r="AR79" s="139"/>
      <c r="AS79" s="139"/>
      <c r="AU79" s="139"/>
      <c r="AV79" s="139"/>
      <c r="AW79" s="139"/>
      <c r="AX79" s="139"/>
      <c r="AY79" s="139"/>
      <c r="BA79" s="139"/>
    </row>
    <row r="80" spans="1:64" s="55" customFormat="1" ht="13.5" customHeight="1" x14ac:dyDescent="0.2">
      <c r="A80" s="11" t="s">
        <v>145</v>
      </c>
      <c r="B80" s="29" t="s">
        <v>459</v>
      </c>
      <c r="C80" s="29">
        <v>9</v>
      </c>
      <c r="D80" s="4" t="s">
        <v>152</v>
      </c>
      <c r="E80" s="6">
        <v>0</v>
      </c>
      <c r="F80" s="6">
        <v>0</v>
      </c>
      <c r="G80" s="6">
        <v>0</v>
      </c>
      <c r="H80" s="6">
        <v>0</v>
      </c>
      <c r="I80" s="6">
        <v>0</v>
      </c>
      <c r="J80" s="8" t="s">
        <v>252</v>
      </c>
      <c r="K80" s="5">
        <v>0</v>
      </c>
      <c r="L80" s="5">
        <v>0</v>
      </c>
      <c r="M80" s="14">
        <v>0</v>
      </c>
      <c r="N80" s="14">
        <v>0</v>
      </c>
      <c r="O80" s="14">
        <v>0</v>
      </c>
      <c r="P80" s="8" t="s">
        <v>200</v>
      </c>
      <c r="Q80" s="5">
        <v>0</v>
      </c>
      <c r="R80" s="5">
        <v>1</v>
      </c>
      <c r="S80" s="5">
        <v>0</v>
      </c>
      <c r="T80" s="5">
        <v>0</v>
      </c>
      <c r="U80" s="5">
        <v>0</v>
      </c>
      <c r="V80" s="5"/>
      <c r="W80" s="13">
        <f t="shared" si="9"/>
        <v>0</v>
      </c>
      <c r="X80" s="13">
        <f t="shared" si="10"/>
        <v>0</v>
      </c>
      <c r="Y80" s="13">
        <f t="shared" si="11"/>
        <v>0</v>
      </c>
      <c r="Z80" s="12">
        <f t="shared" si="12"/>
        <v>0</v>
      </c>
      <c r="AA80" s="13">
        <f t="shared" si="13"/>
        <v>0</v>
      </c>
      <c r="AB80" s="7">
        <f t="shared" si="14"/>
        <v>0</v>
      </c>
      <c r="AC80" s="7"/>
      <c r="AD80" s="7">
        <f t="shared" si="15"/>
        <v>0</v>
      </c>
      <c r="AE80" s="7">
        <f t="shared" si="16"/>
        <v>0</v>
      </c>
      <c r="AF80" s="7">
        <f t="shared" si="17"/>
        <v>0</v>
      </c>
      <c r="AG80" s="7"/>
      <c r="AI80" s="137"/>
      <c r="AJ80" s="137"/>
      <c r="AK80" s="137"/>
      <c r="AL80" s="137"/>
      <c r="AM80" s="137"/>
      <c r="AO80" s="137"/>
      <c r="AP80" s="137"/>
      <c r="AQ80" s="137"/>
      <c r="AR80" s="137"/>
      <c r="AS80" s="137"/>
      <c r="AU80" s="137"/>
      <c r="AV80" s="137"/>
      <c r="AW80" s="137"/>
      <c r="AX80" s="137"/>
      <c r="AY80" s="137"/>
      <c r="BA80" s="137"/>
    </row>
    <row r="81" spans="1:64" s="55" customFormat="1" ht="13.5" customHeight="1" x14ac:dyDescent="0.2">
      <c r="A81" s="8">
        <v>1132</v>
      </c>
      <c r="B81" s="29" t="s">
        <v>913</v>
      </c>
      <c r="C81" s="29">
        <v>8</v>
      </c>
      <c r="D81" s="8" t="s">
        <v>710</v>
      </c>
      <c r="E81" s="72">
        <v>0</v>
      </c>
      <c r="F81" s="72">
        <v>0</v>
      </c>
      <c r="G81" s="72">
        <v>1</v>
      </c>
      <c r="H81" s="72">
        <v>1</v>
      </c>
      <c r="I81" s="72">
        <v>0</v>
      </c>
      <c r="J81" s="72"/>
      <c r="K81" s="72">
        <v>1</v>
      </c>
      <c r="L81" s="72">
        <v>1</v>
      </c>
      <c r="M81" s="72">
        <v>0.5</v>
      </c>
      <c r="N81" s="72">
        <v>0.5</v>
      </c>
      <c r="O81" s="72">
        <v>0.5</v>
      </c>
      <c r="P81" s="72"/>
      <c r="Q81" s="72">
        <v>1</v>
      </c>
      <c r="R81" s="72">
        <v>1</v>
      </c>
      <c r="S81" s="72">
        <v>0</v>
      </c>
      <c r="T81" s="72">
        <v>0</v>
      </c>
      <c r="U81" s="72">
        <v>0</v>
      </c>
      <c r="V81" s="8"/>
      <c r="W81" s="13">
        <f t="shared" si="9"/>
        <v>1</v>
      </c>
      <c r="X81" s="13">
        <f t="shared" si="10"/>
        <v>1</v>
      </c>
      <c r="Y81" s="13">
        <f t="shared" si="11"/>
        <v>0.5</v>
      </c>
      <c r="Z81" s="12">
        <f t="shared" si="12"/>
        <v>0.5</v>
      </c>
      <c r="AA81" s="13">
        <f t="shared" si="13"/>
        <v>0</v>
      </c>
      <c r="AB81" s="7">
        <f t="shared" si="14"/>
        <v>3</v>
      </c>
      <c r="AC81" s="7"/>
      <c r="AD81" s="7">
        <f t="shared" si="15"/>
        <v>2</v>
      </c>
      <c r="AE81" s="7">
        <f t="shared" si="16"/>
        <v>0.5</v>
      </c>
      <c r="AF81" s="7">
        <f t="shared" si="17"/>
        <v>0.5</v>
      </c>
      <c r="AG81" s="7"/>
      <c r="AI81" s="137"/>
      <c r="AJ81" s="137"/>
      <c r="AK81" s="137"/>
      <c r="AL81" s="137"/>
      <c r="AM81" s="137"/>
      <c r="AO81" s="137"/>
      <c r="AP81" s="137"/>
      <c r="AQ81" s="137"/>
      <c r="AR81" s="137"/>
      <c r="AS81" s="137"/>
      <c r="AU81" s="137"/>
      <c r="AV81" s="137"/>
      <c r="AW81" s="137"/>
      <c r="AX81" s="137"/>
      <c r="AY81" s="137"/>
      <c r="BA81" s="137"/>
    </row>
    <row r="82" spans="1:64" ht="13.5" customHeight="1" x14ac:dyDescent="0.2">
      <c r="A82" s="8">
        <v>1126</v>
      </c>
      <c r="B82" s="29" t="s">
        <v>907</v>
      </c>
      <c r="C82" s="29">
        <v>11</v>
      </c>
      <c r="D82" s="8" t="s">
        <v>704</v>
      </c>
      <c r="E82" s="72">
        <v>0</v>
      </c>
      <c r="F82" s="72">
        <v>0</v>
      </c>
      <c r="G82" s="72">
        <v>0</v>
      </c>
      <c r="H82" s="72">
        <v>0</v>
      </c>
      <c r="I82" s="72">
        <v>1</v>
      </c>
      <c r="J82" s="72"/>
      <c r="K82" s="72">
        <v>0</v>
      </c>
      <c r="L82" s="72">
        <v>0</v>
      </c>
      <c r="M82" s="72">
        <v>0</v>
      </c>
      <c r="N82" s="72">
        <v>0</v>
      </c>
      <c r="O82" s="72">
        <v>0</v>
      </c>
      <c r="P82" s="72" t="s">
        <v>744</v>
      </c>
      <c r="Q82" s="72">
        <v>0</v>
      </c>
      <c r="R82" s="72">
        <v>1</v>
      </c>
      <c r="S82" s="72">
        <v>0</v>
      </c>
      <c r="T82" s="72">
        <v>0</v>
      </c>
      <c r="U82" s="72">
        <v>1</v>
      </c>
      <c r="V82" s="8"/>
      <c r="W82" s="13">
        <f t="shared" si="9"/>
        <v>0</v>
      </c>
      <c r="X82" s="13">
        <f t="shared" si="10"/>
        <v>0</v>
      </c>
      <c r="Y82" s="13">
        <f t="shared" si="11"/>
        <v>0</v>
      </c>
      <c r="Z82" s="12">
        <f t="shared" si="12"/>
        <v>0</v>
      </c>
      <c r="AA82" s="13">
        <f t="shared" si="13"/>
        <v>1</v>
      </c>
      <c r="AB82" s="7">
        <f t="shared" si="14"/>
        <v>1</v>
      </c>
      <c r="AC82" s="7"/>
      <c r="AD82" s="7">
        <f t="shared" si="15"/>
        <v>0</v>
      </c>
      <c r="AE82" s="7">
        <f t="shared" si="16"/>
        <v>1</v>
      </c>
      <c r="AF82" s="7">
        <f t="shared" si="17"/>
        <v>0</v>
      </c>
      <c r="AG82" s="7"/>
      <c r="AI82" s="139"/>
      <c r="AJ82" s="139"/>
      <c r="AK82" s="139"/>
      <c r="AL82" s="139"/>
      <c r="AM82" s="139"/>
      <c r="AO82" s="139"/>
      <c r="AP82" s="139"/>
      <c r="AQ82" s="139"/>
      <c r="AR82" s="139"/>
      <c r="AS82" s="139"/>
      <c r="AU82" s="139"/>
      <c r="AV82" s="139"/>
      <c r="AW82" s="139"/>
      <c r="AX82" s="139"/>
      <c r="AY82" s="139"/>
      <c r="BA82" s="139"/>
    </row>
    <row r="83" spans="1:64" ht="13.5" customHeight="1" x14ac:dyDescent="0.2">
      <c r="A83" s="8">
        <v>1103</v>
      </c>
      <c r="B83" s="29" t="s">
        <v>889</v>
      </c>
      <c r="C83" s="29">
        <v>11</v>
      </c>
      <c r="D83" s="8" t="s">
        <v>681</v>
      </c>
      <c r="E83" s="72">
        <v>1</v>
      </c>
      <c r="F83" s="72">
        <v>1</v>
      </c>
      <c r="G83" s="72">
        <v>0</v>
      </c>
      <c r="H83" s="72">
        <v>0</v>
      </c>
      <c r="I83" s="72">
        <v>0</v>
      </c>
      <c r="J83" s="72"/>
      <c r="K83" s="72">
        <v>1</v>
      </c>
      <c r="L83" s="72">
        <v>1</v>
      </c>
      <c r="M83" s="72">
        <v>0</v>
      </c>
      <c r="N83" s="72">
        <v>0</v>
      </c>
      <c r="O83" s="72">
        <v>0.5</v>
      </c>
      <c r="P83" s="72"/>
      <c r="Q83" s="8">
        <v>1</v>
      </c>
      <c r="R83" s="8">
        <v>1</v>
      </c>
      <c r="S83" s="8">
        <v>1</v>
      </c>
      <c r="T83" s="8">
        <v>1</v>
      </c>
      <c r="U83" s="8">
        <v>1</v>
      </c>
      <c r="V83" s="8"/>
      <c r="W83" s="13">
        <f t="shared" si="9"/>
        <v>1</v>
      </c>
      <c r="X83" s="13">
        <f t="shared" si="10"/>
        <v>1</v>
      </c>
      <c r="Y83" s="13">
        <f t="shared" si="11"/>
        <v>0</v>
      </c>
      <c r="Z83" s="12">
        <f t="shared" si="12"/>
        <v>0</v>
      </c>
      <c r="AA83" s="13">
        <f t="shared" si="13"/>
        <v>0.5</v>
      </c>
      <c r="AB83" s="7">
        <f t="shared" si="14"/>
        <v>2.5</v>
      </c>
      <c r="AC83" s="7"/>
      <c r="AD83" s="7">
        <f t="shared" si="15"/>
        <v>2</v>
      </c>
      <c r="AE83" s="7">
        <f t="shared" si="16"/>
        <v>0.5</v>
      </c>
      <c r="AF83" s="7">
        <f t="shared" si="17"/>
        <v>0</v>
      </c>
      <c r="AG83" s="7"/>
      <c r="AI83" s="139"/>
      <c r="AJ83" s="139"/>
      <c r="AK83" s="139"/>
      <c r="AL83" s="139"/>
      <c r="AM83" s="139"/>
      <c r="AO83" s="139"/>
      <c r="AP83" s="139"/>
      <c r="AQ83" s="139"/>
      <c r="AR83" s="139"/>
      <c r="AS83" s="139"/>
      <c r="AU83" s="139"/>
      <c r="AV83" s="139"/>
      <c r="AW83" s="139"/>
      <c r="AX83" s="139"/>
      <c r="AY83" s="139"/>
      <c r="BA83" s="139"/>
    </row>
    <row r="84" spans="1:64" ht="13.5" customHeight="1" x14ac:dyDescent="0.2">
      <c r="A84" s="1" t="s">
        <v>79</v>
      </c>
      <c r="B84" s="29" t="s">
        <v>432</v>
      </c>
      <c r="C84" s="29">
        <v>11</v>
      </c>
      <c r="D84" s="4" t="s">
        <v>80</v>
      </c>
      <c r="E84" s="6">
        <v>1</v>
      </c>
      <c r="F84" s="6">
        <v>1</v>
      </c>
      <c r="G84" s="6">
        <v>1</v>
      </c>
      <c r="H84" s="6">
        <v>1</v>
      </c>
      <c r="I84" s="6">
        <v>0</v>
      </c>
      <c r="J84" s="3"/>
      <c r="K84" s="5">
        <v>1</v>
      </c>
      <c r="L84" s="5">
        <v>1</v>
      </c>
      <c r="M84" s="14">
        <v>0.5</v>
      </c>
      <c r="N84" s="14">
        <v>0</v>
      </c>
      <c r="O84" s="14">
        <v>1</v>
      </c>
      <c r="P84" s="3"/>
      <c r="Q84" s="5">
        <v>1</v>
      </c>
      <c r="R84" s="5">
        <v>1</v>
      </c>
      <c r="S84" s="5">
        <v>0</v>
      </c>
      <c r="T84" s="5">
        <v>0</v>
      </c>
      <c r="U84" s="5">
        <v>0</v>
      </c>
      <c r="V84" s="5"/>
      <c r="W84" s="13">
        <f t="shared" si="9"/>
        <v>1</v>
      </c>
      <c r="X84" s="13">
        <f t="shared" si="10"/>
        <v>1</v>
      </c>
      <c r="Y84" s="13">
        <f t="shared" si="11"/>
        <v>0.5</v>
      </c>
      <c r="Z84" s="12">
        <f t="shared" si="12"/>
        <v>0</v>
      </c>
      <c r="AA84" s="13">
        <f t="shared" si="13"/>
        <v>0</v>
      </c>
      <c r="AB84" s="7">
        <f t="shared" si="14"/>
        <v>2.5</v>
      </c>
      <c r="AC84" s="7"/>
      <c r="AD84" s="7">
        <f t="shared" si="15"/>
        <v>2</v>
      </c>
      <c r="AE84" s="7">
        <f t="shared" si="16"/>
        <v>0</v>
      </c>
      <c r="AF84" s="7">
        <f t="shared" si="17"/>
        <v>0.5</v>
      </c>
      <c r="AG84" s="7"/>
      <c r="AI84" s="139"/>
      <c r="AJ84" s="139"/>
      <c r="AK84" s="139"/>
      <c r="AL84" s="139"/>
      <c r="AM84" s="139"/>
      <c r="AO84" s="139"/>
      <c r="AP84" s="139"/>
      <c r="AQ84" s="139"/>
      <c r="AR84" s="139"/>
      <c r="AS84" s="139"/>
      <c r="AU84" s="139"/>
      <c r="AV84" s="139"/>
      <c r="AW84" s="139"/>
      <c r="AX84" s="139"/>
      <c r="AY84" s="139"/>
      <c r="BA84" s="139"/>
    </row>
    <row r="85" spans="1:64" ht="13.5" customHeight="1" x14ac:dyDescent="0.2">
      <c r="A85" s="8">
        <v>1009</v>
      </c>
      <c r="B85" s="29" t="s">
        <v>806</v>
      </c>
      <c r="C85" s="29">
        <v>8</v>
      </c>
      <c r="D85" s="8" t="s">
        <v>586</v>
      </c>
      <c r="E85" s="72">
        <v>1</v>
      </c>
      <c r="F85" s="72">
        <v>1</v>
      </c>
      <c r="G85" s="72">
        <v>1</v>
      </c>
      <c r="H85" s="72">
        <v>1</v>
      </c>
      <c r="I85" s="72">
        <v>0</v>
      </c>
      <c r="J85" s="72"/>
      <c r="K85" s="72">
        <v>1</v>
      </c>
      <c r="L85" s="72">
        <v>1</v>
      </c>
      <c r="M85" s="72">
        <v>0</v>
      </c>
      <c r="N85" s="72">
        <v>0</v>
      </c>
      <c r="O85" s="72">
        <v>0</v>
      </c>
      <c r="P85" s="72" t="s">
        <v>745</v>
      </c>
      <c r="Q85" s="72">
        <v>1</v>
      </c>
      <c r="R85" s="72">
        <v>1</v>
      </c>
      <c r="S85" s="72">
        <v>1</v>
      </c>
      <c r="T85" s="72">
        <v>0</v>
      </c>
      <c r="U85" s="72">
        <v>0</v>
      </c>
      <c r="V85" s="72"/>
      <c r="W85" s="13">
        <f t="shared" si="9"/>
        <v>1</v>
      </c>
      <c r="X85" s="13">
        <f t="shared" si="10"/>
        <v>1</v>
      </c>
      <c r="Y85" s="13">
        <f t="shared" si="11"/>
        <v>1</v>
      </c>
      <c r="Z85" s="12">
        <f t="shared" si="12"/>
        <v>0</v>
      </c>
      <c r="AA85" s="13">
        <f t="shared" si="13"/>
        <v>0</v>
      </c>
      <c r="AB85" s="7">
        <f t="shared" si="14"/>
        <v>3</v>
      </c>
      <c r="AC85" s="7"/>
      <c r="AD85" s="7">
        <f t="shared" si="15"/>
        <v>2</v>
      </c>
      <c r="AE85" s="7">
        <f t="shared" si="16"/>
        <v>0</v>
      </c>
      <c r="AF85" s="7">
        <f t="shared" si="17"/>
        <v>1</v>
      </c>
      <c r="AG85" s="7"/>
      <c r="AI85" s="139"/>
      <c r="AJ85" s="139"/>
      <c r="AK85" s="139"/>
      <c r="AL85" s="139"/>
      <c r="AM85" s="139"/>
      <c r="AO85" s="139"/>
      <c r="AP85" s="139"/>
      <c r="AQ85" s="139"/>
      <c r="AR85" s="139"/>
      <c r="AS85" s="139"/>
      <c r="AU85" s="139"/>
      <c r="AV85" s="139"/>
      <c r="AW85" s="139"/>
      <c r="AX85" s="139"/>
      <c r="AY85" s="139"/>
      <c r="BA85" s="139"/>
    </row>
    <row r="86" spans="1:64" ht="13.5" customHeight="1" x14ac:dyDescent="0.2">
      <c r="A86" s="8">
        <v>1140</v>
      </c>
      <c r="B86" s="29" t="s">
        <v>921</v>
      </c>
      <c r="C86" s="29">
        <v>8</v>
      </c>
      <c r="D86" s="8" t="s">
        <v>718</v>
      </c>
      <c r="E86" s="72">
        <v>0</v>
      </c>
      <c r="F86" s="72">
        <v>1</v>
      </c>
      <c r="G86" s="72">
        <v>1</v>
      </c>
      <c r="H86" s="72">
        <v>1</v>
      </c>
      <c r="I86" s="72">
        <v>0</v>
      </c>
      <c r="J86" s="72"/>
      <c r="K86" s="72">
        <v>0</v>
      </c>
      <c r="L86" s="72">
        <v>0</v>
      </c>
      <c r="M86" s="72">
        <v>0</v>
      </c>
      <c r="N86" s="72">
        <v>0</v>
      </c>
      <c r="O86" s="72">
        <v>0</v>
      </c>
      <c r="P86" s="72" t="s">
        <v>744</v>
      </c>
      <c r="Q86" s="72">
        <v>0</v>
      </c>
      <c r="R86" s="72">
        <v>1</v>
      </c>
      <c r="S86" s="72">
        <v>0</v>
      </c>
      <c r="T86" s="72">
        <v>0</v>
      </c>
      <c r="U86" s="72">
        <v>0</v>
      </c>
      <c r="V86" s="8"/>
      <c r="W86" s="13">
        <f t="shared" si="9"/>
        <v>0</v>
      </c>
      <c r="X86" s="13">
        <f t="shared" si="10"/>
        <v>1</v>
      </c>
      <c r="Y86" s="13">
        <f t="shared" si="11"/>
        <v>0</v>
      </c>
      <c r="Z86" s="12">
        <f t="shared" si="12"/>
        <v>0</v>
      </c>
      <c r="AA86" s="13">
        <f t="shared" si="13"/>
        <v>0</v>
      </c>
      <c r="AB86" s="7">
        <f t="shared" si="14"/>
        <v>1</v>
      </c>
      <c r="AC86" s="7"/>
      <c r="AD86" s="7">
        <f t="shared" si="15"/>
        <v>1</v>
      </c>
      <c r="AE86" s="7">
        <f t="shared" si="16"/>
        <v>0</v>
      </c>
      <c r="AF86" s="7">
        <f t="shared" si="17"/>
        <v>0</v>
      </c>
      <c r="AG86" s="7"/>
      <c r="AI86" s="139"/>
      <c r="AJ86" s="139"/>
      <c r="AK86" s="139"/>
      <c r="AL86" s="139"/>
      <c r="AM86" s="139"/>
      <c r="AO86" s="139"/>
      <c r="AP86" s="139"/>
      <c r="AQ86" s="139"/>
      <c r="AR86" s="139"/>
      <c r="AS86" s="139"/>
      <c r="AU86" s="139"/>
      <c r="AV86" s="139"/>
      <c r="AW86" s="139"/>
      <c r="AX86" s="139"/>
      <c r="AY86" s="139"/>
      <c r="BA86" s="139"/>
    </row>
    <row r="87" spans="1:64" ht="13.5" customHeight="1" x14ac:dyDescent="0.2">
      <c r="A87" s="11" t="s">
        <v>97</v>
      </c>
      <c r="B87" s="29" t="s">
        <v>441</v>
      </c>
      <c r="C87" s="29">
        <v>8</v>
      </c>
      <c r="D87" s="4" t="s">
        <v>104</v>
      </c>
      <c r="E87" s="6">
        <v>1</v>
      </c>
      <c r="F87" s="6">
        <v>1</v>
      </c>
      <c r="G87" s="6">
        <v>0</v>
      </c>
      <c r="H87" s="6">
        <v>1</v>
      </c>
      <c r="I87" s="6">
        <v>0</v>
      </c>
      <c r="J87" s="3"/>
      <c r="K87" s="5">
        <v>1</v>
      </c>
      <c r="L87" s="5">
        <v>1</v>
      </c>
      <c r="M87" s="14">
        <v>0.5</v>
      </c>
      <c r="N87" s="14">
        <v>0.5</v>
      </c>
      <c r="O87" s="14">
        <v>1</v>
      </c>
      <c r="P87" s="3"/>
      <c r="Q87" s="5">
        <v>1</v>
      </c>
      <c r="R87" s="5">
        <v>1</v>
      </c>
      <c r="S87" s="5">
        <v>0</v>
      </c>
      <c r="T87" s="5">
        <v>0</v>
      </c>
      <c r="U87" s="5">
        <v>0</v>
      </c>
      <c r="V87" s="5"/>
      <c r="W87" s="13">
        <f t="shared" si="9"/>
        <v>1</v>
      </c>
      <c r="X87" s="13">
        <f t="shared" si="10"/>
        <v>1</v>
      </c>
      <c r="Y87" s="13">
        <f t="shared" si="11"/>
        <v>0</v>
      </c>
      <c r="Z87" s="12">
        <f t="shared" si="12"/>
        <v>0.5</v>
      </c>
      <c r="AA87" s="13">
        <f t="shared" si="13"/>
        <v>0</v>
      </c>
      <c r="AB87" s="7">
        <f t="shared" si="14"/>
        <v>2.5</v>
      </c>
      <c r="AC87" s="7"/>
      <c r="AD87" s="7">
        <f t="shared" si="15"/>
        <v>2</v>
      </c>
      <c r="AE87" s="7">
        <f t="shared" si="16"/>
        <v>0.5</v>
      </c>
      <c r="AF87" s="7">
        <f t="shared" si="17"/>
        <v>0</v>
      </c>
      <c r="AG87" s="7"/>
      <c r="AI87" s="139"/>
      <c r="AJ87" s="139"/>
      <c r="AK87" s="139"/>
      <c r="AL87" s="139"/>
      <c r="AM87" s="139"/>
      <c r="AO87" s="139"/>
      <c r="AP87" s="139"/>
      <c r="AQ87" s="139"/>
      <c r="AR87" s="139"/>
      <c r="AS87" s="139"/>
      <c r="AU87" s="139"/>
      <c r="AV87" s="139"/>
      <c r="AW87" s="139"/>
      <c r="AX87" s="139"/>
      <c r="AY87" s="139"/>
      <c r="BA87" s="139"/>
    </row>
    <row r="88" spans="1:64" ht="13.5" customHeight="1" x14ac:dyDescent="0.2">
      <c r="A88" s="11" t="s">
        <v>322</v>
      </c>
      <c r="B88" s="29" t="s">
        <v>524</v>
      </c>
      <c r="C88" s="29">
        <v>2</v>
      </c>
      <c r="D88" s="4" t="s">
        <v>344</v>
      </c>
      <c r="E88" s="8">
        <v>1</v>
      </c>
      <c r="F88" s="8">
        <v>0</v>
      </c>
      <c r="G88" s="8">
        <v>0</v>
      </c>
      <c r="H88" s="8">
        <v>0</v>
      </c>
      <c r="I88" s="8">
        <v>1</v>
      </c>
      <c r="J88" s="8"/>
      <c r="K88" s="8">
        <v>1</v>
      </c>
      <c r="L88" s="8">
        <v>1</v>
      </c>
      <c r="M88" s="8">
        <v>0</v>
      </c>
      <c r="N88" s="8">
        <v>0</v>
      </c>
      <c r="O88" s="8">
        <v>1</v>
      </c>
      <c r="P88" s="8"/>
      <c r="Q88" s="8">
        <v>1</v>
      </c>
      <c r="R88" s="8">
        <v>1</v>
      </c>
      <c r="S88" s="8">
        <v>0</v>
      </c>
      <c r="T88" s="8">
        <v>0</v>
      </c>
      <c r="U88" s="8">
        <v>0</v>
      </c>
      <c r="V88" s="8"/>
      <c r="W88" s="13">
        <f t="shared" si="9"/>
        <v>1</v>
      </c>
      <c r="X88" s="13">
        <f t="shared" si="10"/>
        <v>1</v>
      </c>
      <c r="Y88" s="13">
        <f t="shared" si="11"/>
        <v>0</v>
      </c>
      <c r="Z88" s="12">
        <f t="shared" si="12"/>
        <v>0</v>
      </c>
      <c r="AA88" s="13">
        <f t="shared" si="13"/>
        <v>1</v>
      </c>
      <c r="AB88" s="7">
        <f t="shared" si="14"/>
        <v>3</v>
      </c>
      <c r="AC88" s="7"/>
      <c r="AD88" s="7">
        <f t="shared" si="15"/>
        <v>2</v>
      </c>
      <c r="AE88" s="7">
        <f t="shared" si="16"/>
        <v>1</v>
      </c>
      <c r="AF88" s="7">
        <f t="shared" si="17"/>
        <v>0</v>
      </c>
      <c r="AG88" s="7"/>
      <c r="AI88" s="139"/>
      <c r="AJ88" s="139"/>
      <c r="AK88" s="139"/>
      <c r="AL88" s="139"/>
      <c r="AM88" s="139"/>
      <c r="AO88" s="139"/>
      <c r="AP88" s="139"/>
      <c r="AQ88" s="139"/>
      <c r="AR88" s="139"/>
      <c r="AS88" s="139"/>
      <c r="AU88" s="139"/>
      <c r="AV88" s="139"/>
      <c r="AW88" s="139"/>
      <c r="AX88" s="139"/>
      <c r="AY88" s="139"/>
      <c r="BA88" s="139"/>
    </row>
    <row r="89" spans="1:64" ht="13.5" customHeight="1" x14ac:dyDescent="0.2">
      <c r="A89" s="1" t="s">
        <v>260</v>
      </c>
      <c r="B89" s="29" t="s">
        <v>502</v>
      </c>
      <c r="C89" s="29">
        <v>1</v>
      </c>
      <c r="D89" s="4" t="s">
        <v>275</v>
      </c>
      <c r="E89" s="8">
        <v>0</v>
      </c>
      <c r="F89" s="8">
        <v>1</v>
      </c>
      <c r="G89" s="8">
        <v>1</v>
      </c>
      <c r="H89" s="8">
        <v>0</v>
      </c>
      <c r="I89" s="8">
        <v>0</v>
      </c>
      <c r="J89" s="8"/>
      <c r="K89" s="8">
        <v>0</v>
      </c>
      <c r="L89" s="8">
        <v>0</v>
      </c>
      <c r="M89" s="8">
        <v>0</v>
      </c>
      <c r="N89" s="8">
        <v>0</v>
      </c>
      <c r="O89" s="8">
        <v>1</v>
      </c>
      <c r="P89" s="8"/>
      <c r="Q89" s="8">
        <v>0</v>
      </c>
      <c r="R89" s="8">
        <v>1</v>
      </c>
      <c r="S89" s="8">
        <v>0</v>
      </c>
      <c r="T89" s="8">
        <v>0</v>
      </c>
      <c r="U89" s="8">
        <v>0</v>
      </c>
      <c r="V89" s="8"/>
      <c r="W89" s="13">
        <f t="shared" si="9"/>
        <v>0</v>
      </c>
      <c r="X89" s="13">
        <f t="shared" si="10"/>
        <v>1</v>
      </c>
      <c r="Y89" s="13">
        <f t="shared" si="11"/>
        <v>0</v>
      </c>
      <c r="Z89" s="12">
        <f t="shared" si="12"/>
        <v>0</v>
      </c>
      <c r="AA89" s="13">
        <f t="shared" si="13"/>
        <v>0</v>
      </c>
      <c r="AB89" s="7">
        <f t="shared" si="14"/>
        <v>1</v>
      </c>
      <c r="AC89" s="7"/>
      <c r="AD89" s="7">
        <f t="shared" si="15"/>
        <v>1</v>
      </c>
      <c r="AE89" s="7">
        <f t="shared" si="16"/>
        <v>0</v>
      </c>
      <c r="AF89" s="7">
        <f t="shared" si="17"/>
        <v>0</v>
      </c>
      <c r="AG89" s="7"/>
      <c r="AI89" s="139"/>
      <c r="AJ89" s="139"/>
      <c r="AK89" s="139"/>
      <c r="AL89" s="139"/>
      <c r="AM89" s="139"/>
      <c r="AO89" s="139"/>
      <c r="AP89" s="139"/>
      <c r="AQ89" s="139"/>
      <c r="AR89" s="139"/>
      <c r="AS89" s="139"/>
      <c r="AU89" s="139"/>
      <c r="AV89" s="139"/>
      <c r="AW89" s="139"/>
      <c r="AX89" s="139"/>
      <c r="AY89" s="139"/>
      <c r="AZ89" s="139"/>
      <c r="BA89" s="139"/>
      <c r="BD89" s="139"/>
      <c r="BE89" s="139"/>
      <c r="BF89" s="139"/>
      <c r="BG89" s="139"/>
      <c r="BH89" s="139"/>
      <c r="BI89" s="139"/>
      <c r="BJ89" s="139"/>
      <c r="BK89" s="139"/>
      <c r="BL89" s="139"/>
    </row>
    <row r="90" spans="1:64" s="55" customFormat="1" ht="13.5" customHeight="1" x14ac:dyDescent="0.2">
      <c r="A90" s="1" t="s">
        <v>270</v>
      </c>
      <c r="B90" s="29" t="s">
        <v>502</v>
      </c>
      <c r="C90" s="29">
        <v>1</v>
      </c>
      <c r="D90" s="4" t="s">
        <v>283</v>
      </c>
      <c r="E90" s="8">
        <v>1</v>
      </c>
      <c r="F90" s="8">
        <v>1</v>
      </c>
      <c r="G90" s="8">
        <v>0</v>
      </c>
      <c r="H90" s="8">
        <v>0</v>
      </c>
      <c r="I90" s="8">
        <v>1</v>
      </c>
      <c r="J90" s="8"/>
      <c r="K90" s="8">
        <v>1</v>
      </c>
      <c r="L90" s="8">
        <v>1</v>
      </c>
      <c r="M90" s="8">
        <v>0</v>
      </c>
      <c r="N90" s="17">
        <v>0.5</v>
      </c>
      <c r="O90" s="8">
        <v>1</v>
      </c>
      <c r="P90" s="8"/>
      <c r="Q90" s="8">
        <v>1</v>
      </c>
      <c r="R90" s="8">
        <v>1</v>
      </c>
      <c r="S90" s="8">
        <v>0</v>
      </c>
      <c r="T90" s="8">
        <v>0</v>
      </c>
      <c r="U90" s="8">
        <v>0</v>
      </c>
      <c r="V90" s="8"/>
      <c r="W90" s="13">
        <f t="shared" si="9"/>
        <v>1</v>
      </c>
      <c r="X90" s="13">
        <f t="shared" si="10"/>
        <v>1</v>
      </c>
      <c r="Y90" s="13">
        <f t="shared" si="11"/>
        <v>0</v>
      </c>
      <c r="Z90" s="12">
        <f t="shared" si="12"/>
        <v>0</v>
      </c>
      <c r="AA90" s="13">
        <f t="shared" si="13"/>
        <v>1</v>
      </c>
      <c r="AB90" s="7">
        <f t="shared" si="14"/>
        <v>3</v>
      </c>
      <c r="AC90" s="7"/>
      <c r="AD90" s="7">
        <f t="shared" si="15"/>
        <v>2</v>
      </c>
      <c r="AE90" s="7">
        <f t="shared" si="16"/>
        <v>1</v>
      </c>
      <c r="AF90" s="7">
        <f t="shared" si="17"/>
        <v>0</v>
      </c>
      <c r="AG90" s="7"/>
      <c r="AI90" s="137"/>
      <c r="AJ90" s="137"/>
      <c r="AK90" s="137"/>
      <c r="AL90" s="137"/>
      <c r="AM90" s="137"/>
      <c r="AO90" s="137"/>
      <c r="AP90" s="137"/>
      <c r="AQ90" s="137"/>
      <c r="AR90" s="137"/>
      <c r="AS90" s="137"/>
      <c r="AU90" s="137"/>
      <c r="AV90" s="137"/>
      <c r="AW90" s="137"/>
      <c r="AX90" s="137"/>
      <c r="AY90" s="137"/>
      <c r="AZ90" s="137"/>
      <c r="BA90" s="137"/>
      <c r="BD90" s="137"/>
      <c r="BE90" s="137"/>
      <c r="BF90" s="137"/>
      <c r="BG90" s="137"/>
      <c r="BH90" s="137"/>
      <c r="BI90" s="137"/>
      <c r="BJ90" s="137"/>
      <c r="BK90" s="137"/>
      <c r="BL90" s="137"/>
    </row>
    <row r="91" spans="1:64" s="55" customFormat="1" ht="13.5" customHeight="1" x14ac:dyDescent="0.2">
      <c r="A91" s="11" t="s">
        <v>272</v>
      </c>
      <c r="B91" s="29" t="s">
        <v>502</v>
      </c>
      <c r="C91" s="29">
        <v>1</v>
      </c>
      <c r="D91" s="4" t="s">
        <v>286</v>
      </c>
      <c r="E91" s="8">
        <v>0</v>
      </c>
      <c r="F91" s="8">
        <v>0</v>
      </c>
      <c r="G91" s="8">
        <v>0</v>
      </c>
      <c r="H91" s="8">
        <v>1</v>
      </c>
      <c r="I91" s="8">
        <v>0</v>
      </c>
      <c r="J91" s="8"/>
      <c r="K91" s="8">
        <v>0</v>
      </c>
      <c r="L91" s="8">
        <v>0</v>
      </c>
      <c r="M91" s="8">
        <v>0</v>
      </c>
      <c r="N91" s="8">
        <v>0</v>
      </c>
      <c r="O91" s="8">
        <v>1</v>
      </c>
      <c r="P91" s="8"/>
      <c r="Q91" s="8">
        <v>0</v>
      </c>
      <c r="R91" s="8">
        <v>1</v>
      </c>
      <c r="S91" s="8">
        <v>0</v>
      </c>
      <c r="T91" s="8">
        <v>0</v>
      </c>
      <c r="U91" s="8">
        <v>0</v>
      </c>
      <c r="V91" s="8"/>
      <c r="W91" s="13">
        <f t="shared" si="9"/>
        <v>0</v>
      </c>
      <c r="X91" s="13">
        <f t="shared" si="10"/>
        <v>0</v>
      </c>
      <c r="Y91" s="13">
        <f t="shared" si="11"/>
        <v>0</v>
      </c>
      <c r="Z91" s="12">
        <f t="shared" si="12"/>
        <v>0</v>
      </c>
      <c r="AA91" s="13">
        <f t="shared" si="13"/>
        <v>0</v>
      </c>
      <c r="AB91" s="7">
        <f t="shared" si="14"/>
        <v>0</v>
      </c>
      <c r="AC91" s="7"/>
      <c r="AD91" s="7">
        <f t="shared" si="15"/>
        <v>0</v>
      </c>
      <c r="AE91" s="7">
        <f t="shared" si="16"/>
        <v>0</v>
      </c>
      <c r="AF91" s="7">
        <f t="shared" si="17"/>
        <v>0</v>
      </c>
      <c r="AG91" s="7"/>
      <c r="AI91" s="137"/>
      <c r="AJ91" s="137"/>
      <c r="AK91" s="137"/>
      <c r="AL91" s="137"/>
      <c r="AM91" s="137"/>
      <c r="AO91" s="137"/>
      <c r="AP91" s="137"/>
      <c r="AQ91" s="137"/>
      <c r="AR91" s="137"/>
      <c r="AS91" s="137"/>
      <c r="AU91" s="137"/>
      <c r="AV91" s="137"/>
      <c r="AW91" s="137"/>
      <c r="AX91" s="137"/>
      <c r="AY91" s="137"/>
      <c r="AZ91" s="137"/>
      <c r="BA91" s="137"/>
      <c r="BD91" s="137"/>
      <c r="BE91" s="137"/>
      <c r="BF91" s="137"/>
      <c r="BG91" s="137"/>
      <c r="BH91" s="137"/>
      <c r="BI91" s="137"/>
      <c r="BJ91" s="137"/>
      <c r="BK91" s="137"/>
      <c r="BL91" s="137"/>
    </row>
    <row r="92" spans="1:64" s="55" customFormat="1" ht="13.5" customHeight="1" x14ac:dyDescent="0.2">
      <c r="A92" s="1" t="s">
        <v>274</v>
      </c>
      <c r="B92" s="29" t="s">
        <v>502</v>
      </c>
      <c r="C92" s="29">
        <v>1</v>
      </c>
      <c r="D92" s="4" t="s">
        <v>288</v>
      </c>
      <c r="E92" s="8">
        <v>0</v>
      </c>
      <c r="F92" s="8">
        <v>1</v>
      </c>
      <c r="G92" s="8">
        <v>0</v>
      </c>
      <c r="H92" s="8">
        <v>0</v>
      </c>
      <c r="I92" s="8">
        <v>0</v>
      </c>
      <c r="J92" s="8"/>
      <c r="K92" s="8">
        <v>0</v>
      </c>
      <c r="L92" s="8">
        <v>0</v>
      </c>
      <c r="M92" s="8">
        <v>0</v>
      </c>
      <c r="N92" s="8">
        <v>0</v>
      </c>
      <c r="O92" s="8">
        <v>0</v>
      </c>
      <c r="P92" s="8"/>
      <c r="Q92" s="8">
        <v>0</v>
      </c>
      <c r="R92" s="8">
        <v>1</v>
      </c>
      <c r="S92" s="8">
        <v>0</v>
      </c>
      <c r="T92" s="8">
        <v>0</v>
      </c>
      <c r="U92" s="8">
        <v>0</v>
      </c>
      <c r="V92" s="8"/>
      <c r="W92" s="13">
        <f t="shared" si="9"/>
        <v>0</v>
      </c>
      <c r="X92" s="13">
        <f t="shared" si="10"/>
        <v>1</v>
      </c>
      <c r="Y92" s="13">
        <f t="shared" si="11"/>
        <v>0</v>
      </c>
      <c r="Z92" s="12">
        <f t="shared" si="12"/>
        <v>0</v>
      </c>
      <c r="AA92" s="13">
        <f t="shared" si="13"/>
        <v>0</v>
      </c>
      <c r="AB92" s="7">
        <f t="shared" si="14"/>
        <v>1</v>
      </c>
      <c r="AC92" s="7"/>
      <c r="AD92" s="7">
        <f t="shared" si="15"/>
        <v>1</v>
      </c>
      <c r="AE92" s="7">
        <f t="shared" si="16"/>
        <v>0</v>
      </c>
      <c r="AF92" s="7">
        <f t="shared" si="17"/>
        <v>0</v>
      </c>
      <c r="AG92" s="7"/>
      <c r="AI92" s="137"/>
      <c r="AJ92" s="137"/>
      <c r="AK92" s="137"/>
      <c r="AL92" s="137"/>
      <c r="AM92" s="137"/>
      <c r="AO92" s="137"/>
      <c r="AP92" s="137"/>
      <c r="AQ92" s="137"/>
      <c r="AR92" s="137"/>
      <c r="AS92" s="137"/>
      <c r="AU92" s="137"/>
      <c r="AV92" s="137"/>
      <c r="AW92" s="137"/>
      <c r="AX92" s="137"/>
      <c r="AY92" s="137"/>
      <c r="AZ92" s="137"/>
      <c r="BA92" s="137"/>
      <c r="BD92" s="137"/>
      <c r="BE92" s="137"/>
      <c r="BF92" s="137"/>
      <c r="BG92" s="137"/>
      <c r="BH92" s="137"/>
      <c r="BI92" s="137"/>
      <c r="BJ92" s="137"/>
      <c r="BK92" s="137"/>
      <c r="BL92" s="137"/>
    </row>
    <row r="93" spans="1:64" s="55" customFormat="1" ht="13.5" customHeight="1" x14ac:dyDescent="0.2">
      <c r="A93" s="11" t="s">
        <v>276</v>
      </c>
      <c r="B93" s="29" t="s">
        <v>502</v>
      </c>
      <c r="C93" s="29">
        <v>1</v>
      </c>
      <c r="D93" s="4" t="s">
        <v>290</v>
      </c>
      <c r="E93" s="8">
        <v>0</v>
      </c>
      <c r="F93" s="8">
        <v>1</v>
      </c>
      <c r="G93" s="8">
        <v>1</v>
      </c>
      <c r="H93" s="8">
        <v>0</v>
      </c>
      <c r="I93" s="8">
        <v>0</v>
      </c>
      <c r="J93" s="8"/>
      <c r="K93" s="8">
        <v>0</v>
      </c>
      <c r="L93" s="8">
        <v>0</v>
      </c>
      <c r="M93" s="8">
        <v>0</v>
      </c>
      <c r="N93" s="8">
        <v>0</v>
      </c>
      <c r="O93" s="8">
        <v>0</v>
      </c>
      <c r="P93" s="8"/>
      <c r="Q93" s="8">
        <v>0</v>
      </c>
      <c r="R93" s="8">
        <v>1</v>
      </c>
      <c r="S93" s="8">
        <v>0</v>
      </c>
      <c r="T93" s="8">
        <v>0</v>
      </c>
      <c r="U93" s="8">
        <v>0</v>
      </c>
      <c r="V93" s="8"/>
      <c r="W93" s="13">
        <f t="shared" si="9"/>
        <v>0</v>
      </c>
      <c r="X93" s="13">
        <f t="shared" si="10"/>
        <v>1</v>
      </c>
      <c r="Y93" s="13">
        <f t="shared" si="11"/>
        <v>0</v>
      </c>
      <c r="Z93" s="12">
        <f t="shared" si="12"/>
        <v>0</v>
      </c>
      <c r="AA93" s="13">
        <f t="shared" si="13"/>
        <v>0</v>
      </c>
      <c r="AB93" s="7">
        <f t="shared" si="14"/>
        <v>1</v>
      </c>
      <c r="AC93" s="7"/>
      <c r="AD93" s="7">
        <f t="shared" si="15"/>
        <v>1</v>
      </c>
      <c r="AE93" s="7">
        <f t="shared" si="16"/>
        <v>0</v>
      </c>
      <c r="AF93" s="7">
        <f t="shared" si="17"/>
        <v>0</v>
      </c>
      <c r="AG93" s="7"/>
      <c r="AI93" s="137"/>
      <c r="AJ93" s="137"/>
      <c r="AK93" s="137"/>
      <c r="AL93" s="137"/>
      <c r="AM93" s="137"/>
      <c r="AO93" s="137"/>
      <c r="AP93" s="137"/>
      <c r="AQ93" s="137"/>
      <c r="AR93" s="137"/>
      <c r="AS93" s="137"/>
      <c r="AU93" s="137"/>
      <c r="AV93" s="137"/>
      <c r="AW93" s="137"/>
      <c r="AX93" s="137"/>
      <c r="AY93" s="137"/>
      <c r="AZ93" s="137"/>
      <c r="BA93" s="137"/>
      <c r="BD93" s="137"/>
      <c r="BE93" s="137"/>
      <c r="BF93" s="137"/>
      <c r="BG93" s="137"/>
      <c r="BH93" s="137"/>
      <c r="BI93" s="137"/>
      <c r="BJ93" s="137"/>
      <c r="BK93" s="137"/>
      <c r="BL93" s="137"/>
    </row>
    <row r="94" spans="1:64" s="55" customFormat="1" ht="13.5" customHeight="1" x14ac:dyDescent="0.2">
      <c r="A94" s="11" t="s">
        <v>16</v>
      </c>
      <c r="B94" s="29" t="s">
        <v>406</v>
      </c>
      <c r="C94" s="29">
        <v>2</v>
      </c>
      <c r="D94" s="4" t="s">
        <v>17</v>
      </c>
      <c r="E94" s="6">
        <v>0</v>
      </c>
      <c r="F94" s="6">
        <v>0</v>
      </c>
      <c r="G94" s="6">
        <v>1</v>
      </c>
      <c r="H94" s="6">
        <v>1</v>
      </c>
      <c r="I94" s="6">
        <v>0</v>
      </c>
      <c r="J94" s="3"/>
      <c r="K94" s="5">
        <v>0</v>
      </c>
      <c r="L94" s="5">
        <v>0</v>
      </c>
      <c r="M94" s="14">
        <v>1</v>
      </c>
      <c r="N94" s="14">
        <v>1</v>
      </c>
      <c r="O94" s="14">
        <v>0</v>
      </c>
      <c r="P94" s="3"/>
      <c r="Q94" s="5">
        <v>0</v>
      </c>
      <c r="R94" s="5">
        <v>1</v>
      </c>
      <c r="S94" s="5">
        <v>0</v>
      </c>
      <c r="T94" s="5">
        <v>0</v>
      </c>
      <c r="U94" s="5">
        <v>1</v>
      </c>
      <c r="V94" s="5"/>
      <c r="W94" s="13">
        <f t="shared" si="9"/>
        <v>0</v>
      </c>
      <c r="X94" s="13">
        <f t="shared" si="10"/>
        <v>0</v>
      </c>
      <c r="Y94" s="13">
        <f t="shared" si="11"/>
        <v>1</v>
      </c>
      <c r="Z94" s="12">
        <f t="shared" si="12"/>
        <v>1</v>
      </c>
      <c r="AA94" s="13">
        <f t="shared" si="13"/>
        <v>0</v>
      </c>
      <c r="AB94" s="7">
        <f t="shared" si="14"/>
        <v>2</v>
      </c>
      <c r="AC94" s="7"/>
      <c r="AD94" s="7">
        <f t="shared" si="15"/>
        <v>0</v>
      </c>
      <c r="AE94" s="7">
        <f t="shared" si="16"/>
        <v>1</v>
      </c>
      <c r="AF94" s="7">
        <f t="shared" si="17"/>
        <v>1</v>
      </c>
      <c r="AG94" s="7"/>
      <c r="AI94" s="137"/>
      <c r="AJ94" s="137"/>
      <c r="AK94" s="137"/>
      <c r="AL94" s="137"/>
      <c r="AM94" s="137"/>
      <c r="AO94" s="137"/>
      <c r="AP94" s="137"/>
      <c r="AQ94" s="137"/>
      <c r="AR94" s="137"/>
      <c r="AS94" s="137"/>
      <c r="AU94" s="137"/>
      <c r="AV94" s="137"/>
      <c r="AW94" s="137"/>
      <c r="AX94" s="137"/>
      <c r="AY94" s="137"/>
      <c r="AZ94" s="137"/>
      <c r="BA94" s="137"/>
      <c r="BD94" s="137"/>
      <c r="BE94" s="137"/>
      <c r="BF94" s="137"/>
      <c r="BG94" s="137"/>
      <c r="BH94" s="137"/>
      <c r="BI94" s="137"/>
      <c r="BJ94" s="137"/>
      <c r="BK94" s="137"/>
      <c r="BL94" s="137"/>
    </row>
    <row r="95" spans="1:64" ht="13.5" customHeight="1" x14ac:dyDescent="0.2">
      <c r="A95" s="11" t="s">
        <v>250</v>
      </c>
      <c r="B95" s="29" t="s">
        <v>500</v>
      </c>
      <c r="C95" s="29">
        <v>8</v>
      </c>
      <c r="D95" s="4" t="s">
        <v>264</v>
      </c>
      <c r="E95" s="8">
        <v>1</v>
      </c>
      <c r="F95" s="8">
        <v>1</v>
      </c>
      <c r="G95" s="8">
        <v>0</v>
      </c>
      <c r="H95" s="8">
        <v>0</v>
      </c>
      <c r="I95" s="8">
        <v>0</v>
      </c>
      <c r="J95" s="8"/>
      <c r="K95" s="8">
        <v>0</v>
      </c>
      <c r="L95" s="8">
        <v>0</v>
      </c>
      <c r="M95" s="8">
        <v>0</v>
      </c>
      <c r="N95" s="8">
        <v>0</v>
      </c>
      <c r="O95" s="8">
        <v>0</v>
      </c>
      <c r="P95" s="8"/>
      <c r="Q95" s="8">
        <v>0</v>
      </c>
      <c r="R95" s="8">
        <v>1</v>
      </c>
      <c r="S95" s="8">
        <v>0</v>
      </c>
      <c r="T95" s="8">
        <v>0</v>
      </c>
      <c r="U95" s="8">
        <v>1</v>
      </c>
      <c r="V95" s="8"/>
      <c r="W95" s="13">
        <f t="shared" si="9"/>
        <v>0</v>
      </c>
      <c r="X95" s="13">
        <f t="shared" si="10"/>
        <v>1</v>
      </c>
      <c r="Y95" s="13">
        <f t="shared" si="11"/>
        <v>0</v>
      </c>
      <c r="Z95" s="12">
        <f t="shared" si="12"/>
        <v>0</v>
      </c>
      <c r="AA95" s="13">
        <f t="shared" si="13"/>
        <v>0</v>
      </c>
      <c r="AB95" s="7">
        <f t="shared" si="14"/>
        <v>1</v>
      </c>
      <c r="AC95" s="7"/>
      <c r="AD95" s="7">
        <f t="shared" si="15"/>
        <v>1</v>
      </c>
      <c r="AE95" s="7">
        <f t="shared" si="16"/>
        <v>0</v>
      </c>
      <c r="AF95" s="7">
        <f t="shared" si="17"/>
        <v>0</v>
      </c>
      <c r="AG95" s="7"/>
      <c r="AI95" s="139"/>
      <c r="AJ95" s="139"/>
      <c r="AK95" s="139"/>
      <c r="AL95" s="139"/>
      <c r="AM95" s="139"/>
      <c r="AO95" s="139"/>
      <c r="AP95" s="139"/>
      <c r="AQ95" s="139"/>
      <c r="AR95" s="139"/>
      <c r="AS95" s="139"/>
      <c r="AU95" s="139"/>
      <c r="AV95" s="139"/>
      <c r="AW95" s="139"/>
      <c r="AX95" s="139"/>
      <c r="AY95" s="139"/>
      <c r="BA95" s="139"/>
    </row>
    <row r="96" spans="1:64" ht="13.5" customHeight="1" x14ac:dyDescent="0.2">
      <c r="A96" s="8">
        <v>1147</v>
      </c>
      <c r="B96" s="29" t="s">
        <v>928</v>
      </c>
      <c r="C96" s="29">
        <v>11</v>
      </c>
      <c r="D96" s="8" t="s">
        <v>725</v>
      </c>
      <c r="E96" s="72">
        <v>0</v>
      </c>
      <c r="F96" s="72">
        <v>1</v>
      </c>
      <c r="G96" s="72">
        <v>0</v>
      </c>
      <c r="H96" s="72">
        <v>0</v>
      </c>
      <c r="I96" s="72">
        <v>0</v>
      </c>
      <c r="J96" s="72"/>
      <c r="K96" s="72">
        <v>0</v>
      </c>
      <c r="L96" s="72">
        <v>0</v>
      </c>
      <c r="M96" s="72">
        <v>0</v>
      </c>
      <c r="N96" s="72">
        <v>0</v>
      </c>
      <c r="O96" s="72">
        <v>0</v>
      </c>
      <c r="P96" s="72" t="s">
        <v>744</v>
      </c>
      <c r="Q96" s="72">
        <v>0</v>
      </c>
      <c r="R96" s="72">
        <v>1</v>
      </c>
      <c r="S96" s="72">
        <v>0</v>
      </c>
      <c r="T96" s="72">
        <v>0</v>
      </c>
      <c r="U96" s="72">
        <v>0</v>
      </c>
      <c r="V96" s="8"/>
      <c r="W96" s="13">
        <f t="shared" si="9"/>
        <v>0</v>
      </c>
      <c r="X96" s="13">
        <f t="shared" si="10"/>
        <v>1</v>
      </c>
      <c r="Y96" s="13">
        <f t="shared" si="11"/>
        <v>0</v>
      </c>
      <c r="Z96" s="12">
        <f t="shared" si="12"/>
        <v>0</v>
      </c>
      <c r="AA96" s="13">
        <f t="shared" si="13"/>
        <v>0</v>
      </c>
      <c r="AB96" s="7">
        <f t="shared" si="14"/>
        <v>1</v>
      </c>
      <c r="AC96" s="7"/>
      <c r="AD96" s="7">
        <f t="shared" si="15"/>
        <v>1</v>
      </c>
      <c r="AE96" s="7">
        <f t="shared" si="16"/>
        <v>0</v>
      </c>
      <c r="AF96" s="7">
        <f t="shared" si="17"/>
        <v>0</v>
      </c>
      <c r="AG96" s="7"/>
      <c r="AI96" s="139"/>
      <c r="AJ96" s="139"/>
      <c r="AK96" s="139"/>
      <c r="AL96" s="139"/>
      <c r="AM96" s="139"/>
      <c r="AO96" s="139"/>
      <c r="AP96" s="139"/>
      <c r="AQ96" s="139"/>
      <c r="AR96" s="139"/>
      <c r="AS96" s="139"/>
      <c r="AU96" s="139"/>
      <c r="AV96" s="139"/>
      <c r="AW96" s="139"/>
      <c r="AX96" s="139"/>
      <c r="AY96" s="139"/>
      <c r="AZ96" s="139"/>
      <c r="BA96" s="139"/>
      <c r="BD96" s="139"/>
      <c r="BE96" s="139"/>
      <c r="BF96" s="139"/>
      <c r="BG96" s="139"/>
      <c r="BH96" s="139"/>
      <c r="BI96" s="139"/>
      <c r="BJ96" s="139"/>
      <c r="BK96" s="139"/>
      <c r="BL96" s="139"/>
    </row>
    <row r="97" spans="1:64" ht="13.5" customHeight="1" x14ac:dyDescent="0.2">
      <c r="A97" s="1" t="s">
        <v>238</v>
      </c>
      <c r="B97" s="29" t="s">
        <v>495</v>
      </c>
      <c r="C97" s="29">
        <v>10</v>
      </c>
      <c r="D97" s="4" t="s">
        <v>254</v>
      </c>
      <c r="E97" s="8">
        <v>1</v>
      </c>
      <c r="F97" s="8">
        <v>1</v>
      </c>
      <c r="G97" s="8">
        <v>0</v>
      </c>
      <c r="H97" s="8">
        <v>0</v>
      </c>
      <c r="I97" s="8">
        <v>0</v>
      </c>
      <c r="J97" s="8"/>
      <c r="K97" s="8">
        <v>1</v>
      </c>
      <c r="L97" s="6">
        <v>1</v>
      </c>
      <c r="M97" s="17">
        <v>0</v>
      </c>
      <c r="N97" s="17">
        <v>0.5</v>
      </c>
      <c r="O97" s="17">
        <v>1</v>
      </c>
      <c r="P97" s="3"/>
      <c r="Q97" s="8">
        <v>1</v>
      </c>
      <c r="R97" s="8">
        <v>1</v>
      </c>
      <c r="S97" s="8">
        <v>1</v>
      </c>
      <c r="T97" s="8">
        <v>0</v>
      </c>
      <c r="U97" s="8">
        <v>0</v>
      </c>
      <c r="V97" s="8"/>
      <c r="W97" s="13">
        <f t="shared" si="9"/>
        <v>1</v>
      </c>
      <c r="X97" s="13">
        <f t="shared" si="10"/>
        <v>1</v>
      </c>
      <c r="Y97" s="13">
        <f t="shared" si="11"/>
        <v>0</v>
      </c>
      <c r="Z97" s="12">
        <f t="shared" si="12"/>
        <v>0</v>
      </c>
      <c r="AA97" s="13">
        <f t="shared" si="13"/>
        <v>0</v>
      </c>
      <c r="AB97" s="7">
        <f t="shared" si="14"/>
        <v>2</v>
      </c>
      <c r="AC97" s="7"/>
      <c r="AD97" s="7">
        <f t="shared" si="15"/>
        <v>2</v>
      </c>
      <c r="AE97" s="7">
        <f t="shared" si="16"/>
        <v>0</v>
      </c>
      <c r="AF97" s="7">
        <f t="shared" si="17"/>
        <v>0</v>
      </c>
      <c r="AG97" s="7"/>
      <c r="AI97" s="139"/>
      <c r="AJ97" s="139"/>
      <c r="AK97" s="139"/>
      <c r="AL97" s="139"/>
      <c r="AM97" s="139"/>
      <c r="AO97" s="139"/>
      <c r="AP97" s="139"/>
      <c r="AQ97" s="139"/>
      <c r="AR97" s="139"/>
      <c r="AS97" s="139"/>
      <c r="AU97" s="139"/>
      <c r="AV97" s="139"/>
      <c r="AW97" s="139"/>
      <c r="AX97" s="139"/>
      <c r="AY97" s="139"/>
      <c r="BA97" s="139"/>
    </row>
    <row r="98" spans="1:64" ht="13.5" customHeight="1" x14ac:dyDescent="0.2">
      <c r="A98" s="8">
        <v>1046</v>
      </c>
      <c r="B98" s="29" t="s">
        <v>841</v>
      </c>
      <c r="C98" s="29">
        <v>8</v>
      </c>
      <c r="D98" s="8" t="s">
        <v>623</v>
      </c>
      <c r="E98" s="72">
        <v>0</v>
      </c>
      <c r="F98" s="72">
        <v>1</v>
      </c>
      <c r="G98" s="72">
        <v>1</v>
      </c>
      <c r="H98" s="72">
        <v>1</v>
      </c>
      <c r="I98" s="72">
        <v>1</v>
      </c>
      <c r="J98" s="72"/>
      <c r="K98" s="72">
        <v>0</v>
      </c>
      <c r="L98" s="72">
        <v>1</v>
      </c>
      <c r="M98" s="72">
        <v>1</v>
      </c>
      <c r="N98" s="72">
        <v>1</v>
      </c>
      <c r="O98" s="72">
        <v>1</v>
      </c>
      <c r="P98" s="72" t="s">
        <v>748</v>
      </c>
      <c r="Q98" s="72">
        <v>0</v>
      </c>
      <c r="R98" s="72">
        <v>1</v>
      </c>
      <c r="S98" s="72">
        <v>1</v>
      </c>
      <c r="T98" s="72">
        <v>0</v>
      </c>
      <c r="U98" s="72">
        <v>0</v>
      </c>
      <c r="V98" s="8"/>
      <c r="W98" s="13">
        <f t="shared" si="9"/>
        <v>0</v>
      </c>
      <c r="X98" s="13">
        <f t="shared" si="10"/>
        <v>1</v>
      </c>
      <c r="Y98" s="13">
        <f t="shared" si="11"/>
        <v>1</v>
      </c>
      <c r="Z98" s="12">
        <f t="shared" si="12"/>
        <v>1</v>
      </c>
      <c r="AA98" s="13">
        <f t="shared" si="13"/>
        <v>1</v>
      </c>
      <c r="AB98" s="7">
        <f t="shared" si="14"/>
        <v>4</v>
      </c>
      <c r="AC98" s="7"/>
      <c r="AD98" s="7">
        <f t="shared" si="15"/>
        <v>1</v>
      </c>
      <c r="AE98" s="7">
        <f t="shared" si="16"/>
        <v>2</v>
      </c>
      <c r="AF98" s="7">
        <f t="shared" si="17"/>
        <v>1</v>
      </c>
      <c r="AG98" s="7"/>
      <c r="AI98" s="139"/>
      <c r="AJ98" s="139"/>
      <c r="AK98" s="139"/>
      <c r="AL98" s="139"/>
      <c r="AM98" s="139"/>
      <c r="AO98" s="139"/>
      <c r="AP98" s="139"/>
      <c r="AQ98" s="139"/>
      <c r="AR98" s="139"/>
      <c r="AS98" s="139"/>
      <c r="AU98" s="139"/>
      <c r="AV98" s="139"/>
      <c r="AW98" s="139"/>
      <c r="AX98" s="139"/>
      <c r="AY98" s="139"/>
      <c r="AZ98" s="139"/>
      <c r="BA98" s="139"/>
      <c r="BD98" s="139"/>
      <c r="BE98" s="139"/>
      <c r="BF98" s="139"/>
      <c r="BG98" s="139"/>
      <c r="BH98" s="139"/>
      <c r="BI98" s="139"/>
      <c r="BJ98" s="139"/>
      <c r="BK98" s="139"/>
      <c r="BL98" s="139"/>
    </row>
    <row r="99" spans="1:64" ht="13.5" customHeight="1" x14ac:dyDescent="0.2">
      <c r="A99" s="8">
        <v>1107</v>
      </c>
      <c r="B99" s="29" t="s">
        <v>892</v>
      </c>
      <c r="C99" s="29">
        <v>11</v>
      </c>
      <c r="D99" s="8" t="s">
        <v>685</v>
      </c>
      <c r="E99" s="72">
        <v>0</v>
      </c>
      <c r="F99" s="72">
        <v>1</v>
      </c>
      <c r="G99" s="72">
        <v>0</v>
      </c>
      <c r="H99" s="72">
        <v>1</v>
      </c>
      <c r="I99" s="72">
        <v>0</v>
      </c>
      <c r="J99" s="72"/>
      <c r="K99" s="72">
        <v>0</v>
      </c>
      <c r="L99" s="72">
        <v>0</v>
      </c>
      <c r="M99" s="72">
        <v>0</v>
      </c>
      <c r="N99" s="72">
        <v>0</v>
      </c>
      <c r="O99" s="72">
        <v>0.5</v>
      </c>
      <c r="P99" s="72" t="s">
        <v>769</v>
      </c>
      <c r="Q99" s="8">
        <v>0</v>
      </c>
      <c r="R99" s="8">
        <v>1</v>
      </c>
      <c r="S99" s="8">
        <v>0</v>
      </c>
      <c r="T99" s="8">
        <v>0</v>
      </c>
      <c r="U99" s="8">
        <v>0</v>
      </c>
      <c r="V99" s="8"/>
      <c r="W99" s="13">
        <f t="shared" si="9"/>
        <v>0</v>
      </c>
      <c r="X99" s="13">
        <f t="shared" si="10"/>
        <v>1</v>
      </c>
      <c r="Y99" s="13">
        <f t="shared" si="11"/>
        <v>0</v>
      </c>
      <c r="Z99" s="12">
        <f t="shared" si="12"/>
        <v>0</v>
      </c>
      <c r="AA99" s="13">
        <f t="shared" si="13"/>
        <v>0</v>
      </c>
      <c r="AB99" s="7">
        <f t="shared" si="14"/>
        <v>1</v>
      </c>
      <c r="AC99" s="7"/>
      <c r="AD99" s="7">
        <f t="shared" si="15"/>
        <v>1</v>
      </c>
      <c r="AE99" s="7">
        <f t="shared" si="16"/>
        <v>0</v>
      </c>
      <c r="AF99" s="7">
        <f t="shared" si="17"/>
        <v>0</v>
      </c>
      <c r="AG99" s="7"/>
      <c r="AI99" s="139"/>
      <c r="AJ99" s="139"/>
      <c r="AK99" s="139"/>
      <c r="AL99" s="139"/>
      <c r="AM99" s="139"/>
      <c r="AO99" s="139"/>
      <c r="AP99" s="139"/>
      <c r="AQ99" s="139"/>
      <c r="AR99" s="139"/>
      <c r="AS99" s="139"/>
      <c r="AU99" s="139"/>
      <c r="AV99" s="139"/>
      <c r="AW99" s="139"/>
      <c r="AX99" s="139"/>
      <c r="AY99" s="139"/>
      <c r="BA99" s="139"/>
    </row>
    <row r="100" spans="1:64" s="55" customFormat="1" ht="13.5" customHeight="1" x14ac:dyDescent="0.2">
      <c r="A100" s="8">
        <v>1130</v>
      </c>
      <c r="B100" s="29" t="s">
        <v>911</v>
      </c>
      <c r="C100" s="29">
        <v>10</v>
      </c>
      <c r="D100" s="8" t="s">
        <v>708</v>
      </c>
      <c r="E100" s="72">
        <v>1</v>
      </c>
      <c r="F100" s="72">
        <v>1</v>
      </c>
      <c r="G100" s="72">
        <v>0</v>
      </c>
      <c r="H100" s="72">
        <v>0</v>
      </c>
      <c r="I100" s="72">
        <v>0</v>
      </c>
      <c r="J100" s="72"/>
      <c r="K100" s="72">
        <v>1</v>
      </c>
      <c r="L100" s="72">
        <v>1</v>
      </c>
      <c r="M100" s="72">
        <v>0</v>
      </c>
      <c r="N100" s="72">
        <v>0</v>
      </c>
      <c r="O100" s="72">
        <v>0</v>
      </c>
      <c r="P100" s="72"/>
      <c r="Q100" s="72">
        <v>1</v>
      </c>
      <c r="R100" s="72">
        <v>1</v>
      </c>
      <c r="S100" s="72">
        <v>1</v>
      </c>
      <c r="T100" s="72">
        <v>1</v>
      </c>
      <c r="U100" s="72">
        <v>0</v>
      </c>
      <c r="V100" s="8"/>
      <c r="W100" s="13">
        <f t="shared" si="9"/>
        <v>1</v>
      </c>
      <c r="X100" s="13">
        <f t="shared" si="10"/>
        <v>1</v>
      </c>
      <c r="Y100" s="13">
        <f t="shared" si="11"/>
        <v>0</v>
      </c>
      <c r="Z100" s="12">
        <f t="shared" si="12"/>
        <v>0</v>
      </c>
      <c r="AA100" s="13">
        <f t="shared" si="13"/>
        <v>0</v>
      </c>
      <c r="AB100" s="7">
        <f t="shared" si="14"/>
        <v>2</v>
      </c>
      <c r="AC100" s="7"/>
      <c r="AD100" s="7">
        <f t="shared" si="15"/>
        <v>2</v>
      </c>
      <c r="AE100" s="7">
        <f t="shared" si="16"/>
        <v>0</v>
      </c>
      <c r="AF100" s="7">
        <f t="shared" si="17"/>
        <v>0</v>
      </c>
      <c r="AG100" s="88"/>
      <c r="AH100" s="54"/>
      <c r="AI100" s="139"/>
      <c r="AJ100" s="139"/>
      <c r="AK100" s="139"/>
      <c r="AL100" s="139"/>
      <c r="AM100" s="139"/>
      <c r="AN100" s="54"/>
      <c r="AO100" s="139"/>
      <c r="AP100" s="139"/>
      <c r="AQ100" s="139"/>
      <c r="AR100" s="139"/>
      <c r="AS100" s="139"/>
      <c r="AT100" s="54"/>
      <c r="AU100" s="139"/>
      <c r="AV100" s="139"/>
      <c r="AW100" s="139"/>
      <c r="AX100" s="139"/>
      <c r="AY100" s="139"/>
      <c r="AZ100" s="54"/>
      <c r="BA100" s="139"/>
      <c r="BB100" s="54"/>
      <c r="BC100" s="54"/>
      <c r="BD100" s="54"/>
      <c r="BE100" s="54"/>
      <c r="BF100" s="54"/>
      <c r="BG100" s="54"/>
      <c r="BH100" s="54"/>
      <c r="BI100" s="54"/>
      <c r="BJ100" s="54"/>
      <c r="BK100" s="54"/>
      <c r="BL100" s="54"/>
    </row>
    <row r="101" spans="1:64" ht="13.5" customHeight="1" x14ac:dyDescent="0.2">
      <c r="A101" s="11" t="s">
        <v>174</v>
      </c>
      <c r="B101" s="29" t="s">
        <v>471</v>
      </c>
      <c r="C101" s="29">
        <v>11</v>
      </c>
      <c r="D101" s="4" t="s">
        <v>185</v>
      </c>
      <c r="E101" s="6">
        <v>0</v>
      </c>
      <c r="F101" s="6">
        <v>0</v>
      </c>
      <c r="G101" s="6">
        <v>0</v>
      </c>
      <c r="H101" s="6">
        <v>0</v>
      </c>
      <c r="I101" s="6">
        <v>0</v>
      </c>
      <c r="J101" s="3"/>
      <c r="K101" s="5">
        <v>0</v>
      </c>
      <c r="L101" s="5">
        <v>0</v>
      </c>
      <c r="M101" s="14">
        <v>0</v>
      </c>
      <c r="N101" s="14">
        <v>0</v>
      </c>
      <c r="O101" s="14">
        <v>1</v>
      </c>
      <c r="P101" s="8" t="s">
        <v>240</v>
      </c>
      <c r="Q101" s="5">
        <v>0</v>
      </c>
      <c r="R101" s="5">
        <v>1</v>
      </c>
      <c r="S101" s="5">
        <v>0</v>
      </c>
      <c r="T101" s="5">
        <v>0</v>
      </c>
      <c r="U101" s="5">
        <v>0</v>
      </c>
      <c r="V101" s="5"/>
      <c r="W101" s="13">
        <f t="shared" si="9"/>
        <v>0</v>
      </c>
      <c r="X101" s="13">
        <f t="shared" si="10"/>
        <v>0</v>
      </c>
      <c r="Y101" s="13">
        <f t="shared" si="11"/>
        <v>0</v>
      </c>
      <c r="Z101" s="12">
        <f t="shared" si="12"/>
        <v>0</v>
      </c>
      <c r="AA101" s="13">
        <f t="shared" si="13"/>
        <v>0</v>
      </c>
      <c r="AB101" s="7">
        <f t="shared" si="14"/>
        <v>0</v>
      </c>
      <c r="AC101" s="7"/>
      <c r="AD101" s="7">
        <f t="shared" si="15"/>
        <v>0</v>
      </c>
      <c r="AE101" s="7">
        <f t="shared" si="16"/>
        <v>0</v>
      </c>
      <c r="AF101" s="7">
        <f t="shared" si="17"/>
        <v>0</v>
      </c>
      <c r="AG101" s="7"/>
      <c r="AI101" s="139"/>
      <c r="AJ101" s="139"/>
      <c r="AK101" s="139"/>
      <c r="AL101" s="139"/>
      <c r="AM101" s="139"/>
      <c r="AO101" s="139"/>
      <c r="AP101" s="139"/>
      <c r="AQ101" s="139"/>
      <c r="AR101" s="139"/>
      <c r="AS101" s="139"/>
      <c r="AU101" s="139"/>
      <c r="AV101" s="139"/>
      <c r="AW101" s="139"/>
      <c r="AX101" s="139"/>
      <c r="AY101" s="139"/>
      <c r="BA101" s="139"/>
    </row>
    <row r="102" spans="1:64" ht="13.5" customHeight="1" x14ac:dyDescent="0.2">
      <c r="A102" s="8">
        <v>1145</v>
      </c>
      <c r="B102" s="29" t="s">
        <v>926</v>
      </c>
      <c r="C102" s="29">
        <v>8</v>
      </c>
      <c r="D102" s="8" t="s">
        <v>723</v>
      </c>
      <c r="E102" s="72">
        <v>0</v>
      </c>
      <c r="F102" s="72">
        <v>0</v>
      </c>
      <c r="G102" s="72">
        <v>0</v>
      </c>
      <c r="H102" s="72">
        <v>0</v>
      </c>
      <c r="I102" s="72">
        <v>0</v>
      </c>
      <c r="J102" s="72"/>
      <c r="K102" s="72">
        <v>0</v>
      </c>
      <c r="L102" s="72">
        <v>0</v>
      </c>
      <c r="M102" s="72">
        <v>0</v>
      </c>
      <c r="N102" s="72">
        <v>0</v>
      </c>
      <c r="O102" s="72">
        <v>0</v>
      </c>
      <c r="P102" s="72" t="s">
        <v>743</v>
      </c>
      <c r="Q102" s="72">
        <v>0</v>
      </c>
      <c r="R102" s="72">
        <v>1</v>
      </c>
      <c r="S102" s="72">
        <v>0</v>
      </c>
      <c r="T102" s="72">
        <v>0</v>
      </c>
      <c r="U102" s="72">
        <v>0</v>
      </c>
      <c r="V102" s="8"/>
      <c r="W102" s="13">
        <f t="shared" si="9"/>
        <v>0</v>
      </c>
      <c r="X102" s="13">
        <f t="shared" si="10"/>
        <v>0</v>
      </c>
      <c r="Y102" s="13">
        <f t="shared" si="11"/>
        <v>0</v>
      </c>
      <c r="Z102" s="12">
        <f t="shared" si="12"/>
        <v>0</v>
      </c>
      <c r="AA102" s="13">
        <f t="shared" si="13"/>
        <v>0</v>
      </c>
      <c r="AB102" s="7">
        <f t="shared" si="14"/>
        <v>0</v>
      </c>
      <c r="AC102" s="7"/>
      <c r="AD102" s="7">
        <f t="shared" si="15"/>
        <v>0</v>
      </c>
      <c r="AE102" s="7">
        <f t="shared" si="16"/>
        <v>0</v>
      </c>
      <c r="AF102" s="7">
        <f t="shared" si="17"/>
        <v>0</v>
      </c>
      <c r="AG102" s="7"/>
      <c r="AI102" s="139"/>
      <c r="AJ102" s="139"/>
      <c r="AK102" s="139"/>
      <c r="AL102" s="139"/>
      <c r="AM102" s="139"/>
      <c r="AO102" s="139"/>
      <c r="AP102" s="139"/>
      <c r="AQ102" s="139"/>
      <c r="AR102" s="139"/>
      <c r="AS102" s="139"/>
      <c r="AU102" s="139"/>
      <c r="AV102" s="139"/>
      <c r="AW102" s="139"/>
      <c r="AX102" s="139"/>
      <c r="AY102" s="139"/>
      <c r="BA102" s="139"/>
    </row>
    <row r="103" spans="1:64" ht="13.5" customHeight="1" x14ac:dyDescent="0.2">
      <c r="A103" s="8">
        <v>1094</v>
      </c>
      <c r="B103" s="29" t="s">
        <v>882</v>
      </c>
      <c r="C103" s="29">
        <v>11</v>
      </c>
      <c r="D103" s="8" t="s">
        <v>672</v>
      </c>
      <c r="E103" s="72">
        <v>0</v>
      </c>
      <c r="F103" s="72">
        <v>1</v>
      </c>
      <c r="G103" s="72">
        <v>0</v>
      </c>
      <c r="H103" s="72">
        <v>0</v>
      </c>
      <c r="I103" s="72">
        <v>0</v>
      </c>
      <c r="J103" s="72"/>
      <c r="K103" s="72">
        <v>1</v>
      </c>
      <c r="L103" s="72">
        <v>1</v>
      </c>
      <c r="M103" s="72">
        <v>0</v>
      </c>
      <c r="N103" s="72">
        <v>0</v>
      </c>
      <c r="O103" s="72">
        <v>1</v>
      </c>
      <c r="P103" s="72" t="s">
        <v>766</v>
      </c>
      <c r="Q103" s="72">
        <v>0</v>
      </c>
      <c r="R103" s="72">
        <v>1</v>
      </c>
      <c r="S103" s="72">
        <v>0</v>
      </c>
      <c r="T103" s="72">
        <v>0</v>
      </c>
      <c r="U103" s="72">
        <v>0</v>
      </c>
      <c r="V103" s="8"/>
      <c r="W103" s="13">
        <f t="shared" si="9"/>
        <v>0</v>
      </c>
      <c r="X103" s="13">
        <f t="shared" si="10"/>
        <v>1</v>
      </c>
      <c r="Y103" s="13">
        <f t="shared" si="11"/>
        <v>0</v>
      </c>
      <c r="Z103" s="12">
        <f t="shared" si="12"/>
        <v>0</v>
      </c>
      <c r="AA103" s="13">
        <f t="shared" si="13"/>
        <v>0</v>
      </c>
      <c r="AB103" s="7">
        <f t="shared" si="14"/>
        <v>1</v>
      </c>
      <c r="AC103" s="7"/>
      <c r="AD103" s="7">
        <f t="shared" si="15"/>
        <v>1</v>
      </c>
      <c r="AE103" s="7">
        <f t="shared" si="16"/>
        <v>0</v>
      </c>
      <c r="AF103" s="7">
        <f t="shared" si="17"/>
        <v>0</v>
      </c>
      <c r="AG103" s="7"/>
      <c r="AI103" s="139"/>
      <c r="AJ103" s="139"/>
      <c r="AK103" s="139"/>
      <c r="AL103" s="139"/>
      <c r="AM103" s="139"/>
      <c r="AO103" s="139"/>
      <c r="AP103" s="139"/>
      <c r="AQ103" s="139"/>
      <c r="AR103" s="139"/>
      <c r="AS103" s="139"/>
      <c r="AU103" s="139"/>
      <c r="AV103" s="139"/>
      <c r="AW103" s="139"/>
      <c r="AX103" s="139"/>
      <c r="AY103" s="139"/>
      <c r="BA103" s="139"/>
    </row>
    <row r="104" spans="1:64" s="55" customFormat="1" ht="13.5" customHeight="1" x14ac:dyDescent="0.2">
      <c r="A104" s="8">
        <v>1095</v>
      </c>
      <c r="B104" s="29" t="s">
        <v>882</v>
      </c>
      <c r="C104" s="29">
        <v>11</v>
      </c>
      <c r="D104" s="8" t="s">
        <v>673</v>
      </c>
      <c r="E104" s="72">
        <v>0</v>
      </c>
      <c r="F104" s="72">
        <v>0</v>
      </c>
      <c r="G104" s="72">
        <v>0</v>
      </c>
      <c r="H104" s="72">
        <v>0</v>
      </c>
      <c r="I104" s="72">
        <v>0</v>
      </c>
      <c r="J104" s="72" t="s">
        <v>770</v>
      </c>
      <c r="K104" s="72">
        <v>1</v>
      </c>
      <c r="L104" s="72">
        <v>1</v>
      </c>
      <c r="M104" s="72">
        <v>0</v>
      </c>
      <c r="N104" s="72">
        <v>0</v>
      </c>
      <c r="O104" s="72">
        <v>0.5</v>
      </c>
      <c r="P104" s="72" t="s">
        <v>766</v>
      </c>
      <c r="Q104" s="72">
        <v>0</v>
      </c>
      <c r="R104" s="72">
        <v>0</v>
      </c>
      <c r="S104" s="72">
        <v>0</v>
      </c>
      <c r="T104" s="72">
        <v>0</v>
      </c>
      <c r="U104" s="72">
        <v>0</v>
      </c>
      <c r="V104" s="8"/>
      <c r="W104" s="13">
        <f t="shared" ref="W104:W167" si="18">IF(((E104+K104+Q104)=1.5),0.5,ROUND((E104+K104+Q104)/3,0))</f>
        <v>0</v>
      </c>
      <c r="X104" s="13">
        <f t="shared" ref="X104:X167" si="19">IF(((F104+L104+R104)=1.5),0.5,ROUND((F104+L104+R104)/3,0))</f>
        <v>0</v>
      </c>
      <c r="Y104" s="13">
        <f t="shared" ref="Y104:Y167" si="20">IF(((G104+M104+S104)=1.5),0.5,ROUND((G104+M104+S104)/3,0))</f>
        <v>0</v>
      </c>
      <c r="Z104" s="12">
        <f t="shared" ref="Z104:Z167" si="21">IF(((H104+N104+T104)=1.5),0.5,ROUND((H104+N104+T104)/3,0))</f>
        <v>0</v>
      </c>
      <c r="AA104" s="13">
        <f t="shared" ref="AA104:AA167" si="22">IF(((I104+O104+U104)=1.5),0.5,ROUND((I104+O104+U104)/3,0))</f>
        <v>0</v>
      </c>
      <c r="AB104" s="7">
        <f t="shared" si="14"/>
        <v>0</v>
      </c>
      <c r="AC104" s="7"/>
      <c r="AD104" s="7">
        <f t="shared" si="15"/>
        <v>0</v>
      </c>
      <c r="AE104" s="7">
        <f t="shared" si="16"/>
        <v>0</v>
      </c>
      <c r="AF104" s="7">
        <f t="shared" si="17"/>
        <v>0</v>
      </c>
      <c r="AG104" s="7"/>
      <c r="AI104" s="137"/>
      <c r="AJ104" s="137"/>
      <c r="AK104" s="137"/>
      <c r="AL104" s="137"/>
      <c r="AM104" s="137"/>
      <c r="AO104" s="137"/>
      <c r="AP104" s="137"/>
      <c r="AQ104" s="137"/>
      <c r="AR104" s="137"/>
      <c r="AS104" s="137"/>
      <c r="AU104" s="137"/>
      <c r="AV104" s="137"/>
      <c r="AW104" s="137"/>
      <c r="AX104" s="137"/>
      <c r="AY104" s="137"/>
      <c r="BA104" s="137"/>
    </row>
    <row r="105" spans="1:64" s="55" customFormat="1" ht="13.5" customHeight="1" x14ac:dyDescent="0.2">
      <c r="A105" s="8">
        <v>1034</v>
      </c>
      <c r="B105" s="29" t="s">
        <v>829</v>
      </c>
      <c r="C105" s="29">
        <v>9</v>
      </c>
      <c r="D105" s="8" t="s">
        <v>611</v>
      </c>
      <c r="E105" s="72">
        <v>0</v>
      </c>
      <c r="F105" s="72">
        <v>1</v>
      </c>
      <c r="G105" s="72">
        <v>1</v>
      </c>
      <c r="H105" s="72">
        <v>1</v>
      </c>
      <c r="I105" s="72">
        <v>1</v>
      </c>
      <c r="J105" s="72"/>
      <c r="K105" s="72">
        <v>1</v>
      </c>
      <c r="L105" s="72">
        <v>1</v>
      </c>
      <c r="M105" s="72">
        <v>0.5</v>
      </c>
      <c r="N105" s="72">
        <v>0.5</v>
      </c>
      <c r="O105" s="72">
        <v>0.5</v>
      </c>
      <c r="P105" s="72"/>
      <c r="Q105" s="72">
        <v>1</v>
      </c>
      <c r="R105" s="72">
        <v>1</v>
      </c>
      <c r="S105" s="72">
        <v>1</v>
      </c>
      <c r="T105" s="72">
        <v>1</v>
      </c>
      <c r="U105" s="72">
        <v>1</v>
      </c>
      <c r="V105" s="54"/>
      <c r="W105" s="13">
        <f t="shared" si="18"/>
        <v>1</v>
      </c>
      <c r="X105" s="13">
        <f t="shared" si="19"/>
        <v>1</v>
      </c>
      <c r="Y105" s="13">
        <f t="shared" si="20"/>
        <v>1</v>
      </c>
      <c r="Z105" s="12">
        <f t="shared" si="21"/>
        <v>1</v>
      </c>
      <c r="AA105" s="13">
        <f t="shared" si="22"/>
        <v>1</v>
      </c>
      <c r="AB105" s="7">
        <f t="shared" si="14"/>
        <v>5</v>
      </c>
      <c r="AC105" s="7"/>
      <c r="AD105" s="7">
        <f t="shared" si="15"/>
        <v>2</v>
      </c>
      <c r="AE105" s="7">
        <f t="shared" si="16"/>
        <v>2</v>
      </c>
      <c r="AF105" s="7">
        <f t="shared" si="17"/>
        <v>1</v>
      </c>
      <c r="AG105" s="7"/>
      <c r="AI105" s="137"/>
      <c r="AJ105" s="137"/>
      <c r="AK105" s="137"/>
      <c r="AL105" s="137"/>
      <c r="AM105" s="137"/>
      <c r="AO105" s="137"/>
      <c r="AP105" s="137"/>
      <c r="AQ105" s="137"/>
      <c r="AR105" s="137"/>
      <c r="AS105" s="137"/>
      <c r="AU105" s="137"/>
      <c r="AV105" s="137"/>
      <c r="AW105" s="137"/>
      <c r="AX105" s="137"/>
      <c r="AY105" s="137"/>
      <c r="BA105" s="137"/>
    </row>
    <row r="106" spans="1:64" ht="13.5" customHeight="1" x14ac:dyDescent="0.2">
      <c r="A106" s="8">
        <v>1133</v>
      </c>
      <c r="B106" s="29" t="s">
        <v>914</v>
      </c>
      <c r="C106" s="29">
        <v>8</v>
      </c>
      <c r="D106" s="8" t="s">
        <v>711</v>
      </c>
      <c r="E106" s="72">
        <v>0</v>
      </c>
      <c r="F106" s="72">
        <v>0</v>
      </c>
      <c r="G106" s="72">
        <v>0</v>
      </c>
      <c r="H106" s="72">
        <v>0</v>
      </c>
      <c r="I106" s="72">
        <v>0</v>
      </c>
      <c r="J106" s="72"/>
      <c r="K106" s="72">
        <v>0</v>
      </c>
      <c r="L106" s="72">
        <v>0</v>
      </c>
      <c r="M106" s="72">
        <v>0</v>
      </c>
      <c r="N106" s="72">
        <v>0</v>
      </c>
      <c r="O106" s="72">
        <v>0</v>
      </c>
      <c r="P106" s="72" t="s">
        <v>743</v>
      </c>
      <c r="Q106" s="72">
        <v>0</v>
      </c>
      <c r="R106" s="72">
        <v>1</v>
      </c>
      <c r="S106" s="72">
        <v>0</v>
      </c>
      <c r="T106" s="72">
        <v>0</v>
      </c>
      <c r="U106" s="72">
        <v>0</v>
      </c>
      <c r="V106" s="8"/>
      <c r="W106" s="13">
        <f t="shared" si="18"/>
        <v>0</v>
      </c>
      <c r="X106" s="13">
        <f t="shared" si="19"/>
        <v>0</v>
      </c>
      <c r="Y106" s="13">
        <f t="shared" si="20"/>
        <v>0</v>
      </c>
      <c r="Z106" s="12">
        <f t="shared" si="21"/>
        <v>0</v>
      </c>
      <c r="AA106" s="13">
        <f t="shared" si="22"/>
        <v>0</v>
      </c>
      <c r="AB106" s="7">
        <f t="shared" si="14"/>
        <v>0</v>
      </c>
      <c r="AC106" s="7"/>
      <c r="AD106" s="7">
        <f t="shared" si="15"/>
        <v>0</v>
      </c>
      <c r="AE106" s="7">
        <f t="shared" si="16"/>
        <v>0</v>
      </c>
      <c r="AF106" s="7">
        <f t="shared" si="17"/>
        <v>0</v>
      </c>
      <c r="AG106" s="7"/>
      <c r="AI106" s="139"/>
      <c r="AJ106" s="139"/>
      <c r="AK106" s="139"/>
      <c r="AL106" s="139"/>
      <c r="AM106" s="139"/>
      <c r="AO106" s="139"/>
      <c r="AP106" s="139"/>
      <c r="AQ106" s="139"/>
      <c r="AR106" s="139"/>
      <c r="AS106" s="139"/>
      <c r="AU106" s="139"/>
      <c r="AV106" s="139"/>
      <c r="AW106" s="139"/>
      <c r="AX106" s="139"/>
      <c r="AY106" s="139"/>
      <c r="BA106" s="139"/>
    </row>
    <row r="107" spans="1:64" s="55" customFormat="1" ht="13.5" customHeight="1" x14ac:dyDescent="0.2">
      <c r="A107" s="1" t="s">
        <v>158</v>
      </c>
      <c r="B107" s="29" t="s">
        <v>464</v>
      </c>
      <c r="C107" s="29">
        <v>10</v>
      </c>
      <c r="D107" s="4" t="s">
        <v>168</v>
      </c>
      <c r="E107" s="6">
        <v>1</v>
      </c>
      <c r="F107" s="6">
        <v>1</v>
      </c>
      <c r="G107" s="6">
        <v>0</v>
      </c>
      <c r="H107" s="6">
        <v>0</v>
      </c>
      <c r="I107" s="6">
        <v>0</v>
      </c>
      <c r="J107" s="3"/>
      <c r="K107" s="5">
        <v>1</v>
      </c>
      <c r="L107" s="5">
        <v>1</v>
      </c>
      <c r="M107" s="14">
        <v>0.5</v>
      </c>
      <c r="N107" s="14">
        <v>0.5</v>
      </c>
      <c r="O107" s="14">
        <v>1</v>
      </c>
      <c r="P107" s="3"/>
      <c r="Q107" s="5">
        <v>1</v>
      </c>
      <c r="R107" s="5">
        <v>1</v>
      </c>
      <c r="S107" s="5">
        <v>1</v>
      </c>
      <c r="T107" s="5">
        <v>0</v>
      </c>
      <c r="U107" s="5">
        <v>0</v>
      </c>
      <c r="V107" s="5"/>
      <c r="W107" s="13">
        <f t="shared" si="18"/>
        <v>1</v>
      </c>
      <c r="X107" s="13">
        <f t="shared" si="19"/>
        <v>1</v>
      </c>
      <c r="Y107" s="13">
        <f t="shared" si="20"/>
        <v>0.5</v>
      </c>
      <c r="Z107" s="12">
        <f t="shared" si="21"/>
        <v>0</v>
      </c>
      <c r="AA107" s="13">
        <f t="shared" si="22"/>
        <v>0</v>
      </c>
      <c r="AB107" s="7">
        <f t="shared" si="14"/>
        <v>2.5</v>
      </c>
      <c r="AC107" s="7"/>
      <c r="AD107" s="7">
        <f t="shared" si="15"/>
        <v>2</v>
      </c>
      <c r="AE107" s="7">
        <f t="shared" si="16"/>
        <v>0</v>
      </c>
      <c r="AF107" s="7">
        <f t="shared" si="17"/>
        <v>0.5</v>
      </c>
      <c r="AG107" s="88"/>
      <c r="AH107" s="54"/>
      <c r="AI107" s="139"/>
      <c r="AJ107" s="139"/>
      <c r="AK107" s="139"/>
      <c r="AL107" s="139"/>
      <c r="AM107" s="139"/>
      <c r="AN107" s="54"/>
      <c r="AO107" s="139"/>
      <c r="AP107" s="139"/>
      <c r="AQ107" s="139"/>
      <c r="AR107" s="139"/>
      <c r="AS107" s="139"/>
      <c r="AT107" s="54"/>
      <c r="AU107" s="139"/>
      <c r="AV107" s="139"/>
      <c r="AW107" s="139"/>
      <c r="AX107" s="139"/>
      <c r="AY107" s="139"/>
      <c r="AZ107" s="54"/>
      <c r="BA107" s="139"/>
      <c r="BB107" s="54"/>
      <c r="BC107" s="54"/>
      <c r="BD107" s="54"/>
      <c r="BE107" s="54"/>
      <c r="BF107" s="54"/>
      <c r="BG107" s="54"/>
      <c r="BH107" s="54"/>
      <c r="BI107" s="54"/>
      <c r="BJ107" s="54"/>
      <c r="BK107" s="54"/>
      <c r="BL107" s="54"/>
    </row>
    <row r="108" spans="1:64" ht="13.5" customHeight="1" x14ac:dyDescent="0.2">
      <c r="A108" s="8">
        <v>1039</v>
      </c>
      <c r="B108" s="29" t="s">
        <v>834</v>
      </c>
      <c r="C108" s="29">
        <v>8</v>
      </c>
      <c r="D108" s="8" t="s">
        <v>616</v>
      </c>
      <c r="E108" s="72">
        <v>0</v>
      </c>
      <c r="F108" s="72">
        <v>1</v>
      </c>
      <c r="G108" s="72">
        <v>1</v>
      </c>
      <c r="H108" s="72">
        <v>1</v>
      </c>
      <c r="I108" s="72">
        <v>0</v>
      </c>
      <c r="J108" s="72"/>
      <c r="K108" s="72">
        <v>0</v>
      </c>
      <c r="L108" s="72">
        <v>0</v>
      </c>
      <c r="M108" s="72">
        <v>1</v>
      </c>
      <c r="N108" s="72">
        <v>1</v>
      </c>
      <c r="O108" s="72">
        <v>0</v>
      </c>
      <c r="P108" s="72"/>
      <c r="Q108" s="72">
        <v>0</v>
      </c>
      <c r="R108" s="72">
        <v>0</v>
      </c>
      <c r="S108" s="72">
        <v>0</v>
      </c>
      <c r="T108" s="72">
        <v>0</v>
      </c>
      <c r="U108" s="72">
        <v>0</v>
      </c>
      <c r="W108" s="13">
        <f t="shared" si="18"/>
        <v>0</v>
      </c>
      <c r="X108" s="13">
        <f t="shared" si="19"/>
        <v>0</v>
      </c>
      <c r="Y108" s="13">
        <f t="shared" si="20"/>
        <v>1</v>
      </c>
      <c r="Z108" s="12">
        <f t="shared" si="21"/>
        <v>1</v>
      </c>
      <c r="AA108" s="13">
        <f t="shared" si="22"/>
        <v>0</v>
      </c>
      <c r="AB108" s="7">
        <f t="shared" si="14"/>
        <v>2</v>
      </c>
      <c r="AC108" s="7"/>
      <c r="AD108" s="7">
        <f t="shared" si="15"/>
        <v>0</v>
      </c>
      <c r="AE108" s="7">
        <f t="shared" si="16"/>
        <v>1</v>
      </c>
      <c r="AF108" s="7">
        <f t="shared" si="17"/>
        <v>1</v>
      </c>
      <c r="AG108" s="7"/>
      <c r="AI108" s="139"/>
      <c r="AJ108" s="139"/>
      <c r="AK108" s="139"/>
      <c r="AL108" s="139"/>
      <c r="AM108" s="139"/>
      <c r="AO108" s="139"/>
      <c r="AP108" s="139"/>
      <c r="AQ108" s="139"/>
      <c r="AR108" s="139"/>
      <c r="AS108" s="139"/>
      <c r="AU108" s="139"/>
      <c r="AV108" s="139"/>
      <c r="AW108" s="139"/>
      <c r="AX108" s="139"/>
      <c r="AY108" s="139"/>
      <c r="BA108" s="139"/>
    </row>
    <row r="109" spans="1:64" ht="13.5" customHeight="1" x14ac:dyDescent="0.2">
      <c r="A109" s="11" t="s">
        <v>47</v>
      </c>
      <c r="B109" s="29" t="s">
        <v>419</v>
      </c>
      <c r="C109" s="29">
        <v>11</v>
      </c>
      <c r="D109" s="4" t="s">
        <v>48</v>
      </c>
      <c r="E109" s="6">
        <v>1</v>
      </c>
      <c r="F109" s="6">
        <v>1</v>
      </c>
      <c r="G109" s="6">
        <v>0</v>
      </c>
      <c r="H109" s="6">
        <v>0</v>
      </c>
      <c r="I109" s="6">
        <v>0</v>
      </c>
      <c r="J109" s="3"/>
      <c r="K109" s="5">
        <v>1</v>
      </c>
      <c r="L109" s="5">
        <v>1</v>
      </c>
      <c r="M109" s="14">
        <v>0</v>
      </c>
      <c r="N109" s="14">
        <v>0.5</v>
      </c>
      <c r="O109" s="14">
        <v>1</v>
      </c>
      <c r="P109" s="3"/>
      <c r="Q109" s="5">
        <v>1</v>
      </c>
      <c r="R109" s="5">
        <v>1</v>
      </c>
      <c r="S109" s="5">
        <v>0</v>
      </c>
      <c r="T109" s="5">
        <v>0</v>
      </c>
      <c r="U109" s="5">
        <v>0</v>
      </c>
      <c r="V109" s="5"/>
      <c r="W109" s="13">
        <f t="shared" si="18"/>
        <v>1</v>
      </c>
      <c r="X109" s="13">
        <f t="shared" si="19"/>
        <v>1</v>
      </c>
      <c r="Y109" s="13">
        <f t="shared" si="20"/>
        <v>0</v>
      </c>
      <c r="Z109" s="12">
        <f t="shared" si="21"/>
        <v>0</v>
      </c>
      <c r="AA109" s="13">
        <f t="shared" si="22"/>
        <v>0</v>
      </c>
      <c r="AB109" s="7">
        <f t="shared" si="14"/>
        <v>2</v>
      </c>
      <c r="AC109" s="7"/>
      <c r="AD109" s="7">
        <f t="shared" si="15"/>
        <v>2</v>
      </c>
      <c r="AE109" s="7">
        <f t="shared" si="16"/>
        <v>0</v>
      </c>
      <c r="AF109" s="7">
        <f t="shared" si="17"/>
        <v>0</v>
      </c>
      <c r="AG109" s="7"/>
      <c r="AI109" s="139"/>
      <c r="AJ109" s="139"/>
      <c r="AK109" s="139"/>
      <c r="AL109" s="139"/>
      <c r="AM109" s="139"/>
      <c r="AO109" s="139"/>
      <c r="AP109" s="139"/>
      <c r="AQ109" s="139"/>
      <c r="AR109" s="139"/>
      <c r="AS109" s="139"/>
      <c r="AU109" s="139"/>
      <c r="AV109" s="139"/>
      <c r="AW109" s="139"/>
      <c r="AX109" s="139"/>
      <c r="AY109" s="139"/>
      <c r="BA109" s="139"/>
    </row>
    <row r="110" spans="1:64" s="55" customFormat="1" ht="13.5" customHeight="1" x14ac:dyDescent="0.2">
      <c r="A110" s="1" t="s">
        <v>339</v>
      </c>
      <c r="B110" s="29" t="s">
        <v>529</v>
      </c>
      <c r="C110" s="29">
        <v>2</v>
      </c>
      <c r="D110" s="4" t="s">
        <v>362</v>
      </c>
      <c r="E110" s="8">
        <v>1</v>
      </c>
      <c r="F110" s="8">
        <v>0</v>
      </c>
      <c r="G110" s="8">
        <v>1</v>
      </c>
      <c r="H110" s="8">
        <v>1</v>
      </c>
      <c r="I110" s="8">
        <v>0</v>
      </c>
      <c r="J110" s="8" t="s">
        <v>550</v>
      </c>
      <c r="K110" s="8">
        <v>1</v>
      </c>
      <c r="L110" s="8">
        <v>1</v>
      </c>
      <c r="M110" s="8">
        <v>0</v>
      </c>
      <c r="N110" s="8">
        <v>0</v>
      </c>
      <c r="O110" s="8">
        <v>0</v>
      </c>
      <c r="P110" s="8"/>
      <c r="Q110" s="8">
        <v>1</v>
      </c>
      <c r="R110" s="8">
        <v>0</v>
      </c>
      <c r="S110" s="8">
        <v>0</v>
      </c>
      <c r="T110" s="8">
        <v>0</v>
      </c>
      <c r="U110" s="8">
        <v>0</v>
      </c>
      <c r="V110" s="8"/>
      <c r="W110" s="13">
        <f t="shared" si="18"/>
        <v>1</v>
      </c>
      <c r="X110" s="13">
        <f t="shared" si="19"/>
        <v>0</v>
      </c>
      <c r="Y110" s="13">
        <f t="shared" si="20"/>
        <v>0</v>
      </c>
      <c r="Z110" s="12">
        <f t="shared" si="21"/>
        <v>0</v>
      </c>
      <c r="AA110" s="13">
        <f t="shared" si="22"/>
        <v>0</v>
      </c>
      <c r="AB110" s="7">
        <f t="shared" si="14"/>
        <v>1</v>
      </c>
      <c r="AC110" s="7"/>
      <c r="AD110" s="7">
        <f t="shared" si="15"/>
        <v>1</v>
      </c>
      <c r="AE110" s="7">
        <f t="shared" si="16"/>
        <v>0</v>
      </c>
      <c r="AF110" s="7">
        <f t="shared" si="17"/>
        <v>0</v>
      </c>
      <c r="AG110" s="88"/>
      <c r="AH110" s="54"/>
      <c r="AI110" s="139"/>
      <c r="AJ110" s="139"/>
      <c r="AK110" s="139"/>
      <c r="AL110" s="139"/>
      <c r="AM110" s="139"/>
      <c r="AN110" s="54"/>
      <c r="AO110" s="139"/>
      <c r="AP110" s="139"/>
      <c r="AQ110" s="139"/>
      <c r="AR110" s="139"/>
      <c r="AS110" s="139"/>
      <c r="AT110" s="54"/>
      <c r="AU110" s="139"/>
      <c r="AV110" s="139"/>
      <c r="AW110" s="139"/>
      <c r="AX110" s="139"/>
      <c r="AY110" s="139"/>
      <c r="AZ110" s="54"/>
      <c r="BA110" s="139"/>
      <c r="BB110" s="54"/>
      <c r="BC110" s="54"/>
      <c r="BD110" s="54"/>
      <c r="BE110" s="54"/>
      <c r="BF110" s="54"/>
      <c r="BG110" s="54"/>
      <c r="BH110" s="54"/>
      <c r="BI110" s="54"/>
      <c r="BJ110" s="54"/>
      <c r="BK110" s="54"/>
      <c r="BL110" s="54"/>
    </row>
    <row r="111" spans="1:64" s="55" customFormat="1" ht="13.5" customHeight="1" x14ac:dyDescent="0.2">
      <c r="A111" s="11" t="s">
        <v>342</v>
      </c>
      <c r="B111" s="29" t="s">
        <v>529</v>
      </c>
      <c r="C111" s="29">
        <v>2</v>
      </c>
      <c r="D111" s="4" t="s">
        <v>365</v>
      </c>
      <c r="E111" s="8">
        <v>1</v>
      </c>
      <c r="F111" s="8">
        <v>1</v>
      </c>
      <c r="G111" s="8">
        <v>0</v>
      </c>
      <c r="H111" s="8">
        <v>0</v>
      </c>
      <c r="I111" s="8">
        <v>1</v>
      </c>
      <c r="J111" s="8"/>
      <c r="K111" s="8">
        <v>1</v>
      </c>
      <c r="L111" s="8">
        <v>1</v>
      </c>
      <c r="M111" s="8">
        <v>0</v>
      </c>
      <c r="N111" s="8">
        <v>0</v>
      </c>
      <c r="O111" s="8">
        <v>1</v>
      </c>
      <c r="P111" s="8"/>
      <c r="Q111" s="8">
        <v>1</v>
      </c>
      <c r="R111" s="8">
        <v>1</v>
      </c>
      <c r="S111" s="8">
        <v>0</v>
      </c>
      <c r="T111" s="8">
        <v>0</v>
      </c>
      <c r="U111" s="8">
        <v>1</v>
      </c>
      <c r="V111" s="8"/>
      <c r="W111" s="13">
        <f t="shared" si="18"/>
        <v>1</v>
      </c>
      <c r="X111" s="13">
        <f t="shared" si="19"/>
        <v>1</v>
      </c>
      <c r="Y111" s="13">
        <f t="shared" si="20"/>
        <v>0</v>
      </c>
      <c r="Z111" s="12">
        <f t="shared" si="21"/>
        <v>0</v>
      </c>
      <c r="AA111" s="13">
        <f t="shared" si="22"/>
        <v>1</v>
      </c>
      <c r="AB111" s="7">
        <f t="shared" si="14"/>
        <v>3</v>
      </c>
      <c r="AC111" s="7"/>
      <c r="AD111" s="7">
        <f t="shared" si="15"/>
        <v>2</v>
      </c>
      <c r="AE111" s="7">
        <f t="shared" si="16"/>
        <v>1</v>
      </c>
      <c r="AF111" s="7">
        <f t="shared" si="17"/>
        <v>0</v>
      </c>
      <c r="AG111" s="7"/>
      <c r="AI111" s="137"/>
      <c r="AJ111" s="137"/>
      <c r="AK111" s="137"/>
      <c r="AL111" s="137"/>
      <c r="AM111" s="137"/>
      <c r="AO111" s="137"/>
      <c r="AP111" s="137"/>
      <c r="AQ111" s="137"/>
      <c r="AR111" s="137"/>
      <c r="AS111" s="137"/>
      <c r="AU111" s="137"/>
      <c r="AV111" s="137"/>
      <c r="AW111" s="137"/>
      <c r="AX111" s="137"/>
      <c r="AY111" s="137"/>
      <c r="AZ111" s="137"/>
      <c r="BA111" s="137"/>
      <c r="BD111" s="137"/>
      <c r="BE111" s="137"/>
      <c r="BF111" s="137"/>
      <c r="BG111" s="137"/>
      <c r="BH111" s="137"/>
      <c r="BI111" s="137"/>
      <c r="BJ111" s="137"/>
      <c r="BK111" s="137"/>
      <c r="BL111" s="137"/>
    </row>
    <row r="112" spans="1:64" s="137" customFormat="1" ht="13.5" customHeight="1" x14ac:dyDescent="0.2">
      <c r="A112" s="8">
        <v>1101</v>
      </c>
      <c r="B112" s="29" t="s">
        <v>888</v>
      </c>
      <c r="C112" s="29">
        <v>8</v>
      </c>
      <c r="D112" s="8" t="s">
        <v>679</v>
      </c>
      <c r="E112" s="72">
        <v>0</v>
      </c>
      <c r="F112" s="72">
        <v>0</v>
      </c>
      <c r="G112" s="72">
        <v>0</v>
      </c>
      <c r="H112" s="72">
        <v>0</v>
      </c>
      <c r="I112" s="72">
        <v>0</v>
      </c>
      <c r="J112" s="72"/>
      <c r="K112" s="72">
        <v>0</v>
      </c>
      <c r="L112" s="72">
        <v>0</v>
      </c>
      <c r="M112" s="72">
        <v>0</v>
      </c>
      <c r="N112" s="72">
        <v>0</v>
      </c>
      <c r="O112" s="72">
        <v>0.5</v>
      </c>
      <c r="P112" s="72" t="s">
        <v>748</v>
      </c>
      <c r="Q112" s="72">
        <v>0</v>
      </c>
      <c r="R112" s="72">
        <v>1</v>
      </c>
      <c r="S112" s="72">
        <v>0</v>
      </c>
      <c r="T112" s="72">
        <v>0</v>
      </c>
      <c r="U112" s="72">
        <v>0</v>
      </c>
      <c r="V112" s="8"/>
      <c r="W112" s="13">
        <f t="shared" si="18"/>
        <v>0</v>
      </c>
      <c r="X112" s="13">
        <f t="shared" si="19"/>
        <v>0</v>
      </c>
      <c r="Y112" s="13">
        <f t="shared" si="20"/>
        <v>0</v>
      </c>
      <c r="Z112" s="12">
        <f t="shared" si="21"/>
        <v>0</v>
      </c>
      <c r="AA112" s="13">
        <f t="shared" si="22"/>
        <v>0</v>
      </c>
      <c r="AB112" s="7">
        <f t="shared" si="14"/>
        <v>0</v>
      </c>
      <c r="AC112" s="7"/>
      <c r="AD112" s="7">
        <f t="shared" si="15"/>
        <v>0</v>
      </c>
      <c r="AE112" s="7">
        <f t="shared" si="16"/>
        <v>0</v>
      </c>
      <c r="AF112" s="7">
        <f t="shared" si="17"/>
        <v>0</v>
      </c>
      <c r="AG112" s="7"/>
      <c r="AH112" s="55"/>
      <c r="AN112" s="55"/>
      <c r="AT112" s="55"/>
      <c r="BB112" s="55"/>
      <c r="BC112" s="55"/>
    </row>
    <row r="113" spans="1:64" s="137" customFormat="1" ht="13.5" customHeight="1" x14ac:dyDescent="0.2">
      <c r="A113" s="8">
        <v>1102</v>
      </c>
      <c r="B113" s="29" t="s">
        <v>888</v>
      </c>
      <c r="C113" s="29">
        <v>8</v>
      </c>
      <c r="D113" s="8" t="s">
        <v>680</v>
      </c>
      <c r="E113" s="72">
        <v>0</v>
      </c>
      <c r="F113" s="72">
        <v>0</v>
      </c>
      <c r="G113" s="72">
        <v>0</v>
      </c>
      <c r="H113" s="72">
        <v>0</v>
      </c>
      <c r="I113" s="72">
        <v>0</v>
      </c>
      <c r="J113" s="72"/>
      <c r="K113" s="72">
        <v>1</v>
      </c>
      <c r="L113" s="72">
        <v>1</v>
      </c>
      <c r="M113" s="72">
        <v>0.5</v>
      </c>
      <c r="N113" s="72">
        <v>0.5</v>
      </c>
      <c r="O113" s="72">
        <v>0.5</v>
      </c>
      <c r="P113" s="72"/>
      <c r="Q113" s="72">
        <v>0</v>
      </c>
      <c r="R113" s="72">
        <v>1</v>
      </c>
      <c r="S113" s="72">
        <v>0</v>
      </c>
      <c r="T113" s="72">
        <v>0</v>
      </c>
      <c r="U113" s="72">
        <v>0</v>
      </c>
      <c r="V113" s="8"/>
      <c r="W113" s="13">
        <f t="shared" si="18"/>
        <v>0</v>
      </c>
      <c r="X113" s="13">
        <f t="shared" si="19"/>
        <v>1</v>
      </c>
      <c r="Y113" s="13">
        <f t="shared" si="20"/>
        <v>0</v>
      </c>
      <c r="Z113" s="12">
        <f t="shared" si="21"/>
        <v>0</v>
      </c>
      <c r="AA113" s="13">
        <f t="shared" si="22"/>
        <v>0</v>
      </c>
      <c r="AB113" s="7">
        <f t="shared" si="14"/>
        <v>1</v>
      </c>
      <c r="AC113" s="7"/>
      <c r="AD113" s="7">
        <f t="shared" si="15"/>
        <v>1</v>
      </c>
      <c r="AE113" s="7">
        <f t="shared" si="16"/>
        <v>0</v>
      </c>
      <c r="AF113" s="7">
        <f t="shared" si="17"/>
        <v>0</v>
      </c>
      <c r="AG113" s="7"/>
      <c r="AH113" s="55"/>
      <c r="AN113" s="55"/>
      <c r="AT113" s="55"/>
      <c r="AZ113" s="55"/>
      <c r="BB113" s="55"/>
      <c r="BC113" s="55"/>
      <c r="BD113" s="55"/>
      <c r="BE113" s="55"/>
      <c r="BF113" s="55"/>
      <c r="BG113" s="55"/>
      <c r="BH113" s="55"/>
      <c r="BI113" s="55"/>
      <c r="BJ113" s="55"/>
      <c r="BK113" s="55"/>
      <c r="BL113" s="55"/>
    </row>
    <row r="114" spans="1:64" s="137" customFormat="1" ht="13.5" customHeight="1" x14ac:dyDescent="0.2">
      <c r="A114" s="1" t="s">
        <v>207</v>
      </c>
      <c r="B114" s="29" t="s">
        <v>483</v>
      </c>
      <c r="C114" s="29">
        <v>29</v>
      </c>
      <c r="D114" s="4" t="s">
        <v>216</v>
      </c>
      <c r="E114" s="6">
        <v>0</v>
      </c>
      <c r="F114" s="6">
        <v>1</v>
      </c>
      <c r="G114" s="6">
        <v>0</v>
      </c>
      <c r="H114" s="6">
        <v>0</v>
      </c>
      <c r="I114" s="6">
        <v>0</v>
      </c>
      <c r="J114" s="3"/>
      <c r="K114" s="9">
        <v>0</v>
      </c>
      <c r="L114" s="9">
        <v>0</v>
      </c>
      <c r="M114" s="16">
        <v>0</v>
      </c>
      <c r="N114" s="16">
        <v>0</v>
      </c>
      <c r="O114" s="16">
        <v>0</v>
      </c>
      <c r="P114" s="10" t="s">
        <v>301</v>
      </c>
      <c r="Q114" s="5">
        <v>0</v>
      </c>
      <c r="R114" s="5">
        <v>1</v>
      </c>
      <c r="S114" s="5">
        <v>0</v>
      </c>
      <c r="T114" s="5">
        <v>0</v>
      </c>
      <c r="U114" s="5">
        <v>0</v>
      </c>
      <c r="V114" s="5"/>
      <c r="W114" s="13">
        <f t="shared" si="18"/>
        <v>0</v>
      </c>
      <c r="X114" s="13">
        <f t="shared" si="19"/>
        <v>1</v>
      </c>
      <c r="Y114" s="13">
        <f t="shared" si="20"/>
        <v>0</v>
      </c>
      <c r="Z114" s="12">
        <f t="shared" si="21"/>
        <v>0</v>
      </c>
      <c r="AA114" s="13">
        <f t="shared" si="22"/>
        <v>0</v>
      </c>
      <c r="AB114" s="7">
        <f t="shared" si="14"/>
        <v>1</v>
      </c>
      <c r="AC114" s="7"/>
      <c r="AD114" s="7">
        <f t="shared" si="15"/>
        <v>1</v>
      </c>
      <c r="AE114" s="7">
        <f t="shared" si="16"/>
        <v>0</v>
      </c>
      <c r="AF114" s="7">
        <f t="shared" si="17"/>
        <v>0</v>
      </c>
      <c r="AG114" s="7"/>
      <c r="AH114" s="55"/>
      <c r="AN114" s="55"/>
      <c r="AT114" s="55"/>
      <c r="AZ114" s="55"/>
      <c r="BB114" s="55"/>
      <c r="BC114" s="55"/>
      <c r="BD114" s="55"/>
      <c r="BE114" s="55"/>
      <c r="BF114" s="55"/>
      <c r="BG114" s="55"/>
      <c r="BH114" s="55"/>
      <c r="BI114" s="55"/>
      <c r="BJ114" s="55"/>
      <c r="BK114" s="55"/>
      <c r="BL114" s="55"/>
    </row>
    <row r="115" spans="1:64" s="139" customFormat="1" ht="13.5" customHeight="1" x14ac:dyDescent="0.2">
      <c r="A115" s="1" t="s">
        <v>153</v>
      </c>
      <c r="B115" s="29" t="s">
        <v>463</v>
      </c>
      <c r="C115" s="29">
        <v>31</v>
      </c>
      <c r="D115" s="4" t="s">
        <v>163</v>
      </c>
      <c r="E115" s="6">
        <v>0</v>
      </c>
      <c r="F115" s="6">
        <v>1</v>
      </c>
      <c r="G115" s="6">
        <v>0</v>
      </c>
      <c r="H115" s="6">
        <v>0</v>
      </c>
      <c r="I115" s="6">
        <v>1</v>
      </c>
      <c r="J115" s="3"/>
      <c r="K115" s="5">
        <v>0</v>
      </c>
      <c r="L115" s="5">
        <v>1</v>
      </c>
      <c r="M115" s="14">
        <v>0</v>
      </c>
      <c r="N115" s="14">
        <v>0</v>
      </c>
      <c r="O115" s="14">
        <v>0</v>
      </c>
      <c r="P115" s="3"/>
      <c r="Q115" s="5">
        <v>0</v>
      </c>
      <c r="R115" s="5">
        <v>1</v>
      </c>
      <c r="S115" s="5">
        <v>0</v>
      </c>
      <c r="T115" s="5">
        <v>0</v>
      </c>
      <c r="U115" s="5">
        <v>0</v>
      </c>
      <c r="V115" s="5"/>
      <c r="W115" s="13">
        <f t="shared" si="18"/>
        <v>0</v>
      </c>
      <c r="X115" s="13">
        <f t="shared" si="19"/>
        <v>1</v>
      </c>
      <c r="Y115" s="13">
        <f t="shared" si="20"/>
        <v>0</v>
      </c>
      <c r="Z115" s="12">
        <f t="shared" si="21"/>
        <v>0</v>
      </c>
      <c r="AA115" s="13">
        <f t="shared" si="22"/>
        <v>0</v>
      </c>
      <c r="AB115" s="7">
        <f t="shared" si="14"/>
        <v>1</v>
      </c>
      <c r="AC115" s="7"/>
      <c r="AD115" s="7">
        <f t="shared" si="15"/>
        <v>1</v>
      </c>
      <c r="AE115" s="7">
        <f t="shared" si="16"/>
        <v>0</v>
      </c>
      <c r="AF115" s="7">
        <f t="shared" si="17"/>
        <v>0</v>
      </c>
      <c r="AG115" s="7"/>
      <c r="AH115" s="54"/>
      <c r="AN115" s="54"/>
      <c r="AT115" s="54"/>
      <c r="AZ115" s="54"/>
      <c r="BB115" s="54"/>
      <c r="BC115" s="54"/>
      <c r="BD115" s="54"/>
      <c r="BE115" s="54"/>
      <c r="BF115" s="54"/>
      <c r="BG115" s="54"/>
      <c r="BH115" s="54"/>
      <c r="BI115" s="54"/>
      <c r="BJ115" s="54"/>
      <c r="BK115" s="54"/>
      <c r="BL115" s="54"/>
    </row>
    <row r="116" spans="1:64" s="137" customFormat="1" ht="13.5" customHeight="1" x14ac:dyDescent="0.2">
      <c r="A116" s="11" t="s">
        <v>155</v>
      </c>
      <c r="B116" s="29" t="s">
        <v>463</v>
      </c>
      <c r="C116" s="29">
        <v>11</v>
      </c>
      <c r="D116" s="4" t="s">
        <v>166</v>
      </c>
      <c r="E116" s="6">
        <v>0</v>
      </c>
      <c r="F116" s="6">
        <v>1</v>
      </c>
      <c r="G116" s="6">
        <v>0</v>
      </c>
      <c r="H116" s="6">
        <v>0</v>
      </c>
      <c r="I116" s="6">
        <v>0</v>
      </c>
      <c r="J116" s="3"/>
      <c r="K116" s="5">
        <v>0</v>
      </c>
      <c r="L116" s="5">
        <v>1</v>
      </c>
      <c r="M116" s="14">
        <v>0</v>
      </c>
      <c r="N116" s="14">
        <v>0</v>
      </c>
      <c r="O116" s="14">
        <v>0</v>
      </c>
      <c r="P116" s="3"/>
      <c r="Q116" s="5">
        <v>0</v>
      </c>
      <c r="R116" s="5">
        <v>0</v>
      </c>
      <c r="S116" s="5">
        <v>0</v>
      </c>
      <c r="T116" s="5">
        <v>0</v>
      </c>
      <c r="U116" s="5">
        <v>0</v>
      </c>
      <c r="V116" s="5"/>
      <c r="W116" s="13">
        <f t="shared" si="18"/>
        <v>0</v>
      </c>
      <c r="X116" s="13">
        <f t="shared" si="19"/>
        <v>1</v>
      </c>
      <c r="Y116" s="13">
        <f t="shared" si="20"/>
        <v>0</v>
      </c>
      <c r="Z116" s="12">
        <f t="shared" si="21"/>
        <v>0</v>
      </c>
      <c r="AA116" s="13">
        <f t="shared" si="22"/>
        <v>0</v>
      </c>
      <c r="AB116" s="7">
        <f t="shared" si="14"/>
        <v>1</v>
      </c>
      <c r="AC116" s="7"/>
      <c r="AD116" s="7">
        <f t="shared" si="15"/>
        <v>1</v>
      </c>
      <c r="AE116" s="7">
        <f t="shared" si="16"/>
        <v>0</v>
      </c>
      <c r="AF116" s="7">
        <f t="shared" si="17"/>
        <v>0</v>
      </c>
      <c r="AG116" s="7"/>
      <c r="AH116" s="55"/>
      <c r="AN116" s="55"/>
      <c r="AT116" s="55"/>
      <c r="AZ116" s="55"/>
      <c r="BB116" s="55"/>
      <c r="BC116" s="55"/>
      <c r="BD116" s="55"/>
      <c r="BE116" s="55"/>
      <c r="BF116" s="55"/>
      <c r="BG116" s="55"/>
      <c r="BH116" s="55"/>
      <c r="BI116" s="55"/>
      <c r="BJ116" s="55"/>
      <c r="BK116" s="55"/>
      <c r="BL116" s="55"/>
    </row>
    <row r="117" spans="1:64" s="137" customFormat="1" ht="13.5" customHeight="1" x14ac:dyDescent="0.2">
      <c r="A117" s="1" t="s">
        <v>299</v>
      </c>
      <c r="B117" s="29" t="s">
        <v>515</v>
      </c>
      <c r="C117" s="29">
        <v>2</v>
      </c>
      <c r="D117" s="4" t="s">
        <v>316</v>
      </c>
      <c r="E117" s="8">
        <v>1</v>
      </c>
      <c r="F117" s="8">
        <v>1</v>
      </c>
      <c r="G117" s="8">
        <v>0</v>
      </c>
      <c r="H117" s="8">
        <v>0</v>
      </c>
      <c r="I117" s="8">
        <v>1</v>
      </c>
      <c r="J117" s="8"/>
      <c r="K117" s="8">
        <v>1</v>
      </c>
      <c r="L117" s="8">
        <v>1</v>
      </c>
      <c r="M117" s="8">
        <v>0</v>
      </c>
      <c r="N117" s="8">
        <v>0</v>
      </c>
      <c r="O117" s="8">
        <v>1</v>
      </c>
      <c r="P117" s="8"/>
      <c r="Q117" s="8">
        <v>1</v>
      </c>
      <c r="R117" s="8">
        <v>1</v>
      </c>
      <c r="S117" s="8">
        <v>0</v>
      </c>
      <c r="T117" s="8">
        <v>0</v>
      </c>
      <c r="U117" s="8">
        <v>1</v>
      </c>
      <c r="V117" s="8"/>
      <c r="W117" s="13">
        <f t="shared" si="18"/>
        <v>1</v>
      </c>
      <c r="X117" s="13">
        <f t="shared" si="19"/>
        <v>1</v>
      </c>
      <c r="Y117" s="13">
        <f t="shared" si="20"/>
        <v>0</v>
      </c>
      <c r="Z117" s="12">
        <f t="shared" si="21"/>
        <v>0</v>
      </c>
      <c r="AA117" s="13">
        <f t="shared" si="22"/>
        <v>1</v>
      </c>
      <c r="AB117" s="7">
        <f t="shared" si="14"/>
        <v>3</v>
      </c>
      <c r="AC117" s="7"/>
      <c r="AD117" s="7">
        <f t="shared" si="15"/>
        <v>2</v>
      </c>
      <c r="AE117" s="7">
        <f t="shared" si="16"/>
        <v>1</v>
      </c>
      <c r="AF117" s="7">
        <f t="shared" si="17"/>
        <v>0</v>
      </c>
      <c r="AG117" s="7"/>
      <c r="AH117" s="55"/>
      <c r="AN117" s="55"/>
      <c r="AT117" s="55"/>
      <c r="AZ117" s="55"/>
      <c r="BB117" s="55"/>
      <c r="BC117" s="55"/>
      <c r="BD117" s="55"/>
      <c r="BE117" s="55"/>
      <c r="BF117" s="55"/>
      <c r="BG117" s="55"/>
      <c r="BH117" s="55"/>
      <c r="BI117" s="55"/>
      <c r="BJ117" s="55"/>
      <c r="BK117" s="55"/>
      <c r="BL117" s="55"/>
    </row>
    <row r="118" spans="1:64" s="139" customFormat="1" ht="13.5" customHeight="1" x14ac:dyDescent="0.2">
      <c r="A118" s="11" t="s">
        <v>101</v>
      </c>
      <c r="B118" s="86" t="s">
        <v>443</v>
      </c>
      <c r="C118" s="86">
        <v>9</v>
      </c>
      <c r="D118" s="87" t="s">
        <v>108</v>
      </c>
      <c r="E118" s="2">
        <v>1</v>
      </c>
      <c r="F118" s="2">
        <v>1</v>
      </c>
      <c r="G118" s="2">
        <v>1</v>
      </c>
      <c r="H118" s="2">
        <v>1</v>
      </c>
      <c r="I118" s="2">
        <v>0</v>
      </c>
      <c r="J118" s="86"/>
      <c r="K118" s="5">
        <v>1</v>
      </c>
      <c r="L118" s="5">
        <v>1</v>
      </c>
      <c r="M118" s="14">
        <v>0.5</v>
      </c>
      <c r="N118" s="14">
        <v>0.5</v>
      </c>
      <c r="O118" s="14">
        <v>1</v>
      </c>
      <c r="P118" s="86"/>
      <c r="Q118" s="5">
        <v>1</v>
      </c>
      <c r="R118" s="5">
        <v>1</v>
      </c>
      <c r="S118" s="5">
        <v>1</v>
      </c>
      <c r="T118" s="5">
        <v>1</v>
      </c>
      <c r="U118" s="5">
        <v>0</v>
      </c>
      <c r="V118" s="5"/>
      <c r="W118" s="12">
        <f t="shared" si="18"/>
        <v>1</v>
      </c>
      <c r="X118" s="12">
        <f t="shared" si="19"/>
        <v>1</v>
      </c>
      <c r="Y118" s="12">
        <f t="shared" si="20"/>
        <v>1</v>
      </c>
      <c r="Z118" s="12">
        <f t="shared" si="21"/>
        <v>1</v>
      </c>
      <c r="AA118" s="12">
        <f t="shared" si="22"/>
        <v>0</v>
      </c>
      <c r="AB118" s="88">
        <f t="shared" si="14"/>
        <v>4</v>
      </c>
      <c r="AC118" s="88"/>
      <c r="AD118" s="7">
        <f t="shared" si="15"/>
        <v>2</v>
      </c>
      <c r="AE118" s="7">
        <f t="shared" si="16"/>
        <v>1</v>
      </c>
      <c r="AF118" s="7">
        <f t="shared" si="17"/>
        <v>1</v>
      </c>
      <c r="AG118" s="7"/>
      <c r="AH118" s="54"/>
      <c r="AN118" s="54"/>
      <c r="AT118" s="54"/>
      <c r="BB118" s="54"/>
      <c r="BC118" s="54"/>
    </row>
    <row r="119" spans="1:64" s="85" customFormat="1" ht="13.5" customHeight="1" x14ac:dyDescent="0.2">
      <c r="A119" s="1" t="s">
        <v>120</v>
      </c>
      <c r="B119" s="29" t="s">
        <v>451</v>
      </c>
      <c r="C119" s="29">
        <v>11</v>
      </c>
      <c r="D119" s="4" t="s">
        <v>128</v>
      </c>
      <c r="E119" s="6">
        <v>1</v>
      </c>
      <c r="F119" s="6">
        <v>0</v>
      </c>
      <c r="G119" s="6">
        <v>1</v>
      </c>
      <c r="H119" s="6">
        <v>0</v>
      </c>
      <c r="I119" s="6">
        <v>0</v>
      </c>
      <c r="J119" s="3"/>
      <c r="K119" s="5">
        <v>1</v>
      </c>
      <c r="L119" s="5">
        <v>0</v>
      </c>
      <c r="M119" s="14">
        <v>0.5</v>
      </c>
      <c r="N119" s="14">
        <v>0.5</v>
      </c>
      <c r="O119" s="14">
        <v>0.5</v>
      </c>
      <c r="P119" s="3"/>
      <c r="Q119" s="5">
        <v>1</v>
      </c>
      <c r="R119" s="5">
        <v>0</v>
      </c>
      <c r="S119" s="5">
        <v>1</v>
      </c>
      <c r="T119" s="5">
        <v>1</v>
      </c>
      <c r="U119" s="5">
        <v>1</v>
      </c>
      <c r="V119" s="5"/>
      <c r="W119" s="13">
        <f t="shared" si="18"/>
        <v>1</v>
      </c>
      <c r="X119" s="13">
        <f t="shared" si="19"/>
        <v>0</v>
      </c>
      <c r="Y119" s="13">
        <f t="shared" si="20"/>
        <v>1</v>
      </c>
      <c r="Z119" s="12">
        <f t="shared" si="21"/>
        <v>0.5</v>
      </c>
      <c r="AA119" s="13">
        <f t="shared" si="22"/>
        <v>0.5</v>
      </c>
      <c r="AB119" s="7">
        <f t="shared" si="14"/>
        <v>3</v>
      </c>
      <c r="AC119" s="7"/>
      <c r="AD119" s="7">
        <f t="shared" si="15"/>
        <v>1</v>
      </c>
      <c r="AE119" s="7">
        <f t="shared" si="16"/>
        <v>1</v>
      </c>
      <c r="AF119" s="7">
        <f t="shared" si="17"/>
        <v>1</v>
      </c>
      <c r="AG119" s="7"/>
      <c r="AH119" s="83"/>
      <c r="AN119" s="83"/>
      <c r="AT119" s="83"/>
      <c r="AZ119" s="83"/>
      <c r="BB119" s="83"/>
      <c r="BC119" s="83"/>
      <c r="BD119" s="83"/>
      <c r="BE119" s="83"/>
      <c r="BF119" s="83"/>
      <c r="BG119" s="83"/>
      <c r="BH119" s="83"/>
      <c r="BI119" s="83"/>
      <c r="BJ119" s="83"/>
      <c r="BK119" s="83"/>
      <c r="BL119" s="83"/>
    </row>
    <row r="120" spans="1:64" s="137" customFormat="1" ht="13.5" customHeight="1" x14ac:dyDescent="0.2">
      <c r="A120" s="1" t="s">
        <v>125</v>
      </c>
      <c r="B120" s="29" t="s">
        <v>451</v>
      </c>
      <c r="C120" s="29">
        <v>11</v>
      </c>
      <c r="D120" s="4" t="s">
        <v>133</v>
      </c>
      <c r="E120" s="6">
        <v>1</v>
      </c>
      <c r="F120" s="6">
        <v>0</v>
      </c>
      <c r="G120" s="6">
        <v>1</v>
      </c>
      <c r="H120" s="6">
        <v>1</v>
      </c>
      <c r="I120" s="6">
        <v>0</v>
      </c>
      <c r="J120" s="3"/>
      <c r="K120" s="5">
        <v>1</v>
      </c>
      <c r="L120" s="5">
        <v>0</v>
      </c>
      <c r="M120" s="14">
        <v>0.5</v>
      </c>
      <c r="N120" s="14">
        <v>0.5</v>
      </c>
      <c r="O120" s="14">
        <v>1</v>
      </c>
      <c r="P120" s="3"/>
      <c r="Q120" s="5">
        <v>1</v>
      </c>
      <c r="R120" s="5">
        <v>0</v>
      </c>
      <c r="S120" s="5">
        <v>1</v>
      </c>
      <c r="T120" s="5">
        <v>0</v>
      </c>
      <c r="U120" s="5">
        <v>0</v>
      </c>
      <c r="V120" s="5"/>
      <c r="W120" s="13">
        <f t="shared" si="18"/>
        <v>1</v>
      </c>
      <c r="X120" s="13">
        <f t="shared" si="19"/>
        <v>0</v>
      </c>
      <c r="Y120" s="13">
        <f t="shared" si="20"/>
        <v>1</v>
      </c>
      <c r="Z120" s="12">
        <f t="shared" si="21"/>
        <v>0.5</v>
      </c>
      <c r="AA120" s="13">
        <f t="shared" si="22"/>
        <v>0</v>
      </c>
      <c r="AB120" s="7">
        <f t="shared" si="14"/>
        <v>2.5</v>
      </c>
      <c r="AC120" s="7"/>
      <c r="AD120" s="7">
        <f t="shared" si="15"/>
        <v>1</v>
      </c>
      <c r="AE120" s="7">
        <f t="shared" si="16"/>
        <v>0.5</v>
      </c>
      <c r="AF120" s="7">
        <f t="shared" si="17"/>
        <v>1</v>
      </c>
      <c r="AG120" s="7"/>
      <c r="AH120" s="55"/>
      <c r="AN120" s="55"/>
      <c r="AT120" s="55"/>
      <c r="AZ120" s="55"/>
      <c r="BB120" s="55"/>
      <c r="BC120" s="55"/>
      <c r="BD120" s="55"/>
      <c r="BE120" s="55"/>
      <c r="BF120" s="55"/>
      <c r="BG120" s="55"/>
      <c r="BH120" s="55"/>
      <c r="BI120" s="55"/>
      <c r="BJ120" s="55"/>
      <c r="BK120" s="55"/>
      <c r="BL120" s="55"/>
    </row>
    <row r="121" spans="1:64" s="137" customFormat="1" ht="13.5" customHeight="1" x14ac:dyDescent="0.2">
      <c r="A121" s="1" t="s">
        <v>188</v>
      </c>
      <c r="B121" s="29" t="s">
        <v>451</v>
      </c>
      <c r="C121" s="29">
        <v>11</v>
      </c>
      <c r="D121" s="4" t="s">
        <v>199</v>
      </c>
      <c r="E121" s="6">
        <v>0</v>
      </c>
      <c r="F121" s="6">
        <v>0</v>
      </c>
      <c r="G121" s="6">
        <v>1</v>
      </c>
      <c r="H121" s="6">
        <v>0</v>
      </c>
      <c r="I121" s="6">
        <v>0</v>
      </c>
      <c r="J121" s="3"/>
      <c r="K121" s="5">
        <v>0</v>
      </c>
      <c r="L121" s="5">
        <v>1</v>
      </c>
      <c r="M121" s="14">
        <v>0</v>
      </c>
      <c r="N121" s="14">
        <v>0</v>
      </c>
      <c r="O121" s="14">
        <v>0</v>
      </c>
      <c r="P121" s="8"/>
      <c r="Q121" s="5">
        <v>0</v>
      </c>
      <c r="R121" s="5">
        <v>1</v>
      </c>
      <c r="S121" s="5">
        <v>0</v>
      </c>
      <c r="T121" s="5">
        <v>0</v>
      </c>
      <c r="U121" s="5">
        <v>1</v>
      </c>
      <c r="V121" s="5"/>
      <c r="W121" s="13">
        <f t="shared" si="18"/>
        <v>0</v>
      </c>
      <c r="X121" s="13">
        <f t="shared" si="19"/>
        <v>1</v>
      </c>
      <c r="Y121" s="13">
        <f t="shared" si="20"/>
        <v>0</v>
      </c>
      <c r="Z121" s="12">
        <f t="shared" si="21"/>
        <v>0</v>
      </c>
      <c r="AA121" s="13">
        <f t="shared" si="22"/>
        <v>0</v>
      </c>
      <c r="AB121" s="7">
        <f t="shared" si="14"/>
        <v>1</v>
      </c>
      <c r="AC121" s="7"/>
      <c r="AD121" s="7">
        <f t="shared" si="15"/>
        <v>1</v>
      </c>
      <c r="AE121" s="7">
        <f t="shared" si="16"/>
        <v>0</v>
      </c>
      <c r="AF121" s="7">
        <f t="shared" si="17"/>
        <v>0</v>
      </c>
      <c r="AG121" s="7"/>
      <c r="AH121" s="55"/>
      <c r="AN121" s="55"/>
      <c r="AT121" s="55"/>
      <c r="AZ121" s="55"/>
      <c r="BB121" s="55"/>
      <c r="BC121" s="55"/>
      <c r="BD121" s="55"/>
      <c r="BE121" s="55"/>
      <c r="BF121" s="55"/>
      <c r="BG121" s="55"/>
      <c r="BH121" s="55"/>
      <c r="BI121" s="55"/>
      <c r="BJ121" s="55"/>
      <c r="BK121" s="55"/>
      <c r="BL121" s="55"/>
    </row>
    <row r="122" spans="1:64" s="137" customFormat="1" ht="13.5" customHeight="1" x14ac:dyDescent="0.2">
      <c r="A122" s="1" t="s">
        <v>253</v>
      </c>
      <c r="B122" s="29" t="s">
        <v>451</v>
      </c>
      <c r="C122" s="29">
        <v>11</v>
      </c>
      <c r="D122" s="4" t="s">
        <v>266</v>
      </c>
      <c r="E122" s="8">
        <v>1</v>
      </c>
      <c r="F122" s="8">
        <v>0</v>
      </c>
      <c r="G122" s="8">
        <v>0</v>
      </c>
      <c r="H122" s="8">
        <v>1</v>
      </c>
      <c r="I122" s="8">
        <v>0</v>
      </c>
      <c r="J122" s="8"/>
      <c r="K122" s="8">
        <v>1</v>
      </c>
      <c r="L122" s="8">
        <v>0</v>
      </c>
      <c r="M122" s="8">
        <v>0</v>
      </c>
      <c r="N122" s="8">
        <v>0</v>
      </c>
      <c r="O122" s="17">
        <v>0.5</v>
      </c>
      <c r="P122" s="8"/>
      <c r="Q122" s="8">
        <v>1</v>
      </c>
      <c r="R122" s="8">
        <v>0</v>
      </c>
      <c r="S122" s="8">
        <v>1</v>
      </c>
      <c r="T122" s="8">
        <v>1</v>
      </c>
      <c r="U122" s="8">
        <v>0</v>
      </c>
      <c r="V122" s="8"/>
      <c r="W122" s="13">
        <f t="shared" si="18"/>
        <v>1</v>
      </c>
      <c r="X122" s="13">
        <f t="shared" si="19"/>
        <v>0</v>
      </c>
      <c r="Y122" s="13">
        <f t="shared" si="20"/>
        <v>0</v>
      </c>
      <c r="Z122" s="12">
        <f t="shared" si="21"/>
        <v>1</v>
      </c>
      <c r="AA122" s="13">
        <f t="shared" si="22"/>
        <v>0</v>
      </c>
      <c r="AB122" s="7">
        <f t="shared" si="14"/>
        <v>2</v>
      </c>
      <c r="AC122" s="7"/>
      <c r="AD122" s="7">
        <f t="shared" si="15"/>
        <v>1</v>
      </c>
      <c r="AE122" s="7">
        <f t="shared" si="16"/>
        <v>1</v>
      </c>
      <c r="AF122" s="7">
        <f t="shared" si="17"/>
        <v>0</v>
      </c>
      <c r="AG122" s="7"/>
      <c r="AH122" s="55"/>
      <c r="AN122" s="55"/>
      <c r="AT122" s="55"/>
      <c r="AZ122" s="55"/>
      <c r="BB122" s="55"/>
      <c r="BC122" s="55"/>
      <c r="BD122" s="55"/>
      <c r="BE122" s="55"/>
      <c r="BF122" s="55"/>
      <c r="BG122" s="55"/>
      <c r="BH122" s="55"/>
      <c r="BI122" s="55"/>
      <c r="BJ122" s="55"/>
      <c r="BK122" s="55"/>
      <c r="BL122" s="55"/>
    </row>
    <row r="123" spans="1:64" s="137" customFormat="1" ht="13.5" customHeight="1" x14ac:dyDescent="0.2">
      <c r="A123" s="11" t="s">
        <v>296</v>
      </c>
      <c r="B123" s="29" t="s">
        <v>514</v>
      </c>
      <c r="C123" s="29">
        <v>1</v>
      </c>
      <c r="D123" s="4" t="s">
        <v>314</v>
      </c>
      <c r="E123" s="8">
        <v>0</v>
      </c>
      <c r="F123" s="8">
        <v>1</v>
      </c>
      <c r="G123" s="8">
        <v>1</v>
      </c>
      <c r="H123" s="8">
        <v>0</v>
      </c>
      <c r="I123" s="8">
        <v>0</v>
      </c>
      <c r="J123" s="8" t="s">
        <v>548</v>
      </c>
      <c r="K123" s="8">
        <v>0</v>
      </c>
      <c r="L123" s="8">
        <v>0</v>
      </c>
      <c r="M123" s="8">
        <v>0</v>
      </c>
      <c r="N123" s="8">
        <v>0</v>
      </c>
      <c r="O123" s="8">
        <v>0</v>
      </c>
      <c r="P123" s="8"/>
      <c r="Q123" s="8">
        <v>0</v>
      </c>
      <c r="R123" s="8">
        <v>1</v>
      </c>
      <c r="S123" s="8">
        <v>0</v>
      </c>
      <c r="T123" s="8">
        <v>0</v>
      </c>
      <c r="U123" s="8">
        <v>0</v>
      </c>
      <c r="V123" s="8"/>
      <c r="W123" s="13">
        <f t="shared" si="18"/>
        <v>0</v>
      </c>
      <c r="X123" s="13">
        <f t="shared" si="19"/>
        <v>1</v>
      </c>
      <c r="Y123" s="13">
        <f t="shared" si="20"/>
        <v>0</v>
      </c>
      <c r="Z123" s="12">
        <f t="shared" si="21"/>
        <v>0</v>
      </c>
      <c r="AA123" s="13">
        <f t="shared" si="22"/>
        <v>0</v>
      </c>
      <c r="AB123" s="7">
        <f t="shared" si="14"/>
        <v>1</v>
      </c>
      <c r="AC123" s="7"/>
      <c r="AD123" s="7">
        <f t="shared" si="15"/>
        <v>1</v>
      </c>
      <c r="AE123" s="7">
        <f t="shared" si="16"/>
        <v>0</v>
      </c>
      <c r="AF123" s="7">
        <f t="shared" si="17"/>
        <v>0</v>
      </c>
      <c r="AG123" s="7"/>
      <c r="AH123" s="55"/>
      <c r="AN123" s="55"/>
      <c r="AT123" s="55"/>
      <c r="BB123" s="55"/>
      <c r="BC123" s="55"/>
    </row>
    <row r="124" spans="1:64" s="139" customFormat="1" ht="13.5" customHeight="1" x14ac:dyDescent="0.2">
      <c r="A124" s="8">
        <v>1070</v>
      </c>
      <c r="B124" s="29" t="s">
        <v>862</v>
      </c>
      <c r="C124" s="29">
        <v>11</v>
      </c>
      <c r="D124" s="8" t="s">
        <v>647</v>
      </c>
      <c r="E124" s="72">
        <v>1</v>
      </c>
      <c r="F124" s="72">
        <v>1</v>
      </c>
      <c r="G124" s="72">
        <v>1</v>
      </c>
      <c r="H124" s="72">
        <v>0</v>
      </c>
      <c r="I124" s="72">
        <v>0</v>
      </c>
      <c r="J124" s="72" t="s">
        <v>788</v>
      </c>
      <c r="K124" s="72">
        <v>1</v>
      </c>
      <c r="L124" s="72">
        <v>1</v>
      </c>
      <c r="M124" s="72">
        <v>0.5</v>
      </c>
      <c r="N124" s="72">
        <v>0.5</v>
      </c>
      <c r="O124" s="72">
        <v>0.5</v>
      </c>
      <c r="P124" s="72"/>
      <c r="Q124" s="72">
        <v>1</v>
      </c>
      <c r="R124" s="72">
        <v>1</v>
      </c>
      <c r="S124" s="72">
        <v>0</v>
      </c>
      <c r="T124" s="72">
        <v>0</v>
      </c>
      <c r="U124" s="72">
        <v>0</v>
      </c>
      <c r="V124" s="8"/>
      <c r="W124" s="13">
        <f t="shared" si="18"/>
        <v>1</v>
      </c>
      <c r="X124" s="13">
        <f t="shared" si="19"/>
        <v>1</v>
      </c>
      <c r="Y124" s="13">
        <f t="shared" si="20"/>
        <v>0.5</v>
      </c>
      <c r="Z124" s="12">
        <f t="shared" si="21"/>
        <v>0</v>
      </c>
      <c r="AA124" s="13">
        <f t="shared" si="22"/>
        <v>0</v>
      </c>
      <c r="AB124" s="7">
        <f t="shared" si="14"/>
        <v>2.5</v>
      </c>
      <c r="AC124" s="7"/>
      <c r="AD124" s="7">
        <f t="shared" si="15"/>
        <v>2</v>
      </c>
      <c r="AE124" s="7">
        <f t="shared" si="16"/>
        <v>0</v>
      </c>
      <c r="AF124" s="7">
        <f t="shared" si="17"/>
        <v>0.5</v>
      </c>
      <c r="AG124" s="7"/>
      <c r="AH124" s="54"/>
      <c r="AN124" s="54"/>
      <c r="AT124" s="54"/>
      <c r="BB124" s="54"/>
      <c r="BC124" s="54"/>
    </row>
    <row r="125" spans="1:64" s="139" customFormat="1" ht="13.5" customHeight="1" x14ac:dyDescent="0.2">
      <c r="A125" s="8">
        <v>1025</v>
      </c>
      <c r="B125" s="29" t="s">
        <v>820</v>
      </c>
      <c r="C125" s="29">
        <v>11</v>
      </c>
      <c r="D125" s="8" t="s">
        <v>602</v>
      </c>
      <c r="E125" s="72">
        <v>1</v>
      </c>
      <c r="F125" s="72">
        <v>1</v>
      </c>
      <c r="G125" s="72">
        <v>0</v>
      </c>
      <c r="H125" s="72">
        <v>0</v>
      </c>
      <c r="I125" s="72">
        <v>0</v>
      </c>
      <c r="J125" s="72"/>
      <c r="K125" s="72">
        <v>1</v>
      </c>
      <c r="L125" s="72">
        <v>1</v>
      </c>
      <c r="M125" s="72">
        <v>0.5</v>
      </c>
      <c r="N125" s="72">
        <v>0.5</v>
      </c>
      <c r="O125" s="72">
        <v>1</v>
      </c>
      <c r="P125" s="72"/>
      <c r="Q125" s="72">
        <v>1</v>
      </c>
      <c r="R125" s="72">
        <v>1</v>
      </c>
      <c r="S125" s="72">
        <v>1</v>
      </c>
      <c r="T125" s="72">
        <v>1</v>
      </c>
      <c r="U125" s="72">
        <v>0</v>
      </c>
      <c r="V125" s="54"/>
      <c r="W125" s="13">
        <f t="shared" si="18"/>
        <v>1</v>
      </c>
      <c r="X125" s="13">
        <f t="shared" si="19"/>
        <v>1</v>
      </c>
      <c r="Y125" s="13">
        <f t="shared" si="20"/>
        <v>0.5</v>
      </c>
      <c r="Z125" s="12">
        <f t="shared" si="21"/>
        <v>0.5</v>
      </c>
      <c r="AA125" s="13">
        <f t="shared" si="22"/>
        <v>0</v>
      </c>
      <c r="AB125" s="7">
        <f t="shared" si="14"/>
        <v>3</v>
      </c>
      <c r="AC125" s="7"/>
      <c r="AD125" s="7">
        <f t="shared" si="15"/>
        <v>2</v>
      </c>
      <c r="AE125" s="7">
        <f t="shared" si="16"/>
        <v>0.5</v>
      </c>
      <c r="AF125" s="7">
        <f t="shared" si="17"/>
        <v>0.5</v>
      </c>
      <c r="AG125" s="7"/>
      <c r="AH125" s="54"/>
      <c r="AN125" s="54"/>
      <c r="AT125" s="54"/>
      <c r="AZ125" s="54"/>
      <c r="BB125" s="54"/>
      <c r="BC125" s="54"/>
      <c r="BD125" s="54"/>
      <c r="BE125" s="54"/>
      <c r="BF125" s="54"/>
      <c r="BG125" s="54"/>
      <c r="BH125" s="54"/>
      <c r="BI125" s="54"/>
      <c r="BJ125" s="54"/>
      <c r="BK125" s="54"/>
      <c r="BL125" s="54"/>
    </row>
    <row r="126" spans="1:64" s="139" customFormat="1" ht="13.5" customHeight="1" x14ac:dyDescent="0.2">
      <c r="A126" s="8">
        <v>1069</v>
      </c>
      <c r="B126" s="29" t="s">
        <v>861</v>
      </c>
      <c r="C126" s="29">
        <v>8</v>
      </c>
      <c r="D126" s="8" t="s">
        <v>646</v>
      </c>
      <c r="E126" s="72">
        <v>0</v>
      </c>
      <c r="F126" s="72">
        <v>0</v>
      </c>
      <c r="G126" s="72">
        <v>0</v>
      </c>
      <c r="H126" s="72">
        <v>0</v>
      </c>
      <c r="I126" s="72">
        <v>1</v>
      </c>
      <c r="J126" s="72"/>
      <c r="K126" s="72">
        <v>0</v>
      </c>
      <c r="L126" s="72">
        <v>0</v>
      </c>
      <c r="M126" s="72">
        <v>0</v>
      </c>
      <c r="N126" s="72">
        <v>0</v>
      </c>
      <c r="O126" s="72">
        <v>0.5</v>
      </c>
      <c r="P126" s="72"/>
      <c r="Q126" s="72">
        <v>0</v>
      </c>
      <c r="R126" s="72">
        <v>1</v>
      </c>
      <c r="S126" s="72">
        <v>0</v>
      </c>
      <c r="T126" s="72">
        <v>0</v>
      </c>
      <c r="U126" s="72">
        <v>0</v>
      </c>
      <c r="V126" s="8"/>
      <c r="W126" s="13">
        <f t="shared" si="18"/>
        <v>0</v>
      </c>
      <c r="X126" s="13">
        <f t="shared" si="19"/>
        <v>0</v>
      </c>
      <c r="Y126" s="13">
        <f t="shared" si="20"/>
        <v>0</v>
      </c>
      <c r="Z126" s="12">
        <f t="shared" si="21"/>
        <v>0</v>
      </c>
      <c r="AA126" s="13">
        <f t="shared" si="22"/>
        <v>0.5</v>
      </c>
      <c r="AB126" s="7">
        <f t="shared" si="14"/>
        <v>0.5</v>
      </c>
      <c r="AC126" s="7"/>
      <c r="AD126" s="7">
        <f t="shared" si="15"/>
        <v>0</v>
      </c>
      <c r="AE126" s="7">
        <f t="shared" si="16"/>
        <v>0.5</v>
      </c>
      <c r="AF126" s="7">
        <f t="shared" si="17"/>
        <v>0</v>
      </c>
      <c r="AG126" s="7"/>
      <c r="AH126" s="54"/>
      <c r="AN126" s="54"/>
      <c r="AT126" s="54"/>
      <c r="AZ126" s="54"/>
      <c r="BB126" s="54"/>
      <c r="BC126" s="54"/>
      <c r="BD126" s="54"/>
      <c r="BE126" s="54"/>
      <c r="BF126" s="54"/>
      <c r="BG126" s="54"/>
      <c r="BH126" s="54"/>
      <c r="BI126" s="54"/>
      <c r="BJ126" s="54"/>
      <c r="BK126" s="54"/>
      <c r="BL126" s="54"/>
    </row>
    <row r="127" spans="1:64" s="139" customFormat="1" ht="13.5" customHeight="1" x14ac:dyDescent="0.2">
      <c r="A127" s="11" t="s">
        <v>953</v>
      </c>
      <c r="B127" s="29" t="s">
        <v>438</v>
      </c>
      <c r="C127" s="29">
        <v>11</v>
      </c>
      <c r="D127" s="4" t="s">
        <v>96</v>
      </c>
      <c r="E127" s="6">
        <v>1</v>
      </c>
      <c r="F127" s="6">
        <v>1</v>
      </c>
      <c r="G127" s="6">
        <v>0</v>
      </c>
      <c r="H127" s="6">
        <v>0</v>
      </c>
      <c r="I127" s="6">
        <v>0</v>
      </c>
      <c r="J127" s="3"/>
      <c r="K127" s="5">
        <v>1</v>
      </c>
      <c r="L127" s="5">
        <v>1</v>
      </c>
      <c r="M127" s="14">
        <v>0</v>
      </c>
      <c r="N127" s="14">
        <v>0.5</v>
      </c>
      <c r="O127" s="14">
        <v>1</v>
      </c>
      <c r="P127" s="3"/>
      <c r="Q127" s="5">
        <v>1</v>
      </c>
      <c r="R127" s="5">
        <v>1</v>
      </c>
      <c r="S127" s="5">
        <v>0</v>
      </c>
      <c r="T127" s="5">
        <v>0</v>
      </c>
      <c r="U127" s="5">
        <v>0</v>
      </c>
      <c r="V127" s="5"/>
      <c r="W127" s="13">
        <f t="shared" si="18"/>
        <v>1</v>
      </c>
      <c r="X127" s="13">
        <f t="shared" si="19"/>
        <v>1</v>
      </c>
      <c r="Y127" s="13">
        <f t="shared" si="20"/>
        <v>0</v>
      </c>
      <c r="Z127" s="12">
        <f t="shared" si="21"/>
        <v>0</v>
      </c>
      <c r="AA127" s="13">
        <f t="shared" si="22"/>
        <v>0</v>
      </c>
      <c r="AB127" s="7">
        <f t="shared" si="14"/>
        <v>2</v>
      </c>
      <c r="AC127" s="7"/>
      <c r="AD127" s="7">
        <f t="shared" si="15"/>
        <v>2</v>
      </c>
      <c r="AE127" s="7">
        <f t="shared" si="16"/>
        <v>0</v>
      </c>
      <c r="AF127" s="7">
        <f t="shared" si="17"/>
        <v>0</v>
      </c>
      <c r="AG127" s="7"/>
      <c r="AH127" s="54"/>
      <c r="AN127" s="54"/>
      <c r="AT127" s="54"/>
      <c r="AZ127" s="54"/>
      <c r="BB127" s="54"/>
      <c r="BC127" s="54"/>
      <c r="BD127" s="54"/>
      <c r="BE127" s="54"/>
      <c r="BF127" s="54"/>
      <c r="BG127" s="54"/>
      <c r="BH127" s="54"/>
      <c r="BI127" s="54"/>
      <c r="BJ127" s="54"/>
      <c r="BK127" s="54"/>
      <c r="BL127" s="54"/>
    </row>
    <row r="128" spans="1:64" s="137" customFormat="1" ht="13.5" customHeight="1" x14ac:dyDescent="0.2">
      <c r="A128" s="1" t="s">
        <v>90</v>
      </c>
      <c r="B128" s="29" t="s">
        <v>438</v>
      </c>
      <c r="C128" s="29">
        <v>11</v>
      </c>
      <c r="D128" s="4" t="s">
        <v>98</v>
      </c>
      <c r="E128" s="6">
        <v>1</v>
      </c>
      <c r="F128" s="6">
        <v>1</v>
      </c>
      <c r="G128" s="6">
        <v>1</v>
      </c>
      <c r="H128" s="6">
        <v>1</v>
      </c>
      <c r="I128" s="6">
        <v>0</v>
      </c>
      <c r="J128" s="3"/>
      <c r="K128" s="5">
        <v>1</v>
      </c>
      <c r="L128" s="5">
        <v>1</v>
      </c>
      <c r="M128" s="14">
        <v>0.5</v>
      </c>
      <c r="N128" s="14">
        <v>0.5</v>
      </c>
      <c r="O128" s="14">
        <v>0</v>
      </c>
      <c r="P128" s="3"/>
      <c r="Q128" s="5">
        <v>1</v>
      </c>
      <c r="R128" s="5">
        <v>1</v>
      </c>
      <c r="S128" s="5">
        <v>0</v>
      </c>
      <c r="T128" s="5">
        <v>0</v>
      </c>
      <c r="U128" s="5">
        <v>0</v>
      </c>
      <c r="V128" s="5"/>
      <c r="W128" s="13">
        <f t="shared" si="18"/>
        <v>1</v>
      </c>
      <c r="X128" s="13">
        <f t="shared" si="19"/>
        <v>1</v>
      </c>
      <c r="Y128" s="13">
        <f t="shared" si="20"/>
        <v>0.5</v>
      </c>
      <c r="Z128" s="12">
        <f t="shared" si="21"/>
        <v>0.5</v>
      </c>
      <c r="AA128" s="13">
        <f t="shared" si="22"/>
        <v>0</v>
      </c>
      <c r="AB128" s="7">
        <f t="shared" si="14"/>
        <v>3</v>
      </c>
      <c r="AC128" s="7"/>
      <c r="AD128" s="7">
        <f t="shared" si="15"/>
        <v>2</v>
      </c>
      <c r="AE128" s="7">
        <f t="shared" si="16"/>
        <v>0.5</v>
      </c>
      <c r="AF128" s="7">
        <f t="shared" si="17"/>
        <v>0.5</v>
      </c>
      <c r="AG128" s="7"/>
      <c r="AH128" s="55"/>
      <c r="AN128" s="55"/>
      <c r="AT128" s="55"/>
      <c r="AZ128" s="55"/>
      <c r="BB128" s="55"/>
      <c r="BC128" s="55"/>
      <c r="BD128" s="55"/>
      <c r="BE128" s="55"/>
      <c r="BF128" s="55"/>
      <c r="BG128" s="55"/>
      <c r="BH128" s="55"/>
      <c r="BI128" s="55"/>
      <c r="BJ128" s="55"/>
      <c r="BK128" s="55"/>
      <c r="BL128" s="55"/>
    </row>
    <row r="129" spans="1:64" s="137" customFormat="1" ht="13.5" customHeight="1" x14ac:dyDescent="0.2">
      <c r="A129" s="8">
        <v>1049</v>
      </c>
      <c r="B129" s="29" t="s">
        <v>844</v>
      </c>
      <c r="C129" s="29">
        <v>10</v>
      </c>
      <c r="D129" s="8" t="s">
        <v>626</v>
      </c>
      <c r="E129" s="72">
        <v>1</v>
      </c>
      <c r="F129" s="72">
        <v>1</v>
      </c>
      <c r="G129" s="72">
        <v>0</v>
      </c>
      <c r="H129" s="72">
        <v>0</v>
      </c>
      <c r="I129" s="72">
        <v>0</v>
      </c>
      <c r="J129" s="72"/>
      <c r="K129" s="72">
        <v>0</v>
      </c>
      <c r="L129" s="72">
        <v>1</v>
      </c>
      <c r="M129" s="72">
        <v>0</v>
      </c>
      <c r="N129" s="72">
        <v>0</v>
      </c>
      <c r="O129" s="72">
        <v>1</v>
      </c>
      <c r="P129" s="72"/>
      <c r="Q129" s="72">
        <v>1</v>
      </c>
      <c r="R129" s="72">
        <v>1</v>
      </c>
      <c r="S129" s="72">
        <v>1</v>
      </c>
      <c r="T129" s="72">
        <v>0</v>
      </c>
      <c r="U129" s="72">
        <v>0</v>
      </c>
      <c r="V129" s="8"/>
      <c r="W129" s="13">
        <f t="shared" si="18"/>
        <v>1</v>
      </c>
      <c r="X129" s="13">
        <f t="shared" si="19"/>
        <v>1</v>
      </c>
      <c r="Y129" s="13">
        <f t="shared" si="20"/>
        <v>0</v>
      </c>
      <c r="Z129" s="12">
        <f t="shared" si="21"/>
        <v>0</v>
      </c>
      <c r="AA129" s="13">
        <f t="shared" si="22"/>
        <v>0</v>
      </c>
      <c r="AB129" s="7">
        <f t="shared" si="14"/>
        <v>2</v>
      </c>
      <c r="AC129" s="7"/>
      <c r="AD129" s="7">
        <f t="shared" si="15"/>
        <v>2</v>
      </c>
      <c r="AE129" s="7">
        <f t="shared" si="16"/>
        <v>0</v>
      </c>
      <c r="AF129" s="7">
        <f t="shared" si="17"/>
        <v>0</v>
      </c>
      <c r="AG129" s="7"/>
      <c r="AH129" s="55"/>
      <c r="AN129" s="55"/>
      <c r="AT129" s="55"/>
      <c r="AZ129" s="55"/>
      <c r="BB129" s="55"/>
      <c r="BC129" s="55"/>
      <c r="BD129" s="55"/>
      <c r="BE129" s="55"/>
      <c r="BF129" s="55"/>
      <c r="BG129" s="55"/>
      <c r="BH129" s="55"/>
      <c r="BI129" s="55"/>
      <c r="BJ129" s="55"/>
      <c r="BK129" s="55"/>
      <c r="BL129" s="55"/>
    </row>
    <row r="130" spans="1:64" s="137" customFormat="1" ht="13.5" customHeight="1" x14ac:dyDescent="0.2">
      <c r="A130" s="11" t="s">
        <v>287</v>
      </c>
      <c r="B130" s="29" t="s">
        <v>511</v>
      </c>
      <c r="C130" s="29">
        <v>2</v>
      </c>
      <c r="D130" s="4" t="s">
        <v>306</v>
      </c>
      <c r="E130" s="8">
        <v>1</v>
      </c>
      <c r="F130" s="8">
        <v>0</v>
      </c>
      <c r="G130" s="8">
        <v>0</v>
      </c>
      <c r="H130" s="8">
        <v>0</v>
      </c>
      <c r="I130" s="8">
        <v>1</v>
      </c>
      <c r="J130" s="8"/>
      <c r="K130" s="8">
        <v>1</v>
      </c>
      <c r="L130" s="8">
        <v>1</v>
      </c>
      <c r="M130" s="17">
        <v>0.5</v>
      </c>
      <c r="N130" s="17">
        <v>0.5</v>
      </c>
      <c r="O130" s="8">
        <v>1</v>
      </c>
      <c r="P130" s="8"/>
      <c r="Q130" s="8">
        <v>1</v>
      </c>
      <c r="R130" s="8">
        <v>1</v>
      </c>
      <c r="S130" s="8">
        <v>0</v>
      </c>
      <c r="T130" s="8">
        <v>0</v>
      </c>
      <c r="U130" s="8">
        <v>1</v>
      </c>
      <c r="V130" s="8"/>
      <c r="W130" s="13">
        <f t="shared" si="18"/>
        <v>1</v>
      </c>
      <c r="X130" s="13">
        <f t="shared" si="19"/>
        <v>1</v>
      </c>
      <c r="Y130" s="13">
        <f t="shared" si="20"/>
        <v>0</v>
      </c>
      <c r="Z130" s="12">
        <f t="shared" si="21"/>
        <v>0</v>
      </c>
      <c r="AA130" s="13">
        <f t="shared" si="22"/>
        <v>1</v>
      </c>
      <c r="AB130" s="7">
        <f t="shared" si="14"/>
        <v>3</v>
      </c>
      <c r="AC130" s="7"/>
      <c r="AD130" s="7">
        <f t="shared" si="15"/>
        <v>2</v>
      </c>
      <c r="AE130" s="7">
        <f t="shared" si="16"/>
        <v>1</v>
      </c>
      <c r="AF130" s="7">
        <f t="shared" si="17"/>
        <v>0</v>
      </c>
      <c r="AG130" s="88"/>
      <c r="AH130" s="55"/>
      <c r="AN130" s="55"/>
      <c r="AT130" s="55"/>
      <c r="AZ130" s="55"/>
      <c r="BB130" s="55"/>
      <c r="BC130" s="55"/>
      <c r="BD130" s="55"/>
      <c r="BE130" s="55"/>
      <c r="BF130" s="55"/>
      <c r="BG130" s="55"/>
      <c r="BH130" s="55"/>
      <c r="BI130" s="55"/>
      <c r="BJ130" s="55"/>
      <c r="BK130" s="55"/>
      <c r="BL130" s="55"/>
    </row>
    <row r="131" spans="1:64" s="139" customFormat="1" ht="13.5" customHeight="1" x14ac:dyDescent="0.2">
      <c r="A131" s="11" t="s">
        <v>7</v>
      </c>
      <c r="B131" s="29" t="s">
        <v>404</v>
      </c>
      <c r="C131" s="29">
        <v>8</v>
      </c>
      <c r="D131" s="4" t="s">
        <v>13</v>
      </c>
      <c r="E131" s="6">
        <v>0</v>
      </c>
      <c r="F131" s="6">
        <v>0</v>
      </c>
      <c r="G131" s="6">
        <v>0</v>
      </c>
      <c r="H131" s="6">
        <v>0</v>
      </c>
      <c r="I131" s="6">
        <v>1</v>
      </c>
      <c r="J131" s="3"/>
      <c r="K131" s="5">
        <v>0</v>
      </c>
      <c r="L131" s="5">
        <v>1</v>
      </c>
      <c r="M131" s="14">
        <v>0</v>
      </c>
      <c r="N131" s="14">
        <v>0</v>
      </c>
      <c r="O131" s="14">
        <v>0</v>
      </c>
      <c r="P131" s="3"/>
      <c r="Q131" s="5">
        <v>1</v>
      </c>
      <c r="R131" s="5">
        <v>1</v>
      </c>
      <c r="S131" s="5">
        <v>1</v>
      </c>
      <c r="T131" s="5">
        <v>0</v>
      </c>
      <c r="U131" s="5">
        <v>0</v>
      </c>
      <c r="V131" s="5"/>
      <c r="W131" s="13">
        <f t="shared" si="18"/>
        <v>0</v>
      </c>
      <c r="X131" s="13">
        <f t="shared" si="19"/>
        <v>1</v>
      </c>
      <c r="Y131" s="13">
        <f t="shared" si="20"/>
        <v>0</v>
      </c>
      <c r="Z131" s="12">
        <f t="shared" si="21"/>
        <v>0</v>
      </c>
      <c r="AA131" s="13">
        <f t="shared" si="22"/>
        <v>0</v>
      </c>
      <c r="AB131" s="7">
        <f t="shared" ref="AB131:AB194" si="23">SUM(W131:AA131)</f>
        <v>1</v>
      </c>
      <c r="AC131" s="7"/>
      <c r="AD131" s="7">
        <f t="shared" ref="AD131:AD194" si="24">W131+X131</f>
        <v>1</v>
      </c>
      <c r="AE131" s="7">
        <f t="shared" ref="AE131:AE194" si="25">Z131+AA131</f>
        <v>0</v>
      </c>
      <c r="AF131" s="7">
        <f t="shared" ref="AF131:AF194" si="26">Y131</f>
        <v>0</v>
      </c>
      <c r="AG131" s="7"/>
      <c r="AH131" s="54"/>
      <c r="AN131" s="54"/>
      <c r="AT131" s="54"/>
      <c r="BB131" s="54"/>
      <c r="BC131" s="54"/>
    </row>
    <row r="132" spans="1:64" s="139" customFormat="1" ht="13.5" customHeight="1" x14ac:dyDescent="0.2">
      <c r="A132" s="11" t="s">
        <v>315</v>
      </c>
      <c r="B132" s="29" t="s">
        <v>521</v>
      </c>
      <c r="C132" s="29">
        <v>1</v>
      </c>
      <c r="D132" s="4" t="s">
        <v>331</v>
      </c>
      <c r="E132" s="8">
        <v>0</v>
      </c>
      <c r="F132" s="8">
        <v>0</v>
      </c>
      <c r="G132" s="8">
        <v>0</v>
      </c>
      <c r="H132" s="8">
        <v>0</v>
      </c>
      <c r="I132" s="8">
        <v>0</v>
      </c>
      <c r="J132" s="8"/>
      <c r="K132" s="8">
        <v>0</v>
      </c>
      <c r="L132" s="8">
        <v>1</v>
      </c>
      <c r="M132" s="8">
        <v>0</v>
      </c>
      <c r="N132" s="8">
        <v>0</v>
      </c>
      <c r="O132" s="8">
        <v>0</v>
      </c>
      <c r="P132" s="8"/>
      <c r="Q132" s="8">
        <v>0</v>
      </c>
      <c r="R132" s="8">
        <v>0</v>
      </c>
      <c r="S132" s="8">
        <v>0</v>
      </c>
      <c r="T132" s="8">
        <v>0</v>
      </c>
      <c r="U132" s="8">
        <v>0</v>
      </c>
      <c r="V132" s="8" t="s">
        <v>543</v>
      </c>
      <c r="W132" s="13">
        <f t="shared" si="18"/>
        <v>0</v>
      </c>
      <c r="X132" s="13">
        <f t="shared" si="19"/>
        <v>0</v>
      </c>
      <c r="Y132" s="13">
        <f t="shared" si="20"/>
        <v>0</v>
      </c>
      <c r="Z132" s="12">
        <f t="shared" si="21"/>
        <v>0</v>
      </c>
      <c r="AA132" s="13">
        <f t="shared" si="22"/>
        <v>0</v>
      </c>
      <c r="AB132" s="7">
        <f t="shared" si="23"/>
        <v>0</v>
      </c>
      <c r="AC132" s="7"/>
      <c r="AD132" s="7">
        <f t="shared" si="24"/>
        <v>0</v>
      </c>
      <c r="AE132" s="7">
        <f t="shared" si="25"/>
        <v>0</v>
      </c>
      <c r="AF132" s="7">
        <f t="shared" si="26"/>
        <v>0</v>
      </c>
      <c r="AG132" s="7"/>
      <c r="AH132" s="54"/>
      <c r="AN132" s="54"/>
      <c r="AT132" s="54"/>
      <c r="AZ132" s="54"/>
      <c r="BB132" s="54"/>
      <c r="BC132" s="54"/>
      <c r="BD132" s="54"/>
      <c r="BE132" s="54"/>
      <c r="BF132" s="54"/>
      <c r="BG132" s="54"/>
      <c r="BH132" s="54"/>
      <c r="BI132" s="54"/>
      <c r="BJ132" s="54"/>
      <c r="BK132" s="54"/>
      <c r="BL132" s="54"/>
    </row>
    <row r="133" spans="1:64" s="137" customFormat="1" ht="13.5" customHeight="1" x14ac:dyDescent="0.2">
      <c r="A133" s="1" t="s">
        <v>215</v>
      </c>
      <c r="B133" s="86" t="s">
        <v>487</v>
      </c>
      <c r="C133" s="86">
        <v>8</v>
      </c>
      <c r="D133" s="87" t="s">
        <v>227</v>
      </c>
      <c r="E133" s="5">
        <v>1</v>
      </c>
      <c r="F133" s="5">
        <v>1</v>
      </c>
      <c r="G133" s="5">
        <v>1</v>
      </c>
      <c r="H133" s="5">
        <v>0</v>
      </c>
      <c r="I133" s="5">
        <v>1</v>
      </c>
      <c r="J133" s="5"/>
      <c r="K133" s="5">
        <v>1</v>
      </c>
      <c r="L133" s="2">
        <v>1</v>
      </c>
      <c r="M133" s="89">
        <v>0.5</v>
      </c>
      <c r="N133" s="89">
        <v>0.5</v>
      </c>
      <c r="O133" s="89">
        <v>0.5</v>
      </c>
      <c r="P133" s="86"/>
      <c r="Q133" s="5">
        <v>1</v>
      </c>
      <c r="R133" s="5">
        <v>1</v>
      </c>
      <c r="S133" s="5">
        <v>0</v>
      </c>
      <c r="T133" s="5">
        <v>0</v>
      </c>
      <c r="U133" s="5">
        <v>1</v>
      </c>
      <c r="V133" s="5"/>
      <c r="W133" s="12">
        <f t="shared" si="18"/>
        <v>1</v>
      </c>
      <c r="X133" s="12">
        <f t="shared" si="19"/>
        <v>1</v>
      </c>
      <c r="Y133" s="12">
        <f t="shared" si="20"/>
        <v>0.5</v>
      </c>
      <c r="Z133" s="12">
        <f t="shared" si="21"/>
        <v>0</v>
      </c>
      <c r="AA133" s="12">
        <f t="shared" si="22"/>
        <v>1</v>
      </c>
      <c r="AB133" s="88">
        <f t="shared" si="23"/>
        <v>3.5</v>
      </c>
      <c r="AC133" s="88"/>
      <c r="AD133" s="7">
        <f t="shared" si="24"/>
        <v>2</v>
      </c>
      <c r="AE133" s="7">
        <f t="shared" si="25"/>
        <v>1</v>
      </c>
      <c r="AF133" s="7">
        <f t="shared" si="26"/>
        <v>0.5</v>
      </c>
      <c r="AG133" s="88"/>
      <c r="AH133" s="54"/>
      <c r="AI133" s="139"/>
      <c r="AJ133" s="139"/>
      <c r="AK133" s="139"/>
      <c r="AL133" s="139"/>
      <c r="AM133" s="139"/>
      <c r="AN133" s="54"/>
      <c r="AO133" s="139"/>
      <c r="AP133" s="139"/>
      <c r="AQ133" s="139"/>
      <c r="AR133" s="139"/>
      <c r="AS133" s="139"/>
      <c r="AT133" s="54"/>
      <c r="AU133" s="139"/>
      <c r="AV133" s="139"/>
      <c r="AW133" s="139"/>
      <c r="AX133" s="139"/>
      <c r="AY133" s="139"/>
      <c r="AZ133" s="139"/>
      <c r="BA133" s="139"/>
      <c r="BB133" s="54"/>
      <c r="BC133" s="54"/>
      <c r="BD133" s="139"/>
      <c r="BE133" s="139"/>
      <c r="BF133" s="139"/>
      <c r="BG133" s="139"/>
      <c r="BH133" s="139"/>
      <c r="BI133" s="139"/>
      <c r="BJ133" s="139"/>
      <c r="BK133" s="139"/>
      <c r="BL133" s="139"/>
    </row>
    <row r="134" spans="1:64" s="85" customFormat="1" ht="13.5" customHeight="1" x14ac:dyDescent="0.2">
      <c r="A134" s="8">
        <v>1022</v>
      </c>
      <c r="B134" s="29" t="s">
        <v>817</v>
      </c>
      <c r="C134" s="29">
        <v>10</v>
      </c>
      <c r="D134" s="8" t="s">
        <v>599</v>
      </c>
      <c r="E134" s="72">
        <v>1</v>
      </c>
      <c r="F134" s="72">
        <v>1</v>
      </c>
      <c r="G134" s="72">
        <v>1</v>
      </c>
      <c r="H134" s="72">
        <v>0</v>
      </c>
      <c r="I134" s="72">
        <v>1</v>
      </c>
      <c r="J134" s="72"/>
      <c r="K134" s="72">
        <v>1</v>
      </c>
      <c r="L134" s="72">
        <v>1</v>
      </c>
      <c r="M134" s="72">
        <v>0.5</v>
      </c>
      <c r="N134" s="72">
        <v>0.5</v>
      </c>
      <c r="O134" s="72">
        <v>0.5</v>
      </c>
      <c r="P134" s="72"/>
      <c r="Q134" s="72">
        <v>1</v>
      </c>
      <c r="R134" s="72">
        <v>1</v>
      </c>
      <c r="S134" s="72">
        <v>1</v>
      </c>
      <c r="T134" s="72">
        <v>0</v>
      </c>
      <c r="U134" s="72">
        <v>0</v>
      </c>
      <c r="V134" s="72"/>
      <c r="W134" s="13">
        <f t="shared" si="18"/>
        <v>1</v>
      </c>
      <c r="X134" s="13">
        <f t="shared" si="19"/>
        <v>1</v>
      </c>
      <c r="Y134" s="13">
        <f t="shared" si="20"/>
        <v>1</v>
      </c>
      <c r="Z134" s="12">
        <f t="shared" si="21"/>
        <v>0</v>
      </c>
      <c r="AA134" s="13">
        <f t="shared" si="22"/>
        <v>0.5</v>
      </c>
      <c r="AB134" s="7">
        <f t="shared" si="23"/>
        <v>3.5</v>
      </c>
      <c r="AC134" s="7"/>
      <c r="AD134" s="7">
        <f t="shared" si="24"/>
        <v>2</v>
      </c>
      <c r="AE134" s="7">
        <f t="shared" si="25"/>
        <v>0.5</v>
      </c>
      <c r="AF134" s="7">
        <f t="shared" si="26"/>
        <v>1</v>
      </c>
      <c r="AG134" s="7"/>
      <c r="AH134" s="83"/>
      <c r="AN134" s="83"/>
      <c r="AT134" s="83"/>
      <c r="AZ134" s="83"/>
      <c r="BB134" s="83"/>
      <c r="BC134" s="83"/>
      <c r="BD134" s="83"/>
      <c r="BE134" s="83"/>
      <c r="BF134" s="83"/>
      <c r="BG134" s="83"/>
      <c r="BH134" s="83"/>
      <c r="BI134" s="83"/>
      <c r="BJ134" s="83"/>
      <c r="BK134" s="83"/>
      <c r="BL134" s="83"/>
    </row>
    <row r="135" spans="1:64" s="139" customFormat="1" ht="13.5" customHeight="1" x14ac:dyDescent="0.2">
      <c r="A135" s="1" t="s">
        <v>68</v>
      </c>
      <c r="B135" s="29" t="s">
        <v>428</v>
      </c>
      <c r="C135" s="29">
        <v>10</v>
      </c>
      <c r="D135" s="4" t="s">
        <v>69</v>
      </c>
      <c r="E135" s="6">
        <v>0</v>
      </c>
      <c r="F135" s="6">
        <v>0</v>
      </c>
      <c r="G135" s="6">
        <v>0</v>
      </c>
      <c r="H135" s="6">
        <v>0</v>
      </c>
      <c r="I135" s="6">
        <v>0</v>
      </c>
      <c r="J135" s="8" t="s">
        <v>122</v>
      </c>
      <c r="K135" s="5">
        <v>0</v>
      </c>
      <c r="L135" s="5">
        <v>1</v>
      </c>
      <c r="M135" s="14">
        <v>0</v>
      </c>
      <c r="N135" s="14">
        <v>0.5</v>
      </c>
      <c r="O135" s="14">
        <v>1</v>
      </c>
      <c r="P135" s="3"/>
      <c r="Q135" s="5">
        <v>0</v>
      </c>
      <c r="R135" s="5">
        <v>1</v>
      </c>
      <c r="S135" s="5">
        <v>0</v>
      </c>
      <c r="T135" s="5">
        <v>0</v>
      </c>
      <c r="U135" s="5">
        <v>0</v>
      </c>
      <c r="V135" s="5"/>
      <c r="W135" s="13">
        <f t="shared" si="18"/>
        <v>0</v>
      </c>
      <c r="X135" s="13">
        <f t="shared" si="19"/>
        <v>1</v>
      </c>
      <c r="Y135" s="13">
        <f t="shared" si="20"/>
        <v>0</v>
      </c>
      <c r="Z135" s="12">
        <f t="shared" si="21"/>
        <v>0</v>
      </c>
      <c r="AA135" s="13">
        <f t="shared" si="22"/>
        <v>0</v>
      </c>
      <c r="AB135" s="7">
        <f t="shared" si="23"/>
        <v>1</v>
      </c>
      <c r="AC135" s="7"/>
      <c r="AD135" s="7">
        <f t="shared" si="24"/>
        <v>1</v>
      </c>
      <c r="AE135" s="7">
        <f t="shared" si="25"/>
        <v>0</v>
      </c>
      <c r="AF135" s="7">
        <f t="shared" si="26"/>
        <v>0</v>
      </c>
      <c r="AG135" s="7"/>
      <c r="AH135" s="54"/>
      <c r="AN135" s="54"/>
      <c r="AT135" s="54"/>
      <c r="AZ135" s="54"/>
      <c r="BB135" s="54"/>
      <c r="BC135" s="54"/>
      <c r="BD135" s="54"/>
      <c r="BE135" s="54"/>
      <c r="BF135" s="54"/>
      <c r="BG135" s="54"/>
      <c r="BH135" s="54"/>
      <c r="BI135" s="54"/>
      <c r="BJ135" s="54"/>
      <c r="BK135" s="54"/>
      <c r="BL135" s="54"/>
    </row>
    <row r="136" spans="1:64" s="139" customFormat="1" ht="13.5" customHeight="1" x14ac:dyDescent="0.2">
      <c r="A136" s="11" t="s">
        <v>137</v>
      </c>
      <c r="B136" s="29" t="s">
        <v>457</v>
      </c>
      <c r="C136" s="29">
        <v>10</v>
      </c>
      <c r="D136" s="4" t="s">
        <v>144</v>
      </c>
      <c r="E136" s="6">
        <v>1</v>
      </c>
      <c r="F136" s="6">
        <v>1</v>
      </c>
      <c r="G136" s="6">
        <v>0</v>
      </c>
      <c r="H136" s="6">
        <v>1</v>
      </c>
      <c r="I136" s="6">
        <v>0</v>
      </c>
      <c r="J136" s="3"/>
      <c r="K136" s="5">
        <v>1</v>
      </c>
      <c r="L136" s="5">
        <v>1</v>
      </c>
      <c r="M136" s="14">
        <v>0.5</v>
      </c>
      <c r="N136" s="14">
        <v>0.5</v>
      </c>
      <c r="O136" s="14">
        <v>0.5</v>
      </c>
      <c r="P136" s="3"/>
      <c r="Q136" s="5">
        <v>1</v>
      </c>
      <c r="R136" s="5">
        <v>1</v>
      </c>
      <c r="S136" s="5">
        <v>0</v>
      </c>
      <c r="T136" s="5">
        <v>0</v>
      </c>
      <c r="U136" s="5">
        <v>0</v>
      </c>
      <c r="V136" s="5"/>
      <c r="W136" s="13">
        <f t="shared" si="18"/>
        <v>1</v>
      </c>
      <c r="X136" s="13">
        <f t="shared" si="19"/>
        <v>1</v>
      </c>
      <c r="Y136" s="13">
        <f t="shared" si="20"/>
        <v>0</v>
      </c>
      <c r="Z136" s="12">
        <f t="shared" si="21"/>
        <v>0.5</v>
      </c>
      <c r="AA136" s="13">
        <f t="shared" si="22"/>
        <v>0</v>
      </c>
      <c r="AB136" s="7">
        <f t="shared" si="23"/>
        <v>2.5</v>
      </c>
      <c r="AC136" s="7"/>
      <c r="AD136" s="7">
        <f t="shared" si="24"/>
        <v>2</v>
      </c>
      <c r="AE136" s="7">
        <f t="shared" si="25"/>
        <v>0.5</v>
      </c>
      <c r="AF136" s="7">
        <f t="shared" si="26"/>
        <v>0</v>
      </c>
      <c r="AG136" s="7"/>
      <c r="AH136" s="54"/>
      <c r="AN136" s="54"/>
      <c r="AT136" s="54"/>
      <c r="AZ136" s="54"/>
      <c r="BB136" s="54"/>
      <c r="BC136" s="54"/>
      <c r="BD136" s="54"/>
      <c r="BE136" s="54"/>
      <c r="BF136" s="54"/>
      <c r="BG136" s="54"/>
      <c r="BH136" s="54"/>
      <c r="BI136" s="54"/>
      <c r="BJ136" s="54"/>
      <c r="BK136" s="54"/>
      <c r="BL136" s="54"/>
    </row>
    <row r="137" spans="1:64" s="139" customFormat="1" ht="13.5" customHeight="1" x14ac:dyDescent="0.2">
      <c r="A137" s="1" t="s">
        <v>192</v>
      </c>
      <c r="B137" s="29" t="s">
        <v>477</v>
      </c>
      <c r="C137" s="29">
        <v>9</v>
      </c>
      <c r="D137" s="4" t="s">
        <v>204</v>
      </c>
      <c r="E137" s="6">
        <v>0</v>
      </c>
      <c r="F137" s="6">
        <v>1</v>
      </c>
      <c r="G137" s="6">
        <v>1</v>
      </c>
      <c r="H137" s="6">
        <v>0</v>
      </c>
      <c r="I137" s="6">
        <v>0</v>
      </c>
      <c r="J137" s="8" t="s">
        <v>321</v>
      </c>
      <c r="K137" s="9">
        <v>1</v>
      </c>
      <c r="L137" s="9">
        <v>0</v>
      </c>
      <c r="M137" s="16">
        <v>0.5</v>
      </c>
      <c r="N137" s="16">
        <v>0.5</v>
      </c>
      <c r="O137" s="16">
        <v>0</v>
      </c>
      <c r="P137" s="10" t="s">
        <v>284</v>
      </c>
      <c r="Q137" s="5">
        <v>0</v>
      </c>
      <c r="R137" s="5">
        <v>1</v>
      </c>
      <c r="S137" s="5">
        <v>0</v>
      </c>
      <c r="T137" s="5">
        <v>0</v>
      </c>
      <c r="U137" s="5">
        <v>0</v>
      </c>
      <c r="V137" s="5"/>
      <c r="W137" s="13">
        <f t="shared" si="18"/>
        <v>0</v>
      </c>
      <c r="X137" s="13">
        <f t="shared" si="19"/>
        <v>1</v>
      </c>
      <c r="Y137" s="13">
        <f t="shared" si="20"/>
        <v>0.5</v>
      </c>
      <c r="Z137" s="12">
        <f t="shared" si="21"/>
        <v>0</v>
      </c>
      <c r="AA137" s="13">
        <f t="shared" si="22"/>
        <v>0</v>
      </c>
      <c r="AB137" s="7">
        <f t="shared" si="23"/>
        <v>1.5</v>
      </c>
      <c r="AC137" s="7"/>
      <c r="AD137" s="7">
        <f t="shared" si="24"/>
        <v>1</v>
      </c>
      <c r="AE137" s="7">
        <f t="shared" si="25"/>
        <v>0</v>
      </c>
      <c r="AF137" s="7">
        <f t="shared" si="26"/>
        <v>0.5</v>
      </c>
      <c r="AG137" s="7"/>
      <c r="AH137" s="54"/>
      <c r="AN137" s="54"/>
      <c r="AT137" s="54"/>
      <c r="AZ137" s="54"/>
      <c r="BB137" s="54"/>
      <c r="BC137" s="54"/>
      <c r="BD137" s="54"/>
      <c r="BE137" s="54"/>
      <c r="BF137" s="54"/>
      <c r="BG137" s="54"/>
      <c r="BH137" s="54"/>
      <c r="BI137" s="54"/>
      <c r="BJ137" s="54"/>
      <c r="BK137" s="54"/>
      <c r="BL137" s="54"/>
    </row>
    <row r="138" spans="1:64" s="139" customFormat="1" ht="13.5" customHeight="1" x14ac:dyDescent="0.2">
      <c r="A138" s="8">
        <v>1062</v>
      </c>
      <c r="B138" s="29" t="s">
        <v>856</v>
      </c>
      <c r="C138" s="29">
        <v>9</v>
      </c>
      <c r="D138" s="8" t="s">
        <v>639</v>
      </c>
      <c r="E138" s="72">
        <v>0</v>
      </c>
      <c r="F138" s="72">
        <v>1</v>
      </c>
      <c r="G138" s="72">
        <v>0</v>
      </c>
      <c r="H138" s="72">
        <v>0</v>
      </c>
      <c r="I138" s="72">
        <v>0</v>
      </c>
      <c r="J138" s="72"/>
      <c r="K138" s="72">
        <v>0</v>
      </c>
      <c r="L138" s="72">
        <v>1</v>
      </c>
      <c r="M138" s="72">
        <v>0</v>
      </c>
      <c r="N138" s="72">
        <v>0</v>
      </c>
      <c r="O138" s="72">
        <v>0</v>
      </c>
      <c r="P138" s="72" t="s">
        <v>748</v>
      </c>
      <c r="Q138" s="72">
        <v>0</v>
      </c>
      <c r="R138" s="72">
        <v>1</v>
      </c>
      <c r="S138" s="72">
        <v>0</v>
      </c>
      <c r="T138" s="72">
        <v>0</v>
      </c>
      <c r="U138" s="72">
        <v>0</v>
      </c>
      <c r="V138" s="8"/>
      <c r="W138" s="13">
        <f t="shared" si="18"/>
        <v>0</v>
      </c>
      <c r="X138" s="13">
        <f t="shared" si="19"/>
        <v>1</v>
      </c>
      <c r="Y138" s="13">
        <f t="shared" si="20"/>
        <v>0</v>
      </c>
      <c r="Z138" s="12">
        <f t="shared" si="21"/>
        <v>0</v>
      </c>
      <c r="AA138" s="13">
        <f t="shared" si="22"/>
        <v>0</v>
      </c>
      <c r="AB138" s="7">
        <f t="shared" si="23"/>
        <v>1</v>
      </c>
      <c r="AC138" s="7"/>
      <c r="AD138" s="7">
        <f t="shared" si="24"/>
        <v>1</v>
      </c>
      <c r="AE138" s="7">
        <f t="shared" si="25"/>
        <v>0</v>
      </c>
      <c r="AF138" s="7">
        <f t="shared" si="26"/>
        <v>0</v>
      </c>
      <c r="AG138" s="7"/>
      <c r="AH138" s="54"/>
      <c r="AN138" s="54"/>
      <c r="AT138" s="54"/>
      <c r="AZ138" s="54"/>
      <c r="BB138" s="54"/>
      <c r="BC138" s="54"/>
      <c r="BD138" s="54"/>
      <c r="BE138" s="54"/>
      <c r="BF138" s="54"/>
      <c r="BG138" s="54"/>
      <c r="BH138" s="54"/>
      <c r="BI138" s="54"/>
      <c r="BJ138" s="54"/>
      <c r="BK138" s="54"/>
      <c r="BL138" s="54"/>
    </row>
    <row r="139" spans="1:64" s="139" customFormat="1" ht="13.5" customHeight="1" x14ac:dyDescent="0.2">
      <c r="A139" s="8">
        <v>1041</v>
      </c>
      <c r="B139" s="29" t="s">
        <v>836</v>
      </c>
      <c r="C139" s="29">
        <v>11</v>
      </c>
      <c r="D139" s="8" t="s">
        <v>618</v>
      </c>
      <c r="E139" s="72">
        <v>0</v>
      </c>
      <c r="F139" s="72">
        <v>0</v>
      </c>
      <c r="G139" s="72">
        <v>1</v>
      </c>
      <c r="H139" s="72">
        <v>0</v>
      </c>
      <c r="I139" s="72">
        <v>0</v>
      </c>
      <c r="J139" s="72" t="s">
        <v>783</v>
      </c>
      <c r="K139" s="72">
        <v>0</v>
      </c>
      <c r="L139" s="72">
        <v>1</v>
      </c>
      <c r="M139" s="72">
        <v>0</v>
      </c>
      <c r="N139" s="72">
        <v>0</v>
      </c>
      <c r="O139" s="72">
        <v>1</v>
      </c>
      <c r="P139" s="72" t="s">
        <v>748</v>
      </c>
      <c r="Q139" s="72">
        <v>1</v>
      </c>
      <c r="R139" s="72">
        <v>1</v>
      </c>
      <c r="S139" s="72">
        <v>0</v>
      </c>
      <c r="T139" s="72">
        <v>0</v>
      </c>
      <c r="U139" s="72">
        <v>0</v>
      </c>
      <c r="V139" s="54"/>
      <c r="W139" s="13">
        <f t="shared" si="18"/>
        <v>0</v>
      </c>
      <c r="X139" s="13">
        <f t="shared" si="19"/>
        <v>1</v>
      </c>
      <c r="Y139" s="13">
        <f t="shared" si="20"/>
        <v>0</v>
      </c>
      <c r="Z139" s="12">
        <f t="shared" si="21"/>
        <v>0</v>
      </c>
      <c r="AA139" s="13">
        <f t="shared" si="22"/>
        <v>0</v>
      </c>
      <c r="AB139" s="7">
        <f t="shared" si="23"/>
        <v>1</v>
      </c>
      <c r="AC139" s="7"/>
      <c r="AD139" s="7">
        <f t="shared" si="24"/>
        <v>1</v>
      </c>
      <c r="AE139" s="7">
        <f t="shared" si="25"/>
        <v>0</v>
      </c>
      <c r="AF139" s="7">
        <f t="shared" si="26"/>
        <v>0</v>
      </c>
      <c r="AG139" s="7"/>
      <c r="AH139" s="54"/>
      <c r="AN139" s="54"/>
      <c r="AT139" s="54"/>
      <c r="AZ139" s="54"/>
      <c r="BB139" s="54"/>
      <c r="BC139" s="54"/>
      <c r="BD139" s="54"/>
      <c r="BE139" s="54"/>
      <c r="BF139" s="54"/>
      <c r="BG139" s="54"/>
      <c r="BH139" s="54"/>
      <c r="BI139" s="54"/>
      <c r="BJ139" s="54"/>
      <c r="BK139" s="54"/>
      <c r="BL139" s="54"/>
    </row>
    <row r="140" spans="1:64" s="139" customFormat="1" ht="13.5" customHeight="1" x14ac:dyDescent="0.2">
      <c r="A140" s="11" t="s">
        <v>226</v>
      </c>
      <c r="B140" s="29" t="s">
        <v>489</v>
      </c>
      <c r="C140" s="29">
        <v>8</v>
      </c>
      <c r="D140" s="4" t="s">
        <v>237</v>
      </c>
      <c r="E140" s="8">
        <v>1</v>
      </c>
      <c r="F140" s="8">
        <v>1</v>
      </c>
      <c r="G140" s="8">
        <v>1</v>
      </c>
      <c r="H140" s="8">
        <v>1</v>
      </c>
      <c r="I140" s="8">
        <v>0</v>
      </c>
      <c r="J140" s="8" t="s">
        <v>545</v>
      </c>
      <c r="K140" s="8">
        <v>1</v>
      </c>
      <c r="L140" s="6">
        <v>1</v>
      </c>
      <c r="M140" s="17">
        <v>0.5</v>
      </c>
      <c r="N140" s="17">
        <v>0.5</v>
      </c>
      <c r="O140" s="17">
        <v>0</v>
      </c>
      <c r="P140" s="8" t="s">
        <v>352</v>
      </c>
      <c r="Q140" s="8">
        <v>1</v>
      </c>
      <c r="R140" s="8">
        <v>1</v>
      </c>
      <c r="S140" s="8">
        <v>0</v>
      </c>
      <c r="T140" s="8">
        <v>0</v>
      </c>
      <c r="U140" s="8">
        <v>0</v>
      </c>
      <c r="V140" s="8"/>
      <c r="W140" s="13">
        <f t="shared" si="18"/>
        <v>1</v>
      </c>
      <c r="X140" s="13">
        <f t="shared" si="19"/>
        <v>1</v>
      </c>
      <c r="Y140" s="13">
        <f t="shared" si="20"/>
        <v>0.5</v>
      </c>
      <c r="Z140" s="12">
        <f t="shared" si="21"/>
        <v>0.5</v>
      </c>
      <c r="AA140" s="13">
        <f t="shared" si="22"/>
        <v>0</v>
      </c>
      <c r="AB140" s="7">
        <f t="shared" si="23"/>
        <v>3</v>
      </c>
      <c r="AC140" s="7"/>
      <c r="AD140" s="7">
        <f t="shared" si="24"/>
        <v>2</v>
      </c>
      <c r="AE140" s="7">
        <f t="shared" si="25"/>
        <v>0.5</v>
      </c>
      <c r="AF140" s="7">
        <f t="shared" si="26"/>
        <v>0.5</v>
      </c>
      <c r="AG140" s="7"/>
      <c r="AH140" s="54"/>
      <c r="AN140" s="54"/>
      <c r="AT140" s="54"/>
      <c r="AZ140" s="54"/>
      <c r="BB140" s="54"/>
      <c r="BC140" s="54"/>
      <c r="BD140" s="54"/>
      <c r="BE140" s="54"/>
      <c r="BF140" s="54"/>
      <c r="BG140" s="54"/>
      <c r="BH140" s="54"/>
      <c r="BI140" s="54"/>
      <c r="BJ140" s="54"/>
      <c r="BK140" s="54"/>
      <c r="BL140" s="54"/>
    </row>
    <row r="141" spans="1:64" s="139" customFormat="1" ht="13.5" customHeight="1" x14ac:dyDescent="0.2">
      <c r="A141" s="8">
        <v>1109</v>
      </c>
      <c r="B141" s="29" t="s">
        <v>894</v>
      </c>
      <c r="C141" s="29">
        <v>10</v>
      </c>
      <c r="D141" s="8" t="s">
        <v>687</v>
      </c>
      <c r="E141" s="72">
        <v>0</v>
      </c>
      <c r="F141" s="72">
        <v>1</v>
      </c>
      <c r="G141" s="72">
        <v>0</v>
      </c>
      <c r="H141" s="72">
        <v>0</v>
      </c>
      <c r="I141" s="72">
        <v>0</v>
      </c>
      <c r="J141" s="72"/>
      <c r="K141" s="72">
        <v>0</v>
      </c>
      <c r="L141" s="72">
        <v>0</v>
      </c>
      <c r="M141" s="72">
        <v>0</v>
      </c>
      <c r="N141" s="72">
        <v>0</v>
      </c>
      <c r="O141" s="72">
        <v>1</v>
      </c>
      <c r="P141" s="72" t="s">
        <v>769</v>
      </c>
      <c r="Q141" s="72">
        <v>0</v>
      </c>
      <c r="R141" s="72">
        <v>1</v>
      </c>
      <c r="S141" s="72">
        <v>0</v>
      </c>
      <c r="T141" s="72">
        <v>0</v>
      </c>
      <c r="U141" s="72">
        <v>0</v>
      </c>
      <c r="V141" s="8"/>
      <c r="W141" s="13">
        <f t="shared" si="18"/>
        <v>0</v>
      </c>
      <c r="X141" s="13">
        <f t="shared" si="19"/>
        <v>1</v>
      </c>
      <c r="Y141" s="13">
        <f t="shared" si="20"/>
        <v>0</v>
      </c>
      <c r="Z141" s="12">
        <f t="shared" si="21"/>
        <v>0</v>
      </c>
      <c r="AA141" s="13">
        <f t="shared" si="22"/>
        <v>0</v>
      </c>
      <c r="AB141" s="7">
        <f t="shared" si="23"/>
        <v>1</v>
      </c>
      <c r="AC141" s="7"/>
      <c r="AD141" s="7">
        <f t="shared" si="24"/>
        <v>1</v>
      </c>
      <c r="AE141" s="7">
        <f t="shared" si="25"/>
        <v>0</v>
      </c>
      <c r="AF141" s="7">
        <f t="shared" si="26"/>
        <v>0</v>
      </c>
      <c r="AG141" s="7"/>
      <c r="AH141" s="54"/>
      <c r="AN141" s="54"/>
      <c r="AT141" s="54"/>
      <c r="AZ141" s="54"/>
      <c r="BB141" s="54"/>
      <c r="BC141" s="54"/>
      <c r="BD141" s="54"/>
      <c r="BE141" s="54"/>
      <c r="BF141" s="54"/>
      <c r="BG141" s="54"/>
      <c r="BH141" s="54"/>
      <c r="BI141" s="54"/>
      <c r="BJ141" s="54"/>
      <c r="BK141" s="54"/>
      <c r="BL141" s="54"/>
    </row>
    <row r="142" spans="1:64" s="139" customFormat="1" ht="13.5" customHeight="1" x14ac:dyDescent="0.2">
      <c r="A142" s="1" t="s">
        <v>4</v>
      </c>
      <c r="B142" s="86" t="s">
        <v>401</v>
      </c>
      <c r="C142" s="86">
        <v>11</v>
      </c>
      <c r="D142" s="87" t="s">
        <v>10</v>
      </c>
      <c r="E142" s="2">
        <v>1</v>
      </c>
      <c r="F142" s="2">
        <v>0</v>
      </c>
      <c r="G142" s="2">
        <v>0</v>
      </c>
      <c r="H142" s="2">
        <v>0</v>
      </c>
      <c r="I142" s="2">
        <v>0</v>
      </c>
      <c r="J142" s="86"/>
      <c r="K142" s="5">
        <v>1</v>
      </c>
      <c r="L142" s="5">
        <v>0</v>
      </c>
      <c r="M142" s="14">
        <v>1</v>
      </c>
      <c r="N142" s="14">
        <v>1</v>
      </c>
      <c r="O142" s="14">
        <v>1</v>
      </c>
      <c r="P142" s="86"/>
      <c r="Q142" s="5">
        <v>1</v>
      </c>
      <c r="R142" s="5">
        <v>0</v>
      </c>
      <c r="S142" s="5">
        <v>1</v>
      </c>
      <c r="T142" s="5">
        <v>1</v>
      </c>
      <c r="U142" s="5">
        <v>1</v>
      </c>
      <c r="V142" s="5"/>
      <c r="W142" s="12">
        <f t="shared" si="18"/>
        <v>1</v>
      </c>
      <c r="X142" s="12">
        <f t="shared" si="19"/>
        <v>0</v>
      </c>
      <c r="Y142" s="12">
        <f t="shared" si="20"/>
        <v>1</v>
      </c>
      <c r="Z142" s="12">
        <f t="shared" si="21"/>
        <v>1</v>
      </c>
      <c r="AA142" s="12">
        <f t="shared" si="22"/>
        <v>1</v>
      </c>
      <c r="AB142" s="88">
        <f t="shared" si="23"/>
        <v>4</v>
      </c>
      <c r="AC142" s="88"/>
      <c r="AD142" s="7">
        <f t="shared" si="24"/>
        <v>1</v>
      </c>
      <c r="AE142" s="7">
        <f t="shared" si="25"/>
        <v>2</v>
      </c>
      <c r="AF142" s="7">
        <f t="shared" si="26"/>
        <v>1</v>
      </c>
      <c r="AG142" s="7"/>
      <c r="AH142" s="54"/>
      <c r="AN142" s="54"/>
      <c r="AT142" s="54"/>
      <c r="AZ142" s="54"/>
      <c r="BB142" s="54"/>
      <c r="BC142" s="54"/>
      <c r="BD142" s="54"/>
      <c r="BE142" s="54"/>
      <c r="BF142" s="54"/>
      <c r="BG142" s="54"/>
      <c r="BH142" s="54"/>
      <c r="BI142" s="54"/>
      <c r="BJ142" s="54"/>
      <c r="BK142" s="54"/>
      <c r="BL142" s="54"/>
    </row>
    <row r="143" spans="1:64" s="85" customFormat="1" ht="13.5" customHeight="1" x14ac:dyDescent="0.2">
      <c r="A143" s="1" t="s">
        <v>959</v>
      </c>
      <c r="B143" s="29" t="s">
        <v>523</v>
      </c>
      <c r="C143" s="29">
        <v>3</v>
      </c>
      <c r="D143" s="4" t="s">
        <v>340</v>
      </c>
      <c r="E143" s="8">
        <v>1</v>
      </c>
      <c r="F143" s="8">
        <v>1</v>
      </c>
      <c r="G143" s="8">
        <v>0</v>
      </c>
      <c r="H143" s="8">
        <v>1</v>
      </c>
      <c r="I143" s="8">
        <v>1</v>
      </c>
      <c r="J143" s="8"/>
      <c r="K143" s="8">
        <v>1</v>
      </c>
      <c r="L143" s="8">
        <v>1</v>
      </c>
      <c r="M143" s="8">
        <v>0</v>
      </c>
      <c r="N143" s="17">
        <v>0.5</v>
      </c>
      <c r="O143" s="8">
        <v>1</v>
      </c>
      <c r="P143" s="8"/>
      <c r="Q143" s="8">
        <v>1</v>
      </c>
      <c r="R143" s="8">
        <v>1</v>
      </c>
      <c r="S143" s="8">
        <v>0</v>
      </c>
      <c r="T143" s="8">
        <v>0</v>
      </c>
      <c r="U143" s="8">
        <v>1</v>
      </c>
      <c r="V143" s="8"/>
      <c r="W143" s="13">
        <f t="shared" si="18"/>
        <v>1</v>
      </c>
      <c r="X143" s="13">
        <f t="shared" si="19"/>
        <v>1</v>
      </c>
      <c r="Y143" s="13">
        <f t="shared" si="20"/>
        <v>0</v>
      </c>
      <c r="Z143" s="12">
        <f t="shared" si="21"/>
        <v>0.5</v>
      </c>
      <c r="AA143" s="13">
        <f t="shared" si="22"/>
        <v>1</v>
      </c>
      <c r="AB143" s="7">
        <f t="shared" si="23"/>
        <v>3.5</v>
      </c>
      <c r="AC143" s="7"/>
      <c r="AD143" s="7">
        <f t="shared" si="24"/>
        <v>2</v>
      </c>
      <c r="AE143" s="7">
        <f t="shared" si="25"/>
        <v>1.5</v>
      </c>
      <c r="AF143" s="7">
        <f t="shared" si="26"/>
        <v>0</v>
      </c>
      <c r="AG143" s="7"/>
      <c r="AH143" s="83"/>
      <c r="AN143" s="83"/>
      <c r="AT143" s="83"/>
      <c r="AZ143" s="83"/>
      <c r="BB143" s="83"/>
      <c r="BC143" s="83"/>
      <c r="BD143" s="83"/>
      <c r="BE143" s="83"/>
      <c r="BF143" s="83"/>
      <c r="BG143" s="83"/>
      <c r="BH143" s="83"/>
      <c r="BI143" s="83"/>
      <c r="BJ143" s="83"/>
      <c r="BK143" s="83"/>
      <c r="BL143" s="83"/>
    </row>
    <row r="144" spans="1:64" s="139" customFormat="1" ht="13.5" customHeight="1" x14ac:dyDescent="0.2">
      <c r="A144" s="11" t="s">
        <v>81</v>
      </c>
      <c r="B144" s="29" t="s">
        <v>433</v>
      </c>
      <c r="C144" s="29">
        <v>4</v>
      </c>
      <c r="D144" s="4" t="s">
        <v>82</v>
      </c>
      <c r="E144" s="6">
        <v>1</v>
      </c>
      <c r="F144" s="6">
        <v>0</v>
      </c>
      <c r="G144" s="6">
        <v>0</v>
      </c>
      <c r="H144" s="6">
        <v>0</v>
      </c>
      <c r="I144" s="6">
        <v>0</v>
      </c>
      <c r="J144" s="8" t="s">
        <v>134</v>
      </c>
      <c r="K144" s="5">
        <v>1</v>
      </c>
      <c r="L144" s="5">
        <v>1</v>
      </c>
      <c r="M144" s="14">
        <v>0.5</v>
      </c>
      <c r="N144" s="14">
        <v>1</v>
      </c>
      <c r="O144" s="14">
        <v>0.5</v>
      </c>
      <c r="P144" s="3"/>
      <c r="Q144" s="5">
        <v>0</v>
      </c>
      <c r="R144" s="5">
        <v>0</v>
      </c>
      <c r="S144" s="5">
        <v>0</v>
      </c>
      <c r="T144" s="5">
        <v>0</v>
      </c>
      <c r="U144" s="5">
        <v>1</v>
      </c>
      <c r="V144" s="5"/>
      <c r="W144" s="13">
        <f t="shared" si="18"/>
        <v>1</v>
      </c>
      <c r="X144" s="13">
        <f t="shared" si="19"/>
        <v>0</v>
      </c>
      <c r="Y144" s="13">
        <f t="shared" si="20"/>
        <v>0</v>
      </c>
      <c r="Z144" s="12">
        <f t="shared" si="21"/>
        <v>0</v>
      </c>
      <c r="AA144" s="13">
        <f t="shared" si="22"/>
        <v>0.5</v>
      </c>
      <c r="AB144" s="7">
        <f t="shared" si="23"/>
        <v>1.5</v>
      </c>
      <c r="AC144" s="7"/>
      <c r="AD144" s="7">
        <f t="shared" si="24"/>
        <v>1</v>
      </c>
      <c r="AE144" s="7">
        <f t="shared" si="25"/>
        <v>0.5</v>
      </c>
      <c r="AF144" s="7">
        <f t="shared" si="26"/>
        <v>0</v>
      </c>
      <c r="AG144" s="7"/>
      <c r="AH144" s="54"/>
      <c r="AN144" s="54"/>
      <c r="AT144" s="54"/>
      <c r="BB144" s="54"/>
      <c r="BC144" s="54"/>
    </row>
    <row r="145" spans="1:64" s="137" customFormat="1" ht="13.5" customHeight="1" x14ac:dyDescent="0.2">
      <c r="A145" s="11" t="s">
        <v>258</v>
      </c>
      <c r="B145" s="29" t="s">
        <v>433</v>
      </c>
      <c r="C145" s="29">
        <v>4</v>
      </c>
      <c r="D145" s="4" t="s">
        <v>273</v>
      </c>
      <c r="E145" s="8">
        <v>1</v>
      </c>
      <c r="F145" s="8">
        <v>1</v>
      </c>
      <c r="G145" s="8">
        <v>0</v>
      </c>
      <c r="H145" s="8">
        <v>0</v>
      </c>
      <c r="I145" s="8">
        <v>1</v>
      </c>
      <c r="J145" s="8"/>
      <c r="K145" s="8">
        <v>1</v>
      </c>
      <c r="L145" s="8">
        <v>1</v>
      </c>
      <c r="M145" s="8">
        <v>0</v>
      </c>
      <c r="N145" s="8">
        <v>0</v>
      </c>
      <c r="O145" s="8">
        <v>0</v>
      </c>
      <c r="P145" s="8"/>
      <c r="Q145" s="8">
        <v>0</v>
      </c>
      <c r="R145" s="8">
        <v>0</v>
      </c>
      <c r="S145" s="8">
        <v>0</v>
      </c>
      <c r="T145" s="8">
        <v>0</v>
      </c>
      <c r="U145" s="8">
        <v>0</v>
      </c>
      <c r="V145" s="8"/>
      <c r="W145" s="13">
        <f t="shared" si="18"/>
        <v>1</v>
      </c>
      <c r="X145" s="13">
        <f t="shared" si="19"/>
        <v>1</v>
      </c>
      <c r="Y145" s="13">
        <f t="shared" si="20"/>
        <v>0</v>
      </c>
      <c r="Z145" s="12">
        <f t="shared" si="21"/>
        <v>0</v>
      </c>
      <c r="AA145" s="13">
        <f t="shared" si="22"/>
        <v>0</v>
      </c>
      <c r="AB145" s="7">
        <f t="shared" si="23"/>
        <v>2</v>
      </c>
      <c r="AC145" s="7"/>
      <c r="AD145" s="7">
        <f t="shared" si="24"/>
        <v>2</v>
      </c>
      <c r="AE145" s="7">
        <f t="shared" si="25"/>
        <v>0</v>
      </c>
      <c r="AF145" s="7">
        <f t="shared" si="26"/>
        <v>0</v>
      </c>
      <c r="AG145" s="7"/>
      <c r="AH145" s="55"/>
      <c r="AN145" s="55"/>
      <c r="AT145" s="55"/>
      <c r="AZ145" s="55"/>
      <c r="BB145" s="55"/>
      <c r="BC145" s="55"/>
      <c r="BD145" s="55"/>
      <c r="BE145" s="55"/>
      <c r="BF145" s="55"/>
      <c r="BG145" s="55"/>
      <c r="BH145" s="55"/>
      <c r="BI145" s="55"/>
      <c r="BJ145" s="55"/>
      <c r="BK145" s="55"/>
      <c r="BL145" s="55"/>
    </row>
    <row r="146" spans="1:64" s="137" customFormat="1" ht="13.5" customHeight="1" x14ac:dyDescent="0.2">
      <c r="A146" s="8">
        <v>1111</v>
      </c>
      <c r="B146" s="29" t="s">
        <v>896</v>
      </c>
      <c r="C146" s="29">
        <v>8</v>
      </c>
      <c r="D146" s="8" t="s">
        <v>689</v>
      </c>
      <c r="E146" s="72">
        <v>1</v>
      </c>
      <c r="F146" s="72">
        <v>1</v>
      </c>
      <c r="G146" s="72">
        <v>1</v>
      </c>
      <c r="H146" s="72">
        <v>1</v>
      </c>
      <c r="I146" s="72">
        <v>1</v>
      </c>
      <c r="J146" s="72"/>
      <c r="K146" s="72">
        <v>1</v>
      </c>
      <c r="L146" s="72">
        <v>1</v>
      </c>
      <c r="M146" s="72">
        <v>0</v>
      </c>
      <c r="N146" s="72">
        <v>0</v>
      </c>
      <c r="O146" s="72">
        <v>0.5</v>
      </c>
      <c r="P146" s="72"/>
      <c r="Q146" s="72">
        <v>1</v>
      </c>
      <c r="R146" s="72">
        <v>1</v>
      </c>
      <c r="S146" s="72">
        <v>1</v>
      </c>
      <c r="T146" s="72">
        <v>1</v>
      </c>
      <c r="U146" s="72">
        <v>1</v>
      </c>
      <c r="V146" s="8"/>
      <c r="W146" s="13">
        <f t="shared" si="18"/>
        <v>1</v>
      </c>
      <c r="X146" s="13">
        <f t="shared" si="19"/>
        <v>1</v>
      </c>
      <c r="Y146" s="13">
        <f t="shared" si="20"/>
        <v>1</v>
      </c>
      <c r="Z146" s="12">
        <f t="shared" si="21"/>
        <v>1</v>
      </c>
      <c r="AA146" s="13">
        <f t="shared" si="22"/>
        <v>1</v>
      </c>
      <c r="AB146" s="7">
        <f t="shared" si="23"/>
        <v>5</v>
      </c>
      <c r="AC146" s="7"/>
      <c r="AD146" s="7">
        <f t="shared" si="24"/>
        <v>2</v>
      </c>
      <c r="AE146" s="7">
        <f t="shared" si="25"/>
        <v>2</v>
      </c>
      <c r="AF146" s="7">
        <f t="shared" si="26"/>
        <v>1</v>
      </c>
      <c r="AG146" s="7"/>
      <c r="AH146" s="55"/>
      <c r="AN146" s="55"/>
      <c r="AT146" s="55"/>
      <c r="BB146" s="55"/>
      <c r="BC146" s="55"/>
    </row>
    <row r="147" spans="1:64" s="139" customFormat="1" ht="13.5" customHeight="1" x14ac:dyDescent="0.2">
      <c r="A147" s="8">
        <v>1044</v>
      </c>
      <c r="B147" s="29" t="s">
        <v>839</v>
      </c>
      <c r="C147" s="29">
        <v>10</v>
      </c>
      <c r="D147" s="8" t="s">
        <v>621</v>
      </c>
      <c r="E147" s="72">
        <v>1</v>
      </c>
      <c r="F147" s="72">
        <v>1</v>
      </c>
      <c r="G147" s="72">
        <v>1</v>
      </c>
      <c r="H147" s="72">
        <v>0</v>
      </c>
      <c r="I147" s="72">
        <v>0</v>
      </c>
      <c r="J147" s="72"/>
      <c r="K147" s="72">
        <v>1</v>
      </c>
      <c r="L147" s="72">
        <v>1</v>
      </c>
      <c r="M147" s="72">
        <v>0</v>
      </c>
      <c r="N147" s="72">
        <v>0</v>
      </c>
      <c r="O147" s="72">
        <v>0</v>
      </c>
      <c r="P147" s="72" t="s">
        <v>749</v>
      </c>
      <c r="Q147" s="72">
        <v>1</v>
      </c>
      <c r="R147" s="72">
        <v>1</v>
      </c>
      <c r="S147" s="72">
        <v>0</v>
      </c>
      <c r="T147" s="72">
        <v>0</v>
      </c>
      <c r="U147" s="72">
        <v>0</v>
      </c>
      <c r="V147" s="8"/>
      <c r="W147" s="13">
        <f t="shared" si="18"/>
        <v>1</v>
      </c>
      <c r="X147" s="13">
        <f t="shared" si="19"/>
        <v>1</v>
      </c>
      <c r="Y147" s="13">
        <f t="shared" si="20"/>
        <v>0</v>
      </c>
      <c r="Z147" s="12">
        <f t="shared" si="21"/>
        <v>0</v>
      </c>
      <c r="AA147" s="13">
        <f t="shared" si="22"/>
        <v>0</v>
      </c>
      <c r="AB147" s="7">
        <f t="shared" si="23"/>
        <v>2</v>
      </c>
      <c r="AC147" s="7"/>
      <c r="AD147" s="7">
        <f t="shared" si="24"/>
        <v>2</v>
      </c>
      <c r="AE147" s="7">
        <f t="shared" si="25"/>
        <v>0</v>
      </c>
      <c r="AF147" s="7">
        <f t="shared" si="26"/>
        <v>0</v>
      </c>
      <c r="AG147" s="7"/>
      <c r="AH147" s="54"/>
      <c r="AN147" s="54"/>
      <c r="AT147" s="54"/>
      <c r="AZ147" s="54"/>
      <c r="BB147" s="54"/>
      <c r="BC147" s="54"/>
      <c r="BD147" s="54"/>
      <c r="BE147" s="54"/>
      <c r="BF147" s="54"/>
      <c r="BG147" s="54"/>
      <c r="BH147" s="54"/>
      <c r="BI147" s="54"/>
      <c r="BJ147" s="54"/>
      <c r="BK147" s="54"/>
      <c r="BL147" s="54"/>
    </row>
    <row r="148" spans="1:64" s="139" customFormat="1" ht="13.5" customHeight="1" x14ac:dyDescent="0.2">
      <c r="A148" s="11" t="s">
        <v>21</v>
      </c>
      <c r="B148" s="86" t="s">
        <v>408</v>
      </c>
      <c r="C148" s="86">
        <v>3</v>
      </c>
      <c r="D148" s="87" t="s">
        <v>22</v>
      </c>
      <c r="E148" s="2">
        <v>1</v>
      </c>
      <c r="F148" s="2">
        <v>1</v>
      </c>
      <c r="G148" s="2">
        <v>1</v>
      </c>
      <c r="H148" s="2">
        <v>1</v>
      </c>
      <c r="I148" s="2">
        <v>0</v>
      </c>
      <c r="J148" s="86"/>
      <c r="K148" s="5">
        <v>0</v>
      </c>
      <c r="L148" s="5">
        <v>1</v>
      </c>
      <c r="M148" s="14">
        <v>1</v>
      </c>
      <c r="N148" s="14">
        <v>1</v>
      </c>
      <c r="O148" s="14">
        <v>0</v>
      </c>
      <c r="P148" s="86"/>
      <c r="Q148" s="5">
        <v>1</v>
      </c>
      <c r="R148" s="5">
        <v>1</v>
      </c>
      <c r="S148" s="5">
        <v>0</v>
      </c>
      <c r="T148" s="5">
        <v>0</v>
      </c>
      <c r="U148" s="5">
        <v>0</v>
      </c>
      <c r="V148" s="5"/>
      <c r="W148" s="12">
        <f t="shared" si="18"/>
        <v>1</v>
      </c>
      <c r="X148" s="12">
        <f t="shared" si="19"/>
        <v>1</v>
      </c>
      <c r="Y148" s="12">
        <f t="shared" si="20"/>
        <v>1</v>
      </c>
      <c r="Z148" s="12">
        <f t="shared" si="21"/>
        <v>1</v>
      </c>
      <c r="AA148" s="12">
        <f t="shared" si="22"/>
        <v>0</v>
      </c>
      <c r="AB148" s="88">
        <f t="shared" si="23"/>
        <v>4</v>
      </c>
      <c r="AC148" s="88"/>
      <c r="AD148" s="7">
        <f t="shared" si="24"/>
        <v>2</v>
      </c>
      <c r="AE148" s="7">
        <f t="shared" si="25"/>
        <v>1</v>
      </c>
      <c r="AF148" s="7">
        <f t="shared" si="26"/>
        <v>1</v>
      </c>
      <c r="AG148" s="7"/>
      <c r="AH148" s="54"/>
      <c r="AN148" s="54"/>
      <c r="AT148" s="54"/>
      <c r="AZ148" s="54"/>
      <c r="BB148" s="54"/>
      <c r="BC148" s="54"/>
      <c r="BD148" s="54"/>
      <c r="BE148" s="54"/>
      <c r="BF148" s="54"/>
      <c r="BG148" s="54"/>
      <c r="BH148" s="54"/>
      <c r="BI148" s="54"/>
      <c r="BJ148" s="54"/>
      <c r="BK148" s="54"/>
      <c r="BL148" s="54"/>
    </row>
    <row r="149" spans="1:64" s="137" customFormat="1" ht="13.5" customHeight="1" x14ac:dyDescent="0.2">
      <c r="A149" s="11" t="s">
        <v>26</v>
      </c>
      <c r="B149" s="29" t="s">
        <v>408</v>
      </c>
      <c r="C149" s="29">
        <v>3</v>
      </c>
      <c r="D149" s="4" t="s">
        <v>27</v>
      </c>
      <c r="E149" s="6">
        <v>0</v>
      </c>
      <c r="F149" s="6">
        <v>1</v>
      </c>
      <c r="G149" s="6">
        <v>0</v>
      </c>
      <c r="H149" s="6">
        <v>0</v>
      </c>
      <c r="I149" s="6">
        <v>0</v>
      </c>
      <c r="J149" s="8" t="s">
        <v>55</v>
      </c>
      <c r="K149" s="5">
        <v>1</v>
      </c>
      <c r="L149" s="5">
        <v>1</v>
      </c>
      <c r="M149" s="14">
        <v>0</v>
      </c>
      <c r="N149" s="14">
        <v>0</v>
      </c>
      <c r="O149" s="14">
        <v>0</v>
      </c>
      <c r="P149" s="3"/>
      <c r="Q149" s="5">
        <v>1</v>
      </c>
      <c r="R149" s="5">
        <v>1</v>
      </c>
      <c r="S149" s="5">
        <v>1</v>
      </c>
      <c r="T149" s="5">
        <v>1</v>
      </c>
      <c r="U149" s="5">
        <v>0</v>
      </c>
      <c r="V149" s="5"/>
      <c r="W149" s="13">
        <f t="shared" si="18"/>
        <v>1</v>
      </c>
      <c r="X149" s="13">
        <f t="shared" si="19"/>
        <v>1</v>
      </c>
      <c r="Y149" s="13">
        <f t="shared" si="20"/>
        <v>0</v>
      </c>
      <c r="Z149" s="12">
        <f t="shared" si="21"/>
        <v>0</v>
      </c>
      <c r="AA149" s="13">
        <f t="shared" si="22"/>
        <v>0</v>
      </c>
      <c r="AB149" s="7">
        <f t="shared" si="23"/>
        <v>2</v>
      </c>
      <c r="AC149" s="7"/>
      <c r="AD149" s="7">
        <f t="shared" si="24"/>
        <v>2</v>
      </c>
      <c r="AE149" s="7">
        <f t="shared" si="25"/>
        <v>0</v>
      </c>
      <c r="AF149" s="7">
        <f t="shared" si="26"/>
        <v>0</v>
      </c>
      <c r="AG149" s="7"/>
      <c r="AH149" s="55"/>
      <c r="AN149" s="55"/>
      <c r="AT149" s="55"/>
      <c r="AZ149" s="55"/>
      <c r="BB149" s="55"/>
      <c r="BC149" s="55"/>
      <c r="BD149" s="55"/>
      <c r="BE149" s="55"/>
      <c r="BF149" s="55"/>
      <c r="BG149" s="55"/>
      <c r="BH149" s="55"/>
      <c r="BI149" s="55"/>
      <c r="BJ149" s="55"/>
      <c r="BK149" s="55"/>
      <c r="BL149" s="55"/>
    </row>
    <row r="150" spans="1:64" s="137" customFormat="1" ht="13.5" customHeight="1" x14ac:dyDescent="0.2">
      <c r="A150" s="1" t="s">
        <v>63</v>
      </c>
      <c r="B150" s="29" t="s">
        <v>426</v>
      </c>
      <c r="C150" s="29">
        <v>11</v>
      </c>
      <c r="D150" s="4" t="s">
        <v>64</v>
      </c>
      <c r="E150" s="6">
        <v>0</v>
      </c>
      <c r="F150" s="6">
        <v>1</v>
      </c>
      <c r="G150" s="6">
        <v>0</v>
      </c>
      <c r="H150" s="6">
        <v>1</v>
      </c>
      <c r="I150" s="6">
        <v>1</v>
      </c>
      <c r="J150" s="3"/>
      <c r="K150" s="5">
        <v>0</v>
      </c>
      <c r="L150" s="5">
        <v>1</v>
      </c>
      <c r="M150" s="14">
        <v>0.5</v>
      </c>
      <c r="N150" s="14">
        <v>0.5</v>
      </c>
      <c r="O150" s="14">
        <v>1</v>
      </c>
      <c r="P150" s="3"/>
      <c r="Q150" s="5">
        <v>0</v>
      </c>
      <c r="R150" s="5">
        <v>1</v>
      </c>
      <c r="S150" s="5">
        <v>0</v>
      </c>
      <c r="T150" s="5">
        <v>0</v>
      </c>
      <c r="U150" s="5">
        <v>0</v>
      </c>
      <c r="V150" s="5"/>
      <c r="W150" s="13">
        <f t="shared" si="18"/>
        <v>0</v>
      </c>
      <c r="X150" s="13">
        <f t="shared" si="19"/>
        <v>1</v>
      </c>
      <c r="Y150" s="13">
        <f t="shared" si="20"/>
        <v>0</v>
      </c>
      <c r="Z150" s="12">
        <f t="shared" si="21"/>
        <v>0.5</v>
      </c>
      <c r="AA150" s="13">
        <f t="shared" si="22"/>
        <v>1</v>
      </c>
      <c r="AB150" s="7">
        <f t="shared" si="23"/>
        <v>2.5</v>
      </c>
      <c r="AC150" s="7"/>
      <c r="AD150" s="7">
        <f t="shared" si="24"/>
        <v>1</v>
      </c>
      <c r="AE150" s="7">
        <f t="shared" si="25"/>
        <v>1.5</v>
      </c>
      <c r="AF150" s="7">
        <f t="shared" si="26"/>
        <v>0</v>
      </c>
      <c r="AG150" s="7"/>
      <c r="AH150" s="55"/>
      <c r="AN150" s="55"/>
      <c r="AT150" s="55"/>
      <c r="AZ150" s="55"/>
      <c r="BB150" s="55"/>
      <c r="BC150" s="55"/>
      <c r="BD150" s="55"/>
      <c r="BE150" s="55"/>
      <c r="BF150" s="55"/>
      <c r="BG150" s="55"/>
      <c r="BH150" s="55"/>
      <c r="BI150" s="55"/>
      <c r="BJ150" s="55"/>
      <c r="BK150" s="55"/>
      <c r="BL150" s="55"/>
    </row>
    <row r="151" spans="1:64" s="139" customFormat="1" ht="13.5" customHeight="1" x14ac:dyDescent="0.2">
      <c r="A151" s="11" t="s">
        <v>169</v>
      </c>
      <c r="B151" s="29" t="s">
        <v>469</v>
      </c>
      <c r="C151" s="29">
        <v>10</v>
      </c>
      <c r="D151" s="4" t="s">
        <v>181</v>
      </c>
      <c r="E151" s="6">
        <v>0</v>
      </c>
      <c r="F151" s="6">
        <v>1</v>
      </c>
      <c r="G151" s="6">
        <v>0</v>
      </c>
      <c r="H151" s="6">
        <v>0</v>
      </c>
      <c r="I151" s="6">
        <v>0</v>
      </c>
      <c r="J151" s="3"/>
      <c r="K151" s="5">
        <v>0</v>
      </c>
      <c r="L151" s="5">
        <v>1</v>
      </c>
      <c r="M151" s="14">
        <v>0.5</v>
      </c>
      <c r="N151" s="14">
        <v>0.5</v>
      </c>
      <c r="O151" s="14">
        <v>0.5</v>
      </c>
      <c r="P151" s="3"/>
      <c r="Q151" s="5">
        <v>0</v>
      </c>
      <c r="R151" s="5">
        <v>1</v>
      </c>
      <c r="S151" s="5">
        <v>0</v>
      </c>
      <c r="T151" s="5">
        <v>0</v>
      </c>
      <c r="U151" s="5">
        <v>0</v>
      </c>
      <c r="V151" s="5"/>
      <c r="W151" s="13">
        <f t="shared" si="18"/>
        <v>0</v>
      </c>
      <c r="X151" s="13">
        <f t="shared" si="19"/>
        <v>1</v>
      </c>
      <c r="Y151" s="13">
        <f t="shared" si="20"/>
        <v>0</v>
      </c>
      <c r="Z151" s="12">
        <f t="shared" si="21"/>
        <v>0</v>
      </c>
      <c r="AA151" s="13">
        <f t="shared" si="22"/>
        <v>0</v>
      </c>
      <c r="AB151" s="7">
        <f t="shared" si="23"/>
        <v>1</v>
      </c>
      <c r="AC151" s="7"/>
      <c r="AD151" s="7">
        <f t="shared" si="24"/>
        <v>1</v>
      </c>
      <c r="AE151" s="7">
        <f t="shared" si="25"/>
        <v>0</v>
      </c>
      <c r="AF151" s="7">
        <f t="shared" si="26"/>
        <v>0</v>
      </c>
      <c r="AG151" s="7"/>
      <c r="AH151" s="54"/>
      <c r="AN151" s="54"/>
      <c r="AT151" s="54"/>
      <c r="AZ151" s="54"/>
      <c r="BB151" s="54"/>
      <c r="BC151" s="54"/>
      <c r="BD151" s="54"/>
      <c r="BE151" s="54"/>
      <c r="BF151" s="54"/>
      <c r="BG151" s="54"/>
      <c r="BH151" s="54"/>
      <c r="BI151" s="54"/>
      <c r="BJ151" s="54"/>
      <c r="BK151" s="54"/>
      <c r="BL151" s="54"/>
    </row>
    <row r="152" spans="1:64" s="137" customFormat="1" ht="13.5" customHeight="1" x14ac:dyDescent="0.2">
      <c r="A152" s="11" t="s">
        <v>132</v>
      </c>
      <c r="B152" s="86" t="s">
        <v>455</v>
      </c>
      <c r="C152" s="86">
        <v>11</v>
      </c>
      <c r="D152" s="87" t="s">
        <v>140</v>
      </c>
      <c r="E152" s="2">
        <v>1</v>
      </c>
      <c r="F152" s="2">
        <v>1</v>
      </c>
      <c r="G152" s="2">
        <v>1</v>
      </c>
      <c r="H152" s="2">
        <v>0</v>
      </c>
      <c r="I152" s="2">
        <v>1</v>
      </c>
      <c r="J152" s="5"/>
      <c r="K152" s="5">
        <v>1</v>
      </c>
      <c r="L152" s="5">
        <v>1</v>
      </c>
      <c r="M152" s="14">
        <v>0.5</v>
      </c>
      <c r="N152" s="14">
        <v>0.5</v>
      </c>
      <c r="O152" s="14">
        <v>0.5</v>
      </c>
      <c r="P152" s="86"/>
      <c r="Q152" s="5">
        <v>1</v>
      </c>
      <c r="R152" s="5">
        <v>1</v>
      </c>
      <c r="S152" s="5">
        <v>0</v>
      </c>
      <c r="T152" s="5">
        <v>1</v>
      </c>
      <c r="U152" s="5">
        <v>1</v>
      </c>
      <c r="V152" s="5"/>
      <c r="W152" s="12">
        <f t="shared" si="18"/>
        <v>1</v>
      </c>
      <c r="X152" s="12">
        <f t="shared" si="19"/>
        <v>1</v>
      </c>
      <c r="Y152" s="12">
        <f t="shared" si="20"/>
        <v>0.5</v>
      </c>
      <c r="Z152" s="12">
        <f t="shared" si="21"/>
        <v>0.5</v>
      </c>
      <c r="AA152" s="12">
        <f t="shared" si="22"/>
        <v>1</v>
      </c>
      <c r="AB152" s="88">
        <f t="shared" si="23"/>
        <v>4</v>
      </c>
      <c r="AC152" s="88"/>
      <c r="AD152" s="7">
        <f t="shared" si="24"/>
        <v>2</v>
      </c>
      <c r="AE152" s="7">
        <f t="shared" si="25"/>
        <v>1.5</v>
      </c>
      <c r="AF152" s="7">
        <f t="shared" si="26"/>
        <v>0.5</v>
      </c>
      <c r="AG152" s="88"/>
      <c r="AH152" s="54"/>
      <c r="AI152" s="139"/>
      <c r="AJ152" s="139"/>
      <c r="AK152" s="139"/>
      <c r="AL152" s="139"/>
      <c r="AM152" s="139"/>
      <c r="AN152" s="54"/>
      <c r="AO152" s="139"/>
      <c r="AP152" s="139"/>
      <c r="AQ152" s="139"/>
      <c r="AR152" s="139"/>
      <c r="AS152" s="139"/>
      <c r="AT152" s="54"/>
      <c r="AU152" s="139"/>
      <c r="AV152" s="139"/>
      <c r="AW152" s="139"/>
      <c r="AX152" s="139"/>
      <c r="AY152" s="139"/>
      <c r="AZ152" s="54"/>
      <c r="BA152" s="139"/>
      <c r="BB152" s="54"/>
      <c r="BC152" s="54"/>
      <c r="BD152" s="54"/>
      <c r="BE152" s="54"/>
      <c r="BF152" s="54"/>
      <c r="BG152" s="54"/>
      <c r="BH152" s="54"/>
      <c r="BI152" s="54"/>
      <c r="BJ152" s="54"/>
      <c r="BK152" s="54"/>
      <c r="BL152" s="54"/>
    </row>
    <row r="153" spans="1:64" s="85" customFormat="1" ht="13.5" customHeight="1" x14ac:dyDescent="0.2">
      <c r="A153" s="11" t="s">
        <v>268</v>
      </c>
      <c r="B153" s="29" t="s">
        <v>505</v>
      </c>
      <c r="C153" s="29">
        <v>2</v>
      </c>
      <c r="D153" s="4" t="s">
        <v>281</v>
      </c>
      <c r="E153" s="8">
        <v>0</v>
      </c>
      <c r="F153" s="8">
        <v>0</v>
      </c>
      <c r="G153" s="8">
        <v>1</v>
      </c>
      <c r="H153" s="8">
        <v>0</v>
      </c>
      <c r="I153" s="8">
        <v>0</v>
      </c>
      <c r="J153" s="8"/>
      <c r="K153" s="8">
        <v>0</v>
      </c>
      <c r="L153" s="8">
        <v>0</v>
      </c>
      <c r="M153" s="8">
        <v>0</v>
      </c>
      <c r="N153" s="8">
        <v>0</v>
      </c>
      <c r="O153" s="8">
        <v>0</v>
      </c>
      <c r="P153" s="8"/>
      <c r="Q153" s="8">
        <v>0</v>
      </c>
      <c r="R153" s="8">
        <v>1</v>
      </c>
      <c r="S153" s="8">
        <v>0</v>
      </c>
      <c r="T153" s="8">
        <v>0</v>
      </c>
      <c r="U153" s="8">
        <v>0</v>
      </c>
      <c r="V153" s="8"/>
      <c r="W153" s="13">
        <f t="shared" si="18"/>
        <v>0</v>
      </c>
      <c r="X153" s="13">
        <f t="shared" si="19"/>
        <v>0</v>
      </c>
      <c r="Y153" s="13">
        <f t="shared" si="20"/>
        <v>0</v>
      </c>
      <c r="Z153" s="12">
        <f t="shared" si="21"/>
        <v>0</v>
      </c>
      <c r="AA153" s="13">
        <f t="shared" si="22"/>
        <v>0</v>
      </c>
      <c r="AB153" s="7">
        <f t="shared" si="23"/>
        <v>0</v>
      </c>
      <c r="AC153" s="7"/>
      <c r="AD153" s="7">
        <f t="shared" si="24"/>
        <v>0</v>
      </c>
      <c r="AE153" s="7">
        <f t="shared" si="25"/>
        <v>0</v>
      </c>
      <c r="AF153" s="7">
        <f t="shared" si="26"/>
        <v>0</v>
      </c>
      <c r="AG153" s="7"/>
      <c r="AH153" s="83"/>
      <c r="AN153" s="83"/>
      <c r="AT153" s="83"/>
      <c r="AZ153" s="83"/>
      <c r="BB153" s="83"/>
      <c r="BC153" s="83"/>
      <c r="BD153" s="83"/>
      <c r="BE153" s="83"/>
      <c r="BF153" s="83"/>
      <c r="BG153" s="83"/>
      <c r="BH153" s="83"/>
      <c r="BI153" s="83"/>
      <c r="BJ153" s="83"/>
      <c r="BK153" s="83"/>
      <c r="BL153" s="83"/>
    </row>
    <row r="154" spans="1:64" s="137" customFormat="1" ht="13.5" customHeight="1" x14ac:dyDescent="0.2">
      <c r="A154" s="11" t="s">
        <v>71</v>
      </c>
      <c r="B154" s="29" t="s">
        <v>429</v>
      </c>
      <c r="C154" s="29">
        <v>11</v>
      </c>
      <c r="D154" s="4" t="s">
        <v>73</v>
      </c>
      <c r="E154" s="6">
        <v>0</v>
      </c>
      <c r="F154" s="6">
        <v>1</v>
      </c>
      <c r="G154" s="6">
        <v>1</v>
      </c>
      <c r="H154" s="6">
        <v>1</v>
      </c>
      <c r="I154" s="6">
        <v>0</v>
      </c>
      <c r="J154" s="3"/>
      <c r="K154" s="5">
        <v>0</v>
      </c>
      <c r="L154" s="5">
        <v>0</v>
      </c>
      <c r="M154" s="14">
        <v>0.5</v>
      </c>
      <c r="N154" s="14">
        <v>0</v>
      </c>
      <c r="O154" s="14">
        <v>1</v>
      </c>
      <c r="P154" s="3"/>
      <c r="Q154" s="5">
        <v>0</v>
      </c>
      <c r="R154" s="5">
        <v>1</v>
      </c>
      <c r="S154" s="5">
        <v>1</v>
      </c>
      <c r="T154" s="5">
        <v>0</v>
      </c>
      <c r="U154" s="5">
        <v>0</v>
      </c>
      <c r="V154" s="5"/>
      <c r="W154" s="13">
        <f t="shared" si="18"/>
        <v>0</v>
      </c>
      <c r="X154" s="13">
        <f t="shared" si="19"/>
        <v>1</v>
      </c>
      <c r="Y154" s="13">
        <f t="shared" si="20"/>
        <v>1</v>
      </c>
      <c r="Z154" s="12">
        <f t="shared" si="21"/>
        <v>0</v>
      </c>
      <c r="AA154" s="13">
        <f t="shared" si="22"/>
        <v>0</v>
      </c>
      <c r="AB154" s="7">
        <f t="shared" si="23"/>
        <v>2</v>
      </c>
      <c r="AC154" s="7"/>
      <c r="AD154" s="7">
        <f t="shared" si="24"/>
        <v>1</v>
      </c>
      <c r="AE154" s="7">
        <f t="shared" si="25"/>
        <v>0</v>
      </c>
      <c r="AF154" s="7">
        <f t="shared" si="26"/>
        <v>1</v>
      </c>
      <c r="AG154" s="88"/>
      <c r="AH154" s="54"/>
      <c r="AI154" s="139"/>
      <c r="AJ154" s="139"/>
      <c r="AK154" s="139"/>
      <c r="AL154" s="139"/>
      <c r="AM154" s="139"/>
      <c r="AN154" s="54"/>
      <c r="AO154" s="139"/>
      <c r="AP154" s="139"/>
      <c r="AQ154" s="139"/>
      <c r="AR154" s="139"/>
      <c r="AS154" s="139"/>
      <c r="AT154" s="54"/>
      <c r="AU154" s="139"/>
      <c r="AV154" s="139"/>
      <c r="AW154" s="139"/>
      <c r="AX154" s="139"/>
      <c r="AY154" s="139"/>
      <c r="AZ154" s="139"/>
      <c r="BA154" s="139"/>
      <c r="BB154" s="54"/>
      <c r="BC154" s="54"/>
      <c r="BD154" s="139"/>
      <c r="BE154" s="139"/>
      <c r="BF154" s="139"/>
      <c r="BG154" s="139"/>
      <c r="BH154" s="139"/>
      <c r="BI154" s="139"/>
      <c r="BJ154" s="139"/>
      <c r="BK154" s="139"/>
      <c r="BL154" s="139"/>
    </row>
    <row r="155" spans="1:64" s="139" customFormat="1" ht="13.5" customHeight="1" x14ac:dyDescent="0.2">
      <c r="A155" s="11" t="s">
        <v>262</v>
      </c>
      <c r="B155" s="29" t="s">
        <v>503</v>
      </c>
      <c r="C155" s="29">
        <v>2</v>
      </c>
      <c r="D155" s="4" t="s">
        <v>277</v>
      </c>
      <c r="E155" s="8">
        <v>0</v>
      </c>
      <c r="F155" s="8">
        <v>1</v>
      </c>
      <c r="G155" s="8">
        <v>1</v>
      </c>
      <c r="H155" s="8">
        <v>0</v>
      </c>
      <c r="I155" s="8">
        <v>0</v>
      </c>
      <c r="J155" s="8"/>
      <c r="K155" s="8">
        <v>0</v>
      </c>
      <c r="L155" s="8">
        <v>1</v>
      </c>
      <c r="M155" s="8">
        <v>0</v>
      </c>
      <c r="N155" s="8">
        <v>0</v>
      </c>
      <c r="O155" s="8">
        <v>0</v>
      </c>
      <c r="P155" s="8"/>
      <c r="Q155" s="8">
        <v>1</v>
      </c>
      <c r="R155" s="8">
        <v>1</v>
      </c>
      <c r="S155" s="8">
        <v>1</v>
      </c>
      <c r="T155" s="8">
        <v>1</v>
      </c>
      <c r="U155" s="8">
        <v>0</v>
      </c>
      <c r="V155" s="8"/>
      <c r="W155" s="13">
        <f t="shared" si="18"/>
        <v>0</v>
      </c>
      <c r="X155" s="13">
        <f t="shared" si="19"/>
        <v>1</v>
      </c>
      <c r="Y155" s="13">
        <f t="shared" si="20"/>
        <v>1</v>
      </c>
      <c r="Z155" s="12">
        <f t="shared" si="21"/>
        <v>0</v>
      </c>
      <c r="AA155" s="13">
        <f t="shared" si="22"/>
        <v>0</v>
      </c>
      <c r="AB155" s="7">
        <f t="shared" si="23"/>
        <v>2</v>
      </c>
      <c r="AC155" s="7"/>
      <c r="AD155" s="7">
        <f t="shared" si="24"/>
        <v>1</v>
      </c>
      <c r="AE155" s="7">
        <f t="shared" si="25"/>
        <v>0</v>
      </c>
      <c r="AF155" s="7">
        <f t="shared" si="26"/>
        <v>1</v>
      </c>
      <c r="AG155" s="7"/>
      <c r="AH155" s="54"/>
      <c r="AN155" s="54"/>
      <c r="AT155" s="54"/>
      <c r="AZ155" s="54"/>
      <c r="BB155" s="54"/>
      <c r="BC155" s="54"/>
      <c r="BD155" s="54"/>
      <c r="BE155" s="54"/>
      <c r="BF155" s="54"/>
      <c r="BG155" s="54"/>
      <c r="BH155" s="54"/>
      <c r="BI155" s="54"/>
      <c r="BJ155" s="54"/>
      <c r="BK155" s="54"/>
      <c r="BL155" s="54"/>
    </row>
    <row r="156" spans="1:64" s="139" customFormat="1" ht="13.5" customHeight="1" x14ac:dyDescent="0.2">
      <c r="A156" s="8">
        <v>1096</v>
      </c>
      <c r="B156" s="29" t="s">
        <v>883</v>
      </c>
      <c r="C156" s="29">
        <v>11</v>
      </c>
      <c r="D156" s="8" t="s">
        <v>674</v>
      </c>
      <c r="E156" s="72">
        <v>1</v>
      </c>
      <c r="F156" s="72">
        <v>1</v>
      </c>
      <c r="G156" s="72">
        <v>0</v>
      </c>
      <c r="H156" s="72">
        <v>0</v>
      </c>
      <c r="I156" s="72">
        <v>0</v>
      </c>
      <c r="J156" s="72"/>
      <c r="K156" s="72">
        <v>1</v>
      </c>
      <c r="L156" s="72">
        <v>1</v>
      </c>
      <c r="M156" s="72">
        <v>0</v>
      </c>
      <c r="N156" s="72">
        <v>0.5</v>
      </c>
      <c r="O156" s="72">
        <v>1</v>
      </c>
      <c r="P156" s="72"/>
      <c r="Q156" s="72">
        <v>1</v>
      </c>
      <c r="R156" s="72">
        <v>1</v>
      </c>
      <c r="S156" s="72">
        <v>0</v>
      </c>
      <c r="T156" s="72">
        <v>0</v>
      </c>
      <c r="U156" s="72">
        <v>0</v>
      </c>
      <c r="V156" s="8"/>
      <c r="W156" s="13">
        <f t="shared" si="18"/>
        <v>1</v>
      </c>
      <c r="X156" s="13">
        <f t="shared" si="19"/>
        <v>1</v>
      </c>
      <c r="Y156" s="13">
        <f t="shared" si="20"/>
        <v>0</v>
      </c>
      <c r="Z156" s="12">
        <f t="shared" si="21"/>
        <v>0</v>
      </c>
      <c r="AA156" s="13">
        <f t="shared" si="22"/>
        <v>0</v>
      </c>
      <c r="AB156" s="7">
        <f t="shared" si="23"/>
        <v>2</v>
      </c>
      <c r="AC156" s="7"/>
      <c r="AD156" s="7">
        <f t="shared" si="24"/>
        <v>2</v>
      </c>
      <c r="AE156" s="7">
        <f t="shared" si="25"/>
        <v>0</v>
      </c>
      <c r="AF156" s="7">
        <f t="shared" si="26"/>
        <v>0</v>
      </c>
      <c r="AG156" s="7"/>
      <c r="AH156" s="54"/>
      <c r="AN156" s="54"/>
      <c r="AT156" s="54"/>
      <c r="BB156" s="54"/>
      <c r="BC156" s="54"/>
    </row>
    <row r="157" spans="1:64" s="139" customFormat="1" ht="13.5" customHeight="1" x14ac:dyDescent="0.2">
      <c r="A157" s="8">
        <v>1005</v>
      </c>
      <c r="B157" s="29" t="s">
        <v>803</v>
      </c>
      <c r="C157" s="29">
        <v>11</v>
      </c>
      <c r="D157" s="8" t="s">
        <v>582</v>
      </c>
      <c r="E157" s="72">
        <v>1</v>
      </c>
      <c r="F157" s="72">
        <v>1</v>
      </c>
      <c r="G157" s="72">
        <v>1</v>
      </c>
      <c r="H157" s="72">
        <v>0</v>
      </c>
      <c r="I157" s="72">
        <v>0</v>
      </c>
      <c r="J157" s="72"/>
      <c r="K157" s="72">
        <v>1</v>
      </c>
      <c r="L157" s="72">
        <v>1</v>
      </c>
      <c r="M157" s="72">
        <v>0</v>
      </c>
      <c r="N157" s="72">
        <v>0.5</v>
      </c>
      <c r="O157" s="72">
        <v>0.5</v>
      </c>
      <c r="P157" s="72"/>
      <c r="Q157" s="72">
        <v>1</v>
      </c>
      <c r="R157" s="72">
        <v>1</v>
      </c>
      <c r="S157" s="72">
        <v>1</v>
      </c>
      <c r="T157" s="72">
        <v>1</v>
      </c>
      <c r="U157" s="72">
        <v>0</v>
      </c>
      <c r="V157" s="72"/>
      <c r="W157" s="13">
        <f t="shared" si="18"/>
        <v>1</v>
      </c>
      <c r="X157" s="13">
        <f t="shared" si="19"/>
        <v>1</v>
      </c>
      <c r="Y157" s="13">
        <f t="shared" si="20"/>
        <v>1</v>
      </c>
      <c r="Z157" s="12">
        <f t="shared" si="21"/>
        <v>0.5</v>
      </c>
      <c r="AA157" s="13">
        <f t="shared" si="22"/>
        <v>0</v>
      </c>
      <c r="AB157" s="7">
        <f t="shared" si="23"/>
        <v>3.5</v>
      </c>
      <c r="AC157" s="7"/>
      <c r="AD157" s="7">
        <f t="shared" si="24"/>
        <v>2</v>
      </c>
      <c r="AE157" s="7">
        <f t="shared" si="25"/>
        <v>0.5</v>
      </c>
      <c r="AF157" s="7">
        <f t="shared" si="26"/>
        <v>1</v>
      </c>
      <c r="AG157" s="7"/>
      <c r="AH157" s="54"/>
      <c r="AN157" s="54"/>
      <c r="AT157" s="54"/>
      <c r="AZ157" s="54"/>
      <c r="BB157" s="54"/>
      <c r="BC157" s="54"/>
      <c r="BD157" s="54"/>
      <c r="BE157" s="54"/>
      <c r="BF157" s="54"/>
      <c r="BG157" s="54"/>
      <c r="BH157" s="54"/>
      <c r="BI157" s="54"/>
      <c r="BJ157" s="54"/>
      <c r="BK157" s="54"/>
      <c r="BL157" s="54"/>
    </row>
    <row r="158" spans="1:64" s="139" customFormat="1" ht="13.5" customHeight="1" x14ac:dyDescent="0.2">
      <c r="A158" s="11" t="s">
        <v>42</v>
      </c>
      <c r="B158" s="29" t="s">
        <v>417</v>
      </c>
      <c r="C158" s="29">
        <v>10</v>
      </c>
      <c r="D158" s="4" t="s">
        <v>43</v>
      </c>
      <c r="E158" s="6">
        <v>0</v>
      </c>
      <c r="F158" s="6">
        <v>0</v>
      </c>
      <c r="G158" s="6">
        <v>0</v>
      </c>
      <c r="H158" s="6">
        <v>0</v>
      </c>
      <c r="I158" s="6">
        <v>0</v>
      </c>
      <c r="J158" s="3"/>
      <c r="K158" s="5">
        <v>0</v>
      </c>
      <c r="L158" s="5">
        <v>1</v>
      </c>
      <c r="M158" s="14">
        <v>0</v>
      </c>
      <c r="N158" s="14">
        <v>0</v>
      </c>
      <c r="O158" s="14">
        <v>1</v>
      </c>
      <c r="P158" s="8" t="s">
        <v>72</v>
      </c>
      <c r="Q158" s="5">
        <v>0</v>
      </c>
      <c r="R158" s="5">
        <v>1</v>
      </c>
      <c r="S158" s="5">
        <v>0</v>
      </c>
      <c r="T158" s="5">
        <v>0</v>
      </c>
      <c r="U158" s="5">
        <v>0</v>
      </c>
      <c r="V158" s="5"/>
      <c r="W158" s="13">
        <f t="shared" si="18"/>
        <v>0</v>
      </c>
      <c r="X158" s="13">
        <f t="shared" si="19"/>
        <v>1</v>
      </c>
      <c r="Y158" s="13">
        <f t="shared" si="20"/>
        <v>0</v>
      </c>
      <c r="Z158" s="12">
        <f t="shared" si="21"/>
        <v>0</v>
      </c>
      <c r="AA158" s="13">
        <f t="shared" si="22"/>
        <v>0</v>
      </c>
      <c r="AB158" s="7">
        <f t="shared" si="23"/>
        <v>1</v>
      </c>
      <c r="AC158" s="7"/>
      <c r="AD158" s="7">
        <f t="shared" si="24"/>
        <v>1</v>
      </c>
      <c r="AE158" s="7">
        <f t="shared" si="25"/>
        <v>0</v>
      </c>
      <c r="AF158" s="7">
        <f t="shared" si="26"/>
        <v>0</v>
      </c>
      <c r="AG158" s="7"/>
      <c r="AH158" s="54"/>
      <c r="AN158" s="54"/>
      <c r="AT158" s="54"/>
      <c r="AZ158" s="54"/>
      <c r="BB158" s="54"/>
      <c r="BC158" s="54"/>
      <c r="BD158" s="54"/>
      <c r="BE158" s="54"/>
      <c r="BF158" s="54"/>
      <c r="BG158" s="54"/>
      <c r="BH158" s="54"/>
      <c r="BI158" s="54"/>
      <c r="BJ158" s="54"/>
      <c r="BK158" s="54"/>
      <c r="BL158" s="54"/>
    </row>
    <row r="159" spans="1:64" s="139" customFormat="1" ht="13.5" customHeight="1" x14ac:dyDescent="0.2">
      <c r="A159" s="1" t="s">
        <v>350</v>
      </c>
      <c r="B159" s="29" t="s">
        <v>532</v>
      </c>
      <c r="C159" s="29">
        <v>2</v>
      </c>
      <c r="D159" s="4" t="s">
        <v>371</v>
      </c>
      <c r="E159" s="8">
        <v>0</v>
      </c>
      <c r="F159" s="8">
        <v>0</v>
      </c>
      <c r="G159" s="8">
        <v>0</v>
      </c>
      <c r="H159" s="8">
        <v>0</v>
      </c>
      <c r="I159" s="8">
        <v>0</v>
      </c>
      <c r="J159" s="8"/>
      <c r="K159" s="8">
        <v>0</v>
      </c>
      <c r="L159" s="8">
        <v>0</v>
      </c>
      <c r="M159" s="8">
        <v>0</v>
      </c>
      <c r="N159" s="8">
        <v>0</v>
      </c>
      <c r="O159" s="8">
        <v>0</v>
      </c>
      <c r="P159" s="8"/>
      <c r="Q159" s="8">
        <v>0</v>
      </c>
      <c r="R159" s="8">
        <v>1</v>
      </c>
      <c r="S159" s="8">
        <v>0</v>
      </c>
      <c r="T159" s="8">
        <v>0</v>
      </c>
      <c r="U159" s="8">
        <v>0</v>
      </c>
      <c r="V159" s="8"/>
      <c r="W159" s="13">
        <f t="shared" si="18"/>
        <v>0</v>
      </c>
      <c r="X159" s="13">
        <f t="shared" si="19"/>
        <v>0</v>
      </c>
      <c r="Y159" s="13">
        <f t="shared" si="20"/>
        <v>0</v>
      </c>
      <c r="Z159" s="12">
        <f t="shared" si="21"/>
        <v>0</v>
      </c>
      <c r="AA159" s="13">
        <f t="shared" si="22"/>
        <v>0</v>
      </c>
      <c r="AB159" s="7">
        <f t="shared" si="23"/>
        <v>0</v>
      </c>
      <c r="AC159" s="7"/>
      <c r="AD159" s="7">
        <f t="shared" si="24"/>
        <v>0</v>
      </c>
      <c r="AE159" s="7">
        <f t="shared" si="25"/>
        <v>0</v>
      </c>
      <c r="AF159" s="7">
        <f t="shared" si="26"/>
        <v>0</v>
      </c>
      <c r="AG159" s="7"/>
      <c r="AH159" s="54"/>
      <c r="AN159" s="54"/>
      <c r="AT159" s="54"/>
      <c r="AZ159" s="54"/>
      <c r="BB159" s="54"/>
      <c r="BC159" s="54"/>
      <c r="BD159" s="54"/>
      <c r="BE159" s="54"/>
      <c r="BF159" s="54"/>
      <c r="BG159" s="54"/>
      <c r="BH159" s="54"/>
      <c r="BI159" s="54"/>
      <c r="BJ159" s="54"/>
      <c r="BK159" s="54"/>
      <c r="BL159" s="54"/>
    </row>
    <row r="160" spans="1:64" s="139" customFormat="1" ht="13.5" customHeight="1" x14ac:dyDescent="0.2">
      <c r="A160" s="8">
        <v>1156</v>
      </c>
      <c r="B160" s="29" t="s">
        <v>936</v>
      </c>
      <c r="C160" s="29">
        <v>10</v>
      </c>
      <c r="D160" s="8" t="s">
        <v>735</v>
      </c>
      <c r="E160" s="72">
        <v>0</v>
      </c>
      <c r="F160" s="72">
        <v>0</v>
      </c>
      <c r="G160" s="72">
        <v>0</v>
      </c>
      <c r="H160" s="72">
        <v>0</v>
      </c>
      <c r="I160" s="72">
        <v>0</v>
      </c>
      <c r="J160" s="72"/>
      <c r="K160" s="72">
        <v>0</v>
      </c>
      <c r="L160" s="72">
        <v>0</v>
      </c>
      <c r="M160" s="72">
        <v>0</v>
      </c>
      <c r="N160" s="72">
        <v>0</v>
      </c>
      <c r="O160" s="72">
        <v>0</v>
      </c>
      <c r="P160" s="72" t="s">
        <v>744</v>
      </c>
      <c r="Q160" s="72">
        <v>0</v>
      </c>
      <c r="R160" s="72">
        <v>1</v>
      </c>
      <c r="S160" s="72">
        <v>0</v>
      </c>
      <c r="T160" s="72">
        <v>0</v>
      </c>
      <c r="U160" s="72">
        <v>0</v>
      </c>
      <c r="V160" s="8"/>
      <c r="W160" s="13">
        <f t="shared" si="18"/>
        <v>0</v>
      </c>
      <c r="X160" s="13">
        <f t="shared" si="19"/>
        <v>0</v>
      </c>
      <c r="Y160" s="13">
        <f t="shared" si="20"/>
        <v>0</v>
      </c>
      <c r="Z160" s="12">
        <f t="shared" si="21"/>
        <v>0</v>
      </c>
      <c r="AA160" s="13">
        <f t="shared" si="22"/>
        <v>0</v>
      </c>
      <c r="AB160" s="7">
        <f t="shared" si="23"/>
        <v>0</v>
      </c>
      <c r="AC160" s="7"/>
      <c r="AD160" s="7">
        <f t="shared" si="24"/>
        <v>0</v>
      </c>
      <c r="AE160" s="7">
        <f t="shared" si="25"/>
        <v>0</v>
      </c>
      <c r="AF160" s="7">
        <f t="shared" si="26"/>
        <v>0</v>
      </c>
      <c r="AG160" s="7"/>
      <c r="AH160" s="54"/>
      <c r="AN160" s="54"/>
      <c r="AT160" s="54"/>
      <c r="BB160" s="54"/>
      <c r="BC160" s="54"/>
    </row>
    <row r="161" spans="1:64" s="139" customFormat="1" ht="13.5" customHeight="1" x14ac:dyDescent="0.2">
      <c r="A161" s="11" t="s">
        <v>105</v>
      </c>
      <c r="B161" s="29" t="s">
        <v>445</v>
      </c>
      <c r="C161" s="29">
        <v>10</v>
      </c>
      <c r="D161" s="4" t="s">
        <v>113</v>
      </c>
      <c r="E161" s="6">
        <v>1</v>
      </c>
      <c r="F161" s="6">
        <v>1</v>
      </c>
      <c r="G161" s="6">
        <v>1</v>
      </c>
      <c r="H161" s="6">
        <v>1</v>
      </c>
      <c r="I161" s="6">
        <v>0</v>
      </c>
      <c r="J161" s="3"/>
      <c r="K161" s="5">
        <v>1</v>
      </c>
      <c r="L161" s="5">
        <v>1</v>
      </c>
      <c r="M161" s="14">
        <v>0</v>
      </c>
      <c r="N161" s="14">
        <v>0</v>
      </c>
      <c r="O161" s="14">
        <v>0</v>
      </c>
      <c r="P161" s="3"/>
      <c r="Q161" s="5">
        <v>1</v>
      </c>
      <c r="R161" s="5">
        <v>1</v>
      </c>
      <c r="S161" s="5">
        <v>0</v>
      </c>
      <c r="T161" s="5">
        <v>0</v>
      </c>
      <c r="U161" s="5">
        <v>0</v>
      </c>
      <c r="V161" s="5"/>
      <c r="W161" s="13">
        <f t="shared" si="18"/>
        <v>1</v>
      </c>
      <c r="X161" s="13">
        <f t="shared" si="19"/>
        <v>1</v>
      </c>
      <c r="Y161" s="13">
        <f t="shared" si="20"/>
        <v>0</v>
      </c>
      <c r="Z161" s="12">
        <f t="shared" si="21"/>
        <v>0</v>
      </c>
      <c r="AA161" s="13">
        <f t="shared" si="22"/>
        <v>0</v>
      </c>
      <c r="AB161" s="7">
        <f t="shared" si="23"/>
        <v>2</v>
      </c>
      <c r="AC161" s="7"/>
      <c r="AD161" s="7">
        <f t="shared" si="24"/>
        <v>2</v>
      </c>
      <c r="AE161" s="7">
        <f t="shared" si="25"/>
        <v>0</v>
      </c>
      <c r="AF161" s="7">
        <f t="shared" si="26"/>
        <v>0</v>
      </c>
      <c r="AG161" s="7"/>
      <c r="AH161" s="54"/>
      <c r="AN161" s="54"/>
      <c r="AT161" s="54"/>
      <c r="AZ161" s="54"/>
      <c r="BB161" s="54"/>
      <c r="BC161" s="54"/>
      <c r="BD161" s="54"/>
      <c r="BE161" s="54"/>
      <c r="BF161" s="54"/>
      <c r="BG161" s="54"/>
      <c r="BH161" s="54"/>
      <c r="BI161" s="54"/>
      <c r="BJ161" s="54"/>
      <c r="BK161" s="54"/>
      <c r="BL161" s="54"/>
    </row>
    <row r="162" spans="1:64" s="139" customFormat="1" ht="13.5" customHeight="1" x14ac:dyDescent="0.2">
      <c r="A162" s="8">
        <v>1059</v>
      </c>
      <c r="B162" s="29" t="s">
        <v>853</v>
      </c>
      <c r="C162" s="29">
        <v>11</v>
      </c>
      <c r="D162" s="8" t="s">
        <v>636</v>
      </c>
      <c r="E162" s="72">
        <v>0</v>
      </c>
      <c r="F162" s="72">
        <v>1</v>
      </c>
      <c r="G162" s="72">
        <v>1</v>
      </c>
      <c r="H162" s="72">
        <v>0</v>
      </c>
      <c r="I162" s="72">
        <v>0</v>
      </c>
      <c r="J162" s="72"/>
      <c r="K162" s="72">
        <v>0</v>
      </c>
      <c r="L162" s="72">
        <v>0</v>
      </c>
      <c r="M162" s="72">
        <v>0</v>
      </c>
      <c r="N162" s="72">
        <v>0</v>
      </c>
      <c r="O162" s="72">
        <v>0</v>
      </c>
      <c r="P162" s="72" t="s">
        <v>756</v>
      </c>
      <c r="Q162" s="72">
        <v>0</v>
      </c>
      <c r="R162" s="72">
        <v>1</v>
      </c>
      <c r="S162" s="72">
        <v>1</v>
      </c>
      <c r="T162" s="72">
        <v>0</v>
      </c>
      <c r="U162" s="72">
        <v>0</v>
      </c>
      <c r="V162" s="8"/>
      <c r="W162" s="13">
        <f t="shared" si="18"/>
        <v>0</v>
      </c>
      <c r="X162" s="13">
        <f t="shared" si="19"/>
        <v>1</v>
      </c>
      <c r="Y162" s="13">
        <f t="shared" si="20"/>
        <v>1</v>
      </c>
      <c r="Z162" s="12">
        <f t="shared" si="21"/>
        <v>0</v>
      </c>
      <c r="AA162" s="13">
        <f t="shared" si="22"/>
        <v>0</v>
      </c>
      <c r="AB162" s="7">
        <f t="shared" si="23"/>
        <v>2</v>
      </c>
      <c r="AC162" s="7"/>
      <c r="AD162" s="7">
        <f t="shared" si="24"/>
        <v>1</v>
      </c>
      <c r="AE162" s="7">
        <f t="shared" si="25"/>
        <v>0</v>
      </c>
      <c r="AF162" s="7">
        <f t="shared" si="26"/>
        <v>1</v>
      </c>
      <c r="AG162" s="7"/>
      <c r="AH162" s="54"/>
      <c r="AN162" s="54"/>
      <c r="AT162" s="54"/>
      <c r="AZ162" s="54"/>
      <c r="BB162" s="54"/>
      <c r="BC162" s="54"/>
      <c r="BD162" s="54"/>
      <c r="BE162" s="54"/>
      <c r="BF162" s="54"/>
      <c r="BG162" s="54"/>
      <c r="BH162" s="54"/>
      <c r="BI162" s="54"/>
      <c r="BJ162" s="54"/>
      <c r="BK162" s="54"/>
      <c r="BL162" s="54"/>
    </row>
    <row r="163" spans="1:64" s="139" customFormat="1" ht="13.5" customHeight="1" x14ac:dyDescent="0.2">
      <c r="A163" s="11" t="s">
        <v>364</v>
      </c>
      <c r="B163" s="29" t="s">
        <v>538</v>
      </c>
      <c r="C163" s="29">
        <v>4</v>
      </c>
      <c r="D163" s="4" t="s">
        <v>387</v>
      </c>
      <c r="E163" s="8">
        <v>1</v>
      </c>
      <c r="F163" s="8">
        <v>1</v>
      </c>
      <c r="G163" s="8">
        <v>1</v>
      </c>
      <c r="H163" s="8">
        <v>0</v>
      </c>
      <c r="I163" s="8">
        <v>1</v>
      </c>
      <c r="J163" s="8"/>
      <c r="K163" s="8">
        <v>1</v>
      </c>
      <c r="L163" s="8">
        <v>1</v>
      </c>
      <c r="M163" s="8">
        <v>0</v>
      </c>
      <c r="N163" s="17">
        <v>0.5</v>
      </c>
      <c r="O163" s="8">
        <v>1</v>
      </c>
      <c r="P163" s="8"/>
      <c r="Q163" s="8">
        <v>1</v>
      </c>
      <c r="R163" s="8">
        <v>1</v>
      </c>
      <c r="S163" s="8">
        <v>1</v>
      </c>
      <c r="T163" s="8">
        <v>0</v>
      </c>
      <c r="U163" s="8">
        <v>0</v>
      </c>
      <c r="V163" s="8"/>
      <c r="W163" s="13">
        <f t="shared" si="18"/>
        <v>1</v>
      </c>
      <c r="X163" s="13">
        <f t="shared" si="19"/>
        <v>1</v>
      </c>
      <c r="Y163" s="13">
        <f t="shared" si="20"/>
        <v>1</v>
      </c>
      <c r="Z163" s="12">
        <f t="shared" si="21"/>
        <v>0</v>
      </c>
      <c r="AA163" s="13">
        <f t="shared" si="22"/>
        <v>1</v>
      </c>
      <c r="AB163" s="7">
        <f t="shared" si="23"/>
        <v>4</v>
      </c>
      <c r="AC163" s="7"/>
      <c r="AD163" s="7">
        <f t="shared" si="24"/>
        <v>2</v>
      </c>
      <c r="AE163" s="7">
        <f t="shared" si="25"/>
        <v>1</v>
      </c>
      <c r="AF163" s="7">
        <f t="shared" si="26"/>
        <v>1</v>
      </c>
      <c r="AG163" s="7"/>
      <c r="AH163" s="54"/>
      <c r="AN163" s="54"/>
      <c r="AT163" s="54"/>
      <c r="AZ163" s="54"/>
      <c r="BB163" s="54"/>
      <c r="BC163" s="54"/>
      <c r="BD163" s="54"/>
      <c r="BE163" s="54"/>
      <c r="BF163" s="54"/>
      <c r="BG163" s="54"/>
      <c r="BH163" s="54"/>
      <c r="BI163" s="54"/>
      <c r="BJ163" s="54"/>
      <c r="BK163" s="54"/>
      <c r="BL163" s="54"/>
    </row>
    <row r="164" spans="1:64" s="137" customFormat="1" ht="13.5" customHeight="1" x14ac:dyDescent="0.2">
      <c r="A164" s="8">
        <v>1086</v>
      </c>
      <c r="B164" s="29" t="s">
        <v>876</v>
      </c>
      <c r="C164" s="29">
        <v>9</v>
      </c>
      <c r="D164" s="8" t="s">
        <v>663</v>
      </c>
      <c r="E164" s="72">
        <v>0</v>
      </c>
      <c r="F164" s="72">
        <v>1</v>
      </c>
      <c r="G164" s="72">
        <v>0</v>
      </c>
      <c r="H164" s="72">
        <v>0</v>
      </c>
      <c r="I164" s="72">
        <v>0</v>
      </c>
      <c r="J164" s="72"/>
      <c r="K164" s="72">
        <v>0</v>
      </c>
      <c r="L164" s="72">
        <v>0</v>
      </c>
      <c r="M164" s="72">
        <v>0</v>
      </c>
      <c r="N164" s="72">
        <v>0</v>
      </c>
      <c r="O164" s="72">
        <v>1</v>
      </c>
      <c r="P164" s="72" t="s">
        <v>748</v>
      </c>
      <c r="Q164" s="72">
        <v>0</v>
      </c>
      <c r="R164" s="72">
        <v>0</v>
      </c>
      <c r="S164" s="72">
        <v>0</v>
      </c>
      <c r="T164" s="72">
        <v>0</v>
      </c>
      <c r="U164" s="72">
        <v>0</v>
      </c>
      <c r="V164" s="8"/>
      <c r="W164" s="13">
        <f t="shared" si="18"/>
        <v>0</v>
      </c>
      <c r="X164" s="13">
        <f t="shared" si="19"/>
        <v>0</v>
      </c>
      <c r="Y164" s="13">
        <f t="shared" si="20"/>
        <v>0</v>
      </c>
      <c r="Z164" s="12">
        <f t="shared" si="21"/>
        <v>0</v>
      </c>
      <c r="AA164" s="13">
        <f t="shared" si="22"/>
        <v>0</v>
      </c>
      <c r="AB164" s="7">
        <f t="shared" si="23"/>
        <v>0</v>
      </c>
      <c r="AC164" s="7"/>
      <c r="AD164" s="7">
        <f t="shared" si="24"/>
        <v>0</v>
      </c>
      <c r="AE164" s="7">
        <f t="shared" si="25"/>
        <v>0</v>
      </c>
      <c r="AF164" s="7">
        <f t="shared" si="26"/>
        <v>0</v>
      </c>
      <c r="AG164" s="88"/>
      <c r="AH164" s="55"/>
      <c r="AN164" s="55"/>
      <c r="AT164" s="55"/>
      <c r="BB164" s="55"/>
      <c r="BC164" s="55"/>
    </row>
    <row r="165" spans="1:64" s="139" customFormat="1" ht="13.5" customHeight="1" x14ac:dyDescent="0.2">
      <c r="A165" s="8">
        <v>1077</v>
      </c>
      <c r="B165" s="29" t="s">
        <v>869</v>
      </c>
      <c r="C165" s="29">
        <v>9</v>
      </c>
      <c r="D165" s="8" t="s">
        <v>654</v>
      </c>
      <c r="E165" s="72">
        <v>1</v>
      </c>
      <c r="F165" s="72">
        <v>1</v>
      </c>
      <c r="G165" s="72">
        <v>1</v>
      </c>
      <c r="H165" s="72">
        <v>0</v>
      </c>
      <c r="I165" s="72">
        <v>0</v>
      </c>
      <c r="J165" s="72"/>
      <c r="K165" s="72">
        <v>1</v>
      </c>
      <c r="L165" s="72">
        <v>1</v>
      </c>
      <c r="M165" s="72">
        <v>0.5</v>
      </c>
      <c r="N165" s="72">
        <v>0.5</v>
      </c>
      <c r="O165" s="72">
        <v>1</v>
      </c>
      <c r="P165" s="72"/>
      <c r="Q165" s="72">
        <v>1</v>
      </c>
      <c r="R165" s="72">
        <v>1</v>
      </c>
      <c r="S165" s="72">
        <v>0</v>
      </c>
      <c r="T165" s="72">
        <v>0</v>
      </c>
      <c r="U165" s="72">
        <v>0</v>
      </c>
      <c r="V165" s="8"/>
      <c r="W165" s="13">
        <f t="shared" si="18"/>
        <v>1</v>
      </c>
      <c r="X165" s="13">
        <f t="shared" si="19"/>
        <v>1</v>
      </c>
      <c r="Y165" s="13">
        <f t="shared" si="20"/>
        <v>0.5</v>
      </c>
      <c r="Z165" s="12">
        <f t="shared" si="21"/>
        <v>0</v>
      </c>
      <c r="AA165" s="13">
        <f t="shared" si="22"/>
        <v>0</v>
      </c>
      <c r="AB165" s="7">
        <f t="shared" si="23"/>
        <v>2.5</v>
      </c>
      <c r="AC165" s="7"/>
      <c r="AD165" s="7">
        <f t="shared" si="24"/>
        <v>2</v>
      </c>
      <c r="AE165" s="7">
        <f t="shared" si="25"/>
        <v>0</v>
      </c>
      <c r="AF165" s="7">
        <f t="shared" si="26"/>
        <v>0.5</v>
      </c>
      <c r="AG165" s="7"/>
      <c r="AH165" s="54"/>
      <c r="AN165" s="54"/>
      <c r="AT165" s="54"/>
      <c r="AZ165" s="54"/>
      <c r="BB165" s="54"/>
      <c r="BC165" s="54"/>
      <c r="BD165" s="54"/>
      <c r="BE165" s="54"/>
      <c r="BF165" s="54"/>
      <c r="BG165" s="54"/>
      <c r="BH165" s="54"/>
      <c r="BI165" s="54"/>
      <c r="BJ165" s="54"/>
      <c r="BK165" s="54"/>
      <c r="BL165" s="54"/>
    </row>
    <row r="166" spans="1:64" s="139" customFormat="1" ht="13.5" customHeight="1" x14ac:dyDescent="0.2">
      <c r="A166" s="8">
        <v>1118</v>
      </c>
      <c r="B166" s="29" t="s">
        <v>903</v>
      </c>
      <c r="C166" s="29">
        <v>10</v>
      </c>
      <c r="D166" s="8" t="s">
        <v>696</v>
      </c>
      <c r="E166" s="72">
        <v>1</v>
      </c>
      <c r="F166" s="72">
        <v>1</v>
      </c>
      <c r="G166" s="72">
        <v>0</v>
      </c>
      <c r="H166" s="72">
        <v>0</v>
      </c>
      <c r="I166" s="72">
        <v>1</v>
      </c>
      <c r="J166" s="72"/>
      <c r="K166" s="72">
        <v>1</v>
      </c>
      <c r="L166" s="72">
        <v>1</v>
      </c>
      <c r="M166" s="72">
        <v>0</v>
      </c>
      <c r="N166" s="72">
        <v>0</v>
      </c>
      <c r="O166" s="72">
        <v>0.5</v>
      </c>
      <c r="P166" s="72"/>
      <c r="Q166" s="72">
        <v>1</v>
      </c>
      <c r="R166" s="72">
        <v>1</v>
      </c>
      <c r="S166" s="72">
        <v>1</v>
      </c>
      <c r="T166" s="72">
        <v>1</v>
      </c>
      <c r="U166" s="72">
        <v>0</v>
      </c>
      <c r="V166" s="8"/>
      <c r="W166" s="13">
        <f t="shared" si="18"/>
        <v>1</v>
      </c>
      <c r="X166" s="13">
        <f t="shared" si="19"/>
        <v>1</v>
      </c>
      <c r="Y166" s="13">
        <f t="shared" si="20"/>
        <v>0</v>
      </c>
      <c r="Z166" s="12">
        <f t="shared" si="21"/>
        <v>0</v>
      </c>
      <c r="AA166" s="13">
        <f t="shared" si="22"/>
        <v>0.5</v>
      </c>
      <c r="AB166" s="7">
        <f t="shared" si="23"/>
        <v>2.5</v>
      </c>
      <c r="AC166" s="7"/>
      <c r="AD166" s="7">
        <f t="shared" si="24"/>
        <v>2</v>
      </c>
      <c r="AE166" s="7">
        <f t="shared" si="25"/>
        <v>0.5</v>
      </c>
      <c r="AF166" s="7">
        <f t="shared" si="26"/>
        <v>0</v>
      </c>
      <c r="AG166" s="7"/>
      <c r="AH166" s="54"/>
      <c r="AN166" s="54"/>
      <c r="AT166" s="54"/>
      <c r="AZ166" s="54"/>
      <c r="BB166" s="54"/>
      <c r="BC166" s="54"/>
      <c r="BD166" s="54"/>
      <c r="BE166" s="54"/>
      <c r="BF166" s="54"/>
      <c r="BG166" s="54"/>
      <c r="BH166" s="54"/>
      <c r="BI166" s="54"/>
      <c r="BJ166" s="54"/>
      <c r="BK166" s="54"/>
      <c r="BL166" s="54"/>
    </row>
    <row r="167" spans="1:64" s="139" customFormat="1" ht="13.5" customHeight="1" x14ac:dyDescent="0.2">
      <c r="A167" s="1" t="s">
        <v>107</v>
      </c>
      <c r="B167" s="29" t="s">
        <v>446</v>
      </c>
      <c r="C167" s="29">
        <v>9</v>
      </c>
      <c r="D167" s="4" t="s">
        <v>115</v>
      </c>
      <c r="E167" s="6">
        <v>0</v>
      </c>
      <c r="F167" s="6">
        <v>1</v>
      </c>
      <c r="G167" s="6">
        <v>0</v>
      </c>
      <c r="H167" s="6">
        <v>0</v>
      </c>
      <c r="I167" s="6">
        <v>0</v>
      </c>
      <c r="J167" s="3"/>
      <c r="K167" s="5">
        <v>1</v>
      </c>
      <c r="L167" s="5">
        <v>0</v>
      </c>
      <c r="M167" s="14">
        <v>0.5</v>
      </c>
      <c r="N167" s="14">
        <v>0.5</v>
      </c>
      <c r="O167" s="14">
        <v>0</v>
      </c>
      <c r="P167" s="3"/>
      <c r="Q167" s="5">
        <v>0</v>
      </c>
      <c r="R167" s="5">
        <v>0</v>
      </c>
      <c r="S167" s="5">
        <v>0</v>
      </c>
      <c r="T167" s="5">
        <v>0</v>
      </c>
      <c r="U167" s="5">
        <v>0</v>
      </c>
      <c r="V167" s="5"/>
      <c r="W167" s="13">
        <f t="shared" si="18"/>
        <v>0</v>
      </c>
      <c r="X167" s="13">
        <f t="shared" si="19"/>
        <v>0</v>
      </c>
      <c r="Y167" s="13">
        <f t="shared" si="20"/>
        <v>0</v>
      </c>
      <c r="Z167" s="12">
        <f t="shared" si="21"/>
        <v>0</v>
      </c>
      <c r="AA167" s="13">
        <f t="shared" si="22"/>
        <v>0</v>
      </c>
      <c r="AB167" s="7">
        <f t="shared" si="23"/>
        <v>0</v>
      </c>
      <c r="AC167" s="7"/>
      <c r="AD167" s="7">
        <f t="shared" si="24"/>
        <v>0</v>
      </c>
      <c r="AE167" s="7">
        <f t="shared" si="25"/>
        <v>0</v>
      </c>
      <c r="AF167" s="7">
        <f t="shared" si="26"/>
        <v>0</v>
      </c>
      <c r="AG167" s="7"/>
      <c r="AH167" s="54"/>
      <c r="AN167" s="54"/>
      <c r="AT167" s="54"/>
      <c r="AZ167" s="54"/>
      <c r="BB167" s="54"/>
      <c r="BC167" s="54"/>
      <c r="BD167" s="54"/>
      <c r="BE167" s="54"/>
      <c r="BF167" s="54"/>
      <c r="BG167" s="54"/>
      <c r="BH167" s="54"/>
      <c r="BI167" s="54"/>
      <c r="BJ167" s="54"/>
      <c r="BK167" s="54"/>
      <c r="BL167" s="54"/>
    </row>
    <row r="168" spans="1:64" s="139" customFormat="1" ht="13.5" customHeight="1" x14ac:dyDescent="0.2">
      <c r="A168" s="1" t="s">
        <v>74</v>
      </c>
      <c r="B168" s="29" t="s">
        <v>430</v>
      </c>
      <c r="C168" s="29">
        <v>9</v>
      </c>
      <c r="D168" s="4" t="s">
        <v>75</v>
      </c>
      <c r="E168" s="6">
        <v>0</v>
      </c>
      <c r="F168" s="6">
        <v>0</v>
      </c>
      <c r="G168" s="6">
        <v>0</v>
      </c>
      <c r="H168" s="6">
        <v>1</v>
      </c>
      <c r="I168" s="6">
        <v>0</v>
      </c>
      <c r="J168" s="8" t="s">
        <v>131</v>
      </c>
      <c r="K168" s="5">
        <v>0</v>
      </c>
      <c r="L168" s="5">
        <v>0</v>
      </c>
      <c r="M168" s="14">
        <v>0</v>
      </c>
      <c r="N168" s="14">
        <v>0</v>
      </c>
      <c r="O168" s="14">
        <v>0</v>
      </c>
      <c r="P168" s="8" t="s">
        <v>44</v>
      </c>
      <c r="Q168" s="5">
        <v>0</v>
      </c>
      <c r="R168" s="5">
        <v>0</v>
      </c>
      <c r="S168" s="5">
        <v>0</v>
      </c>
      <c r="T168" s="5">
        <v>0</v>
      </c>
      <c r="U168" s="5">
        <v>0</v>
      </c>
      <c r="V168" s="5"/>
      <c r="W168" s="13">
        <f t="shared" ref="W168:W231" si="27">IF(((E168+K168+Q168)=1.5),0.5,ROUND((E168+K168+Q168)/3,0))</f>
        <v>0</v>
      </c>
      <c r="X168" s="13">
        <f t="shared" ref="X168:X231" si="28">IF(((F168+L168+R168)=1.5),0.5,ROUND((F168+L168+R168)/3,0))</f>
        <v>0</v>
      </c>
      <c r="Y168" s="13">
        <f t="shared" ref="Y168:Y231" si="29">IF(((G168+M168+S168)=1.5),0.5,ROUND((G168+M168+S168)/3,0))</f>
        <v>0</v>
      </c>
      <c r="Z168" s="12">
        <f t="shared" ref="Z168:Z231" si="30">IF(((H168+N168+T168)=1.5),0.5,ROUND((H168+N168+T168)/3,0))</f>
        <v>0</v>
      </c>
      <c r="AA168" s="13">
        <f t="shared" ref="AA168:AA231" si="31">IF(((I168+O168+U168)=1.5),0.5,ROUND((I168+O168+U168)/3,0))</f>
        <v>0</v>
      </c>
      <c r="AB168" s="7">
        <f t="shared" si="23"/>
        <v>0</v>
      </c>
      <c r="AC168" s="7"/>
      <c r="AD168" s="7">
        <f t="shared" si="24"/>
        <v>0</v>
      </c>
      <c r="AE168" s="7">
        <f t="shared" si="25"/>
        <v>0</v>
      </c>
      <c r="AF168" s="7">
        <f t="shared" si="26"/>
        <v>0</v>
      </c>
      <c r="AG168" s="7"/>
      <c r="AH168" s="54"/>
      <c r="AN168" s="54"/>
      <c r="AT168" s="54"/>
      <c r="AZ168" s="54"/>
      <c r="BB168" s="54"/>
      <c r="BC168" s="54"/>
      <c r="BD168" s="54"/>
      <c r="BE168" s="54"/>
      <c r="BF168" s="54"/>
      <c r="BG168" s="54"/>
      <c r="BH168" s="54"/>
      <c r="BI168" s="54"/>
      <c r="BJ168" s="54"/>
      <c r="BK168" s="54"/>
      <c r="BL168" s="54"/>
    </row>
    <row r="169" spans="1:64" s="137" customFormat="1" ht="13.5" customHeight="1" x14ac:dyDescent="0.2">
      <c r="A169" s="1" t="s">
        <v>223</v>
      </c>
      <c r="B169" s="29" t="s">
        <v>430</v>
      </c>
      <c r="C169" s="29">
        <v>9</v>
      </c>
      <c r="D169" s="4" t="s">
        <v>235</v>
      </c>
      <c r="E169" s="8">
        <v>0</v>
      </c>
      <c r="F169" s="8">
        <v>1</v>
      </c>
      <c r="G169" s="8">
        <v>0</v>
      </c>
      <c r="H169" s="8">
        <v>0</v>
      </c>
      <c r="I169" s="8">
        <v>1</v>
      </c>
      <c r="J169" s="8"/>
      <c r="K169" s="8">
        <v>0</v>
      </c>
      <c r="L169" s="6">
        <v>1</v>
      </c>
      <c r="M169" s="17">
        <v>0</v>
      </c>
      <c r="N169" s="17">
        <v>0</v>
      </c>
      <c r="O169" s="17">
        <v>1</v>
      </c>
      <c r="P169" s="8" t="s">
        <v>349</v>
      </c>
      <c r="Q169" s="8">
        <v>0</v>
      </c>
      <c r="R169" s="8">
        <v>1</v>
      </c>
      <c r="S169" s="8">
        <v>1</v>
      </c>
      <c r="T169" s="8">
        <v>0</v>
      </c>
      <c r="U169" s="8">
        <v>0</v>
      </c>
      <c r="V169" s="8"/>
      <c r="W169" s="13">
        <f t="shared" si="27"/>
        <v>0</v>
      </c>
      <c r="X169" s="13">
        <f t="shared" si="28"/>
        <v>1</v>
      </c>
      <c r="Y169" s="13">
        <f t="shared" si="29"/>
        <v>0</v>
      </c>
      <c r="Z169" s="12">
        <f t="shared" si="30"/>
        <v>0</v>
      </c>
      <c r="AA169" s="13">
        <f t="shared" si="31"/>
        <v>1</v>
      </c>
      <c r="AB169" s="7">
        <f t="shared" si="23"/>
        <v>2</v>
      </c>
      <c r="AC169" s="7"/>
      <c r="AD169" s="7">
        <f t="shared" si="24"/>
        <v>1</v>
      </c>
      <c r="AE169" s="7">
        <f t="shared" si="25"/>
        <v>1</v>
      </c>
      <c r="AF169" s="7">
        <f t="shared" si="26"/>
        <v>0</v>
      </c>
      <c r="AG169" s="7"/>
      <c r="AH169" s="55"/>
      <c r="AN169" s="55"/>
      <c r="AT169" s="55"/>
      <c r="AZ169" s="55"/>
      <c r="BB169" s="55"/>
      <c r="BC169" s="55"/>
      <c r="BD169" s="55"/>
      <c r="BE169" s="55"/>
      <c r="BF169" s="55"/>
      <c r="BG169" s="55"/>
      <c r="BH169" s="55"/>
      <c r="BI169" s="55"/>
      <c r="BJ169" s="55"/>
      <c r="BK169" s="55"/>
      <c r="BL169" s="55"/>
    </row>
    <row r="170" spans="1:64" s="137" customFormat="1" ht="13.5" customHeight="1" x14ac:dyDescent="0.2">
      <c r="A170" s="8">
        <v>1116</v>
      </c>
      <c r="B170" s="29" t="s">
        <v>901</v>
      </c>
      <c r="C170" s="29">
        <v>9</v>
      </c>
      <c r="D170" s="8" t="s">
        <v>694</v>
      </c>
      <c r="E170" s="72">
        <v>0</v>
      </c>
      <c r="F170" s="72">
        <v>0</v>
      </c>
      <c r="G170" s="72">
        <v>0</v>
      </c>
      <c r="H170" s="72">
        <v>0</v>
      </c>
      <c r="I170" s="72">
        <v>0</v>
      </c>
      <c r="J170" s="72" t="s">
        <v>797</v>
      </c>
      <c r="K170" s="72">
        <v>0</v>
      </c>
      <c r="L170" s="72">
        <v>0</v>
      </c>
      <c r="M170" s="72">
        <v>0</v>
      </c>
      <c r="N170" s="72">
        <v>0</v>
      </c>
      <c r="O170" s="72">
        <v>0</v>
      </c>
      <c r="P170" s="72" t="s">
        <v>744</v>
      </c>
      <c r="Q170" s="72">
        <v>0</v>
      </c>
      <c r="R170" s="72">
        <v>1</v>
      </c>
      <c r="S170" s="72">
        <v>0</v>
      </c>
      <c r="T170" s="72">
        <v>0</v>
      </c>
      <c r="U170" s="72">
        <v>0</v>
      </c>
      <c r="V170" s="8"/>
      <c r="W170" s="13">
        <f t="shared" si="27"/>
        <v>0</v>
      </c>
      <c r="X170" s="13">
        <f t="shared" si="28"/>
        <v>0</v>
      </c>
      <c r="Y170" s="13">
        <f t="shared" si="29"/>
        <v>0</v>
      </c>
      <c r="Z170" s="12">
        <f t="shared" si="30"/>
        <v>0</v>
      </c>
      <c r="AA170" s="13">
        <f t="shared" si="31"/>
        <v>0</v>
      </c>
      <c r="AB170" s="7">
        <f t="shared" si="23"/>
        <v>0</v>
      </c>
      <c r="AC170" s="7"/>
      <c r="AD170" s="7">
        <f t="shared" si="24"/>
        <v>0</v>
      </c>
      <c r="AE170" s="7">
        <f t="shared" si="25"/>
        <v>0</v>
      </c>
      <c r="AF170" s="7">
        <f t="shared" si="26"/>
        <v>0</v>
      </c>
      <c r="AG170" s="51"/>
      <c r="AH170" s="55"/>
      <c r="AN170" s="55"/>
      <c r="AT170" s="55"/>
      <c r="AZ170" s="55"/>
      <c r="BB170" s="55"/>
      <c r="BC170" s="55"/>
      <c r="BD170" s="55"/>
      <c r="BE170" s="55"/>
      <c r="BF170" s="55"/>
      <c r="BG170" s="55"/>
      <c r="BH170" s="55"/>
      <c r="BI170" s="55"/>
      <c r="BJ170" s="55"/>
      <c r="BK170" s="55"/>
      <c r="BL170" s="55"/>
    </row>
    <row r="171" spans="1:64" ht="15" customHeight="1" x14ac:dyDescent="0.2">
      <c r="A171" s="1" t="s">
        <v>6</v>
      </c>
      <c r="B171" s="86" t="s">
        <v>403</v>
      </c>
      <c r="C171" s="86">
        <v>9</v>
      </c>
      <c r="D171" s="87" t="s">
        <v>12</v>
      </c>
      <c r="E171" s="2">
        <v>1</v>
      </c>
      <c r="F171" s="2">
        <v>1</v>
      </c>
      <c r="G171" s="2">
        <v>0</v>
      </c>
      <c r="H171" s="2">
        <v>1</v>
      </c>
      <c r="I171" s="2">
        <v>1</v>
      </c>
      <c r="J171" s="86"/>
      <c r="K171" s="5">
        <v>1</v>
      </c>
      <c r="L171" s="5">
        <v>1</v>
      </c>
      <c r="M171" s="14">
        <v>0.5</v>
      </c>
      <c r="N171" s="14">
        <v>0.5</v>
      </c>
      <c r="O171" s="14">
        <v>1</v>
      </c>
      <c r="P171" s="86"/>
      <c r="Q171" s="5">
        <v>0</v>
      </c>
      <c r="R171" s="5">
        <v>1</v>
      </c>
      <c r="S171" s="5">
        <v>1</v>
      </c>
      <c r="T171" s="5">
        <v>1</v>
      </c>
      <c r="U171" s="5">
        <v>1</v>
      </c>
      <c r="V171" s="5"/>
      <c r="W171" s="12">
        <f t="shared" si="27"/>
        <v>1</v>
      </c>
      <c r="X171" s="12">
        <f t="shared" si="28"/>
        <v>1</v>
      </c>
      <c r="Y171" s="12">
        <f t="shared" si="29"/>
        <v>0.5</v>
      </c>
      <c r="Z171" s="12">
        <f t="shared" si="30"/>
        <v>1</v>
      </c>
      <c r="AA171" s="12">
        <f t="shared" si="31"/>
        <v>1</v>
      </c>
      <c r="AB171" s="88">
        <f t="shared" si="23"/>
        <v>4.5</v>
      </c>
      <c r="AC171" s="88"/>
      <c r="AD171" s="7">
        <f t="shared" si="24"/>
        <v>2</v>
      </c>
      <c r="AE171" s="7">
        <f t="shared" si="25"/>
        <v>2</v>
      </c>
      <c r="AF171" s="7">
        <f t="shared" si="26"/>
        <v>0.5</v>
      </c>
      <c r="AG171" s="7"/>
      <c r="AI171" s="139"/>
      <c r="AJ171" s="139"/>
      <c r="AK171" s="139"/>
      <c r="AL171" s="139"/>
      <c r="AM171" s="139"/>
      <c r="AO171" s="139"/>
      <c r="AP171" s="139"/>
      <c r="AQ171" s="139"/>
      <c r="AR171" s="139"/>
      <c r="AS171" s="139"/>
      <c r="AU171" s="139"/>
      <c r="AV171" s="139"/>
      <c r="AW171" s="139"/>
      <c r="AX171" s="139"/>
      <c r="AY171" s="139"/>
      <c r="BA171" s="139"/>
    </row>
    <row r="172" spans="1:64" s="83" customFormat="1" ht="15" customHeight="1" x14ac:dyDescent="0.2">
      <c r="A172" s="8">
        <v>1135</v>
      </c>
      <c r="B172" s="29" t="s">
        <v>916</v>
      </c>
      <c r="C172" s="29">
        <v>10</v>
      </c>
      <c r="D172" s="8" t="s">
        <v>713</v>
      </c>
      <c r="E172" s="72">
        <v>0</v>
      </c>
      <c r="F172" s="72">
        <v>0</v>
      </c>
      <c r="G172" s="72">
        <v>0</v>
      </c>
      <c r="H172" s="72">
        <v>0</v>
      </c>
      <c r="I172" s="72">
        <v>0</v>
      </c>
      <c r="J172" s="72"/>
      <c r="K172" s="72">
        <v>1</v>
      </c>
      <c r="L172" s="72">
        <v>1</v>
      </c>
      <c r="M172" s="72">
        <v>0</v>
      </c>
      <c r="N172" s="72">
        <v>0</v>
      </c>
      <c r="O172" s="72">
        <v>0</v>
      </c>
      <c r="P172" s="72" t="s">
        <v>744</v>
      </c>
      <c r="Q172" s="72">
        <v>1</v>
      </c>
      <c r="R172" s="72">
        <v>1</v>
      </c>
      <c r="S172" s="72">
        <v>0</v>
      </c>
      <c r="T172" s="72">
        <v>1</v>
      </c>
      <c r="U172" s="72">
        <v>0</v>
      </c>
      <c r="V172" s="8"/>
      <c r="W172" s="13">
        <f t="shared" si="27"/>
        <v>1</v>
      </c>
      <c r="X172" s="13">
        <f t="shared" si="28"/>
        <v>1</v>
      </c>
      <c r="Y172" s="13">
        <f t="shared" si="29"/>
        <v>0</v>
      </c>
      <c r="Z172" s="12">
        <f t="shared" si="30"/>
        <v>0</v>
      </c>
      <c r="AA172" s="13">
        <f t="shared" si="31"/>
        <v>0</v>
      </c>
      <c r="AB172" s="7">
        <f t="shared" si="23"/>
        <v>2</v>
      </c>
      <c r="AC172" s="7"/>
      <c r="AD172" s="7">
        <f t="shared" si="24"/>
        <v>2</v>
      </c>
      <c r="AE172" s="7">
        <f t="shared" si="25"/>
        <v>0</v>
      </c>
      <c r="AF172" s="7">
        <f t="shared" si="26"/>
        <v>0</v>
      </c>
      <c r="AG172" s="7"/>
      <c r="AI172" s="85"/>
      <c r="AJ172" s="85"/>
      <c r="AK172" s="85"/>
      <c r="AL172" s="85"/>
      <c r="AM172" s="85"/>
      <c r="AO172" s="85"/>
      <c r="AP172" s="85"/>
      <c r="AQ172" s="85"/>
      <c r="AR172" s="85"/>
      <c r="AS172" s="85"/>
      <c r="AU172" s="85"/>
      <c r="AV172" s="85"/>
      <c r="AW172" s="85"/>
      <c r="AX172" s="85"/>
      <c r="AY172" s="85"/>
      <c r="BA172" s="85"/>
    </row>
    <row r="173" spans="1:64" ht="15" customHeight="1" x14ac:dyDescent="0.2">
      <c r="A173" s="8">
        <v>1078</v>
      </c>
      <c r="B173" s="29" t="s">
        <v>870</v>
      </c>
      <c r="C173" s="29">
        <v>8</v>
      </c>
      <c r="D173" s="8" t="s">
        <v>655</v>
      </c>
      <c r="E173" s="72">
        <v>0</v>
      </c>
      <c r="F173" s="72">
        <v>1</v>
      </c>
      <c r="G173" s="72">
        <v>1</v>
      </c>
      <c r="H173" s="72">
        <v>0</v>
      </c>
      <c r="I173" s="72">
        <v>0</v>
      </c>
      <c r="J173" s="72"/>
      <c r="K173" s="72">
        <v>0</v>
      </c>
      <c r="L173" s="72">
        <v>0</v>
      </c>
      <c r="M173" s="72">
        <v>0</v>
      </c>
      <c r="N173" s="72">
        <v>0</v>
      </c>
      <c r="O173" s="72">
        <v>0</v>
      </c>
      <c r="P173" s="72" t="s">
        <v>748</v>
      </c>
      <c r="Q173" s="72">
        <v>0</v>
      </c>
      <c r="R173" s="72">
        <v>1</v>
      </c>
      <c r="S173" s="72">
        <v>0</v>
      </c>
      <c r="T173" s="72">
        <v>0</v>
      </c>
      <c r="U173" s="72">
        <v>0</v>
      </c>
      <c r="V173" s="8"/>
      <c r="W173" s="13">
        <f t="shared" si="27"/>
        <v>0</v>
      </c>
      <c r="X173" s="13">
        <f t="shared" si="28"/>
        <v>1</v>
      </c>
      <c r="Y173" s="13">
        <f t="shared" si="29"/>
        <v>0</v>
      </c>
      <c r="Z173" s="12">
        <f t="shared" si="30"/>
        <v>0</v>
      </c>
      <c r="AA173" s="13">
        <f t="shared" si="31"/>
        <v>0</v>
      </c>
      <c r="AB173" s="7">
        <f t="shared" si="23"/>
        <v>1</v>
      </c>
      <c r="AC173" s="7"/>
      <c r="AD173" s="7">
        <f t="shared" si="24"/>
        <v>1</v>
      </c>
      <c r="AE173" s="7">
        <f t="shared" si="25"/>
        <v>0</v>
      </c>
      <c r="AF173" s="7">
        <f t="shared" si="26"/>
        <v>0</v>
      </c>
      <c r="AG173" s="7"/>
      <c r="AI173" s="139"/>
      <c r="AJ173" s="139"/>
      <c r="AK173" s="139"/>
      <c r="AL173" s="139"/>
      <c r="AM173" s="139"/>
      <c r="AO173" s="139"/>
      <c r="AP173" s="139"/>
      <c r="AQ173" s="139"/>
      <c r="AR173" s="139"/>
      <c r="AS173" s="139"/>
      <c r="AU173" s="139"/>
      <c r="AV173" s="139"/>
      <c r="AW173" s="139"/>
      <c r="AX173" s="139"/>
      <c r="AY173" s="139"/>
      <c r="BA173" s="139"/>
    </row>
    <row r="174" spans="1:64" ht="15" customHeight="1" x14ac:dyDescent="0.2">
      <c r="A174" s="8">
        <v>1001</v>
      </c>
      <c r="B174" s="29" t="s">
        <v>799</v>
      </c>
      <c r="C174" s="29">
        <v>10</v>
      </c>
      <c r="D174" s="8" t="s">
        <v>578</v>
      </c>
      <c r="E174" s="72">
        <v>1</v>
      </c>
      <c r="F174" s="72">
        <v>1</v>
      </c>
      <c r="G174" s="72">
        <v>0</v>
      </c>
      <c r="H174" s="72">
        <v>1</v>
      </c>
      <c r="I174" s="72">
        <v>0</v>
      </c>
      <c r="J174" s="72"/>
      <c r="K174" s="72">
        <v>0</v>
      </c>
      <c r="L174" s="72">
        <v>0</v>
      </c>
      <c r="M174" s="72">
        <v>0</v>
      </c>
      <c r="N174" s="72">
        <v>0</v>
      </c>
      <c r="O174" s="72">
        <v>0</v>
      </c>
      <c r="P174" s="72" t="s">
        <v>743</v>
      </c>
      <c r="Q174" s="72">
        <v>1</v>
      </c>
      <c r="R174" s="72">
        <v>1</v>
      </c>
      <c r="S174" s="72">
        <v>1</v>
      </c>
      <c r="T174" s="72">
        <v>1</v>
      </c>
      <c r="U174" s="72">
        <v>0</v>
      </c>
      <c r="V174" s="72"/>
      <c r="W174" s="13">
        <f t="shared" si="27"/>
        <v>1</v>
      </c>
      <c r="X174" s="13">
        <f t="shared" si="28"/>
        <v>1</v>
      </c>
      <c r="Y174" s="13">
        <f t="shared" si="29"/>
        <v>0</v>
      </c>
      <c r="Z174" s="12">
        <f t="shared" si="30"/>
        <v>1</v>
      </c>
      <c r="AA174" s="13">
        <f t="shared" si="31"/>
        <v>0</v>
      </c>
      <c r="AB174" s="7">
        <f t="shared" si="23"/>
        <v>3</v>
      </c>
      <c r="AC174" s="7"/>
      <c r="AD174" s="7">
        <f t="shared" si="24"/>
        <v>2</v>
      </c>
      <c r="AE174" s="7">
        <f t="shared" si="25"/>
        <v>1</v>
      </c>
      <c r="AF174" s="7">
        <f t="shared" si="26"/>
        <v>0</v>
      </c>
      <c r="AG174" s="7"/>
      <c r="AI174" s="139"/>
      <c r="AJ174" s="139"/>
      <c r="AK174" s="139"/>
      <c r="AL174" s="139"/>
      <c r="AM174" s="139"/>
      <c r="AO174" s="139"/>
      <c r="AP174" s="139"/>
      <c r="AQ174" s="139"/>
      <c r="AR174" s="139"/>
      <c r="AS174" s="139"/>
      <c r="AU174" s="139"/>
      <c r="AV174" s="139"/>
      <c r="AW174" s="139"/>
      <c r="AX174" s="139"/>
      <c r="AY174" s="139"/>
      <c r="BA174" s="139"/>
    </row>
    <row r="175" spans="1:64" ht="15" customHeight="1" x14ac:dyDescent="0.2">
      <c r="A175" s="1" t="s">
        <v>83</v>
      </c>
      <c r="B175" s="29" t="s">
        <v>434</v>
      </c>
      <c r="C175" s="29">
        <v>8</v>
      </c>
      <c r="D175" s="4" t="s">
        <v>84</v>
      </c>
      <c r="E175" s="6">
        <v>1</v>
      </c>
      <c r="F175" s="6">
        <v>1</v>
      </c>
      <c r="G175" s="6">
        <v>0</v>
      </c>
      <c r="H175" s="6">
        <v>1</v>
      </c>
      <c r="I175" s="6">
        <v>0</v>
      </c>
      <c r="J175" s="3"/>
      <c r="K175" s="5">
        <v>1</v>
      </c>
      <c r="L175" s="5">
        <v>1</v>
      </c>
      <c r="M175" s="14">
        <v>0.5</v>
      </c>
      <c r="N175" s="14">
        <v>0.5</v>
      </c>
      <c r="O175" s="14">
        <v>0</v>
      </c>
      <c r="P175" s="3"/>
      <c r="Q175" s="5">
        <v>1</v>
      </c>
      <c r="R175" s="5">
        <v>1</v>
      </c>
      <c r="S175" s="5">
        <v>1</v>
      </c>
      <c r="T175" s="5">
        <v>1</v>
      </c>
      <c r="U175" s="5">
        <v>0</v>
      </c>
      <c r="V175" s="5"/>
      <c r="W175" s="13">
        <f t="shared" si="27"/>
        <v>1</v>
      </c>
      <c r="X175" s="13">
        <f t="shared" si="28"/>
        <v>1</v>
      </c>
      <c r="Y175" s="13">
        <f t="shared" si="29"/>
        <v>0.5</v>
      </c>
      <c r="Z175" s="12">
        <f t="shared" si="30"/>
        <v>1</v>
      </c>
      <c r="AA175" s="13">
        <f t="shared" si="31"/>
        <v>0</v>
      </c>
      <c r="AB175" s="7">
        <f t="shared" si="23"/>
        <v>3.5</v>
      </c>
      <c r="AC175" s="7"/>
      <c r="AD175" s="7">
        <f t="shared" si="24"/>
        <v>2</v>
      </c>
      <c r="AE175" s="7">
        <f t="shared" si="25"/>
        <v>1</v>
      </c>
      <c r="AF175" s="7">
        <f t="shared" si="26"/>
        <v>0.5</v>
      </c>
      <c r="AG175" s="7"/>
      <c r="AI175" s="139"/>
      <c r="AJ175" s="139"/>
      <c r="AK175" s="139"/>
      <c r="AL175" s="139"/>
      <c r="AM175" s="139"/>
      <c r="AO175" s="139"/>
      <c r="AP175" s="139"/>
      <c r="AQ175" s="139"/>
      <c r="AR175" s="139"/>
      <c r="AS175" s="139"/>
      <c r="AU175" s="139"/>
      <c r="AV175" s="139"/>
      <c r="AW175" s="139"/>
      <c r="AX175" s="139"/>
      <c r="AY175" s="139"/>
      <c r="BA175" s="139"/>
    </row>
    <row r="176" spans="1:64" ht="15" customHeight="1" x14ac:dyDescent="0.2">
      <c r="A176" s="1" t="s">
        <v>211</v>
      </c>
      <c r="B176" s="29" t="s">
        <v>485</v>
      </c>
      <c r="C176" s="29">
        <v>9</v>
      </c>
      <c r="D176" s="4" t="s">
        <v>222</v>
      </c>
      <c r="E176" s="8">
        <v>1</v>
      </c>
      <c r="F176" s="8">
        <v>0</v>
      </c>
      <c r="G176" s="8">
        <v>0</v>
      </c>
      <c r="H176" s="8">
        <v>0</v>
      </c>
      <c r="I176" s="8">
        <v>1</v>
      </c>
      <c r="J176" s="8"/>
      <c r="K176" s="5">
        <v>1</v>
      </c>
      <c r="L176" s="5">
        <v>0</v>
      </c>
      <c r="M176" s="14">
        <v>0</v>
      </c>
      <c r="N176" s="14">
        <v>0.5</v>
      </c>
      <c r="O176" s="14">
        <v>1</v>
      </c>
      <c r="P176" s="3"/>
      <c r="Q176" s="8">
        <v>1</v>
      </c>
      <c r="R176" s="8">
        <v>1</v>
      </c>
      <c r="S176" s="8">
        <v>0</v>
      </c>
      <c r="T176" s="8">
        <v>0</v>
      </c>
      <c r="U176" s="8">
        <v>0</v>
      </c>
      <c r="V176" s="8"/>
      <c r="W176" s="13">
        <f t="shared" si="27"/>
        <v>1</v>
      </c>
      <c r="X176" s="13">
        <f t="shared" si="28"/>
        <v>0</v>
      </c>
      <c r="Y176" s="13">
        <f t="shared" si="29"/>
        <v>0</v>
      </c>
      <c r="Z176" s="12">
        <f t="shared" si="30"/>
        <v>0</v>
      </c>
      <c r="AA176" s="13">
        <f t="shared" si="31"/>
        <v>1</v>
      </c>
      <c r="AB176" s="7">
        <f t="shared" si="23"/>
        <v>2</v>
      </c>
      <c r="AC176" s="7"/>
      <c r="AD176" s="7">
        <f t="shared" si="24"/>
        <v>1</v>
      </c>
      <c r="AE176" s="7">
        <f t="shared" si="25"/>
        <v>1</v>
      </c>
      <c r="AF176" s="7">
        <f t="shared" si="26"/>
        <v>0</v>
      </c>
      <c r="AG176" s="7"/>
      <c r="AI176" s="139"/>
      <c r="AJ176" s="139"/>
      <c r="AK176" s="139"/>
      <c r="AL176" s="139"/>
      <c r="AM176" s="139"/>
      <c r="AO176" s="139"/>
      <c r="AP176" s="139"/>
      <c r="AQ176" s="139"/>
      <c r="AR176" s="139"/>
      <c r="AS176" s="139"/>
      <c r="AU176" s="139"/>
      <c r="AV176" s="139"/>
      <c r="AW176" s="139"/>
      <c r="AX176" s="139"/>
      <c r="AY176" s="139"/>
      <c r="BA176" s="139"/>
    </row>
    <row r="177" spans="1:64" ht="15" customHeight="1" x14ac:dyDescent="0.2">
      <c r="A177" s="1" t="s">
        <v>23</v>
      </c>
      <c r="B177" s="29" t="s">
        <v>409</v>
      </c>
      <c r="C177" s="29">
        <v>10</v>
      </c>
      <c r="D177" s="4" t="s">
        <v>24</v>
      </c>
      <c r="E177" s="6">
        <v>1</v>
      </c>
      <c r="F177" s="6">
        <v>1</v>
      </c>
      <c r="G177" s="6">
        <v>0</v>
      </c>
      <c r="H177" s="6">
        <v>0</v>
      </c>
      <c r="I177" s="6">
        <v>0</v>
      </c>
      <c r="J177" s="3"/>
      <c r="K177" s="5">
        <v>1</v>
      </c>
      <c r="L177" s="5">
        <v>1</v>
      </c>
      <c r="M177" s="14">
        <v>0</v>
      </c>
      <c r="N177" s="14">
        <v>0</v>
      </c>
      <c r="O177" s="14">
        <v>0</v>
      </c>
      <c r="P177" s="3"/>
      <c r="Q177" s="5">
        <v>1</v>
      </c>
      <c r="R177" s="5">
        <v>1</v>
      </c>
      <c r="S177" s="5">
        <v>0</v>
      </c>
      <c r="T177" s="5">
        <v>0</v>
      </c>
      <c r="U177" s="5">
        <v>0</v>
      </c>
      <c r="V177" s="5"/>
      <c r="W177" s="13">
        <f t="shared" si="27"/>
        <v>1</v>
      </c>
      <c r="X177" s="13">
        <f t="shared" si="28"/>
        <v>1</v>
      </c>
      <c r="Y177" s="13">
        <f t="shared" si="29"/>
        <v>0</v>
      </c>
      <c r="Z177" s="12">
        <f t="shared" si="30"/>
        <v>0</v>
      </c>
      <c r="AA177" s="13">
        <f t="shared" si="31"/>
        <v>0</v>
      </c>
      <c r="AB177" s="7">
        <f t="shared" si="23"/>
        <v>2</v>
      </c>
      <c r="AC177" s="7"/>
      <c r="AD177" s="7">
        <f t="shared" si="24"/>
        <v>2</v>
      </c>
      <c r="AE177" s="7">
        <f t="shared" si="25"/>
        <v>0</v>
      </c>
      <c r="AF177" s="7">
        <f t="shared" si="26"/>
        <v>0</v>
      </c>
      <c r="AG177" s="7"/>
      <c r="AH177" s="133"/>
      <c r="AI177" s="139"/>
      <c r="AJ177" s="139"/>
      <c r="AK177" s="139"/>
      <c r="AL177" s="139"/>
      <c r="AM177" s="139"/>
      <c r="AN177" s="133"/>
      <c r="AO177" s="139"/>
      <c r="AP177" s="139"/>
      <c r="AQ177" s="139"/>
      <c r="AR177" s="139"/>
      <c r="AS177" s="139"/>
      <c r="AT177" s="133"/>
      <c r="AU177" s="139"/>
      <c r="AV177" s="139"/>
      <c r="AW177" s="139"/>
      <c r="AX177" s="139"/>
      <c r="AY177" s="139"/>
      <c r="BA177" s="139"/>
    </row>
    <row r="178" spans="1:64" ht="15" customHeight="1" x14ac:dyDescent="0.2">
      <c r="A178" s="8">
        <v>1137</v>
      </c>
      <c r="B178" s="29" t="s">
        <v>918</v>
      </c>
      <c r="C178" s="29">
        <v>9</v>
      </c>
      <c r="D178" s="8" t="s">
        <v>715</v>
      </c>
      <c r="E178" s="72">
        <v>1</v>
      </c>
      <c r="F178" s="72">
        <v>1</v>
      </c>
      <c r="G178" s="72">
        <v>0</v>
      </c>
      <c r="H178" s="72">
        <v>0</v>
      </c>
      <c r="I178" s="72">
        <v>0</v>
      </c>
      <c r="J178" s="72"/>
      <c r="K178" s="72">
        <v>1</v>
      </c>
      <c r="L178" s="72">
        <v>1</v>
      </c>
      <c r="M178" s="72">
        <v>0</v>
      </c>
      <c r="N178" s="72">
        <v>0.5</v>
      </c>
      <c r="O178" s="72">
        <v>0.5</v>
      </c>
      <c r="P178" s="72"/>
      <c r="Q178" s="72">
        <v>1</v>
      </c>
      <c r="R178" s="72">
        <v>1</v>
      </c>
      <c r="S178" s="72">
        <v>1</v>
      </c>
      <c r="T178" s="72">
        <v>1</v>
      </c>
      <c r="U178" s="72">
        <v>0</v>
      </c>
      <c r="V178" s="8"/>
      <c r="W178" s="13">
        <f t="shared" si="27"/>
        <v>1</v>
      </c>
      <c r="X178" s="13">
        <f t="shared" si="28"/>
        <v>1</v>
      </c>
      <c r="Y178" s="13">
        <f t="shared" si="29"/>
        <v>0</v>
      </c>
      <c r="Z178" s="12">
        <f t="shared" si="30"/>
        <v>0.5</v>
      </c>
      <c r="AA178" s="13">
        <f t="shared" si="31"/>
        <v>0</v>
      </c>
      <c r="AB178" s="7">
        <f t="shared" si="23"/>
        <v>2.5</v>
      </c>
      <c r="AC178" s="7"/>
      <c r="AD178" s="7">
        <f t="shared" si="24"/>
        <v>2</v>
      </c>
      <c r="AE178" s="7">
        <f t="shared" si="25"/>
        <v>0.5</v>
      </c>
      <c r="AF178" s="7">
        <f t="shared" si="26"/>
        <v>0</v>
      </c>
      <c r="AG178" s="7"/>
      <c r="AI178" s="139"/>
      <c r="AJ178" s="139"/>
      <c r="AK178" s="139"/>
      <c r="AL178" s="139"/>
      <c r="AM178" s="139"/>
      <c r="AO178" s="139"/>
      <c r="AP178" s="139"/>
      <c r="AQ178" s="139"/>
      <c r="AR178" s="139"/>
      <c r="AS178" s="139"/>
      <c r="AU178" s="139"/>
      <c r="AV178" s="139"/>
      <c r="AW178" s="139"/>
      <c r="AX178" s="139"/>
      <c r="AY178" s="139"/>
      <c r="BA178" s="139"/>
    </row>
    <row r="179" spans="1:64" ht="15" customHeight="1" x14ac:dyDescent="0.2">
      <c r="A179" s="8">
        <v>1163</v>
      </c>
      <c r="B179" s="29" t="s">
        <v>941</v>
      </c>
      <c r="C179" s="29">
        <v>11</v>
      </c>
      <c r="D179" s="8" t="s">
        <v>742</v>
      </c>
      <c r="E179" s="72">
        <v>0</v>
      </c>
      <c r="F179" s="72">
        <v>0</v>
      </c>
      <c r="G179" s="72">
        <v>0</v>
      </c>
      <c r="H179" s="72">
        <v>0</v>
      </c>
      <c r="I179" s="72">
        <v>1</v>
      </c>
      <c r="J179" s="72"/>
      <c r="K179" s="72">
        <v>0</v>
      </c>
      <c r="L179" s="72">
        <v>0</v>
      </c>
      <c r="M179" s="72">
        <v>0</v>
      </c>
      <c r="N179" s="72">
        <v>0</v>
      </c>
      <c r="O179" s="72">
        <v>0</v>
      </c>
      <c r="P179" s="72" t="s">
        <v>743</v>
      </c>
      <c r="Q179" s="72">
        <v>0</v>
      </c>
      <c r="R179" s="72">
        <v>1</v>
      </c>
      <c r="S179" s="72">
        <v>0</v>
      </c>
      <c r="T179" s="72">
        <v>0</v>
      </c>
      <c r="U179" s="72">
        <v>0</v>
      </c>
      <c r="V179" s="8"/>
      <c r="W179" s="13">
        <f t="shared" si="27"/>
        <v>0</v>
      </c>
      <c r="X179" s="13">
        <f t="shared" si="28"/>
        <v>0</v>
      </c>
      <c r="Y179" s="13">
        <f t="shared" si="29"/>
        <v>0</v>
      </c>
      <c r="Z179" s="12">
        <f t="shared" si="30"/>
        <v>0</v>
      </c>
      <c r="AA179" s="13">
        <f t="shared" si="31"/>
        <v>0</v>
      </c>
      <c r="AB179" s="7">
        <f t="shared" si="23"/>
        <v>0</v>
      </c>
      <c r="AC179" s="7"/>
      <c r="AD179" s="7">
        <f t="shared" si="24"/>
        <v>0</v>
      </c>
      <c r="AE179" s="7">
        <f t="shared" si="25"/>
        <v>0</v>
      </c>
      <c r="AF179" s="7">
        <f t="shared" si="26"/>
        <v>0</v>
      </c>
      <c r="AG179" s="7"/>
      <c r="AI179" s="139"/>
      <c r="AJ179" s="139"/>
      <c r="AK179" s="139"/>
      <c r="AL179" s="139"/>
      <c r="AM179" s="139"/>
      <c r="AO179" s="139"/>
      <c r="AP179" s="139"/>
      <c r="AQ179" s="139"/>
      <c r="AR179" s="139"/>
      <c r="AS179" s="139"/>
      <c r="AU179" s="139"/>
      <c r="AV179" s="139"/>
      <c r="AW179" s="139"/>
      <c r="AX179" s="139"/>
      <c r="AY179" s="139"/>
      <c r="BA179" s="139"/>
    </row>
    <row r="180" spans="1:64" ht="15" customHeight="1" x14ac:dyDescent="0.2">
      <c r="A180" s="8">
        <v>1063</v>
      </c>
      <c r="B180" s="29" t="s">
        <v>857</v>
      </c>
      <c r="C180" s="29">
        <v>11</v>
      </c>
      <c r="D180" s="8" t="s">
        <v>640</v>
      </c>
      <c r="E180" s="72">
        <v>1</v>
      </c>
      <c r="F180" s="72">
        <v>1</v>
      </c>
      <c r="G180" s="72">
        <v>1</v>
      </c>
      <c r="H180" s="72">
        <v>1</v>
      </c>
      <c r="I180" s="72">
        <v>1</v>
      </c>
      <c r="J180" s="72"/>
      <c r="K180" s="72">
        <v>1</v>
      </c>
      <c r="L180" s="72">
        <v>0</v>
      </c>
      <c r="M180" s="72">
        <v>0</v>
      </c>
      <c r="N180" s="72">
        <v>0</v>
      </c>
      <c r="O180" s="72">
        <v>0.5</v>
      </c>
      <c r="P180" s="72"/>
      <c r="Q180" s="72">
        <v>1</v>
      </c>
      <c r="R180" s="72">
        <v>1</v>
      </c>
      <c r="S180" s="72">
        <v>1</v>
      </c>
      <c r="T180" s="72">
        <v>1</v>
      </c>
      <c r="U180" s="72">
        <v>0</v>
      </c>
      <c r="V180" s="8"/>
      <c r="W180" s="13">
        <f t="shared" si="27"/>
        <v>1</v>
      </c>
      <c r="X180" s="13">
        <f t="shared" si="28"/>
        <v>1</v>
      </c>
      <c r="Y180" s="13">
        <f t="shared" si="29"/>
        <v>1</v>
      </c>
      <c r="Z180" s="12">
        <f t="shared" si="30"/>
        <v>1</v>
      </c>
      <c r="AA180" s="13">
        <f t="shared" si="31"/>
        <v>0.5</v>
      </c>
      <c r="AB180" s="7">
        <f t="shared" si="23"/>
        <v>4.5</v>
      </c>
      <c r="AC180" s="7"/>
      <c r="AD180" s="7">
        <f t="shared" si="24"/>
        <v>2</v>
      </c>
      <c r="AE180" s="7">
        <f t="shared" si="25"/>
        <v>1.5</v>
      </c>
      <c r="AF180" s="7">
        <f t="shared" si="26"/>
        <v>1</v>
      </c>
      <c r="AG180" s="7"/>
      <c r="AI180" s="139"/>
      <c r="AJ180" s="139"/>
      <c r="AK180" s="139"/>
      <c r="AL180" s="139"/>
      <c r="AM180" s="139"/>
      <c r="AO180" s="139"/>
      <c r="AP180" s="139"/>
      <c r="AQ180" s="139"/>
      <c r="AR180" s="139"/>
      <c r="AS180" s="139"/>
      <c r="AU180" s="139"/>
      <c r="AV180" s="139"/>
      <c r="AW180" s="139"/>
      <c r="AX180" s="139"/>
      <c r="AY180" s="139"/>
      <c r="BA180" s="139"/>
    </row>
    <row r="181" spans="1:64" ht="15" customHeight="1" x14ac:dyDescent="0.2">
      <c r="A181" s="8">
        <v>1105</v>
      </c>
      <c r="B181" s="29" t="s">
        <v>891</v>
      </c>
      <c r="C181" s="29">
        <v>8</v>
      </c>
      <c r="D181" s="8" t="s">
        <v>683</v>
      </c>
      <c r="E181" s="72">
        <v>1</v>
      </c>
      <c r="F181" s="72">
        <v>1</v>
      </c>
      <c r="G181" s="72">
        <v>0</v>
      </c>
      <c r="H181" s="72">
        <v>0</v>
      </c>
      <c r="I181" s="72">
        <v>0</v>
      </c>
      <c r="J181" s="72"/>
      <c r="K181" s="72">
        <v>1</v>
      </c>
      <c r="L181" s="72">
        <v>1</v>
      </c>
      <c r="M181" s="72">
        <v>0</v>
      </c>
      <c r="N181" s="72">
        <v>0.5</v>
      </c>
      <c r="O181" s="72">
        <v>1</v>
      </c>
      <c r="P181" s="72"/>
      <c r="Q181" s="8">
        <v>1</v>
      </c>
      <c r="R181" s="8">
        <v>1</v>
      </c>
      <c r="S181" s="8">
        <v>1</v>
      </c>
      <c r="T181" s="8">
        <v>1</v>
      </c>
      <c r="U181" s="8">
        <v>0</v>
      </c>
      <c r="V181" s="8"/>
      <c r="W181" s="13">
        <f t="shared" si="27"/>
        <v>1</v>
      </c>
      <c r="X181" s="13">
        <f t="shared" si="28"/>
        <v>1</v>
      </c>
      <c r="Y181" s="13">
        <f t="shared" si="29"/>
        <v>0</v>
      </c>
      <c r="Z181" s="12">
        <f t="shared" si="30"/>
        <v>0.5</v>
      </c>
      <c r="AA181" s="13">
        <f t="shared" si="31"/>
        <v>0</v>
      </c>
      <c r="AB181" s="7">
        <f t="shared" si="23"/>
        <v>2.5</v>
      </c>
      <c r="AC181" s="7"/>
      <c r="AD181" s="7">
        <f t="shared" si="24"/>
        <v>2</v>
      </c>
      <c r="AE181" s="7">
        <f t="shared" si="25"/>
        <v>0.5</v>
      </c>
      <c r="AF181" s="7">
        <f t="shared" si="26"/>
        <v>0</v>
      </c>
      <c r="AG181" s="7"/>
      <c r="AI181" s="139"/>
      <c r="AJ181" s="139"/>
      <c r="AK181" s="139"/>
      <c r="AL181" s="139"/>
      <c r="AM181" s="139"/>
      <c r="AO181" s="139"/>
      <c r="AP181" s="139"/>
      <c r="AQ181" s="139"/>
      <c r="AR181" s="139"/>
      <c r="AS181" s="139"/>
      <c r="AU181" s="139"/>
      <c r="AV181" s="139"/>
      <c r="AW181" s="139"/>
      <c r="AX181" s="139"/>
      <c r="AY181" s="139"/>
      <c r="BA181" s="139"/>
    </row>
    <row r="182" spans="1:64" ht="15" customHeight="1" x14ac:dyDescent="0.2">
      <c r="A182" s="8">
        <v>1003</v>
      </c>
      <c r="B182" s="29" t="s">
        <v>801</v>
      </c>
      <c r="C182" s="29">
        <v>8</v>
      </c>
      <c r="D182" s="8" t="s">
        <v>580</v>
      </c>
      <c r="E182" s="72">
        <v>1</v>
      </c>
      <c r="F182" s="72">
        <v>0</v>
      </c>
      <c r="G182" s="72">
        <v>1</v>
      </c>
      <c r="H182" s="72">
        <v>0</v>
      </c>
      <c r="I182" s="72">
        <v>0</v>
      </c>
      <c r="J182" s="72"/>
      <c r="K182" s="72">
        <v>1</v>
      </c>
      <c r="L182" s="72">
        <v>1</v>
      </c>
      <c r="M182" s="72">
        <v>0</v>
      </c>
      <c r="N182" s="72">
        <v>0.5</v>
      </c>
      <c r="O182" s="72">
        <v>0.5</v>
      </c>
      <c r="P182" s="72"/>
      <c r="Q182" s="72">
        <v>1</v>
      </c>
      <c r="R182" s="72">
        <v>1</v>
      </c>
      <c r="S182" s="72">
        <v>0</v>
      </c>
      <c r="T182" s="72">
        <v>0</v>
      </c>
      <c r="U182" s="72">
        <v>0</v>
      </c>
      <c r="V182" s="72"/>
      <c r="W182" s="13">
        <f t="shared" si="27"/>
        <v>1</v>
      </c>
      <c r="X182" s="13">
        <f t="shared" si="28"/>
        <v>1</v>
      </c>
      <c r="Y182" s="13">
        <f t="shared" si="29"/>
        <v>0</v>
      </c>
      <c r="Z182" s="12">
        <f t="shared" si="30"/>
        <v>0</v>
      </c>
      <c r="AA182" s="13">
        <f t="shared" si="31"/>
        <v>0</v>
      </c>
      <c r="AB182" s="7">
        <f t="shared" si="23"/>
        <v>2</v>
      </c>
      <c r="AC182" s="7"/>
      <c r="AD182" s="7">
        <f t="shared" si="24"/>
        <v>2</v>
      </c>
      <c r="AE182" s="7">
        <f t="shared" si="25"/>
        <v>0</v>
      </c>
      <c r="AF182" s="7">
        <f t="shared" si="26"/>
        <v>0</v>
      </c>
      <c r="AG182" s="7"/>
      <c r="AI182" s="139"/>
      <c r="AJ182" s="139"/>
      <c r="AK182" s="139"/>
      <c r="AL182" s="139"/>
      <c r="AM182" s="139"/>
      <c r="AO182" s="139"/>
      <c r="AP182" s="139"/>
      <c r="AQ182" s="139"/>
      <c r="AR182" s="139"/>
      <c r="AS182" s="139"/>
      <c r="AU182" s="139"/>
      <c r="AV182" s="139"/>
      <c r="AW182" s="139"/>
      <c r="AX182" s="139"/>
      <c r="AY182" s="139"/>
      <c r="BA182" s="139"/>
    </row>
    <row r="183" spans="1:64" ht="15" customHeight="1" x14ac:dyDescent="0.2">
      <c r="A183" s="8">
        <v>1143</v>
      </c>
      <c r="B183" s="29" t="s">
        <v>924</v>
      </c>
      <c r="C183" s="29">
        <v>8</v>
      </c>
      <c r="D183" s="8" t="s">
        <v>721</v>
      </c>
      <c r="E183" s="72">
        <v>1</v>
      </c>
      <c r="F183" s="72">
        <v>1</v>
      </c>
      <c r="G183" s="72">
        <v>1</v>
      </c>
      <c r="H183" s="72">
        <v>1</v>
      </c>
      <c r="I183" s="72">
        <v>0</v>
      </c>
      <c r="J183" s="72"/>
      <c r="K183" s="72">
        <v>1</v>
      </c>
      <c r="L183" s="72">
        <v>1</v>
      </c>
      <c r="M183" s="72">
        <v>0</v>
      </c>
      <c r="N183" s="72">
        <v>0.5</v>
      </c>
      <c r="O183" s="72">
        <v>0.5</v>
      </c>
      <c r="P183" s="72"/>
      <c r="Q183" s="72">
        <v>1</v>
      </c>
      <c r="R183" s="72">
        <v>1</v>
      </c>
      <c r="S183" s="72">
        <v>0</v>
      </c>
      <c r="T183" s="72">
        <v>0</v>
      </c>
      <c r="U183" s="72">
        <v>0</v>
      </c>
      <c r="V183" s="8"/>
      <c r="W183" s="13">
        <f t="shared" si="27"/>
        <v>1</v>
      </c>
      <c r="X183" s="13">
        <f t="shared" si="28"/>
        <v>1</v>
      </c>
      <c r="Y183" s="13">
        <f t="shared" si="29"/>
        <v>0</v>
      </c>
      <c r="Z183" s="12">
        <f t="shared" si="30"/>
        <v>0.5</v>
      </c>
      <c r="AA183" s="13">
        <f t="shared" si="31"/>
        <v>0</v>
      </c>
      <c r="AB183" s="7">
        <f t="shared" si="23"/>
        <v>2.5</v>
      </c>
      <c r="AC183" s="7"/>
      <c r="AD183" s="7">
        <f t="shared" si="24"/>
        <v>2</v>
      </c>
      <c r="AE183" s="7">
        <f t="shared" si="25"/>
        <v>0.5</v>
      </c>
      <c r="AF183" s="7">
        <f t="shared" si="26"/>
        <v>0</v>
      </c>
      <c r="AG183" s="7"/>
      <c r="AI183" s="139"/>
      <c r="AJ183" s="139"/>
      <c r="AK183" s="139"/>
      <c r="AL183" s="139"/>
      <c r="AM183" s="139"/>
      <c r="AO183" s="139"/>
      <c r="AP183" s="139"/>
      <c r="AQ183" s="139"/>
      <c r="AR183" s="139"/>
      <c r="AS183" s="139"/>
      <c r="AU183" s="139"/>
      <c r="AV183" s="139"/>
      <c r="AW183" s="139"/>
      <c r="AX183" s="139"/>
      <c r="AY183" s="139"/>
      <c r="BA183" s="139"/>
    </row>
    <row r="184" spans="1:64" ht="15" customHeight="1" x14ac:dyDescent="0.2">
      <c r="A184" s="1" t="s">
        <v>58</v>
      </c>
      <c r="B184" s="86" t="s">
        <v>424</v>
      </c>
      <c r="C184" s="86">
        <v>11</v>
      </c>
      <c r="D184" s="87" t="s">
        <v>59</v>
      </c>
      <c r="E184" s="2">
        <v>1</v>
      </c>
      <c r="F184" s="2">
        <v>1</v>
      </c>
      <c r="G184" s="2">
        <v>1</v>
      </c>
      <c r="H184" s="2">
        <v>1</v>
      </c>
      <c r="I184" s="2">
        <v>0</v>
      </c>
      <c r="J184" s="86"/>
      <c r="K184" s="5">
        <v>1</v>
      </c>
      <c r="L184" s="5">
        <v>1</v>
      </c>
      <c r="M184" s="14">
        <v>1</v>
      </c>
      <c r="N184" s="14">
        <v>0.5</v>
      </c>
      <c r="O184" s="14">
        <v>0</v>
      </c>
      <c r="P184" s="86"/>
      <c r="Q184" s="5">
        <v>1</v>
      </c>
      <c r="R184" s="5">
        <v>1</v>
      </c>
      <c r="S184" s="5">
        <v>1</v>
      </c>
      <c r="T184" s="5">
        <v>0</v>
      </c>
      <c r="U184" s="5">
        <v>0</v>
      </c>
      <c r="V184" s="5"/>
      <c r="W184" s="12">
        <f t="shared" si="27"/>
        <v>1</v>
      </c>
      <c r="X184" s="12">
        <f t="shared" si="28"/>
        <v>1</v>
      </c>
      <c r="Y184" s="12">
        <f t="shared" si="29"/>
        <v>1</v>
      </c>
      <c r="Z184" s="12">
        <f t="shared" si="30"/>
        <v>0.5</v>
      </c>
      <c r="AA184" s="12">
        <f t="shared" si="31"/>
        <v>0</v>
      </c>
      <c r="AB184" s="88">
        <f t="shared" si="23"/>
        <v>3.5</v>
      </c>
      <c r="AC184" s="88"/>
      <c r="AD184" s="7">
        <f t="shared" si="24"/>
        <v>2</v>
      </c>
      <c r="AE184" s="7">
        <f t="shared" si="25"/>
        <v>0.5</v>
      </c>
      <c r="AF184" s="7">
        <f t="shared" si="26"/>
        <v>1</v>
      </c>
      <c r="AG184" s="7"/>
      <c r="AI184" s="139"/>
      <c r="AJ184" s="139"/>
      <c r="AK184" s="139"/>
      <c r="AL184" s="139"/>
      <c r="AM184" s="139"/>
      <c r="AO184" s="139"/>
      <c r="AP184" s="139"/>
      <c r="AQ184" s="139"/>
      <c r="AR184" s="139"/>
      <c r="AS184" s="139"/>
      <c r="AU184" s="139"/>
      <c r="AV184" s="139"/>
      <c r="AW184" s="139"/>
      <c r="AX184" s="139"/>
      <c r="AY184" s="139"/>
      <c r="BA184" s="139"/>
    </row>
    <row r="185" spans="1:64" ht="15" customHeight="1" x14ac:dyDescent="0.2">
      <c r="A185" s="1" t="s">
        <v>88</v>
      </c>
      <c r="B185" s="86" t="s">
        <v>424</v>
      </c>
      <c r="C185" s="86">
        <v>11</v>
      </c>
      <c r="D185" s="87" t="s">
        <v>94</v>
      </c>
      <c r="E185" s="2">
        <v>1</v>
      </c>
      <c r="F185" s="2">
        <v>1</v>
      </c>
      <c r="G185" s="2">
        <v>1</v>
      </c>
      <c r="H185" s="2">
        <v>0</v>
      </c>
      <c r="I185" s="2">
        <v>1</v>
      </c>
      <c r="J185" s="5" t="s">
        <v>156</v>
      </c>
      <c r="K185" s="5">
        <v>1</v>
      </c>
      <c r="L185" s="5">
        <v>1</v>
      </c>
      <c r="M185" s="14">
        <v>0</v>
      </c>
      <c r="N185" s="14">
        <v>0.5</v>
      </c>
      <c r="O185" s="14">
        <v>0</v>
      </c>
      <c r="P185" s="86"/>
      <c r="Q185" s="5">
        <v>1</v>
      </c>
      <c r="R185" s="5">
        <v>1</v>
      </c>
      <c r="S185" s="5">
        <v>0</v>
      </c>
      <c r="T185" s="5">
        <v>0</v>
      </c>
      <c r="U185" s="5">
        <v>0</v>
      </c>
      <c r="V185" s="5"/>
      <c r="W185" s="12">
        <f t="shared" si="27"/>
        <v>1</v>
      </c>
      <c r="X185" s="12">
        <f t="shared" si="28"/>
        <v>1</v>
      </c>
      <c r="Y185" s="12">
        <f t="shared" si="29"/>
        <v>0</v>
      </c>
      <c r="Z185" s="12">
        <f t="shared" si="30"/>
        <v>0</v>
      </c>
      <c r="AA185" s="12">
        <f t="shared" si="31"/>
        <v>0</v>
      </c>
      <c r="AB185" s="88">
        <f t="shared" si="23"/>
        <v>2</v>
      </c>
      <c r="AC185" s="88"/>
      <c r="AD185" s="7">
        <f t="shared" si="24"/>
        <v>2</v>
      </c>
      <c r="AE185" s="7">
        <f t="shared" si="25"/>
        <v>0</v>
      </c>
      <c r="AF185" s="7">
        <f t="shared" si="26"/>
        <v>0</v>
      </c>
      <c r="AG185" s="7"/>
      <c r="AH185" s="55"/>
      <c r="AI185" s="137"/>
      <c r="AJ185" s="137"/>
      <c r="AK185" s="137"/>
      <c r="AL185" s="137"/>
      <c r="AM185" s="137"/>
      <c r="AN185" s="55"/>
      <c r="AO185" s="137"/>
      <c r="AP185" s="137"/>
      <c r="AQ185" s="137"/>
      <c r="AR185" s="137"/>
      <c r="AS185" s="137"/>
      <c r="AT185" s="55"/>
      <c r="AU185" s="137"/>
      <c r="AV185" s="137"/>
      <c r="AW185" s="137"/>
      <c r="AX185" s="137"/>
      <c r="AY185" s="137"/>
      <c r="AZ185" s="55"/>
      <c r="BA185" s="139"/>
      <c r="BD185" s="55"/>
      <c r="BE185" s="55"/>
      <c r="BF185" s="55"/>
      <c r="BG185" s="55"/>
      <c r="BH185" s="55"/>
      <c r="BI185" s="55"/>
      <c r="BJ185" s="55"/>
      <c r="BK185" s="55"/>
      <c r="BL185" s="55"/>
    </row>
    <row r="186" spans="1:64" ht="15" customHeight="1" x14ac:dyDescent="0.2">
      <c r="A186" s="8">
        <v>1066</v>
      </c>
      <c r="B186" s="29" t="s">
        <v>424</v>
      </c>
      <c r="C186" s="29">
        <v>11</v>
      </c>
      <c r="D186" s="8" t="s">
        <v>643</v>
      </c>
      <c r="E186" s="72">
        <v>1</v>
      </c>
      <c r="F186" s="72">
        <v>1</v>
      </c>
      <c r="G186" s="72">
        <v>1</v>
      </c>
      <c r="H186" s="72">
        <v>1</v>
      </c>
      <c r="I186" s="72">
        <v>0</v>
      </c>
      <c r="J186" s="72" t="s">
        <v>786</v>
      </c>
      <c r="K186" s="72">
        <v>1</v>
      </c>
      <c r="L186" s="72">
        <v>1</v>
      </c>
      <c r="M186" s="72">
        <v>0</v>
      </c>
      <c r="N186" s="72">
        <v>0</v>
      </c>
      <c r="O186" s="72">
        <v>0</v>
      </c>
      <c r="P186" s="72"/>
      <c r="Q186" s="8">
        <v>1</v>
      </c>
      <c r="R186" s="8">
        <v>1</v>
      </c>
      <c r="S186" s="8">
        <v>1</v>
      </c>
      <c r="T186" s="8">
        <v>1</v>
      </c>
      <c r="U186" s="8">
        <v>0</v>
      </c>
      <c r="V186" s="8"/>
      <c r="W186" s="13">
        <f t="shared" si="27"/>
        <v>1</v>
      </c>
      <c r="X186" s="13">
        <f t="shared" si="28"/>
        <v>1</v>
      </c>
      <c r="Y186" s="13">
        <f t="shared" si="29"/>
        <v>1</v>
      </c>
      <c r="Z186" s="12">
        <f t="shared" si="30"/>
        <v>1</v>
      </c>
      <c r="AA186" s="13">
        <f t="shared" si="31"/>
        <v>0</v>
      </c>
      <c r="AB186" s="7">
        <f t="shared" si="23"/>
        <v>4</v>
      </c>
      <c r="AC186" s="7"/>
      <c r="AD186" s="7">
        <f t="shared" si="24"/>
        <v>2</v>
      </c>
      <c r="AE186" s="7">
        <f t="shared" si="25"/>
        <v>1</v>
      </c>
      <c r="AF186" s="7">
        <f t="shared" si="26"/>
        <v>1</v>
      </c>
      <c r="AG186" s="7"/>
      <c r="AH186" s="55"/>
      <c r="AI186" s="137"/>
      <c r="AJ186" s="137"/>
      <c r="AK186" s="137"/>
      <c r="AL186" s="137"/>
      <c r="AM186" s="137"/>
      <c r="AN186" s="55"/>
      <c r="AO186" s="137"/>
      <c r="AP186" s="137"/>
      <c r="AQ186" s="137"/>
      <c r="AR186" s="137"/>
      <c r="AS186" s="137"/>
      <c r="AT186" s="55"/>
      <c r="AU186" s="137"/>
      <c r="AV186" s="137"/>
      <c r="AW186" s="137"/>
      <c r="AX186" s="137"/>
      <c r="AY186" s="137"/>
      <c r="AZ186" s="55"/>
      <c r="BA186" s="139"/>
      <c r="BD186" s="55"/>
      <c r="BE186" s="55"/>
      <c r="BF186" s="55"/>
      <c r="BG186" s="55"/>
      <c r="BH186" s="55"/>
      <c r="BI186" s="55"/>
      <c r="BJ186" s="55"/>
      <c r="BK186" s="55"/>
      <c r="BL186" s="55"/>
    </row>
    <row r="187" spans="1:64" s="55" customFormat="1" ht="15" customHeight="1" x14ac:dyDescent="0.2">
      <c r="A187" s="8">
        <v>1127</v>
      </c>
      <c r="B187" s="29" t="s">
        <v>908</v>
      </c>
      <c r="C187" s="29">
        <v>10</v>
      </c>
      <c r="D187" s="8" t="s">
        <v>705</v>
      </c>
      <c r="E187" s="72">
        <v>1</v>
      </c>
      <c r="F187" s="72">
        <v>1</v>
      </c>
      <c r="G187" s="72">
        <v>1</v>
      </c>
      <c r="H187" s="72">
        <v>0</v>
      </c>
      <c r="I187" s="72">
        <v>0</v>
      </c>
      <c r="J187" s="72"/>
      <c r="K187" s="72">
        <v>1</v>
      </c>
      <c r="L187" s="72">
        <v>1</v>
      </c>
      <c r="M187" s="72">
        <v>0</v>
      </c>
      <c r="N187" s="72">
        <v>0</v>
      </c>
      <c r="O187" s="72">
        <v>0</v>
      </c>
      <c r="P187" s="72"/>
      <c r="Q187" s="72">
        <v>1</v>
      </c>
      <c r="R187" s="72">
        <v>1</v>
      </c>
      <c r="S187" s="72">
        <v>1</v>
      </c>
      <c r="T187" s="72">
        <v>1</v>
      </c>
      <c r="U187" s="72">
        <v>0</v>
      </c>
      <c r="V187" s="8"/>
      <c r="W187" s="13">
        <f t="shared" si="27"/>
        <v>1</v>
      </c>
      <c r="X187" s="13">
        <f t="shared" si="28"/>
        <v>1</v>
      </c>
      <c r="Y187" s="13">
        <f t="shared" si="29"/>
        <v>1</v>
      </c>
      <c r="Z187" s="12">
        <f t="shared" si="30"/>
        <v>0</v>
      </c>
      <c r="AA187" s="13">
        <f t="shared" si="31"/>
        <v>0</v>
      </c>
      <c r="AB187" s="7">
        <f t="shared" si="23"/>
        <v>3</v>
      </c>
      <c r="AC187" s="7"/>
      <c r="AD187" s="7">
        <f t="shared" si="24"/>
        <v>2</v>
      </c>
      <c r="AE187" s="7">
        <f t="shared" si="25"/>
        <v>0</v>
      </c>
      <c r="AF187" s="7">
        <f t="shared" si="26"/>
        <v>1</v>
      </c>
      <c r="AG187" s="7"/>
      <c r="AI187" s="137"/>
      <c r="AJ187" s="137"/>
      <c r="AK187" s="137"/>
      <c r="AL187" s="137"/>
      <c r="AM187" s="137"/>
      <c r="AO187" s="137"/>
      <c r="AP187" s="137"/>
      <c r="AQ187" s="137"/>
      <c r="AR187" s="137"/>
      <c r="AS187" s="137"/>
      <c r="AU187" s="137"/>
      <c r="AV187" s="137"/>
      <c r="AW187" s="137"/>
      <c r="AX187" s="137"/>
      <c r="AY187" s="137"/>
      <c r="BA187" s="137"/>
    </row>
    <row r="188" spans="1:64" ht="15" customHeight="1" x14ac:dyDescent="0.2">
      <c r="A188" s="8">
        <v>1002</v>
      </c>
      <c r="B188" s="29" t="s">
        <v>800</v>
      </c>
      <c r="C188" s="29">
        <v>10</v>
      </c>
      <c r="D188" s="8" t="s">
        <v>579</v>
      </c>
      <c r="E188" s="72">
        <v>0</v>
      </c>
      <c r="F188" s="72">
        <v>0</v>
      </c>
      <c r="G188" s="72">
        <v>1</v>
      </c>
      <c r="H188" s="72">
        <v>1</v>
      </c>
      <c r="I188" s="72">
        <v>0</v>
      </c>
      <c r="J188" s="72"/>
      <c r="K188" s="72">
        <v>0</v>
      </c>
      <c r="L188" s="72">
        <v>0</v>
      </c>
      <c r="M188" s="72">
        <v>0</v>
      </c>
      <c r="N188" s="72">
        <v>0</v>
      </c>
      <c r="O188" s="72">
        <v>0</v>
      </c>
      <c r="P188" s="72" t="s">
        <v>744</v>
      </c>
      <c r="Q188" s="72">
        <v>0</v>
      </c>
      <c r="R188" s="72">
        <v>1</v>
      </c>
      <c r="S188" s="72">
        <v>1</v>
      </c>
      <c r="T188" s="72">
        <v>0</v>
      </c>
      <c r="U188" s="72">
        <v>0</v>
      </c>
      <c r="V188" s="72"/>
      <c r="W188" s="13">
        <f t="shared" si="27"/>
        <v>0</v>
      </c>
      <c r="X188" s="13">
        <f t="shared" si="28"/>
        <v>0</v>
      </c>
      <c r="Y188" s="13">
        <f t="shared" si="29"/>
        <v>1</v>
      </c>
      <c r="Z188" s="12">
        <f t="shared" si="30"/>
        <v>0</v>
      </c>
      <c r="AA188" s="13">
        <f t="shared" si="31"/>
        <v>0</v>
      </c>
      <c r="AB188" s="7">
        <f t="shared" si="23"/>
        <v>1</v>
      </c>
      <c r="AC188" s="7"/>
      <c r="AD188" s="7">
        <f t="shared" si="24"/>
        <v>0</v>
      </c>
      <c r="AE188" s="7">
        <f t="shared" si="25"/>
        <v>0</v>
      </c>
      <c r="AF188" s="7">
        <f t="shared" si="26"/>
        <v>1</v>
      </c>
      <c r="AG188" s="7"/>
      <c r="AI188" s="139"/>
      <c r="AJ188" s="139"/>
      <c r="AK188" s="139"/>
      <c r="AL188" s="139"/>
      <c r="AM188" s="139"/>
      <c r="AO188" s="139"/>
      <c r="AP188" s="139"/>
      <c r="AQ188" s="139"/>
      <c r="AR188" s="139"/>
      <c r="AS188" s="139"/>
      <c r="AU188" s="139"/>
      <c r="AV188" s="139"/>
      <c r="AW188" s="139"/>
      <c r="AX188" s="139"/>
      <c r="AY188" s="139"/>
      <c r="BA188" s="139"/>
    </row>
    <row r="189" spans="1:64" ht="15" customHeight="1" x14ac:dyDescent="0.2">
      <c r="A189" s="8">
        <v>1016</v>
      </c>
      <c r="B189" s="29" t="s">
        <v>811</v>
      </c>
      <c r="C189" s="29">
        <v>9</v>
      </c>
      <c r="D189" s="8" t="s">
        <v>593</v>
      </c>
      <c r="E189" s="72">
        <v>1</v>
      </c>
      <c r="F189" s="72">
        <v>1</v>
      </c>
      <c r="G189" s="72">
        <v>0</v>
      </c>
      <c r="H189" s="72">
        <v>0</v>
      </c>
      <c r="I189" s="72">
        <v>1</v>
      </c>
      <c r="J189" s="72" t="s">
        <v>779</v>
      </c>
      <c r="K189" s="72">
        <v>1</v>
      </c>
      <c r="L189" s="72">
        <v>1</v>
      </c>
      <c r="M189" s="72">
        <v>0</v>
      </c>
      <c r="N189" s="72">
        <v>0.5</v>
      </c>
      <c r="O189" s="72">
        <v>0.5</v>
      </c>
      <c r="P189" s="72"/>
      <c r="Q189" s="72">
        <v>1</v>
      </c>
      <c r="R189" s="72">
        <v>1</v>
      </c>
      <c r="S189" s="72">
        <v>0</v>
      </c>
      <c r="T189" s="72">
        <v>0</v>
      </c>
      <c r="U189" s="72">
        <v>1</v>
      </c>
      <c r="V189" s="72"/>
      <c r="W189" s="13">
        <f t="shared" si="27"/>
        <v>1</v>
      </c>
      <c r="X189" s="13">
        <f t="shared" si="28"/>
        <v>1</v>
      </c>
      <c r="Y189" s="13">
        <f t="shared" si="29"/>
        <v>0</v>
      </c>
      <c r="Z189" s="12">
        <f t="shared" si="30"/>
        <v>0</v>
      </c>
      <c r="AA189" s="13">
        <f t="shared" si="31"/>
        <v>1</v>
      </c>
      <c r="AB189" s="7">
        <f t="shared" si="23"/>
        <v>3</v>
      </c>
      <c r="AC189" s="7"/>
      <c r="AD189" s="7">
        <f t="shared" si="24"/>
        <v>2</v>
      </c>
      <c r="AE189" s="7">
        <f t="shared" si="25"/>
        <v>1</v>
      </c>
      <c r="AF189" s="7">
        <f t="shared" si="26"/>
        <v>0</v>
      </c>
      <c r="AG189" s="7"/>
      <c r="AI189" s="139"/>
      <c r="AJ189" s="139"/>
      <c r="AK189" s="139"/>
      <c r="AL189" s="139"/>
      <c r="AM189" s="139"/>
      <c r="AO189" s="139"/>
      <c r="AP189" s="139"/>
      <c r="AQ189" s="139"/>
      <c r="AR189" s="139"/>
      <c r="AS189" s="139"/>
      <c r="AU189" s="139"/>
      <c r="AV189" s="139"/>
      <c r="AW189" s="139"/>
      <c r="AX189" s="139"/>
      <c r="AY189" s="139"/>
      <c r="BA189" s="139"/>
    </row>
    <row r="190" spans="1:64" ht="15" customHeight="1" x14ac:dyDescent="0.2">
      <c r="A190" s="11" t="s">
        <v>109</v>
      </c>
      <c r="B190" s="29" t="s">
        <v>447</v>
      </c>
      <c r="C190" s="29">
        <v>11</v>
      </c>
      <c r="D190" s="4" t="s">
        <v>117</v>
      </c>
      <c r="E190" s="6">
        <v>1</v>
      </c>
      <c r="F190" s="6">
        <v>1</v>
      </c>
      <c r="G190" s="6">
        <v>1</v>
      </c>
      <c r="H190" s="6">
        <v>1</v>
      </c>
      <c r="I190" s="6">
        <v>0</v>
      </c>
      <c r="J190" s="3"/>
      <c r="K190" s="5">
        <v>1</v>
      </c>
      <c r="L190" s="5">
        <v>1</v>
      </c>
      <c r="M190" s="14">
        <v>0.5</v>
      </c>
      <c r="N190" s="14">
        <v>1</v>
      </c>
      <c r="O190" s="14">
        <v>0.5</v>
      </c>
      <c r="P190" s="3"/>
      <c r="Q190" s="5">
        <v>1</v>
      </c>
      <c r="R190" s="5">
        <v>1</v>
      </c>
      <c r="S190" s="5">
        <v>0</v>
      </c>
      <c r="T190" s="5">
        <v>0</v>
      </c>
      <c r="U190" s="5">
        <v>0</v>
      </c>
      <c r="V190" s="5"/>
      <c r="W190" s="13">
        <f t="shared" si="27"/>
        <v>1</v>
      </c>
      <c r="X190" s="13">
        <f t="shared" si="28"/>
        <v>1</v>
      </c>
      <c r="Y190" s="13">
        <f t="shared" si="29"/>
        <v>0.5</v>
      </c>
      <c r="Z190" s="12">
        <f t="shared" si="30"/>
        <v>1</v>
      </c>
      <c r="AA190" s="13">
        <f t="shared" si="31"/>
        <v>0</v>
      </c>
      <c r="AB190" s="7">
        <f t="shared" si="23"/>
        <v>3.5</v>
      </c>
      <c r="AC190" s="7"/>
      <c r="AD190" s="7">
        <f t="shared" si="24"/>
        <v>2</v>
      </c>
      <c r="AE190" s="7">
        <f t="shared" si="25"/>
        <v>1</v>
      </c>
      <c r="AF190" s="7">
        <f t="shared" si="26"/>
        <v>0.5</v>
      </c>
      <c r="AG190" s="7"/>
      <c r="AI190" s="139"/>
      <c r="AJ190" s="139"/>
      <c r="AK190" s="139"/>
      <c r="AL190" s="139"/>
      <c r="AM190" s="139"/>
      <c r="AO190" s="139"/>
      <c r="AP190" s="139"/>
      <c r="AQ190" s="139"/>
      <c r="AR190" s="139"/>
      <c r="AS190" s="139"/>
      <c r="AU190" s="139"/>
      <c r="AV190" s="139"/>
      <c r="AW190" s="139"/>
      <c r="AX190" s="139"/>
      <c r="AY190" s="139"/>
      <c r="BA190" s="139"/>
    </row>
    <row r="191" spans="1:64" ht="15" customHeight="1" x14ac:dyDescent="0.2">
      <c r="A191" s="1" t="s">
        <v>345</v>
      </c>
      <c r="B191" s="29" t="s">
        <v>530</v>
      </c>
      <c r="C191" s="29">
        <v>2</v>
      </c>
      <c r="D191" s="4" t="s">
        <v>367</v>
      </c>
      <c r="E191" s="8">
        <v>0</v>
      </c>
      <c r="F191" s="8">
        <v>1</v>
      </c>
      <c r="G191" s="8">
        <v>0</v>
      </c>
      <c r="H191" s="8">
        <v>0</v>
      </c>
      <c r="I191" s="8">
        <v>1</v>
      </c>
      <c r="J191" s="8"/>
      <c r="K191" s="8">
        <v>0</v>
      </c>
      <c r="L191" s="8">
        <v>0</v>
      </c>
      <c r="M191" s="8">
        <v>0</v>
      </c>
      <c r="N191" s="8">
        <v>0</v>
      </c>
      <c r="O191" s="8">
        <v>0</v>
      </c>
      <c r="P191" s="8"/>
      <c r="Q191" s="8">
        <v>0</v>
      </c>
      <c r="R191" s="8">
        <v>1</v>
      </c>
      <c r="S191" s="8">
        <v>0</v>
      </c>
      <c r="T191" s="8">
        <v>0</v>
      </c>
      <c r="U191" s="8">
        <v>0</v>
      </c>
      <c r="V191" s="8"/>
      <c r="W191" s="13">
        <f t="shared" si="27"/>
        <v>0</v>
      </c>
      <c r="X191" s="13">
        <f t="shared" si="28"/>
        <v>1</v>
      </c>
      <c r="Y191" s="13">
        <f t="shared" si="29"/>
        <v>0</v>
      </c>
      <c r="Z191" s="12">
        <f t="shared" si="30"/>
        <v>0</v>
      </c>
      <c r="AA191" s="13">
        <f t="shared" si="31"/>
        <v>0</v>
      </c>
      <c r="AB191" s="7">
        <f t="shared" si="23"/>
        <v>1</v>
      </c>
      <c r="AC191" s="7"/>
      <c r="AD191" s="7">
        <f t="shared" si="24"/>
        <v>1</v>
      </c>
      <c r="AE191" s="7">
        <f t="shared" si="25"/>
        <v>0</v>
      </c>
      <c r="AF191" s="7">
        <f t="shared" si="26"/>
        <v>0</v>
      </c>
      <c r="AG191" s="7"/>
      <c r="AI191" s="139"/>
      <c r="AJ191" s="139"/>
      <c r="AK191" s="139"/>
      <c r="AL191" s="139"/>
      <c r="AM191" s="139"/>
      <c r="AO191" s="139"/>
      <c r="AP191" s="139"/>
      <c r="AQ191" s="139"/>
      <c r="AR191" s="139"/>
      <c r="AS191" s="139"/>
      <c r="AU191" s="139"/>
      <c r="AV191" s="139"/>
      <c r="AW191" s="139"/>
      <c r="AX191" s="139"/>
      <c r="AY191" s="139"/>
      <c r="BA191" s="139"/>
    </row>
    <row r="192" spans="1:64" ht="15" customHeight="1" x14ac:dyDescent="0.2">
      <c r="A192" s="1" t="s">
        <v>36</v>
      </c>
      <c r="B192" s="29" t="s">
        <v>414</v>
      </c>
      <c r="C192" s="29">
        <v>10</v>
      </c>
      <c r="D192" s="4" t="s">
        <v>37</v>
      </c>
      <c r="E192" s="6">
        <v>0</v>
      </c>
      <c r="F192" s="6">
        <v>1</v>
      </c>
      <c r="G192" s="6">
        <v>1</v>
      </c>
      <c r="H192" s="6">
        <v>1</v>
      </c>
      <c r="I192" s="6">
        <v>0</v>
      </c>
      <c r="J192" s="8" t="s">
        <v>76</v>
      </c>
      <c r="K192" s="5">
        <v>0</v>
      </c>
      <c r="L192" s="5">
        <v>0</v>
      </c>
      <c r="M192" s="14">
        <v>0</v>
      </c>
      <c r="N192" s="14">
        <v>0</v>
      </c>
      <c r="O192" s="14">
        <v>1</v>
      </c>
      <c r="P192" s="8" t="s">
        <v>65</v>
      </c>
      <c r="Q192" s="5">
        <v>0</v>
      </c>
      <c r="R192" s="5">
        <v>1</v>
      </c>
      <c r="S192" s="5">
        <v>1</v>
      </c>
      <c r="T192" s="5">
        <v>0</v>
      </c>
      <c r="U192" s="5">
        <v>0</v>
      </c>
      <c r="V192" s="5"/>
      <c r="W192" s="13">
        <f t="shared" si="27"/>
        <v>0</v>
      </c>
      <c r="X192" s="13">
        <f t="shared" si="28"/>
        <v>1</v>
      </c>
      <c r="Y192" s="13">
        <f t="shared" si="29"/>
        <v>1</v>
      </c>
      <c r="Z192" s="12">
        <f t="shared" si="30"/>
        <v>0</v>
      </c>
      <c r="AA192" s="13">
        <f t="shared" si="31"/>
        <v>0</v>
      </c>
      <c r="AB192" s="7">
        <f t="shared" si="23"/>
        <v>2</v>
      </c>
      <c r="AC192" s="7"/>
      <c r="AD192" s="7">
        <f t="shared" si="24"/>
        <v>1</v>
      </c>
      <c r="AE192" s="7">
        <f t="shared" si="25"/>
        <v>0</v>
      </c>
      <c r="AF192" s="7">
        <f t="shared" si="26"/>
        <v>1</v>
      </c>
      <c r="AG192" s="7"/>
      <c r="AI192" s="139"/>
      <c r="AJ192" s="139"/>
      <c r="AK192" s="139"/>
      <c r="AL192" s="139"/>
      <c r="AM192" s="139"/>
      <c r="AO192" s="139"/>
      <c r="AP192" s="139"/>
      <c r="AQ192" s="139"/>
      <c r="AR192" s="139"/>
      <c r="AS192" s="139"/>
      <c r="AU192" s="139"/>
      <c r="AV192" s="139"/>
      <c r="AW192" s="139"/>
      <c r="AX192" s="139"/>
      <c r="AY192" s="139"/>
      <c r="AZ192" s="139"/>
      <c r="BA192" s="139"/>
      <c r="BD192" s="139"/>
      <c r="BE192" s="139"/>
      <c r="BF192" s="139"/>
      <c r="BG192" s="139"/>
      <c r="BH192" s="139"/>
      <c r="BI192" s="139"/>
      <c r="BJ192" s="139"/>
      <c r="BK192" s="139"/>
      <c r="BL192" s="139"/>
    </row>
    <row r="193" spans="1:64" ht="15" customHeight="1" x14ac:dyDescent="0.2">
      <c r="A193" s="11" t="s">
        <v>205</v>
      </c>
      <c r="B193" s="29" t="s">
        <v>482</v>
      </c>
      <c r="C193" s="29">
        <v>10</v>
      </c>
      <c r="D193" s="4" t="s">
        <v>214</v>
      </c>
      <c r="E193" s="6">
        <v>1</v>
      </c>
      <c r="F193" s="6">
        <v>1</v>
      </c>
      <c r="G193" s="6">
        <v>0</v>
      </c>
      <c r="H193" s="6">
        <v>1</v>
      </c>
      <c r="I193" s="6">
        <v>0</v>
      </c>
      <c r="J193" s="3"/>
      <c r="K193" s="5">
        <v>1</v>
      </c>
      <c r="L193" s="5">
        <v>0</v>
      </c>
      <c r="M193" s="14">
        <v>0.5</v>
      </c>
      <c r="N193" s="14">
        <v>0.5</v>
      </c>
      <c r="O193" s="14">
        <v>1</v>
      </c>
      <c r="P193" s="8" t="s">
        <v>298</v>
      </c>
      <c r="Q193" s="5">
        <v>1</v>
      </c>
      <c r="R193" s="5">
        <v>1</v>
      </c>
      <c r="S193" s="5">
        <v>0</v>
      </c>
      <c r="T193" s="5">
        <v>0</v>
      </c>
      <c r="U193" s="5">
        <v>0</v>
      </c>
      <c r="V193" s="5"/>
      <c r="W193" s="13">
        <f t="shared" si="27"/>
        <v>1</v>
      </c>
      <c r="X193" s="13">
        <f t="shared" si="28"/>
        <v>1</v>
      </c>
      <c r="Y193" s="13">
        <f t="shared" si="29"/>
        <v>0</v>
      </c>
      <c r="Z193" s="12">
        <f t="shared" si="30"/>
        <v>0.5</v>
      </c>
      <c r="AA193" s="13">
        <f t="shared" si="31"/>
        <v>0</v>
      </c>
      <c r="AB193" s="7">
        <f t="shared" si="23"/>
        <v>2.5</v>
      </c>
      <c r="AC193" s="7"/>
      <c r="AD193" s="7">
        <f t="shared" si="24"/>
        <v>2</v>
      </c>
      <c r="AE193" s="7">
        <f t="shared" si="25"/>
        <v>0.5</v>
      </c>
      <c r="AF193" s="7">
        <f t="shared" si="26"/>
        <v>0</v>
      </c>
      <c r="AG193" s="7"/>
      <c r="AI193" s="139"/>
      <c r="AJ193" s="139"/>
      <c r="AK193" s="139"/>
      <c r="AL193" s="139"/>
      <c r="AM193" s="139"/>
      <c r="AO193" s="139"/>
      <c r="AP193" s="139"/>
      <c r="AQ193" s="139"/>
      <c r="AR193" s="139"/>
      <c r="AS193" s="139"/>
      <c r="AU193" s="139"/>
      <c r="AV193" s="139"/>
      <c r="AW193" s="139"/>
      <c r="AX193" s="139"/>
      <c r="AY193" s="139"/>
      <c r="BA193" s="139"/>
    </row>
    <row r="194" spans="1:64" ht="15" customHeight="1" x14ac:dyDescent="0.2">
      <c r="A194" s="11" t="s">
        <v>347</v>
      </c>
      <c r="B194" s="29" t="s">
        <v>531</v>
      </c>
      <c r="C194" s="29">
        <v>2</v>
      </c>
      <c r="D194" s="4" t="s">
        <v>369</v>
      </c>
      <c r="E194" s="8">
        <v>0</v>
      </c>
      <c r="F194" s="8">
        <v>0</v>
      </c>
      <c r="G194" s="8">
        <v>0</v>
      </c>
      <c r="H194" s="8">
        <v>0</v>
      </c>
      <c r="I194" s="8">
        <v>1</v>
      </c>
      <c r="J194" s="8" t="s">
        <v>551</v>
      </c>
      <c r="K194" s="8">
        <v>0</v>
      </c>
      <c r="L194" s="8">
        <v>0</v>
      </c>
      <c r="M194" s="8">
        <v>0</v>
      </c>
      <c r="N194" s="8">
        <v>0</v>
      </c>
      <c r="O194" s="8">
        <v>0</v>
      </c>
      <c r="P194" s="8"/>
      <c r="Q194" s="8">
        <v>0</v>
      </c>
      <c r="R194" s="8">
        <v>1</v>
      </c>
      <c r="S194" s="8">
        <v>0</v>
      </c>
      <c r="T194" s="8">
        <v>0</v>
      </c>
      <c r="U194" s="8">
        <v>0</v>
      </c>
      <c r="V194" s="8" t="s">
        <v>543</v>
      </c>
      <c r="W194" s="13">
        <f t="shared" si="27"/>
        <v>0</v>
      </c>
      <c r="X194" s="13">
        <f t="shared" si="28"/>
        <v>0</v>
      </c>
      <c r="Y194" s="13">
        <f t="shared" si="29"/>
        <v>0</v>
      </c>
      <c r="Z194" s="12">
        <f t="shared" si="30"/>
        <v>0</v>
      </c>
      <c r="AA194" s="13">
        <f t="shared" si="31"/>
        <v>0</v>
      </c>
      <c r="AB194" s="7">
        <f t="shared" si="23"/>
        <v>0</v>
      </c>
      <c r="AC194" s="7"/>
      <c r="AD194" s="7">
        <f t="shared" si="24"/>
        <v>0</v>
      </c>
      <c r="AE194" s="7">
        <f t="shared" si="25"/>
        <v>0</v>
      </c>
      <c r="AF194" s="7">
        <f t="shared" si="26"/>
        <v>0</v>
      </c>
      <c r="AG194" s="7"/>
      <c r="AI194" s="139"/>
      <c r="AJ194" s="139"/>
      <c r="AK194" s="139"/>
      <c r="AL194" s="139"/>
      <c r="AM194" s="139"/>
      <c r="AO194" s="139"/>
      <c r="AP194" s="139"/>
      <c r="AQ194" s="139"/>
      <c r="AR194" s="139"/>
      <c r="AS194" s="139"/>
      <c r="AU194" s="139"/>
      <c r="AV194" s="139"/>
      <c r="AW194" s="139"/>
      <c r="AX194" s="139"/>
      <c r="AY194" s="139"/>
      <c r="BA194" s="139"/>
    </row>
    <row r="195" spans="1:64" ht="15" customHeight="1" x14ac:dyDescent="0.2">
      <c r="A195" s="1" t="s">
        <v>309</v>
      </c>
      <c r="B195" s="29" t="s">
        <v>519</v>
      </c>
      <c r="C195" s="29">
        <v>1</v>
      </c>
      <c r="D195" s="4" t="s">
        <v>325</v>
      </c>
      <c r="E195" s="8">
        <v>0</v>
      </c>
      <c r="F195" s="8">
        <v>1</v>
      </c>
      <c r="G195" s="8">
        <v>0</v>
      </c>
      <c r="H195" s="8">
        <v>0</v>
      </c>
      <c r="I195" s="8">
        <v>0</v>
      </c>
      <c r="J195" s="8"/>
      <c r="K195" s="8">
        <v>0</v>
      </c>
      <c r="L195" s="8">
        <v>1</v>
      </c>
      <c r="M195" s="8">
        <v>0</v>
      </c>
      <c r="N195" s="8">
        <v>0</v>
      </c>
      <c r="O195" s="8">
        <v>0</v>
      </c>
      <c r="P195" s="8"/>
      <c r="Q195" s="8">
        <v>0</v>
      </c>
      <c r="R195" s="8">
        <v>1</v>
      </c>
      <c r="S195" s="8">
        <v>0</v>
      </c>
      <c r="T195" s="8">
        <v>0</v>
      </c>
      <c r="U195" s="8">
        <v>0</v>
      </c>
      <c r="V195" s="8"/>
      <c r="W195" s="13">
        <f t="shared" si="27"/>
        <v>0</v>
      </c>
      <c r="X195" s="13">
        <f t="shared" si="28"/>
        <v>1</v>
      </c>
      <c r="Y195" s="13">
        <f t="shared" si="29"/>
        <v>0</v>
      </c>
      <c r="Z195" s="12">
        <f t="shared" si="30"/>
        <v>0</v>
      </c>
      <c r="AA195" s="13">
        <f t="shared" si="31"/>
        <v>0</v>
      </c>
      <c r="AB195" s="7">
        <f t="shared" ref="AB195:AB258" si="32">SUM(W195:AA195)</f>
        <v>1</v>
      </c>
      <c r="AC195" s="7"/>
      <c r="AD195" s="7">
        <f t="shared" ref="AD195:AD258" si="33">W195+X195</f>
        <v>1</v>
      </c>
      <c r="AE195" s="7">
        <f t="shared" ref="AE195:AE258" si="34">Z195+AA195</f>
        <v>0</v>
      </c>
      <c r="AF195" s="7">
        <f t="shared" ref="AF195:AF258" si="35">Y195</f>
        <v>0</v>
      </c>
      <c r="AG195" s="7"/>
      <c r="AI195" s="139"/>
      <c r="AJ195" s="139"/>
      <c r="AK195" s="139"/>
      <c r="AL195" s="139"/>
      <c r="AM195" s="139"/>
      <c r="AO195" s="139"/>
      <c r="AP195" s="139"/>
      <c r="AQ195" s="139"/>
      <c r="AR195" s="139"/>
      <c r="AS195" s="139"/>
      <c r="AU195" s="139"/>
      <c r="AV195" s="139"/>
      <c r="AW195" s="139"/>
      <c r="AX195" s="139"/>
      <c r="AY195" s="139"/>
      <c r="AZ195" s="139"/>
      <c r="BA195" s="139"/>
      <c r="BD195" s="139"/>
      <c r="BE195" s="139"/>
      <c r="BF195" s="139"/>
      <c r="BG195" s="139"/>
      <c r="BH195" s="139"/>
      <c r="BI195" s="139"/>
      <c r="BJ195" s="139"/>
      <c r="BK195" s="139"/>
      <c r="BL195" s="139"/>
    </row>
    <row r="196" spans="1:64" ht="15" customHeight="1" x14ac:dyDescent="0.2">
      <c r="A196" s="1" t="s">
        <v>139</v>
      </c>
      <c r="B196" s="29" t="s">
        <v>458</v>
      </c>
      <c r="C196" s="29">
        <v>11</v>
      </c>
      <c r="D196" s="4" t="s">
        <v>146</v>
      </c>
      <c r="E196" s="6">
        <v>0</v>
      </c>
      <c r="F196" s="6">
        <v>1</v>
      </c>
      <c r="G196" s="6">
        <v>0</v>
      </c>
      <c r="H196" s="6">
        <v>0</v>
      </c>
      <c r="I196" s="6">
        <v>1</v>
      </c>
      <c r="J196" s="3"/>
      <c r="K196" s="5">
        <v>0</v>
      </c>
      <c r="L196" s="5">
        <v>1</v>
      </c>
      <c r="M196" s="14">
        <v>0.5</v>
      </c>
      <c r="N196" s="14">
        <v>0</v>
      </c>
      <c r="O196" s="14">
        <v>0</v>
      </c>
      <c r="P196" s="8" t="s">
        <v>186</v>
      </c>
      <c r="Q196" s="5">
        <v>0</v>
      </c>
      <c r="R196" s="5">
        <v>1</v>
      </c>
      <c r="S196" s="5">
        <v>0</v>
      </c>
      <c r="T196" s="5">
        <v>0</v>
      </c>
      <c r="U196" s="5">
        <v>0</v>
      </c>
      <c r="V196" s="5"/>
      <c r="W196" s="13">
        <f t="shared" si="27"/>
        <v>0</v>
      </c>
      <c r="X196" s="13">
        <f t="shared" si="28"/>
        <v>1</v>
      </c>
      <c r="Y196" s="13">
        <f t="shared" si="29"/>
        <v>0</v>
      </c>
      <c r="Z196" s="12">
        <f t="shared" si="30"/>
        <v>0</v>
      </c>
      <c r="AA196" s="13">
        <f t="shared" si="31"/>
        <v>0</v>
      </c>
      <c r="AB196" s="7">
        <f t="shared" si="32"/>
        <v>1</v>
      </c>
      <c r="AC196" s="7"/>
      <c r="AD196" s="7">
        <f t="shared" si="33"/>
        <v>1</v>
      </c>
      <c r="AE196" s="7">
        <f t="shared" si="34"/>
        <v>0</v>
      </c>
      <c r="AF196" s="7">
        <f t="shared" si="35"/>
        <v>0</v>
      </c>
      <c r="AG196" s="7"/>
      <c r="AI196" s="139"/>
      <c r="AJ196" s="139"/>
      <c r="AK196" s="139"/>
      <c r="AL196" s="139"/>
      <c r="AM196" s="139"/>
      <c r="AO196" s="139"/>
      <c r="AP196" s="139"/>
      <c r="AQ196" s="139"/>
      <c r="AR196" s="139"/>
      <c r="AS196" s="139"/>
      <c r="AU196" s="139"/>
      <c r="AV196" s="139"/>
      <c r="AW196" s="139"/>
      <c r="AX196" s="139"/>
      <c r="AY196" s="139"/>
      <c r="AZ196" s="139"/>
      <c r="BA196" s="139"/>
      <c r="BD196" s="139"/>
      <c r="BE196" s="139"/>
      <c r="BF196" s="139"/>
      <c r="BG196" s="139"/>
      <c r="BH196" s="139"/>
      <c r="BI196" s="139"/>
      <c r="BJ196" s="139"/>
      <c r="BK196" s="139"/>
      <c r="BL196" s="139"/>
    </row>
    <row r="197" spans="1:64" s="55" customFormat="1" ht="15" customHeight="1" x14ac:dyDescent="0.2">
      <c r="A197" s="11" t="s">
        <v>141</v>
      </c>
      <c r="B197" s="29" t="s">
        <v>458</v>
      </c>
      <c r="C197" s="29">
        <v>11</v>
      </c>
      <c r="D197" s="4" t="s">
        <v>148</v>
      </c>
      <c r="E197" s="6">
        <v>0</v>
      </c>
      <c r="F197" s="6">
        <v>0</v>
      </c>
      <c r="G197" s="6">
        <v>0</v>
      </c>
      <c r="H197" s="6">
        <v>0</v>
      </c>
      <c r="I197" s="6">
        <v>0</v>
      </c>
      <c r="J197" s="3"/>
      <c r="K197" s="5">
        <v>0</v>
      </c>
      <c r="L197" s="5">
        <v>1</v>
      </c>
      <c r="M197" s="14">
        <v>0</v>
      </c>
      <c r="N197" s="14">
        <v>0</v>
      </c>
      <c r="O197" s="14">
        <v>0</v>
      </c>
      <c r="P197" s="8" t="s">
        <v>194</v>
      </c>
      <c r="Q197" s="5">
        <v>0</v>
      </c>
      <c r="R197" s="5">
        <v>0</v>
      </c>
      <c r="S197" s="5">
        <v>0</v>
      </c>
      <c r="T197" s="5">
        <v>0</v>
      </c>
      <c r="U197" s="5">
        <v>0</v>
      </c>
      <c r="V197" s="5"/>
      <c r="W197" s="13">
        <f t="shared" si="27"/>
        <v>0</v>
      </c>
      <c r="X197" s="13">
        <f t="shared" si="28"/>
        <v>0</v>
      </c>
      <c r="Y197" s="13">
        <f t="shared" si="29"/>
        <v>0</v>
      </c>
      <c r="Z197" s="12">
        <f t="shared" si="30"/>
        <v>0</v>
      </c>
      <c r="AA197" s="13">
        <f t="shared" si="31"/>
        <v>0</v>
      </c>
      <c r="AB197" s="7">
        <f t="shared" si="32"/>
        <v>0</v>
      </c>
      <c r="AC197" s="7"/>
      <c r="AD197" s="7">
        <f t="shared" si="33"/>
        <v>0</v>
      </c>
      <c r="AE197" s="7">
        <f t="shared" si="34"/>
        <v>0</v>
      </c>
      <c r="AF197" s="7">
        <f t="shared" si="35"/>
        <v>0</v>
      </c>
      <c r="AG197" s="7"/>
      <c r="AI197" s="137"/>
      <c r="AJ197" s="137"/>
      <c r="AK197" s="137"/>
      <c r="AL197" s="137"/>
      <c r="AM197" s="137"/>
      <c r="AO197" s="137"/>
      <c r="AP197" s="137"/>
      <c r="AQ197" s="137"/>
      <c r="AR197" s="137"/>
      <c r="AS197" s="137"/>
      <c r="AU197" s="137"/>
      <c r="AV197" s="137"/>
      <c r="AW197" s="137"/>
      <c r="AX197" s="137"/>
      <c r="AY197" s="137"/>
      <c r="BA197" s="137"/>
    </row>
    <row r="198" spans="1:64" s="55" customFormat="1" ht="15" customHeight="1" x14ac:dyDescent="0.2">
      <c r="A198" s="11" t="s">
        <v>5</v>
      </c>
      <c r="B198" s="29" t="s">
        <v>402</v>
      </c>
      <c r="C198" s="29">
        <v>9</v>
      </c>
      <c r="D198" s="4" t="s">
        <v>11</v>
      </c>
      <c r="E198" s="6">
        <v>1</v>
      </c>
      <c r="F198" s="6">
        <v>1</v>
      </c>
      <c r="G198" s="6">
        <v>0</v>
      </c>
      <c r="H198" s="6">
        <v>0</v>
      </c>
      <c r="I198" s="6">
        <v>1</v>
      </c>
      <c r="J198" s="3"/>
      <c r="K198" s="5">
        <v>1</v>
      </c>
      <c r="L198" s="5">
        <v>1</v>
      </c>
      <c r="M198" s="14">
        <v>1</v>
      </c>
      <c r="N198" s="14">
        <v>1</v>
      </c>
      <c r="O198" s="14">
        <v>1</v>
      </c>
      <c r="P198" s="3"/>
      <c r="Q198" s="5">
        <v>1</v>
      </c>
      <c r="R198" s="5">
        <v>1</v>
      </c>
      <c r="S198" s="5">
        <v>0</v>
      </c>
      <c r="T198" s="5">
        <v>1</v>
      </c>
      <c r="U198" s="5">
        <v>1</v>
      </c>
      <c r="V198" s="5"/>
      <c r="W198" s="13">
        <f t="shared" si="27"/>
        <v>1</v>
      </c>
      <c r="X198" s="13">
        <f t="shared" si="28"/>
        <v>1</v>
      </c>
      <c r="Y198" s="13">
        <f t="shared" si="29"/>
        <v>0</v>
      </c>
      <c r="Z198" s="12">
        <f t="shared" si="30"/>
        <v>1</v>
      </c>
      <c r="AA198" s="13">
        <f t="shared" si="31"/>
        <v>1</v>
      </c>
      <c r="AB198" s="7">
        <f t="shared" si="32"/>
        <v>4</v>
      </c>
      <c r="AC198" s="7"/>
      <c r="AD198" s="7">
        <f t="shared" si="33"/>
        <v>2</v>
      </c>
      <c r="AE198" s="7">
        <f t="shared" si="34"/>
        <v>2</v>
      </c>
      <c r="AF198" s="7">
        <f t="shared" si="35"/>
        <v>0</v>
      </c>
      <c r="AG198" s="7"/>
      <c r="AI198" s="137"/>
      <c r="AJ198" s="137"/>
      <c r="AK198" s="137"/>
      <c r="AL198" s="137"/>
      <c r="AM198" s="137"/>
      <c r="AO198" s="137"/>
      <c r="AP198" s="137"/>
      <c r="AQ198" s="137"/>
      <c r="AR198" s="137"/>
      <c r="AS198" s="137"/>
      <c r="AU198" s="137"/>
      <c r="AV198" s="137"/>
      <c r="AW198" s="137"/>
      <c r="AX198" s="137"/>
      <c r="AY198" s="137"/>
      <c r="BA198" s="137"/>
    </row>
    <row r="199" spans="1:64" ht="15" customHeight="1" x14ac:dyDescent="0.2">
      <c r="A199" s="8">
        <v>1033</v>
      </c>
      <c r="B199" s="29" t="s">
        <v>828</v>
      </c>
      <c r="C199" s="29">
        <v>10</v>
      </c>
      <c r="D199" s="8" t="s">
        <v>610</v>
      </c>
      <c r="E199" s="72">
        <v>1</v>
      </c>
      <c r="F199" s="72">
        <v>1</v>
      </c>
      <c r="G199" s="72">
        <v>0</v>
      </c>
      <c r="H199" s="72">
        <v>0</v>
      </c>
      <c r="I199" s="72">
        <v>1</v>
      </c>
      <c r="J199" s="72"/>
      <c r="K199" s="72">
        <v>1</v>
      </c>
      <c r="L199" s="72">
        <v>1</v>
      </c>
      <c r="M199" s="72">
        <v>0.5</v>
      </c>
      <c r="N199" s="72">
        <v>0</v>
      </c>
      <c r="O199" s="72">
        <v>0</v>
      </c>
      <c r="P199" s="72"/>
      <c r="Q199" s="72">
        <v>1</v>
      </c>
      <c r="R199" s="72">
        <v>1</v>
      </c>
      <c r="S199" s="72">
        <v>0</v>
      </c>
      <c r="T199" s="72">
        <v>0</v>
      </c>
      <c r="U199" s="72">
        <v>1</v>
      </c>
      <c r="W199" s="13">
        <f t="shared" si="27"/>
        <v>1</v>
      </c>
      <c r="X199" s="13">
        <f t="shared" si="28"/>
        <v>1</v>
      </c>
      <c r="Y199" s="13">
        <f t="shared" si="29"/>
        <v>0</v>
      </c>
      <c r="Z199" s="12">
        <f t="shared" si="30"/>
        <v>0</v>
      </c>
      <c r="AA199" s="13">
        <f t="shared" si="31"/>
        <v>1</v>
      </c>
      <c r="AB199" s="7">
        <f t="shared" si="32"/>
        <v>3</v>
      </c>
      <c r="AC199" s="7"/>
      <c r="AD199" s="7">
        <f t="shared" si="33"/>
        <v>2</v>
      </c>
      <c r="AE199" s="7">
        <f t="shared" si="34"/>
        <v>1</v>
      </c>
      <c r="AF199" s="7">
        <f t="shared" si="35"/>
        <v>0</v>
      </c>
      <c r="AG199" s="7"/>
      <c r="AI199" s="139"/>
      <c r="AJ199" s="139"/>
      <c r="AK199" s="139"/>
      <c r="AL199" s="139"/>
      <c r="AM199" s="139"/>
      <c r="AO199" s="139"/>
      <c r="AP199" s="139"/>
      <c r="AQ199" s="139"/>
      <c r="AR199" s="139"/>
      <c r="AS199" s="139"/>
      <c r="AU199" s="139"/>
      <c r="AV199" s="139"/>
      <c r="AW199" s="139"/>
      <c r="AX199" s="139"/>
      <c r="AY199" s="139"/>
      <c r="BA199" s="139"/>
    </row>
    <row r="200" spans="1:64" ht="15" customHeight="1" x14ac:dyDescent="0.2">
      <c r="A200" s="1" t="s">
        <v>232</v>
      </c>
      <c r="B200" s="29" t="s">
        <v>491</v>
      </c>
      <c r="C200" s="29">
        <v>11</v>
      </c>
      <c r="D200" s="4" t="s">
        <v>244</v>
      </c>
      <c r="E200" s="8">
        <v>1</v>
      </c>
      <c r="F200" s="8">
        <v>1</v>
      </c>
      <c r="G200" s="8">
        <v>0</v>
      </c>
      <c r="H200" s="8">
        <v>0</v>
      </c>
      <c r="I200" s="8">
        <v>1</v>
      </c>
      <c r="J200" s="8"/>
      <c r="K200" s="8">
        <v>1</v>
      </c>
      <c r="L200" s="6">
        <v>1</v>
      </c>
      <c r="M200" s="17">
        <v>0.5</v>
      </c>
      <c r="N200" s="17">
        <v>0.5</v>
      </c>
      <c r="O200" s="17">
        <v>0.5</v>
      </c>
      <c r="P200" s="3"/>
      <c r="Q200" s="8">
        <v>1</v>
      </c>
      <c r="R200" s="8">
        <v>1</v>
      </c>
      <c r="S200" s="8">
        <v>0</v>
      </c>
      <c r="T200" s="8">
        <v>0</v>
      </c>
      <c r="U200" s="8">
        <v>0</v>
      </c>
      <c r="V200" s="8"/>
      <c r="W200" s="13">
        <f t="shared" si="27"/>
        <v>1</v>
      </c>
      <c r="X200" s="13">
        <f t="shared" si="28"/>
        <v>1</v>
      </c>
      <c r="Y200" s="13">
        <f t="shared" si="29"/>
        <v>0</v>
      </c>
      <c r="Z200" s="12">
        <f t="shared" si="30"/>
        <v>0</v>
      </c>
      <c r="AA200" s="13">
        <f t="shared" si="31"/>
        <v>0.5</v>
      </c>
      <c r="AB200" s="7">
        <f t="shared" si="32"/>
        <v>2.5</v>
      </c>
      <c r="AC200" s="7"/>
      <c r="AD200" s="7">
        <f t="shared" si="33"/>
        <v>2</v>
      </c>
      <c r="AE200" s="7">
        <f t="shared" si="34"/>
        <v>0.5</v>
      </c>
      <c r="AF200" s="7">
        <f t="shared" si="35"/>
        <v>0</v>
      </c>
      <c r="AG200" s="7"/>
      <c r="AI200" s="139"/>
      <c r="AJ200" s="139"/>
      <c r="AK200" s="139"/>
      <c r="AL200" s="139"/>
      <c r="AM200" s="139"/>
      <c r="AO200" s="139"/>
      <c r="AP200" s="139"/>
      <c r="AQ200" s="139"/>
      <c r="AR200" s="139"/>
      <c r="AS200" s="139"/>
      <c r="AU200" s="139"/>
      <c r="AV200" s="139"/>
      <c r="AW200" s="139"/>
      <c r="AX200" s="139"/>
      <c r="AY200" s="139"/>
      <c r="BA200" s="139"/>
    </row>
    <row r="201" spans="1:64" ht="15" customHeight="1" x14ac:dyDescent="0.2">
      <c r="A201" s="1" t="s">
        <v>171</v>
      </c>
      <c r="B201" s="29" t="s">
        <v>470</v>
      </c>
      <c r="C201" s="29">
        <v>10</v>
      </c>
      <c r="D201" s="4" t="s">
        <v>183</v>
      </c>
      <c r="E201" s="6">
        <v>1</v>
      </c>
      <c r="F201" s="6">
        <v>1</v>
      </c>
      <c r="G201" s="6">
        <v>0</v>
      </c>
      <c r="H201" s="6">
        <v>0</v>
      </c>
      <c r="I201" s="6">
        <v>1</v>
      </c>
      <c r="J201" s="3"/>
      <c r="K201" s="5">
        <v>1</v>
      </c>
      <c r="L201" s="5">
        <v>1</v>
      </c>
      <c r="M201" s="14">
        <v>0</v>
      </c>
      <c r="N201" s="14">
        <v>0.5</v>
      </c>
      <c r="O201" s="14">
        <v>1</v>
      </c>
      <c r="P201" s="3"/>
      <c r="Q201" s="5">
        <v>1</v>
      </c>
      <c r="R201" s="5">
        <v>1</v>
      </c>
      <c r="S201" s="5">
        <v>0</v>
      </c>
      <c r="T201" s="5">
        <v>0</v>
      </c>
      <c r="U201" s="5">
        <v>0</v>
      </c>
      <c r="V201" s="5"/>
      <c r="W201" s="13">
        <f t="shared" si="27"/>
        <v>1</v>
      </c>
      <c r="X201" s="13">
        <f t="shared" si="28"/>
        <v>1</v>
      </c>
      <c r="Y201" s="13">
        <f t="shared" si="29"/>
        <v>0</v>
      </c>
      <c r="Z201" s="12">
        <f t="shared" si="30"/>
        <v>0</v>
      </c>
      <c r="AA201" s="13">
        <f t="shared" si="31"/>
        <v>1</v>
      </c>
      <c r="AB201" s="7">
        <f t="shared" si="32"/>
        <v>3</v>
      </c>
      <c r="AC201" s="7"/>
      <c r="AD201" s="7">
        <f t="shared" si="33"/>
        <v>2</v>
      </c>
      <c r="AE201" s="7">
        <f t="shared" si="34"/>
        <v>1</v>
      </c>
      <c r="AF201" s="7">
        <f t="shared" si="35"/>
        <v>0</v>
      </c>
      <c r="AG201" s="7"/>
      <c r="AI201" s="139"/>
      <c r="AJ201" s="139"/>
      <c r="AK201" s="139"/>
      <c r="AL201" s="139"/>
      <c r="AM201" s="139"/>
      <c r="AO201" s="139"/>
      <c r="AP201" s="139"/>
      <c r="AQ201" s="139"/>
      <c r="AR201" s="139"/>
      <c r="AS201" s="139"/>
      <c r="AU201" s="139"/>
      <c r="AV201" s="139"/>
      <c r="AW201" s="139"/>
      <c r="AX201" s="139"/>
      <c r="AY201" s="139"/>
      <c r="BA201" s="139"/>
    </row>
    <row r="202" spans="1:64" ht="15" customHeight="1" x14ac:dyDescent="0.2">
      <c r="A202" s="1" t="s">
        <v>28</v>
      </c>
      <c r="B202" s="29" t="s">
        <v>410</v>
      </c>
      <c r="C202" s="29">
        <v>4</v>
      </c>
      <c r="D202" s="4" t="s">
        <v>29</v>
      </c>
      <c r="E202" s="6">
        <v>0</v>
      </c>
      <c r="F202" s="6">
        <v>0</v>
      </c>
      <c r="G202" s="6">
        <v>0</v>
      </c>
      <c r="H202" s="6">
        <v>1</v>
      </c>
      <c r="I202" s="6">
        <v>0</v>
      </c>
      <c r="J202" s="8" t="s">
        <v>62</v>
      </c>
      <c r="K202" s="5">
        <v>0</v>
      </c>
      <c r="L202" s="5">
        <v>0</v>
      </c>
      <c r="M202" s="14">
        <v>0</v>
      </c>
      <c r="N202" s="14">
        <v>0</v>
      </c>
      <c r="O202" s="14">
        <v>0</v>
      </c>
      <c r="P202" s="8" t="s">
        <v>44</v>
      </c>
      <c r="Q202" s="5">
        <v>0</v>
      </c>
      <c r="R202" s="5">
        <v>0</v>
      </c>
      <c r="S202" s="5">
        <v>0</v>
      </c>
      <c r="T202" s="5">
        <v>0</v>
      </c>
      <c r="U202" s="5">
        <v>0</v>
      </c>
      <c r="V202" s="5"/>
      <c r="W202" s="13">
        <f t="shared" si="27"/>
        <v>0</v>
      </c>
      <c r="X202" s="13">
        <f t="shared" si="28"/>
        <v>0</v>
      </c>
      <c r="Y202" s="13">
        <f t="shared" si="29"/>
        <v>0</v>
      </c>
      <c r="Z202" s="12">
        <f t="shared" si="30"/>
        <v>0</v>
      </c>
      <c r="AA202" s="13">
        <f t="shared" si="31"/>
        <v>0</v>
      </c>
      <c r="AB202" s="7">
        <f t="shared" si="32"/>
        <v>0</v>
      </c>
      <c r="AC202" s="7"/>
      <c r="AD202" s="7">
        <f t="shared" si="33"/>
        <v>0</v>
      </c>
      <c r="AE202" s="7">
        <f t="shared" si="34"/>
        <v>0</v>
      </c>
      <c r="AF202" s="7">
        <f t="shared" si="35"/>
        <v>0</v>
      </c>
      <c r="AG202" s="7"/>
      <c r="AI202" s="139"/>
      <c r="AJ202" s="139"/>
      <c r="AK202" s="139"/>
      <c r="AL202" s="139"/>
      <c r="AM202" s="139"/>
      <c r="AO202" s="139"/>
      <c r="AP202" s="139"/>
      <c r="AQ202" s="139"/>
      <c r="AR202" s="139"/>
      <c r="AS202" s="139"/>
      <c r="AU202" s="139"/>
      <c r="AV202" s="139"/>
      <c r="AW202" s="139"/>
      <c r="AX202" s="139"/>
      <c r="AY202" s="139"/>
      <c r="BA202" s="139"/>
    </row>
    <row r="203" spans="1:64" ht="15" customHeight="1" x14ac:dyDescent="0.2">
      <c r="A203" s="8">
        <v>1074</v>
      </c>
      <c r="B203" s="29" t="s">
        <v>866</v>
      </c>
      <c r="C203" s="29">
        <v>11</v>
      </c>
      <c r="D203" s="8" t="s">
        <v>651</v>
      </c>
      <c r="E203" s="72">
        <v>0</v>
      </c>
      <c r="F203" s="72">
        <v>0</v>
      </c>
      <c r="G203" s="72">
        <v>1</v>
      </c>
      <c r="H203" s="72">
        <v>0</v>
      </c>
      <c r="I203" s="72">
        <v>0</v>
      </c>
      <c r="J203" s="72"/>
      <c r="K203" s="72">
        <v>0</v>
      </c>
      <c r="L203" s="72">
        <v>0</v>
      </c>
      <c r="M203" s="72">
        <v>0</v>
      </c>
      <c r="N203" s="72">
        <v>0</v>
      </c>
      <c r="O203" s="72">
        <v>0</v>
      </c>
      <c r="P203" s="72"/>
      <c r="Q203" s="72">
        <v>0</v>
      </c>
      <c r="R203" s="72">
        <v>1</v>
      </c>
      <c r="S203" s="72">
        <v>0</v>
      </c>
      <c r="T203" s="72">
        <v>0</v>
      </c>
      <c r="U203" s="72">
        <v>0</v>
      </c>
      <c r="V203" s="8"/>
      <c r="W203" s="13">
        <f t="shared" si="27"/>
        <v>0</v>
      </c>
      <c r="X203" s="13">
        <f t="shared" si="28"/>
        <v>0</v>
      </c>
      <c r="Y203" s="13">
        <f t="shared" si="29"/>
        <v>0</v>
      </c>
      <c r="Z203" s="12">
        <f t="shared" si="30"/>
        <v>0</v>
      </c>
      <c r="AA203" s="13">
        <f t="shared" si="31"/>
        <v>0</v>
      </c>
      <c r="AB203" s="7">
        <f t="shared" si="32"/>
        <v>0</v>
      </c>
      <c r="AC203" s="7"/>
      <c r="AD203" s="7">
        <f t="shared" si="33"/>
        <v>0</v>
      </c>
      <c r="AE203" s="7">
        <f t="shared" si="34"/>
        <v>0</v>
      </c>
      <c r="AF203" s="7">
        <f t="shared" si="35"/>
        <v>0</v>
      </c>
      <c r="AG203" s="7"/>
      <c r="AI203" s="139"/>
      <c r="AJ203" s="139"/>
      <c r="AK203" s="139"/>
      <c r="AL203" s="139"/>
      <c r="AM203" s="139"/>
      <c r="AO203" s="139"/>
      <c r="AP203" s="139"/>
      <c r="AQ203" s="139"/>
      <c r="AR203" s="139"/>
      <c r="AS203" s="139"/>
      <c r="AU203" s="139"/>
      <c r="AV203" s="139"/>
      <c r="AW203" s="139"/>
      <c r="AX203" s="139"/>
      <c r="AY203" s="139"/>
      <c r="BA203" s="139"/>
    </row>
    <row r="204" spans="1:64" s="55" customFormat="1" ht="15" customHeight="1" x14ac:dyDescent="0.2">
      <c r="A204" s="1" t="s">
        <v>176</v>
      </c>
      <c r="B204" s="29" t="s">
        <v>472</v>
      </c>
      <c r="C204" s="29">
        <v>10</v>
      </c>
      <c r="D204" s="4" t="s">
        <v>189</v>
      </c>
      <c r="E204" s="6">
        <v>0</v>
      </c>
      <c r="F204" s="6">
        <v>1</v>
      </c>
      <c r="G204" s="6">
        <v>0</v>
      </c>
      <c r="H204" s="6">
        <v>0</v>
      </c>
      <c r="I204" s="6">
        <v>1</v>
      </c>
      <c r="J204" s="8" t="s">
        <v>303</v>
      </c>
      <c r="K204" s="5">
        <v>0</v>
      </c>
      <c r="L204" s="5">
        <v>1</v>
      </c>
      <c r="M204" s="14">
        <v>0.5</v>
      </c>
      <c r="N204" s="14">
        <v>0.5</v>
      </c>
      <c r="O204" s="14">
        <v>1</v>
      </c>
      <c r="P204" s="8" t="s">
        <v>263</v>
      </c>
      <c r="Q204" s="5">
        <v>0</v>
      </c>
      <c r="R204" s="5">
        <v>1</v>
      </c>
      <c r="S204" s="5">
        <v>0</v>
      </c>
      <c r="T204" s="5">
        <v>0</v>
      </c>
      <c r="U204" s="5">
        <v>0</v>
      </c>
      <c r="V204" s="5"/>
      <c r="W204" s="13">
        <f t="shared" si="27"/>
        <v>0</v>
      </c>
      <c r="X204" s="13">
        <f t="shared" si="28"/>
        <v>1</v>
      </c>
      <c r="Y204" s="13">
        <f t="shared" si="29"/>
        <v>0</v>
      </c>
      <c r="Z204" s="12">
        <f t="shared" si="30"/>
        <v>0</v>
      </c>
      <c r="AA204" s="13">
        <f t="shared" si="31"/>
        <v>1</v>
      </c>
      <c r="AB204" s="7">
        <f t="shared" si="32"/>
        <v>2</v>
      </c>
      <c r="AC204" s="7"/>
      <c r="AD204" s="7">
        <f t="shared" si="33"/>
        <v>1</v>
      </c>
      <c r="AE204" s="7">
        <f t="shared" si="34"/>
        <v>1</v>
      </c>
      <c r="AF204" s="7">
        <f t="shared" si="35"/>
        <v>0</v>
      </c>
      <c r="AG204" s="7"/>
      <c r="AI204" s="137"/>
      <c r="AJ204" s="137"/>
      <c r="AK204" s="137"/>
      <c r="AL204" s="137"/>
      <c r="AM204" s="137"/>
      <c r="AO204" s="137"/>
      <c r="AP204" s="137"/>
      <c r="AQ204" s="137"/>
      <c r="AR204" s="137"/>
      <c r="AS204" s="137"/>
      <c r="AU204" s="137"/>
      <c r="AV204" s="137"/>
      <c r="AW204" s="137"/>
      <c r="AX204" s="137"/>
      <c r="AY204" s="137"/>
      <c r="BA204" s="137"/>
    </row>
    <row r="205" spans="1:64" ht="15" customHeight="1" x14ac:dyDescent="0.2">
      <c r="A205" s="8">
        <v>1057</v>
      </c>
      <c r="B205" s="29" t="s">
        <v>852</v>
      </c>
      <c r="C205" s="29">
        <v>8</v>
      </c>
      <c r="D205" s="8" t="s">
        <v>634</v>
      </c>
      <c r="E205" s="72">
        <v>0</v>
      </c>
      <c r="F205" s="72">
        <v>1</v>
      </c>
      <c r="G205" s="72">
        <v>1</v>
      </c>
      <c r="H205" s="72">
        <v>0</v>
      </c>
      <c r="I205" s="72">
        <v>0</v>
      </c>
      <c r="J205" s="72"/>
      <c r="K205" s="72">
        <v>0</v>
      </c>
      <c r="L205" s="72">
        <v>1</v>
      </c>
      <c r="M205" s="72">
        <v>0</v>
      </c>
      <c r="N205" s="72">
        <v>0</v>
      </c>
      <c r="O205" s="72">
        <v>1</v>
      </c>
      <c r="P205" s="72"/>
      <c r="Q205" s="72">
        <v>1</v>
      </c>
      <c r="R205" s="72">
        <v>1</v>
      </c>
      <c r="S205" s="72">
        <v>1</v>
      </c>
      <c r="T205" s="72">
        <v>0</v>
      </c>
      <c r="U205" s="72">
        <v>1</v>
      </c>
      <c r="V205" s="8"/>
      <c r="W205" s="13">
        <f t="shared" si="27"/>
        <v>0</v>
      </c>
      <c r="X205" s="13">
        <f t="shared" si="28"/>
        <v>1</v>
      </c>
      <c r="Y205" s="13">
        <f t="shared" si="29"/>
        <v>1</v>
      </c>
      <c r="Z205" s="12">
        <f t="shared" si="30"/>
        <v>0</v>
      </c>
      <c r="AA205" s="13">
        <f t="shared" si="31"/>
        <v>1</v>
      </c>
      <c r="AB205" s="7">
        <f t="shared" si="32"/>
        <v>3</v>
      </c>
      <c r="AC205" s="7"/>
      <c r="AD205" s="7">
        <f t="shared" si="33"/>
        <v>1</v>
      </c>
      <c r="AE205" s="7">
        <f t="shared" si="34"/>
        <v>1</v>
      </c>
      <c r="AF205" s="7">
        <f t="shared" si="35"/>
        <v>1</v>
      </c>
      <c r="AG205" s="7"/>
      <c r="AI205" s="139"/>
      <c r="AJ205" s="139"/>
      <c r="AK205" s="139"/>
      <c r="AL205" s="139"/>
      <c r="AM205" s="139"/>
      <c r="AO205" s="139"/>
      <c r="AP205" s="139"/>
      <c r="AQ205" s="139"/>
      <c r="AR205" s="139"/>
      <c r="AS205" s="139"/>
      <c r="AU205" s="139"/>
      <c r="AV205" s="139"/>
      <c r="AW205" s="139"/>
      <c r="AX205" s="139"/>
      <c r="AY205" s="139"/>
      <c r="BA205" s="139"/>
    </row>
    <row r="206" spans="1:64" ht="15" customHeight="1" x14ac:dyDescent="0.2">
      <c r="A206" s="8">
        <v>1058</v>
      </c>
      <c r="B206" s="29" t="s">
        <v>852</v>
      </c>
      <c r="C206" s="29">
        <v>8</v>
      </c>
      <c r="D206" s="8" t="s">
        <v>635</v>
      </c>
      <c r="E206" s="72">
        <v>0</v>
      </c>
      <c r="F206" s="72">
        <v>1</v>
      </c>
      <c r="G206" s="72">
        <v>1</v>
      </c>
      <c r="H206" s="72">
        <v>1</v>
      </c>
      <c r="I206" s="72">
        <v>0</v>
      </c>
      <c r="J206" s="72"/>
      <c r="K206" s="72">
        <v>0</v>
      </c>
      <c r="L206" s="72">
        <v>0</v>
      </c>
      <c r="M206" s="72">
        <v>0</v>
      </c>
      <c r="N206" s="72">
        <v>0</v>
      </c>
      <c r="O206" s="72">
        <v>0</v>
      </c>
      <c r="P206" s="72" t="s">
        <v>755</v>
      </c>
      <c r="Q206" s="72">
        <v>0</v>
      </c>
      <c r="R206" s="72">
        <v>1</v>
      </c>
      <c r="S206" s="72">
        <v>0</v>
      </c>
      <c r="T206" s="72">
        <v>0</v>
      </c>
      <c r="U206" s="72">
        <v>1</v>
      </c>
      <c r="V206" s="8"/>
      <c r="W206" s="13">
        <f t="shared" si="27"/>
        <v>0</v>
      </c>
      <c r="X206" s="13">
        <f t="shared" si="28"/>
        <v>1</v>
      </c>
      <c r="Y206" s="13">
        <f t="shared" si="29"/>
        <v>0</v>
      </c>
      <c r="Z206" s="12">
        <f t="shared" si="30"/>
        <v>0</v>
      </c>
      <c r="AA206" s="13">
        <f t="shared" si="31"/>
        <v>0</v>
      </c>
      <c r="AB206" s="7">
        <f t="shared" si="32"/>
        <v>1</v>
      </c>
      <c r="AC206" s="7"/>
      <c r="AD206" s="7">
        <f t="shared" si="33"/>
        <v>1</v>
      </c>
      <c r="AE206" s="7">
        <f t="shared" si="34"/>
        <v>0</v>
      </c>
      <c r="AF206" s="7">
        <f t="shared" si="35"/>
        <v>0</v>
      </c>
      <c r="AG206" s="7"/>
      <c r="AI206" s="139"/>
      <c r="AJ206" s="139"/>
      <c r="AK206" s="139"/>
      <c r="AL206" s="139"/>
      <c r="AM206" s="139"/>
      <c r="AO206" s="139"/>
      <c r="AP206" s="139"/>
      <c r="AQ206" s="139"/>
      <c r="AR206" s="139"/>
      <c r="AS206" s="139"/>
      <c r="AU206" s="139"/>
      <c r="AV206" s="139"/>
      <c r="AW206" s="139"/>
      <c r="AX206" s="139"/>
      <c r="AY206" s="139"/>
      <c r="BA206" s="139"/>
    </row>
    <row r="207" spans="1:64" s="55" customFormat="1" ht="15" customHeight="1" x14ac:dyDescent="0.2">
      <c r="A207" s="8">
        <v>1075</v>
      </c>
      <c r="B207" s="29" t="s">
        <v>867</v>
      </c>
      <c r="C207" s="29">
        <v>9</v>
      </c>
      <c r="D207" s="8" t="s">
        <v>652</v>
      </c>
      <c r="E207" s="72">
        <v>1</v>
      </c>
      <c r="F207" s="72">
        <v>1</v>
      </c>
      <c r="G207" s="72">
        <v>0</v>
      </c>
      <c r="H207" s="72">
        <v>0</v>
      </c>
      <c r="I207" s="72">
        <v>1</v>
      </c>
      <c r="J207" s="72" t="s">
        <v>790</v>
      </c>
      <c r="K207" s="72">
        <v>1</v>
      </c>
      <c r="L207" s="72">
        <v>1</v>
      </c>
      <c r="M207" s="72">
        <v>0.5</v>
      </c>
      <c r="N207" s="72">
        <v>0.5</v>
      </c>
      <c r="O207" s="72">
        <v>1</v>
      </c>
      <c r="P207" s="72"/>
      <c r="Q207" s="72">
        <v>1</v>
      </c>
      <c r="R207" s="72">
        <v>1</v>
      </c>
      <c r="S207" s="72">
        <v>1</v>
      </c>
      <c r="T207" s="72">
        <v>1</v>
      </c>
      <c r="U207" s="72">
        <v>1</v>
      </c>
      <c r="V207" s="8"/>
      <c r="W207" s="13">
        <f t="shared" si="27"/>
        <v>1</v>
      </c>
      <c r="X207" s="13">
        <f t="shared" si="28"/>
        <v>1</v>
      </c>
      <c r="Y207" s="13">
        <f t="shared" si="29"/>
        <v>0.5</v>
      </c>
      <c r="Z207" s="12">
        <f t="shared" si="30"/>
        <v>0.5</v>
      </c>
      <c r="AA207" s="13">
        <f t="shared" si="31"/>
        <v>1</v>
      </c>
      <c r="AB207" s="7">
        <f t="shared" si="32"/>
        <v>4</v>
      </c>
      <c r="AC207" s="7"/>
      <c r="AD207" s="7">
        <f t="shared" si="33"/>
        <v>2</v>
      </c>
      <c r="AE207" s="7">
        <f t="shared" si="34"/>
        <v>1.5</v>
      </c>
      <c r="AF207" s="7">
        <f t="shared" si="35"/>
        <v>0.5</v>
      </c>
      <c r="AG207" s="7"/>
      <c r="AI207" s="137"/>
      <c r="AJ207" s="137"/>
      <c r="AK207" s="137"/>
      <c r="AL207" s="137"/>
      <c r="AM207" s="137"/>
      <c r="AO207" s="137"/>
      <c r="AP207" s="137"/>
      <c r="AQ207" s="137"/>
      <c r="AR207" s="137"/>
      <c r="AS207" s="137"/>
      <c r="AU207" s="137"/>
      <c r="AV207" s="137"/>
      <c r="AW207" s="137"/>
      <c r="AX207" s="137"/>
      <c r="AY207" s="137"/>
      <c r="BA207" s="137"/>
    </row>
    <row r="208" spans="1:64" s="55" customFormat="1" ht="15" customHeight="1" x14ac:dyDescent="0.2">
      <c r="A208" s="1" t="s">
        <v>294</v>
      </c>
      <c r="B208" s="29" t="s">
        <v>513</v>
      </c>
      <c r="C208" s="29">
        <v>2</v>
      </c>
      <c r="D208" s="4" t="s">
        <v>312</v>
      </c>
      <c r="E208" s="8">
        <v>0</v>
      </c>
      <c r="F208" s="8">
        <v>1</v>
      </c>
      <c r="G208" s="8">
        <v>1</v>
      </c>
      <c r="H208" s="8">
        <v>0</v>
      </c>
      <c r="I208" s="8">
        <v>1</v>
      </c>
      <c r="J208" s="8"/>
      <c r="K208" s="8">
        <v>0</v>
      </c>
      <c r="L208" s="8">
        <v>0</v>
      </c>
      <c r="M208" s="8">
        <v>0</v>
      </c>
      <c r="N208" s="8">
        <v>0</v>
      </c>
      <c r="O208" s="8">
        <v>1</v>
      </c>
      <c r="P208" s="8"/>
      <c r="Q208" s="8">
        <v>0</v>
      </c>
      <c r="R208" s="8">
        <v>1</v>
      </c>
      <c r="S208" s="8">
        <v>0</v>
      </c>
      <c r="T208" s="8">
        <v>0</v>
      </c>
      <c r="U208" s="8">
        <v>1</v>
      </c>
      <c r="V208" s="8"/>
      <c r="W208" s="13">
        <f t="shared" si="27"/>
        <v>0</v>
      </c>
      <c r="X208" s="13">
        <f t="shared" si="28"/>
        <v>1</v>
      </c>
      <c r="Y208" s="13">
        <f t="shared" si="29"/>
        <v>0</v>
      </c>
      <c r="Z208" s="12">
        <f t="shared" si="30"/>
        <v>0</v>
      </c>
      <c r="AA208" s="13">
        <f t="shared" si="31"/>
        <v>1</v>
      </c>
      <c r="AB208" s="7">
        <f t="shared" si="32"/>
        <v>2</v>
      </c>
      <c r="AC208" s="7"/>
      <c r="AD208" s="7">
        <f t="shared" si="33"/>
        <v>1</v>
      </c>
      <c r="AE208" s="7">
        <f t="shared" si="34"/>
        <v>1</v>
      </c>
      <c r="AF208" s="7">
        <f t="shared" si="35"/>
        <v>0</v>
      </c>
      <c r="AG208" s="7"/>
      <c r="AI208" s="137"/>
      <c r="AJ208" s="137"/>
      <c r="AK208" s="137"/>
      <c r="AL208" s="137"/>
      <c r="AM208" s="137"/>
      <c r="AO208" s="137"/>
      <c r="AP208" s="137"/>
      <c r="AQ208" s="137"/>
      <c r="AR208" s="137"/>
      <c r="AS208" s="137"/>
      <c r="AU208" s="137"/>
      <c r="AV208" s="137"/>
      <c r="AW208" s="137"/>
      <c r="AX208" s="137"/>
      <c r="AY208" s="137"/>
      <c r="BA208" s="137"/>
    </row>
    <row r="209" spans="1:64" ht="15" customHeight="1" x14ac:dyDescent="0.2">
      <c r="A209" s="8">
        <v>1020</v>
      </c>
      <c r="B209" s="29" t="s">
        <v>815</v>
      </c>
      <c r="C209" s="29">
        <v>8</v>
      </c>
      <c r="D209" s="8" t="s">
        <v>597</v>
      </c>
      <c r="E209" s="72">
        <v>0</v>
      </c>
      <c r="F209" s="72">
        <v>1</v>
      </c>
      <c r="G209" s="72">
        <v>1</v>
      </c>
      <c r="H209" s="72">
        <v>1</v>
      </c>
      <c r="I209" s="72">
        <v>0</v>
      </c>
      <c r="J209" s="72"/>
      <c r="K209" s="72">
        <v>0</v>
      </c>
      <c r="L209" s="72">
        <v>0</v>
      </c>
      <c r="M209" s="72">
        <v>0</v>
      </c>
      <c r="N209" s="72">
        <v>0</v>
      </c>
      <c r="O209" s="72">
        <v>0</v>
      </c>
      <c r="P209" s="72" t="s">
        <v>746</v>
      </c>
      <c r="Q209" s="72">
        <v>1</v>
      </c>
      <c r="R209" s="72">
        <v>1</v>
      </c>
      <c r="S209" s="72">
        <v>0</v>
      </c>
      <c r="T209" s="72">
        <v>0</v>
      </c>
      <c r="U209" s="72">
        <v>0</v>
      </c>
      <c r="V209" s="72"/>
      <c r="W209" s="13">
        <f t="shared" si="27"/>
        <v>0</v>
      </c>
      <c r="X209" s="13">
        <f t="shared" si="28"/>
        <v>1</v>
      </c>
      <c r="Y209" s="13">
        <f t="shared" si="29"/>
        <v>0</v>
      </c>
      <c r="Z209" s="12">
        <f t="shared" si="30"/>
        <v>0</v>
      </c>
      <c r="AA209" s="13">
        <f t="shared" si="31"/>
        <v>0</v>
      </c>
      <c r="AB209" s="7">
        <f t="shared" si="32"/>
        <v>1</v>
      </c>
      <c r="AC209" s="7"/>
      <c r="AD209" s="7">
        <f t="shared" si="33"/>
        <v>1</v>
      </c>
      <c r="AE209" s="7">
        <f t="shared" si="34"/>
        <v>0</v>
      </c>
      <c r="AF209" s="7">
        <f t="shared" si="35"/>
        <v>0</v>
      </c>
      <c r="AG209" s="7"/>
      <c r="AI209" s="139"/>
      <c r="AJ209" s="139"/>
      <c r="AK209" s="139"/>
      <c r="AL209" s="139"/>
      <c r="AM209" s="139"/>
      <c r="AO209" s="139"/>
      <c r="AP209" s="139"/>
      <c r="AQ209" s="139"/>
      <c r="AR209" s="139"/>
      <c r="AS209" s="139"/>
      <c r="AU209" s="139"/>
      <c r="AV209" s="139"/>
      <c r="AW209" s="139"/>
      <c r="AX209" s="139"/>
      <c r="AY209" s="139"/>
      <c r="BA209" s="139"/>
    </row>
    <row r="210" spans="1:64" ht="15" customHeight="1" x14ac:dyDescent="0.2">
      <c r="A210" s="8">
        <v>1098</v>
      </c>
      <c r="B210" s="29" t="s">
        <v>885</v>
      </c>
      <c r="C210" s="29">
        <v>2</v>
      </c>
      <c r="D210" s="8" t="s">
        <v>676</v>
      </c>
      <c r="E210" s="72">
        <v>1</v>
      </c>
      <c r="F210" s="72">
        <v>1</v>
      </c>
      <c r="G210" s="72">
        <v>1</v>
      </c>
      <c r="H210" s="72">
        <v>1</v>
      </c>
      <c r="I210" s="72">
        <v>0</v>
      </c>
      <c r="J210" s="72"/>
      <c r="K210" s="72">
        <v>1</v>
      </c>
      <c r="L210" s="72">
        <v>1</v>
      </c>
      <c r="M210" s="72">
        <v>0.5</v>
      </c>
      <c r="N210" s="72">
        <v>0.5</v>
      </c>
      <c r="O210" s="72">
        <v>0.5</v>
      </c>
      <c r="P210" s="72"/>
      <c r="Q210" s="72">
        <v>1</v>
      </c>
      <c r="R210" s="72">
        <v>1</v>
      </c>
      <c r="S210" s="72">
        <v>1</v>
      </c>
      <c r="T210" s="72">
        <v>1</v>
      </c>
      <c r="U210" s="72">
        <v>0</v>
      </c>
      <c r="V210" s="8"/>
      <c r="W210" s="13">
        <f t="shared" si="27"/>
        <v>1</v>
      </c>
      <c r="X210" s="13">
        <f t="shared" si="28"/>
        <v>1</v>
      </c>
      <c r="Y210" s="13">
        <f t="shared" si="29"/>
        <v>1</v>
      </c>
      <c r="Z210" s="12">
        <f t="shared" si="30"/>
        <v>1</v>
      </c>
      <c r="AA210" s="13">
        <f t="shared" si="31"/>
        <v>0</v>
      </c>
      <c r="AB210" s="7">
        <f t="shared" si="32"/>
        <v>4</v>
      </c>
      <c r="AC210" s="7"/>
      <c r="AD210" s="7">
        <f t="shared" si="33"/>
        <v>2</v>
      </c>
      <c r="AE210" s="7">
        <f t="shared" si="34"/>
        <v>1</v>
      </c>
      <c r="AF210" s="7">
        <f t="shared" si="35"/>
        <v>1</v>
      </c>
      <c r="AG210" s="7"/>
      <c r="AI210" s="139"/>
      <c r="AJ210" s="139"/>
      <c r="AK210" s="139"/>
      <c r="AL210" s="139"/>
      <c r="AM210" s="139"/>
      <c r="AO210" s="139"/>
      <c r="AP210" s="139"/>
      <c r="AQ210" s="139"/>
      <c r="AR210" s="139"/>
      <c r="AS210" s="139"/>
      <c r="AU210" s="139"/>
      <c r="AV210" s="139"/>
      <c r="AW210" s="139"/>
      <c r="AX210" s="139"/>
      <c r="AY210" s="139"/>
      <c r="AZ210" s="139"/>
      <c r="BA210" s="139"/>
      <c r="BD210" s="139"/>
      <c r="BE210" s="139"/>
      <c r="BF210" s="139"/>
      <c r="BG210" s="139"/>
      <c r="BH210" s="139"/>
      <c r="BI210" s="139"/>
      <c r="BJ210" s="139"/>
      <c r="BK210" s="139"/>
      <c r="BL210" s="139"/>
    </row>
    <row r="211" spans="1:64" ht="15" customHeight="1" x14ac:dyDescent="0.2">
      <c r="A211" s="8">
        <v>1067</v>
      </c>
      <c r="B211" s="29" t="s">
        <v>860</v>
      </c>
      <c r="C211" s="29">
        <v>9</v>
      </c>
      <c r="D211" s="8" t="s">
        <v>644</v>
      </c>
      <c r="E211" s="72">
        <v>1</v>
      </c>
      <c r="F211" s="72">
        <v>1</v>
      </c>
      <c r="G211" s="72">
        <v>0</v>
      </c>
      <c r="H211" s="72">
        <v>0</v>
      </c>
      <c r="I211" s="72">
        <v>1</v>
      </c>
      <c r="J211" s="72" t="s">
        <v>545</v>
      </c>
      <c r="K211" s="72">
        <v>1</v>
      </c>
      <c r="L211" s="72">
        <v>1</v>
      </c>
      <c r="M211" s="72">
        <v>0</v>
      </c>
      <c r="N211" s="72">
        <v>0</v>
      </c>
      <c r="O211" s="72">
        <v>1</v>
      </c>
      <c r="P211" s="72"/>
      <c r="Q211" s="72">
        <v>1</v>
      </c>
      <c r="R211" s="72">
        <v>1</v>
      </c>
      <c r="S211" s="72">
        <v>0</v>
      </c>
      <c r="T211" s="72">
        <v>0</v>
      </c>
      <c r="U211" s="72">
        <v>0</v>
      </c>
      <c r="V211" s="8"/>
      <c r="W211" s="13">
        <f t="shared" si="27"/>
        <v>1</v>
      </c>
      <c r="X211" s="13">
        <f t="shared" si="28"/>
        <v>1</v>
      </c>
      <c r="Y211" s="13">
        <f t="shared" si="29"/>
        <v>0</v>
      </c>
      <c r="Z211" s="12">
        <f t="shared" si="30"/>
        <v>0</v>
      </c>
      <c r="AA211" s="13">
        <f t="shared" si="31"/>
        <v>1</v>
      </c>
      <c r="AB211" s="7">
        <f t="shared" si="32"/>
        <v>3</v>
      </c>
      <c r="AC211" s="7"/>
      <c r="AD211" s="7">
        <f t="shared" si="33"/>
        <v>2</v>
      </c>
      <c r="AE211" s="7">
        <f t="shared" si="34"/>
        <v>1</v>
      </c>
      <c r="AF211" s="7">
        <f t="shared" si="35"/>
        <v>0</v>
      </c>
      <c r="AG211" s="7"/>
      <c r="AI211" s="139"/>
      <c r="AJ211" s="139"/>
      <c r="AK211" s="139"/>
      <c r="AL211" s="139"/>
      <c r="AM211" s="139"/>
      <c r="AO211" s="139"/>
      <c r="AP211" s="139"/>
      <c r="AQ211" s="139"/>
      <c r="AR211" s="139"/>
      <c r="AS211" s="139"/>
      <c r="AU211" s="139"/>
      <c r="AV211" s="139"/>
      <c r="AW211" s="139"/>
      <c r="AX211" s="139"/>
      <c r="AY211" s="139"/>
      <c r="BA211" s="139"/>
    </row>
    <row r="212" spans="1:64" ht="15" customHeight="1" x14ac:dyDescent="0.2">
      <c r="A212" s="8">
        <v>1068</v>
      </c>
      <c r="B212" s="29" t="s">
        <v>860</v>
      </c>
      <c r="C212" s="29">
        <v>9</v>
      </c>
      <c r="D212" s="8" t="s">
        <v>645</v>
      </c>
      <c r="E212" s="72">
        <v>1</v>
      </c>
      <c r="F212" s="72">
        <v>1</v>
      </c>
      <c r="G212" s="72">
        <v>1</v>
      </c>
      <c r="H212" s="72">
        <v>0</v>
      </c>
      <c r="I212" s="72">
        <v>0</v>
      </c>
      <c r="J212" s="72" t="s">
        <v>787</v>
      </c>
      <c r="K212" s="72">
        <v>1</v>
      </c>
      <c r="L212" s="72">
        <v>1</v>
      </c>
      <c r="M212" s="72">
        <v>0</v>
      </c>
      <c r="N212" s="72">
        <v>0</v>
      </c>
      <c r="O212" s="72">
        <v>0.5</v>
      </c>
      <c r="P212" s="72" t="s">
        <v>759</v>
      </c>
      <c r="Q212" s="72">
        <v>1</v>
      </c>
      <c r="R212" s="72">
        <v>1</v>
      </c>
      <c r="S212" s="72">
        <v>1</v>
      </c>
      <c r="T212" s="72">
        <v>1</v>
      </c>
      <c r="U212" s="72">
        <v>1</v>
      </c>
      <c r="V212" s="8"/>
      <c r="W212" s="13">
        <f t="shared" si="27"/>
        <v>1</v>
      </c>
      <c r="X212" s="13">
        <f t="shared" si="28"/>
        <v>1</v>
      </c>
      <c r="Y212" s="13">
        <f t="shared" si="29"/>
        <v>1</v>
      </c>
      <c r="Z212" s="12">
        <f t="shared" si="30"/>
        <v>0</v>
      </c>
      <c r="AA212" s="13">
        <f t="shared" si="31"/>
        <v>0.5</v>
      </c>
      <c r="AB212" s="7">
        <f t="shared" si="32"/>
        <v>3.5</v>
      </c>
      <c r="AC212" s="7"/>
      <c r="AD212" s="7">
        <f t="shared" si="33"/>
        <v>2</v>
      </c>
      <c r="AE212" s="7">
        <f t="shared" si="34"/>
        <v>0.5</v>
      </c>
      <c r="AF212" s="7">
        <f t="shared" si="35"/>
        <v>1</v>
      </c>
      <c r="AG212" s="7"/>
      <c r="AI212" s="139"/>
      <c r="AJ212" s="139"/>
      <c r="AK212" s="139"/>
      <c r="AL212" s="139"/>
      <c r="AM212" s="139"/>
      <c r="AO212" s="139"/>
      <c r="AP212" s="139"/>
      <c r="AQ212" s="139"/>
      <c r="AR212" s="139"/>
      <c r="AS212" s="139"/>
      <c r="AU212" s="139"/>
      <c r="AV212" s="139"/>
      <c r="AW212" s="139"/>
      <c r="AX212" s="139"/>
      <c r="AY212" s="139"/>
      <c r="BA212" s="139"/>
    </row>
    <row r="213" spans="1:64" s="55" customFormat="1" ht="15" customHeight="1" x14ac:dyDescent="0.2">
      <c r="A213" s="8">
        <v>1018</v>
      </c>
      <c r="B213" s="29" t="s">
        <v>813</v>
      </c>
      <c r="C213" s="29">
        <v>8</v>
      </c>
      <c r="D213" s="8" t="s">
        <v>595</v>
      </c>
      <c r="E213" s="72">
        <v>1</v>
      </c>
      <c r="F213" s="72">
        <v>1</v>
      </c>
      <c r="G213" s="72">
        <v>1</v>
      </c>
      <c r="H213" s="72">
        <v>1</v>
      </c>
      <c r="I213" s="72">
        <v>0</v>
      </c>
      <c r="J213" s="72" t="s">
        <v>780</v>
      </c>
      <c r="K213" s="72">
        <v>1</v>
      </c>
      <c r="L213" s="72">
        <v>1</v>
      </c>
      <c r="M213" s="72">
        <v>0.5</v>
      </c>
      <c r="N213" s="72">
        <v>0.5</v>
      </c>
      <c r="O213" s="72">
        <v>0.5</v>
      </c>
      <c r="P213" s="72"/>
      <c r="Q213" s="72">
        <v>1</v>
      </c>
      <c r="R213" s="72">
        <v>1</v>
      </c>
      <c r="S213" s="72">
        <v>1</v>
      </c>
      <c r="T213" s="72">
        <v>0</v>
      </c>
      <c r="U213" s="72">
        <v>0</v>
      </c>
      <c r="V213" s="72"/>
      <c r="W213" s="13">
        <f t="shared" si="27"/>
        <v>1</v>
      </c>
      <c r="X213" s="13">
        <f t="shared" si="28"/>
        <v>1</v>
      </c>
      <c r="Y213" s="13">
        <f t="shared" si="29"/>
        <v>1</v>
      </c>
      <c r="Z213" s="12">
        <f t="shared" si="30"/>
        <v>0.5</v>
      </c>
      <c r="AA213" s="13">
        <f t="shared" si="31"/>
        <v>0</v>
      </c>
      <c r="AB213" s="7">
        <f t="shared" si="32"/>
        <v>3.5</v>
      </c>
      <c r="AC213" s="7"/>
      <c r="AD213" s="7">
        <f t="shared" si="33"/>
        <v>2</v>
      </c>
      <c r="AE213" s="7">
        <f t="shared" si="34"/>
        <v>0.5</v>
      </c>
      <c r="AF213" s="7">
        <f t="shared" si="35"/>
        <v>1</v>
      </c>
      <c r="AG213" s="7"/>
      <c r="AI213" s="137"/>
      <c r="AJ213" s="137"/>
      <c r="AK213" s="137"/>
      <c r="AL213" s="137"/>
      <c r="AM213" s="137"/>
      <c r="AO213" s="137"/>
      <c r="AP213" s="137"/>
      <c r="AQ213" s="137"/>
      <c r="AR213" s="137"/>
      <c r="AS213" s="137"/>
      <c r="AU213" s="137"/>
      <c r="AV213" s="137"/>
      <c r="AW213" s="137"/>
      <c r="AX213" s="137"/>
      <c r="AY213" s="137"/>
      <c r="BA213" s="137"/>
    </row>
    <row r="214" spans="1:64" s="55" customFormat="1" ht="15" customHeight="1" x14ac:dyDescent="0.2">
      <c r="A214" s="1" t="s">
        <v>162</v>
      </c>
      <c r="B214" s="29" t="s">
        <v>466</v>
      </c>
      <c r="C214" s="29">
        <v>8</v>
      </c>
      <c r="D214" s="4" t="s">
        <v>172</v>
      </c>
      <c r="E214" s="6">
        <v>0</v>
      </c>
      <c r="F214" s="6">
        <v>1</v>
      </c>
      <c r="G214" s="6">
        <v>0</v>
      </c>
      <c r="H214" s="6">
        <v>0</v>
      </c>
      <c r="I214" s="6">
        <v>1</v>
      </c>
      <c r="J214" s="3"/>
      <c r="K214" s="5">
        <v>0</v>
      </c>
      <c r="L214" s="5">
        <v>0</v>
      </c>
      <c r="M214" s="14">
        <v>0</v>
      </c>
      <c r="N214" s="14">
        <v>0</v>
      </c>
      <c r="O214" s="14">
        <v>0</v>
      </c>
      <c r="P214" s="8" t="s">
        <v>240</v>
      </c>
      <c r="Q214" s="5">
        <v>0</v>
      </c>
      <c r="R214" s="5">
        <v>1</v>
      </c>
      <c r="S214" s="5">
        <v>0</v>
      </c>
      <c r="T214" s="5">
        <v>0</v>
      </c>
      <c r="U214" s="5">
        <v>0</v>
      </c>
      <c r="V214" s="5"/>
      <c r="W214" s="13">
        <f t="shared" si="27"/>
        <v>0</v>
      </c>
      <c r="X214" s="13">
        <f t="shared" si="28"/>
        <v>1</v>
      </c>
      <c r="Y214" s="13">
        <f t="shared" si="29"/>
        <v>0</v>
      </c>
      <c r="Z214" s="12">
        <f t="shared" si="30"/>
        <v>0</v>
      </c>
      <c r="AA214" s="13">
        <f t="shared" si="31"/>
        <v>0</v>
      </c>
      <c r="AB214" s="7">
        <f t="shared" si="32"/>
        <v>1</v>
      </c>
      <c r="AC214" s="7"/>
      <c r="AD214" s="7">
        <f t="shared" si="33"/>
        <v>1</v>
      </c>
      <c r="AE214" s="7">
        <f t="shared" si="34"/>
        <v>0</v>
      </c>
      <c r="AF214" s="7">
        <f t="shared" si="35"/>
        <v>0</v>
      </c>
      <c r="AG214" s="7"/>
      <c r="AI214" s="137"/>
      <c r="AJ214" s="137"/>
      <c r="AK214" s="137"/>
      <c r="AL214" s="137"/>
      <c r="AM214" s="137"/>
      <c r="AO214" s="137"/>
      <c r="AP214" s="137"/>
      <c r="AQ214" s="137"/>
      <c r="AR214" s="137"/>
      <c r="AS214" s="137"/>
      <c r="AU214" s="137"/>
      <c r="AV214" s="137"/>
      <c r="AW214" s="137"/>
      <c r="AX214" s="137"/>
      <c r="AY214" s="137"/>
      <c r="BA214" s="137"/>
    </row>
    <row r="215" spans="1:64" ht="15" customHeight="1" x14ac:dyDescent="0.2">
      <c r="A215" s="11" t="s">
        <v>951</v>
      </c>
      <c r="B215" s="29" t="s">
        <v>435</v>
      </c>
      <c r="C215" s="29">
        <v>10</v>
      </c>
      <c r="D215" s="4" t="s">
        <v>87</v>
      </c>
      <c r="E215" s="6">
        <v>0</v>
      </c>
      <c r="F215" s="6">
        <v>1</v>
      </c>
      <c r="G215" s="6">
        <v>0</v>
      </c>
      <c r="H215" s="6">
        <v>1</v>
      </c>
      <c r="I215" s="6">
        <v>0</v>
      </c>
      <c r="J215" s="3"/>
      <c r="K215" s="5">
        <v>0</v>
      </c>
      <c r="L215" s="5">
        <v>1</v>
      </c>
      <c r="M215" s="14">
        <v>1</v>
      </c>
      <c r="N215" s="14">
        <v>1</v>
      </c>
      <c r="O215" s="14">
        <v>1</v>
      </c>
      <c r="P215" s="3"/>
      <c r="Q215" s="5">
        <v>1</v>
      </c>
      <c r="R215" s="5">
        <v>1</v>
      </c>
      <c r="S215" s="5">
        <v>1</v>
      </c>
      <c r="T215" s="5">
        <v>0</v>
      </c>
      <c r="U215" s="5">
        <v>0</v>
      </c>
      <c r="V215" s="5"/>
      <c r="W215" s="13">
        <f t="shared" si="27"/>
        <v>0</v>
      </c>
      <c r="X215" s="13">
        <f t="shared" si="28"/>
        <v>1</v>
      </c>
      <c r="Y215" s="13">
        <f t="shared" si="29"/>
        <v>1</v>
      </c>
      <c r="Z215" s="12">
        <f t="shared" si="30"/>
        <v>1</v>
      </c>
      <c r="AA215" s="13">
        <f t="shared" si="31"/>
        <v>0</v>
      </c>
      <c r="AB215" s="7">
        <f t="shared" si="32"/>
        <v>3</v>
      </c>
      <c r="AC215" s="7"/>
      <c r="AD215" s="7">
        <f t="shared" si="33"/>
        <v>1</v>
      </c>
      <c r="AE215" s="7">
        <f t="shared" si="34"/>
        <v>1</v>
      </c>
      <c r="AF215" s="7">
        <f t="shared" si="35"/>
        <v>1</v>
      </c>
      <c r="AG215" s="7"/>
      <c r="AI215" s="139"/>
      <c r="AJ215" s="139"/>
      <c r="AK215" s="139"/>
      <c r="AL215" s="139"/>
      <c r="AM215" s="139"/>
      <c r="AO215" s="139"/>
      <c r="AP215" s="139"/>
      <c r="AQ215" s="139"/>
      <c r="AR215" s="139"/>
      <c r="AS215" s="139"/>
      <c r="AU215" s="139"/>
      <c r="AV215" s="139"/>
      <c r="AW215" s="139"/>
      <c r="AX215" s="139"/>
      <c r="AY215" s="139"/>
      <c r="BA215" s="139"/>
    </row>
    <row r="216" spans="1:64" ht="15" customHeight="1" x14ac:dyDescent="0.2">
      <c r="A216" s="1" t="s">
        <v>228</v>
      </c>
      <c r="B216" s="29" t="s">
        <v>490</v>
      </c>
      <c r="C216" s="29">
        <v>9</v>
      </c>
      <c r="D216" s="4" t="s">
        <v>239</v>
      </c>
      <c r="E216" s="8">
        <v>0</v>
      </c>
      <c r="F216" s="8">
        <v>0</v>
      </c>
      <c r="G216" s="8">
        <v>0</v>
      </c>
      <c r="H216" s="8">
        <v>0</v>
      </c>
      <c r="I216" s="8">
        <v>0</v>
      </c>
      <c r="J216" s="8"/>
      <c r="K216" s="8">
        <v>0</v>
      </c>
      <c r="L216" s="6">
        <v>0</v>
      </c>
      <c r="M216" s="17">
        <v>0</v>
      </c>
      <c r="N216" s="17">
        <v>0</v>
      </c>
      <c r="O216" s="17">
        <v>0</v>
      </c>
      <c r="P216" s="8" t="s">
        <v>355</v>
      </c>
      <c r="Q216" s="8">
        <v>0</v>
      </c>
      <c r="R216" s="8">
        <v>0</v>
      </c>
      <c r="S216" s="8">
        <v>0</v>
      </c>
      <c r="T216" s="8">
        <v>0</v>
      </c>
      <c r="U216" s="8">
        <v>0</v>
      </c>
      <c r="V216" s="8"/>
      <c r="W216" s="13">
        <f t="shared" si="27"/>
        <v>0</v>
      </c>
      <c r="X216" s="13">
        <f t="shared" si="28"/>
        <v>0</v>
      </c>
      <c r="Y216" s="13">
        <f t="shared" si="29"/>
        <v>0</v>
      </c>
      <c r="Z216" s="12">
        <f t="shared" si="30"/>
        <v>0</v>
      </c>
      <c r="AA216" s="13">
        <f t="shared" si="31"/>
        <v>0</v>
      </c>
      <c r="AB216" s="7">
        <f t="shared" si="32"/>
        <v>0</v>
      </c>
      <c r="AC216" s="7"/>
      <c r="AD216" s="7">
        <f t="shared" si="33"/>
        <v>0</v>
      </c>
      <c r="AE216" s="7">
        <f t="shared" si="34"/>
        <v>0</v>
      </c>
      <c r="AF216" s="7">
        <f t="shared" si="35"/>
        <v>0</v>
      </c>
      <c r="AG216" s="7"/>
      <c r="AI216" s="139"/>
      <c r="AJ216" s="139"/>
      <c r="AK216" s="139"/>
      <c r="AL216" s="139"/>
      <c r="AM216" s="139"/>
      <c r="AO216" s="139"/>
      <c r="AP216" s="139"/>
      <c r="AQ216" s="139"/>
      <c r="AR216" s="139"/>
      <c r="AS216" s="139"/>
      <c r="AU216" s="139"/>
      <c r="AV216" s="139"/>
      <c r="AW216" s="139"/>
      <c r="AX216" s="139"/>
      <c r="AY216" s="139"/>
      <c r="BA216" s="139"/>
    </row>
    <row r="217" spans="1:64" ht="15" customHeight="1" x14ac:dyDescent="0.2">
      <c r="A217" s="8">
        <v>1027</v>
      </c>
      <c r="B217" s="29" t="s">
        <v>822</v>
      </c>
      <c r="C217" s="29">
        <v>11</v>
      </c>
      <c r="D217" s="8" t="s">
        <v>604</v>
      </c>
      <c r="E217" s="72">
        <v>0</v>
      </c>
      <c r="F217" s="72">
        <v>0</v>
      </c>
      <c r="G217" s="72">
        <v>1</v>
      </c>
      <c r="H217" s="72">
        <v>0</v>
      </c>
      <c r="I217" s="72">
        <v>0</v>
      </c>
      <c r="J217" s="72"/>
      <c r="K217" s="72">
        <v>0</v>
      </c>
      <c r="L217" s="72">
        <v>0</v>
      </c>
      <c r="M217" s="72">
        <v>0</v>
      </c>
      <c r="N217" s="72">
        <v>0</v>
      </c>
      <c r="O217" s="72">
        <v>0</v>
      </c>
      <c r="P217" s="72" t="s">
        <v>746</v>
      </c>
      <c r="Q217" s="72">
        <v>0</v>
      </c>
      <c r="R217" s="72">
        <v>0</v>
      </c>
      <c r="S217" s="72">
        <v>0</v>
      </c>
      <c r="T217" s="72">
        <v>0</v>
      </c>
      <c r="U217" s="72">
        <v>0</v>
      </c>
      <c r="W217" s="13">
        <f t="shared" si="27"/>
        <v>0</v>
      </c>
      <c r="X217" s="13">
        <f t="shared" si="28"/>
        <v>0</v>
      </c>
      <c r="Y217" s="13">
        <f t="shared" si="29"/>
        <v>0</v>
      </c>
      <c r="Z217" s="12">
        <f t="shared" si="30"/>
        <v>0</v>
      </c>
      <c r="AA217" s="13">
        <f t="shared" si="31"/>
        <v>0</v>
      </c>
      <c r="AB217" s="7">
        <f t="shared" si="32"/>
        <v>0</v>
      </c>
      <c r="AC217" s="7"/>
      <c r="AD217" s="7">
        <f t="shared" si="33"/>
        <v>0</v>
      </c>
      <c r="AE217" s="7">
        <f t="shared" si="34"/>
        <v>0</v>
      </c>
      <c r="AF217" s="7">
        <f t="shared" si="35"/>
        <v>0</v>
      </c>
      <c r="AG217" s="7"/>
      <c r="AI217" s="139"/>
      <c r="AJ217" s="139"/>
      <c r="AK217" s="139"/>
      <c r="AL217" s="139"/>
      <c r="AM217" s="139"/>
      <c r="AO217" s="139"/>
      <c r="AP217" s="139"/>
      <c r="AQ217" s="139"/>
      <c r="AR217" s="139"/>
      <c r="AS217" s="139"/>
      <c r="AU217" s="139"/>
      <c r="AV217" s="139"/>
      <c r="AW217" s="139"/>
      <c r="AX217" s="139"/>
      <c r="AY217" s="139"/>
      <c r="BA217" s="139"/>
    </row>
    <row r="218" spans="1:64" ht="15" customHeight="1" x14ac:dyDescent="0.2">
      <c r="A218" s="11" t="s">
        <v>56</v>
      </c>
      <c r="B218" s="86" t="s">
        <v>423</v>
      </c>
      <c r="C218" s="86">
        <v>10</v>
      </c>
      <c r="D218" s="87" t="s">
        <v>57</v>
      </c>
      <c r="E218" s="2">
        <v>1</v>
      </c>
      <c r="F218" s="2">
        <v>1</v>
      </c>
      <c r="G218" s="2">
        <v>1</v>
      </c>
      <c r="H218" s="2">
        <v>1</v>
      </c>
      <c r="I218" s="2">
        <v>0</v>
      </c>
      <c r="J218" s="86"/>
      <c r="K218" s="5">
        <v>1</v>
      </c>
      <c r="L218" s="5">
        <v>1</v>
      </c>
      <c r="M218" s="14">
        <v>1</v>
      </c>
      <c r="N218" s="14">
        <v>0.5</v>
      </c>
      <c r="O218" s="14">
        <v>0.5</v>
      </c>
      <c r="P218" s="86"/>
      <c r="Q218" s="5">
        <v>1</v>
      </c>
      <c r="R218" s="5">
        <v>1</v>
      </c>
      <c r="S218" s="5">
        <v>1</v>
      </c>
      <c r="T218" s="5">
        <v>1</v>
      </c>
      <c r="U218" s="5">
        <v>0</v>
      </c>
      <c r="V218" s="5"/>
      <c r="W218" s="12">
        <f t="shared" si="27"/>
        <v>1</v>
      </c>
      <c r="X218" s="12">
        <f t="shared" si="28"/>
        <v>1</v>
      </c>
      <c r="Y218" s="12">
        <f t="shared" si="29"/>
        <v>1</v>
      </c>
      <c r="Z218" s="12">
        <f t="shared" si="30"/>
        <v>1</v>
      </c>
      <c r="AA218" s="12">
        <f t="shared" si="31"/>
        <v>0</v>
      </c>
      <c r="AB218" s="88">
        <f t="shared" si="32"/>
        <v>4</v>
      </c>
      <c r="AC218" s="88"/>
      <c r="AD218" s="7">
        <f t="shared" si="33"/>
        <v>2</v>
      </c>
      <c r="AE218" s="7">
        <f t="shared" si="34"/>
        <v>1</v>
      </c>
      <c r="AF218" s="7">
        <f t="shared" si="35"/>
        <v>1</v>
      </c>
      <c r="AG218" s="7"/>
      <c r="AI218" s="139"/>
      <c r="AJ218" s="139"/>
      <c r="AK218" s="139"/>
      <c r="AL218" s="139"/>
      <c r="AM218" s="139"/>
      <c r="AO218" s="139"/>
      <c r="AP218" s="139"/>
      <c r="AQ218" s="139"/>
      <c r="AR218" s="139"/>
      <c r="AS218" s="139"/>
      <c r="AU218" s="139"/>
      <c r="AV218" s="139"/>
      <c r="AW218" s="139"/>
      <c r="AX218" s="139"/>
      <c r="AY218" s="139"/>
      <c r="BA218" s="139"/>
    </row>
    <row r="219" spans="1:64" s="55" customFormat="1" ht="15" customHeight="1" x14ac:dyDescent="0.2">
      <c r="A219" s="1" t="s">
        <v>40</v>
      </c>
      <c r="B219" s="29" t="s">
        <v>416</v>
      </c>
      <c r="C219" s="29">
        <v>8</v>
      </c>
      <c r="D219" s="4" t="s">
        <v>41</v>
      </c>
      <c r="E219" s="6">
        <v>1</v>
      </c>
      <c r="F219" s="6">
        <v>0</v>
      </c>
      <c r="G219" s="6">
        <v>1</v>
      </c>
      <c r="H219" s="6">
        <v>1</v>
      </c>
      <c r="I219" s="6">
        <v>1</v>
      </c>
      <c r="J219" s="3"/>
      <c r="K219" s="5">
        <v>0</v>
      </c>
      <c r="L219" s="5">
        <v>1</v>
      </c>
      <c r="M219" s="14">
        <v>0</v>
      </c>
      <c r="N219" s="14">
        <v>0</v>
      </c>
      <c r="O219" s="14">
        <v>0</v>
      </c>
      <c r="P219" s="8" t="s">
        <v>70</v>
      </c>
      <c r="Q219" s="5">
        <v>0</v>
      </c>
      <c r="R219" s="5">
        <v>0</v>
      </c>
      <c r="S219" s="5">
        <v>0</v>
      </c>
      <c r="T219" s="5">
        <v>0</v>
      </c>
      <c r="U219" s="5">
        <v>0</v>
      </c>
      <c r="V219" s="5"/>
      <c r="W219" s="13">
        <f t="shared" si="27"/>
        <v>0</v>
      </c>
      <c r="X219" s="13">
        <f t="shared" si="28"/>
        <v>0</v>
      </c>
      <c r="Y219" s="13">
        <f t="shared" si="29"/>
        <v>0</v>
      </c>
      <c r="Z219" s="12">
        <f t="shared" si="30"/>
        <v>0</v>
      </c>
      <c r="AA219" s="13">
        <f t="shared" si="31"/>
        <v>0</v>
      </c>
      <c r="AB219" s="7">
        <f t="shared" si="32"/>
        <v>0</v>
      </c>
      <c r="AC219" s="7"/>
      <c r="AD219" s="7">
        <f t="shared" si="33"/>
        <v>0</v>
      </c>
      <c r="AE219" s="7">
        <f t="shared" si="34"/>
        <v>0</v>
      </c>
      <c r="AF219" s="7">
        <f t="shared" si="35"/>
        <v>0</v>
      </c>
      <c r="AG219" s="7"/>
      <c r="AI219" s="137"/>
      <c r="AJ219" s="137"/>
      <c r="AK219" s="137"/>
      <c r="AL219" s="137"/>
      <c r="AM219" s="137"/>
      <c r="AO219" s="137"/>
      <c r="AP219" s="137"/>
      <c r="AQ219" s="137"/>
      <c r="AR219" s="137"/>
      <c r="AS219" s="137"/>
      <c r="AU219" s="137"/>
      <c r="AV219" s="137"/>
      <c r="AW219" s="137"/>
      <c r="AX219" s="137"/>
      <c r="AY219" s="137"/>
      <c r="BA219" s="137"/>
    </row>
    <row r="220" spans="1:64" s="55" customFormat="1" ht="15" customHeight="1" x14ac:dyDescent="0.2">
      <c r="A220" s="8">
        <v>1053</v>
      </c>
      <c r="B220" s="29" t="s">
        <v>848</v>
      </c>
      <c r="C220" s="29">
        <v>11</v>
      </c>
      <c r="D220" s="8" t="s">
        <v>630</v>
      </c>
      <c r="E220" s="72">
        <v>0</v>
      </c>
      <c r="F220" s="72">
        <v>0</v>
      </c>
      <c r="G220" s="72">
        <v>0</v>
      </c>
      <c r="H220" s="72">
        <v>0</v>
      </c>
      <c r="I220" s="72">
        <v>0</v>
      </c>
      <c r="J220" s="72"/>
      <c r="K220" s="72">
        <v>0</v>
      </c>
      <c r="L220" s="72">
        <v>0</v>
      </c>
      <c r="M220" s="72">
        <v>0</v>
      </c>
      <c r="N220" s="72">
        <v>0</v>
      </c>
      <c r="O220" s="72">
        <v>1</v>
      </c>
      <c r="P220" s="72" t="s">
        <v>754</v>
      </c>
      <c r="Q220" s="72">
        <v>0</v>
      </c>
      <c r="R220" s="72">
        <v>0</v>
      </c>
      <c r="S220" s="72">
        <v>0</v>
      </c>
      <c r="T220" s="72">
        <v>0</v>
      </c>
      <c r="U220" s="72">
        <v>0</v>
      </c>
      <c r="V220" s="8"/>
      <c r="W220" s="13">
        <f t="shared" si="27"/>
        <v>0</v>
      </c>
      <c r="X220" s="13">
        <f t="shared" si="28"/>
        <v>0</v>
      </c>
      <c r="Y220" s="13">
        <f t="shared" si="29"/>
        <v>0</v>
      </c>
      <c r="Z220" s="12">
        <f t="shared" si="30"/>
        <v>0</v>
      </c>
      <c r="AA220" s="13">
        <f t="shared" si="31"/>
        <v>0</v>
      </c>
      <c r="AB220" s="7">
        <f t="shared" si="32"/>
        <v>0</v>
      </c>
      <c r="AC220" s="7"/>
      <c r="AD220" s="7">
        <f t="shared" si="33"/>
        <v>0</v>
      </c>
      <c r="AE220" s="7">
        <f t="shared" si="34"/>
        <v>0</v>
      </c>
      <c r="AF220" s="7">
        <f t="shared" si="35"/>
        <v>0</v>
      </c>
      <c r="AG220" s="7"/>
      <c r="AI220" s="137"/>
      <c r="AJ220" s="137"/>
      <c r="AK220" s="137"/>
      <c r="AL220" s="137"/>
      <c r="AM220" s="137"/>
      <c r="AO220" s="137"/>
      <c r="AP220" s="137"/>
      <c r="AQ220" s="137"/>
      <c r="AR220" s="137"/>
      <c r="AS220" s="137"/>
      <c r="AU220" s="137"/>
      <c r="AV220" s="137"/>
      <c r="AW220" s="137"/>
      <c r="AX220" s="137"/>
      <c r="AY220" s="137"/>
      <c r="BA220" s="137"/>
    </row>
    <row r="221" spans="1:64" ht="15" customHeight="1" x14ac:dyDescent="0.2">
      <c r="A221" s="1" t="s">
        <v>366</v>
      </c>
      <c r="B221" s="29" t="s">
        <v>539</v>
      </c>
      <c r="C221" s="29">
        <v>2</v>
      </c>
      <c r="D221" s="4" t="s">
        <v>389</v>
      </c>
      <c r="E221" s="8">
        <v>1</v>
      </c>
      <c r="F221" s="8">
        <v>1</v>
      </c>
      <c r="G221" s="8">
        <v>0</v>
      </c>
      <c r="H221" s="8">
        <v>1</v>
      </c>
      <c r="I221" s="8">
        <v>0</v>
      </c>
      <c r="J221" s="8"/>
      <c r="K221" s="8">
        <v>1</v>
      </c>
      <c r="L221" s="8">
        <v>1</v>
      </c>
      <c r="M221" s="17">
        <v>0.5</v>
      </c>
      <c r="N221" s="17">
        <v>0.5</v>
      </c>
      <c r="O221" s="8">
        <v>1</v>
      </c>
      <c r="P221" s="8"/>
      <c r="Q221" s="8">
        <v>1</v>
      </c>
      <c r="R221" s="8">
        <v>1</v>
      </c>
      <c r="S221" s="8">
        <v>1</v>
      </c>
      <c r="T221" s="8">
        <v>0</v>
      </c>
      <c r="U221" s="8">
        <v>1</v>
      </c>
      <c r="V221" s="8"/>
      <c r="W221" s="13">
        <f t="shared" si="27"/>
        <v>1</v>
      </c>
      <c r="X221" s="13">
        <f t="shared" si="28"/>
        <v>1</v>
      </c>
      <c r="Y221" s="13">
        <f t="shared" si="29"/>
        <v>0.5</v>
      </c>
      <c r="Z221" s="12">
        <f t="shared" si="30"/>
        <v>0.5</v>
      </c>
      <c r="AA221" s="13">
        <f t="shared" si="31"/>
        <v>1</v>
      </c>
      <c r="AB221" s="7">
        <f t="shared" si="32"/>
        <v>4</v>
      </c>
      <c r="AC221" s="7"/>
      <c r="AD221" s="7">
        <f t="shared" si="33"/>
        <v>2</v>
      </c>
      <c r="AE221" s="7">
        <f t="shared" si="34"/>
        <v>1.5</v>
      </c>
      <c r="AF221" s="7">
        <f t="shared" si="35"/>
        <v>0.5</v>
      </c>
      <c r="AG221" s="7"/>
      <c r="AI221" s="139"/>
      <c r="AJ221" s="139"/>
      <c r="AK221" s="139"/>
      <c r="AL221" s="139"/>
      <c r="AM221" s="139"/>
      <c r="AO221" s="139"/>
      <c r="AP221" s="139"/>
      <c r="AQ221" s="139"/>
      <c r="AR221" s="139"/>
      <c r="AS221" s="139"/>
      <c r="AU221" s="139"/>
      <c r="AV221" s="139"/>
      <c r="AW221" s="139"/>
      <c r="AX221" s="139"/>
      <c r="AY221" s="139"/>
      <c r="BA221" s="139"/>
    </row>
    <row r="222" spans="1:64" ht="15" customHeight="1" x14ac:dyDescent="0.2">
      <c r="A222" s="8">
        <v>1157</v>
      </c>
      <c r="B222" s="29" t="s">
        <v>539</v>
      </c>
      <c r="C222" s="29">
        <v>2</v>
      </c>
      <c r="D222" s="8" t="s">
        <v>736</v>
      </c>
      <c r="E222" s="72">
        <v>1</v>
      </c>
      <c r="F222" s="72">
        <v>1</v>
      </c>
      <c r="G222" s="72">
        <v>1</v>
      </c>
      <c r="H222" s="72">
        <v>1</v>
      </c>
      <c r="I222" s="72">
        <v>0</v>
      </c>
      <c r="J222" s="72"/>
      <c r="K222" s="72">
        <v>1</v>
      </c>
      <c r="L222" s="72">
        <v>1</v>
      </c>
      <c r="M222" s="72">
        <v>0.5</v>
      </c>
      <c r="N222" s="72">
        <v>0.5</v>
      </c>
      <c r="O222" s="72">
        <v>0.5</v>
      </c>
      <c r="P222" s="72"/>
      <c r="Q222" s="72">
        <v>1</v>
      </c>
      <c r="R222" s="72">
        <v>1</v>
      </c>
      <c r="S222" s="72">
        <v>1</v>
      </c>
      <c r="T222" s="72">
        <v>1</v>
      </c>
      <c r="U222" s="72">
        <v>1</v>
      </c>
      <c r="V222" s="8"/>
      <c r="W222" s="13">
        <f t="shared" si="27"/>
        <v>1</v>
      </c>
      <c r="X222" s="13">
        <f t="shared" si="28"/>
        <v>1</v>
      </c>
      <c r="Y222" s="13">
        <f t="shared" si="29"/>
        <v>1</v>
      </c>
      <c r="Z222" s="12">
        <f t="shared" si="30"/>
        <v>1</v>
      </c>
      <c r="AA222" s="13">
        <f t="shared" si="31"/>
        <v>0.5</v>
      </c>
      <c r="AB222" s="7">
        <f t="shared" si="32"/>
        <v>4.5</v>
      </c>
      <c r="AC222" s="7"/>
      <c r="AD222" s="7">
        <f t="shared" si="33"/>
        <v>2</v>
      </c>
      <c r="AE222" s="7">
        <f t="shared" si="34"/>
        <v>1.5</v>
      </c>
      <c r="AF222" s="7">
        <f t="shared" si="35"/>
        <v>1</v>
      </c>
      <c r="AG222" s="7"/>
      <c r="AI222" s="139"/>
      <c r="AJ222" s="139"/>
      <c r="AK222" s="139"/>
      <c r="AL222" s="139"/>
      <c r="AM222" s="139"/>
      <c r="AO222" s="139"/>
      <c r="AP222" s="139"/>
      <c r="AQ222" s="139"/>
      <c r="AR222" s="139"/>
      <c r="AS222" s="139"/>
      <c r="AU222" s="139"/>
      <c r="AV222" s="139"/>
      <c r="AW222" s="139"/>
      <c r="AX222" s="139"/>
      <c r="AY222" s="139"/>
      <c r="BA222" s="139"/>
    </row>
    <row r="223" spans="1:64" s="55" customFormat="1" ht="15" customHeight="1" x14ac:dyDescent="0.2">
      <c r="A223" s="11" t="s">
        <v>955</v>
      </c>
      <c r="B223" s="29" t="s">
        <v>488</v>
      </c>
      <c r="C223" s="29">
        <v>11</v>
      </c>
      <c r="D223" s="4" t="s">
        <v>229</v>
      </c>
      <c r="E223" s="8">
        <v>1</v>
      </c>
      <c r="F223" s="8">
        <v>1</v>
      </c>
      <c r="G223" s="8">
        <v>0</v>
      </c>
      <c r="H223" s="8">
        <v>0</v>
      </c>
      <c r="I223" s="8">
        <v>1</v>
      </c>
      <c r="J223" s="8"/>
      <c r="K223" s="8">
        <v>1</v>
      </c>
      <c r="L223" s="6">
        <v>1</v>
      </c>
      <c r="M223" s="17">
        <v>0</v>
      </c>
      <c r="N223" s="17">
        <v>0.5</v>
      </c>
      <c r="O223" s="17">
        <v>1</v>
      </c>
      <c r="P223" s="8" t="s">
        <v>334</v>
      </c>
      <c r="Q223" s="8">
        <v>1</v>
      </c>
      <c r="R223" s="8">
        <v>1</v>
      </c>
      <c r="S223" s="8">
        <v>0</v>
      </c>
      <c r="T223" s="8">
        <v>0</v>
      </c>
      <c r="U223" s="8">
        <v>1</v>
      </c>
      <c r="V223" s="8"/>
      <c r="W223" s="13">
        <f t="shared" si="27"/>
        <v>1</v>
      </c>
      <c r="X223" s="13">
        <f t="shared" si="28"/>
        <v>1</v>
      </c>
      <c r="Y223" s="13">
        <f t="shared" si="29"/>
        <v>0</v>
      </c>
      <c r="Z223" s="12">
        <f t="shared" si="30"/>
        <v>0</v>
      </c>
      <c r="AA223" s="13">
        <f t="shared" si="31"/>
        <v>1</v>
      </c>
      <c r="AB223" s="7">
        <f t="shared" si="32"/>
        <v>3</v>
      </c>
      <c r="AC223" s="7"/>
      <c r="AD223" s="7">
        <f t="shared" si="33"/>
        <v>2</v>
      </c>
      <c r="AE223" s="7">
        <f t="shared" si="34"/>
        <v>1</v>
      </c>
      <c r="AF223" s="7">
        <f t="shared" si="35"/>
        <v>0</v>
      </c>
      <c r="AG223" s="7"/>
      <c r="AI223" s="137"/>
      <c r="AJ223" s="137"/>
      <c r="AK223" s="137"/>
      <c r="AL223" s="137"/>
      <c r="AM223" s="137"/>
      <c r="AO223" s="137"/>
      <c r="AP223" s="137"/>
      <c r="AQ223" s="137"/>
      <c r="AR223" s="137"/>
      <c r="AS223" s="137"/>
      <c r="AU223" s="137"/>
      <c r="AV223" s="137"/>
      <c r="AW223" s="137"/>
      <c r="AX223" s="137"/>
      <c r="AY223" s="137"/>
      <c r="AZ223" s="137"/>
      <c r="BA223" s="137"/>
      <c r="BD223" s="137"/>
      <c r="BE223" s="137"/>
      <c r="BF223" s="137"/>
      <c r="BG223" s="137"/>
      <c r="BH223" s="137"/>
      <c r="BI223" s="137"/>
      <c r="BJ223" s="137"/>
      <c r="BK223" s="137"/>
      <c r="BL223" s="137"/>
    </row>
    <row r="224" spans="1:64" s="55" customFormat="1" ht="15" customHeight="1" x14ac:dyDescent="0.2">
      <c r="A224" s="1" t="s">
        <v>218</v>
      </c>
      <c r="B224" s="29" t="s">
        <v>488</v>
      </c>
      <c r="C224" s="29">
        <v>11</v>
      </c>
      <c r="D224" s="4" t="s">
        <v>231</v>
      </c>
      <c r="E224" s="8">
        <v>0</v>
      </c>
      <c r="F224" s="8">
        <v>0</v>
      </c>
      <c r="G224" s="8">
        <v>0</v>
      </c>
      <c r="H224" s="8">
        <v>0</v>
      </c>
      <c r="I224" s="8">
        <v>1</v>
      </c>
      <c r="J224" s="8"/>
      <c r="K224" s="8">
        <v>0</v>
      </c>
      <c r="L224" s="6">
        <v>0</v>
      </c>
      <c r="M224" s="17">
        <v>0</v>
      </c>
      <c r="N224" s="17">
        <v>0</v>
      </c>
      <c r="O224" s="17">
        <v>1</v>
      </c>
      <c r="P224" s="8" t="s">
        <v>338</v>
      </c>
      <c r="Q224" s="8">
        <v>0</v>
      </c>
      <c r="R224" s="8">
        <v>1</v>
      </c>
      <c r="S224" s="8">
        <v>0</v>
      </c>
      <c r="T224" s="8">
        <v>0</v>
      </c>
      <c r="U224" s="8">
        <v>0</v>
      </c>
      <c r="V224" s="8"/>
      <c r="W224" s="13">
        <f t="shared" si="27"/>
        <v>0</v>
      </c>
      <c r="X224" s="13">
        <f t="shared" si="28"/>
        <v>0</v>
      </c>
      <c r="Y224" s="13">
        <f t="shared" si="29"/>
        <v>0</v>
      </c>
      <c r="Z224" s="12">
        <f t="shared" si="30"/>
        <v>0</v>
      </c>
      <c r="AA224" s="13">
        <f t="shared" si="31"/>
        <v>1</v>
      </c>
      <c r="AB224" s="7">
        <f t="shared" si="32"/>
        <v>1</v>
      </c>
      <c r="AC224" s="7"/>
      <c r="AD224" s="7">
        <f t="shared" si="33"/>
        <v>0</v>
      </c>
      <c r="AE224" s="7">
        <f t="shared" si="34"/>
        <v>1</v>
      </c>
      <c r="AF224" s="7">
        <f t="shared" si="35"/>
        <v>0</v>
      </c>
      <c r="AG224" s="7"/>
      <c r="AI224" s="137"/>
      <c r="AJ224" s="137"/>
      <c r="AK224" s="137"/>
      <c r="AL224" s="137"/>
      <c r="AM224" s="137"/>
      <c r="AO224" s="137"/>
      <c r="AP224" s="137"/>
      <c r="AQ224" s="137"/>
      <c r="AR224" s="137"/>
      <c r="AS224" s="137"/>
      <c r="AU224" s="137"/>
      <c r="AV224" s="137"/>
      <c r="AW224" s="137"/>
      <c r="AX224" s="137"/>
      <c r="AY224" s="137"/>
      <c r="BA224" s="137"/>
    </row>
    <row r="225" spans="1:64" s="55" customFormat="1" ht="15" customHeight="1" x14ac:dyDescent="0.2">
      <c r="A225" s="11" t="s">
        <v>221</v>
      </c>
      <c r="B225" s="29" t="s">
        <v>488</v>
      </c>
      <c r="C225" s="29">
        <v>11</v>
      </c>
      <c r="D225" s="4" t="s">
        <v>233</v>
      </c>
      <c r="E225" s="8">
        <v>0</v>
      </c>
      <c r="F225" s="8">
        <v>1</v>
      </c>
      <c r="G225" s="8">
        <v>0</v>
      </c>
      <c r="H225" s="8">
        <v>0</v>
      </c>
      <c r="I225" s="8">
        <v>0</v>
      </c>
      <c r="J225" s="8"/>
      <c r="K225" s="8">
        <v>0</v>
      </c>
      <c r="L225" s="6">
        <v>0</v>
      </c>
      <c r="M225" s="17">
        <v>0.5</v>
      </c>
      <c r="N225" s="17">
        <v>0.5</v>
      </c>
      <c r="O225" s="17">
        <v>0.5</v>
      </c>
      <c r="P225" s="8" t="s">
        <v>343</v>
      </c>
      <c r="Q225" s="8">
        <v>0</v>
      </c>
      <c r="R225" s="8">
        <v>1</v>
      </c>
      <c r="S225" s="8">
        <v>0</v>
      </c>
      <c r="T225" s="8">
        <v>1</v>
      </c>
      <c r="U225" s="8">
        <v>0</v>
      </c>
      <c r="V225" s="8"/>
      <c r="W225" s="13">
        <f t="shared" si="27"/>
        <v>0</v>
      </c>
      <c r="X225" s="13">
        <f t="shared" si="28"/>
        <v>1</v>
      </c>
      <c r="Y225" s="13">
        <f t="shared" si="29"/>
        <v>0</v>
      </c>
      <c r="Z225" s="12">
        <f t="shared" si="30"/>
        <v>0.5</v>
      </c>
      <c r="AA225" s="13">
        <f t="shared" si="31"/>
        <v>0</v>
      </c>
      <c r="AB225" s="7">
        <f t="shared" si="32"/>
        <v>1.5</v>
      </c>
      <c r="AC225" s="7"/>
      <c r="AD225" s="7">
        <f t="shared" si="33"/>
        <v>1</v>
      </c>
      <c r="AE225" s="7">
        <f t="shared" si="34"/>
        <v>0.5</v>
      </c>
      <c r="AF225" s="7">
        <f t="shared" si="35"/>
        <v>0</v>
      </c>
      <c r="AG225" s="7"/>
      <c r="AI225" s="137"/>
      <c r="AJ225" s="137"/>
      <c r="AK225" s="137"/>
      <c r="AL225" s="137"/>
      <c r="AM225" s="137"/>
      <c r="AO225" s="137"/>
      <c r="AP225" s="137"/>
      <c r="AQ225" s="137"/>
      <c r="AR225" s="137"/>
      <c r="AS225" s="137"/>
      <c r="AU225" s="137"/>
      <c r="AV225" s="137"/>
      <c r="AW225" s="137"/>
      <c r="AX225" s="137"/>
      <c r="AY225" s="137"/>
      <c r="BA225" s="137"/>
    </row>
    <row r="226" spans="1:64" s="55" customFormat="1" ht="15" customHeight="1" x14ac:dyDescent="0.2">
      <c r="A226" s="11" t="s">
        <v>236</v>
      </c>
      <c r="B226" s="29" t="s">
        <v>494</v>
      </c>
      <c r="C226" s="29">
        <v>10</v>
      </c>
      <c r="D226" s="4" t="s">
        <v>251</v>
      </c>
      <c r="E226" s="8">
        <v>0</v>
      </c>
      <c r="F226" s="8">
        <v>1</v>
      </c>
      <c r="G226" s="8">
        <v>0</v>
      </c>
      <c r="H226" s="8">
        <v>0</v>
      </c>
      <c r="I226" s="8">
        <v>0</v>
      </c>
      <c r="J226" s="8"/>
      <c r="K226" s="8">
        <v>0</v>
      </c>
      <c r="L226" s="6">
        <v>1</v>
      </c>
      <c r="M226" s="17">
        <v>0</v>
      </c>
      <c r="N226" s="17">
        <v>0</v>
      </c>
      <c r="O226" s="17">
        <v>0.5</v>
      </c>
      <c r="P226" s="8" t="s">
        <v>363</v>
      </c>
      <c r="Q226" s="8">
        <v>0</v>
      </c>
      <c r="R226" s="8">
        <v>1</v>
      </c>
      <c r="S226" s="8">
        <v>0</v>
      </c>
      <c r="T226" s="8">
        <v>0</v>
      </c>
      <c r="U226" s="8">
        <v>0</v>
      </c>
      <c r="V226" s="8" t="s">
        <v>541</v>
      </c>
      <c r="W226" s="13">
        <f t="shared" si="27"/>
        <v>0</v>
      </c>
      <c r="X226" s="13">
        <f t="shared" si="28"/>
        <v>1</v>
      </c>
      <c r="Y226" s="13">
        <f t="shared" si="29"/>
        <v>0</v>
      </c>
      <c r="Z226" s="12">
        <f t="shared" si="30"/>
        <v>0</v>
      </c>
      <c r="AA226" s="13">
        <f t="shared" si="31"/>
        <v>0</v>
      </c>
      <c r="AB226" s="7">
        <f t="shared" si="32"/>
        <v>1</v>
      </c>
      <c r="AC226" s="7"/>
      <c r="AD226" s="7">
        <f t="shared" si="33"/>
        <v>1</v>
      </c>
      <c r="AE226" s="7">
        <f t="shared" si="34"/>
        <v>0</v>
      </c>
      <c r="AF226" s="7">
        <f t="shared" si="35"/>
        <v>0</v>
      </c>
      <c r="AG226" s="7"/>
      <c r="AI226" s="137"/>
      <c r="AJ226" s="137"/>
      <c r="AK226" s="137"/>
      <c r="AL226" s="137"/>
      <c r="AM226" s="137"/>
      <c r="AO226" s="137"/>
      <c r="AP226" s="137"/>
      <c r="AQ226" s="137"/>
      <c r="AR226" s="137"/>
      <c r="AS226" s="137"/>
      <c r="AU226" s="137"/>
      <c r="AV226" s="137"/>
      <c r="AW226" s="137"/>
      <c r="AX226" s="137"/>
      <c r="AY226" s="137"/>
      <c r="BA226" s="137"/>
    </row>
    <row r="227" spans="1:64" s="55" customFormat="1" ht="15" customHeight="1" x14ac:dyDescent="0.2">
      <c r="A227" s="8">
        <v>1119</v>
      </c>
      <c r="B227" s="29" t="s">
        <v>904</v>
      </c>
      <c r="C227" s="29">
        <v>9</v>
      </c>
      <c r="D227" s="8" t="s">
        <v>697</v>
      </c>
      <c r="E227" s="72">
        <v>1</v>
      </c>
      <c r="F227" s="72">
        <v>1</v>
      </c>
      <c r="G227" s="72">
        <v>1</v>
      </c>
      <c r="H227" s="72">
        <v>0</v>
      </c>
      <c r="I227" s="72">
        <v>1</v>
      </c>
      <c r="J227" s="72"/>
      <c r="K227" s="72">
        <v>1</v>
      </c>
      <c r="L227" s="72">
        <v>1</v>
      </c>
      <c r="M227" s="72">
        <v>0</v>
      </c>
      <c r="N227" s="72">
        <v>0</v>
      </c>
      <c r="O227" s="72">
        <v>0.5</v>
      </c>
      <c r="P227" s="72"/>
      <c r="Q227" s="72">
        <v>1</v>
      </c>
      <c r="R227" s="72">
        <v>1</v>
      </c>
      <c r="S227" s="72">
        <v>1</v>
      </c>
      <c r="T227" s="72">
        <v>1</v>
      </c>
      <c r="U227" s="72">
        <v>1</v>
      </c>
      <c r="V227" s="8"/>
      <c r="W227" s="13">
        <f t="shared" si="27"/>
        <v>1</v>
      </c>
      <c r="X227" s="13">
        <f t="shared" si="28"/>
        <v>1</v>
      </c>
      <c r="Y227" s="13">
        <f t="shared" si="29"/>
        <v>1</v>
      </c>
      <c r="Z227" s="12">
        <f t="shared" si="30"/>
        <v>0</v>
      </c>
      <c r="AA227" s="13">
        <f t="shared" si="31"/>
        <v>1</v>
      </c>
      <c r="AB227" s="7">
        <f t="shared" si="32"/>
        <v>4</v>
      </c>
      <c r="AC227" s="7"/>
      <c r="AD227" s="7">
        <f t="shared" si="33"/>
        <v>2</v>
      </c>
      <c r="AE227" s="7">
        <f t="shared" si="34"/>
        <v>1</v>
      </c>
      <c r="AF227" s="7">
        <f t="shared" si="35"/>
        <v>1</v>
      </c>
      <c r="AG227" s="7"/>
      <c r="AI227" s="137"/>
      <c r="AJ227" s="137"/>
      <c r="AK227" s="137"/>
      <c r="AL227" s="137"/>
      <c r="AM227" s="137"/>
      <c r="AO227" s="137"/>
      <c r="AP227" s="137"/>
      <c r="AQ227" s="137"/>
      <c r="AR227" s="137"/>
      <c r="AS227" s="137"/>
      <c r="AU227" s="137"/>
      <c r="AV227" s="137"/>
      <c r="AW227" s="137"/>
      <c r="AX227" s="137"/>
      <c r="AY227" s="137"/>
      <c r="BA227" s="137"/>
    </row>
    <row r="228" spans="1:64" ht="15" customHeight="1" x14ac:dyDescent="0.2">
      <c r="A228" s="11" t="s">
        <v>213</v>
      </c>
      <c r="B228" s="29" t="s">
        <v>486</v>
      </c>
      <c r="C228" s="29">
        <v>8</v>
      </c>
      <c r="D228" s="4" t="s">
        <v>224</v>
      </c>
      <c r="E228" s="8">
        <v>0</v>
      </c>
      <c r="F228" s="8">
        <v>1</v>
      </c>
      <c r="G228" s="8">
        <v>0</v>
      </c>
      <c r="H228" s="8">
        <v>0</v>
      </c>
      <c r="I228" s="8">
        <v>0</v>
      </c>
      <c r="J228" s="8"/>
      <c r="K228" s="5">
        <v>1</v>
      </c>
      <c r="L228" s="5">
        <v>1</v>
      </c>
      <c r="M228" s="14">
        <v>0</v>
      </c>
      <c r="N228" s="14">
        <v>0.5</v>
      </c>
      <c r="O228" s="14">
        <v>1</v>
      </c>
      <c r="P228" s="3"/>
      <c r="Q228" s="8">
        <v>1</v>
      </c>
      <c r="R228" s="8">
        <v>1</v>
      </c>
      <c r="S228" s="8">
        <v>0</v>
      </c>
      <c r="T228" s="8">
        <v>0</v>
      </c>
      <c r="U228" s="8">
        <v>0</v>
      </c>
      <c r="V228" s="8"/>
      <c r="W228" s="13">
        <f t="shared" si="27"/>
        <v>1</v>
      </c>
      <c r="X228" s="13">
        <f t="shared" si="28"/>
        <v>1</v>
      </c>
      <c r="Y228" s="13">
        <f t="shared" si="29"/>
        <v>0</v>
      </c>
      <c r="Z228" s="12">
        <f t="shared" si="30"/>
        <v>0</v>
      </c>
      <c r="AA228" s="13">
        <f t="shared" si="31"/>
        <v>0</v>
      </c>
      <c r="AB228" s="7">
        <f t="shared" si="32"/>
        <v>2</v>
      </c>
      <c r="AC228" s="7"/>
      <c r="AD228" s="7">
        <f t="shared" si="33"/>
        <v>2</v>
      </c>
      <c r="AE228" s="7">
        <f t="shared" si="34"/>
        <v>0</v>
      </c>
      <c r="AF228" s="7">
        <f t="shared" si="35"/>
        <v>0</v>
      </c>
      <c r="AG228" s="7"/>
      <c r="AI228" s="139"/>
      <c r="AJ228" s="139"/>
      <c r="AK228" s="139"/>
      <c r="AL228" s="139"/>
      <c r="AM228" s="139"/>
      <c r="AO228" s="139"/>
      <c r="AP228" s="139"/>
      <c r="AQ228" s="139"/>
      <c r="AR228" s="139"/>
      <c r="AS228" s="139"/>
      <c r="AU228" s="139"/>
      <c r="AV228" s="139"/>
      <c r="AW228" s="139"/>
      <c r="AX228" s="139"/>
      <c r="AY228" s="139"/>
      <c r="BA228" s="139"/>
    </row>
    <row r="229" spans="1:64" ht="15" customHeight="1" x14ac:dyDescent="0.2">
      <c r="A229" s="8">
        <v>1072</v>
      </c>
      <c r="B229" s="29" t="s">
        <v>864</v>
      </c>
      <c r="C229" s="29">
        <v>8</v>
      </c>
      <c r="D229" s="8" t="s">
        <v>649</v>
      </c>
      <c r="E229" s="72">
        <v>0</v>
      </c>
      <c r="F229" s="72">
        <v>0</v>
      </c>
      <c r="G229" s="72">
        <v>1</v>
      </c>
      <c r="H229" s="72">
        <v>0</v>
      </c>
      <c r="I229" s="72">
        <v>1</v>
      </c>
      <c r="J229" s="72" t="s">
        <v>545</v>
      </c>
      <c r="K229" s="72">
        <v>0</v>
      </c>
      <c r="L229" s="72">
        <v>0</v>
      </c>
      <c r="M229" s="72">
        <v>0</v>
      </c>
      <c r="N229" s="72">
        <v>0</v>
      </c>
      <c r="O229" s="72">
        <v>0.5</v>
      </c>
      <c r="P229" s="72" t="s">
        <v>748</v>
      </c>
      <c r="Q229" s="72">
        <v>0</v>
      </c>
      <c r="R229" s="72">
        <v>1</v>
      </c>
      <c r="S229" s="72">
        <v>1</v>
      </c>
      <c r="T229" s="72">
        <v>0</v>
      </c>
      <c r="U229" s="72">
        <v>1</v>
      </c>
      <c r="V229" s="8"/>
      <c r="W229" s="13">
        <f t="shared" si="27"/>
        <v>0</v>
      </c>
      <c r="X229" s="13">
        <f t="shared" si="28"/>
        <v>0</v>
      </c>
      <c r="Y229" s="13">
        <f t="shared" si="29"/>
        <v>1</v>
      </c>
      <c r="Z229" s="12">
        <f t="shared" si="30"/>
        <v>0</v>
      </c>
      <c r="AA229" s="13">
        <f t="shared" si="31"/>
        <v>1</v>
      </c>
      <c r="AB229" s="7">
        <f t="shared" si="32"/>
        <v>2</v>
      </c>
      <c r="AC229" s="7"/>
      <c r="AD229" s="7">
        <f t="shared" si="33"/>
        <v>0</v>
      </c>
      <c r="AE229" s="7">
        <f t="shared" si="34"/>
        <v>1</v>
      </c>
      <c r="AF229" s="7">
        <f t="shared" si="35"/>
        <v>1</v>
      </c>
      <c r="AG229" s="7"/>
      <c r="AI229" s="139"/>
      <c r="AJ229" s="139"/>
      <c r="AK229" s="139"/>
      <c r="AL229" s="139"/>
      <c r="AM229" s="139"/>
      <c r="AO229" s="139"/>
      <c r="AP229" s="139"/>
      <c r="AQ229" s="139"/>
      <c r="AR229" s="139"/>
      <c r="AS229" s="139"/>
      <c r="AU229" s="139"/>
      <c r="AV229" s="139"/>
      <c r="AW229" s="139"/>
      <c r="AX229" s="139"/>
      <c r="AY229" s="139"/>
      <c r="BA229" s="139"/>
    </row>
    <row r="230" spans="1:64" ht="15" customHeight="1" x14ac:dyDescent="0.2">
      <c r="A230" s="8">
        <v>1106</v>
      </c>
      <c r="B230" s="29" t="s">
        <v>864</v>
      </c>
      <c r="C230" s="29">
        <v>8</v>
      </c>
      <c r="D230" s="8" t="s">
        <v>684</v>
      </c>
      <c r="E230" s="72">
        <v>0</v>
      </c>
      <c r="F230" s="72">
        <v>1</v>
      </c>
      <c r="G230" s="72">
        <v>1</v>
      </c>
      <c r="H230" s="72">
        <v>0</v>
      </c>
      <c r="I230" s="72">
        <v>0</v>
      </c>
      <c r="J230" s="72"/>
      <c r="K230" s="72">
        <v>0</v>
      </c>
      <c r="L230" s="72">
        <v>0</v>
      </c>
      <c r="M230" s="72">
        <v>0</v>
      </c>
      <c r="N230" s="72">
        <v>0</v>
      </c>
      <c r="O230" s="72">
        <v>1</v>
      </c>
      <c r="P230" s="72" t="s">
        <v>769</v>
      </c>
      <c r="Q230" s="8">
        <v>0</v>
      </c>
      <c r="R230" s="8">
        <v>1</v>
      </c>
      <c r="S230" s="8">
        <v>0</v>
      </c>
      <c r="T230" s="8">
        <v>0</v>
      </c>
      <c r="U230" s="8">
        <v>0</v>
      </c>
      <c r="V230" s="8"/>
      <c r="W230" s="13">
        <f t="shared" si="27"/>
        <v>0</v>
      </c>
      <c r="X230" s="13">
        <f t="shared" si="28"/>
        <v>1</v>
      </c>
      <c r="Y230" s="13">
        <f t="shared" si="29"/>
        <v>0</v>
      </c>
      <c r="Z230" s="12">
        <f t="shared" si="30"/>
        <v>0</v>
      </c>
      <c r="AA230" s="13">
        <f t="shared" si="31"/>
        <v>0</v>
      </c>
      <c r="AB230" s="7">
        <f t="shared" si="32"/>
        <v>1</v>
      </c>
      <c r="AC230" s="7"/>
      <c r="AD230" s="7">
        <f t="shared" si="33"/>
        <v>1</v>
      </c>
      <c r="AE230" s="7">
        <f t="shared" si="34"/>
        <v>0</v>
      </c>
      <c r="AF230" s="7">
        <f t="shared" si="35"/>
        <v>0</v>
      </c>
      <c r="AG230" s="7"/>
      <c r="AI230" s="139"/>
      <c r="AJ230" s="139"/>
      <c r="AK230" s="139"/>
      <c r="AL230" s="139"/>
      <c r="AM230" s="139"/>
      <c r="AO230" s="139"/>
      <c r="AP230" s="139"/>
      <c r="AQ230" s="139"/>
      <c r="AR230" s="139"/>
      <c r="AS230" s="139"/>
      <c r="AU230" s="139"/>
      <c r="AV230" s="139"/>
      <c r="AW230" s="139"/>
      <c r="AX230" s="139"/>
      <c r="AY230" s="139"/>
      <c r="BA230" s="139"/>
    </row>
    <row r="231" spans="1:64" s="55" customFormat="1" ht="15" customHeight="1" x14ac:dyDescent="0.2">
      <c r="A231" s="8">
        <v>1144</v>
      </c>
      <c r="B231" s="29" t="s">
        <v>925</v>
      </c>
      <c r="C231" s="29">
        <v>9</v>
      </c>
      <c r="D231" s="8" t="s">
        <v>722</v>
      </c>
      <c r="E231" s="72">
        <v>0</v>
      </c>
      <c r="F231" s="72">
        <v>1</v>
      </c>
      <c r="G231" s="72">
        <v>0</v>
      </c>
      <c r="H231" s="72">
        <v>0</v>
      </c>
      <c r="I231" s="72">
        <v>0</v>
      </c>
      <c r="J231" s="72" t="s">
        <v>545</v>
      </c>
      <c r="K231" s="72">
        <v>0</v>
      </c>
      <c r="L231" s="72">
        <v>0</v>
      </c>
      <c r="M231" s="72">
        <v>0</v>
      </c>
      <c r="N231" s="72">
        <v>0</v>
      </c>
      <c r="O231" s="72">
        <v>0</v>
      </c>
      <c r="P231" s="72" t="s">
        <v>743</v>
      </c>
      <c r="Q231" s="72">
        <v>0</v>
      </c>
      <c r="R231" s="72">
        <v>1</v>
      </c>
      <c r="S231" s="72">
        <v>0</v>
      </c>
      <c r="T231" s="72">
        <v>0</v>
      </c>
      <c r="U231" s="72">
        <v>0</v>
      </c>
      <c r="V231" s="8"/>
      <c r="W231" s="13">
        <f t="shared" si="27"/>
        <v>0</v>
      </c>
      <c r="X231" s="13">
        <f t="shared" si="28"/>
        <v>1</v>
      </c>
      <c r="Y231" s="13">
        <f t="shared" si="29"/>
        <v>0</v>
      </c>
      <c r="Z231" s="12">
        <f t="shared" si="30"/>
        <v>0</v>
      </c>
      <c r="AA231" s="13">
        <f t="shared" si="31"/>
        <v>0</v>
      </c>
      <c r="AB231" s="7">
        <f t="shared" si="32"/>
        <v>1</v>
      </c>
      <c r="AC231" s="7"/>
      <c r="AD231" s="7">
        <f t="shared" si="33"/>
        <v>1</v>
      </c>
      <c r="AE231" s="7">
        <f t="shared" si="34"/>
        <v>0</v>
      </c>
      <c r="AF231" s="7">
        <f t="shared" si="35"/>
        <v>0</v>
      </c>
      <c r="AG231" s="7"/>
      <c r="AI231" s="137"/>
      <c r="AJ231" s="137"/>
      <c r="AK231" s="137"/>
      <c r="AL231" s="137"/>
      <c r="AM231" s="137"/>
      <c r="AO231" s="137"/>
      <c r="AP231" s="137"/>
      <c r="AQ231" s="137"/>
      <c r="AR231" s="137"/>
      <c r="AS231" s="137"/>
      <c r="AU231" s="137"/>
      <c r="AV231" s="137"/>
      <c r="AW231" s="137"/>
      <c r="AX231" s="137"/>
      <c r="AY231" s="137"/>
      <c r="BA231" s="137"/>
    </row>
    <row r="232" spans="1:64" s="55" customFormat="1" ht="15" customHeight="1" x14ac:dyDescent="0.2">
      <c r="A232" s="8">
        <v>1141</v>
      </c>
      <c r="B232" s="29" t="s">
        <v>922</v>
      </c>
      <c r="C232" s="29">
        <v>10</v>
      </c>
      <c r="D232" s="8" t="s">
        <v>719</v>
      </c>
      <c r="E232" s="72">
        <v>0</v>
      </c>
      <c r="F232" s="72">
        <v>0</v>
      </c>
      <c r="G232" s="72">
        <v>0</v>
      </c>
      <c r="H232" s="72">
        <v>0</v>
      </c>
      <c r="I232" s="72">
        <v>0</v>
      </c>
      <c r="J232" s="72"/>
      <c r="K232" s="72">
        <v>0</v>
      </c>
      <c r="L232" s="72">
        <v>0</v>
      </c>
      <c r="M232" s="72">
        <v>0</v>
      </c>
      <c r="N232" s="72">
        <v>0</v>
      </c>
      <c r="O232" s="72">
        <v>0</v>
      </c>
      <c r="P232" s="72" t="s">
        <v>743</v>
      </c>
      <c r="Q232" s="72">
        <v>0</v>
      </c>
      <c r="R232" s="72">
        <v>1</v>
      </c>
      <c r="S232" s="72">
        <v>0</v>
      </c>
      <c r="T232" s="72">
        <v>0</v>
      </c>
      <c r="U232" s="72">
        <v>0</v>
      </c>
      <c r="V232" s="8"/>
      <c r="W232" s="13">
        <f t="shared" ref="W232:W295" si="36">IF(((E232+K232+Q232)=1.5),0.5,ROUND((E232+K232+Q232)/3,0))</f>
        <v>0</v>
      </c>
      <c r="X232" s="13">
        <f t="shared" ref="X232:X295" si="37">IF(((F232+L232+R232)=1.5),0.5,ROUND((F232+L232+R232)/3,0))</f>
        <v>0</v>
      </c>
      <c r="Y232" s="13">
        <f t="shared" ref="Y232:Y295" si="38">IF(((G232+M232+S232)=1.5),0.5,ROUND((G232+M232+S232)/3,0))</f>
        <v>0</v>
      </c>
      <c r="Z232" s="12">
        <f t="shared" ref="Z232:Z295" si="39">IF(((H232+N232+T232)=1.5),0.5,ROUND((H232+N232+T232)/3,0))</f>
        <v>0</v>
      </c>
      <c r="AA232" s="13">
        <f t="shared" ref="AA232:AA295" si="40">IF(((I232+O232+U232)=1.5),0.5,ROUND((I232+O232+U232)/3,0))</f>
        <v>0</v>
      </c>
      <c r="AB232" s="7">
        <f t="shared" si="32"/>
        <v>0</v>
      </c>
      <c r="AC232" s="7"/>
      <c r="AD232" s="7">
        <f t="shared" si="33"/>
        <v>0</v>
      </c>
      <c r="AE232" s="7">
        <f t="shared" si="34"/>
        <v>0</v>
      </c>
      <c r="AF232" s="7">
        <f t="shared" si="35"/>
        <v>0</v>
      </c>
      <c r="AG232" s="7"/>
      <c r="AI232" s="137"/>
      <c r="AJ232" s="137"/>
      <c r="AK232" s="137"/>
      <c r="AL232" s="137"/>
      <c r="AM232" s="137"/>
      <c r="AO232" s="137"/>
      <c r="AP232" s="137"/>
      <c r="AQ232" s="137"/>
      <c r="AR232" s="137"/>
      <c r="AS232" s="137"/>
      <c r="AU232" s="137"/>
      <c r="AV232" s="137"/>
      <c r="AW232" s="137"/>
      <c r="AX232" s="137"/>
      <c r="AY232" s="137"/>
      <c r="BA232" s="137"/>
    </row>
    <row r="233" spans="1:64" ht="15" customHeight="1" x14ac:dyDescent="0.2">
      <c r="A233" s="11" t="s">
        <v>311</v>
      </c>
      <c r="B233" s="29" t="s">
        <v>520</v>
      </c>
      <c r="C233" s="29">
        <v>2</v>
      </c>
      <c r="D233" s="4" t="s">
        <v>327</v>
      </c>
      <c r="E233" s="8">
        <v>0</v>
      </c>
      <c r="F233" s="8">
        <v>1</v>
      </c>
      <c r="G233" s="8">
        <v>0</v>
      </c>
      <c r="H233" s="8">
        <v>0</v>
      </c>
      <c r="I233" s="8">
        <v>1</v>
      </c>
      <c r="J233" s="8"/>
      <c r="K233" s="8">
        <v>0</v>
      </c>
      <c r="L233" s="8">
        <v>1</v>
      </c>
      <c r="M233" s="8">
        <v>0</v>
      </c>
      <c r="N233" s="8">
        <v>0</v>
      </c>
      <c r="O233" s="8">
        <v>1</v>
      </c>
      <c r="P233" s="8"/>
      <c r="Q233" s="8">
        <v>0</v>
      </c>
      <c r="R233" s="8">
        <v>1</v>
      </c>
      <c r="S233" s="8">
        <v>0</v>
      </c>
      <c r="T233" s="8">
        <v>0</v>
      </c>
      <c r="U233" s="8">
        <v>1</v>
      </c>
      <c r="V233" s="8"/>
      <c r="W233" s="13">
        <f t="shared" si="36"/>
        <v>0</v>
      </c>
      <c r="X233" s="13">
        <f t="shared" si="37"/>
        <v>1</v>
      </c>
      <c r="Y233" s="13">
        <f t="shared" si="38"/>
        <v>0</v>
      </c>
      <c r="Z233" s="12">
        <f t="shared" si="39"/>
        <v>0</v>
      </c>
      <c r="AA233" s="13">
        <f t="shared" si="40"/>
        <v>1</v>
      </c>
      <c r="AB233" s="7">
        <f t="shared" si="32"/>
        <v>2</v>
      </c>
      <c r="AC233" s="7"/>
      <c r="AD233" s="7">
        <f t="shared" si="33"/>
        <v>1</v>
      </c>
      <c r="AE233" s="7">
        <f t="shared" si="34"/>
        <v>1</v>
      </c>
      <c r="AF233" s="7">
        <f t="shared" si="35"/>
        <v>0</v>
      </c>
      <c r="AG233" s="7"/>
      <c r="AI233" s="139"/>
      <c r="AJ233" s="139"/>
      <c r="AK233" s="139"/>
      <c r="AL233" s="139"/>
      <c r="AM233" s="139"/>
      <c r="AO233" s="139"/>
      <c r="AP233" s="139"/>
      <c r="AQ233" s="139"/>
      <c r="AR233" s="139"/>
      <c r="AS233" s="139"/>
      <c r="AU233" s="139"/>
      <c r="AV233" s="139"/>
      <c r="AW233" s="139"/>
      <c r="AX233" s="139"/>
      <c r="AY233" s="139"/>
      <c r="BA233" s="139"/>
    </row>
    <row r="234" spans="1:64" ht="15" customHeight="1" x14ac:dyDescent="0.2">
      <c r="A234" s="1" t="s">
        <v>313</v>
      </c>
      <c r="B234" s="29" t="s">
        <v>520</v>
      </c>
      <c r="C234" s="29">
        <v>2</v>
      </c>
      <c r="D234" s="4" t="s">
        <v>329</v>
      </c>
      <c r="E234" s="8">
        <v>1</v>
      </c>
      <c r="F234" s="8">
        <v>1</v>
      </c>
      <c r="G234" s="8">
        <v>1</v>
      </c>
      <c r="H234" s="8">
        <v>0</v>
      </c>
      <c r="I234" s="8">
        <v>1</v>
      </c>
      <c r="J234" s="8"/>
      <c r="K234" s="8">
        <v>1</v>
      </c>
      <c r="L234" s="8">
        <v>1</v>
      </c>
      <c r="M234" s="17">
        <v>0.5</v>
      </c>
      <c r="N234" s="17">
        <v>0.5</v>
      </c>
      <c r="O234" s="17">
        <v>0.5</v>
      </c>
      <c r="P234" s="8"/>
      <c r="Q234" s="8">
        <v>1</v>
      </c>
      <c r="R234" s="8">
        <v>1</v>
      </c>
      <c r="S234" s="8">
        <v>0</v>
      </c>
      <c r="T234" s="8">
        <v>0</v>
      </c>
      <c r="U234" s="8">
        <v>0</v>
      </c>
      <c r="V234" s="8"/>
      <c r="W234" s="13">
        <f t="shared" si="36"/>
        <v>1</v>
      </c>
      <c r="X234" s="13">
        <f t="shared" si="37"/>
        <v>1</v>
      </c>
      <c r="Y234" s="13">
        <f t="shared" si="38"/>
        <v>0.5</v>
      </c>
      <c r="Z234" s="12">
        <f t="shared" si="39"/>
        <v>0</v>
      </c>
      <c r="AA234" s="13">
        <f t="shared" si="40"/>
        <v>0.5</v>
      </c>
      <c r="AB234" s="7">
        <f t="shared" si="32"/>
        <v>3</v>
      </c>
      <c r="AC234" s="7"/>
      <c r="AD234" s="7">
        <f t="shared" si="33"/>
        <v>2</v>
      </c>
      <c r="AE234" s="7">
        <f t="shared" si="34"/>
        <v>0.5</v>
      </c>
      <c r="AF234" s="7">
        <f t="shared" si="35"/>
        <v>0.5</v>
      </c>
      <c r="AG234" s="7"/>
      <c r="AI234" s="139"/>
      <c r="AJ234" s="139"/>
      <c r="AK234" s="139"/>
      <c r="AL234" s="139"/>
      <c r="AM234" s="139"/>
      <c r="AO234" s="139"/>
      <c r="AP234" s="139"/>
      <c r="AQ234" s="139"/>
      <c r="AR234" s="139"/>
      <c r="AS234" s="139"/>
      <c r="AU234" s="139"/>
      <c r="AV234" s="139"/>
      <c r="AW234" s="139"/>
      <c r="AX234" s="139"/>
      <c r="AY234" s="139"/>
      <c r="BA234" s="139"/>
    </row>
    <row r="235" spans="1:64" s="55" customFormat="1" ht="15" customHeight="1" x14ac:dyDescent="0.2">
      <c r="A235" s="1" t="s">
        <v>317</v>
      </c>
      <c r="B235" s="29" t="s">
        <v>520</v>
      </c>
      <c r="C235" s="29">
        <v>2</v>
      </c>
      <c r="D235" s="4" t="s">
        <v>333</v>
      </c>
      <c r="E235" s="8">
        <v>1</v>
      </c>
      <c r="F235" s="8">
        <v>1</v>
      </c>
      <c r="G235" s="8">
        <v>0</v>
      </c>
      <c r="H235" s="8">
        <v>0</v>
      </c>
      <c r="I235" s="8">
        <v>1</v>
      </c>
      <c r="J235" s="8"/>
      <c r="K235" s="8">
        <v>1</v>
      </c>
      <c r="L235" s="8">
        <v>1</v>
      </c>
      <c r="M235" s="8">
        <v>0</v>
      </c>
      <c r="N235" s="17">
        <v>0.5</v>
      </c>
      <c r="O235" s="8">
        <v>1</v>
      </c>
      <c r="P235" s="8"/>
      <c r="Q235" s="8">
        <v>1</v>
      </c>
      <c r="R235" s="8">
        <v>1</v>
      </c>
      <c r="S235" s="8">
        <v>0</v>
      </c>
      <c r="T235" s="8">
        <v>0</v>
      </c>
      <c r="U235" s="8">
        <v>0</v>
      </c>
      <c r="V235" s="8"/>
      <c r="W235" s="13">
        <f t="shared" si="36"/>
        <v>1</v>
      </c>
      <c r="X235" s="13">
        <f t="shared" si="37"/>
        <v>1</v>
      </c>
      <c r="Y235" s="13">
        <f t="shared" si="38"/>
        <v>0</v>
      </c>
      <c r="Z235" s="12">
        <f t="shared" si="39"/>
        <v>0</v>
      </c>
      <c r="AA235" s="13">
        <f t="shared" si="40"/>
        <v>1</v>
      </c>
      <c r="AB235" s="7">
        <f t="shared" si="32"/>
        <v>3</v>
      </c>
      <c r="AC235" s="7"/>
      <c r="AD235" s="7">
        <f t="shared" si="33"/>
        <v>2</v>
      </c>
      <c r="AE235" s="7">
        <f t="shared" si="34"/>
        <v>1</v>
      </c>
      <c r="AF235" s="7">
        <f t="shared" si="35"/>
        <v>0</v>
      </c>
      <c r="AG235" s="7"/>
      <c r="AI235" s="137"/>
      <c r="AJ235" s="137"/>
      <c r="AK235" s="137"/>
      <c r="AL235" s="137"/>
      <c r="AM235" s="137"/>
      <c r="AO235" s="137"/>
      <c r="AP235" s="137"/>
      <c r="AQ235" s="137"/>
      <c r="AR235" s="137"/>
      <c r="AS235" s="137"/>
      <c r="AU235" s="137"/>
      <c r="AV235" s="137"/>
      <c r="AW235" s="137"/>
      <c r="AX235" s="137"/>
      <c r="AY235" s="137"/>
      <c r="AZ235" s="137"/>
      <c r="BA235" s="137"/>
      <c r="BD235" s="137"/>
      <c r="BE235" s="137"/>
      <c r="BF235" s="137"/>
      <c r="BG235" s="137"/>
      <c r="BH235" s="137"/>
      <c r="BI235" s="137"/>
      <c r="BJ235" s="137"/>
      <c r="BK235" s="137"/>
      <c r="BL235" s="137"/>
    </row>
    <row r="236" spans="1:64" s="55" customFormat="1" ht="15" customHeight="1" x14ac:dyDescent="0.2">
      <c r="A236" s="8">
        <v>1120</v>
      </c>
      <c r="B236" s="29" t="s">
        <v>905</v>
      </c>
      <c r="C236" s="29">
        <v>11</v>
      </c>
      <c r="D236" s="8" t="s">
        <v>698</v>
      </c>
      <c r="E236" s="72">
        <v>1</v>
      </c>
      <c r="F236" s="72">
        <v>1</v>
      </c>
      <c r="G236" s="72">
        <v>1</v>
      </c>
      <c r="H236" s="72">
        <v>0</v>
      </c>
      <c r="I236" s="72">
        <v>0</v>
      </c>
      <c r="J236" s="72"/>
      <c r="K236" s="72">
        <v>1</v>
      </c>
      <c r="L236" s="72">
        <v>1</v>
      </c>
      <c r="M236" s="72">
        <v>0</v>
      </c>
      <c r="N236" s="72">
        <v>0</v>
      </c>
      <c r="O236" s="72">
        <v>0.5</v>
      </c>
      <c r="P236" s="72"/>
      <c r="Q236" s="72">
        <v>1</v>
      </c>
      <c r="R236" s="72">
        <v>1</v>
      </c>
      <c r="S236" s="72">
        <v>1</v>
      </c>
      <c r="T236" s="72">
        <v>1</v>
      </c>
      <c r="U236" s="72">
        <v>0</v>
      </c>
      <c r="V236" s="8"/>
      <c r="W236" s="13">
        <f t="shared" si="36"/>
        <v>1</v>
      </c>
      <c r="X236" s="13">
        <f t="shared" si="37"/>
        <v>1</v>
      </c>
      <c r="Y236" s="13">
        <f t="shared" si="38"/>
        <v>1</v>
      </c>
      <c r="Z236" s="12">
        <f t="shared" si="39"/>
        <v>0</v>
      </c>
      <c r="AA236" s="13">
        <f t="shared" si="40"/>
        <v>0</v>
      </c>
      <c r="AB236" s="7">
        <f t="shared" si="32"/>
        <v>3</v>
      </c>
      <c r="AC236" s="7"/>
      <c r="AD236" s="7">
        <f t="shared" si="33"/>
        <v>2</v>
      </c>
      <c r="AE236" s="7">
        <f t="shared" si="34"/>
        <v>0</v>
      </c>
      <c r="AF236" s="7">
        <f t="shared" si="35"/>
        <v>1</v>
      </c>
      <c r="AG236" s="7"/>
      <c r="AI236" s="137"/>
      <c r="AJ236" s="137"/>
      <c r="AK236" s="137"/>
      <c r="AL236" s="137"/>
      <c r="AM236" s="137"/>
      <c r="AO236" s="137"/>
      <c r="AP236" s="137"/>
      <c r="AQ236" s="137"/>
      <c r="AR236" s="137"/>
      <c r="AS236" s="137"/>
      <c r="AU236" s="137"/>
      <c r="AV236" s="137"/>
      <c r="AW236" s="137"/>
      <c r="AX236" s="137"/>
      <c r="AY236" s="137"/>
      <c r="AZ236" s="137"/>
      <c r="BA236" s="137"/>
      <c r="BD236" s="137"/>
      <c r="BE236" s="137"/>
      <c r="BF236" s="137"/>
      <c r="BG236" s="137"/>
      <c r="BH236" s="137"/>
      <c r="BI236" s="137"/>
      <c r="BJ236" s="137"/>
      <c r="BK236" s="137"/>
      <c r="BL236" s="137"/>
    </row>
    <row r="237" spans="1:64" s="55" customFormat="1" ht="15" customHeight="1" x14ac:dyDescent="0.2">
      <c r="A237" s="8">
        <v>1121</v>
      </c>
      <c r="B237" s="29" t="s">
        <v>905</v>
      </c>
      <c r="C237" s="29">
        <v>11</v>
      </c>
      <c r="D237" s="8" t="s">
        <v>699</v>
      </c>
      <c r="E237" s="72">
        <v>1</v>
      </c>
      <c r="F237" s="72">
        <v>1</v>
      </c>
      <c r="G237" s="72">
        <v>1</v>
      </c>
      <c r="H237" s="72">
        <v>0</v>
      </c>
      <c r="I237" s="72">
        <v>0</v>
      </c>
      <c r="J237" s="72"/>
      <c r="K237" s="72">
        <v>1</v>
      </c>
      <c r="L237" s="72">
        <v>1</v>
      </c>
      <c r="M237" s="72">
        <v>0</v>
      </c>
      <c r="N237" s="72">
        <v>0</v>
      </c>
      <c r="O237" s="72">
        <v>0.5</v>
      </c>
      <c r="P237" s="72"/>
      <c r="Q237" s="72">
        <v>1</v>
      </c>
      <c r="R237" s="72">
        <v>1</v>
      </c>
      <c r="S237" s="72">
        <v>1</v>
      </c>
      <c r="T237" s="72">
        <v>1</v>
      </c>
      <c r="U237" s="72">
        <v>1</v>
      </c>
      <c r="V237" s="8"/>
      <c r="W237" s="13">
        <f t="shared" si="36"/>
        <v>1</v>
      </c>
      <c r="X237" s="13">
        <f t="shared" si="37"/>
        <v>1</v>
      </c>
      <c r="Y237" s="13">
        <f t="shared" si="38"/>
        <v>1</v>
      </c>
      <c r="Z237" s="12">
        <f t="shared" si="39"/>
        <v>0</v>
      </c>
      <c r="AA237" s="13">
        <f t="shared" si="40"/>
        <v>0.5</v>
      </c>
      <c r="AB237" s="7">
        <f t="shared" si="32"/>
        <v>3.5</v>
      </c>
      <c r="AC237" s="7"/>
      <c r="AD237" s="7">
        <f t="shared" si="33"/>
        <v>2</v>
      </c>
      <c r="AE237" s="7">
        <f t="shared" si="34"/>
        <v>0.5</v>
      </c>
      <c r="AF237" s="7">
        <f t="shared" si="35"/>
        <v>1</v>
      </c>
      <c r="AG237" s="7"/>
      <c r="AI237" s="137"/>
      <c r="AJ237" s="137"/>
      <c r="AK237" s="137"/>
      <c r="AL237" s="137"/>
      <c r="AM237" s="137"/>
      <c r="AO237" s="137"/>
      <c r="AP237" s="137"/>
      <c r="AQ237" s="137"/>
      <c r="AR237" s="137"/>
      <c r="AS237" s="137"/>
      <c r="AU237" s="137"/>
      <c r="AV237" s="137"/>
      <c r="AW237" s="137"/>
      <c r="AX237" s="137"/>
      <c r="AY237" s="137"/>
      <c r="AZ237" s="137"/>
      <c r="BA237" s="137"/>
      <c r="BD237" s="137"/>
      <c r="BE237" s="137"/>
      <c r="BF237" s="137"/>
      <c r="BG237" s="137"/>
      <c r="BH237" s="137"/>
      <c r="BI237" s="137"/>
      <c r="BJ237" s="137"/>
      <c r="BK237" s="137"/>
      <c r="BL237" s="137"/>
    </row>
    <row r="238" spans="1:64" s="55" customFormat="1" ht="15" customHeight="1" x14ac:dyDescent="0.2">
      <c r="A238" s="8">
        <v>1030</v>
      </c>
      <c r="B238" s="29" t="s">
        <v>825</v>
      </c>
      <c r="C238" s="29">
        <v>10</v>
      </c>
      <c r="D238" s="8" t="s">
        <v>607</v>
      </c>
      <c r="E238" s="72">
        <v>1</v>
      </c>
      <c r="F238" s="72">
        <v>1</v>
      </c>
      <c r="G238" s="72">
        <v>1</v>
      </c>
      <c r="H238" s="72">
        <v>0</v>
      </c>
      <c r="I238" s="72">
        <v>1</v>
      </c>
      <c r="J238" s="72"/>
      <c r="K238" s="72">
        <v>1</v>
      </c>
      <c r="L238" s="72">
        <v>1</v>
      </c>
      <c r="M238" s="72">
        <v>0.5</v>
      </c>
      <c r="N238" s="72">
        <v>0.5</v>
      </c>
      <c r="O238" s="72">
        <v>0.5</v>
      </c>
      <c r="P238" s="72" t="s">
        <v>747</v>
      </c>
      <c r="Q238" s="72">
        <v>1</v>
      </c>
      <c r="R238" s="72">
        <v>1</v>
      </c>
      <c r="S238" s="72">
        <v>1</v>
      </c>
      <c r="T238" s="72">
        <v>1</v>
      </c>
      <c r="U238" s="72">
        <v>0</v>
      </c>
      <c r="V238" s="54"/>
      <c r="W238" s="13">
        <f t="shared" si="36"/>
        <v>1</v>
      </c>
      <c r="X238" s="13">
        <f t="shared" si="37"/>
        <v>1</v>
      </c>
      <c r="Y238" s="13">
        <f t="shared" si="38"/>
        <v>1</v>
      </c>
      <c r="Z238" s="12">
        <f t="shared" si="39"/>
        <v>0.5</v>
      </c>
      <c r="AA238" s="13">
        <f t="shared" si="40"/>
        <v>0.5</v>
      </c>
      <c r="AB238" s="7">
        <f t="shared" si="32"/>
        <v>4</v>
      </c>
      <c r="AC238" s="7"/>
      <c r="AD238" s="7">
        <f t="shared" si="33"/>
        <v>2</v>
      </c>
      <c r="AE238" s="7">
        <f t="shared" si="34"/>
        <v>1</v>
      </c>
      <c r="AF238" s="7">
        <f t="shared" si="35"/>
        <v>1</v>
      </c>
      <c r="AG238" s="7"/>
      <c r="AI238" s="137"/>
      <c r="AJ238" s="137"/>
      <c r="AK238" s="137"/>
      <c r="AL238" s="137"/>
      <c r="AM238" s="137"/>
      <c r="AO238" s="137"/>
      <c r="AP238" s="137"/>
      <c r="AQ238" s="137"/>
      <c r="AR238" s="137"/>
      <c r="AS238" s="137"/>
      <c r="AU238" s="137"/>
      <c r="AV238" s="137"/>
      <c r="AW238" s="137"/>
      <c r="AX238" s="137"/>
      <c r="AY238" s="137"/>
      <c r="BA238" s="137"/>
    </row>
    <row r="239" spans="1:64" s="55" customFormat="1" ht="15" customHeight="1" x14ac:dyDescent="0.2">
      <c r="A239" s="1" t="s">
        <v>234</v>
      </c>
      <c r="B239" s="86" t="s">
        <v>493</v>
      </c>
      <c r="C239" s="86">
        <v>10</v>
      </c>
      <c r="D239" s="87" t="s">
        <v>249</v>
      </c>
      <c r="E239" s="5">
        <v>1</v>
      </c>
      <c r="F239" s="5">
        <v>1</v>
      </c>
      <c r="G239" s="5">
        <v>1</v>
      </c>
      <c r="H239" s="5">
        <v>0</v>
      </c>
      <c r="I239" s="5">
        <v>1</v>
      </c>
      <c r="J239" s="5"/>
      <c r="K239" s="5">
        <v>1</v>
      </c>
      <c r="L239" s="2">
        <v>1</v>
      </c>
      <c r="M239" s="89">
        <v>0.5</v>
      </c>
      <c r="N239" s="89">
        <v>0</v>
      </c>
      <c r="O239" s="89">
        <v>0</v>
      </c>
      <c r="P239" s="5" t="s">
        <v>360</v>
      </c>
      <c r="Q239" s="5">
        <v>1</v>
      </c>
      <c r="R239" s="5">
        <v>1</v>
      </c>
      <c r="S239" s="5">
        <v>0</v>
      </c>
      <c r="T239" s="5">
        <v>0</v>
      </c>
      <c r="U239" s="5">
        <v>1</v>
      </c>
      <c r="V239" s="5"/>
      <c r="W239" s="12">
        <f t="shared" si="36"/>
        <v>1</v>
      </c>
      <c r="X239" s="12">
        <f t="shared" si="37"/>
        <v>1</v>
      </c>
      <c r="Y239" s="12">
        <f t="shared" si="38"/>
        <v>0.5</v>
      </c>
      <c r="Z239" s="12">
        <f t="shared" si="39"/>
        <v>0</v>
      </c>
      <c r="AA239" s="12">
        <f t="shared" si="40"/>
        <v>1</v>
      </c>
      <c r="AB239" s="88">
        <f t="shared" si="32"/>
        <v>3.5</v>
      </c>
      <c r="AC239" s="88"/>
      <c r="AD239" s="7">
        <f t="shared" si="33"/>
        <v>2</v>
      </c>
      <c r="AE239" s="7">
        <f t="shared" si="34"/>
        <v>1</v>
      </c>
      <c r="AF239" s="7">
        <f t="shared" si="35"/>
        <v>0.5</v>
      </c>
      <c r="AG239" s="7"/>
      <c r="AI239" s="137"/>
      <c r="AJ239" s="137"/>
      <c r="AK239" s="137"/>
      <c r="AL239" s="137"/>
      <c r="AM239" s="137"/>
      <c r="AO239" s="137"/>
      <c r="AP239" s="137"/>
      <c r="AQ239" s="137"/>
      <c r="AR239" s="137"/>
      <c r="AS239" s="137"/>
      <c r="AU239" s="137"/>
      <c r="AV239" s="137"/>
      <c r="AW239" s="137"/>
      <c r="AX239" s="137"/>
      <c r="AY239" s="137"/>
      <c r="BA239" s="137"/>
    </row>
    <row r="240" spans="1:64" ht="15" customHeight="1" x14ac:dyDescent="0.2">
      <c r="A240" s="11" t="s">
        <v>123</v>
      </c>
      <c r="B240" s="29" t="s">
        <v>452</v>
      </c>
      <c r="C240" s="29">
        <v>8</v>
      </c>
      <c r="D240" s="4" t="s">
        <v>130</v>
      </c>
      <c r="E240" s="6">
        <v>1</v>
      </c>
      <c r="F240" s="6">
        <v>0</v>
      </c>
      <c r="G240" s="6">
        <v>0</v>
      </c>
      <c r="H240" s="6">
        <v>1</v>
      </c>
      <c r="I240" s="6">
        <v>0</v>
      </c>
      <c r="J240" s="8" t="s">
        <v>217</v>
      </c>
      <c r="K240" s="5">
        <v>1</v>
      </c>
      <c r="L240" s="5">
        <v>1</v>
      </c>
      <c r="M240" s="14">
        <v>0</v>
      </c>
      <c r="N240" s="14">
        <v>0</v>
      </c>
      <c r="O240" s="14">
        <v>0</v>
      </c>
      <c r="P240" s="8" t="s">
        <v>164</v>
      </c>
      <c r="Q240" s="5">
        <v>1</v>
      </c>
      <c r="R240" s="5">
        <v>1</v>
      </c>
      <c r="S240" s="5">
        <v>0</v>
      </c>
      <c r="T240" s="5">
        <v>0</v>
      </c>
      <c r="U240" s="5">
        <v>1</v>
      </c>
      <c r="V240" s="5"/>
      <c r="W240" s="13">
        <f t="shared" si="36"/>
        <v>1</v>
      </c>
      <c r="X240" s="13">
        <f t="shared" si="37"/>
        <v>1</v>
      </c>
      <c r="Y240" s="13">
        <f t="shared" si="38"/>
        <v>0</v>
      </c>
      <c r="Z240" s="12">
        <f t="shared" si="39"/>
        <v>0</v>
      </c>
      <c r="AA240" s="13">
        <f t="shared" si="40"/>
        <v>0</v>
      </c>
      <c r="AB240" s="7">
        <f t="shared" si="32"/>
        <v>2</v>
      </c>
      <c r="AC240" s="7"/>
      <c r="AD240" s="7">
        <f t="shared" si="33"/>
        <v>2</v>
      </c>
      <c r="AE240" s="7">
        <f t="shared" si="34"/>
        <v>0</v>
      </c>
      <c r="AF240" s="7">
        <f t="shared" si="35"/>
        <v>0</v>
      </c>
      <c r="AG240" s="7"/>
      <c r="AI240" s="139"/>
      <c r="AJ240" s="139"/>
      <c r="AK240" s="139"/>
      <c r="AL240" s="139"/>
      <c r="AM240" s="139"/>
      <c r="AO240" s="139"/>
      <c r="AP240" s="139"/>
      <c r="AQ240" s="139"/>
      <c r="AR240" s="139"/>
      <c r="AS240" s="139"/>
      <c r="AU240" s="139"/>
      <c r="AV240" s="139"/>
      <c r="AW240" s="139"/>
      <c r="AX240" s="139"/>
      <c r="AY240" s="139"/>
      <c r="BA240" s="139"/>
    </row>
    <row r="241" spans="1:64" s="83" customFormat="1" ht="15" customHeight="1" x14ac:dyDescent="0.2">
      <c r="A241" s="11" t="s">
        <v>127</v>
      </c>
      <c r="B241" s="29" t="s">
        <v>453</v>
      </c>
      <c r="C241" s="29">
        <v>9</v>
      </c>
      <c r="D241" s="4" t="s">
        <v>136</v>
      </c>
      <c r="E241" s="6">
        <v>1</v>
      </c>
      <c r="F241" s="6">
        <v>0</v>
      </c>
      <c r="G241" s="6">
        <v>0</v>
      </c>
      <c r="H241" s="6">
        <v>0</v>
      </c>
      <c r="I241" s="6">
        <v>0</v>
      </c>
      <c r="J241" s="3"/>
      <c r="K241" s="5">
        <v>1</v>
      </c>
      <c r="L241" s="5">
        <v>1</v>
      </c>
      <c r="M241" s="14">
        <v>0</v>
      </c>
      <c r="N241" s="14">
        <v>0.5</v>
      </c>
      <c r="O241" s="14">
        <v>1</v>
      </c>
      <c r="P241" s="3"/>
      <c r="Q241" s="5">
        <v>1</v>
      </c>
      <c r="R241" s="5">
        <v>1</v>
      </c>
      <c r="S241" s="5">
        <v>0</v>
      </c>
      <c r="T241" s="5">
        <v>0</v>
      </c>
      <c r="U241" s="5">
        <v>0</v>
      </c>
      <c r="V241" s="5"/>
      <c r="W241" s="13">
        <f t="shared" si="36"/>
        <v>1</v>
      </c>
      <c r="X241" s="13">
        <f t="shared" si="37"/>
        <v>1</v>
      </c>
      <c r="Y241" s="13">
        <f t="shared" si="38"/>
        <v>0</v>
      </c>
      <c r="Z241" s="12">
        <f t="shared" si="39"/>
        <v>0</v>
      </c>
      <c r="AA241" s="13">
        <f t="shared" si="40"/>
        <v>0</v>
      </c>
      <c r="AB241" s="7">
        <f t="shared" si="32"/>
        <v>2</v>
      </c>
      <c r="AC241" s="7"/>
      <c r="AD241" s="7">
        <f t="shared" si="33"/>
        <v>2</v>
      </c>
      <c r="AE241" s="7">
        <f t="shared" si="34"/>
        <v>0</v>
      </c>
      <c r="AF241" s="7">
        <f t="shared" si="35"/>
        <v>0</v>
      </c>
      <c r="AG241" s="7"/>
      <c r="AI241" s="85"/>
      <c r="AJ241" s="85"/>
      <c r="AK241" s="85"/>
      <c r="AL241" s="85"/>
      <c r="AM241" s="85"/>
      <c r="AO241" s="85"/>
      <c r="AP241" s="85"/>
      <c r="AQ241" s="85"/>
      <c r="AR241" s="85"/>
      <c r="AS241" s="85"/>
      <c r="AU241" s="85"/>
      <c r="AV241" s="85"/>
      <c r="AW241" s="85"/>
      <c r="AX241" s="85"/>
      <c r="AY241" s="85"/>
      <c r="BA241" s="85"/>
    </row>
    <row r="242" spans="1:64" ht="15" customHeight="1" x14ac:dyDescent="0.2">
      <c r="A242" s="1" t="s">
        <v>147</v>
      </c>
      <c r="B242" s="29" t="s">
        <v>453</v>
      </c>
      <c r="C242" s="29">
        <v>9</v>
      </c>
      <c r="D242" s="4" t="s">
        <v>154</v>
      </c>
      <c r="E242" s="6">
        <v>0</v>
      </c>
      <c r="F242" s="6">
        <v>1</v>
      </c>
      <c r="G242" s="6">
        <v>0</v>
      </c>
      <c r="H242" s="6">
        <v>0</v>
      </c>
      <c r="I242" s="6">
        <v>0</v>
      </c>
      <c r="J242" s="3"/>
      <c r="K242" s="5">
        <v>0</v>
      </c>
      <c r="L242" s="5">
        <v>1</v>
      </c>
      <c r="M242" s="14">
        <v>0.5</v>
      </c>
      <c r="N242" s="14">
        <v>0.5</v>
      </c>
      <c r="O242" s="14">
        <v>1</v>
      </c>
      <c r="P242" s="3"/>
      <c r="Q242" s="5">
        <v>0</v>
      </c>
      <c r="R242" s="5">
        <v>0</v>
      </c>
      <c r="S242" s="5">
        <v>0</v>
      </c>
      <c r="T242" s="5">
        <v>0</v>
      </c>
      <c r="U242" s="5">
        <v>0</v>
      </c>
      <c r="V242" s="5"/>
      <c r="W242" s="13">
        <f t="shared" si="36"/>
        <v>0</v>
      </c>
      <c r="X242" s="13">
        <f t="shared" si="37"/>
        <v>1</v>
      </c>
      <c r="Y242" s="13">
        <f t="shared" si="38"/>
        <v>0</v>
      </c>
      <c r="Z242" s="12">
        <f t="shared" si="39"/>
        <v>0</v>
      </c>
      <c r="AA242" s="13">
        <f t="shared" si="40"/>
        <v>0</v>
      </c>
      <c r="AB242" s="7">
        <f t="shared" si="32"/>
        <v>1</v>
      </c>
      <c r="AC242" s="7"/>
      <c r="AD242" s="7">
        <f t="shared" si="33"/>
        <v>1</v>
      </c>
      <c r="AE242" s="7">
        <f t="shared" si="34"/>
        <v>0</v>
      </c>
      <c r="AF242" s="7">
        <f t="shared" si="35"/>
        <v>0</v>
      </c>
      <c r="AG242" s="7"/>
      <c r="AI242" s="139"/>
      <c r="AJ242" s="139"/>
      <c r="AK242" s="139"/>
      <c r="AL242" s="139"/>
      <c r="AM242" s="139"/>
      <c r="AO242" s="139"/>
      <c r="AP242" s="139"/>
      <c r="AQ242" s="139"/>
      <c r="AR242" s="139"/>
      <c r="AS242" s="139"/>
      <c r="AU242" s="139"/>
      <c r="AV242" s="139"/>
      <c r="AW242" s="139"/>
      <c r="AX242" s="139"/>
      <c r="AY242" s="139"/>
      <c r="BA242" s="139"/>
    </row>
    <row r="243" spans="1:64" s="55" customFormat="1" ht="15" customHeight="1" x14ac:dyDescent="0.2">
      <c r="A243" s="1" t="s">
        <v>49</v>
      </c>
      <c r="B243" s="29" t="s">
        <v>420</v>
      </c>
      <c r="C243" s="29">
        <v>11</v>
      </c>
      <c r="D243" s="4" t="s">
        <v>50</v>
      </c>
      <c r="E243" s="6">
        <v>1</v>
      </c>
      <c r="F243" s="6">
        <v>1</v>
      </c>
      <c r="G243" s="6">
        <v>0</v>
      </c>
      <c r="H243" s="6">
        <v>1</v>
      </c>
      <c r="I243" s="6">
        <v>1</v>
      </c>
      <c r="J243" s="3"/>
      <c r="K243" s="5">
        <v>1</v>
      </c>
      <c r="L243" s="5">
        <v>1</v>
      </c>
      <c r="M243" s="14">
        <v>0</v>
      </c>
      <c r="N243" s="14">
        <v>0</v>
      </c>
      <c r="O243" s="14">
        <v>1</v>
      </c>
      <c r="P243" s="3"/>
      <c r="Q243" s="5">
        <v>1</v>
      </c>
      <c r="R243" s="5">
        <v>0</v>
      </c>
      <c r="S243" s="5">
        <v>0</v>
      </c>
      <c r="T243" s="5">
        <v>0</v>
      </c>
      <c r="U243" s="5">
        <v>0</v>
      </c>
      <c r="V243" s="5"/>
      <c r="W243" s="13">
        <f t="shared" si="36"/>
        <v>1</v>
      </c>
      <c r="X243" s="13">
        <f t="shared" si="37"/>
        <v>1</v>
      </c>
      <c r="Y243" s="13">
        <f t="shared" si="38"/>
        <v>0</v>
      </c>
      <c r="Z243" s="12">
        <f t="shared" si="39"/>
        <v>0</v>
      </c>
      <c r="AA243" s="13">
        <f t="shared" si="40"/>
        <v>1</v>
      </c>
      <c r="AB243" s="7">
        <f t="shared" si="32"/>
        <v>3</v>
      </c>
      <c r="AC243" s="7"/>
      <c r="AD243" s="7">
        <f t="shared" si="33"/>
        <v>2</v>
      </c>
      <c r="AE243" s="7">
        <f t="shared" si="34"/>
        <v>1</v>
      </c>
      <c r="AF243" s="7">
        <f t="shared" si="35"/>
        <v>0</v>
      </c>
      <c r="AG243" s="7"/>
      <c r="AI243" s="137"/>
      <c r="AJ243" s="137"/>
      <c r="AK243" s="137"/>
      <c r="AL243" s="137"/>
      <c r="AM243" s="137"/>
      <c r="AO243" s="137"/>
      <c r="AP243" s="137"/>
      <c r="AQ243" s="137"/>
      <c r="AR243" s="137"/>
      <c r="AS243" s="137"/>
      <c r="AU243" s="137"/>
      <c r="AV243" s="137"/>
      <c r="AW243" s="137"/>
      <c r="AX243" s="137"/>
      <c r="AY243" s="137"/>
      <c r="BA243" s="137"/>
    </row>
    <row r="244" spans="1:64" s="55" customFormat="1" ht="15" customHeight="1" x14ac:dyDescent="0.2">
      <c r="A244" s="8">
        <v>1082</v>
      </c>
      <c r="B244" s="29" t="s">
        <v>872</v>
      </c>
      <c r="C244" s="29">
        <v>8</v>
      </c>
      <c r="D244" s="8" t="s">
        <v>659</v>
      </c>
      <c r="E244" s="72">
        <v>0</v>
      </c>
      <c r="F244" s="72">
        <v>0</v>
      </c>
      <c r="G244" s="72">
        <v>0</v>
      </c>
      <c r="H244" s="72">
        <v>0</v>
      </c>
      <c r="I244" s="72">
        <v>0</v>
      </c>
      <c r="J244" s="72"/>
      <c r="K244" s="72">
        <v>0</v>
      </c>
      <c r="L244" s="72">
        <v>0</v>
      </c>
      <c r="M244" s="72">
        <v>0</v>
      </c>
      <c r="N244" s="72">
        <v>0</v>
      </c>
      <c r="O244" s="72">
        <v>1</v>
      </c>
      <c r="P244" s="72" t="s">
        <v>748</v>
      </c>
      <c r="Q244" s="72">
        <v>0</v>
      </c>
      <c r="R244" s="72">
        <v>1</v>
      </c>
      <c r="S244" s="72">
        <v>0</v>
      </c>
      <c r="T244" s="72">
        <v>0</v>
      </c>
      <c r="U244" s="72">
        <v>0</v>
      </c>
      <c r="V244" s="8"/>
      <c r="W244" s="13">
        <f t="shared" si="36"/>
        <v>0</v>
      </c>
      <c r="X244" s="13">
        <f t="shared" si="37"/>
        <v>0</v>
      </c>
      <c r="Y244" s="13">
        <f t="shared" si="38"/>
        <v>0</v>
      </c>
      <c r="Z244" s="12">
        <f t="shared" si="39"/>
        <v>0</v>
      </c>
      <c r="AA244" s="13">
        <f t="shared" si="40"/>
        <v>0</v>
      </c>
      <c r="AB244" s="7">
        <f t="shared" si="32"/>
        <v>0</v>
      </c>
      <c r="AC244" s="7"/>
      <c r="AD244" s="7">
        <f t="shared" si="33"/>
        <v>0</v>
      </c>
      <c r="AE244" s="7">
        <f t="shared" si="34"/>
        <v>0</v>
      </c>
      <c r="AF244" s="7">
        <f t="shared" si="35"/>
        <v>0</v>
      </c>
      <c r="AG244" s="7"/>
      <c r="AI244" s="137"/>
      <c r="AJ244" s="137"/>
      <c r="AK244" s="137"/>
      <c r="AL244" s="137"/>
      <c r="AM244" s="137"/>
      <c r="AO244" s="137"/>
      <c r="AP244" s="137"/>
      <c r="AQ244" s="137"/>
      <c r="AR244" s="137"/>
      <c r="AS244" s="137"/>
      <c r="AU244" s="137"/>
      <c r="AV244" s="137"/>
      <c r="AW244" s="137"/>
      <c r="AX244" s="137"/>
      <c r="AY244" s="137"/>
      <c r="BA244" s="137"/>
    </row>
    <row r="245" spans="1:64" ht="15" customHeight="1" x14ac:dyDescent="0.2">
      <c r="A245" s="8">
        <v>1087</v>
      </c>
      <c r="B245" s="29" t="s">
        <v>877</v>
      </c>
      <c r="C245" s="29">
        <v>9</v>
      </c>
      <c r="D245" s="8" t="s">
        <v>664</v>
      </c>
      <c r="E245" s="72">
        <v>0</v>
      </c>
      <c r="F245" s="72">
        <v>1</v>
      </c>
      <c r="G245" s="72">
        <v>1</v>
      </c>
      <c r="H245" s="72">
        <v>0</v>
      </c>
      <c r="I245" s="72">
        <v>0</v>
      </c>
      <c r="J245" s="72"/>
      <c r="K245" s="72">
        <v>1</v>
      </c>
      <c r="L245" s="72">
        <v>1</v>
      </c>
      <c r="M245" s="72">
        <v>1</v>
      </c>
      <c r="N245" s="72">
        <v>1</v>
      </c>
      <c r="O245" s="72">
        <v>0</v>
      </c>
      <c r="P245" s="72"/>
      <c r="Q245" s="72">
        <v>0</v>
      </c>
      <c r="R245" s="72">
        <v>1</v>
      </c>
      <c r="S245" s="72">
        <v>1</v>
      </c>
      <c r="T245" s="72">
        <v>1</v>
      </c>
      <c r="U245" s="72">
        <v>0</v>
      </c>
      <c r="V245" s="8"/>
      <c r="W245" s="13">
        <f t="shared" si="36"/>
        <v>0</v>
      </c>
      <c r="X245" s="13">
        <f t="shared" si="37"/>
        <v>1</v>
      </c>
      <c r="Y245" s="13">
        <f t="shared" si="38"/>
        <v>1</v>
      </c>
      <c r="Z245" s="12">
        <f t="shared" si="39"/>
        <v>1</v>
      </c>
      <c r="AA245" s="13">
        <f t="shared" si="40"/>
        <v>0</v>
      </c>
      <c r="AB245" s="7">
        <f t="shared" si="32"/>
        <v>3</v>
      </c>
      <c r="AC245" s="7"/>
      <c r="AD245" s="7">
        <f t="shared" si="33"/>
        <v>1</v>
      </c>
      <c r="AE245" s="7">
        <f t="shared" si="34"/>
        <v>1</v>
      </c>
      <c r="AF245" s="7">
        <f t="shared" si="35"/>
        <v>1</v>
      </c>
      <c r="AG245" s="7"/>
      <c r="AI245" s="139"/>
      <c r="AJ245" s="139"/>
      <c r="AK245" s="139"/>
      <c r="AL245" s="139"/>
      <c r="AM245" s="139"/>
      <c r="AO245" s="139"/>
      <c r="AP245" s="139"/>
      <c r="AQ245" s="139"/>
      <c r="AR245" s="139"/>
      <c r="AS245" s="139"/>
      <c r="AU245" s="139"/>
      <c r="AV245" s="139"/>
      <c r="AW245" s="139"/>
      <c r="AX245" s="139"/>
      <c r="AY245" s="139"/>
      <c r="BA245" s="139"/>
    </row>
    <row r="246" spans="1:64" ht="15" customHeight="1" x14ac:dyDescent="0.2">
      <c r="A246" s="11" t="s">
        <v>241</v>
      </c>
      <c r="B246" s="29" t="s">
        <v>496</v>
      </c>
      <c r="C246" s="29">
        <v>8</v>
      </c>
      <c r="D246" s="4" t="s">
        <v>255</v>
      </c>
      <c r="E246" s="8">
        <v>0</v>
      </c>
      <c r="F246" s="8">
        <v>1</v>
      </c>
      <c r="G246" s="8">
        <v>1</v>
      </c>
      <c r="H246" s="8">
        <v>1</v>
      </c>
      <c r="I246" s="8">
        <v>0</v>
      </c>
      <c r="J246" s="8"/>
      <c r="K246" s="8">
        <v>0</v>
      </c>
      <c r="L246" s="8">
        <v>0</v>
      </c>
      <c r="M246" s="8">
        <v>0</v>
      </c>
      <c r="N246" s="8">
        <v>0</v>
      </c>
      <c r="O246" s="8">
        <v>0</v>
      </c>
      <c r="P246" s="3"/>
      <c r="Q246" s="8">
        <v>0</v>
      </c>
      <c r="R246" s="8">
        <v>1</v>
      </c>
      <c r="S246" s="8">
        <v>1</v>
      </c>
      <c r="T246" s="8">
        <v>0</v>
      </c>
      <c r="U246" s="8">
        <v>0</v>
      </c>
      <c r="V246" s="8"/>
      <c r="W246" s="13">
        <f t="shared" si="36"/>
        <v>0</v>
      </c>
      <c r="X246" s="13">
        <f t="shared" si="37"/>
        <v>1</v>
      </c>
      <c r="Y246" s="13">
        <f t="shared" si="38"/>
        <v>1</v>
      </c>
      <c r="Z246" s="12">
        <f t="shared" si="39"/>
        <v>0</v>
      </c>
      <c r="AA246" s="13">
        <f t="shared" si="40"/>
        <v>0</v>
      </c>
      <c r="AB246" s="7">
        <f t="shared" si="32"/>
        <v>2</v>
      </c>
      <c r="AC246" s="7"/>
      <c r="AD246" s="7">
        <f t="shared" si="33"/>
        <v>1</v>
      </c>
      <c r="AE246" s="7">
        <f t="shared" si="34"/>
        <v>0</v>
      </c>
      <c r="AF246" s="7">
        <f t="shared" si="35"/>
        <v>1</v>
      </c>
      <c r="AG246" s="7"/>
      <c r="AI246" s="139"/>
      <c r="AJ246" s="139"/>
      <c r="AK246" s="139"/>
      <c r="AL246" s="139"/>
      <c r="AM246" s="139"/>
      <c r="AO246" s="139"/>
      <c r="AP246" s="139"/>
      <c r="AQ246" s="139"/>
      <c r="AR246" s="139"/>
      <c r="AS246" s="139"/>
      <c r="AU246" s="139"/>
      <c r="AV246" s="139"/>
      <c r="AW246" s="139"/>
      <c r="AX246" s="139"/>
      <c r="AY246" s="139"/>
      <c r="BA246" s="139"/>
    </row>
    <row r="247" spans="1:64" ht="15" customHeight="1" x14ac:dyDescent="0.2">
      <c r="A247" s="1" t="s">
        <v>243</v>
      </c>
      <c r="B247" s="29" t="s">
        <v>497</v>
      </c>
      <c r="C247" s="29">
        <v>11</v>
      </c>
      <c r="D247" s="4" t="s">
        <v>257</v>
      </c>
      <c r="E247" s="8">
        <v>0</v>
      </c>
      <c r="F247" s="8">
        <v>1</v>
      </c>
      <c r="G247" s="8">
        <v>1</v>
      </c>
      <c r="H247" s="8">
        <v>0</v>
      </c>
      <c r="I247" s="8">
        <v>0</v>
      </c>
      <c r="J247" s="8"/>
      <c r="K247" s="8">
        <v>0</v>
      </c>
      <c r="L247" s="8">
        <v>0</v>
      </c>
      <c r="M247" s="8">
        <v>0</v>
      </c>
      <c r="N247" s="8">
        <v>0</v>
      </c>
      <c r="O247" s="8">
        <v>0</v>
      </c>
      <c r="P247" s="8"/>
      <c r="Q247" s="8">
        <v>0</v>
      </c>
      <c r="R247" s="8">
        <v>1</v>
      </c>
      <c r="S247" s="8">
        <v>0</v>
      </c>
      <c r="T247" s="8">
        <v>0</v>
      </c>
      <c r="U247" s="8">
        <v>0</v>
      </c>
      <c r="V247" s="8"/>
      <c r="W247" s="13">
        <f t="shared" si="36"/>
        <v>0</v>
      </c>
      <c r="X247" s="13">
        <f t="shared" si="37"/>
        <v>1</v>
      </c>
      <c r="Y247" s="13">
        <f t="shared" si="38"/>
        <v>0</v>
      </c>
      <c r="Z247" s="12">
        <f t="shared" si="39"/>
        <v>0</v>
      </c>
      <c r="AA247" s="13">
        <f t="shared" si="40"/>
        <v>0</v>
      </c>
      <c r="AB247" s="7">
        <f t="shared" si="32"/>
        <v>1</v>
      </c>
      <c r="AC247" s="7"/>
      <c r="AD247" s="7">
        <f t="shared" si="33"/>
        <v>1</v>
      </c>
      <c r="AE247" s="7">
        <f t="shared" si="34"/>
        <v>0</v>
      </c>
      <c r="AF247" s="7">
        <f t="shared" si="35"/>
        <v>0</v>
      </c>
      <c r="AG247" s="7"/>
      <c r="AI247" s="139"/>
      <c r="AJ247" s="139"/>
      <c r="AK247" s="139"/>
      <c r="AL247" s="139"/>
      <c r="AM247" s="139"/>
      <c r="AO247" s="139"/>
      <c r="AP247" s="139"/>
      <c r="AQ247" s="139"/>
      <c r="AR247" s="139"/>
      <c r="AS247" s="139"/>
      <c r="AU247" s="139"/>
      <c r="AV247" s="139"/>
      <c r="AW247" s="139"/>
      <c r="AX247" s="139"/>
      <c r="AY247" s="139"/>
      <c r="BA247" s="139"/>
    </row>
    <row r="248" spans="1:64" ht="15" customHeight="1" x14ac:dyDescent="0.2">
      <c r="A248" s="8">
        <v>1023</v>
      </c>
      <c r="B248" s="29" t="s">
        <v>818</v>
      </c>
      <c r="C248" s="29">
        <v>8</v>
      </c>
      <c r="D248" s="8" t="s">
        <v>600</v>
      </c>
      <c r="E248" s="72">
        <v>0</v>
      </c>
      <c r="F248" s="72">
        <v>0</v>
      </c>
      <c r="G248" s="72">
        <v>1</v>
      </c>
      <c r="H248" s="72">
        <v>0</v>
      </c>
      <c r="I248" s="72">
        <v>0</v>
      </c>
      <c r="J248" s="72"/>
      <c r="K248" s="72">
        <v>0</v>
      </c>
      <c r="L248" s="72">
        <v>0</v>
      </c>
      <c r="M248" s="72">
        <v>0</v>
      </c>
      <c r="N248" s="72">
        <v>0</v>
      </c>
      <c r="O248" s="72">
        <v>0</v>
      </c>
      <c r="P248" s="72" t="s">
        <v>746</v>
      </c>
      <c r="Q248" s="72">
        <v>0</v>
      </c>
      <c r="R248" s="72">
        <v>1</v>
      </c>
      <c r="S248" s="72">
        <v>0</v>
      </c>
      <c r="T248" s="72">
        <v>0</v>
      </c>
      <c r="U248" s="72">
        <v>0</v>
      </c>
      <c r="V248" s="72"/>
      <c r="W248" s="13">
        <f t="shared" si="36"/>
        <v>0</v>
      </c>
      <c r="X248" s="13">
        <f t="shared" si="37"/>
        <v>0</v>
      </c>
      <c r="Y248" s="13">
        <f t="shared" si="38"/>
        <v>0</v>
      </c>
      <c r="Z248" s="12">
        <f t="shared" si="39"/>
        <v>0</v>
      </c>
      <c r="AA248" s="13">
        <f t="shared" si="40"/>
        <v>0</v>
      </c>
      <c r="AB248" s="7">
        <f t="shared" si="32"/>
        <v>0</v>
      </c>
      <c r="AC248" s="7"/>
      <c r="AD248" s="7">
        <f t="shared" si="33"/>
        <v>0</v>
      </c>
      <c r="AE248" s="7">
        <f t="shared" si="34"/>
        <v>0</v>
      </c>
      <c r="AF248" s="7">
        <f t="shared" si="35"/>
        <v>0</v>
      </c>
      <c r="AG248" s="7"/>
      <c r="AI248" s="139"/>
      <c r="AJ248" s="139"/>
      <c r="AK248" s="139"/>
      <c r="AL248" s="139"/>
      <c r="AM248" s="139"/>
      <c r="AO248" s="139"/>
      <c r="AP248" s="139"/>
      <c r="AQ248" s="139"/>
      <c r="AR248" s="139"/>
      <c r="AS248" s="139"/>
      <c r="AU248" s="139"/>
      <c r="AV248" s="139"/>
      <c r="AW248" s="139"/>
      <c r="AX248" s="139"/>
      <c r="AY248" s="139"/>
      <c r="AZ248" s="139"/>
      <c r="BA248" s="139"/>
      <c r="BD248" s="139"/>
      <c r="BE248" s="139"/>
      <c r="BF248" s="139"/>
      <c r="BG248" s="139"/>
      <c r="BH248" s="139"/>
      <c r="BI248" s="139"/>
      <c r="BJ248" s="139"/>
      <c r="BK248" s="139"/>
      <c r="BL248" s="139"/>
    </row>
    <row r="249" spans="1:64" ht="15" customHeight="1" x14ac:dyDescent="0.2">
      <c r="A249" s="1" t="s">
        <v>53</v>
      </c>
      <c r="B249" s="29" t="s">
        <v>422</v>
      </c>
      <c r="C249" s="29">
        <v>9</v>
      </c>
      <c r="D249" s="4" t="s">
        <v>54</v>
      </c>
      <c r="E249" s="6">
        <v>1</v>
      </c>
      <c r="F249" s="6">
        <v>0.5</v>
      </c>
      <c r="G249" s="6">
        <v>0</v>
      </c>
      <c r="H249" s="6">
        <v>1</v>
      </c>
      <c r="I249" s="6">
        <v>0</v>
      </c>
      <c r="J249" s="3"/>
      <c r="K249" s="5">
        <v>0</v>
      </c>
      <c r="L249" s="5">
        <v>1</v>
      </c>
      <c r="M249" s="14">
        <v>0</v>
      </c>
      <c r="N249" s="14">
        <v>0</v>
      </c>
      <c r="O249" s="14">
        <v>1</v>
      </c>
      <c r="P249" s="8" t="s">
        <v>85</v>
      </c>
      <c r="Q249" s="5">
        <v>0</v>
      </c>
      <c r="R249" s="5">
        <v>1</v>
      </c>
      <c r="S249" s="5">
        <v>0</v>
      </c>
      <c r="T249" s="5">
        <v>0</v>
      </c>
      <c r="U249" s="5">
        <v>0</v>
      </c>
      <c r="V249" s="5"/>
      <c r="W249" s="13">
        <f t="shared" si="36"/>
        <v>0</v>
      </c>
      <c r="X249" s="13">
        <f t="shared" si="37"/>
        <v>1</v>
      </c>
      <c r="Y249" s="13">
        <f t="shared" si="38"/>
        <v>0</v>
      </c>
      <c r="Z249" s="12">
        <f t="shared" si="39"/>
        <v>0</v>
      </c>
      <c r="AA249" s="13">
        <f t="shared" si="40"/>
        <v>0</v>
      </c>
      <c r="AB249" s="7">
        <f t="shared" si="32"/>
        <v>1</v>
      </c>
      <c r="AC249" s="7"/>
      <c r="AD249" s="7">
        <f t="shared" si="33"/>
        <v>1</v>
      </c>
      <c r="AE249" s="7">
        <f t="shared" si="34"/>
        <v>0</v>
      </c>
      <c r="AF249" s="7">
        <f t="shared" si="35"/>
        <v>0</v>
      </c>
      <c r="AG249" s="7"/>
      <c r="AI249" s="139"/>
      <c r="AJ249" s="139"/>
      <c r="AK249" s="139"/>
      <c r="AL249" s="139"/>
      <c r="AM249" s="139"/>
      <c r="AO249" s="139"/>
      <c r="AP249" s="139"/>
      <c r="AQ249" s="139"/>
      <c r="AR249" s="139"/>
      <c r="AS249" s="139"/>
      <c r="AU249" s="139"/>
      <c r="AV249" s="139"/>
      <c r="AW249" s="139"/>
      <c r="AX249" s="139"/>
      <c r="AY249" s="139"/>
      <c r="AZ249" s="139"/>
      <c r="BA249" s="139"/>
      <c r="BD249" s="139"/>
      <c r="BE249" s="139"/>
      <c r="BF249" s="139"/>
      <c r="BG249" s="139"/>
      <c r="BH249" s="139"/>
      <c r="BI249" s="139"/>
      <c r="BJ249" s="139"/>
      <c r="BK249" s="139"/>
      <c r="BL249" s="139"/>
    </row>
    <row r="250" spans="1:64" ht="15" customHeight="1" x14ac:dyDescent="0.2">
      <c r="A250" s="8">
        <v>1045</v>
      </c>
      <c r="B250" s="29" t="s">
        <v>840</v>
      </c>
      <c r="C250" s="29">
        <v>11</v>
      </c>
      <c r="D250" s="8" t="s">
        <v>622</v>
      </c>
      <c r="E250" s="72">
        <v>0</v>
      </c>
      <c r="F250" s="72">
        <v>0</v>
      </c>
      <c r="G250" s="72">
        <v>1</v>
      </c>
      <c r="H250" s="72">
        <v>1</v>
      </c>
      <c r="I250" s="72">
        <v>0</v>
      </c>
      <c r="J250" s="72"/>
      <c r="K250" s="72">
        <v>0</v>
      </c>
      <c r="L250" s="72">
        <v>0</v>
      </c>
      <c r="M250" s="72">
        <v>0</v>
      </c>
      <c r="N250" s="72">
        <v>0</v>
      </c>
      <c r="O250" s="72">
        <v>1</v>
      </c>
      <c r="P250" s="72" t="s">
        <v>750</v>
      </c>
      <c r="Q250" s="72">
        <v>0</v>
      </c>
      <c r="R250" s="72">
        <v>1</v>
      </c>
      <c r="S250" s="72">
        <v>1</v>
      </c>
      <c r="T250" s="72">
        <v>0</v>
      </c>
      <c r="U250" s="72">
        <v>0</v>
      </c>
      <c r="V250" s="8"/>
      <c r="W250" s="13">
        <f t="shared" si="36"/>
        <v>0</v>
      </c>
      <c r="X250" s="13">
        <f t="shared" si="37"/>
        <v>0</v>
      </c>
      <c r="Y250" s="13">
        <f t="shared" si="38"/>
        <v>1</v>
      </c>
      <c r="Z250" s="12">
        <f t="shared" si="39"/>
        <v>0</v>
      </c>
      <c r="AA250" s="13">
        <f t="shared" si="40"/>
        <v>0</v>
      </c>
      <c r="AB250" s="7">
        <f t="shared" si="32"/>
        <v>1</v>
      </c>
      <c r="AC250" s="7"/>
      <c r="AD250" s="7">
        <f t="shared" si="33"/>
        <v>0</v>
      </c>
      <c r="AE250" s="7">
        <f t="shared" si="34"/>
        <v>0</v>
      </c>
      <c r="AF250" s="7">
        <f t="shared" si="35"/>
        <v>1</v>
      </c>
      <c r="AG250" s="7"/>
      <c r="AI250" s="139"/>
      <c r="AJ250" s="139"/>
      <c r="AK250" s="139"/>
      <c r="AL250" s="139"/>
      <c r="AM250" s="139"/>
      <c r="AO250" s="139"/>
      <c r="AP250" s="139"/>
      <c r="AQ250" s="139"/>
      <c r="AR250" s="139"/>
      <c r="AS250" s="139"/>
      <c r="AU250" s="139"/>
      <c r="AV250" s="139"/>
      <c r="AW250" s="139"/>
      <c r="AX250" s="139"/>
      <c r="AY250" s="139"/>
      <c r="BA250" s="139"/>
    </row>
    <row r="251" spans="1:64" ht="15" customHeight="1" x14ac:dyDescent="0.2">
      <c r="A251" s="8">
        <v>1019</v>
      </c>
      <c r="B251" s="29" t="s">
        <v>814</v>
      </c>
      <c r="C251" s="29">
        <v>11</v>
      </c>
      <c r="D251" s="8" t="s">
        <v>596</v>
      </c>
      <c r="E251" s="72">
        <v>0</v>
      </c>
      <c r="F251" s="72">
        <v>1</v>
      </c>
      <c r="G251" s="72">
        <v>0</v>
      </c>
      <c r="H251" s="72">
        <v>0</v>
      </c>
      <c r="I251" s="72">
        <v>1</v>
      </c>
      <c r="J251" s="72"/>
      <c r="K251" s="72">
        <v>0</v>
      </c>
      <c r="L251" s="72">
        <v>0</v>
      </c>
      <c r="M251" s="72">
        <v>0</v>
      </c>
      <c r="N251" s="72">
        <v>0</v>
      </c>
      <c r="O251" s="72">
        <v>0</v>
      </c>
      <c r="P251" s="72" t="s">
        <v>743</v>
      </c>
      <c r="Q251" s="72">
        <v>0</v>
      </c>
      <c r="R251" s="72">
        <v>1</v>
      </c>
      <c r="S251" s="72">
        <v>0</v>
      </c>
      <c r="T251" s="72">
        <v>0</v>
      </c>
      <c r="U251" s="72">
        <v>0</v>
      </c>
      <c r="V251" s="72"/>
      <c r="W251" s="13">
        <f t="shared" si="36"/>
        <v>0</v>
      </c>
      <c r="X251" s="13">
        <f t="shared" si="37"/>
        <v>1</v>
      </c>
      <c r="Y251" s="13">
        <f t="shared" si="38"/>
        <v>0</v>
      </c>
      <c r="Z251" s="12">
        <f t="shared" si="39"/>
        <v>0</v>
      </c>
      <c r="AA251" s="13">
        <f t="shared" si="40"/>
        <v>0</v>
      </c>
      <c r="AB251" s="7">
        <f t="shared" si="32"/>
        <v>1</v>
      </c>
      <c r="AC251" s="7"/>
      <c r="AD251" s="7">
        <f t="shared" si="33"/>
        <v>1</v>
      </c>
      <c r="AE251" s="7">
        <f t="shared" si="34"/>
        <v>0</v>
      </c>
      <c r="AF251" s="7">
        <f t="shared" si="35"/>
        <v>0</v>
      </c>
      <c r="AG251" s="7"/>
      <c r="AI251" s="139"/>
      <c r="AJ251" s="139"/>
      <c r="AK251" s="139"/>
      <c r="AL251" s="139"/>
      <c r="AM251" s="139"/>
      <c r="AO251" s="139"/>
      <c r="AP251" s="139"/>
      <c r="AQ251" s="139"/>
      <c r="AR251" s="139"/>
      <c r="AS251" s="139"/>
      <c r="AU251" s="139"/>
      <c r="AV251" s="139"/>
      <c r="AW251" s="139"/>
      <c r="AX251" s="139"/>
      <c r="AY251" s="139"/>
      <c r="BA251" s="139"/>
    </row>
    <row r="252" spans="1:64" ht="15" customHeight="1" x14ac:dyDescent="0.2">
      <c r="A252" s="1" t="s">
        <v>116</v>
      </c>
      <c r="B252" s="29" t="s">
        <v>450</v>
      </c>
      <c r="C252" s="29">
        <v>10</v>
      </c>
      <c r="D252" s="4" t="s">
        <v>124</v>
      </c>
      <c r="E252" s="6">
        <v>1</v>
      </c>
      <c r="F252" s="6">
        <v>0</v>
      </c>
      <c r="G252" s="6">
        <v>0</v>
      </c>
      <c r="H252" s="6">
        <v>0</v>
      </c>
      <c r="I252" s="6">
        <v>0</v>
      </c>
      <c r="J252" s="3"/>
      <c r="K252" s="5">
        <v>0</v>
      </c>
      <c r="L252" s="5">
        <v>0</v>
      </c>
      <c r="M252" s="14">
        <v>0</v>
      </c>
      <c r="N252" s="14">
        <v>0</v>
      </c>
      <c r="O252" s="14">
        <v>0</v>
      </c>
      <c r="P252" s="3"/>
      <c r="Q252" s="5">
        <v>1</v>
      </c>
      <c r="R252" s="5">
        <v>1</v>
      </c>
      <c r="S252" s="5">
        <v>0</v>
      </c>
      <c r="T252" s="5">
        <v>0</v>
      </c>
      <c r="U252" s="5">
        <v>0</v>
      </c>
      <c r="V252" s="5"/>
      <c r="W252" s="13">
        <f t="shared" si="36"/>
        <v>1</v>
      </c>
      <c r="X252" s="13">
        <f t="shared" si="37"/>
        <v>0</v>
      </c>
      <c r="Y252" s="13">
        <f t="shared" si="38"/>
        <v>0</v>
      </c>
      <c r="Z252" s="12">
        <f t="shared" si="39"/>
        <v>0</v>
      </c>
      <c r="AA252" s="13">
        <f t="shared" si="40"/>
        <v>0</v>
      </c>
      <c r="AB252" s="7">
        <f t="shared" si="32"/>
        <v>1</v>
      </c>
      <c r="AC252" s="7"/>
      <c r="AD252" s="7">
        <f t="shared" si="33"/>
        <v>1</v>
      </c>
      <c r="AE252" s="7">
        <f t="shared" si="34"/>
        <v>0</v>
      </c>
      <c r="AF252" s="7">
        <f t="shared" si="35"/>
        <v>0</v>
      </c>
      <c r="AG252" s="7"/>
      <c r="AI252" s="139"/>
      <c r="AJ252" s="139"/>
      <c r="AK252" s="139"/>
      <c r="AL252" s="139"/>
      <c r="AM252" s="139"/>
      <c r="AO252" s="139"/>
      <c r="AP252" s="139"/>
      <c r="AQ252" s="139"/>
      <c r="AR252" s="139"/>
      <c r="AS252" s="139"/>
      <c r="AU252" s="139"/>
      <c r="AV252" s="139"/>
      <c r="AW252" s="139"/>
      <c r="AX252" s="139"/>
      <c r="AY252" s="139"/>
      <c r="BA252" s="139"/>
    </row>
    <row r="253" spans="1:64" ht="15" customHeight="1" x14ac:dyDescent="0.2">
      <c r="A253" s="8">
        <v>1090</v>
      </c>
      <c r="B253" s="29" t="s">
        <v>879</v>
      </c>
      <c r="C253" s="29">
        <v>11</v>
      </c>
      <c r="D253" s="8" t="s">
        <v>667</v>
      </c>
      <c r="E253" s="72">
        <v>0</v>
      </c>
      <c r="F253" s="72">
        <v>1</v>
      </c>
      <c r="G253" s="72">
        <v>1</v>
      </c>
      <c r="H253" s="72">
        <v>1</v>
      </c>
      <c r="I253" s="72">
        <v>0</v>
      </c>
      <c r="J253" s="72"/>
      <c r="K253" s="72">
        <v>0</v>
      </c>
      <c r="L253" s="72">
        <v>0</v>
      </c>
      <c r="M253" s="72">
        <v>0</v>
      </c>
      <c r="N253" s="72">
        <v>0</v>
      </c>
      <c r="O253" s="72">
        <v>0</v>
      </c>
      <c r="P253" s="72"/>
      <c r="Q253" s="72">
        <v>0</v>
      </c>
      <c r="R253" s="72">
        <v>1</v>
      </c>
      <c r="S253" s="72">
        <v>0</v>
      </c>
      <c r="T253" s="72">
        <v>0</v>
      </c>
      <c r="U253" s="72">
        <v>0</v>
      </c>
      <c r="V253" s="8"/>
      <c r="W253" s="13">
        <f t="shared" si="36"/>
        <v>0</v>
      </c>
      <c r="X253" s="13">
        <f t="shared" si="37"/>
        <v>1</v>
      </c>
      <c r="Y253" s="13">
        <f t="shared" si="38"/>
        <v>0</v>
      </c>
      <c r="Z253" s="12">
        <f t="shared" si="39"/>
        <v>0</v>
      </c>
      <c r="AA253" s="13">
        <f t="shared" si="40"/>
        <v>0</v>
      </c>
      <c r="AB253" s="7">
        <f t="shared" si="32"/>
        <v>1</v>
      </c>
      <c r="AC253" s="7"/>
      <c r="AD253" s="7">
        <f t="shared" si="33"/>
        <v>1</v>
      </c>
      <c r="AE253" s="7">
        <f t="shared" si="34"/>
        <v>0</v>
      </c>
      <c r="AF253" s="7">
        <f t="shared" si="35"/>
        <v>0</v>
      </c>
      <c r="AG253" s="7"/>
      <c r="AI253" s="139"/>
      <c r="AJ253" s="139"/>
      <c r="AK253" s="139"/>
      <c r="AL253" s="139"/>
      <c r="AM253" s="139"/>
      <c r="AO253" s="139"/>
      <c r="AP253" s="139"/>
      <c r="AQ253" s="139"/>
      <c r="AR253" s="139"/>
      <c r="AS253" s="139"/>
      <c r="AU253" s="139"/>
      <c r="AV253" s="139"/>
      <c r="AW253" s="139"/>
      <c r="AX253" s="139"/>
      <c r="AY253" s="139"/>
      <c r="BA253" s="139"/>
    </row>
    <row r="254" spans="1:64" ht="15" customHeight="1" x14ac:dyDescent="0.2">
      <c r="A254" s="11" t="s">
        <v>190</v>
      </c>
      <c r="B254" s="29" t="s">
        <v>476</v>
      </c>
      <c r="C254" s="29">
        <v>9</v>
      </c>
      <c r="D254" s="4" t="s">
        <v>202</v>
      </c>
      <c r="E254" s="6">
        <v>0</v>
      </c>
      <c r="F254" s="6">
        <v>0</v>
      </c>
      <c r="G254" s="6">
        <v>0</v>
      </c>
      <c r="H254" s="6">
        <v>0</v>
      </c>
      <c r="I254" s="6">
        <v>0</v>
      </c>
      <c r="J254" s="3"/>
      <c r="K254" s="5">
        <v>0</v>
      </c>
      <c r="L254" s="5">
        <v>1</v>
      </c>
      <c r="M254" s="14">
        <v>0.5</v>
      </c>
      <c r="N254" s="14">
        <v>0</v>
      </c>
      <c r="O254" s="14">
        <v>1</v>
      </c>
      <c r="P254" s="3"/>
      <c r="Q254" s="5">
        <v>0</v>
      </c>
      <c r="R254" s="5">
        <v>1</v>
      </c>
      <c r="S254" s="5">
        <v>0</v>
      </c>
      <c r="T254" s="5">
        <v>0</v>
      </c>
      <c r="U254" s="5">
        <v>0</v>
      </c>
      <c r="V254" s="5"/>
      <c r="W254" s="13">
        <f t="shared" si="36"/>
        <v>0</v>
      </c>
      <c r="X254" s="13">
        <f t="shared" si="37"/>
        <v>1</v>
      </c>
      <c r="Y254" s="13">
        <f t="shared" si="38"/>
        <v>0</v>
      </c>
      <c r="Z254" s="12">
        <f t="shared" si="39"/>
        <v>0</v>
      </c>
      <c r="AA254" s="13">
        <f t="shared" si="40"/>
        <v>0</v>
      </c>
      <c r="AB254" s="7">
        <f t="shared" si="32"/>
        <v>1</v>
      </c>
      <c r="AC254" s="7"/>
      <c r="AD254" s="7">
        <f t="shared" si="33"/>
        <v>1</v>
      </c>
      <c r="AE254" s="7">
        <f t="shared" si="34"/>
        <v>0</v>
      </c>
      <c r="AF254" s="7">
        <f t="shared" si="35"/>
        <v>0</v>
      </c>
      <c r="AG254" s="7"/>
      <c r="AI254" s="139"/>
      <c r="AJ254" s="139"/>
      <c r="AK254" s="139"/>
      <c r="AL254" s="139"/>
      <c r="AM254" s="139"/>
      <c r="AO254" s="139"/>
      <c r="AP254" s="139"/>
      <c r="AQ254" s="139"/>
      <c r="AR254" s="139"/>
      <c r="AS254" s="139"/>
      <c r="AU254" s="139"/>
      <c r="AV254" s="139"/>
      <c r="AW254" s="139"/>
      <c r="AX254" s="139"/>
      <c r="AY254" s="139"/>
      <c r="BA254" s="139"/>
    </row>
    <row r="255" spans="1:64" ht="15" customHeight="1" x14ac:dyDescent="0.2">
      <c r="A255" s="8">
        <v>1104</v>
      </c>
      <c r="B255" s="29" t="s">
        <v>890</v>
      </c>
      <c r="C255" s="29">
        <v>8</v>
      </c>
      <c r="D255" s="8" t="s">
        <v>682</v>
      </c>
      <c r="E255" s="72">
        <v>0</v>
      </c>
      <c r="F255" s="72">
        <v>1</v>
      </c>
      <c r="G255" s="72">
        <v>1</v>
      </c>
      <c r="H255" s="72">
        <v>1</v>
      </c>
      <c r="I255" s="72">
        <v>0</v>
      </c>
      <c r="J255" s="72"/>
      <c r="K255" s="72">
        <v>1</v>
      </c>
      <c r="L255" s="72">
        <v>1</v>
      </c>
      <c r="M255" s="72">
        <v>0.5</v>
      </c>
      <c r="N255" s="72">
        <v>0.5</v>
      </c>
      <c r="O255" s="72">
        <v>0.5</v>
      </c>
      <c r="P255" s="72"/>
      <c r="Q255" s="8">
        <v>1</v>
      </c>
      <c r="R255" s="8">
        <v>0</v>
      </c>
      <c r="S255" s="8">
        <v>1</v>
      </c>
      <c r="T255" s="8">
        <v>0</v>
      </c>
      <c r="U255" s="8">
        <v>0</v>
      </c>
      <c r="V255" s="8"/>
      <c r="W255" s="13">
        <f t="shared" si="36"/>
        <v>1</v>
      </c>
      <c r="X255" s="13">
        <f t="shared" si="37"/>
        <v>1</v>
      </c>
      <c r="Y255" s="13">
        <f t="shared" si="38"/>
        <v>1</v>
      </c>
      <c r="Z255" s="12">
        <f t="shared" si="39"/>
        <v>0.5</v>
      </c>
      <c r="AA255" s="13">
        <f t="shared" si="40"/>
        <v>0</v>
      </c>
      <c r="AB255" s="7">
        <f t="shared" si="32"/>
        <v>3.5</v>
      </c>
      <c r="AC255" s="7"/>
      <c r="AD255" s="7">
        <f t="shared" si="33"/>
        <v>2</v>
      </c>
      <c r="AE255" s="7">
        <f t="shared" si="34"/>
        <v>0.5</v>
      </c>
      <c r="AF255" s="7">
        <f t="shared" si="35"/>
        <v>1</v>
      </c>
      <c r="AG255" s="7"/>
      <c r="AI255" s="139"/>
      <c r="AJ255" s="139"/>
      <c r="AK255" s="139"/>
      <c r="AL255" s="139"/>
      <c r="AM255" s="139"/>
      <c r="AO255" s="139"/>
      <c r="AP255" s="139"/>
      <c r="AQ255" s="139"/>
      <c r="AR255" s="139"/>
      <c r="AS255" s="139"/>
      <c r="AU255" s="139"/>
      <c r="AV255" s="139"/>
      <c r="AW255" s="139"/>
      <c r="AX255" s="139"/>
      <c r="AY255" s="139"/>
      <c r="BA255" s="139"/>
    </row>
    <row r="256" spans="1:64" ht="15" customHeight="1" x14ac:dyDescent="0.2">
      <c r="A256" s="8">
        <v>1136</v>
      </c>
      <c r="B256" s="29" t="s">
        <v>917</v>
      </c>
      <c r="C256" s="29">
        <v>10</v>
      </c>
      <c r="D256" s="8" t="s">
        <v>714</v>
      </c>
      <c r="E256" s="72">
        <v>0</v>
      </c>
      <c r="F256" s="72">
        <v>1</v>
      </c>
      <c r="G256" s="72">
        <v>0</v>
      </c>
      <c r="H256" s="72">
        <v>0</v>
      </c>
      <c r="I256" s="72">
        <v>1</v>
      </c>
      <c r="J256" s="72" t="s">
        <v>798</v>
      </c>
      <c r="K256" s="72">
        <v>0</v>
      </c>
      <c r="L256" s="72">
        <v>0</v>
      </c>
      <c r="M256" s="72">
        <v>0</v>
      </c>
      <c r="N256" s="72">
        <v>0</v>
      </c>
      <c r="O256" s="72">
        <v>0</v>
      </c>
      <c r="P256" s="72" t="s">
        <v>744</v>
      </c>
      <c r="Q256" s="72">
        <v>0</v>
      </c>
      <c r="R256" s="72">
        <v>1</v>
      </c>
      <c r="S256" s="72">
        <v>0</v>
      </c>
      <c r="T256" s="72">
        <v>0</v>
      </c>
      <c r="U256" s="72">
        <v>0</v>
      </c>
      <c r="V256" s="8"/>
      <c r="W256" s="13">
        <f t="shared" si="36"/>
        <v>0</v>
      </c>
      <c r="X256" s="13">
        <f t="shared" si="37"/>
        <v>1</v>
      </c>
      <c r="Y256" s="13">
        <f t="shared" si="38"/>
        <v>0</v>
      </c>
      <c r="Z256" s="12">
        <f t="shared" si="39"/>
        <v>0</v>
      </c>
      <c r="AA256" s="13">
        <f t="shared" si="40"/>
        <v>0</v>
      </c>
      <c r="AB256" s="7">
        <f t="shared" si="32"/>
        <v>1</v>
      </c>
      <c r="AC256" s="7"/>
      <c r="AD256" s="7">
        <f t="shared" si="33"/>
        <v>1</v>
      </c>
      <c r="AE256" s="7">
        <f t="shared" si="34"/>
        <v>0</v>
      </c>
      <c r="AF256" s="7">
        <f t="shared" si="35"/>
        <v>0</v>
      </c>
      <c r="AG256" s="7"/>
      <c r="AI256" s="139"/>
      <c r="AJ256" s="139"/>
      <c r="AK256" s="139"/>
      <c r="AL256" s="139"/>
      <c r="AM256" s="139"/>
      <c r="AO256" s="139"/>
      <c r="AP256" s="139"/>
      <c r="AQ256" s="139"/>
      <c r="AR256" s="139"/>
      <c r="AS256" s="139"/>
      <c r="AU256" s="139"/>
      <c r="AV256" s="139"/>
      <c r="AW256" s="139"/>
      <c r="AX256" s="139"/>
      <c r="AY256" s="139"/>
      <c r="BA256" s="139"/>
    </row>
    <row r="257" spans="1:64" ht="15" customHeight="1" x14ac:dyDescent="0.2">
      <c r="A257" s="1" t="s">
        <v>285</v>
      </c>
      <c r="B257" s="29" t="s">
        <v>510</v>
      </c>
      <c r="C257" s="29">
        <v>1</v>
      </c>
      <c r="D257" s="4" t="s">
        <v>304</v>
      </c>
      <c r="E257" s="8">
        <v>0</v>
      </c>
      <c r="F257" s="8">
        <v>1</v>
      </c>
      <c r="G257" s="8">
        <v>1</v>
      </c>
      <c r="H257" s="8">
        <v>0</v>
      </c>
      <c r="I257" s="8">
        <v>1</v>
      </c>
      <c r="J257" s="8"/>
      <c r="K257" s="8">
        <v>0</v>
      </c>
      <c r="L257" s="8">
        <v>0</v>
      </c>
      <c r="M257" s="8">
        <v>0</v>
      </c>
      <c r="N257" s="8">
        <v>0</v>
      </c>
      <c r="O257" s="8">
        <v>0</v>
      </c>
      <c r="P257" s="8"/>
      <c r="Q257" s="8">
        <v>0</v>
      </c>
      <c r="R257" s="8">
        <v>1</v>
      </c>
      <c r="S257" s="8">
        <v>1</v>
      </c>
      <c r="T257" s="8">
        <v>0</v>
      </c>
      <c r="U257" s="8">
        <v>1</v>
      </c>
      <c r="V257" s="8"/>
      <c r="W257" s="13">
        <f t="shared" si="36"/>
        <v>0</v>
      </c>
      <c r="X257" s="13">
        <f t="shared" si="37"/>
        <v>1</v>
      </c>
      <c r="Y257" s="13">
        <f t="shared" si="38"/>
        <v>1</v>
      </c>
      <c r="Z257" s="12">
        <f t="shared" si="39"/>
        <v>0</v>
      </c>
      <c r="AA257" s="13">
        <f t="shared" si="40"/>
        <v>1</v>
      </c>
      <c r="AB257" s="7">
        <f t="shared" si="32"/>
        <v>3</v>
      </c>
      <c r="AC257" s="7"/>
      <c r="AD257" s="7">
        <f t="shared" si="33"/>
        <v>1</v>
      </c>
      <c r="AE257" s="7">
        <f t="shared" si="34"/>
        <v>1</v>
      </c>
      <c r="AF257" s="7">
        <f t="shared" si="35"/>
        <v>1</v>
      </c>
      <c r="AG257" s="7"/>
      <c r="AI257" s="139"/>
      <c r="AJ257" s="139"/>
      <c r="AK257" s="139"/>
      <c r="AL257" s="139"/>
      <c r="AM257" s="139"/>
      <c r="AO257" s="139"/>
      <c r="AP257" s="139"/>
      <c r="AQ257" s="139"/>
      <c r="AR257" s="139"/>
      <c r="AS257" s="139"/>
      <c r="AU257" s="139"/>
      <c r="AV257" s="139"/>
      <c r="AW257" s="139"/>
      <c r="AX257" s="139"/>
      <c r="AY257" s="139"/>
      <c r="BA257" s="139"/>
    </row>
    <row r="258" spans="1:64" ht="15" customHeight="1" x14ac:dyDescent="0.2">
      <c r="A258" s="11" t="s">
        <v>66</v>
      </c>
      <c r="B258" s="29" t="s">
        <v>427</v>
      </c>
      <c r="C258" s="29">
        <v>10</v>
      </c>
      <c r="D258" s="4" t="s">
        <v>67</v>
      </c>
      <c r="E258" s="6">
        <v>0</v>
      </c>
      <c r="F258" s="6">
        <v>1</v>
      </c>
      <c r="G258" s="6">
        <v>1</v>
      </c>
      <c r="H258" s="6">
        <v>1</v>
      </c>
      <c r="I258" s="6">
        <v>1</v>
      </c>
      <c r="J258" s="3"/>
      <c r="K258" s="5">
        <v>0</v>
      </c>
      <c r="L258" s="5">
        <v>1</v>
      </c>
      <c r="M258" s="14">
        <v>0.5</v>
      </c>
      <c r="N258" s="14">
        <v>1</v>
      </c>
      <c r="O258" s="14">
        <v>1</v>
      </c>
      <c r="P258" s="3"/>
      <c r="Q258" s="5">
        <v>0</v>
      </c>
      <c r="R258" s="5">
        <v>1</v>
      </c>
      <c r="S258" s="5">
        <v>1</v>
      </c>
      <c r="T258" s="5">
        <v>0</v>
      </c>
      <c r="U258" s="5">
        <v>0</v>
      </c>
      <c r="V258" s="5"/>
      <c r="W258" s="13">
        <f t="shared" si="36"/>
        <v>0</v>
      </c>
      <c r="X258" s="13">
        <f t="shared" si="37"/>
        <v>1</v>
      </c>
      <c r="Y258" s="13">
        <f t="shared" si="38"/>
        <v>1</v>
      </c>
      <c r="Z258" s="12">
        <f t="shared" si="39"/>
        <v>1</v>
      </c>
      <c r="AA258" s="13">
        <f t="shared" si="40"/>
        <v>1</v>
      </c>
      <c r="AB258" s="7">
        <f t="shared" si="32"/>
        <v>4</v>
      </c>
      <c r="AC258" s="7"/>
      <c r="AD258" s="7">
        <f t="shared" si="33"/>
        <v>1</v>
      </c>
      <c r="AE258" s="7">
        <f t="shared" si="34"/>
        <v>2</v>
      </c>
      <c r="AF258" s="7">
        <f t="shared" si="35"/>
        <v>1</v>
      </c>
      <c r="AG258" s="7"/>
      <c r="AI258" s="139"/>
      <c r="AJ258" s="139"/>
      <c r="AK258" s="139"/>
      <c r="AL258" s="139"/>
      <c r="AM258" s="139"/>
      <c r="AO258" s="139"/>
      <c r="AP258" s="139"/>
      <c r="AQ258" s="139"/>
      <c r="AR258" s="139"/>
      <c r="AS258" s="139"/>
      <c r="AU258" s="139"/>
      <c r="AV258" s="139"/>
      <c r="AW258" s="139"/>
      <c r="AX258" s="139"/>
      <c r="AY258" s="139"/>
      <c r="BA258" s="139"/>
    </row>
    <row r="259" spans="1:64" ht="15" customHeight="1" x14ac:dyDescent="0.2">
      <c r="A259" s="8">
        <v>1146</v>
      </c>
      <c r="B259" s="29" t="s">
        <v>927</v>
      </c>
      <c r="C259" s="29">
        <v>10</v>
      </c>
      <c r="D259" s="8" t="s">
        <v>724</v>
      </c>
      <c r="E259" s="72">
        <v>0</v>
      </c>
      <c r="F259" s="72">
        <v>1</v>
      </c>
      <c r="G259" s="72">
        <v>1</v>
      </c>
      <c r="H259" s="72">
        <v>0</v>
      </c>
      <c r="I259" s="72">
        <v>0</v>
      </c>
      <c r="J259" s="72"/>
      <c r="K259" s="72">
        <v>0</v>
      </c>
      <c r="L259" s="72">
        <v>0</v>
      </c>
      <c r="M259" s="72">
        <v>0</v>
      </c>
      <c r="N259" s="72">
        <v>0</v>
      </c>
      <c r="O259" s="72">
        <v>0</v>
      </c>
      <c r="P259" s="72" t="s">
        <v>743</v>
      </c>
      <c r="Q259" s="72">
        <v>0</v>
      </c>
      <c r="R259" s="72">
        <v>1</v>
      </c>
      <c r="S259" s="72">
        <v>0</v>
      </c>
      <c r="T259" s="72">
        <v>0</v>
      </c>
      <c r="U259" s="72">
        <v>0</v>
      </c>
      <c r="V259" s="8"/>
      <c r="W259" s="13">
        <f t="shared" si="36"/>
        <v>0</v>
      </c>
      <c r="X259" s="13">
        <f t="shared" si="37"/>
        <v>1</v>
      </c>
      <c r="Y259" s="13">
        <f t="shared" si="38"/>
        <v>0</v>
      </c>
      <c r="Z259" s="12">
        <f t="shared" si="39"/>
        <v>0</v>
      </c>
      <c r="AA259" s="13">
        <f t="shared" si="40"/>
        <v>0</v>
      </c>
      <c r="AB259" s="7">
        <f t="shared" ref="AB259:AB322" si="41">SUM(W259:AA259)</f>
        <v>1</v>
      </c>
      <c r="AC259" s="7"/>
      <c r="AD259" s="7">
        <f t="shared" ref="AD259:AD322" si="42">W259+X259</f>
        <v>1</v>
      </c>
      <c r="AE259" s="7">
        <f t="shared" ref="AE259:AE322" si="43">Z259+AA259</f>
        <v>0</v>
      </c>
      <c r="AF259" s="7">
        <f t="shared" ref="AF259:AF322" si="44">Y259</f>
        <v>0</v>
      </c>
      <c r="AG259" s="7"/>
      <c r="AI259" s="139"/>
      <c r="AJ259" s="139"/>
      <c r="AK259" s="139"/>
      <c r="AL259" s="139"/>
      <c r="AM259" s="139"/>
      <c r="AO259" s="139"/>
      <c r="AP259" s="139"/>
      <c r="AQ259" s="139"/>
      <c r="AR259" s="139"/>
      <c r="AS259" s="139"/>
      <c r="AU259" s="139"/>
      <c r="AV259" s="139"/>
      <c r="AW259" s="139"/>
      <c r="AX259" s="139"/>
      <c r="AY259" s="139"/>
      <c r="AZ259" s="139"/>
      <c r="BA259" s="139"/>
      <c r="BD259" s="139"/>
      <c r="BE259" s="139"/>
      <c r="BF259" s="139"/>
      <c r="BG259" s="139"/>
      <c r="BH259" s="139"/>
      <c r="BI259" s="139"/>
      <c r="BJ259" s="139"/>
      <c r="BK259" s="139"/>
      <c r="BL259" s="139"/>
    </row>
    <row r="260" spans="1:64" ht="15" customHeight="1" x14ac:dyDescent="0.2">
      <c r="A260" s="8">
        <v>1085</v>
      </c>
      <c r="B260" s="29" t="s">
        <v>875</v>
      </c>
      <c r="C260" s="29">
        <v>10</v>
      </c>
      <c r="D260" s="8" t="s">
        <v>662</v>
      </c>
      <c r="E260" s="72">
        <v>1</v>
      </c>
      <c r="F260" s="72">
        <v>1</v>
      </c>
      <c r="G260" s="72">
        <v>0</v>
      </c>
      <c r="H260" s="72">
        <v>0</v>
      </c>
      <c r="I260" s="72">
        <v>0</v>
      </c>
      <c r="J260" s="72" t="s">
        <v>793</v>
      </c>
      <c r="K260" s="72">
        <v>1</v>
      </c>
      <c r="L260" s="72">
        <v>1</v>
      </c>
      <c r="M260" s="72">
        <v>0.5</v>
      </c>
      <c r="N260" s="72">
        <v>0.5</v>
      </c>
      <c r="O260" s="72">
        <v>1</v>
      </c>
      <c r="P260" s="72"/>
      <c r="Q260" s="72">
        <v>1</v>
      </c>
      <c r="R260" s="72">
        <v>1</v>
      </c>
      <c r="S260" s="72">
        <v>1</v>
      </c>
      <c r="T260" s="72">
        <v>1</v>
      </c>
      <c r="U260" s="72">
        <v>0</v>
      </c>
      <c r="V260" s="8"/>
      <c r="W260" s="13">
        <f t="shared" si="36"/>
        <v>1</v>
      </c>
      <c r="X260" s="13">
        <f t="shared" si="37"/>
        <v>1</v>
      </c>
      <c r="Y260" s="13">
        <f t="shared" si="38"/>
        <v>0.5</v>
      </c>
      <c r="Z260" s="12">
        <f t="shared" si="39"/>
        <v>0.5</v>
      </c>
      <c r="AA260" s="13">
        <f t="shared" si="40"/>
        <v>0</v>
      </c>
      <c r="AB260" s="7">
        <f t="shared" si="41"/>
        <v>3</v>
      </c>
      <c r="AC260" s="7"/>
      <c r="AD260" s="7">
        <f t="shared" si="42"/>
        <v>2</v>
      </c>
      <c r="AE260" s="7">
        <f t="shared" si="43"/>
        <v>0.5</v>
      </c>
      <c r="AF260" s="7">
        <f t="shared" si="44"/>
        <v>0.5</v>
      </c>
      <c r="AG260" s="7"/>
      <c r="AI260" s="139"/>
      <c r="AJ260" s="139"/>
      <c r="AK260" s="139"/>
      <c r="AL260" s="139"/>
      <c r="AM260" s="139"/>
      <c r="AO260" s="139"/>
      <c r="AP260" s="139"/>
      <c r="AQ260" s="139"/>
      <c r="AR260" s="139"/>
      <c r="AS260" s="139"/>
      <c r="AU260" s="139"/>
      <c r="AV260" s="139"/>
      <c r="AW260" s="139"/>
      <c r="AX260" s="139"/>
      <c r="AY260" s="139"/>
      <c r="BA260" s="139"/>
    </row>
    <row r="261" spans="1:64" ht="15" customHeight="1" x14ac:dyDescent="0.2">
      <c r="A261" s="8">
        <v>1125</v>
      </c>
      <c r="B261" s="29" t="s">
        <v>875</v>
      </c>
      <c r="C261" s="29">
        <v>10</v>
      </c>
      <c r="D261" s="8" t="s">
        <v>703</v>
      </c>
      <c r="E261" s="72">
        <v>1</v>
      </c>
      <c r="F261" s="72">
        <v>1</v>
      </c>
      <c r="G261" s="72">
        <v>0</v>
      </c>
      <c r="H261" s="72">
        <v>0</v>
      </c>
      <c r="I261" s="72">
        <v>0</v>
      </c>
      <c r="J261" s="72"/>
      <c r="K261" s="72">
        <v>1</v>
      </c>
      <c r="L261" s="72">
        <v>1</v>
      </c>
      <c r="M261" s="72">
        <v>0</v>
      </c>
      <c r="N261" s="72">
        <v>0.5</v>
      </c>
      <c r="O261" s="72">
        <v>1</v>
      </c>
      <c r="P261" s="72"/>
      <c r="Q261" s="72">
        <v>1</v>
      </c>
      <c r="R261" s="72">
        <v>1</v>
      </c>
      <c r="S261" s="72">
        <v>0</v>
      </c>
      <c r="T261" s="72">
        <v>0</v>
      </c>
      <c r="U261" s="72">
        <v>0</v>
      </c>
      <c r="V261" s="8"/>
      <c r="W261" s="13">
        <f t="shared" si="36"/>
        <v>1</v>
      </c>
      <c r="X261" s="13">
        <f t="shared" si="37"/>
        <v>1</v>
      </c>
      <c r="Y261" s="13">
        <f t="shared" si="38"/>
        <v>0</v>
      </c>
      <c r="Z261" s="12">
        <f t="shared" si="39"/>
        <v>0</v>
      </c>
      <c r="AA261" s="13">
        <f t="shared" si="40"/>
        <v>0</v>
      </c>
      <c r="AB261" s="7">
        <f t="shared" si="41"/>
        <v>2</v>
      </c>
      <c r="AC261" s="7"/>
      <c r="AD261" s="7">
        <f t="shared" si="42"/>
        <v>2</v>
      </c>
      <c r="AE261" s="7">
        <f t="shared" si="43"/>
        <v>0</v>
      </c>
      <c r="AF261" s="7">
        <f t="shared" si="44"/>
        <v>0</v>
      </c>
      <c r="AG261" s="7"/>
      <c r="AI261" s="139"/>
      <c r="AJ261" s="139"/>
      <c r="AK261" s="139"/>
      <c r="AL261" s="139"/>
      <c r="AM261" s="139"/>
      <c r="AO261" s="139"/>
      <c r="AP261" s="139"/>
      <c r="AQ261" s="139"/>
      <c r="AR261" s="139"/>
      <c r="AS261" s="139"/>
      <c r="AU261" s="139"/>
      <c r="AV261" s="139"/>
      <c r="AW261" s="139"/>
      <c r="AX261" s="139"/>
      <c r="AY261" s="139"/>
      <c r="BA261" s="139"/>
    </row>
    <row r="262" spans="1:64" s="55" customFormat="1" ht="15" customHeight="1" x14ac:dyDescent="0.2">
      <c r="A262" s="8">
        <v>1115</v>
      </c>
      <c r="B262" s="29" t="s">
        <v>900</v>
      </c>
      <c r="C262" s="29">
        <v>11</v>
      </c>
      <c r="D262" s="8" t="s">
        <v>693</v>
      </c>
      <c r="E262" s="72">
        <v>1</v>
      </c>
      <c r="F262" s="72">
        <v>0</v>
      </c>
      <c r="G262" s="72">
        <v>1</v>
      </c>
      <c r="H262" s="72">
        <v>0</v>
      </c>
      <c r="I262" s="72">
        <v>0</v>
      </c>
      <c r="J262" s="72" t="s">
        <v>796</v>
      </c>
      <c r="K262" s="72">
        <v>1</v>
      </c>
      <c r="L262" s="72">
        <v>1</v>
      </c>
      <c r="M262" s="72">
        <v>0.5</v>
      </c>
      <c r="N262" s="72">
        <v>0.5</v>
      </c>
      <c r="O262" s="72">
        <v>0.5</v>
      </c>
      <c r="P262" s="72"/>
      <c r="Q262" s="72">
        <v>1</v>
      </c>
      <c r="R262" s="72">
        <v>1</v>
      </c>
      <c r="S262" s="72">
        <v>1</v>
      </c>
      <c r="T262" s="72">
        <v>0</v>
      </c>
      <c r="U262" s="72">
        <v>0</v>
      </c>
      <c r="V262" s="8"/>
      <c r="W262" s="13">
        <f t="shared" si="36"/>
        <v>1</v>
      </c>
      <c r="X262" s="13">
        <f t="shared" si="37"/>
        <v>1</v>
      </c>
      <c r="Y262" s="13">
        <f t="shared" si="38"/>
        <v>1</v>
      </c>
      <c r="Z262" s="12">
        <f t="shared" si="39"/>
        <v>0</v>
      </c>
      <c r="AA262" s="13">
        <f t="shared" si="40"/>
        <v>0</v>
      </c>
      <c r="AB262" s="7">
        <f t="shared" si="41"/>
        <v>3</v>
      </c>
      <c r="AC262" s="7"/>
      <c r="AD262" s="7">
        <f t="shared" si="42"/>
        <v>2</v>
      </c>
      <c r="AE262" s="7">
        <f t="shared" si="43"/>
        <v>0</v>
      </c>
      <c r="AF262" s="7">
        <f t="shared" si="44"/>
        <v>1</v>
      </c>
      <c r="AG262" s="7"/>
      <c r="AI262" s="137"/>
      <c r="AJ262" s="137"/>
      <c r="AK262" s="137"/>
      <c r="AL262" s="137"/>
      <c r="AM262" s="137"/>
      <c r="AO262" s="137"/>
      <c r="AP262" s="137"/>
      <c r="AQ262" s="137"/>
      <c r="AR262" s="137"/>
      <c r="AS262" s="137"/>
      <c r="AU262" s="137"/>
      <c r="AV262" s="137"/>
      <c r="AW262" s="137"/>
      <c r="AX262" s="137"/>
      <c r="AY262" s="137"/>
      <c r="BA262" s="137"/>
    </row>
    <row r="263" spans="1:64" s="55" customFormat="1" ht="15" customHeight="1" x14ac:dyDescent="0.2">
      <c r="A263" s="8">
        <v>1099</v>
      </c>
      <c r="B263" s="29" t="s">
        <v>886</v>
      </c>
      <c r="C263" s="29">
        <v>10</v>
      </c>
      <c r="D263" s="8" t="s">
        <v>677</v>
      </c>
      <c r="E263" s="72">
        <v>0</v>
      </c>
      <c r="F263" s="72">
        <v>0</v>
      </c>
      <c r="G263" s="72">
        <v>0</v>
      </c>
      <c r="H263" s="72">
        <v>0</v>
      </c>
      <c r="I263" s="72">
        <v>1</v>
      </c>
      <c r="J263" s="72"/>
      <c r="K263" s="72">
        <v>0</v>
      </c>
      <c r="L263" s="72">
        <v>0</v>
      </c>
      <c r="M263" s="72">
        <v>0</v>
      </c>
      <c r="N263" s="72">
        <v>0</v>
      </c>
      <c r="O263" s="72">
        <v>0</v>
      </c>
      <c r="P263" s="72" t="s">
        <v>768</v>
      </c>
      <c r="Q263" s="72">
        <v>0</v>
      </c>
      <c r="R263" s="72">
        <v>0</v>
      </c>
      <c r="S263" s="72">
        <v>0</v>
      </c>
      <c r="T263" s="72">
        <v>0</v>
      </c>
      <c r="U263" s="72">
        <v>0</v>
      </c>
      <c r="V263" s="8"/>
      <c r="W263" s="13">
        <f t="shared" si="36"/>
        <v>0</v>
      </c>
      <c r="X263" s="13">
        <f t="shared" si="37"/>
        <v>0</v>
      </c>
      <c r="Y263" s="13">
        <f t="shared" si="38"/>
        <v>0</v>
      </c>
      <c r="Z263" s="12">
        <f t="shared" si="39"/>
        <v>0</v>
      </c>
      <c r="AA263" s="13">
        <f t="shared" si="40"/>
        <v>0</v>
      </c>
      <c r="AB263" s="7">
        <f t="shared" si="41"/>
        <v>0</v>
      </c>
      <c r="AC263" s="7"/>
      <c r="AD263" s="7">
        <f t="shared" si="42"/>
        <v>0</v>
      </c>
      <c r="AE263" s="7">
        <f t="shared" si="43"/>
        <v>0</v>
      </c>
      <c r="AF263" s="7">
        <f t="shared" si="44"/>
        <v>0</v>
      </c>
      <c r="AG263" s="7"/>
      <c r="AI263" s="137"/>
      <c r="AJ263" s="137"/>
      <c r="AK263" s="137"/>
      <c r="AL263" s="137"/>
      <c r="AM263" s="137"/>
      <c r="AO263" s="137"/>
      <c r="AP263" s="137"/>
      <c r="AQ263" s="137"/>
      <c r="AR263" s="137"/>
      <c r="AS263" s="137"/>
      <c r="AU263" s="137"/>
      <c r="AV263" s="137"/>
      <c r="AW263" s="137"/>
      <c r="AX263" s="137"/>
      <c r="AY263" s="137"/>
      <c r="BA263" s="137"/>
    </row>
    <row r="264" spans="1:64" ht="15" customHeight="1" x14ac:dyDescent="0.2">
      <c r="A264" s="11" t="s">
        <v>51</v>
      </c>
      <c r="B264" s="29" t="s">
        <v>421</v>
      </c>
      <c r="C264" s="29">
        <v>11</v>
      </c>
      <c r="D264" s="4" t="s">
        <v>52</v>
      </c>
      <c r="E264" s="6">
        <v>1</v>
      </c>
      <c r="F264" s="6">
        <v>1</v>
      </c>
      <c r="G264" s="6">
        <v>0</v>
      </c>
      <c r="H264" s="6">
        <v>0</v>
      </c>
      <c r="I264" s="6">
        <v>1</v>
      </c>
      <c r="J264" s="3"/>
      <c r="K264" s="5">
        <v>1</v>
      </c>
      <c r="L264" s="5">
        <v>1</v>
      </c>
      <c r="M264" s="14">
        <v>0</v>
      </c>
      <c r="N264" s="14">
        <v>1</v>
      </c>
      <c r="O264" s="14">
        <v>1</v>
      </c>
      <c r="P264" s="3"/>
      <c r="Q264" s="5">
        <v>1</v>
      </c>
      <c r="R264" s="5">
        <v>1</v>
      </c>
      <c r="S264" s="5">
        <v>0</v>
      </c>
      <c r="T264" s="5">
        <v>0</v>
      </c>
      <c r="U264" s="5">
        <v>0</v>
      </c>
      <c r="V264" s="5"/>
      <c r="W264" s="13">
        <f t="shared" si="36"/>
        <v>1</v>
      </c>
      <c r="X264" s="13">
        <f t="shared" si="37"/>
        <v>1</v>
      </c>
      <c r="Y264" s="13">
        <f t="shared" si="38"/>
        <v>0</v>
      </c>
      <c r="Z264" s="12">
        <f t="shared" si="39"/>
        <v>0</v>
      </c>
      <c r="AA264" s="13">
        <f t="shared" si="40"/>
        <v>1</v>
      </c>
      <c r="AB264" s="7">
        <f t="shared" si="41"/>
        <v>3</v>
      </c>
      <c r="AC264" s="7"/>
      <c r="AD264" s="7">
        <f t="shared" si="42"/>
        <v>2</v>
      </c>
      <c r="AE264" s="7">
        <f t="shared" si="43"/>
        <v>1</v>
      </c>
      <c r="AF264" s="7">
        <f t="shared" si="44"/>
        <v>0</v>
      </c>
      <c r="AG264" s="7"/>
      <c r="AI264" s="139"/>
      <c r="AJ264" s="139"/>
      <c r="AK264" s="139"/>
      <c r="AL264" s="139"/>
      <c r="AM264" s="139"/>
      <c r="AO264" s="139"/>
      <c r="AP264" s="139"/>
      <c r="AQ264" s="139"/>
      <c r="AR264" s="139"/>
      <c r="AS264" s="139"/>
      <c r="AU264" s="139"/>
      <c r="AV264" s="139"/>
      <c r="AW264" s="139"/>
      <c r="AX264" s="139"/>
      <c r="AY264" s="139"/>
      <c r="BA264" s="139"/>
    </row>
    <row r="265" spans="1:64" ht="15" customHeight="1" x14ac:dyDescent="0.2">
      <c r="A265" s="8">
        <v>1017</v>
      </c>
      <c r="B265" s="29" t="s">
        <v>812</v>
      </c>
      <c r="C265" s="29">
        <v>11</v>
      </c>
      <c r="D265" s="8" t="s">
        <v>594</v>
      </c>
      <c r="E265" s="72">
        <v>0</v>
      </c>
      <c r="F265" s="72">
        <v>1</v>
      </c>
      <c r="G265" s="72">
        <v>1</v>
      </c>
      <c r="H265" s="72">
        <v>0</v>
      </c>
      <c r="I265" s="72">
        <v>0</v>
      </c>
      <c r="J265" s="72"/>
      <c r="K265" s="72">
        <v>0</v>
      </c>
      <c r="L265" s="72">
        <v>0</v>
      </c>
      <c r="M265" s="72">
        <v>0</v>
      </c>
      <c r="N265" s="72">
        <v>0</v>
      </c>
      <c r="O265" s="72">
        <v>0</v>
      </c>
      <c r="P265" s="72" t="s">
        <v>744</v>
      </c>
      <c r="Q265" s="72">
        <v>0</v>
      </c>
      <c r="R265" s="72">
        <v>1</v>
      </c>
      <c r="S265" s="72">
        <v>1</v>
      </c>
      <c r="T265" s="72">
        <v>0</v>
      </c>
      <c r="U265" s="72">
        <v>0</v>
      </c>
      <c r="V265" s="72"/>
      <c r="W265" s="13">
        <f t="shared" si="36"/>
        <v>0</v>
      </c>
      <c r="X265" s="13">
        <f t="shared" si="37"/>
        <v>1</v>
      </c>
      <c r="Y265" s="13">
        <f t="shared" si="38"/>
        <v>1</v>
      </c>
      <c r="Z265" s="12">
        <f t="shared" si="39"/>
        <v>0</v>
      </c>
      <c r="AA265" s="13">
        <f t="shared" si="40"/>
        <v>0</v>
      </c>
      <c r="AB265" s="7">
        <f t="shared" si="41"/>
        <v>2</v>
      </c>
      <c r="AC265" s="7"/>
      <c r="AD265" s="7">
        <f t="shared" si="42"/>
        <v>1</v>
      </c>
      <c r="AE265" s="7">
        <f t="shared" si="43"/>
        <v>0</v>
      </c>
      <c r="AF265" s="7">
        <f t="shared" si="44"/>
        <v>1</v>
      </c>
      <c r="AG265" s="7"/>
      <c r="AI265" s="139"/>
      <c r="AJ265" s="139"/>
      <c r="AK265" s="139"/>
      <c r="AL265" s="139"/>
      <c r="AM265" s="139"/>
      <c r="AO265" s="139"/>
      <c r="AP265" s="139"/>
      <c r="AQ265" s="139"/>
      <c r="AR265" s="139"/>
      <c r="AS265" s="139"/>
      <c r="AU265" s="139"/>
      <c r="AV265" s="139"/>
      <c r="AW265" s="139"/>
      <c r="AX265" s="139"/>
      <c r="AY265" s="139"/>
      <c r="BA265" s="139"/>
    </row>
    <row r="266" spans="1:64" ht="15" customHeight="1" x14ac:dyDescent="0.2">
      <c r="A266" s="11" t="s">
        <v>160</v>
      </c>
      <c r="B266" s="29" t="s">
        <v>465</v>
      </c>
      <c r="C266" s="29">
        <v>10</v>
      </c>
      <c r="D266" s="4" t="s">
        <v>170</v>
      </c>
      <c r="E266" s="6">
        <v>1</v>
      </c>
      <c r="F266" s="6">
        <v>0</v>
      </c>
      <c r="G266" s="6">
        <v>1</v>
      </c>
      <c r="H266" s="6">
        <v>0</v>
      </c>
      <c r="I266" s="6">
        <v>0</v>
      </c>
      <c r="J266" s="3"/>
      <c r="K266" s="5">
        <v>0</v>
      </c>
      <c r="L266" s="5">
        <v>1</v>
      </c>
      <c r="M266" s="14">
        <v>0.5</v>
      </c>
      <c r="N266" s="14">
        <v>0.5</v>
      </c>
      <c r="O266" s="14">
        <v>0</v>
      </c>
      <c r="P266" s="8" t="s">
        <v>240</v>
      </c>
      <c r="Q266" s="5">
        <v>0</v>
      </c>
      <c r="R266" s="5">
        <v>1</v>
      </c>
      <c r="S266" s="5">
        <v>0</v>
      </c>
      <c r="T266" s="5">
        <v>0</v>
      </c>
      <c r="U266" s="5">
        <v>0</v>
      </c>
      <c r="V266" s="5"/>
      <c r="W266" s="13">
        <f t="shared" si="36"/>
        <v>0</v>
      </c>
      <c r="X266" s="13">
        <f t="shared" si="37"/>
        <v>1</v>
      </c>
      <c r="Y266" s="13">
        <f t="shared" si="38"/>
        <v>0.5</v>
      </c>
      <c r="Z266" s="12">
        <f t="shared" si="39"/>
        <v>0</v>
      </c>
      <c r="AA266" s="13">
        <f t="shared" si="40"/>
        <v>0</v>
      </c>
      <c r="AB266" s="7">
        <f t="shared" si="41"/>
        <v>1.5</v>
      </c>
      <c r="AC266" s="7"/>
      <c r="AD266" s="7">
        <f t="shared" si="42"/>
        <v>1</v>
      </c>
      <c r="AE266" s="7">
        <f t="shared" si="43"/>
        <v>0</v>
      </c>
      <c r="AF266" s="7">
        <f t="shared" si="44"/>
        <v>0.5</v>
      </c>
      <c r="AG266" s="7"/>
      <c r="AI266" s="139"/>
      <c r="AJ266" s="139"/>
      <c r="AK266" s="139"/>
      <c r="AL266" s="139"/>
      <c r="AM266" s="139"/>
      <c r="AO266" s="139"/>
      <c r="AP266" s="139"/>
      <c r="AQ266" s="139"/>
      <c r="AR266" s="139"/>
      <c r="AS266" s="139"/>
      <c r="AU266" s="139"/>
      <c r="AV266" s="139"/>
      <c r="AW266" s="139"/>
      <c r="AX266" s="139"/>
      <c r="AY266" s="139"/>
      <c r="BA266" s="139"/>
    </row>
    <row r="267" spans="1:64" ht="15" customHeight="1" x14ac:dyDescent="0.2">
      <c r="A267" s="8">
        <v>1029</v>
      </c>
      <c r="B267" s="29" t="s">
        <v>824</v>
      </c>
      <c r="C267" s="29">
        <v>10</v>
      </c>
      <c r="D267" s="8" t="s">
        <v>606</v>
      </c>
      <c r="E267" s="72">
        <v>0</v>
      </c>
      <c r="F267" s="72">
        <v>0</v>
      </c>
      <c r="G267" s="72">
        <v>1</v>
      </c>
      <c r="H267" s="72">
        <v>0</v>
      </c>
      <c r="I267" s="72">
        <v>0</v>
      </c>
      <c r="J267" s="72"/>
      <c r="K267" s="72">
        <v>0</v>
      </c>
      <c r="L267" s="72">
        <v>0</v>
      </c>
      <c r="M267" s="72">
        <v>0</v>
      </c>
      <c r="N267" s="72">
        <v>0</v>
      </c>
      <c r="O267" s="72">
        <v>0</v>
      </c>
      <c r="P267" s="72" t="s">
        <v>744</v>
      </c>
      <c r="Q267" s="72">
        <v>0</v>
      </c>
      <c r="R267" s="72">
        <v>1</v>
      </c>
      <c r="S267" s="72">
        <v>1</v>
      </c>
      <c r="T267" s="72">
        <v>0</v>
      </c>
      <c r="U267" s="72">
        <v>0</v>
      </c>
      <c r="W267" s="13">
        <f t="shared" si="36"/>
        <v>0</v>
      </c>
      <c r="X267" s="13">
        <f t="shared" si="37"/>
        <v>0</v>
      </c>
      <c r="Y267" s="13">
        <f t="shared" si="38"/>
        <v>1</v>
      </c>
      <c r="Z267" s="12">
        <f t="shared" si="39"/>
        <v>0</v>
      </c>
      <c r="AA267" s="13">
        <f t="shared" si="40"/>
        <v>0</v>
      </c>
      <c r="AB267" s="7">
        <f t="shared" si="41"/>
        <v>1</v>
      </c>
      <c r="AC267" s="7"/>
      <c r="AD267" s="7">
        <f t="shared" si="42"/>
        <v>0</v>
      </c>
      <c r="AE267" s="7">
        <f t="shared" si="43"/>
        <v>0</v>
      </c>
      <c r="AF267" s="7">
        <f t="shared" si="44"/>
        <v>1</v>
      </c>
      <c r="AG267" s="7"/>
      <c r="AI267" s="139"/>
      <c r="AJ267" s="139"/>
      <c r="AK267" s="139"/>
      <c r="AL267" s="139"/>
      <c r="AM267" s="139"/>
      <c r="AO267" s="139"/>
      <c r="AP267" s="139"/>
      <c r="AQ267" s="139"/>
      <c r="AR267" s="139"/>
      <c r="AS267" s="139"/>
      <c r="AU267" s="139"/>
      <c r="AV267" s="139"/>
      <c r="AW267" s="139"/>
      <c r="AX267" s="139"/>
      <c r="AY267" s="139"/>
      <c r="BA267" s="139"/>
    </row>
    <row r="268" spans="1:64" ht="15" customHeight="1" x14ac:dyDescent="0.2">
      <c r="A268" s="8">
        <v>1064</v>
      </c>
      <c r="B268" s="29" t="s">
        <v>858</v>
      </c>
      <c r="C268" s="29">
        <v>11</v>
      </c>
      <c r="D268" s="8" t="s">
        <v>641</v>
      </c>
      <c r="E268" s="72">
        <v>1</v>
      </c>
      <c r="F268" s="72">
        <v>1</v>
      </c>
      <c r="G268" s="72">
        <v>0</v>
      </c>
      <c r="H268" s="72">
        <v>1</v>
      </c>
      <c r="I268" s="72">
        <v>0</v>
      </c>
      <c r="J268" s="72"/>
      <c r="K268" s="72">
        <v>1</v>
      </c>
      <c r="L268" s="72">
        <v>1</v>
      </c>
      <c r="M268" s="72">
        <v>0</v>
      </c>
      <c r="N268" s="72">
        <v>0</v>
      </c>
      <c r="O268" s="72">
        <v>1</v>
      </c>
      <c r="P268" s="72" t="s">
        <v>758</v>
      </c>
      <c r="Q268" s="72">
        <v>1</v>
      </c>
      <c r="R268" s="72">
        <v>1</v>
      </c>
      <c r="S268" s="72">
        <v>0</v>
      </c>
      <c r="T268" s="72">
        <v>1</v>
      </c>
      <c r="U268" s="72">
        <v>0</v>
      </c>
      <c r="V268" s="8"/>
      <c r="W268" s="13">
        <f t="shared" si="36"/>
        <v>1</v>
      </c>
      <c r="X268" s="13">
        <f t="shared" si="37"/>
        <v>1</v>
      </c>
      <c r="Y268" s="13">
        <f t="shared" si="38"/>
        <v>0</v>
      </c>
      <c r="Z268" s="12">
        <f t="shared" si="39"/>
        <v>1</v>
      </c>
      <c r="AA268" s="13">
        <f t="shared" si="40"/>
        <v>0</v>
      </c>
      <c r="AB268" s="7">
        <f t="shared" si="41"/>
        <v>3</v>
      </c>
      <c r="AC268" s="7"/>
      <c r="AD268" s="7">
        <f t="shared" si="42"/>
        <v>2</v>
      </c>
      <c r="AE268" s="7">
        <f t="shared" si="43"/>
        <v>1</v>
      </c>
      <c r="AF268" s="7">
        <f t="shared" si="44"/>
        <v>0</v>
      </c>
      <c r="AG268" s="7"/>
      <c r="AI268" s="139"/>
      <c r="AJ268" s="139"/>
      <c r="AK268" s="139"/>
      <c r="AL268" s="139"/>
      <c r="AM268" s="139"/>
      <c r="AO268" s="139"/>
      <c r="AP268" s="139"/>
      <c r="AQ268" s="139"/>
      <c r="AR268" s="139"/>
      <c r="AS268" s="139"/>
      <c r="AU268" s="139"/>
      <c r="AV268" s="139"/>
      <c r="AW268" s="139"/>
      <c r="AX268" s="139"/>
      <c r="AY268" s="139"/>
      <c r="BA268" s="139"/>
    </row>
    <row r="269" spans="1:64" ht="15" customHeight="1" x14ac:dyDescent="0.2">
      <c r="A269" s="8">
        <v>1012</v>
      </c>
      <c r="B269" s="29" t="s">
        <v>809</v>
      </c>
      <c r="C269" s="29">
        <v>9</v>
      </c>
      <c r="D269" s="8" t="s">
        <v>589</v>
      </c>
      <c r="E269" s="72">
        <v>0</v>
      </c>
      <c r="F269" s="72">
        <v>1</v>
      </c>
      <c r="G269" s="72">
        <v>1</v>
      </c>
      <c r="H269" s="72">
        <v>1</v>
      </c>
      <c r="I269" s="72">
        <v>1</v>
      </c>
      <c r="J269" s="72"/>
      <c r="K269" s="72">
        <v>0</v>
      </c>
      <c r="L269" s="72">
        <v>0</v>
      </c>
      <c r="M269" s="72">
        <v>0</v>
      </c>
      <c r="N269" s="72">
        <v>0</v>
      </c>
      <c r="O269" s="72">
        <v>0</v>
      </c>
      <c r="P269" s="72" t="s">
        <v>744</v>
      </c>
      <c r="Q269" s="72">
        <v>0</v>
      </c>
      <c r="R269" s="72">
        <v>1</v>
      </c>
      <c r="S269" s="72">
        <v>0</v>
      </c>
      <c r="T269" s="72">
        <v>0</v>
      </c>
      <c r="U269" s="72">
        <v>0</v>
      </c>
      <c r="V269" s="72"/>
      <c r="W269" s="13">
        <f t="shared" si="36"/>
        <v>0</v>
      </c>
      <c r="X269" s="13">
        <f t="shared" si="37"/>
        <v>1</v>
      </c>
      <c r="Y269" s="13">
        <f t="shared" si="38"/>
        <v>0</v>
      </c>
      <c r="Z269" s="12">
        <f t="shared" si="39"/>
        <v>0</v>
      </c>
      <c r="AA269" s="13">
        <f t="shared" si="40"/>
        <v>0</v>
      </c>
      <c r="AB269" s="7">
        <f t="shared" si="41"/>
        <v>1</v>
      </c>
      <c r="AC269" s="7"/>
      <c r="AD269" s="7">
        <f t="shared" si="42"/>
        <v>1</v>
      </c>
      <c r="AE269" s="7">
        <f t="shared" si="43"/>
        <v>0</v>
      </c>
      <c r="AF269" s="7">
        <f t="shared" si="44"/>
        <v>0</v>
      </c>
      <c r="AG269" s="7"/>
      <c r="AI269" s="139"/>
      <c r="AJ269" s="139"/>
      <c r="AK269" s="139"/>
      <c r="AL269" s="139"/>
      <c r="AM269" s="139"/>
      <c r="AO269" s="139"/>
      <c r="AP269" s="139"/>
      <c r="AQ269" s="139"/>
      <c r="AR269" s="139"/>
      <c r="AS269" s="139"/>
      <c r="AU269" s="139"/>
      <c r="AV269" s="139"/>
      <c r="AW269" s="139"/>
      <c r="AX269" s="139"/>
      <c r="AY269" s="139"/>
      <c r="BA269" s="139"/>
    </row>
    <row r="270" spans="1:64" ht="15" customHeight="1" x14ac:dyDescent="0.2">
      <c r="A270" s="8">
        <v>1148</v>
      </c>
      <c r="B270" s="29" t="s">
        <v>929</v>
      </c>
      <c r="C270" s="29">
        <v>11</v>
      </c>
      <c r="D270" s="8" t="s">
        <v>726</v>
      </c>
      <c r="E270" s="72">
        <v>0</v>
      </c>
      <c r="F270" s="72">
        <v>0</v>
      </c>
      <c r="G270" s="72">
        <v>1</v>
      </c>
      <c r="H270" s="72">
        <v>0</v>
      </c>
      <c r="I270" s="72">
        <v>0</v>
      </c>
      <c r="J270" s="72"/>
      <c r="K270" s="72">
        <v>0</v>
      </c>
      <c r="L270" s="72">
        <v>0</v>
      </c>
      <c r="M270" s="72">
        <v>0</v>
      </c>
      <c r="N270" s="72">
        <v>0</v>
      </c>
      <c r="O270" s="72">
        <v>0</v>
      </c>
      <c r="P270" s="72" t="s">
        <v>744</v>
      </c>
      <c r="Q270" s="72">
        <v>0</v>
      </c>
      <c r="R270" s="72">
        <v>0</v>
      </c>
      <c r="S270" s="72">
        <v>0</v>
      </c>
      <c r="T270" s="72">
        <v>0</v>
      </c>
      <c r="U270" s="72">
        <v>0</v>
      </c>
      <c r="V270" s="8"/>
      <c r="W270" s="13">
        <f t="shared" si="36"/>
        <v>0</v>
      </c>
      <c r="X270" s="13">
        <f t="shared" si="37"/>
        <v>0</v>
      </c>
      <c r="Y270" s="13">
        <f t="shared" si="38"/>
        <v>0</v>
      </c>
      <c r="Z270" s="12">
        <f t="shared" si="39"/>
        <v>0</v>
      </c>
      <c r="AA270" s="13">
        <f t="shared" si="40"/>
        <v>0</v>
      </c>
      <c r="AB270" s="7">
        <f t="shared" si="41"/>
        <v>0</v>
      </c>
      <c r="AC270" s="7"/>
      <c r="AD270" s="7">
        <f t="shared" si="42"/>
        <v>0</v>
      </c>
      <c r="AE270" s="7">
        <f t="shared" si="43"/>
        <v>0</v>
      </c>
      <c r="AF270" s="7">
        <f t="shared" si="44"/>
        <v>0</v>
      </c>
      <c r="AG270" s="7"/>
      <c r="AI270" s="139"/>
      <c r="AJ270" s="139"/>
      <c r="AK270" s="139"/>
      <c r="AL270" s="139"/>
      <c r="AM270" s="139"/>
      <c r="AO270" s="139"/>
      <c r="AP270" s="139"/>
      <c r="AQ270" s="139"/>
      <c r="AR270" s="139"/>
      <c r="AS270" s="139"/>
      <c r="AU270" s="139"/>
      <c r="AV270" s="139"/>
      <c r="AW270" s="139"/>
      <c r="AX270" s="139"/>
      <c r="AY270" s="139"/>
      <c r="BA270" s="139"/>
    </row>
    <row r="271" spans="1:64" ht="15" customHeight="1" x14ac:dyDescent="0.2">
      <c r="A271" s="11" t="s">
        <v>319</v>
      </c>
      <c r="B271" s="29" t="s">
        <v>522</v>
      </c>
      <c r="C271" s="29">
        <v>2</v>
      </c>
      <c r="D271" s="4" t="s">
        <v>337</v>
      </c>
      <c r="E271" s="8">
        <v>0</v>
      </c>
      <c r="F271" s="8">
        <v>0</v>
      </c>
      <c r="G271" s="8">
        <v>0</v>
      </c>
      <c r="H271" s="8">
        <v>0</v>
      </c>
      <c r="I271" s="8">
        <v>0</v>
      </c>
      <c r="J271" s="8" t="s">
        <v>549</v>
      </c>
      <c r="K271" s="8">
        <v>0</v>
      </c>
      <c r="L271" s="8">
        <v>0</v>
      </c>
      <c r="M271" s="8">
        <v>0</v>
      </c>
      <c r="N271" s="8">
        <v>0</v>
      </c>
      <c r="O271" s="8">
        <v>0</v>
      </c>
      <c r="P271" s="8"/>
      <c r="Q271" s="8">
        <v>0</v>
      </c>
      <c r="R271" s="8">
        <v>0</v>
      </c>
      <c r="S271" s="8">
        <v>0</v>
      </c>
      <c r="T271" s="8">
        <v>0</v>
      </c>
      <c r="U271" s="8">
        <v>0</v>
      </c>
      <c r="V271" s="8" t="s">
        <v>544</v>
      </c>
      <c r="W271" s="13">
        <f t="shared" si="36"/>
        <v>0</v>
      </c>
      <c r="X271" s="13">
        <f t="shared" si="37"/>
        <v>0</v>
      </c>
      <c r="Y271" s="13">
        <f t="shared" si="38"/>
        <v>0</v>
      </c>
      <c r="Z271" s="12">
        <f t="shared" si="39"/>
        <v>0</v>
      </c>
      <c r="AA271" s="13">
        <f t="shared" si="40"/>
        <v>0</v>
      </c>
      <c r="AB271" s="7">
        <f t="shared" si="41"/>
        <v>0</v>
      </c>
      <c r="AC271" s="7"/>
      <c r="AD271" s="7">
        <f t="shared" si="42"/>
        <v>0</v>
      </c>
      <c r="AE271" s="7">
        <f t="shared" si="43"/>
        <v>0</v>
      </c>
      <c r="AF271" s="7">
        <f t="shared" si="44"/>
        <v>0</v>
      </c>
      <c r="AG271" s="7"/>
      <c r="AI271" s="139"/>
      <c r="AJ271" s="139"/>
      <c r="AK271" s="139"/>
      <c r="AL271" s="139"/>
      <c r="AM271" s="139"/>
      <c r="AO271" s="139"/>
      <c r="AP271" s="139"/>
      <c r="AQ271" s="139"/>
      <c r="AR271" s="139"/>
      <c r="AS271" s="139"/>
      <c r="AU271" s="139"/>
      <c r="AV271" s="139"/>
      <c r="AW271" s="139"/>
      <c r="AX271" s="139"/>
      <c r="AY271" s="139"/>
      <c r="BA271" s="139"/>
    </row>
    <row r="272" spans="1:64" s="55" customFormat="1" ht="15" customHeight="1" x14ac:dyDescent="0.2">
      <c r="A272" s="8">
        <v>1056</v>
      </c>
      <c r="B272" s="29" t="s">
        <v>851</v>
      </c>
      <c r="C272" s="29">
        <v>10</v>
      </c>
      <c r="D272" s="8" t="s">
        <v>633</v>
      </c>
      <c r="E272" s="72">
        <v>0</v>
      </c>
      <c r="F272" s="72">
        <v>1</v>
      </c>
      <c r="G272" s="72">
        <v>1</v>
      </c>
      <c r="H272" s="72">
        <v>1</v>
      </c>
      <c r="I272" s="72">
        <v>0</v>
      </c>
      <c r="J272" s="72"/>
      <c r="K272" s="72">
        <v>0</v>
      </c>
      <c r="L272" s="72">
        <v>1</v>
      </c>
      <c r="M272" s="72">
        <v>0</v>
      </c>
      <c r="N272" s="72">
        <v>0</v>
      </c>
      <c r="O272" s="72">
        <v>0</v>
      </c>
      <c r="P272" s="72" t="s">
        <v>748</v>
      </c>
      <c r="Q272" s="72">
        <v>1</v>
      </c>
      <c r="R272" s="72">
        <v>1</v>
      </c>
      <c r="S272" s="72">
        <v>0</v>
      </c>
      <c r="T272" s="72">
        <v>0</v>
      </c>
      <c r="U272" s="72">
        <v>0</v>
      </c>
      <c r="V272" s="8"/>
      <c r="W272" s="13">
        <f t="shared" si="36"/>
        <v>0</v>
      </c>
      <c r="X272" s="13">
        <f t="shared" si="37"/>
        <v>1</v>
      </c>
      <c r="Y272" s="13">
        <f t="shared" si="38"/>
        <v>0</v>
      </c>
      <c r="Z272" s="12">
        <f t="shared" si="39"/>
        <v>0</v>
      </c>
      <c r="AA272" s="13">
        <f t="shared" si="40"/>
        <v>0</v>
      </c>
      <c r="AB272" s="7">
        <f t="shared" si="41"/>
        <v>1</v>
      </c>
      <c r="AC272" s="7"/>
      <c r="AD272" s="7">
        <f t="shared" si="42"/>
        <v>1</v>
      </c>
      <c r="AE272" s="7">
        <f t="shared" si="43"/>
        <v>0</v>
      </c>
      <c r="AF272" s="7">
        <f t="shared" si="44"/>
        <v>0</v>
      </c>
      <c r="AG272" s="7"/>
      <c r="AI272" s="137"/>
      <c r="AJ272" s="137"/>
      <c r="AK272" s="137"/>
      <c r="AL272" s="137"/>
      <c r="AM272" s="137"/>
      <c r="AO272" s="137"/>
      <c r="AP272" s="137"/>
      <c r="AQ272" s="137"/>
      <c r="AR272" s="137"/>
      <c r="AS272" s="137"/>
      <c r="AU272" s="137"/>
      <c r="AV272" s="137"/>
      <c r="AW272" s="137"/>
      <c r="AX272" s="137"/>
      <c r="AY272" s="137"/>
      <c r="BA272" s="137"/>
    </row>
    <row r="273" spans="1:64" s="55" customFormat="1" ht="15" customHeight="1" x14ac:dyDescent="0.2">
      <c r="A273" s="8">
        <v>1084</v>
      </c>
      <c r="B273" s="29" t="s">
        <v>874</v>
      </c>
      <c r="C273" s="29">
        <v>9</v>
      </c>
      <c r="D273" s="8" t="s">
        <v>661</v>
      </c>
      <c r="E273" s="72">
        <v>1</v>
      </c>
      <c r="F273" s="72">
        <v>0</v>
      </c>
      <c r="G273" s="72">
        <v>1</v>
      </c>
      <c r="H273" s="72">
        <v>0</v>
      </c>
      <c r="I273" s="72">
        <v>0</v>
      </c>
      <c r="J273" s="72"/>
      <c r="K273" s="72">
        <v>1</v>
      </c>
      <c r="L273" s="72">
        <v>1</v>
      </c>
      <c r="M273" s="72">
        <v>0</v>
      </c>
      <c r="N273" s="72">
        <v>0</v>
      </c>
      <c r="O273" s="72">
        <v>0.5</v>
      </c>
      <c r="P273" s="72" t="s">
        <v>762</v>
      </c>
      <c r="Q273" s="72">
        <v>1</v>
      </c>
      <c r="R273" s="72">
        <v>1</v>
      </c>
      <c r="S273" s="72">
        <v>1</v>
      </c>
      <c r="T273" s="72">
        <v>0</v>
      </c>
      <c r="U273" s="72">
        <v>0</v>
      </c>
      <c r="V273" s="8"/>
      <c r="W273" s="13">
        <f t="shared" si="36"/>
        <v>1</v>
      </c>
      <c r="X273" s="13">
        <f t="shared" si="37"/>
        <v>1</v>
      </c>
      <c r="Y273" s="13">
        <f t="shared" si="38"/>
        <v>1</v>
      </c>
      <c r="Z273" s="12">
        <f t="shared" si="39"/>
        <v>0</v>
      </c>
      <c r="AA273" s="13">
        <f t="shared" si="40"/>
        <v>0</v>
      </c>
      <c r="AB273" s="7">
        <f t="shared" si="41"/>
        <v>3</v>
      </c>
      <c r="AC273" s="7"/>
      <c r="AD273" s="7">
        <f t="shared" si="42"/>
        <v>2</v>
      </c>
      <c r="AE273" s="7">
        <f t="shared" si="43"/>
        <v>0</v>
      </c>
      <c r="AF273" s="7">
        <f t="shared" si="44"/>
        <v>1</v>
      </c>
      <c r="AG273" s="7"/>
      <c r="AI273" s="137"/>
      <c r="AJ273" s="137"/>
      <c r="AK273" s="137"/>
      <c r="AL273" s="137"/>
      <c r="AM273" s="137"/>
      <c r="AO273" s="137"/>
      <c r="AP273" s="137"/>
      <c r="AQ273" s="137"/>
      <c r="AR273" s="137"/>
      <c r="AS273" s="137"/>
      <c r="AU273" s="137"/>
      <c r="AV273" s="137"/>
      <c r="AW273" s="137"/>
      <c r="AX273" s="137"/>
      <c r="AY273" s="137"/>
      <c r="BA273" s="137"/>
    </row>
    <row r="274" spans="1:64" ht="15" customHeight="1" x14ac:dyDescent="0.2">
      <c r="A274" s="8">
        <v>1158</v>
      </c>
      <c r="B274" s="29" t="s">
        <v>937</v>
      </c>
      <c r="C274" s="29">
        <v>11</v>
      </c>
      <c r="D274" s="8" t="s">
        <v>737</v>
      </c>
      <c r="E274" s="72">
        <v>1</v>
      </c>
      <c r="F274" s="72">
        <v>1</v>
      </c>
      <c r="G274" s="72">
        <v>1</v>
      </c>
      <c r="H274" s="72">
        <v>1</v>
      </c>
      <c r="I274" s="72">
        <v>0</v>
      </c>
      <c r="J274" s="72"/>
      <c r="K274" s="72">
        <v>1</v>
      </c>
      <c r="L274" s="72">
        <v>1</v>
      </c>
      <c r="M274" s="72">
        <v>0</v>
      </c>
      <c r="N274" s="72">
        <v>0</v>
      </c>
      <c r="O274" s="72">
        <v>0</v>
      </c>
      <c r="P274" s="72"/>
      <c r="Q274" s="72">
        <v>1</v>
      </c>
      <c r="R274" s="72">
        <v>1</v>
      </c>
      <c r="S274" s="72">
        <v>1</v>
      </c>
      <c r="T274" s="72">
        <v>1</v>
      </c>
      <c r="U274" s="72">
        <v>0</v>
      </c>
      <c r="V274" s="8"/>
      <c r="W274" s="13">
        <f t="shared" si="36"/>
        <v>1</v>
      </c>
      <c r="X274" s="13">
        <f t="shared" si="37"/>
        <v>1</v>
      </c>
      <c r="Y274" s="13">
        <f t="shared" si="38"/>
        <v>1</v>
      </c>
      <c r="Z274" s="12">
        <f t="shared" si="39"/>
        <v>1</v>
      </c>
      <c r="AA274" s="13">
        <f t="shared" si="40"/>
        <v>0</v>
      </c>
      <c r="AB274" s="7">
        <f t="shared" si="41"/>
        <v>4</v>
      </c>
      <c r="AC274" s="7"/>
      <c r="AD274" s="7">
        <f t="shared" si="42"/>
        <v>2</v>
      </c>
      <c r="AE274" s="7">
        <f t="shared" si="43"/>
        <v>1</v>
      </c>
      <c r="AF274" s="7">
        <f t="shared" si="44"/>
        <v>1</v>
      </c>
      <c r="AG274" s="7"/>
      <c r="AI274" s="139"/>
      <c r="AJ274" s="139"/>
      <c r="AK274" s="139"/>
      <c r="AL274" s="139"/>
      <c r="AM274" s="139"/>
      <c r="AO274" s="139"/>
      <c r="AP274" s="139"/>
      <c r="AQ274" s="139"/>
      <c r="AR274" s="139"/>
      <c r="AS274" s="139"/>
      <c r="AU274" s="139"/>
      <c r="AV274" s="139"/>
      <c r="AW274" s="139"/>
      <c r="AX274" s="139"/>
      <c r="AY274" s="139"/>
      <c r="AZ274" s="139"/>
      <c r="BA274" s="139"/>
      <c r="BD274" s="139"/>
      <c r="BE274" s="139"/>
      <c r="BF274" s="139"/>
      <c r="BG274" s="139"/>
      <c r="BH274" s="139"/>
      <c r="BI274" s="139"/>
      <c r="BJ274" s="139"/>
      <c r="BK274" s="139"/>
      <c r="BL274" s="139"/>
    </row>
    <row r="275" spans="1:64" ht="15" customHeight="1" x14ac:dyDescent="0.2">
      <c r="A275" s="11" t="s">
        <v>86</v>
      </c>
      <c r="B275" s="29" t="s">
        <v>437</v>
      </c>
      <c r="C275" s="29">
        <v>8</v>
      </c>
      <c r="D275" s="4" t="s">
        <v>91</v>
      </c>
      <c r="E275" s="6">
        <v>1</v>
      </c>
      <c r="F275" s="6">
        <v>1</v>
      </c>
      <c r="G275" s="6">
        <v>1</v>
      </c>
      <c r="H275" s="6">
        <v>0</v>
      </c>
      <c r="I275" s="6">
        <v>0</v>
      </c>
      <c r="J275" s="3"/>
      <c r="K275" s="5">
        <v>1</v>
      </c>
      <c r="L275" s="5">
        <v>1</v>
      </c>
      <c r="M275" s="14">
        <v>0</v>
      </c>
      <c r="N275" s="14">
        <v>0.5</v>
      </c>
      <c r="O275" s="14">
        <v>0</v>
      </c>
      <c r="P275" s="3"/>
      <c r="Q275" s="5">
        <v>1</v>
      </c>
      <c r="R275" s="5">
        <v>1</v>
      </c>
      <c r="S275" s="5">
        <v>0</v>
      </c>
      <c r="T275" s="5">
        <v>0</v>
      </c>
      <c r="U275" s="5">
        <v>0</v>
      </c>
      <c r="V275" s="5"/>
      <c r="W275" s="13">
        <f t="shared" si="36"/>
        <v>1</v>
      </c>
      <c r="X275" s="13">
        <f t="shared" si="37"/>
        <v>1</v>
      </c>
      <c r="Y275" s="13">
        <f t="shared" si="38"/>
        <v>0</v>
      </c>
      <c r="Z275" s="12">
        <f t="shared" si="39"/>
        <v>0</v>
      </c>
      <c r="AA275" s="13">
        <f t="shared" si="40"/>
        <v>0</v>
      </c>
      <c r="AB275" s="7">
        <f t="shared" si="41"/>
        <v>2</v>
      </c>
      <c r="AC275" s="7"/>
      <c r="AD275" s="7">
        <f t="shared" si="42"/>
        <v>2</v>
      </c>
      <c r="AE275" s="7">
        <f t="shared" si="43"/>
        <v>0</v>
      </c>
      <c r="AF275" s="7">
        <f t="shared" si="44"/>
        <v>0</v>
      </c>
      <c r="AG275" s="7"/>
      <c r="AI275" s="139"/>
      <c r="AJ275" s="139"/>
      <c r="AK275" s="139"/>
      <c r="AL275" s="139"/>
      <c r="AM275" s="139"/>
      <c r="AO275" s="139"/>
      <c r="AP275" s="139"/>
      <c r="AQ275" s="139"/>
      <c r="AR275" s="139"/>
      <c r="AS275" s="139"/>
      <c r="AU275" s="139"/>
      <c r="AV275" s="139"/>
      <c r="AW275" s="139"/>
      <c r="AX275" s="139"/>
      <c r="AY275" s="139"/>
      <c r="BA275" s="139"/>
    </row>
    <row r="276" spans="1:64" ht="15" customHeight="1" x14ac:dyDescent="0.2">
      <c r="A276" s="1" t="s">
        <v>952</v>
      </c>
      <c r="B276" s="29" t="s">
        <v>436</v>
      </c>
      <c r="C276" s="29">
        <v>2</v>
      </c>
      <c r="D276" s="4" t="s">
        <v>89</v>
      </c>
      <c r="E276" s="6">
        <v>1</v>
      </c>
      <c r="F276" s="6">
        <v>1</v>
      </c>
      <c r="G276" s="6">
        <v>1</v>
      </c>
      <c r="H276" s="6">
        <v>0</v>
      </c>
      <c r="I276" s="6">
        <v>1</v>
      </c>
      <c r="J276" s="3"/>
      <c r="K276" s="5">
        <v>0</v>
      </c>
      <c r="L276" s="5">
        <v>1</v>
      </c>
      <c r="M276" s="14">
        <v>0</v>
      </c>
      <c r="N276" s="14">
        <v>0.5</v>
      </c>
      <c r="O276" s="14">
        <v>0.5</v>
      </c>
      <c r="P276" s="3"/>
      <c r="Q276" s="5">
        <v>1</v>
      </c>
      <c r="R276" s="5">
        <v>1</v>
      </c>
      <c r="S276" s="5">
        <v>1</v>
      </c>
      <c r="T276" s="5">
        <v>0</v>
      </c>
      <c r="U276" s="5">
        <v>1</v>
      </c>
      <c r="V276" s="5"/>
      <c r="W276" s="13">
        <f t="shared" si="36"/>
        <v>1</v>
      </c>
      <c r="X276" s="13">
        <f t="shared" si="37"/>
        <v>1</v>
      </c>
      <c r="Y276" s="13">
        <f t="shared" si="38"/>
        <v>1</v>
      </c>
      <c r="Z276" s="12">
        <f t="shared" si="39"/>
        <v>0</v>
      </c>
      <c r="AA276" s="13">
        <f t="shared" si="40"/>
        <v>1</v>
      </c>
      <c r="AB276" s="7">
        <f t="shared" si="41"/>
        <v>4</v>
      </c>
      <c r="AC276" s="7"/>
      <c r="AD276" s="7">
        <f t="shared" si="42"/>
        <v>2</v>
      </c>
      <c r="AE276" s="7">
        <f t="shared" si="43"/>
        <v>1</v>
      </c>
      <c r="AF276" s="7">
        <f t="shared" si="44"/>
        <v>1</v>
      </c>
      <c r="AG276" s="7"/>
      <c r="AI276" s="139"/>
      <c r="AJ276" s="139"/>
      <c r="AK276" s="139"/>
      <c r="AL276" s="139"/>
      <c r="AM276" s="139"/>
      <c r="AO276" s="139"/>
      <c r="AP276" s="139"/>
      <c r="AQ276" s="139"/>
      <c r="AR276" s="139"/>
      <c r="AS276" s="139"/>
      <c r="AU276" s="139"/>
      <c r="AV276" s="139"/>
      <c r="AW276" s="139"/>
      <c r="AX276" s="139"/>
      <c r="AY276" s="139"/>
      <c r="BA276" s="139"/>
    </row>
    <row r="277" spans="1:64" ht="15" customHeight="1" x14ac:dyDescent="0.2">
      <c r="A277" s="1" t="s">
        <v>256</v>
      </c>
      <c r="B277" s="29" t="s">
        <v>436</v>
      </c>
      <c r="C277" s="29">
        <v>2</v>
      </c>
      <c r="D277" s="4" t="s">
        <v>271</v>
      </c>
      <c r="E277" s="8">
        <v>1</v>
      </c>
      <c r="F277" s="8">
        <v>1</v>
      </c>
      <c r="G277" s="8">
        <v>0</v>
      </c>
      <c r="H277" s="8">
        <v>0</v>
      </c>
      <c r="I277" s="8">
        <v>0</v>
      </c>
      <c r="J277" s="8"/>
      <c r="K277" s="8">
        <v>1</v>
      </c>
      <c r="L277" s="8">
        <v>1</v>
      </c>
      <c r="M277" s="8">
        <v>0</v>
      </c>
      <c r="N277" s="8">
        <v>0</v>
      </c>
      <c r="O277" s="8">
        <v>0</v>
      </c>
      <c r="P277" s="8"/>
      <c r="Q277" s="8">
        <v>1</v>
      </c>
      <c r="R277" s="8">
        <v>1</v>
      </c>
      <c r="S277" s="8">
        <v>0</v>
      </c>
      <c r="T277" s="8">
        <v>0</v>
      </c>
      <c r="U277" s="8">
        <v>0</v>
      </c>
      <c r="V277" s="8"/>
      <c r="W277" s="13">
        <f t="shared" si="36"/>
        <v>1</v>
      </c>
      <c r="X277" s="13">
        <f t="shared" si="37"/>
        <v>1</v>
      </c>
      <c r="Y277" s="13">
        <f t="shared" si="38"/>
        <v>0</v>
      </c>
      <c r="Z277" s="12">
        <f t="shared" si="39"/>
        <v>0</v>
      </c>
      <c r="AA277" s="13">
        <f t="shared" si="40"/>
        <v>0</v>
      </c>
      <c r="AB277" s="7">
        <f t="shared" si="41"/>
        <v>2</v>
      </c>
      <c r="AC277" s="7"/>
      <c r="AD277" s="7">
        <f t="shared" si="42"/>
        <v>2</v>
      </c>
      <c r="AE277" s="7">
        <f t="shared" si="43"/>
        <v>0</v>
      </c>
      <c r="AF277" s="7">
        <f t="shared" si="44"/>
        <v>0</v>
      </c>
      <c r="AG277" s="7"/>
      <c r="AI277" s="139"/>
      <c r="AJ277" s="139"/>
      <c r="AK277" s="139"/>
      <c r="AL277" s="139"/>
      <c r="AM277" s="139"/>
      <c r="AO277" s="139"/>
      <c r="AP277" s="139"/>
      <c r="AQ277" s="139"/>
      <c r="AR277" s="139"/>
      <c r="AS277" s="139"/>
      <c r="AU277" s="139"/>
      <c r="AV277" s="139"/>
      <c r="AW277" s="139"/>
      <c r="AX277" s="139"/>
      <c r="AY277" s="139"/>
      <c r="BA277" s="139"/>
    </row>
    <row r="278" spans="1:64" ht="15" customHeight="1" x14ac:dyDescent="0.2">
      <c r="A278" s="1" t="s">
        <v>112</v>
      </c>
      <c r="B278" s="86" t="s">
        <v>448</v>
      </c>
      <c r="C278" s="86">
        <v>9</v>
      </c>
      <c r="D278" s="87" t="s">
        <v>119</v>
      </c>
      <c r="E278" s="2">
        <v>1</v>
      </c>
      <c r="F278" s="2">
        <v>1</v>
      </c>
      <c r="G278" s="2">
        <v>0</v>
      </c>
      <c r="H278" s="2">
        <v>0</v>
      </c>
      <c r="I278" s="2">
        <v>1</v>
      </c>
      <c r="J278" s="86"/>
      <c r="K278" s="5">
        <v>1</v>
      </c>
      <c r="L278" s="5">
        <v>1</v>
      </c>
      <c r="M278" s="14">
        <v>0.5</v>
      </c>
      <c r="N278" s="14">
        <v>0.5</v>
      </c>
      <c r="O278" s="14">
        <v>0</v>
      </c>
      <c r="P278" s="86"/>
      <c r="Q278" s="5">
        <v>1</v>
      </c>
      <c r="R278" s="5">
        <v>1</v>
      </c>
      <c r="S278" s="5">
        <v>1</v>
      </c>
      <c r="T278" s="5">
        <v>1</v>
      </c>
      <c r="U278" s="5">
        <v>1</v>
      </c>
      <c r="V278" s="5"/>
      <c r="W278" s="12">
        <f t="shared" si="36"/>
        <v>1</v>
      </c>
      <c r="X278" s="12">
        <f t="shared" si="37"/>
        <v>1</v>
      </c>
      <c r="Y278" s="12">
        <f t="shared" si="38"/>
        <v>0.5</v>
      </c>
      <c r="Z278" s="12">
        <f t="shared" si="39"/>
        <v>0.5</v>
      </c>
      <c r="AA278" s="12">
        <f t="shared" si="40"/>
        <v>1</v>
      </c>
      <c r="AB278" s="88">
        <f t="shared" si="41"/>
        <v>4</v>
      </c>
      <c r="AC278" s="88"/>
      <c r="AD278" s="7">
        <f t="shared" si="42"/>
        <v>2</v>
      </c>
      <c r="AE278" s="7">
        <f t="shared" si="43"/>
        <v>1.5</v>
      </c>
      <c r="AF278" s="7">
        <f t="shared" si="44"/>
        <v>0.5</v>
      </c>
      <c r="AG278" s="7"/>
      <c r="AI278" s="139"/>
      <c r="AJ278" s="139"/>
      <c r="AK278" s="139"/>
      <c r="AL278" s="139"/>
      <c r="AM278" s="139"/>
      <c r="AO278" s="139"/>
      <c r="AP278" s="139"/>
      <c r="AQ278" s="139"/>
      <c r="AR278" s="139"/>
      <c r="AS278" s="139"/>
      <c r="AU278" s="139"/>
      <c r="AV278" s="139"/>
      <c r="AW278" s="139"/>
      <c r="AX278" s="139"/>
      <c r="AY278" s="139"/>
      <c r="BA278" s="139"/>
    </row>
    <row r="279" spans="1:64" s="55" customFormat="1" ht="15" customHeight="1" x14ac:dyDescent="0.2">
      <c r="A279" s="11" t="s">
        <v>358</v>
      </c>
      <c r="B279" s="29" t="s">
        <v>535</v>
      </c>
      <c r="C279" s="29">
        <v>1</v>
      </c>
      <c r="D279" s="4" t="s">
        <v>377</v>
      </c>
      <c r="E279" s="8">
        <v>0</v>
      </c>
      <c r="F279" s="8">
        <v>0</v>
      </c>
      <c r="G279" s="8">
        <v>0</v>
      </c>
      <c r="H279" s="8">
        <v>1</v>
      </c>
      <c r="I279" s="8">
        <v>1</v>
      </c>
      <c r="J279" s="8"/>
      <c r="K279" s="8">
        <v>1</v>
      </c>
      <c r="L279" s="8">
        <v>1</v>
      </c>
      <c r="M279" s="8">
        <v>0</v>
      </c>
      <c r="N279" s="8">
        <v>0</v>
      </c>
      <c r="O279" s="8">
        <v>1</v>
      </c>
      <c r="P279" s="8"/>
      <c r="Q279" s="8">
        <v>1</v>
      </c>
      <c r="R279" s="8">
        <v>1</v>
      </c>
      <c r="S279" s="8">
        <v>0</v>
      </c>
      <c r="T279" s="8">
        <v>0</v>
      </c>
      <c r="U279" s="8">
        <v>0</v>
      </c>
      <c r="V279" s="8"/>
      <c r="W279" s="13">
        <f t="shared" si="36"/>
        <v>1</v>
      </c>
      <c r="X279" s="13">
        <f t="shared" si="37"/>
        <v>1</v>
      </c>
      <c r="Y279" s="13">
        <f t="shared" si="38"/>
        <v>0</v>
      </c>
      <c r="Z279" s="12">
        <f t="shared" si="39"/>
        <v>0</v>
      </c>
      <c r="AA279" s="13">
        <f t="shared" si="40"/>
        <v>1</v>
      </c>
      <c r="AB279" s="7">
        <f t="shared" si="41"/>
        <v>3</v>
      </c>
      <c r="AC279" s="7"/>
      <c r="AD279" s="7">
        <f t="shared" si="42"/>
        <v>2</v>
      </c>
      <c r="AE279" s="7">
        <f t="shared" si="43"/>
        <v>1</v>
      </c>
      <c r="AF279" s="7">
        <f t="shared" si="44"/>
        <v>0</v>
      </c>
      <c r="AG279" s="7"/>
      <c r="AI279" s="137"/>
      <c r="AJ279" s="137"/>
      <c r="AK279" s="137"/>
      <c r="AL279" s="137"/>
      <c r="AM279" s="137"/>
      <c r="AO279" s="137"/>
      <c r="AP279" s="137"/>
      <c r="AQ279" s="137"/>
      <c r="AR279" s="137"/>
      <c r="AS279" s="137"/>
      <c r="AU279" s="137"/>
      <c r="AV279" s="137"/>
      <c r="AW279" s="137"/>
      <c r="AX279" s="137"/>
      <c r="AY279" s="137"/>
      <c r="BA279" s="137"/>
    </row>
    <row r="280" spans="1:64" s="55" customFormat="1" ht="15" customHeight="1" x14ac:dyDescent="0.2">
      <c r="A280" s="8">
        <v>1128</v>
      </c>
      <c r="B280" s="29" t="s">
        <v>909</v>
      </c>
      <c r="C280" s="29">
        <v>8</v>
      </c>
      <c r="D280" s="8" t="s">
        <v>706</v>
      </c>
      <c r="E280" s="72">
        <v>1</v>
      </c>
      <c r="F280" s="72">
        <v>0</v>
      </c>
      <c r="G280" s="72">
        <v>1</v>
      </c>
      <c r="H280" s="72">
        <v>0</v>
      </c>
      <c r="I280" s="72">
        <v>0</v>
      </c>
      <c r="J280" s="72"/>
      <c r="K280" s="72">
        <v>1</v>
      </c>
      <c r="L280" s="72">
        <v>1</v>
      </c>
      <c r="M280" s="72">
        <v>0</v>
      </c>
      <c r="N280" s="72">
        <v>0</v>
      </c>
      <c r="O280" s="72">
        <v>0.5</v>
      </c>
      <c r="P280" s="72"/>
      <c r="Q280" s="72">
        <v>1</v>
      </c>
      <c r="R280" s="72">
        <v>1</v>
      </c>
      <c r="S280" s="72">
        <v>1</v>
      </c>
      <c r="T280" s="72">
        <v>1</v>
      </c>
      <c r="U280" s="72">
        <v>0</v>
      </c>
      <c r="V280" s="8"/>
      <c r="W280" s="13">
        <f t="shared" si="36"/>
        <v>1</v>
      </c>
      <c r="X280" s="13">
        <f t="shared" si="37"/>
        <v>1</v>
      </c>
      <c r="Y280" s="13">
        <f t="shared" si="38"/>
        <v>1</v>
      </c>
      <c r="Z280" s="12">
        <f t="shared" si="39"/>
        <v>0</v>
      </c>
      <c r="AA280" s="13">
        <f t="shared" si="40"/>
        <v>0</v>
      </c>
      <c r="AB280" s="7">
        <f t="shared" si="41"/>
        <v>3</v>
      </c>
      <c r="AC280" s="7"/>
      <c r="AD280" s="7">
        <f t="shared" si="42"/>
        <v>2</v>
      </c>
      <c r="AE280" s="7">
        <f t="shared" si="43"/>
        <v>0</v>
      </c>
      <c r="AF280" s="7">
        <f t="shared" si="44"/>
        <v>1</v>
      </c>
      <c r="AG280" s="7"/>
      <c r="AI280" s="137"/>
      <c r="AJ280" s="137"/>
      <c r="AK280" s="137"/>
      <c r="AL280" s="137"/>
      <c r="AM280" s="137"/>
      <c r="AO280" s="137"/>
      <c r="AP280" s="137"/>
      <c r="AQ280" s="137"/>
      <c r="AR280" s="137"/>
      <c r="AS280" s="137"/>
      <c r="AU280" s="137"/>
      <c r="AV280" s="137"/>
      <c r="AW280" s="137"/>
      <c r="AX280" s="137"/>
      <c r="AY280" s="137"/>
      <c r="AZ280" s="137"/>
      <c r="BA280" s="137"/>
      <c r="BD280" s="137"/>
      <c r="BE280" s="137"/>
      <c r="BF280" s="137"/>
      <c r="BG280" s="137"/>
      <c r="BH280" s="137"/>
      <c r="BI280" s="137"/>
      <c r="BJ280" s="137"/>
      <c r="BK280" s="137"/>
      <c r="BL280" s="137"/>
    </row>
    <row r="281" spans="1:64" s="83" customFormat="1" ht="15" customHeight="1" x14ac:dyDescent="0.2">
      <c r="A281" s="8">
        <v>1061</v>
      </c>
      <c r="B281" s="29" t="s">
        <v>855</v>
      </c>
      <c r="C281" s="29">
        <v>8</v>
      </c>
      <c r="D281" s="8" t="s">
        <v>638</v>
      </c>
      <c r="E281" s="72">
        <v>1</v>
      </c>
      <c r="F281" s="72">
        <v>1</v>
      </c>
      <c r="G281" s="72">
        <v>1</v>
      </c>
      <c r="H281" s="72">
        <v>0</v>
      </c>
      <c r="I281" s="72">
        <v>1</v>
      </c>
      <c r="J281" s="72"/>
      <c r="K281" s="72">
        <v>1</v>
      </c>
      <c r="L281" s="72">
        <v>1</v>
      </c>
      <c r="M281" s="72">
        <v>0</v>
      </c>
      <c r="N281" s="72">
        <v>0</v>
      </c>
      <c r="O281" s="72">
        <v>0</v>
      </c>
      <c r="P281" s="72"/>
      <c r="Q281" s="72">
        <v>1</v>
      </c>
      <c r="R281" s="72">
        <v>1</v>
      </c>
      <c r="S281" s="72">
        <v>1</v>
      </c>
      <c r="T281" s="72">
        <v>1</v>
      </c>
      <c r="U281" s="72">
        <v>1</v>
      </c>
      <c r="V281" s="8"/>
      <c r="W281" s="13">
        <f t="shared" si="36"/>
        <v>1</v>
      </c>
      <c r="X281" s="13">
        <f t="shared" si="37"/>
        <v>1</v>
      </c>
      <c r="Y281" s="13">
        <f t="shared" si="38"/>
        <v>1</v>
      </c>
      <c r="Z281" s="12">
        <f t="shared" si="39"/>
        <v>0</v>
      </c>
      <c r="AA281" s="13">
        <f t="shared" si="40"/>
        <v>1</v>
      </c>
      <c r="AB281" s="7">
        <f t="shared" si="41"/>
        <v>4</v>
      </c>
      <c r="AC281" s="7"/>
      <c r="AD281" s="7">
        <f t="shared" si="42"/>
        <v>2</v>
      </c>
      <c r="AE281" s="7">
        <f t="shared" si="43"/>
        <v>1</v>
      </c>
      <c r="AF281" s="7">
        <f t="shared" si="44"/>
        <v>1</v>
      </c>
      <c r="AG281" s="7"/>
      <c r="AI281" s="85"/>
      <c r="AJ281" s="85"/>
      <c r="AK281" s="85"/>
      <c r="AL281" s="85"/>
      <c r="AM281" s="85"/>
      <c r="AO281" s="85"/>
      <c r="AP281" s="85"/>
      <c r="AQ281" s="85"/>
      <c r="AR281" s="85"/>
      <c r="AS281" s="85"/>
      <c r="AU281" s="85"/>
      <c r="AV281" s="85"/>
      <c r="AW281" s="85"/>
      <c r="AX281" s="85"/>
      <c r="AY281" s="85"/>
      <c r="BA281" s="85"/>
    </row>
    <row r="282" spans="1:64" ht="15" customHeight="1" x14ac:dyDescent="0.2">
      <c r="A282" s="1" t="s">
        <v>356</v>
      </c>
      <c r="B282" s="86" t="s">
        <v>534</v>
      </c>
      <c r="C282" s="86">
        <v>4</v>
      </c>
      <c r="D282" s="87" t="s">
        <v>375</v>
      </c>
      <c r="E282" s="5">
        <v>0</v>
      </c>
      <c r="F282" s="5">
        <v>0</v>
      </c>
      <c r="G282" s="5">
        <v>0</v>
      </c>
      <c r="H282" s="5">
        <v>1</v>
      </c>
      <c r="I282" s="5">
        <v>0</v>
      </c>
      <c r="J282" s="5"/>
      <c r="K282" s="5">
        <v>1</v>
      </c>
      <c r="L282" s="5">
        <v>1</v>
      </c>
      <c r="M282" s="5">
        <v>0</v>
      </c>
      <c r="N282" s="5">
        <v>0</v>
      </c>
      <c r="O282" s="5">
        <v>1</v>
      </c>
      <c r="P282" s="5"/>
      <c r="Q282" s="5">
        <v>1</v>
      </c>
      <c r="R282" s="5">
        <v>1</v>
      </c>
      <c r="S282" s="5">
        <v>1</v>
      </c>
      <c r="T282" s="5">
        <v>1</v>
      </c>
      <c r="U282" s="5">
        <v>1</v>
      </c>
      <c r="V282" s="5"/>
      <c r="W282" s="12">
        <f t="shared" si="36"/>
        <v>1</v>
      </c>
      <c r="X282" s="12">
        <f t="shared" si="37"/>
        <v>1</v>
      </c>
      <c r="Y282" s="12">
        <f t="shared" si="38"/>
        <v>0</v>
      </c>
      <c r="Z282" s="12">
        <f t="shared" si="39"/>
        <v>1</v>
      </c>
      <c r="AA282" s="12">
        <f t="shared" si="40"/>
        <v>1</v>
      </c>
      <c r="AB282" s="88">
        <f t="shared" si="41"/>
        <v>4</v>
      </c>
      <c r="AC282" s="88"/>
      <c r="AD282" s="7">
        <f t="shared" si="42"/>
        <v>2</v>
      </c>
      <c r="AE282" s="7">
        <f t="shared" si="43"/>
        <v>2</v>
      </c>
      <c r="AF282" s="7">
        <f t="shared" si="44"/>
        <v>0</v>
      </c>
      <c r="AG282" s="7"/>
      <c r="AI282" s="139"/>
      <c r="AJ282" s="139"/>
      <c r="AK282" s="139"/>
      <c r="AL282" s="139"/>
      <c r="AM282" s="139"/>
      <c r="AO282" s="139"/>
      <c r="AP282" s="139"/>
      <c r="AQ282" s="139"/>
      <c r="AR282" s="139"/>
      <c r="AS282" s="139"/>
      <c r="AU282" s="139"/>
      <c r="AV282" s="139"/>
      <c r="AW282" s="139"/>
      <c r="AX282" s="139"/>
      <c r="AY282" s="139"/>
      <c r="AZ282" s="139"/>
      <c r="BA282" s="139"/>
      <c r="BD282" s="139"/>
      <c r="BE282" s="139"/>
      <c r="BF282" s="139"/>
      <c r="BG282" s="139"/>
      <c r="BH282" s="139"/>
      <c r="BI282" s="139"/>
      <c r="BJ282" s="139"/>
      <c r="BK282" s="139"/>
      <c r="BL282" s="139"/>
    </row>
    <row r="283" spans="1:64" ht="15" customHeight="1" x14ac:dyDescent="0.2">
      <c r="A283" s="11" t="s">
        <v>195</v>
      </c>
      <c r="B283" s="29" t="s">
        <v>478</v>
      </c>
      <c r="C283" s="29">
        <v>11</v>
      </c>
      <c r="D283" s="4" t="s">
        <v>206</v>
      </c>
      <c r="E283" s="6">
        <v>1</v>
      </c>
      <c r="F283" s="6">
        <v>1</v>
      </c>
      <c r="G283" s="6">
        <v>0</v>
      </c>
      <c r="H283" s="6">
        <v>0</v>
      </c>
      <c r="I283" s="6">
        <v>1</v>
      </c>
      <c r="J283" s="3"/>
      <c r="K283" s="5">
        <v>1</v>
      </c>
      <c r="L283" s="5">
        <v>1</v>
      </c>
      <c r="M283" s="14">
        <v>0.5</v>
      </c>
      <c r="N283" s="14">
        <v>0.5</v>
      </c>
      <c r="O283" s="14">
        <v>1</v>
      </c>
      <c r="P283" s="3"/>
      <c r="Q283" s="5">
        <v>1</v>
      </c>
      <c r="R283" s="5">
        <v>1</v>
      </c>
      <c r="S283" s="5">
        <v>0</v>
      </c>
      <c r="T283" s="5">
        <v>0</v>
      </c>
      <c r="U283" s="5">
        <v>0</v>
      </c>
      <c r="V283" s="5"/>
      <c r="W283" s="13">
        <f t="shared" si="36"/>
        <v>1</v>
      </c>
      <c r="X283" s="13">
        <f t="shared" si="37"/>
        <v>1</v>
      </c>
      <c r="Y283" s="13">
        <f t="shared" si="38"/>
        <v>0</v>
      </c>
      <c r="Z283" s="12">
        <f t="shared" si="39"/>
        <v>0</v>
      </c>
      <c r="AA283" s="13">
        <f t="shared" si="40"/>
        <v>1</v>
      </c>
      <c r="AB283" s="7">
        <f t="shared" si="41"/>
        <v>3</v>
      </c>
      <c r="AC283" s="7"/>
      <c r="AD283" s="7">
        <f t="shared" si="42"/>
        <v>2</v>
      </c>
      <c r="AE283" s="7">
        <f t="shared" si="43"/>
        <v>1</v>
      </c>
      <c r="AF283" s="7">
        <f t="shared" si="44"/>
        <v>0</v>
      </c>
      <c r="AG283" s="7"/>
      <c r="AI283" s="139"/>
      <c r="AJ283" s="139"/>
      <c r="AK283" s="139"/>
      <c r="AL283" s="139"/>
      <c r="AM283" s="139"/>
      <c r="AO283" s="139"/>
      <c r="AP283" s="139"/>
      <c r="AQ283" s="139"/>
      <c r="AR283" s="139"/>
      <c r="AS283" s="139"/>
      <c r="AU283" s="139"/>
      <c r="AV283" s="139"/>
      <c r="AW283" s="139"/>
      <c r="AX283" s="139"/>
      <c r="AY283" s="139"/>
      <c r="BA283" s="139"/>
    </row>
    <row r="284" spans="1:64" ht="15" customHeight="1" x14ac:dyDescent="0.2">
      <c r="A284" s="1" t="s">
        <v>361</v>
      </c>
      <c r="B284" s="29" t="s">
        <v>536</v>
      </c>
      <c r="C284" s="29">
        <v>1</v>
      </c>
      <c r="D284" s="4" t="s">
        <v>379</v>
      </c>
      <c r="E284" s="8">
        <v>0</v>
      </c>
      <c r="F284" s="8">
        <v>1</v>
      </c>
      <c r="G284" s="8">
        <v>0</v>
      </c>
      <c r="H284" s="8">
        <v>1</v>
      </c>
      <c r="I284" s="8">
        <v>1</v>
      </c>
      <c r="J284" s="8"/>
      <c r="K284" s="8">
        <v>0</v>
      </c>
      <c r="L284" s="8">
        <v>0</v>
      </c>
      <c r="M284" s="8">
        <v>0</v>
      </c>
      <c r="N284" s="8">
        <v>0</v>
      </c>
      <c r="O284" s="8">
        <v>1</v>
      </c>
      <c r="P284" s="8"/>
      <c r="Q284" s="8">
        <v>0</v>
      </c>
      <c r="R284" s="8">
        <v>1</v>
      </c>
      <c r="S284" s="8">
        <v>0</v>
      </c>
      <c r="T284" s="8">
        <v>0</v>
      </c>
      <c r="U284" s="8">
        <v>0</v>
      </c>
      <c r="V284" s="8"/>
      <c r="W284" s="13">
        <f t="shared" si="36"/>
        <v>0</v>
      </c>
      <c r="X284" s="13">
        <f t="shared" si="37"/>
        <v>1</v>
      </c>
      <c r="Y284" s="13">
        <f t="shared" si="38"/>
        <v>0</v>
      </c>
      <c r="Z284" s="12">
        <f t="shared" si="39"/>
        <v>0</v>
      </c>
      <c r="AA284" s="13">
        <f t="shared" si="40"/>
        <v>1</v>
      </c>
      <c r="AB284" s="7">
        <f t="shared" si="41"/>
        <v>2</v>
      </c>
      <c r="AC284" s="7"/>
      <c r="AD284" s="7">
        <f t="shared" si="42"/>
        <v>1</v>
      </c>
      <c r="AE284" s="7">
        <f t="shared" si="43"/>
        <v>1</v>
      </c>
      <c r="AF284" s="7">
        <f t="shared" si="44"/>
        <v>0</v>
      </c>
      <c r="AG284" s="7"/>
      <c r="AI284" s="139"/>
      <c r="AJ284" s="139"/>
      <c r="AK284" s="139"/>
      <c r="AL284" s="139"/>
      <c r="AM284" s="139"/>
      <c r="AO284" s="139"/>
      <c r="AP284" s="139"/>
      <c r="AQ284" s="139"/>
      <c r="AR284" s="139"/>
      <c r="AS284" s="139"/>
      <c r="AU284" s="139"/>
      <c r="AV284" s="139"/>
      <c r="AW284" s="139"/>
      <c r="AX284" s="139"/>
      <c r="AY284" s="139"/>
      <c r="BA284" s="139"/>
    </row>
    <row r="285" spans="1:64" s="55" customFormat="1" ht="15" customHeight="1" x14ac:dyDescent="0.2">
      <c r="A285" s="8">
        <v>1091</v>
      </c>
      <c r="B285" s="29" t="s">
        <v>880</v>
      </c>
      <c r="C285" s="29">
        <v>9</v>
      </c>
      <c r="D285" s="8" t="s">
        <v>668</v>
      </c>
      <c r="E285" s="72">
        <v>0</v>
      </c>
      <c r="F285" s="72">
        <v>1</v>
      </c>
      <c r="G285" s="72">
        <v>1</v>
      </c>
      <c r="H285" s="72">
        <v>1</v>
      </c>
      <c r="I285" s="72">
        <v>1</v>
      </c>
      <c r="J285" s="72"/>
      <c r="K285" s="72">
        <v>0</v>
      </c>
      <c r="L285" s="72">
        <v>0</v>
      </c>
      <c r="M285" s="72">
        <v>0</v>
      </c>
      <c r="N285" s="72">
        <v>0</v>
      </c>
      <c r="O285" s="72">
        <v>0</v>
      </c>
      <c r="P285" s="72" t="s">
        <v>763</v>
      </c>
      <c r="Q285" s="72">
        <v>0</v>
      </c>
      <c r="R285" s="72">
        <v>1</v>
      </c>
      <c r="S285" s="72">
        <v>0</v>
      </c>
      <c r="T285" s="72">
        <v>0</v>
      </c>
      <c r="U285" s="72">
        <v>0</v>
      </c>
      <c r="V285" s="8"/>
      <c r="W285" s="13">
        <f t="shared" si="36"/>
        <v>0</v>
      </c>
      <c r="X285" s="13">
        <f t="shared" si="37"/>
        <v>1</v>
      </c>
      <c r="Y285" s="13">
        <f t="shared" si="38"/>
        <v>0</v>
      </c>
      <c r="Z285" s="12">
        <f t="shared" si="39"/>
        <v>0</v>
      </c>
      <c r="AA285" s="13">
        <f t="shared" si="40"/>
        <v>0</v>
      </c>
      <c r="AB285" s="7">
        <f t="shared" si="41"/>
        <v>1</v>
      </c>
      <c r="AC285" s="7"/>
      <c r="AD285" s="7">
        <f t="shared" si="42"/>
        <v>1</v>
      </c>
      <c r="AE285" s="7">
        <f t="shared" si="43"/>
        <v>0</v>
      </c>
      <c r="AF285" s="7">
        <f t="shared" si="44"/>
        <v>0</v>
      </c>
      <c r="AG285" s="7"/>
      <c r="AI285" s="137"/>
      <c r="AJ285" s="137"/>
      <c r="AK285" s="137"/>
      <c r="AL285" s="137"/>
      <c r="AM285" s="137"/>
      <c r="AO285" s="137"/>
      <c r="AP285" s="137"/>
      <c r="AQ285" s="137"/>
      <c r="AR285" s="137"/>
      <c r="AS285" s="137"/>
      <c r="AU285" s="137"/>
      <c r="AV285" s="137"/>
      <c r="AW285" s="137"/>
      <c r="AX285" s="137"/>
      <c r="AY285" s="137"/>
      <c r="AZ285" s="137"/>
      <c r="BA285" s="137"/>
      <c r="BD285" s="137"/>
      <c r="BE285" s="137"/>
      <c r="BF285" s="137"/>
      <c r="BG285" s="137"/>
      <c r="BH285" s="137"/>
      <c r="BI285" s="137"/>
      <c r="BJ285" s="137"/>
      <c r="BK285" s="137"/>
      <c r="BL285" s="137"/>
    </row>
    <row r="286" spans="1:64" s="55" customFormat="1" ht="15" customHeight="1" x14ac:dyDescent="0.2">
      <c r="A286" s="8">
        <v>1092</v>
      </c>
      <c r="B286" s="29" t="s">
        <v>880</v>
      </c>
      <c r="C286" s="29">
        <v>9</v>
      </c>
      <c r="D286" s="8" t="s">
        <v>669</v>
      </c>
      <c r="E286" s="72">
        <v>1</v>
      </c>
      <c r="F286" s="72">
        <v>1</v>
      </c>
      <c r="G286" s="72">
        <v>0</v>
      </c>
      <c r="H286" s="72">
        <v>0</v>
      </c>
      <c r="I286" s="72">
        <v>0</v>
      </c>
      <c r="J286" s="72"/>
      <c r="K286" s="72">
        <v>1</v>
      </c>
      <c r="L286" s="72">
        <v>1</v>
      </c>
      <c r="M286" s="72">
        <v>0.5</v>
      </c>
      <c r="N286" s="72">
        <v>0.5</v>
      </c>
      <c r="O286" s="72">
        <v>1</v>
      </c>
      <c r="P286" s="72"/>
      <c r="Q286" s="72">
        <v>1</v>
      </c>
      <c r="R286" s="72">
        <v>1</v>
      </c>
      <c r="S286" s="72">
        <v>1</v>
      </c>
      <c r="T286" s="72">
        <v>1</v>
      </c>
      <c r="U286" s="72">
        <v>0</v>
      </c>
      <c r="V286" s="8"/>
      <c r="W286" s="13">
        <f t="shared" si="36"/>
        <v>1</v>
      </c>
      <c r="X286" s="13">
        <f t="shared" si="37"/>
        <v>1</v>
      </c>
      <c r="Y286" s="13">
        <f t="shared" si="38"/>
        <v>0.5</v>
      </c>
      <c r="Z286" s="12">
        <f t="shared" si="39"/>
        <v>0.5</v>
      </c>
      <c r="AA286" s="13">
        <f t="shared" si="40"/>
        <v>0</v>
      </c>
      <c r="AB286" s="7">
        <f t="shared" si="41"/>
        <v>3</v>
      </c>
      <c r="AC286" s="7"/>
      <c r="AD286" s="7">
        <f t="shared" si="42"/>
        <v>2</v>
      </c>
      <c r="AE286" s="7">
        <f t="shared" si="43"/>
        <v>0.5</v>
      </c>
      <c r="AF286" s="7">
        <f t="shared" si="44"/>
        <v>0.5</v>
      </c>
      <c r="AG286" s="7"/>
      <c r="AI286" s="137"/>
      <c r="AJ286" s="137"/>
      <c r="AK286" s="137"/>
      <c r="AL286" s="137"/>
      <c r="AM286" s="137"/>
      <c r="AO286" s="137"/>
      <c r="AP286" s="137"/>
      <c r="AQ286" s="137"/>
      <c r="AR286" s="137"/>
      <c r="AS286" s="137"/>
      <c r="AU286" s="137"/>
      <c r="AV286" s="137"/>
      <c r="AW286" s="137"/>
      <c r="AX286" s="137"/>
      <c r="AY286" s="137"/>
      <c r="BA286" s="137"/>
    </row>
    <row r="287" spans="1:64" s="55" customFormat="1" ht="15" customHeight="1" x14ac:dyDescent="0.2">
      <c r="A287" s="8">
        <v>1142</v>
      </c>
      <c r="B287" s="29" t="s">
        <v>923</v>
      </c>
      <c r="C287" s="29">
        <v>11</v>
      </c>
      <c r="D287" s="8" t="s">
        <v>720</v>
      </c>
      <c r="E287" s="72">
        <v>1</v>
      </c>
      <c r="F287" s="72">
        <v>1</v>
      </c>
      <c r="G287" s="72">
        <v>0</v>
      </c>
      <c r="H287" s="72">
        <v>0</v>
      </c>
      <c r="I287" s="72">
        <v>0</v>
      </c>
      <c r="J287" s="72"/>
      <c r="K287" s="72">
        <v>1</v>
      </c>
      <c r="L287" s="72">
        <v>1</v>
      </c>
      <c r="M287" s="72">
        <v>0</v>
      </c>
      <c r="N287" s="72">
        <v>0</v>
      </c>
      <c r="O287" s="72">
        <v>0</v>
      </c>
      <c r="P287" s="72" t="s">
        <v>774</v>
      </c>
      <c r="Q287" s="72">
        <v>1</v>
      </c>
      <c r="R287" s="72">
        <v>1</v>
      </c>
      <c r="S287" s="72">
        <v>0</v>
      </c>
      <c r="T287" s="72">
        <v>0</v>
      </c>
      <c r="U287" s="72">
        <v>0</v>
      </c>
      <c r="V287" s="8"/>
      <c r="W287" s="13">
        <f t="shared" si="36"/>
        <v>1</v>
      </c>
      <c r="X287" s="13">
        <f t="shared" si="37"/>
        <v>1</v>
      </c>
      <c r="Y287" s="13">
        <f t="shared" si="38"/>
        <v>0</v>
      </c>
      <c r="Z287" s="12">
        <f t="shared" si="39"/>
        <v>0</v>
      </c>
      <c r="AA287" s="13">
        <f t="shared" si="40"/>
        <v>0</v>
      </c>
      <c r="AB287" s="7">
        <f t="shared" si="41"/>
        <v>2</v>
      </c>
      <c r="AC287" s="7"/>
      <c r="AD287" s="7">
        <f t="shared" si="42"/>
        <v>2</v>
      </c>
      <c r="AE287" s="7">
        <f t="shared" si="43"/>
        <v>0</v>
      </c>
      <c r="AF287" s="7">
        <f t="shared" si="44"/>
        <v>0</v>
      </c>
      <c r="AG287" s="7"/>
      <c r="AI287" s="137"/>
      <c r="AJ287" s="137"/>
      <c r="AK287" s="137"/>
      <c r="AL287" s="137"/>
      <c r="AM287" s="137"/>
      <c r="AO287" s="137"/>
      <c r="AP287" s="137"/>
      <c r="AQ287" s="137"/>
      <c r="AR287" s="137"/>
      <c r="AS287" s="137"/>
      <c r="AU287" s="137"/>
      <c r="AV287" s="137"/>
      <c r="AW287" s="137"/>
      <c r="AX287" s="137"/>
      <c r="AY287" s="137"/>
      <c r="AZ287" s="137"/>
      <c r="BA287" s="137"/>
      <c r="BD287" s="137"/>
      <c r="BE287" s="137"/>
      <c r="BF287" s="137"/>
      <c r="BG287" s="137"/>
      <c r="BH287" s="137"/>
      <c r="BI287" s="137"/>
      <c r="BJ287" s="137"/>
      <c r="BK287" s="137"/>
      <c r="BL287" s="137"/>
    </row>
    <row r="288" spans="1:64" s="55" customFormat="1" ht="15" customHeight="1" x14ac:dyDescent="0.2">
      <c r="A288" s="11" t="s">
        <v>368</v>
      </c>
      <c r="B288" s="29" t="s">
        <v>540</v>
      </c>
      <c r="C288" s="29">
        <v>2</v>
      </c>
      <c r="D288" s="4" t="s">
        <v>391</v>
      </c>
      <c r="E288" s="8">
        <v>0</v>
      </c>
      <c r="F288" s="8">
        <v>1</v>
      </c>
      <c r="G288" s="8">
        <v>0</v>
      </c>
      <c r="H288" s="8">
        <v>1</v>
      </c>
      <c r="I288" s="8">
        <v>0</v>
      </c>
      <c r="J288" s="8"/>
      <c r="K288" s="8">
        <v>0</v>
      </c>
      <c r="L288" s="8">
        <v>0</v>
      </c>
      <c r="M288" s="8">
        <v>0</v>
      </c>
      <c r="N288" s="8">
        <v>0</v>
      </c>
      <c r="O288" s="8">
        <v>1</v>
      </c>
      <c r="P288" s="8"/>
      <c r="Q288" s="8">
        <v>0</v>
      </c>
      <c r="R288" s="8">
        <v>1</v>
      </c>
      <c r="S288" s="8">
        <v>1</v>
      </c>
      <c r="T288" s="8">
        <v>0</v>
      </c>
      <c r="U288" s="8">
        <v>0</v>
      </c>
      <c r="V288" s="8"/>
      <c r="W288" s="13">
        <f t="shared" si="36"/>
        <v>0</v>
      </c>
      <c r="X288" s="13">
        <f t="shared" si="37"/>
        <v>1</v>
      </c>
      <c r="Y288" s="13">
        <f t="shared" si="38"/>
        <v>0</v>
      </c>
      <c r="Z288" s="12">
        <f t="shared" si="39"/>
        <v>0</v>
      </c>
      <c r="AA288" s="13">
        <f t="shared" si="40"/>
        <v>0</v>
      </c>
      <c r="AB288" s="7">
        <f t="shared" si="41"/>
        <v>1</v>
      </c>
      <c r="AC288" s="7"/>
      <c r="AD288" s="7">
        <f t="shared" si="42"/>
        <v>1</v>
      </c>
      <c r="AE288" s="7">
        <f t="shared" si="43"/>
        <v>0</v>
      </c>
      <c r="AF288" s="7">
        <f t="shared" si="44"/>
        <v>0</v>
      </c>
      <c r="AG288" s="7"/>
      <c r="AI288" s="137"/>
      <c r="AJ288" s="137"/>
      <c r="AK288" s="137"/>
      <c r="AL288" s="137"/>
      <c r="AM288" s="137"/>
      <c r="AO288" s="137"/>
      <c r="AP288" s="137"/>
      <c r="AQ288" s="137"/>
      <c r="AR288" s="137"/>
      <c r="AS288" s="137"/>
      <c r="AU288" s="137"/>
      <c r="AV288" s="137"/>
      <c r="AW288" s="137"/>
      <c r="AX288" s="137"/>
      <c r="AY288" s="137"/>
      <c r="BA288" s="137"/>
    </row>
    <row r="289" spans="1:64" s="55" customFormat="1" ht="15" customHeight="1" x14ac:dyDescent="0.2">
      <c r="A289" s="1" t="s">
        <v>167</v>
      </c>
      <c r="B289" s="29" t="s">
        <v>468</v>
      </c>
      <c r="C289" s="29">
        <v>11</v>
      </c>
      <c r="D289" s="4" t="s">
        <v>177</v>
      </c>
      <c r="E289" s="6">
        <v>1</v>
      </c>
      <c r="F289" s="6">
        <v>1</v>
      </c>
      <c r="G289" s="6">
        <v>0</v>
      </c>
      <c r="H289" s="6">
        <v>0</v>
      </c>
      <c r="I289" s="6">
        <v>0</v>
      </c>
      <c r="J289" s="3"/>
      <c r="K289" s="5">
        <v>1</v>
      </c>
      <c r="L289" s="5">
        <v>1</v>
      </c>
      <c r="M289" s="14">
        <v>0.5</v>
      </c>
      <c r="N289" s="14">
        <v>1</v>
      </c>
      <c r="O289" s="14">
        <v>0.5</v>
      </c>
      <c r="P289" s="3"/>
      <c r="Q289" s="5">
        <v>1</v>
      </c>
      <c r="R289" s="5">
        <v>1</v>
      </c>
      <c r="S289" s="5">
        <v>0</v>
      </c>
      <c r="T289" s="5">
        <v>0</v>
      </c>
      <c r="U289" s="5">
        <v>0</v>
      </c>
      <c r="V289" s="5"/>
      <c r="W289" s="13">
        <f t="shared" si="36"/>
        <v>1</v>
      </c>
      <c r="X289" s="13">
        <f t="shared" si="37"/>
        <v>1</v>
      </c>
      <c r="Y289" s="13">
        <f t="shared" si="38"/>
        <v>0</v>
      </c>
      <c r="Z289" s="12">
        <f t="shared" si="39"/>
        <v>0</v>
      </c>
      <c r="AA289" s="13">
        <f t="shared" si="40"/>
        <v>0</v>
      </c>
      <c r="AB289" s="7">
        <f t="shared" si="41"/>
        <v>2</v>
      </c>
      <c r="AC289" s="7"/>
      <c r="AD289" s="7">
        <f t="shared" si="42"/>
        <v>2</v>
      </c>
      <c r="AE289" s="7">
        <f t="shared" si="43"/>
        <v>0</v>
      </c>
      <c r="AF289" s="7">
        <f t="shared" si="44"/>
        <v>0</v>
      </c>
      <c r="AG289" s="7"/>
      <c r="AI289" s="137"/>
      <c r="AJ289" s="137"/>
      <c r="AK289" s="137"/>
      <c r="AL289" s="137"/>
      <c r="AM289" s="137"/>
      <c r="AO289" s="137"/>
      <c r="AP289" s="137"/>
      <c r="AQ289" s="137"/>
      <c r="AR289" s="137"/>
      <c r="AS289" s="137"/>
      <c r="AU289" s="137"/>
      <c r="AV289" s="137"/>
      <c r="AW289" s="137"/>
      <c r="AX289" s="137"/>
      <c r="AY289" s="137"/>
      <c r="BA289" s="137"/>
    </row>
    <row r="290" spans="1:64" s="55" customFormat="1" ht="15" customHeight="1" x14ac:dyDescent="0.2">
      <c r="A290" s="1" t="s">
        <v>129</v>
      </c>
      <c r="B290" s="29" t="s">
        <v>454</v>
      </c>
      <c r="C290" s="29">
        <v>8</v>
      </c>
      <c r="D290" s="4" t="s">
        <v>138</v>
      </c>
      <c r="E290" s="6">
        <v>1</v>
      </c>
      <c r="F290" s="6">
        <v>1</v>
      </c>
      <c r="G290" s="6">
        <v>0</v>
      </c>
      <c r="H290" s="6">
        <v>0</v>
      </c>
      <c r="I290" s="6">
        <v>0</v>
      </c>
      <c r="J290" s="8" t="s">
        <v>225</v>
      </c>
      <c r="K290" s="5">
        <v>0</v>
      </c>
      <c r="L290" s="5">
        <v>0</v>
      </c>
      <c r="M290" s="14">
        <v>0</v>
      </c>
      <c r="N290" s="14">
        <v>0</v>
      </c>
      <c r="O290" s="14">
        <v>0</v>
      </c>
      <c r="P290" s="8" t="s">
        <v>173</v>
      </c>
      <c r="Q290" s="5">
        <v>0</v>
      </c>
      <c r="R290" s="5">
        <v>0</v>
      </c>
      <c r="S290" s="5">
        <v>0</v>
      </c>
      <c r="T290" s="5">
        <v>0</v>
      </c>
      <c r="U290" s="5">
        <v>0</v>
      </c>
      <c r="V290" s="5"/>
      <c r="W290" s="13">
        <f t="shared" si="36"/>
        <v>0</v>
      </c>
      <c r="X290" s="13">
        <f t="shared" si="37"/>
        <v>0</v>
      </c>
      <c r="Y290" s="13">
        <f t="shared" si="38"/>
        <v>0</v>
      </c>
      <c r="Z290" s="12">
        <f t="shared" si="39"/>
        <v>0</v>
      </c>
      <c r="AA290" s="13">
        <f t="shared" si="40"/>
        <v>0</v>
      </c>
      <c r="AB290" s="7">
        <f t="shared" si="41"/>
        <v>0</v>
      </c>
      <c r="AC290" s="7"/>
      <c r="AD290" s="7">
        <f t="shared" si="42"/>
        <v>0</v>
      </c>
      <c r="AE290" s="7">
        <f t="shared" si="43"/>
        <v>0</v>
      </c>
      <c r="AF290" s="7">
        <f t="shared" si="44"/>
        <v>0</v>
      </c>
      <c r="AG290" s="7"/>
      <c r="AI290" s="137"/>
      <c r="AJ290" s="137"/>
      <c r="AK290" s="137"/>
      <c r="AL290" s="137"/>
      <c r="AM290" s="137"/>
      <c r="AO290" s="137"/>
      <c r="AP290" s="137"/>
      <c r="AQ290" s="137"/>
      <c r="AR290" s="137"/>
      <c r="AS290" s="137"/>
      <c r="AU290" s="137"/>
      <c r="AV290" s="137"/>
      <c r="AW290" s="137"/>
      <c r="AX290" s="137"/>
      <c r="AY290" s="137"/>
      <c r="BA290" s="137"/>
    </row>
    <row r="291" spans="1:64" ht="15" customHeight="1" x14ac:dyDescent="0.2">
      <c r="A291" s="8">
        <v>1004</v>
      </c>
      <c r="B291" s="29" t="s">
        <v>802</v>
      </c>
      <c r="C291" s="29">
        <v>9</v>
      </c>
      <c r="D291" s="8" t="s">
        <v>581</v>
      </c>
      <c r="E291" s="72">
        <v>0</v>
      </c>
      <c r="F291" s="72">
        <v>1</v>
      </c>
      <c r="G291" s="72">
        <v>1</v>
      </c>
      <c r="H291" s="72">
        <v>1</v>
      </c>
      <c r="I291" s="72">
        <v>0</v>
      </c>
      <c r="J291" s="72"/>
      <c r="K291" s="72">
        <v>0</v>
      </c>
      <c r="L291" s="72">
        <v>0</v>
      </c>
      <c r="M291" s="72">
        <v>0</v>
      </c>
      <c r="N291" s="72">
        <v>0</v>
      </c>
      <c r="O291" s="72">
        <v>0</v>
      </c>
      <c r="P291" s="72" t="s">
        <v>744</v>
      </c>
      <c r="Q291" s="72">
        <v>0</v>
      </c>
      <c r="R291" s="72">
        <v>1</v>
      </c>
      <c r="S291" s="72">
        <v>1</v>
      </c>
      <c r="T291" s="72">
        <v>0</v>
      </c>
      <c r="U291" s="72">
        <v>0</v>
      </c>
      <c r="V291" s="72"/>
      <c r="W291" s="13">
        <f t="shared" si="36"/>
        <v>0</v>
      </c>
      <c r="X291" s="13">
        <f t="shared" si="37"/>
        <v>1</v>
      </c>
      <c r="Y291" s="13">
        <f t="shared" si="38"/>
        <v>1</v>
      </c>
      <c r="Z291" s="12">
        <f t="shared" si="39"/>
        <v>0</v>
      </c>
      <c r="AA291" s="13">
        <f t="shared" si="40"/>
        <v>0</v>
      </c>
      <c r="AB291" s="7">
        <f t="shared" si="41"/>
        <v>2</v>
      </c>
      <c r="AC291" s="7"/>
      <c r="AD291" s="7">
        <f t="shared" si="42"/>
        <v>1</v>
      </c>
      <c r="AE291" s="7">
        <f t="shared" si="43"/>
        <v>0</v>
      </c>
      <c r="AF291" s="7">
        <f t="shared" si="44"/>
        <v>1</v>
      </c>
      <c r="AG291" s="7"/>
      <c r="AI291" s="139"/>
      <c r="AJ291" s="139"/>
      <c r="AK291" s="139"/>
      <c r="AL291" s="139"/>
      <c r="AM291" s="139"/>
      <c r="AO291" s="139"/>
      <c r="AP291" s="139"/>
      <c r="AQ291" s="139"/>
      <c r="AR291" s="139"/>
      <c r="AS291" s="139"/>
      <c r="AU291" s="139"/>
      <c r="AV291" s="139"/>
      <c r="AW291" s="139"/>
      <c r="AX291" s="139"/>
      <c r="AY291" s="139"/>
      <c r="BA291" s="139"/>
    </row>
    <row r="292" spans="1:64" ht="15" customHeight="1" x14ac:dyDescent="0.2">
      <c r="A292" s="1" t="s">
        <v>278</v>
      </c>
      <c r="B292" s="86" t="s">
        <v>506</v>
      </c>
      <c r="C292" s="86">
        <v>1</v>
      </c>
      <c r="D292" s="87" t="s">
        <v>293</v>
      </c>
      <c r="E292" s="5">
        <v>1</v>
      </c>
      <c r="F292" s="5">
        <v>1</v>
      </c>
      <c r="G292" s="5">
        <v>0</v>
      </c>
      <c r="H292" s="5">
        <v>0</v>
      </c>
      <c r="I292" s="5">
        <v>1</v>
      </c>
      <c r="J292" s="5"/>
      <c r="K292" s="5">
        <v>1</v>
      </c>
      <c r="L292" s="5">
        <v>1</v>
      </c>
      <c r="M292" s="5">
        <v>0</v>
      </c>
      <c r="N292" s="5">
        <v>1</v>
      </c>
      <c r="O292" s="5">
        <v>1</v>
      </c>
      <c r="P292" s="5"/>
      <c r="Q292" s="5">
        <v>1</v>
      </c>
      <c r="R292" s="5">
        <v>1</v>
      </c>
      <c r="S292" s="5">
        <v>1</v>
      </c>
      <c r="T292" s="5">
        <v>1</v>
      </c>
      <c r="U292" s="5">
        <v>1</v>
      </c>
      <c r="V292" s="5"/>
      <c r="W292" s="12">
        <f t="shared" si="36"/>
        <v>1</v>
      </c>
      <c r="X292" s="12">
        <f t="shared" si="37"/>
        <v>1</v>
      </c>
      <c r="Y292" s="12">
        <f t="shared" si="38"/>
        <v>0</v>
      </c>
      <c r="Z292" s="12">
        <f t="shared" si="39"/>
        <v>1</v>
      </c>
      <c r="AA292" s="12">
        <f t="shared" si="40"/>
        <v>1</v>
      </c>
      <c r="AB292" s="88">
        <f t="shared" si="41"/>
        <v>4</v>
      </c>
      <c r="AC292" s="88"/>
      <c r="AD292" s="7">
        <f t="shared" si="42"/>
        <v>2</v>
      </c>
      <c r="AE292" s="7">
        <f t="shared" si="43"/>
        <v>2</v>
      </c>
      <c r="AF292" s="7">
        <f t="shared" si="44"/>
        <v>0</v>
      </c>
      <c r="AG292" s="7"/>
      <c r="AI292" s="139"/>
      <c r="AJ292" s="139"/>
      <c r="AK292" s="139"/>
      <c r="AL292" s="139"/>
      <c r="AM292" s="139"/>
      <c r="AO292" s="139"/>
      <c r="AP292" s="139"/>
      <c r="AQ292" s="139"/>
      <c r="AR292" s="139"/>
      <c r="AS292" s="139"/>
      <c r="AU292" s="139"/>
      <c r="AV292" s="139"/>
      <c r="AW292" s="139"/>
      <c r="AX292" s="139"/>
      <c r="AY292" s="139"/>
      <c r="AZ292" s="139"/>
      <c r="BA292" s="139"/>
      <c r="BD292" s="139"/>
      <c r="BE292" s="139"/>
      <c r="BF292" s="139"/>
      <c r="BG292" s="139"/>
      <c r="BH292" s="139"/>
      <c r="BI292" s="139"/>
      <c r="BJ292" s="139"/>
      <c r="BK292" s="139"/>
      <c r="BL292" s="139"/>
    </row>
    <row r="293" spans="1:64" ht="15" customHeight="1" x14ac:dyDescent="0.2">
      <c r="A293" s="8">
        <v>1154</v>
      </c>
      <c r="B293" s="29" t="s">
        <v>935</v>
      </c>
      <c r="C293" s="29">
        <v>10</v>
      </c>
      <c r="D293" s="8" t="s">
        <v>733</v>
      </c>
      <c r="E293" s="72">
        <v>0</v>
      </c>
      <c r="F293" s="72">
        <v>0</v>
      </c>
      <c r="G293" s="72">
        <v>1</v>
      </c>
      <c r="H293" s="72">
        <v>0</v>
      </c>
      <c r="I293" s="72">
        <v>0</v>
      </c>
      <c r="J293" s="72"/>
      <c r="K293" s="72">
        <v>0</v>
      </c>
      <c r="L293" s="72">
        <v>0</v>
      </c>
      <c r="M293" s="72">
        <v>0</v>
      </c>
      <c r="N293" s="72">
        <v>0</v>
      </c>
      <c r="O293" s="72">
        <v>0</v>
      </c>
      <c r="P293" s="72" t="s">
        <v>776</v>
      </c>
      <c r="Q293" s="72">
        <v>0</v>
      </c>
      <c r="R293" s="72">
        <v>1</v>
      </c>
      <c r="S293" s="72">
        <v>0</v>
      </c>
      <c r="T293" s="72">
        <v>0</v>
      </c>
      <c r="U293" s="72">
        <v>0</v>
      </c>
      <c r="V293" s="8"/>
      <c r="W293" s="13">
        <f t="shared" si="36"/>
        <v>0</v>
      </c>
      <c r="X293" s="13">
        <f t="shared" si="37"/>
        <v>0</v>
      </c>
      <c r="Y293" s="13">
        <f t="shared" si="38"/>
        <v>0</v>
      </c>
      <c r="Z293" s="12">
        <f t="shared" si="39"/>
        <v>0</v>
      </c>
      <c r="AA293" s="13">
        <f t="shared" si="40"/>
        <v>0</v>
      </c>
      <c r="AB293" s="7">
        <f t="shared" si="41"/>
        <v>0</v>
      </c>
      <c r="AC293" s="7"/>
      <c r="AD293" s="7">
        <f t="shared" si="42"/>
        <v>0</v>
      </c>
      <c r="AE293" s="7">
        <f t="shared" si="43"/>
        <v>0</v>
      </c>
      <c r="AF293" s="7">
        <f t="shared" si="44"/>
        <v>0</v>
      </c>
      <c r="AG293" s="7"/>
      <c r="AI293" s="139"/>
      <c r="AJ293" s="139"/>
      <c r="AK293" s="139"/>
      <c r="AL293" s="139"/>
      <c r="AM293" s="139"/>
      <c r="AO293" s="139"/>
      <c r="AP293" s="139"/>
      <c r="AQ293" s="139"/>
      <c r="AR293" s="139"/>
      <c r="AS293" s="139"/>
      <c r="AU293" s="139"/>
      <c r="AV293" s="139"/>
      <c r="AW293" s="139"/>
      <c r="AX293" s="139"/>
      <c r="AY293" s="139"/>
      <c r="BA293" s="139"/>
    </row>
    <row r="294" spans="1:64" ht="15" customHeight="1" x14ac:dyDescent="0.2">
      <c r="A294" s="8">
        <v>1042</v>
      </c>
      <c r="B294" s="29" t="s">
        <v>837</v>
      </c>
      <c r="C294" s="29">
        <v>11</v>
      </c>
      <c r="D294" s="8" t="s">
        <v>619</v>
      </c>
      <c r="E294" s="72">
        <v>1</v>
      </c>
      <c r="F294" s="72">
        <v>1</v>
      </c>
      <c r="G294" s="72">
        <v>0</v>
      </c>
      <c r="H294" s="72">
        <v>0</v>
      </c>
      <c r="I294" s="72">
        <v>1</v>
      </c>
      <c r="J294" s="72"/>
      <c r="K294" s="72">
        <v>1</v>
      </c>
      <c r="L294" s="72">
        <v>1</v>
      </c>
      <c r="M294" s="72">
        <v>0</v>
      </c>
      <c r="N294" s="72">
        <v>0.5</v>
      </c>
      <c r="O294" s="72">
        <v>1</v>
      </c>
      <c r="P294" s="72"/>
      <c r="Q294" s="72">
        <v>1</v>
      </c>
      <c r="R294" s="72">
        <v>1</v>
      </c>
      <c r="S294" s="72">
        <v>1</v>
      </c>
      <c r="T294" s="72">
        <v>0</v>
      </c>
      <c r="U294" s="72">
        <v>0</v>
      </c>
      <c r="W294" s="13">
        <f t="shared" si="36"/>
        <v>1</v>
      </c>
      <c r="X294" s="13">
        <f t="shared" si="37"/>
        <v>1</v>
      </c>
      <c r="Y294" s="13">
        <f t="shared" si="38"/>
        <v>0</v>
      </c>
      <c r="Z294" s="12">
        <f t="shared" si="39"/>
        <v>0</v>
      </c>
      <c r="AA294" s="13">
        <f t="shared" si="40"/>
        <v>1</v>
      </c>
      <c r="AB294" s="7">
        <f t="shared" si="41"/>
        <v>3</v>
      </c>
      <c r="AC294" s="7"/>
      <c r="AD294" s="7">
        <f t="shared" si="42"/>
        <v>2</v>
      </c>
      <c r="AE294" s="7">
        <f t="shared" si="43"/>
        <v>1</v>
      </c>
      <c r="AF294" s="7">
        <f t="shared" si="44"/>
        <v>0</v>
      </c>
      <c r="AG294" s="7"/>
      <c r="AI294" s="139"/>
      <c r="AJ294" s="139"/>
      <c r="AK294" s="139"/>
      <c r="AL294" s="139"/>
      <c r="AM294" s="139"/>
      <c r="AO294" s="139"/>
      <c r="AP294" s="139"/>
      <c r="AQ294" s="139"/>
      <c r="AR294" s="139"/>
      <c r="AS294" s="139"/>
      <c r="AU294" s="139"/>
      <c r="AV294" s="139"/>
      <c r="AW294" s="139"/>
      <c r="AX294" s="139"/>
      <c r="AY294" s="139"/>
      <c r="BA294" s="139"/>
    </row>
    <row r="295" spans="1:64" ht="15" customHeight="1" x14ac:dyDescent="0.2">
      <c r="A295" s="11" t="s">
        <v>245</v>
      </c>
      <c r="B295" s="29" t="s">
        <v>498</v>
      </c>
      <c r="C295" s="29">
        <v>9</v>
      </c>
      <c r="D295" s="4" t="s">
        <v>259</v>
      </c>
      <c r="E295" s="8">
        <v>0</v>
      </c>
      <c r="F295" s="8">
        <v>1</v>
      </c>
      <c r="G295" s="8">
        <v>0</v>
      </c>
      <c r="H295" s="8">
        <v>0</v>
      </c>
      <c r="I295" s="8">
        <v>0</v>
      </c>
      <c r="J295" s="8" t="s">
        <v>546</v>
      </c>
      <c r="K295" s="8">
        <v>0</v>
      </c>
      <c r="L295" s="8">
        <v>0</v>
      </c>
      <c r="M295" s="8">
        <v>0</v>
      </c>
      <c r="N295" s="8">
        <v>0</v>
      </c>
      <c r="O295" s="8">
        <v>0</v>
      </c>
      <c r="P295" s="8"/>
      <c r="Q295" s="8">
        <v>0</v>
      </c>
      <c r="R295" s="8">
        <v>0</v>
      </c>
      <c r="S295" s="8">
        <v>0</v>
      </c>
      <c r="T295" s="8">
        <v>0</v>
      </c>
      <c r="U295" s="8">
        <v>0</v>
      </c>
      <c r="V295" s="8"/>
      <c r="W295" s="13">
        <f t="shared" si="36"/>
        <v>0</v>
      </c>
      <c r="X295" s="13">
        <f t="shared" si="37"/>
        <v>0</v>
      </c>
      <c r="Y295" s="13">
        <f t="shared" si="38"/>
        <v>0</v>
      </c>
      <c r="Z295" s="12">
        <f t="shared" si="39"/>
        <v>0</v>
      </c>
      <c r="AA295" s="13">
        <f t="shared" si="40"/>
        <v>0</v>
      </c>
      <c r="AB295" s="7">
        <f t="shared" si="41"/>
        <v>0</v>
      </c>
      <c r="AC295" s="7"/>
      <c r="AD295" s="7">
        <f t="shared" si="42"/>
        <v>0</v>
      </c>
      <c r="AE295" s="7">
        <f t="shared" si="43"/>
        <v>0</v>
      </c>
      <c r="AF295" s="7">
        <f t="shared" si="44"/>
        <v>0</v>
      </c>
      <c r="AG295" s="7"/>
      <c r="AI295" s="139"/>
      <c r="AJ295" s="139"/>
      <c r="AK295" s="139"/>
      <c r="AL295" s="139"/>
      <c r="AM295" s="139"/>
      <c r="AO295" s="139"/>
      <c r="AP295" s="139"/>
      <c r="AQ295" s="139"/>
      <c r="AR295" s="139"/>
      <c r="AS295" s="139"/>
      <c r="AU295" s="139"/>
      <c r="AV295" s="139"/>
      <c r="AW295" s="139"/>
      <c r="AX295" s="139"/>
      <c r="AY295" s="139"/>
      <c r="BA295" s="139"/>
    </row>
    <row r="296" spans="1:64" s="83" customFormat="1" ht="15" customHeight="1" x14ac:dyDescent="0.2">
      <c r="A296" s="8">
        <v>1021</v>
      </c>
      <c r="B296" s="29" t="s">
        <v>816</v>
      </c>
      <c r="C296" s="29">
        <v>10</v>
      </c>
      <c r="D296" s="8" t="s">
        <v>598</v>
      </c>
      <c r="E296" s="72">
        <v>1</v>
      </c>
      <c r="F296" s="72">
        <v>1</v>
      </c>
      <c r="G296" s="72">
        <v>1</v>
      </c>
      <c r="H296" s="72">
        <v>0</v>
      </c>
      <c r="I296" s="72">
        <v>0</v>
      </c>
      <c r="J296" s="72"/>
      <c r="K296" s="72">
        <v>1</v>
      </c>
      <c r="L296" s="72">
        <v>1</v>
      </c>
      <c r="M296" s="72">
        <v>0.5</v>
      </c>
      <c r="N296" s="72">
        <v>5</v>
      </c>
      <c r="O296" s="72">
        <v>1</v>
      </c>
      <c r="P296" s="72"/>
      <c r="Q296" s="72">
        <v>1</v>
      </c>
      <c r="R296" s="72">
        <v>1</v>
      </c>
      <c r="S296" s="72">
        <v>1</v>
      </c>
      <c r="T296" s="72">
        <v>0</v>
      </c>
      <c r="U296" s="72">
        <v>0</v>
      </c>
      <c r="V296" s="72"/>
      <c r="W296" s="13">
        <f t="shared" ref="W296:W332" si="45">IF(((E296+K296+Q296)=1.5),0.5,ROUND((E296+K296+Q296)/3,0))</f>
        <v>1</v>
      </c>
      <c r="X296" s="13">
        <f t="shared" ref="X296:X332" si="46">IF(((F296+L296+R296)=1.5),0.5,ROUND((F296+L296+R296)/3,0))</f>
        <v>1</v>
      </c>
      <c r="Y296" s="13">
        <f t="shared" ref="Y296:Y332" si="47">IF(((G296+M296+S296)=1.5),0.5,ROUND((G296+M296+S296)/3,0))</f>
        <v>1</v>
      </c>
      <c r="Z296" s="12">
        <f t="shared" ref="Z296:Z332" si="48">IF(((H296+N296+T296)=1.5),0.5,ROUND((H296+N296+T296)/3,0))</f>
        <v>2</v>
      </c>
      <c r="AA296" s="13">
        <f t="shared" ref="AA296:AA332" si="49">IF(((I296+O296+U296)=1.5),0.5,ROUND((I296+O296+U296)/3,0))</f>
        <v>0</v>
      </c>
      <c r="AB296" s="7">
        <f t="shared" si="41"/>
        <v>5</v>
      </c>
      <c r="AC296" s="7"/>
      <c r="AD296" s="7">
        <f t="shared" si="42"/>
        <v>2</v>
      </c>
      <c r="AE296" s="7">
        <f t="shared" si="43"/>
        <v>2</v>
      </c>
      <c r="AF296" s="7">
        <f t="shared" si="44"/>
        <v>1</v>
      </c>
      <c r="AG296" s="7"/>
      <c r="AI296" s="85"/>
      <c r="AJ296" s="85"/>
      <c r="AK296" s="85"/>
      <c r="AL296" s="85"/>
      <c r="AM296" s="85"/>
      <c r="AO296" s="85"/>
      <c r="AP296" s="85"/>
      <c r="AQ296" s="85"/>
      <c r="AR296" s="85"/>
      <c r="AS296" s="85"/>
      <c r="AU296" s="85"/>
      <c r="AV296" s="85"/>
      <c r="AW296" s="85"/>
      <c r="AX296" s="85"/>
      <c r="AY296" s="85"/>
      <c r="AZ296" s="85"/>
      <c r="BA296" s="85"/>
      <c r="BD296" s="85"/>
      <c r="BE296" s="85"/>
      <c r="BF296" s="85"/>
      <c r="BG296" s="85"/>
      <c r="BH296" s="85"/>
      <c r="BI296" s="85"/>
      <c r="BJ296" s="85"/>
      <c r="BK296" s="85"/>
      <c r="BL296" s="85"/>
    </row>
    <row r="297" spans="1:64" ht="15" customHeight="1" x14ac:dyDescent="0.2">
      <c r="A297" s="8">
        <v>1047</v>
      </c>
      <c r="B297" s="29" t="s">
        <v>842</v>
      </c>
      <c r="C297" s="29">
        <v>10</v>
      </c>
      <c r="D297" s="8" t="s">
        <v>624</v>
      </c>
      <c r="E297" s="72">
        <v>0</v>
      </c>
      <c r="F297" s="72">
        <v>0</v>
      </c>
      <c r="G297" s="72">
        <v>1</v>
      </c>
      <c r="H297" s="72">
        <v>0</v>
      </c>
      <c r="I297" s="72">
        <v>1</v>
      </c>
      <c r="J297" s="72"/>
      <c r="K297" s="72">
        <v>0</v>
      </c>
      <c r="L297" s="72">
        <v>0</v>
      </c>
      <c r="M297" s="72">
        <v>0</v>
      </c>
      <c r="N297" s="72">
        <v>0</v>
      </c>
      <c r="O297" s="72">
        <v>1</v>
      </c>
      <c r="P297" s="72" t="s">
        <v>751</v>
      </c>
      <c r="Q297" s="72">
        <v>0</v>
      </c>
      <c r="R297" s="72">
        <v>1</v>
      </c>
      <c r="S297" s="72">
        <v>1</v>
      </c>
      <c r="T297" s="72">
        <v>0</v>
      </c>
      <c r="U297" s="72">
        <v>0</v>
      </c>
      <c r="V297" s="8"/>
      <c r="W297" s="13">
        <f t="shared" si="45"/>
        <v>0</v>
      </c>
      <c r="X297" s="13">
        <f t="shared" si="46"/>
        <v>0</v>
      </c>
      <c r="Y297" s="13">
        <f t="shared" si="47"/>
        <v>1</v>
      </c>
      <c r="Z297" s="12">
        <f t="shared" si="48"/>
        <v>0</v>
      </c>
      <c r="AA297" s="13">
        <f t="shared" si="49"/>
        <v>1</v>
      </c>
      <c r="AB297" s="7">
        <f t="shared" si="41"/>
        <v>2</v>
      </c>
      <c r="AC297" s="7"/>
      <c r="AD297" s="7">
        <f t="shared" si="42"/>
        <v>0</v>
      </c>
      <c r="AE297" s="7">
        <f t="shared" si="43"/>
        <v>1</v>
      </c>
      <c r="AF297" s="7">
        <f t="shared" si="44"/>
        <v>1</v>
      </c>
      <c r="AG297" s="7"/>
      <c r="AI297" s="139"/>
      <c r="AJ297" s="139"/>
      <c r="AK297" s="139"/>
      <c r="AL297" s="139"/>
      <c r="AM297" s="139"/>
      <c r="AO297" s="139"/>
      <c r="AP297" s="139"/>
      <c r="AQ297" s="139"/>
      <c r="AR297" s="139"/>
      <c r="AS297" s="139"/>
      <c r="AU297" s="139"/>
      <c r="AV297" s="139"/>
      <c r="AW297" s="139"/>
      <c r="AX297" s="139"/>
      <c r="AY297" s="139"/>
      <c r="BA297" s="139"/>
    </row>
    <row r="298" spans="1:64" ht="15" customHeight="1" x14ac:dyDescent="0.2">
      <c r="A298" s="8">
        <v>1123</v>
      </c>
      <c r="B298" s="29" t="s">
        <v>906</v>
      </c>
      <c r="C298" s="29">
        <v>10</v>
      </c>
      <c r="D298" s="8" t="s">
        <v>701</v>
      </c>
      <c r="E298" s="72">
        <v>1</v>
      </c>
      <c r="F298" s="72">
        <v>0</v>
      </c>
      <c r="G298" s="72">
        <v>1</v>
      </c>
      <c r="H298" s="72">
        <v>0</v>
      </c>
      <c r="I298" s="72">
        <v>1</v>
      </c>
      <c r="J298" s="72"/>
      <c r="K298" s="72">
        <v>1</v>
      </c>
      <c r="L298" s="72">
        <v>1</v>
      </c>
      <c r="M298" s="72">
        <v>0</v>
      </c>
      <c r="N298" s="72">
        <v>0</v>
      </c>
      <c r="O298" s="72">
        <v>0</v>
      </c>
      <c r="P298" s="72" t="s">
        <v>773</v>
      </c>
      <c r="Q298" s="72">
        <v>0</v>
      </c>
      <c r="R298" s="72">
        <v>1</v>
      </c>
      <c r="S298" s="72">
        <v>0</v>
      </c>
      <c r="T298" s="72">
        <v>0</v>
      </c>
      <c r="U298" s="72">
        <v>0</v>
      </c>
      <c r="V298" s="8"/>
      <c r="W298" s="13">
        <f t="shared" si="45"/>
        <v>1</v>
      </c>
      <c r="X298" s="13">
        <f t="shared" si="46"/>
        <v>1</v>
      </c>
      <c r="Y298" s="13">
        <f t="shared" si="47"/>
        <v>0</v>
      </c>
      <c r="Z298" s="12">
        <f t="shared" si="48"/>
        <v>0</v>
      </c>
      <c r="AA298" s="13">
        <f t="shared" si="49"/>
        <v>0</v>
      </c>
      <c r="AB298" s="7">
        <f t="shared" si="41"/>
        <v>2</v>
      </c>
      <c r="AC298" s="7"/>
      <c r="AD298" s="7">
        <f t="shared" si="42"/>
        <v>2</v>
      </c>
      <c r="AE298" s="7">
        <f t="shared" si="43"/>
        <v>0</v>
      </c>
      <c r="AF298" s="7">
        <f t="shared" si="44"/>
        <v>0</v>
      </c>
      <c r="AG298" s="7"/>
      <c r="AI298" s="139"/>
      <c r="AJ298" s="139"/>
      <c r="AK298" s="139"/>
      <c r="AL298" s="139"/>
      <c r="AM298" s="139"/>
      <c r="AO298" s="139"/>
      <c r="AP298" s="139"/>
      <c r="AQ298" s="139"/>
      <c r="AR298" s="139"/>
      <c r="AS298" s="139"/>
      <c r="AU298" s="139"/>
      <c r="AV298" s="139"/>
      <c r="AW298" s="139"/>
      <c r="AX298" s="139"/>
      <c r="AY298" s="139"/>
      <c r="BA298" s="139"/>
    </row>
    <row r="299" spans="1:64" ht="15" customHeight="1" x14ac:dyDescent="0.2">
      <c r="A299" s="8">
        <v>1065</v>
      </c>
      <c r="B299" s="29" t="s">
        <v>859</v>
      </c>
      <c r="C299" s="29">
        <v>8</v>
      </c>
      <c r="D299" s="8" t="s">
        <v>642</v>
      </c>
      <c r="E299" s="72">
        <v>0</v>
      </c>
      <c r="F299" s="72">
        <v>1</v>
      </c>
      <c r="G299" s="72">
        <v>0</v>
      </c>
      <c r="H299" s="72">
        <v>0</v>
      </c>
      <c r="I299" s="72">
        <v>0</v>
      </c>
      <c r="J299" s="72"/>
      <c r="K299" s="72">
        <v>0</v>
      </c>
      <c r="L299" s="72">
        <v>1</v>
      </c>
      <c r="M299" s="72">
        <v>0</v>
      </c>
      <c r="N299" s="72">
        <v>0</v>
      </c>
      <c r="O299" s="72">
        <v>1</v>
      </c>
      <c r="P299" s="72" t="s">
        <v>748</v>
      </c>
      <c r="Q299" s="72">
        <v>0</v>
      </c>
      <c r="R299" s="72">
        <v>1</v>
      </c>
      <c r="S299" s="72">
        <v>0</v>
      </c>
      <c r="T299" s="72">
        <v>0</v>
      </c>
      <c r="U299" s="72">
        <v>0</v>
      </c>
      <c r="V299" s="8"/>
      <c r="W299" s="13">
        <f t="shared" si="45"/>
        <v>0</v>
      </c>
      <c r="X299" s="13">
        <f t="shared" si="46"/>
        <v>1</v>
      </c>
      <c r="Y299" s="13">
        <f t="shared" si="47"/>
        <v>0</v>
      </c>
      <c r="Z299" s="12">
        <f t="shared" si="48"/>
        <v>0</v>
      </c>
      <c r="AA299" s="13">
        <f t="shared" si="49"/>
        <v>0</v>
      </c>
      <c r="AB299" s="7">
        <f t="shared" si="41"/>
        <v>1</v>
      </c>
      <c r="AC299" s="7"/>
      <c r="AD299" s="7">
        <f t="shared" si="42"/>
        <v>1</v>
      </c>
      <c r="AE299" s="7">
        <f t="shared" si="43"/>
        <v>0</v>
      </c>
      <c r="AF299" s="7">
        <f t="shared" si="44"/>
        <v>0</v>
      </c>
      <c r="AG299" s="7"/>
      <c r="AI299" s="139"/>
      <c r="AJ299" s="139"/>
      <c r="AK299" s="139"/>
      <c r="AL299" s="139"/>
      <c r="AM299" s="139"/>
      <c r="AO299" s="139"/>
      <c r="AP299" s="139"/>
      <c r="AQ299" s="139"/>
      <c r="AR299" s="139"/>
      <c r="AS299" s="139"/>
      <c r="AU299" s="139"/>
      <c r="AV299" s="139"/>
      <c r="AW299" s="139"/>
      <c r="AX299" s="139"/>
      <c r="AY299" s="139"/>
      <c r="AZ299" s="139"/>
      <c r="BA299" s="139"/>
      <c r="BD299" s="139"/>
      <c r="BE299" s="139"/>
      <c r="BF299" s="139"/>
      <c r="BG299" s="139"/>
      <c r="BH299" s="139"/>
      <c r="BI299" s="139"/>
      <c r="BJ299" s="139"/>
      <c r="BK299" s="139"/>
      <c r="BL299" s="139"/>
    </row>
    <row r="300" spans="1:64" ht="15" customHeight="1" x14ac:dyDescent="0.2">
      <c r="A300" s="8">
        <v>1093</v>
      </c>
      <c r="B300" s="29" t="s">
        <v>881</v>
      </c>
      <c r="C300" s="29">
        <v>8</v>
      </c>
      <c r="D300" s="8" t="s">
        <v>671</v>
      </c>
      <c r="E300" s="72">
        <v>0</v>
      </c>
      <c r="F300" s="72">
        <v>1</v>
      </c>
      <c r="G300" s="72">
        <v>1</v>
      </c>
      <c r="H300" s="72">
        <v>1</v>
      </c>
      <c r="I300" s="72">
        <v>0</v>
      </c>
      <c r="J300" s="72" t="s">
        <v>794</v>
      </c>
      <c r="K300" s="72">
        <v>0</v>
      </c>
      <c r="L300" s="72">
        <v>0</v>
      </c>
      <c r="M300" s="72">
        <v>0</v>
      </c>
      <c r="N300" s="72">
        <v>0</v>
      </c>
      <c r="O300" s="72">
        <v>1</v>
      </c>
      <c r="P300" s="72" t="s">
        <v>765</v>
      </c>
      <c r="Q300" s="72">
        <v>0</v>
      </c>
      <c r="R300" s="72">
        <v>1</v>
      </c>
      <c r="S300" s="72">
        <v>0</v>
      </c>
      <c r="T300" s="72">
        <v>0</v>
      </c>
      <c r="U300" s="72">
        <v>0</v>
      </c>
      <c r="V300" s="8"/>
      <c r="W300" s="13">
        <f t="shared" si="45"/>
        <v>0</v>
      </c>
      <c r="X300" s="13">
        <f t="shared" si="46"/>
        <v>1</v>
      </c>
      <c r="Y300" s="13">
        <f t="shared" si="47"/>
        <v>0</v>
      </c>
      <c r="Z300" s="12">
        <f t="shared" si="48"/>
        <v>0</v>
      </c>
      <c r="AA300" s="13">
        <f t="shared" si="49"/>
        <v>0</v>
      </c>
      <c r="AB300" s="7">
        <f t="shared" si="41"/>
        <v>1</v>
      </c>
      <c r="AC300" s="7"/>
      <c r="AD300" s="7">
        <f t="shared" si="42"/>
        <v>1</v>
      </c>
      <c r="AE300" s="7">
        <f t="shared" si="43"/>
        <v>0</v>
      </c>
      <c r="AF300" s="7">
        <f t="shared" si="44"/>
        <v>0</v>
      </c>
      <c r="AG300" s="7"/>
      <c r="AI300" s="139"/>
      <c r="AJ300" s="139"/>
      <c r="AK300" s="139"/>
      <c r="AL300" s="139"/>
      <c r="AM300" s="139"/>
      <c r="AO300" s="139"/>
      <c r="AP300" s="139"/>
      <c r="AQ300" s="139"/>
      <c r="AR300" s="139"/>
      <c r="AS300" s="139"/>
      <c r="AU300" s="139"/>
      <c r="AV300" s="139"/>
      <c r="AW300" s="139"/>
      <c r="AX300" s="139"/>
      <c r="AY300" s="139"/>
      <c r="BA300" s="139"/>
    </row>
    <row r="301" spans="1:64" ht="15" customHeight="1" x14ac:dyDescent="0.2">
      <c r="A301" s="8">
        <v>1036</v>
      </c>
      <c r="B301" s="29" t="s">
        <v>831</v>
      </c>
      <c r="C301" s="29">
        <v>8</v>
      </c>
      <c r="D301" s="72" t="s">
        <v>613</v>
      </c>
      <c r="E301" s="72">
        <v>0</v>
      </c>
      <c r="F301" s="72">
        <v>1</v>
      </c>
      <c r="G301" s="72">
        <v>0</v>
      </c>
      <c r="H301" s="72">
        <v>0</v>
      </c>
      <c r="I301" s="72">
        <v>0</v>
      </c>
      <c r="J301" s="72"/>
      <c r="K301" s="72">
        <v>0</v>
      </c>
      <c r="L301" s="72">
        <v>1</v>
      </c>
      <c r="M301" s="72">
        <v>0.5</v>
      </c>
      <c r="N301" s="72">
        <v>0</v>
      </c>
      <c r="O301" s="72">
        <v>1</v>
      </c>
      <c r="P301" s="72" t="s">
        <v>748</v>
      </c>
      <c r="Q301" s="72">
        <v>0</v>
      </c>
      <c r="R301" s="72">
        <v>0</v>
      </c>
      <c r="S301" s="72">
        <v>0</v>
      </c>
      <c r="T301" s="72">
        <v>0</v>
      </c>
      <c r="U301" s="72">
        <v>0</v>
      </c>
      <c r="W301" s="13">
        <f t="shared" si="45"/>
        <v>0</v>
      </c>
      <c r="X301" s="13">
        <f t="shared" si="46"/>
        <v>1</v>
      </c>
      <c r="Y301" s="13">
        <f t="shared" si="47"/>
        <v>0</v>
      </c>
      <c r="Z301" s="12">
        <f t="shared" si="48"/>
        <v>0</v>
      </c>
      <c r="AA301" s="13">
        <f t="shared" si="49"/>
        <v>0</v>
      </c>
      <c r="AB301" s="7">
        <f t="shared" si="41"/>
        <v>1</v>
      </c>
      <c r="AC301" s="7"/>
      <c r="AD301" s="7">
        <f t="shared" si="42"/>
        <v>1</v>
      </c>
      <c r="AE301" s="7">
        <f t="shared" si="43"/>
        <v>0</v>
      </c>
      <c r="AF301" s="7">
        <f t="shared" si="44"/>
        <v>0</v>
      </c>
      <c r="AG301" s="7"/>
      <c r="AI301" s="139"/>
      <c r="AJ301" s="139"/>
      <c r="AK301" s="139"/>
      <c r="AL301" s="139"/>
      <c r="AM301" s="139"/>
      <c r="AO301" s="139"/>
      <c r="AP301" s="139"/>
      <c r="AQ301" s="139"/>
      <c r="AR301" s="139"/>
      <c r="AS301" s="139"/>
      <c r="AU301" s="139"/>
      <c r="AV301" s="139"/>
      <c r="AW301" s="139"/>
      <c r="AX301" s="139"/>
      <c r="AY301" s="139"/>
      <c r="BA301" s="139"/>
    </row>
    <row r="302" spans="1:64" ht="15" customHeight="1" x14ac:dyDescent="0.2">
      <c r="A302" s="1" t="s">
        <v>135</v>
      </c>
      <c r="B302" s="29" t="s">
        <v>456</v>
      </c>
      <c r="C302" s="29">
        <v>11</v>
      </c>
      <c r="D302" s="4" t="s">
        <v>142</v>
      </c>
      <c r="E302" s="6">
        <v>0</v>
      </c>
      <c r="F302" s="6">
        <v>1</v>
      </c>
      <c r="G302" s="6">
        <v>0</v>
      </c>
      <c r="H302" s="6">
        <v>0</v>
      </c>
      <c r="I302" s="6">
        <v>0</v>
      </c>
      <c r="J302" s="3"/>
      <c r="K302" s="5">
        <v>0</v>
      </c>
      <c r="L302" s="5">
        <v>1</v>
      </c>
      <c r="M302" s="14">
        <v>0</v>
      </c>
      <c r="N302" s="14">
        <v>0</v>
      </c>
      <c r="O302" s="14">
        <v>0</v>
      </c>
      <c r="P302" s="8" t="s">
        <v>179</v>
      </c>
      <c r="Q302" s="5">
        <v>0</v>
      </c>
      <c r="R302" s="5">
        <v>1</v>
      </c>
      <c r="S302" s="5">
        <v>0</v>
      </c>
      <c r="T302" s="5">
        <v>1</v>
      </c>
      <c r="U302" s="5">
        <v>0</v>
      </c>
      <c r="V302" s="5"/>
      <c r="W302" s="13">
        <f t="shared" si="45"/>
        <v>0</v>
      </c>
      <c r="X302" s="13">
        <f t="shared" si="46"/>
        <v>1</v>
      </c>
      <c r="Y302" s="13">
        <f t="shared" si="47"/>
        <v>0</v>
      </c>
      <c r="Z302" s="12">
        <f t="shared" si="48"/>
        <v>0</v>
      </c>
      <c r="AA302" s="13">
        <f t="shared" si="49"/>
        <v>0</v>
      </c>
      <c r="AB302" s="7">
        <f t="shared" si="41"/>
        <v>1</v>
      </c>
      <c r="AC302" s="7"/>
      <c r="AD302" s="7">
        <f t="shared" si="42"/>
        <v>1</v>
      </c>
      <c r="AE302" s="7">
        <f t="shared" si="43"/>
        <v>0</v>
      </c>
      <c r="AF302" s="7">
        <f t="shared" si="44"/>
        <v>0</v>
      </c>
      <c r="AG302" s="7"/>
      <c r="AI302" s="139"/>
      <c r="AJ302" s="139"/>
      <c r="AK302" s="139"/>
      <c r="AL302" s="139"/>
      <c r="AM302" s="139"/>
      <c r="AO302" s="139"/>
      <c r="AP302" s="139"/>
      <c r="AQ302" s="139"/>
      <c r="AR302" s="139"/>
      <c r="AS302" s="139"/>
      <c r="AU302" s="139"/>
      <c r="AV302" s="139"/>
      <c r="AW302" s="139"/>
      <c r="AX302" s="139"/>
      <c r="AY302" s="139"/>
      <c r="BA302" s="139"/>
    </row>
    <row r="303" spans="1:64" ht="15" customHeight="1" x14ac:dyDescent="0.2">
      <c r="A303" s="11" t="s">
        <v>353</v>
      </c>
      <c r="B303" s="29" t="s">
        <v>533</v>
      </c>
      <c r="C303" s="29">
        <v>1</v>
      </c>
      <c r="D303" s="4" t="s">
        <v>373</v>
      </c>
      <c r="E303" s="8">
        <v>0</v>
      </c>
      <c r="F303" s="8">
        <v>0</v>
      </c>
      <c r="G303" s="8">
        <v>0</v>
      </c>
      <c r="H303" s="8">
        <v>0</v>
      </c>
      <c r="I303" s="8">
        <v>0</v>
      </c>
      <c r="J303" s="8"/>
      <c r="K303" s="8">
        <v>0</v>
      </c>
      <c r="L303" s="8">
        <v>0</v>
      </c>
      <c r="M303" s="8">
        <v>0</v>
      </c>
      <c r="N303" s="8">
        <v>0</v>
      </c>
      <c r="O303" s="8">
        <v>1</v>
      </c>
      <c r="P303" s="8"/>
      <c r="Q303" s="8">
        <v>0</v>
      </c>
      <c r="R303" s="8">
        <v>1</v>
      </c>
      <c r="S303" s="8">
        <v>0</v>
      </c>
      <c r="T303" s="8">
        <v>0</v>
      </c>
      <c r="U303" s="8">
        <v>0</v>
      </c>
      <c r="V303" s="8"/>
      <c r="W303" s="13">
        <f t="shared" si="45"/>
        <v>0</v>
      </c>
      <c r="X303" s="13">
        <f t="shared" si="46"/>
        <v>0</v>
      </c>
      <c r="Y303" s="13">
        <f t="shared" si="47"/>
        <v>0</v>
      </c>
      <c r="Z303" s="12">
        <f t="shared" si="48"/>
        <v>0</v>
      </c>
      <c r="AA303" s="13">
        <f t="shared" si="49"/>
        <v>0</v>
      </c>
      <c r="AB303" s="7">
        <f t="shared" si="41"/>
        <v>0</v>
      </c>
      <c r="AC303" s="7"/>
      <c r="AD303" s="7">
        <f t="shared" si="42"/>
        <v>0</v>
      </c>
      <c r="AE303" s="7">
        <f t="shared" si="43"/>
        <v>0</v>
      </c>
      <c r="AF303" s="7">
        <f t="shared" si="44"/>
        <v>0</v>
      </c>
      <c r="AG303" s="7"/>
      <c r="AI303" s="139"/>
      <c r="AJ303" s="139"/>
      <c r="AK303" s="139"/>
      <c r="AL303" s="139"/>
      <c r="AM303" s="139"/>
      <c r="AO303" s="139"/>
      <c r="AP303" s="139"/>
      <c r="AQ303" s="139"/>
      <c r="AR303" s="139"/>
      <c r="AS303" s="139"/>
      <c r="AU303" s="139"/>
      <c r="AV303" s="139"/>
      <c r="AW303" s="139"/>
      <c r="AX303" s="139"/>
      <c r="AY303" s="139"/>
      <c r="BA303" s="139"/>
    </row>
    <row r="304" spans="1:64" ht="15" customHeight="1" x14ac:dyDescent="0.2">
      <c r="A304" s="8">
        <v>1031</v>
      </c>
      <c r="B304" s="29" t="s">
        <v>826</v>
      </c>
      <c r="C304" s="29">
        <v>10</v>
      </c>
      <c r="D304" s="8" t="s">
        <v>608</v>
      </c>
      <c r="E304" s="72">
        <v>1</v>
      </c>
      <c r="F304" s="72">
        <v>1</v>
      </c>
      <c r="G304" s="72">
        <v>1</v>
      </c>
      <c r="H304" s="72">
        <v>1</v>
      </c>
      <c r="I304" s="72">
        <v>0</v>
      </c>
      <c r="J304" s="72"/>
      <c r="K304" s="72">
        <v>1</v>
      </c>
      <c r="L304" s="72">
        <v>1</v>
      </c>
      <c r="M304" s="72">
        <v>0.5</v>
      </c>
      <c r="N304" s="72">
        <v>0.5</v>
      </c>
      <c r="O304" s="72">
        <v>0.5</v>
      </c>
      <c r="P304" s="72"/>
      <c r="Q304" s="72">
        <v>1</v>
      </c>
      <c r="R304" s="72">
        <v>1</v>
      </c>
      <c r="S304" s="72">
        <v>0</v>
      </c>
      <c r="T304" s="72">
        <v>0</v>
      </c>
      <c r="U304" s="72">
        <v>1</v>
      </c>
      <c r="W304" s="13">
        <f t="shared" si="45"/>
        <v>1</v>
      </c>
      <c r="X304" s="13">
        <f t="shared" si="46"/>
        <v>1</v>
      </c>
      <c r="Y304" s="13">
        <f t="shared" si="47"/>
        <v>0.5</v>
      </c>
      <c r="Z304" s="12">
        <f t="shared" si="48"/>
        <v>0.5</v>
      </c>
      <c r="AA304" s="13">
        <f t="shared" si="49"/>
        <v>0.5</v>
      </c>
      <c r="AB304" s="7">
        <f t="shared" si="41"/>
        <v>3.5</v>
      </c>
      <c r="AC304" s="7"/>
      <c r="AD304" s="7">
        <f t="shared" si="42"/>
        <v>2</v>
      </c>
      <c r="AE304" s="7">
        <f t="shared" si="43"/>
        <v>1</v>
      </c>
      <c r="AF304" s="7">
        <f t="shared" si="44"/>
        <v>0.5</v>
      </c>
      <c r="AG304" s="7"/>
      <c r="AI304" s="139"/>
      <c r="AJ304" s="139"/>
      <c r="AK304" s="139"/>
      <c r="AL304" s="139"/>
      <c r="AM304" s="139"/>
      <c r="AO304" s="139"/>
      <c r="AP304" s="139"/>
      <c r="AQ304" s="139"/>
      <c r="AR304" s="139"/>
      <c r="AS304" s="139"/>
      <c r="AU304" s="139"/>
      <c r="AV304" s="139"/>
      <c r="AW304" s="139"/>
      <c r="AX304" s="139"/>
      <c r="AY304" s="139"/>
      <c r="BA304" s="139"/>
    </row>
    <row r="305" spans="1:64" ht="15" customHeight="1" x14ac:dyDescent="0.2">
      <c r="A305" s="8">
        <v>1139</v>
      </c>
      <c r="B305" s="29" t="s">
        <v>920</v>
      </c>
      <c r="C305" s="29">
        <v>9</v>
      </c>
      <c r="D305" s="8" t="s">
        <v>717</v>
      </c>
      <c r="E305" s="72">
        <v>1</v>
      </c>
      <c r="F305" s="72">
        <v>1</v>
      </c>
      <c r="G305" s="72">
        <v>1</v>
      </c>
      <c r="H305" s="72">
        <v>0</v>
      </c>
      <c r="I305" s="72">
        <v>0</v>
      </c>
      <c r="J305" s="72"/>
      <c r="K305" s="72">
        <v>1</v>
      </c>
      <c r="L305" s="72">
        <v>1</v>
      </c>
      <c r="M305" s="72">
        <v>0</v>
      </c>
      <c r="N305" s="72">
        <v>0</v>
      </c>
      <c r="O305" s="72">
        <v>0</v>
      </c>
      <c r="P305" s="72"/>
      <c r="Q305" s="72">
        <v>1</v>
      </c>
      <c r="R305" s="72">
        <v>1</v>
      </c>
      <c r="S305" s="72">
        <v>0</v>
      </c>
      <c r="T305" s="72">
        <v>0</v>
      </c>
      <c r="U305" s="72">
        <v>0</v>
      </c>
      <c r="V305" s="8"/>
      <c r="W305" s="13">
        <f t="shared" si="45"/>
        <v>1</v>
      </c>
      <c r="X305" s="13">
        <f t="shared" si="46"/>
        <v>1</v>
      </c>
      <c r="Y305" s="13">
        <f t="shared" si="47"/>
        <v>0</v>
      </c>
      <c r="Z305" s="12">
        <f t="shared" si="48"/>
        <v>0</v>
      </c>
      <c r="AA305" s="13">
        <f t="shared" si="49"/>
        <v>0</v>
      </c>
      <c r="AB305" s="7">
        <f t="shared" si="41"/>
        <v>2</v>
      </c>
      <c r="AC305" s="7"/>
      <c r="AD305" s="7">
        <f t="shared" si="42"/>
        <v>2</v>
      </c>
      <c r="AE305" s="7">
        <f t="shared" si="43"/>
        <v>0</v>
      </c>
      <c r="AF305" s="7">
        <f t="shared" si="44"/>
        <v>0</v>
      </c>
      <c r="AG305" s="7"/>
      <c r="AI305" s="139"/>
      <c r="AJ305" s="139"/>
      <c r="AK305" s="139"/>
      <c r="AL305" s="139"/>
      <c r="AM305" s="139"/>
      <c r="AO305" s="139"/>
      <c r="AP305" s="139"/>
      <c r="AQ305" s="139"/>
      <c r="AR305" s="139"/>
      <c r="AS305" s="139"/>
      <c r="AU305" s="139"/>
      <c r="AV305" s="139"/>
      <c r="AW305" s="139"/>
      <c r="AX305" s="139"/>
      <c r="AY305" s="139"/>
      <c r="BA305" s="139"/>
    </row>
    <row r="306" spans="1:64" ht="15" customHeight="1" x14ac:dyDescent="0.2">
      <c r="A306" s="1" t="s">
        <v>151</v>
      </c>
      <c r="B306" s="29" t="s">
        <v>461</v>
      </c>
      <c r="C306" s="29">
        <v>10</v>
      </c>
      <c r="D306" s="4" t="s">
        <v>159</v>
      </c>
      <c r="E306" s="6">
        <v>0</v>
      </c>
      <c r="F306" s="6">
        <v>1</v>
      </c>
      <c r="G306" s="6">
        <v>1</v>
      </c>
      <c r="H306" s="6">
        <v>0</v>
      </c>
      <c r="I306" s="6">
        <v>0</v>
      </c>
      <c r="J306" s="8" t="s">
        <v>267</v>
      </c>
      <c r="K306" s="9">
        <v>0</v>
      </c>
      <c r="L306" s="9">
        <v>0</v>
      </c>
      <c r="M306" s="16">
        <v>0</v>
      </c>
      <c r="N306" s="16">
        <v>0</v>
      </c>
      <c r="O306" s="16">
        <v>0</v>
      </c>
      <c r="P306" s="10" t="s">
        <v>220</v>
      </c>
      <c r="Q306" s="5">
        <v>0</v>
      </c>
      <c r="R306" s="5">
        <v>1</v>
      </c>
      <c r="S306" s="5">
        <v>0</v>
      </c>
      <c r="T306" s="5">
        <v>0</v>
      </c>
      <c r="U306" s="5">
        <v>0</v>
      </c>
      <c r="V306" s="5"/>
      <c r="W306" s="13">
        <f t="shared" si="45"/>
        <v>0</v>
      </c>
      <c r="X306" s="13">
        <f t="shared" si="46"/>
        <v>1</v>
      </c>
      <c r="Y306" s="13">
        <f t="shared" si="47"/>
        <v>0</v>
      </c>
      <c r="Z306" s="12">
        <f t="shared" si="48"/>
        <v>0</v>
      </c>
      <c r="AA306" s="13">
        <f t="shared" si="49"/>
        <v>0</v>
      </c>
      <c r="AB306" s="7">
        <f t="shared" si="41"/>
        <v>1</v>
      </c>
      <c r="AC306" s="7"/>
      <c r="AD306" s="7">
        <f t="shared" si="42"/>
        <v>1</v>
      </c>
      <c r="AE306" s="7">
        <f t="shared" si="43"/>
        <v>0</v>
      </c>
      <c r="AF306" s="7">
        <f t="shared" si="44"/>
        <v>0</v>
      </c>
      <c r="AG306" s="7"/>
      <c r="AI306" s="139"/>
      <c r="AJ306" s="139"/>
      <c r="AK306" s="139"/>
      <c r="AL306" s="139"/>
      <c r="AM306" s="139"/>
      <c r="AO306" s="139"/>
      <c r="AP306" s="139"/>
      <c r="AQ306" s="139"/>
      <c r="AR306" s="139"/>
      <c r="AS306" s="139"/>
      <c r="AU306" s="139"/>
      <c r="AV306" s="139"/>
      <c r="AW306" s="139"/>
      <c r="AX306" s="139"/>
      <c r="AY306" s="139"/>
      <c r="BA306" s="139"/>
    </row>
    <row r="307" spans="1:64" ht="15" customHeight="1" x14ac:dyDescent="0.2">
      <c r="A307" s="1" t="s">
        <v>265</v>
      </c>
      <c r="B307" s="29" t="s">
        <v>504</v>
      </c>
      <c r="C307" s="29">
        <v>1</v>
      </c>
      <c r="D307" s="4" t="s">
        <v>279</v>
      </c>
      <c r="E307" s="8">
        <v>0</v>
      </c>
      <c r="F307" s="8">
        <v>0</v>
      </c>
      <c r="G307" s="8">
        <v>0</v>
      </c>
      <c r="H307" s="8">
        <v>1</v>
      </c>
      <c r="I307" s="8">
        <v>0</v>
      </c>
      <c r="J307" s="8"/>
      <c r="K307" s="8">
        <v>0</v>
      </c>
      <c r="L307" s="8">
        <v>0</v>
      </c>
      <c r="M307" s="8">
        <v>0</v>
      </c>
      <c r="N307" s="8">
        <v>0</v>
      </c>
      <c r="O307" s="8">
        <v>0</v>
      </c>
      <c r="P307" s="8"/>
      <c r="Q307" s="8">
        <v>0</v>
      </c>
      <c r="R307" s="8">
        <v>1</v>
      </c>
      <c r="S307" s="8">
        <v>0</v>
      </c>
      <c r="T307" s="8">
        <v>0</v>
      </c>
      <c r="U307" s="8">
        <v>0</v>
      </c>
      <c r="V307" s="8"/>
      <c r="W307" s="13">
        <f t="shared" si="45"/>
        <v>0</v>
      </c>
      <c r="X307" s="13">
        <f t="shared" si="46"/>
        <v>0</v>
      </c>
      <c r="Y307" s="13">
        <f t="shared" si="47"/>
        <v>0</v>
      </c>
      <c r="Z307" s="12">
        <f t="shared" si="48"/>
        <v>0</v>
      </c>
      <c r="AA307" s="13">
        <f t="shared" si="49"/>
        <v>0</v>
      </c>
      <c r="AB307" s="7">
        <f t="shared" si="41"/>
        <v>0</v>
      </c>
      <c r="AC307" s="7"/>
      <c r="AD307" s="7">
        <f t="shared" si="42"/>
        <v>0</v>
      </c>
      <c r="AE307" s="7">
        <f t="shared" si="43"/>
        <v>0</v>
      </c>
      <c r="AF307" s="7">
        <f t="shared" si="44"/>
        <v>0</v>
      </c>
      <c r="AG307" s="7"/>
      <c r="AI307" s="139"/>
      <c r="AJ307" s="139"/>
      <c r="AK307" s="139"/>
      <c r="AL307" s="139"/>
      <c r="AM307" s="139"/>
      <c r="AO307" s="139"/>
      <c r="AP307" s="139"/>
      <c r="AQ307" s="139"/>
      <c r="AR307" s="139"/>
      <c r="AS307" s="139"/>
      <c r="AU307" s="139"/>
      <c r="AV307" s="139"/>
      <c r="AW307" s="139"/>
      <c r="AX307" s="139"/>
      <c r="AY307" s="139"/>
      <c r="AZ307" s="139"/>
      <c r="BA307" s="139"/>
      <c r="BD307" s="139"/>
      <c r="BE307" s="139"/>
      <c r="BF307" s="139"/>
      <c r="BG307" s="139"/>
      <c r="BH307" s="139"/>
      <c r="BI307" s="139"/>
      <c r="BJ307" s="139"/>
      <c r="BK307" s="139"/>
      <c r="BL307" s="139"/>
    </row>
    <row r="308" spans="1:64" ht="15" customHeight="1" x14ac:dyDescent="0.2">
      <c r="A308" s="11" t="s">
        <v>184</v>
      </c>
      <c r="B308" s="29" t="s">
        <v>475</v>
      </c>
      <c r="C308" s="29">
        <v>9</v>
      </c>
      <c r="D308" s="4" t="s">
        <v>196</v>
      </c>
      <c r="E308" s="6">
        <v>0</v>
      </c>
      <c r="F308" s="6">
        <v>1</v>
      </c>
      <c r="G308" s="6">
        <v>1</v>
      </c>
      <c r="H308" s="6">
        <v>0</v>
      </c>
      <c r="I308" s="6">
        <v>0</v>
      </c>
      <c r="J308" s="3"/>
      <c r="K308" s="5">
        <v>0</v>
      </c>
      <c r="L308" s="5">
        <v>1</v>
      </c>
      <c r="M308" s="14">
        <v>0.5</v>
      </c>
      <c r="N308" s="14">
        <v>0</v>
      </c>
      <c r="O308" s="14">
        <v>0.5</v>
      </c>
      <c r="P308" s="8" t="s">
        <v>240</v>
      </c>
      <c r="Q308" s="5">
        <v>0</v>
      </c>
      <c r="R308" s="5">
        <v>1</v>
      </c>
      <c r="S308" s="5">
        <v>0</v>
      </c>
      <c r="T308" s="5">
        <v>0</v>
      </c>
      <c r="U308" s="5">
        <v>0</v>
      </c>
      <c r="V308" s="5"/>
      <c r="W308" s="13">
        <f t="shared" si="45"/>
        <v>0</v>
      </c>
      <c r="X308" s="13">
        <f t="shared" si="46"/>
        <v>1</v>
      </c>
      <c r="Y308" s="13">
        <f t="shared" si="47"/>
        <v>0.5</v>
      </c>
      <c r="Z308" s="12">
        <f t="shared" si="48"/>
        <v>0</v>
      </c>
      <c r="AA308" s="13">
        <f t="shared" si="49"/>
        <v>0</v>
      </c>
      <c r="AB308" s="7">
        <f t="shared" si="41"/>
        <v>1.5</v>
      </c>
      <c r="AC308" s="7"/>
      <c r="AD308" s="7">
        <f t="shared" si="42"/>
        <v>1</v>
      </c>
      <c r="AE308" s="7">
        <f t="shared" si="43"/>
        <v>0</v>
      </c>
      <c r="AF308" s="7">
        <f t="shared" si="44"/>
        <v>0.5</v>
      </c>
      <c r="AG308" s="7"/>
      <c r="AI308" s="139"/>
      <c r="AJ308" s="139"/>
      <c r="AK308" s="139"/>
      <c r="AL308" s="139"/>
      <c r="AM308" s="139"/>
      <c r="AO308" s="139"/>
      <c r="AP308" s="139"/>
      <c r="AQ308" s="139"/>
      <c r="AR308" s="139"/>
      <c r="AS308" s="139"/>
      <c r="AU308" s="139"/>
      <c r="AV308" s="139"/>
      <c r="AW308" s="139"/>
      <c r="AX308" s="139"/>
      <c r="AY308" s="139"/>
      <c r="BA308" s="139"/>
    </row>
    <row r="309" spans="1:64" ht="15" customHeight="1" x14ac:dyDescent="0.2">
      <c r="A309" s="1" t="s">
        <v>18</v>
      </c>
      <c r="B309" s="29" t="s">
        <v>407</v>
      </c>
      <c r="C309" s="29">
        <v>9</v>
      </c>
      <c r="D309" s="4" t="s">
        <v>19</v>
      </c>
      <c r="E309" s="6">
        <v>1</v>
      </c>
      <c r="F309" s="6">
        <v>0</v>
      </c>
      <c r="G309" s="6">
        <v>0</v>
      </c>
      <c r="H309" s="6">
        <v>0</v>
      </c>
      <c r="I309" s="6">
        <v>0</v>
      </c>
      <c r="J309" s="3"/>
      <c r="K309" s="5">
        <v>0</v>
      </c>
      <c r="L309" s="5">
        <v>1</v>
      </c>
      <c r="M309" s="14">
        <v>0</v>
      </c>
      <c r="N309" s="14">
        <v>0</v>
      </c>
      <c r="O309" s="14">
        <v>1</v>
      </c>
      <c r="P309" s="3"/>
      <c r="Q309" s="5">
        <v>1</v>
      </c>
      <c r="R309" s="5">
        <v>1</v>
      </c>
      <c r="S309" s="5">
        <v>1</v>
      </c>
      <c r="T309" s="5">
        <v>0</v>
      </c>
      <c r="U309" s="5">
        <v>0</v>
      </c>
      <c r="V309" s="5"/>
      <c r="W309" s="13">
        <f t="shared" si="45"/>
        <v>1</v>
      </c>
      <c r="X309" s="13">
        <f t="shared" si="46"/>
        <v>1</v>
      </c>
      <c r="Y309" s="13">
        <f t="shared" si="47"/>
        <v>0</v>
      </c>
      <c r="Z309" s="12">
        <f t="shared" si="48"/>
        <v>0</v>
      </c>
      <c r="AA309" s="13">
        <f t="shared" si="49"/>
        <v>0</v>
      </c>
      <c r="AB309" s="7">
        <f t="shared" si="41"/>
        <v>2</v>
      </c>
      <c r="AC309" s="7"/>
      <c r="AD309" s="7">
        <f t="shared" si="42"/>
        <v>2</v>
      </c>
      <c r="AE309" s="7">
        <f t="shared" si="43"/>
        <v>0</v>
      </c>
      <c r="AF309" s="7">
        <f t="shared" si="44"/>
        <v>0</v>
      </c>
      <c r="AG309" s="7"/>
      <c r="AI309" s="139"/>
      <c r="AJ309" s="139"/>
      <c r="AK309" s="139"/>
      <c r="AL309" s="139"/>
      <c r="AM309" s="139"/>
      <c r="AO309" s="139"/>
      <c r="AP309" s="139"/>
      <c r="AQ309" s="139"/>
      <c r="AR309" s="139"/>
      <c r="AS309" s="139"/>
      <c r="AU309" s="139"/>
      <c r="AV309" s="139"/>
      <c r="AW309" s="139"/>
      <c r="AX309" s="139"/>
      <c r="AY309" s="139"/>
      <c r="BA309" s="139"/>
    </row>
    <row r="310" spans="1:64" ht="15" customHeight="1" x14ac:dyDescent="0.2">
      <c r="A310" s="11" t="s">
        <v>230</v>
      </c>
      <c r="B310" s="86" t="s">
        <v>407</v>
      </c>
      <c r="C310" s="86">
        <v>9</v>
      </c>
      <c r="D310" s="87" t="s">
        <v>242</v>
      </c>
      <c r="E310" s="5">
        <v>1</v>
      </c>
      <c r="F310" s="5">
        <v>1</v>
      </c>
      <c r="G310" s="5">
        <v>0</v>
      </c>
      <c r="H310" s="5">
        <v>1</v>
      </c>
      <c r="I310" s="5">
        <v>1</v>
      </c>
      <c r="J310" s="5"/>
      <c r="K310" s="5">
        <v>1</v>
      </c>
      <c r="L310" s="2">
        <v>1</v>
      </c>
      <c r="M310" s="89">
        <v>0.5</v>
      </c>
      <c r="N310" s="89">
        <v>0.5</v>
      </c>
      <c r="O310" s="89">
        <v>1</v>
      </c>
      <c r="P310" s="86"/>
      <c r="Q310" s="5">
        <v>1</v>
      </c>
      <c r="R310" s="5">
        <v>1</v>
      </c>
      <c r="S310" s="5">
        <v>0</v>
      </c>
      <c r="T310" s="5">
        <v>0</v>
      </c>
      <c r="U310" s="5">
        <v>0</v>
      </c>
      <c r="V310" s="5"/>
      <c r="W310" s="12">
        <f t="shared" si="45"/>
        <v>1</v>
      </c>
      <c r="X310" s="12">
        <f t="shared" si="46"/>
        <v>1</v>
      </c>
      <c r="Y310" s="12">
        <f t="shared" si="47"/>
        <v>0</v>
      </c>
      <c r="Z310" s="12">
        <f t="shared" si="48"/>
        <v>0.5</v>
      </c>
      <c r="AA310" s="12">
        <f t="shared" si="49"/>
        <v>1</v>
      </c>
      <c r="AB310" s="88">
        <f t="shared" si="41"/>
        <v>3.5</v>
      </c>
      <c r="AC310" s="88"/>
      <c r="AD310" s="7">
        <f t="shared" si="42"/>
        <v>2</v>
      </c>
      <c r="AE310" s="7">
        <f t="shared" si="43"/>
        <v>1.5</v>
      </c>
      <c r="AF310" s="7">
        <f t="shared" si="44"/>
        <v>0</v>
      </c>
      <c r="AG310" s="7"/>
      <c r="AI310" s="139"/>
      <c r="AJ310" s="139"/>
      <c r="AK310" s="139"/>
      <c r="AL310" s="139"/>
      <c r="AM310" s="139"/>
      <c r="AO310" s="139"/>
      <c r="AP310" s="139"/>
      <c r="AQ310" s="139"/>
      <c r="AR310" s="139"/>
      <c r="AS310" s="139"/>
      <c r="AU310" s="139"/>
      <c r="AV310" s="139"/>
      <c r="AW310" s="139"/>
      <c r="AX310" s="139"/>
      <c r="AY310" s="139"/>
      <c r="BA310" s="139"/>
    </row>
    <row r="311" spans="1:64" ht="15" customHeight="1" x14ac:dyDescent="0.2">
      <c r="A311" s="8">
        <v>1108</v>
      </c>
      <c r="B311" s="29" t="s">
        <v>893</v>
      </c>
      <c r="C311" s="29">
        <v>10</v>
      </c>
      <c r="D311" s="8" t="s">
        <v>686</v>
      </c>
      <c r="E311" s="72">
        <v>1</v>
      </c>
      <c r="F311" s="72">
        <v>1</v>
      </c>
      <c r="G311" s="72">
        <v>1</v>
      </c>
      <c r="H311" s="72">
        <v>0</v>
      </c>
      <c r="I311" s="72">
        <v>0</v>
      </c>
      <c r="J311" s="72"/>
      <c r="K311" s="72">
        <v>1</v>
      </c>
      <c r="L311" s="72">
        <v>1</v>
      </c>
      <c r="M311" s="72">
        <v>0.5</v>
      </c>
      <c r="N311" s="72">
        <v>0.5</v>
      </c>
      <c r="O311" s="72">
        <v>0.5</v>
      </c>
      <c r="P311" s="72"/>
      <c r="Q311" s="72">
        <v>1</v>
      </c>
      <c r="R311" s="72">
        <v>1</v>
      </c>
      <c r="S311" s="72">
        <v>0</v>
      </c>
      <c r="T311" s="72">
        <v>0</v>
      </c>
      <c r="U311" s="72">
        <v>0</v>
      </c>
      <c r="V311" s="8"/>
      <c r="W311" s="13">
        <f t="shared" si="45"/>
        <v>1</v>
      </c>
      <c r="X311" s="13">
        <f t="shared" si="46"/>
        <v>1</v>
      </c>
      <c r="Y311" s="13">
        <f t="shared" si="47"/>
        <v>0.5</v>
      </c>
      <c r="Z311" s="12">
        <f t="shared" si="48"/>
        <v>0</v>
      </c>
      <c r="AA311" s="13">
        <f t="shared" si="49"/>
        <v>0</v>
      </c>
      <c r="AB311" s="7">
        <f t="shared" si="41"/>
        <v>2.5</v>
      </c>
      <c r="AC311" s="7"/>
      <c r="AD311" s="7">
        <f t="shared" si="42"/>
        <v>2</v>
      </c>
      <c r="AE311" s="7">
        <f t="shared" si="43"/>
        <v>0</v>
      </c>
      <c r="AF311" s="7">
        <f t="shared" si="44"/>
        <v>0.5</v>
      </c>
      <c r="AG311" s="7"/>
      <c r="AI311" s="139"/>
      <c r="AJ311" s="139"/>
      <c r="AK311" s="139"/>
      <c r="AL311" s="139"/>
      <c r="AM311" s="139"/>
      <c r="AO311" s="139"/>
      <c r="AP311" s="139"/>
      <c r="AQ311" s="139"/>
      <c r="AR311" s="139"/>
      <c r="AS311" s="139"/>
      <c r="AU311" s="139"/>
      <c r="AV311" s="139"/>
      <c r="AW311" s="139"/>
      <c r="AX311" s="139"/>
      <c r="AY311" s="139"/>
      <c r="AZ311" s="139"/>
      <c r="BA311" s="139"/>
      <c r="BD311" s="139"/>
      <c r="BE311" s="139"/>
      <c r="BF311" s="139"/>
      <c r="BG311" s="139"/>
      <c r="BH311" s="139"/>
      <c r="BI311" s="139"/>
      <c r="BJ311" s="139"/>
      <c r="BK311" s="139"/>
      <c r="BL311" s="139"/>
    </row>
    <row r="312" spans="1:64" ht="15" customHeight="1" x14ac:dyDescent="0.2">
      <c r="A312" s="11" t="s">
        <v>280</v>
      </c>
      <c r="B312" s="29" t="s">
        <v>507</v>
      </c>
      <c r="C312" s="29">
        <v>2</v>
      </c>
      <c r="D312" s="4" t="s">
        <v>295</v>
      </c>
      <c r="E312" s="8">
        <v>0</v>
      </c>
      <c r="F312" s="8">
        <v>1</v>
      </c>
      <c r="G312" s="8">
        <v>1</v>
      </c>
      <c r="H312" s="8">
        <v>0</v>
      </c>
      <c r="I312" s="8">
        <v>0</v>
      </c>
      <c r="J312" s="8"/>
      <c r="K312" s="8">
        <v>0</v>
      </c>
      <c r="L312" s="8">
        <v>0</v>
      </c>
      <c r="M312" s="8">
        <v>0</v>
      </c>
      <c r="N312" s="8">
        <v>0</v>
      </c>
      <c r="O312" s="8">
        <v>0</v>
      </c>
      <c r="P312" s="8"/>
      <c r="Q312" s="8">
        <v>0</v>
      </c>
      <c r="R312" s="8">
        <v>1</v>
      </c>
      <c r="S312" s="8">
        <v>0</v>
      </c>
      <c r="T312" s="8">
        <v>0</v>
      </c>
      <c r="U312" s="8">
        <v>0</v>
      </c>
      <c r="V312" s="8"/>
      <c r="W312" s="13">
        <f t="shared" si="45"/>
        <v>0</v>
      </c>
      <c r="X312" s="13">
        <f t="shared" si="46"/>
        <v>1</v>
      </c>
      <c r="Y312" s="13">
        <f t="shared" si="47"/>
        <v>0</v>
      </c>
      <c r="Z312" s="12">
        <f t="shared" si="48"/>
        <v>0</v>
      </c>
      <c r="AA312" s="13">
        <f t="shared" si="49"/>
        <v>0</v>
      </c>
      <c r="AB312" s="7">
        <f t="shared" si="41"/>
        <v>1</v>
      </c>
      <c r="AC312" s="7"/>
      <c r="AD312" s="7">
        <f t="shared" si="42"/>
        <v>1</v>
      </c>
      <c r="AE312" s="7">
        <f t="shared" si="43"/>
        <v>0</v>
      </c>
      <c r="AF312" s="7">
        <f t="shared" si="44"/>
        <v>0</v>
      </c>
      <c r="AG312" s="7"/>
      <c r="AI312" s="139"/>
      <c r="AJ312" s="139"/>
      <c r="AK312" s="139"/>
      <c r="AL312" s="139"/>
      <c r="AM312" s="139"/>
      <c r="AO312" s="139"/>
      <c r="AP312" s="139"/>
      <c r="AQ312" s="139"/>
      <c r="AR312" s="139"/>
      <c r="AS312" s="139"/>
      <c r="AU312" s="139"/>
      <c r="AV312" s="139"/>
      <c r="AW312" s="139"/>
      <c r="AX312" s="139"/>
      <c r="AY312" s="139"/>
      <c r="BA312" s="139"/>
    </row>
    <row r="313" spans="1:64" s="55" customFormat="1" ht="15" customHeight="1" x14ac:dyDescent="0.2">
      <c r="A313" s="11" t="s">
        <v>77</v>
      </c>
      <c r="B313" s="29" t="s">
        <v>431</v>
      </c>
      <c r="C313" s="29">
        <v>9</v>
      </c>
      <c r="D313" s="4" t="s">
        <v>78</v>
      </c>
      <c r="E313" s="6">
        <v>0</v>
      </c>
      <c r="F313" s="6">
        <v>0</v>
      </c>
      <c r="G313" s="6">
        <v>1</v>
      </c>
      <c r="H313" s="6">
        <v>0</v>
      </c>
      <c r="I313" s="6">
        <v>0</v>
      </c>
      <c r="J313" s="3"/>
      <c r="K313" s="5">
        <v>0</v>
      </c>
      <c r="L313" s="5">
        <v>0</v>
      </c>
      <c r="M313" s="14">
        <v>0</v>
      </c>
      <c r="N313" s="14">
        <v>0</v>
      </c>
      <c r="O313" s="14">
        <v>1</v>
      </c>
      <c r="P313" s="3"/>
      <c r="Q313" s="5">
        <v>0</v>
      </c>
      <c r="R313" s="5">
        <v>1</v>
      </c>
      <c r="S313" s="5">
        <v>0</v>
      </c>
      <c r="T313" s="5">
        <v>0</v>
      </c>
      <c r="U313" s="5">
        <v>0</v>
      </c>
      <c r="V313" s="5"/>
      <c r="W313" s="13">
        <f t="shared" si="45"/>
        <v>0</v>
      </c>
      <c r="X313" s="13">
        <f t="shared" si="46"/>
        <v>0</v>
      </c>
      <c r="Y313" s="13">
        <f t="shared" si="47"/>
        <v>0</v>
      </c>
      <c r="Z313" s="12">
        <f t="shared" si="48"/>
        <v>0</v>
      </c>
      <c r="AA313" s="13">
        <f t="shared" si="49"/>
        <v>0</v>
      </c>
      <c r="AB313" s="7">
        <f t="shared" si="41"/>
        <v>0</v>
      </c>
      <c r="AC313" s="7"/>
      <c r="AD313" s="7">
        <f t="shared" si="42"/>
        <v>0</v>
      </c>
      <c r="AE313" s="7">
        <f t="shared" si="43"/>
        <v>0</v>
      </c>
      <c r="AF313" s="7">
        <f t="shared" si="44"/>
        <v>0</v>
      </c>
      <c r="AG313" s="7"/>
      <c r="AI313" s="137"/>
      <c r="AJ313" s="137"/>
      <c r="AK313" s="137"/>
      <c r="AL313" s="137"/>
      <c r="AM313" s="137"/>
      <c r="AO313" s="137"/>
      <c r="AP313" s="137"/>
      <c r="AQ313" s="137"/>
      <c r="AR313" s="137"/>
      <c r="AS313" s="137"/>
      <c r="AU313" s="137"/>
      <c r="AV313" s="137"/>
      <c r="AW313" s="137"/>
      <c r="AX313" s="137"/>
      <c r="AY313" s="137"/>
      <c r="BA313" s="137"/>
    </row>
    <row r="314" spans="1:64" s="55" customFormat="1" ht="15" customHeight="1" x14ac:dyDescent="0.2">
      <c r="A314" s="8">
        <v>1113</v>
      </c>
      <c r="B314" s="29" t="s">
        <v>898</v>
      </c>
      <c r="C314" s="29">
        <v>8</v>
      </c>
      <c r="D314" s="8" t="s">
        <v>691</v>
      </c>
      <c r="E314" s="72">
        <v>0</v>
      </c>
      <c r="F314" s="72">
        <v>1</v>
      </c>
      <c r="G314" s="72">
        <v>1</v>
      </c>
      <c r="H314" s="72">
        <v>0</v>
      </c>
      <c r="I314" s="72">
        <v>0</v>
      </c>
      <c r="J314" s="72"/>
      <c r="K314" s="72">
        <v>0</v>
      </c>
      <c r="L314" s="72">
        <v>0</v>
      </c>
      <c r="M314" s="72">
        <v>0</v>
      </c>
      <c r="N314" s="72">
        <v>0</v>
      </c>
      <c r="O314" s="72">
        <v>0</v>
      </c>
      <c r="P314" s="72" t="s">
        <v>772</v>
      </c>
      <c r="Q314" s="72">
        <v>0</v>
      </c>
      <c r="R314" s="72">
        <v>1</v>
      </c>
      <c r="S314" s="72">
        <v>0</v>
      </c>
      <c r="T314" s="72">
        <v>0</v>
      </c>
      <c r="U314" s="72">
        <v>1</v>
      </c>
      <c r="V314" s="8"/>
      <c r="W314" s="13">
        <f t="shared" si="45"/>
        <v>0</v>
      </c>
      <c r="X314" s="13">
        <f t="shared" si="46"/>
        <v>1</v>
      </c>
      <c r="Y314" s="13">
        <f t="shared" si="47"/>
        <v>0</v>
      </c>
      <c r="Z314" s="12">
        <f t="shared" si="48"/>
        <v>0</v>
      </c>
      <c r="AA314" s="13">
        <f t="shared" si="49"/>
        <v>0</v>
      </c>
      <c r="AB314" s="7">
        <f t="shared" si="41"/>
        <v>1</v>
      </c>
      <c r="AC314" s="7"/>
      <c r="AD314" s="7">
        <f t="shared" si="42"/>
        <v>1</v>
      </c>
      <c r="AE314" s="7">
        <f t="shared" si="43"/>
        <v>0</v>
      </c>
      <c r="AF314" s="7">
        <f t="shared" si="44"/>
        <v>0</v>
      </c>
      <c r="AG314" s="7"/>
      <c r="AI314" s="137"/>
      <c r="AJ314" s="137"/>
      <c r="AK314" s="137"/>
      <c r="AL314" s="137"/>
      <c r="AM314" s="137"/>
      <c r="AO314" s="137"/>
      <c r="AP314" s="137"/>
      <c r="AQ314" s="137"/>
      <c r="AR314" s="137"/>
      <c r="AS314" s="137"/>
      <c r="AU314" s="137"/>
      <c r="AV314" s="137"/>
      <c r="AW314" s="137"/>
      <c r="AX314" s="137"/>
      <c r="AY314" s="137"/>
      <c r="BA314" s="137"/>
    </row>
    <row r="315" spans="1:64" ht="15" customHeight="1" x14ac:dyDescent="0.2">
      <c r="A315" s="11" t="s">
        <v>954</v>
      </c>
      <c r="B315" s="29" t="s">
        <v>462</v>
      </c>
      <c r="C315" s="29">
        <v>9</v>
      </c>
      <c r="D315" s="4" t="s">
        <v>161</v>
      </c>
      <c r="E315" s="6">
        <v>0</v>
      </c>
      <c r="F315" s="6">
        <v>0</v>
      </c>
      <c r="G315" s="6">
        <v>0</v>
      </c>
      <c r="H315" s="6">
        <v>0</v>
      </c>
      <c r="I315" s="6">
        <v>0</v>
      </c>
      <c r="J315" s="3"/>
      <c r="K315" s="5">
        <v>0</v>
      </c>
      <c r="L315" s="5">
        <v>0</v>
      </c>
      <c r="M315" s="14">
        <v>0</v>
      </c>
      <c r="N315" s="14">
        <v>0</v>
      </c>
      <c r="O315" s="14">
        <v>0</v>
      </c>
      <c r="P315" s="8" t="s">
        <v>44</v>
      </c>
      <c r="Q315" s="5">
        <v>0</v>
      </c>
      <c r="R315" s="5">
        <v>0</v>
      </c>
      <c r="S315" s="5">
        <v>0</v>
      </c>
      <c r="T315" s="5">
        <v>0</v>
      </c>
      <c r="U315" s="5">
        <v>0</v>
      </c>
      <c r="V315" s="5"/>
      <c r="W315" s="13">
        <f t="shared" si="45"/>
        <v>0</v>
      </c>
      <c r="X315" s="13">
        <f t="shared" si="46"/>
        <v>0</v>
      </c>
      <c r="Y315" s="13">
        <f t="shared" si="47"/>
        <v>0</v>
      </c>
      <c r="Z315" s="12">
        <f t="shared" si="48"/>
        <v>0</v>
      </c>
      <c r="AA315" s="13">
        <f t="shared" si="49"/>
        <v>0</v>
      </c>
      <c r="AB315" s="7">
        <f t="shared" si="41"/>
        <v>0</v>
      </c>
      <c r="AC315" s="7"/>
      <c r="AD315" s="7">
        <f t="shared" si="42"/>
        <v>0</v>
      </c>
      <c r="AE315" s="7">
        <f t="shared" si="43"/>
        <v>0</v>
      </c>
      <c r="AF315" s="7">
        <f t="shared" si="44"/>
        <v>0</v>
      </c>
      <c r="AG315" s="7"/>
      <c r="AI315" s="139"/>
      <c r="AJ315" s="139"/>
      <c r="AK315" s="139"/>
      <c r="AL315" s="139"/>
      <c r="AM315" s="139"/>
      <c r="AO315" s="139"/>
      <c r="AP315" s="139"/>
      <c r="AQ315" s="139"/>
      <c r="AR315" s="139"/>
      <c r="AS315" s="139"/>
      <c r="AU315" s="139"/>
      <c r="AV315" s="139"/>
      <c r="AW315" s="139"/>
      <c r="AX315" s="139"/>
      <c r="AY315" s="139"/>
      <c r="BA315" s="139"/>
    </row>
    <row r="316" spans="1:64" ht="15" customHeight="1" x14ac:dyDescent="0.2">
      <c r="A316" s="1" t="s">
        <v>328</v>
      </c>
      <c r="B316" s="86" t="s">
        <v>526</v>
      </c>
      <c r="C316" s="86">
        <v>2</v>
      </c>
      <c r="D316" s="87" t="s">
        <v>351</v>
      </c>
      <c r="E316" s="5">
        <v>1</v>
      </c>
      <c r="F316" s="5">
        <v>0</v>
      </c>
      <c r="G316" s="5">
        <v>1</v>
      </c>
      <c r="H316" s="5">
        <v>1</v>
      </c>
      <c r="I316" s="5">
        <v>0</v>
      </c>
      <c r="J316" s="5"/>
      <c r="K316" s="5">
        <v>1</v>
      </c>
      <c r="L316" s="5">
        <v>1</v>
      </c>
      <c r="M316" s="5">
        <v>0</v>
      </c>
      <c r="N316" s="5">
        <v>1</v>
      </c>
      <c r="O316" s="5">
        <v>1</v>
      </c>
      <c r="P316" s="5"/>
      <c r="Q316" s="5">
        <v>1</v>
      </c>
      <c r="R316" s="5">
        <v>1</v>
      </c>
      <c r="S316" s="5">
        <v>1</v>
      </c>
      <c r="T316" s="5">
        <v>0</v>
      </c>
      <c r="U316" s="5">
        <v>0</v>
      </c>
      <c r="V316" s="5"/>
      <c r="W316" s="12">
        <f t="shared" si="45"/>
        <v>1</v>
      </c>
      <c r="X316" s="12">
        <f t="shared" si="46"/>
        <v>1</v>
      </c>
      <c r="Y316" s="12">
        <f t="shared" si="47"/>
        <v>1</v>
      </c>
      <c r="Z316" s="12">
        <f t="shared" si="48"/>
        <v>1</v>
      </c>
      <c r="AA316" s="12">
        <f t="shared" si="49"/>
        <v>0</v>
      </c>
      <c r="AB316" s="88">
        <f t="shared" si="41"/>
        <v>4</v>
      </c>
      <c r="AC316" s="88"/>
      <c r="AD316" s="7">
        <f t="shared" si="42"/>
        <v>2</v>
      </c>
      <c r="AE316" s="7">
        <f t="shared" si="43"/>
        <v>1</v>
      </c>
      <c r="AF316" s="7">
        <f t="shared" si="44"/>
        <v>1</v>
      </c>
      <c r="AG316" s="7"/>
      <c r="AI316" s="139"/>
      <c r="AJ316" s="139"/>
      <c r="AK316" s="139"/>
      <c r="AL316" s="139"/>
      <c r="AM316" s="139"/>
      <c r="AO316" s="139"/>
      <c r="AP316" s="139"/>
      <c r="AQ316" s="139"/>
      <c r="AR316" s="139"/>
      <c r="AS316" s="139"/>
      <c r="AU316" s="139"/>
      <c r="AV316" s="139"/>
      <c r="AW316" s="139"/>
      <c r="AX316" s="139"/>
      <c r="AY316" s="139"/>
      <c r="AZ316" s="139"/>
      <c r="BA316" s="139"/>
      <c r="BD316" s="139"/>
      <c r="BE316" s="139"/>
      <c r="BF316" s="139"/>
      <c r="BG316" s="139"/>
      <c r="BH316" s="139"/>
      <c r="BI316" s="139"/>
      <c r="BJ316" s="139"/>
      <c r="BK316" s="139"/>
      <c r="BL316" s="139"/>
    </row>
    <row r="317" spans="1:64" ht="15" customHeight="1" x14ac:dyDescent="0.2">
      <c r="A317" s="8">
        <v>1083</v>
      </c>
      <c r="B317" s="29" t="s">
        <v>873</v>
      </c>
      <c r="C317" s="29">
        <v>9</v>
      </c>
      <c r="D317" s="8" t="s">
        <v>660</v>
      </c>
      <c r="E317" s="72">
        <v>1</v>
      </c>
      <c r="F317" s="72">
        <v>1</v>
      </c>
      <c r="G317" s="72">
        <v>0</v>
      </c>
      <c r="H317" s="72">
        <v>0</v>
      </c>
      <c r="I317" s="72">
        <v>0</v>
      </c>
      <c r="J317" s="72"/>
      <c r="K317" s="72">
        <v>1</v>
      </c>
      <c r="L317" s="72">
        <v>1</v>
      </c>
      <c r="M317" s="72">
        <v>0.5</v>
      </c>
      <c r="N317" s="72">
        <v>0.5</v>
      </c>
      <c r="O317" s="72">
        <v>1</v>
      </c>
      <c r="P317" s="72"/>
      <c r="Q317" s="72">
        <v>1</v>
      </c>
      <c r="R317" s="72">
        <v>1</v>
      </c>
      <c r="S317" s="72">
        <v>1</v>
      </c>
      <c r="T317" s="72">
        <v>1</v>
      </c>
      <c r="U317" s="72">
        <v>0</v>
      </c>
      <c r="V317" s="8"/>
      <c r="W317" s="13">
        <f t="shared" si="45"/>
        <v>1</v>
      </c>
      <c r="X317" s="13">
        <f t="shared" si="46"/>
        <v>1</v>
      </c>
      <c r="Y317" s="13">
        <f t="shared" si="47"/>
        <v>0.5</v>
      </c>
      <c r="Z317" s="12">
        <f t="shared" si="48"/>
        <v>0.5</v>
      </c>
      <c r="AA317" s="13">
        <f t="shared" si="49"/>
        <v>0</v>
      </c>
      <c r="AB317" s="7">
        <f t="shared" si="41"/>
        <v>3</v>
      </c>
      <c r="AC317" s="7"/>
      <c r="AD317" s="7">
        <f t="shared" si="42"/>
        <v>2</v>
      </c>
      <c r="AE317" s="7">
        <f t="shared" si="43"/>
        <v>0.5</v>
      </c>
      <c r="AF317" s="7">
        <f t="shared" si="44"/>
        <v>0.5</v>
      </c>
      <c r="AG317" s="7"/>
      <c r="AI317" s="139"/>
      <c r="AJ317" s="139"/>
      <c r="AK317" s="139"/>
      <c r="AL317" s="139"/>
      <c r="AM317" s="139"/>
      <c r="AO317" s="139"/>
      <c r="AP317" s="139"/>
      <c r="AQ317" s="139"/>
      <c r="AR317" s="139"/>
      <c r="AS317" s="139"/>
      <c r="AU317" s="139"/>
      <c r="AV317" s="139"/>
      <c r="AW317" s="139"/>
      <c r="AX317" s="139"/>
      <c r="AY317" s="139"/>
      <c r="BA317" s="139"/>
    </row>
    <row r="318" spans="1:64" s="55" customFormat="1" ht="15" customHeight="1" x14ac:dyDescent="0.2">
      <c r="A318" s="8">
        <v>1097</v>
      </c>
      <c r="B318" s="29" t="s">
        <v>884</v>
      </c>
      <c r="C318" s="29">
        <v>10</v>
      </c>
      <c r="D318" s="8" t="s">
        <v>675</v>
      </c>
      <c r="E318" s="72">
        <v>1</v>
      </c>
      <c r="F318" s="72">
        <v>0</v>
      </c>
      <c r="G318" s="72">
        <v>1</v>
      </c>
      <c r="H318" s="72">
        <v>0</v>
      </c>
      <c r="I318" s="72">
        <v>1</v>
      </c>
      <c r="J318" s="72"/>
      <c r="K318" s="72">
        <v>0</v>
      </c>
      <c r="L318" s="72">
        <v>0</v>
      </c>
      <c r="M318" s="72">
        <v>0</v>
      </c>
      <c r="N318" s="72">
        <v>0</v>
      </c>
      <c r="O318" s="72">
        <v>0</v>
      </c>
      <c r="P318" s="72" t="s">
        <v>767</v>
      </c>
      <c r="Q318" s="72">
        <v>0</v>
      </c>
      <c r="R318" s="72">
        <v>1</v>
      </c>
      <c r="S318" s="72">
        <v>0</v>
      </c>
      <c r="T318" s="72">
        <v>0</v>
      </c>
      <c r="U318" s="72">
        <v>1</v>
      </c>
      <c r="V318" s="8"/>
      <c r="W318" s="13">
        <f t="shared" si="45"/>
        <v>0</v>
      </c>
      <c r="X318" s="13">
        <f t="shared" si="46"/>
        <v>0</v>
      </c>
      <c r="Y318" s="13">
        <f t="shared" si="47"/>
        <v>0</v>
      </c>
      <c r="Z318" s="12">
        <f t="shared" si="48"/>
        <v>0</v>
      </c>
      <c r="AA318" s="13">
        <f t="shared" si="49"/>
        <v>1</v>
      </c>
      <c r="AB318" s="7">
        <f t="shared" si="41"/>
        <v>1</v>
      </c>
      <c r="AC318" s="7"/>
      <c r="AD318" s="7">
        <f t="shared" si="42"/>
        <v>0</v>
      </c>
      <c r="AE318" s="7">
        <f t="shared" si="43"/>
        <v>1</v>
      </c>
      <c r="AF318" s="7">
        <f t="shared" si="44"/>
        <v>0</v>
      </c>
      <c r="AG318" s="7"/>
      <c r="AI318" s="137"/>
      <c r="AJ318" s="137"/>
      <c r="AK318" s="137"/>
      <c r="AL318" s="137"/>
      <c r="AM318" s="137"/>
      <c r="AO318" s="137"/>
      <c r="AP318" s="137"/>
      <c r="AQ318" s="137"/>
      <c r="AR318" s="137"/>
      <c r="AS318" s="137"/>
      <c r="AU318" s="137"/>
      <c r="AV318" s="137"/>
      <c r="AW318" s="137"/>
      <c r="AX318" s="137"/>
      <c r="AY318" s="137"/>
      <c r="BA318" s="137"/>
    </row>
    <row r="319" spans="1:64" s="55" customFormat="1" ht="15" customHeight="1" x14ac:dyDescent="0.2">
      <c r="A319" s="8">
        <v>1037</v>
      </c>
      <c r="B319" s="29" t="s">
        <v>832</v>
      </c>
      <c r="C319" s="29">
        <v>11</v>
      </c>
      <c r="D319" s="8" t="s">
        <v>614</v>
      </c>
      <c r="E319" s="72">
        <v>1</v>
      </c>
      <c r="F319" s="72">
        <v>1</v>
      </c>
      <c r="G319" s="72">
        <v>0</v>
      </c>
      <c r="H319" s="72">
        <v>0</v>
      </c>
      <c r="I319" s="72">
        <v>0</v>
      </c>
      <c r="J319" s="72"/>
      <c r="K319" s="72">
        <v>1</v>
      </c>
      <c r="L319" s="72">
        <v>1</v>
      </c>
      <c r="M319" s="72">
        <v>0.5</v>
      </c>
      <c r="N319" s="72">
        <v>1</v>
      </c>
      <c r="O319" s="72">
        <v>1</v>
      </c>
      <c r="P319" s="72" t="s">
        <v>748</v>
      </c>
      <c r="Q319" s="72">
        <v>1</v>
      </c>
      <c r="R319" s="72">
        <v>1</v>
      </c>
      <c r="S319" s="72">
        <v>1</v>
      </c>
      <c r="T319" s="72">
        <v>0</v>
      </c>
      <c r="U319" s="72">
        <v>0</v>
      </c>
      <c r="V319" s="54"/>
      <c r="W319" s="13">
        <f t="shared" si="45"/>
        <v>1</v>
      </c>
      <c r="X319" s="13">
        <f t="shared" si="46"/>
        <v>1</v>
      </c>
      <c r="Y319" s="13">
        <f t="shared" si="47"/>
        <v>0.5</v>
      </c>
      <c r="Z319" s="12">
        <f t="shared" si="48"/>
        <v>0</v>
      </c>
      <c r="AA319" s="13">
        <f t="shared" si="49"/>
        <v>0</v>
      </c>
      <c r="AB319" s="7">
        <f t="shared" si="41"/>
        <v>2.5</v>
      </c>
      <c r="AC319" s="7"/>
      <c r="AD319" s="7">
        <f t="shared" si="42"/>
        <v>2</v>
      </c>
      <c r="AE319" s="7">
        <f t="shared" si="43"/>
        <v>0</v>
      </c>
      <c r="AF319" s="7">
        <f t="shared" si="44"/>
        <v>0.5</v>
      </c>
      <c r="AG319" s="7"/>
      <c r="AI319" s="137"/>
      <c r="AJ319" s="137"/>
      <c r="AK319" s="137"/>
      <c r="AL319" s="137"/>
      <c r="AM319" s="137"/>
      <c r="AO319" s="137"/>
      <c r="AP319" s="137"/>
      <c r="AQ319" s="137"/>
      <c r="AR319" s="137"/>
      <c r="AS319" s="137"/>
      <c r="AU319" s="137"/>
      <c r="AV319" s="137"/>
      <c r="AW319" s="137"/>
      <c r="AX319" s="137"/>
      <c r="AY319" s="137"/>
      <c r="BA319" s="137"/>
    </row>
    <row r="320" spans="1:64" ht="15" customHeight="1" x14ac:dyDescent="0.2">
      <c r="A320" s="8">
        <v>1043</v>
      </c>
      <c r="B320" s="29" t="s">
        <v>838</v>
      </c>
      <c r="C320" s="29">
        <v>8</v>
      </c>
      <c r="D320" s="8" t="s">
        <v>620</v>
      </c>
      <c r="E320" s="72">
        <v>1</v>
      </c>
      <c r="F320" s="72">
        <v>1</v>
      </c>
      <c r="G320" s="72">
        <v>1</v>
      </c>
      <c r="H320" s="72">
        <v>1</v>
      </c>
      <c r="I320" s="72">
        <v>0</v>
      </c>
      <c r="J320" s="72"/>
      <c r="K320" s="72">
        <v>1</v>
      </c>
      <c r="L320" s="72">
        <v>1</v>
      </c>
      <c r="M320" s="72">
        <v>0.5</v>
      </c>
      <c r="N320" s="72">
        <v>0.5</v>
      </c>
      <c r="O320" s="72">
        <v>1</v>
      </c>
      <c r="P320" s="72"/>
      <c r="Q320" s="72">
        <v>1</v>
      </c>
      <c r="R320" s="72">
        <v>1</v>
      </c>
      <c r="S320" s="72">
        <v>1</v>
      </c>
      <c r="T320" s="72">
        <v>0</v>
      </c>
      <c r="U320" s="72">
        <v>0</v>
      </c>
      <c r="W320" s="13">
        <f t="shared" si="45"/>
        <v>1</v>
      </c>
      <c r="X320" s="13">
        <f t="shared" si="46"/>
        <v>1</v>
      </c>
      <c r="Y320" s="13">
        <f t="shared" si="47"/>
        <v>1</v>
      </c>
      <c r="Z320" s="12">
        <f t="shared" si="48"/>
        <v>0.5</v>
      </c>
      <c r="AA320" s="13">
        <f t="shared" si="49"/>
        <v>0</v>
      </c>
      <c r="AB320" s="7">
        <f t="shared" si="41"/>
        <v>3.5</v>
      </c>
      <c r="AC320" s="7"/>
      <c r="AD320" s="7">
        <f t="shared" si="42"/>
        <v>2</v>
      </c>
      <c r="AE320" s="7">
        <f t="shared" si="43"/>
        <v>0.5</v>
      </c>
      <c r="AF320" s="7">
        <f t="shared" si="44"/>
        <v>1</v>
      </c>
      <c r="AG320" s="7"/>
      <c r="AI320" s="139"/>
      <c r="AJ320" s="139"/>
      <c r="AK320" s="139"/>
      <c r="AL320" s="139"/>
      <c r="AM320" s="139"/>
      <c r="AO320" s="139"/>
      <c r="AP320" s="139"/>
      <c r="AQ320" s="139"/>
      <c r="AR320" s="139"/>
      <c r="AS320" s="139"/>
      <c r="AU320" s="139"/>
      <c r="AV320" s="139"/>
      <c r="AW320" s="139"/>
      <c r="AX320" s="139"/>
      <c r="AY320" s="139"/>
      <c r="BA320" s="139"/>
    </row>
    <row r="321" spans="1:64" s="83" customFormat="1" ht="15" customHeight="1" x14ac:dyDescent="0.2">
      <c r="A321" s="8">
        <v>1088</v>
      </c>
      <c r="B321" s="29" t="s">
        <v>878</v>
      </c>
      <c r="C321" s="29">
        <v>8</v>
      </c>
      <c r="D321" s="8" t="s">
        <v>665</v>
      </c>
      <c r="E321" s="72">
        <v>0</v>
      </c>
      <c r="F321" s="72">
        <v>1</v>
      </c>
      <c r="G321" s="72">
        <v>1</v>
      </c>
      <c r="H321" s="72">
        <v>0</v>
      </c>
      <c r="I321" s="72">
        <v>0</v>
      </c>
      <c r="J321" s="72"/>
      <c r="K321" s="72">
        <v>0</v>
      </c>
      <c r="L321" s="72">
        <v>1</v>
      </c>
      <c r="M321" s="72">
        <v>0.5</v>
      </c>
      <c r="N321" s="72">
        <v>0.5</v>
      </c>
      <c r="O321" s="72">
        <v>0</v>
      </c>
      <c r="P321" s="72"/>
      <c r="Q321" s="72">
        <v>0</v>
      </c>
      <c r="R321" s="72">
        <v>0</v>
      </c>
      <c r="S321" s="72">
        <v>0</v>
      </c>
      <c r="T321" s="72">
        <v>0</v>
      </c>
      <c r="U321" s="72">
        <v>0</v>
      </c>
      <c r="V321" s="8"/>
      <c r="W321" s="13">
        <f t="shared" si="45"/>
        <v>0</v>
      </c>
      <c r="X321" s="13">
        <f t="shared" si="46"/>
        <v>1</v>
      </c>
      <c r="Y321" s="13">
        <f t="shared" si="47"/>
        <v>0.5</v>
      </c>
      <c r="Z321" s="12">
        <f t="shared" si="48"/>
        <v>0</v>
      </c>
      <c r="AA321" s="13">
        <f t="shared" si="49"/>
        <v>0</v>
      </c>
      <c r="AB321" s="7">
        <f t="shared" si="41"/>
        <v>1.5</v>
      </c>
      <c r="AC321" s="7"/>
      <c r="AD321" s="7">
        <f t="shared" si="42"/>
        <v>1</v>
      </c>
      <c r="AE321" s="7">
        <f t="shared" si="43"/>
        <v>0</v>
      </c>
      <c r="AF321" s="7">
        <f t="shared" si="44"/>
        <v>0.5</v>
      </c>
      <c r="AG321" s="7"/>
      <c r="AI321" s="85"/>
      <c r="AJ321" s="85"/>
      <c r="AK321" s="85"/>
      <c r="AL321" s="85"/>
      <c r="AM321" s="85"/>
      <c r="AO321" s="85"/>
      <c r="AP321" s="85"/>
      <c r="AQ321" s="85"/>
      <c r="AR321" s="85"/>
      <c r="AS321" s="85"/>
      <c r="AU321" s="85"/>
      <c r="AV321" s="85"/>
      <c r="AW321" s="85"/>
      <c r="AX321" s="85"/>
      <c r="AY321" s="85"/>
      <c r="AZ321" s="85"/>
      <c r="BA321" s="85"/>
      <c r="BD321" s="85"/>
      <c r="BE321" s="85"/>
      <c r="BF321" s="85"/>
      <c r="BG321" s="85"/>
      <c r="BH321" s="85"/>
      <c r="BI321" s="85"/>
      <c r="BJ321" s="85"/>
      <c r="BK321" s="85"/>
      <c r="BL321" s="85"/>
    </row>
    <row r="322" spans="1:64" ht="15" customHeight="1" x14ac:dyDescent="0.2">
      <c r="A322" s="8">
        <v>1089</v>
      </c>
      <c r="B322" s="29" t="s">
        <v>878</v>
      </c>
      <c r="C322" s="29">
        <v>8</v>
      </c>
      <c r="D322" s="8" t="s">
        <v>666</v>
      </c>
      <c r="E322" s="72">
        <v>0</v>
      </c>
      <c r="F322" s="72">
        <v>1</v>
      </c>
      <c r="G322" s="72">
        <v>1</v>
      </c>
      <c r="H322" s="72">
        <v>0</v>
      </c>
      <c r="I322" s="72">
        <v>0</v>
      </c>
      <c r="J322" s="72"/>
      <c r="K322" s="72">
        <v>0</v>
      </c>
      <c r="L322" s="72">
        <v>0</v>
      </c>
      <c r="M322" s="72">
        <v>0</v>
      </c>
      <c r="N322" s="72">
        <v>0</v>
      </c>
      <c r="O322" s="72">
        <v>0</v>
      </c>
      <c r="P322" s="72"/>
      <c r="Q322" s="72">
        <v>0</v>
      </c>
      <c r="R322" s="72">
        <v>0</v>
      </c>
      <c r="S322" s="72">
        <v>0</v>
      </c>
      <c r="T322" s="72">
        <v>0</v>
      </c>
      <c r="U322" s="72">
        <v>0</v>
      </c>
      <c r="V322" s="8"/>
      <c r="W322" s="13">
        <f t="shared" si="45"/>
        <v>0</v>
      </c>
      <c r="X322" s="13">
        <f t="shared" si="46"/>
        <v>0</v>
      </c>
      <c r="Y322" s="13">
        <f t="shared" si="47"/>
        <v>0</v>
      </c>
      <c r="Z322" s="12">
        <f t="shared" si="48"/>
        <v>0</v>
      </c>
      <c r="AA322" s="13">
        <f t="shared" si="49"/>
        <v>0</v>
      </c>
      <c r="AB322" s="7">
        <f t="shared" si="41"/>
        <v>0</v>
      </c>
      <c r="AC322" s="7"/>
      <c r="AD322" s="7">
        <f t="shared" si="42"/>
        <v>0</v>
      </c>
      <c r="AE322" s="7">
        <f t="shared" si="43"/>
        <v>0</v>
      </c>
      <c r="AF322" s="7">
        <f t="shared" si="44"/>
        <v>0</v>
      </c>
      <c r="AG322" s="7"/>
      <c r="AI322" s="139"/>
      <c r="AJ322" s="139"/>
      <c r="AK322" s="139"/>
      <c r="AL322" s="139"/>
      <c r="AM322" s="139"/>
      <c r="AO322" s="139"/>
      <c r="AP322" s="139"/>
      <c r="AQ322" s="139"/>
      <c r="AR322" s="139"/>
      <c r="AS322" s="139"/>
      <c r="AU322" s="139"/>
      <c r="AV322" s="139"/>
      <c r="AW322" s="139"/>
      <c r="AX322" s="139"/>
      <c r="AY322" s="139"/>
      <c r="BA322" s="139"/>
    </row>
    <row r="323" spans="1:64" ht="15" customHeight="1" x14ac:dyDescent="0.2">
      <c r="A323" s="8">
        <v>1124</v>
      </c>
      <c r="B323" s="29" t="s">
        <v>878</v>
      </c>
      <c r="C323" s="29">
        <v>8</v>
      </c>
      <c r="D323" s="8" t="s">
        <v>702</v>
      </c>
      <c r="E323" s="72">
        <v>1</v>
      </c>
      <c r="F323" s="72">
        <v>1</v>
      </c>
      <c r="G323" s="72">
        <v>1</v>
      </c>
      <c r="H323" s="72">
        <v>0</v>
      </c>
      <c r="I323" s="72">
        <v>0</v>
      </c>
      <c r="J323" s="72"/>
      <c r="K323" s="72">
        <v>1</v>
      </c>
      <c r="L323" s="72">
        <v>1</v>
      </c>
      <c r="M323" s="72">
        <v>0</v>
      </c>
      <c r="N323" s="72">
        <v>0.5</v>
      </c>
      <c r="O323" s="72">
        <v>1</v>
      </c>
      <c r="P323" s="72"/>
      <c r="Q323" s="72">
        <v>1</v>
      </c>
      <c r="R323" s="72">
        <v>1</v>
      </c>
      <c r="S323" s="72">
        <v>0</v>
      </c>
      <c r="T323" s="72">
        <v>1</v>
      </c>
      <c r="U323" s="72">
        <v>0</v>
      </c>
      <c r="V323" s="8"/>
      <c r="W323" s="13">
        <f t="shared" si="45"/>
        <v>1</v>
      </c>
      <c r="X323" s="13">
        <f t="shared" si="46"/>
        <v>1</v>
      </c>
      <c r="Y323" s="13">
        <f t="shared" si="47"/>
        <v>0</v>
      </c>
      <c r="Z323" s="12">
        <f t="shared" si="48"/>
        <v>0.5</v>
      </c>
      <c r="AA323" s="13">
        <f t="shared" si="49"/>
        <v>0</v>
      </c>
      <c r="AB323" s="7">
        <f t="shared" ref="AB323:AB332" si="50">SUM(W323:AA323)</f>
        <v>2.5</v>
      </c>
      <c r="AC323" s="7"/>
      <c r="AD323" s="7">
        <f t="shared" ref="AD323:AD332" si="51">W323+X323</f>
        <v>2</v>
      </c>
      <c r="AE323" s="7">
        <f t="shared" ref="AE323:AE332" si="52">Z323+AA323</f>
        <v>0.5</v>
      </c>
      <c r="AF323" s="7">
        <f t="shared" ref="AF323:AF332" si="53">Y323</f>
        <v>0</v>
      </c>
      <c r="AG323" s="7"/>
      <c r="AI323" s="139"/>
      <c r="AJ323" s="139"/>
      <c r="AK323" s="139"/>
      <c r="AL323" s="139"/>
      <c r="AM323" s="139"/>
      <c r="AO323" s="139"/>
      <c r="AP323" s="139"/>
      <c r="AQ323" s="139"/>
      <c r="AR323" s="139"/>
      <c r="AS323" s="139"/>
      <c r="AU323" s="139"/>
      <c r="AV323" s="139"/>
      <c r="AW323" s="139"/>
      <c r="AX323" s="139"/>
      <c r="AY323" s="139"/>
      <c r="BA323" s="139"/>
    </row>
    <row r="324" spans="1:64" ht="15" customHeight="1" x14ac:dyDescent="0.2">
      <c r="A324" s="11" t="s">
        <v>201</v>
      </c>
      <c r="B324" s="29" t="s">
        <v>480</v>
      </c>
      <c r="C324" s="29">
        <v>9</v>
      </c>
      <c r="D324" s="4" t="s">
        <v>210</v>
      </c>
      <c r="E324" s="6">
        <v>0</v>
      </c>
      <c r="F324" s="6">
        <v>0</v>
      </c>
      <c r="G324" s="6">
        <v>0</v>
      </c>
      <c r="H324" s="6">
        <v>0</v>
      </c>
      <c r="I324" s="6">
        <v>0</v>
      </c>
      <c r="J324" s="8" t="s">
        <v>336</v>
      </c>
      <c r="K324" s="9">
        <v>0</v>
      </c>
      <c r="L324" s="9">
        <v>0</v>
      </c>
      <c r="M324" s="16">
        <v>0</v>
      </c>
      <c r="N324" s="16">
        <v>0</v>
      </c>
      <c r="O324" s="16">
        <v>0</v>
      </c>
      <c r="P324" s="10" t="s">
        <v>291</v>
      </c>
      <c r="Q324" s="5">
        <v>0</v>
      </c>
      <c r="R324" s="5">
        <v>0</v>
      </c>
      <c r="S324" s="5">
        <v>0</v>
      </c>
      <c r="T324" s="5">
        <v>0</v>
      </c>
      <c r="U324" s="5">
        <v>0</v>
      </c>
      <c r="V324" s="5"/>
      <c r="W324" s="13">
        <f t="shared" si="45"/>
        <v>0</v>
      </c>
      <c r="X324" s="13">
        <f t="shared" si="46"/>
        <v>0</v>
      </c>
      <c r="Y324" s="13">
        <f t="shared" si="47"/>
        <v>0</v>
      </c>
      <c r="Z324" s="12">
        <f t="shared" si="48"/>
        <v>0</v>
      </c>
      <c r="AA324" s="13">
        <f t="shared" si="49"/>
        <v>0</v>
      </c>
      <c r="AB324" s="7">
        <f t="shared" si="50"/>
        <v>0</v>
      </c>
      <c r="AC324" s="7"/>
      <c r="AD324" s="7">
        <f t="shared" si="51"/>
        <v>0</v>
      </c>
      <c r="AE324" s="7">
        <f t="shared" si="52"/>
        <v>0</v>
      </c>
      <c r="AF324" s="7">
        <f t="shared" si="53"/>
        <v>0</v>
      </c>
      <c r="AG324" s="7"/>
      <c r="AI324" s="139"/>
      <c r="AJ324" s="139"/>
      <c r="AK324" s="139"/>
      <c r="AL324" s="139"/>
      <c r="AM324" s="139"/>
      <c r="AO324" s="139"/>
      <c r="AP324" s="139"/>
      <c r="AQ324" s="139"/>
      <c r="AR324" s="139"/>
      <c r="AS324" s="139"/>
      <c r="AU324" s="139"/>
      <c r="AV324" s="139"/>
      <c r="AW324" s="139"/>
      <c r="AX324" s="139"/>
      <c r="AY324" s="139"/>
      <c r="BA324" s="139"/>
    </row>
    <row r="325" spans="1:64" ht="15" customHeight="1" x14ac:dyDescent="0.2">
      <c r="A325" s="1" t="s">
        <v>32</v>
      </c>
      <c r="B325" s="29" t="s">
        <v>412</v>
      </c>
      <c r="C325" s="29">
        <v>8</v>
      </c>
      <c r="D325" s="4" t="s">
        <v>33</v>
      </c>
      <c r="E325" s="6">
        <v>1</v>
      </c>
      <c r="F325" s="6">
        <v>1</v>
      </c>
      <c r="G325" s="6">
        <v>0</v>
      </c>
      <c r="H325" s="6">
        <v>0</v>
      </c>
      <c r="I325" s="6">
        <v>0</v>
      </c>
      <c r="J325" s="3"/>
      <c r="K325" s="5">
        <v>1</v>
      </c>
      <c r="L325" s="5">
        <v>1</v>
      </c>
      <c r="M325" s="14">
        <v>0</v>
      </c>
      <c r="N325" s="14">
        <v>0.5</v>
      </c>
      <c r="O325" s="14">
        <v>1</v>
      </c>
      <c r="P325" s="3"/>
      <c r="Q325" s="5">
        <v>1</v>
      </c>
      <c r="R325" s="5">
        <v>1</v>
      </c>
      <c r="S325" s="5">
        <v>0</v>
      </c>
      <c r="T325" s="5">
        <v>0</v>
      </c>
      <c r="U325" s="5">
        <v>0</v>
      </c>
      <c r="V325" s="5"/>
      <c r="W325" s="13">
        <f t="shared" si="45"/>
        <v>1</v>
      </c>
      <c r="X325" s="13">
        <f t="shared" si="46"/>
        <v>1</v>
      </c>
      <c r="Y325" s="13">
        <f t="shared" si="47"/>
        <v>0</v>
      </c>
      <c r="Z325" s="12">
        <f t="shared" si="48"/>
        <v>0</v>
      </c>
      <c r="AA325" s="13">
        <f t="shared" si="49"/>
        <v>0</v>
      </c>
      <c r="AB325" s="7">
        <f t="shared" si="50"/>
        <v>2</v>
      </c>
      <c r="AC325" s="7"/>
      <c r="AD325" s="7">
        <f t="shared" si="51"/>
        <v>2</v>
      </c>
      <c r="AE325" s="7">
        <f t="shared" si="52"/>
        <v>0</v>
      </c>
      <c r="AF325" s="7">
        <f t="shared" si="53"/>
        <v>0</v>
      </c>
      <c r="AG325" s="7"/>
      <c r="AI325" s="139"/>
      <c r="AJ325" s="139"/>
      <c r="AK325" s="139"/>
      <c r="AL325" s="139"/>
      <c r="AM325" s="139"/>
      <c r="AO325" s="139"/>
      <c r="AP325" s="139"/>
      <c r="AQ325" s="139"/>
      <c r="AR325" s="139"/>
      <c r="AS325" s="139"/>
      <c r="AU325" s="139"/>
      <c r="AV325" s="139"/>
      <c r="AW325" s="139"/>
      <c r="AX325" s="139"/>
      <c r="AY325" s="139"/>
      <c r="BA325" s="139"/>
    </row>
    <row r="326" spans="1:64" s="55" customFormat="1" ht="15" customHeight="1" x14ac:dyDescent="0.2">
      <c r="A326" s="11" t="s">
        <v>30</v>
      </c>
      <c r="B326" s="29" t="s">
        <v>411</v>
      </c>
      <c r="C326" s="29">
        <v>9</v>
      </c>
      <c r="D326" s="4" t="s">
        <v>31</v>
      </c>
      <c r="E326" s="6">
        <v>1</v>
      </c>
      <c r="F326" s="6">
        <v>1</v>
      </c>
      <c r="G326" s="6">
        <v>1</v>
      </c>
      <c r="H326" s="6">
        <v>0</v>
      </c>
      <c r="I326" s="6">
        <v>1</v>
      </c>
      <c r="J326" s="3"/>
      <c r="K326" s="5">
        <v>1</v>
      </c>
      <c r="L326" s="5">
        <v>1</v>
      </c>
      <c r="M326" s="14">
        <v>1</v>
      </c>
      <c r="N326" s="14">
        <v>1</v>
      </c>
      <c r="O326" s="14">
        <v>0</v>
      </c>
      <c r="P326" s="3"/>
      <c r="Q326" s="5">
        <v>1</v>
      </c>
      <c r="R326" s="5">
        <v>1</v>
      </c>
      <c r="S326" s="5">
        <v>0</v>
      </c>
      <c r="T326" s="5">
        <v>0</v>
      </c>
      <c r="U326" s="5">
        <v>1</v>
      </c>
      <c r="V326" s="5"/>
      <c r="W326" s="13">
        <f t="shared" si="45"/>
        <v>1</v>
      </c>
      <c r="X326" s="13">
        <f t="shared" si="46"/>
        <v>1</v>
      </c>
      <c r="Y326" s="13">
        <f t="shared" si="47"/>
        <v>1</v>
      </c>
      <c r="Z326" s="12">
        <f t="shared" si="48"/>
        <v>0</v>
      </c>
      <c r="AA326" s="13">
        <f t="shared" si="49"/>
        <v>1</v>
      </c>
      <c r="AB326" s="7">
        <f t="shared" si="50"/>
        <v>4</v>
      </c>
      <c r="AC326" s="7"/>
      <c r="AD326" s="7">
        <f t="shared" si="51"/>
        <v>2</v>
      </c>
      <c r="AE326" s="7">
        <f t="shared" si="52"/>
        <v>1</v>
      </c>
      <c r="AF326" s="7">
        <f t="shared" si="53"/>
        <v>1</v>
      </c>
      <c r="AG326" s="7"/>
      <c r="AI326" s="137"/>
      <c r="AJ326" s="137"/>
      <c r="AK326" s="137"/>
      <c r="AL326" s="137"/>
      <c r="AM326" s="137"/>
      <c r="AO326" s="137"/>
      <c r="AP326" s="137"/>
      <c r="AQ326" s="137"/>
      <c r="AR326" s="137"/>
      <c r="AS326" s="137"/>
      <c r="AU326" s="137"/>
      <c r="AV326" s="137"/>
      <c r="AW326" s="137"/>
      <c r="AX326" s="137"/>
      <c r="AY326" s="137"/>
      <c r="BA326" s="137"/>
    </row>
    <row r="327" spans="1:64" s="55" customFormat="1" ht="15" customHeight="1" x14ac:dyDescent="0.2">
      <c r="A327" s="8">
        <v>1050</v>
      </c>
      <c r="B327" s="29" t="s">
        <v>845</v>
      </c>
      <c r="C327" s="29">
        <v>8</v>
      </c>
      <c r="D327" s="8" t="s">
        <v>627</v>
      </c>
      <c r="E327" s="72">
        <v>0</v>
      </c>
      <c r="F327" s="72">
        <v>1</v>
      </c>
      <c r="G327" s="72">
        <v>1</v>
      </c>
      <c r="H327" s="72">
        <v>1</v>
      </c>
      <c r="I327" s="72">
        <v>0</v>
      </c>
      <c r="J327" s="72"/>
      <c r="K327" s="72">
        <v>0</v>
      </c>
      <c r="L327" s="72">
        <v>1</v>
      </c>
      <c r="M327" s="72">
        <v>0</v>
      </c>
      <c r="N327" s="72">
        <v>0</v>
      </c>
      <c r="O327" s="72">
        <v>1</v>
      </c>
      <c r="P327" s="72"/>
      <c r="Q327" s="72">
        <v>0</v>
      </c>
      <c r="R327" s="72">
        <v>1</v>
      </c>
      <c r="S327" s="72">
        <v>1</v>
      </c>
      <c r="T327" s="72">
        <v>1</v>
      </c>
      <c r="U327" s="72">
        <v>1</v>
      </c>
      <c r="V327" s="8"/>
      <c r="W327" s="13">
        <f t="shared" si="45"/>
        <v>0</v>
      </c>
      <c r="X327" s="13">
        <f t="shared" si="46"/>
        <v>1</v>
      </c>
      <c r="Y327" s="13">
        <f t="shared" si="47"/>
        <v>1</v>
      </c>
      <c r="Z327" s="12">
        <f t="shared" si="48"/>
        <v>1</v>
      </c>
      <c r="AA327" s="13">
        <f t="shared" si="49"/>
        <v>1</v>
      </c>
      <c r="AB327" s="7">
        <f t="shared" si="50"/>
        <v>4</v>
      </c>
      <c r="AC327" s="7"/>
      <c r="AD327" s="7">
        <f t="shared" si="51"/>
        <v>1</v>
      </c>
      <c r="AE327" s="7">
        <f t="shared" si="52"/>
        <v>2</v>
      </c>
      <c r="AF327" s="7">
        <f t="shared" si="53"/>
        <v>1</v>
      </c>
      <c r="AG327" s="7"/>
      <c r="AI327" s="137"/>
      <c r="AJ327" s="137"/>
      <c r="AK327" s="137"/>
      <c r="AL327" s="137"/>
      <c r="AM327" s="137"/>
      <c r="AO327" s="137"/>
      <c r="AP327" s="137"/>
      <c r="AQ327" s="137"/>
      <c r="AR327" s="137"/>
      <c r="AS327" s="137"/>
      <c r="AU327" s="137"/>
      <c r="AV327" s="137"/>
      <c r="AW327" s="137"/>
      <c r="AX327" s="137"/>
      <c r="AY327" s="137"/>
      <c r="BA327" s="137"/>
    </row>
    <row r="328" spans="1:64" s="55" customFormat="1" ht="15" customHeight="1" x14ac:dyDescent="0.2">
      <c r="A328" s="8">
        <v>1131</v>
      </c>
      <c r="B328" s="29" t="s">
        <v>912</v>
      </c>
      <c r="C328" s="29">
        <v>11</v>
      </c>
      <c r="D328" s="8" t="s">
        <v>709</v>
      </c>
      <c r="E328" s="72">
        <v>1</v>
      </c>
      <c r="F328" s="72">
        <v>1</v>
      </c>
      <c r="G328" s="72">
        <v>1</v>
      </c>
      <c r="H328" s="72">
        <v>1</v>
      </c>
      <c r="I328" s="72">
        <v>0</v>
      </c>
      <c r="J328" s="72"/>
      <c r="K328" s="72">
        <v>1</v>
      </c>
      <c r="L328" s="72">
        <v>1</v>
      </c>
      <c r="M328" s="72">
        <v>0</v>
      </c>
      <c r="N328" s="72">
        <v>0</v>
      </c>
      <c r="O328" s="72">
        <v>0</v>
      </c>
      <c r="P328" s="72"/>
      <c r="Q328" s="72">
        <v>1</v>
      </c>
      <c r="R328" s="72">
        <v>1</v>
      </c>
      <c r="S328" s="72">
        <v>1</v>
      </c>
      <c r="T328" s="72">
        <v>1</v>
      </c>
      <c r="U328" s="72">
        <v>0</v>
      </c>
      <c r="V328" s="8"/>
      <c r="W328" s="13">
        <f t="shared" si="45"/>
        <v>1</v>
      </c>
      <c r="X328" s="13">
        <f t="shared" si="46"/>
        <v>1</v>
      </c>
      <c r="Y328" s="13">
        <f t="shared" si="47"/>
        <v>1</v>
      </c>
      <c r="Z328" s="12">
        <f t="shared" si="48"/>
        <v>1</v>
      </c>
      <c r="AA328" s="13">
        <f t="shared" si="49"/>
        <v>0</v>
      </c>
      <c r="AB328" s="7">
        <f t="shared" si="50"/>
        <v>4</v>
      </c>
      <c r="AC328" s="7"/>
      <c r="AD328" s="7">
        <f t="shared" si="51"/>
        <v>2</v>
      </c>
      <c r="AE328" s="7">
        <f t="shared" si="52"/>
        <v>1</v>
      </c>
      <c r="AF328" s="7">
        <f t="shared" si="53"/>
        <v>1</v>
      </c>
      <c r="AG328" s="7"/>
      <c r="AI328" s="137"/>
      <c r="AJ328" s="137"/>
      <c r="AK328" s="137"/>
      <c r="AL328" s="137"/>
      <c r="AM328" s="137"/>
      <c r="AO328" s="137"/>
      <c r="AP328" s="137"/>
      <c r="AQ328" s="137"/>
      <c r="AR328" s="137"/>
      <c r="AS328" s="137"/>
      <c r="AU328" s="137"/>
      <c r="AV328" s="137"/>
      <c r="AW328" s="137"/>
      <c r="AX328" s="137"/>
      <c r="AY328" s="137"/>
      <c r="BA328" s="137"/>
    </row>
    <row r="329" spans="1:64" ht="15" customHeight="1" x14ac:dyDescent="0.2">
      <c r="A329" s="8">
        <v>1076</v>
      </c>
      <c r="B329" s="29" t="s">
        <v>868</v>
      </c>
      <c r="C329" s="29">
        <v>11</v>
      </c>
      <c r="D329" s="8" t="s">
        <v>653</v>
      </c>
      <c r="E329" s="72">
        <v>1</v>
      </c>
      <c r="F329" s="72">
        <v>1</v>
      </c>
      <c r="G329" s="72">
        <v>1</v>
      </c>
      <c r="H329" s="72">
        <v>0</v>
      </c>
      <c r="I329" s="72">
        <v>0</v>
      </c>
      <c r="J329" s="72" t="s">
        <v>545</v>
      </c>
      <c r="K329" s="72">
        <v>1</v>
      </c>
      <c r="L329" s="72">
        <v>1</v>
      </c>
      <c r="M329" s="72">
        <v>0.5</v>
      </c>
      <c r="N329" s="72">
        <v>0.5</v>
      </c>
      <c r="O329" s="72">
        <v>1</v>
      </c>
      <c r="P329" s="72"/>
      <c r="Q329" s="72">
        <v>0</v>
      </c>
      <c r="R329" s="72">
        <v>1</v>
      </c>
      <c r="S329" s="72">
        <v>1</v>
      </c>
      <c r="T329" s="72">
        <v>1</v>
      </c>
      <c r="U329" s="72">
        <v>0</v>
      </c>
      <c r="V329" s="8"/>
      <c r="W329" s="13">
        <f t="shared" si="45"/>
        <v>1</v>
      </c>
      <c r="X329" s="13">
        <f t="shared" si="46"/>
        <v>1</v>
      </c>
      <c r="Y329" s="13">
        <f t="shared" si="47"/>
        <v>1</v>
      </c>
      <c r="Z329" s="12">
        <f t="shared" si="48"/>
        <v>0.5</v>
      </c>
      <c r="AA329" s="13">
        <f t="shared" si="49"/>
        <v>0</v>
      </c>
      <c r="AB329" s="7">
        <f t="shared" si="50"/>
        <v>3.5</v>
      </c>
      <c r="AC329" s="7"/>
      <c r="AD329" s="7">
        <f t="shared" si="51"/>
        <v>2</v>
      </c>
      <c r="AE329" s="7">
        <f t="shared" si="52"/>
        <v>0.5</v>
      </c>
      <c r="AF329" s="7">
        <f t="shared" si="53"/>
        <v>1</v>
      </c>
      <c r="AG329" s="7"/>
      <c r="AI329" s="139"/>
      <c r="AJ329" s="139"/>
      <c r="AK329" s="139"/>
      <c r="AL329" s="139"/>
      <c r="AM329" s="139"/>
      <c r="AO329" s="139"/>
      <c r="AP329" s="139"/>
      <c r="AQ329" s="139"/>
      <c r="AR329" s="139"/>
      <c r="AS329" s="139"/>
      <c r="AU329" s="139"/>
      <c r="AV329" s="139"/>
      <c r="AW329" s="139"/>
      <c r="AX329" s="139"/>
      <c r="AY329" s="139"/>
      <c r="BA329" s="139"/>
    </row>
    <row r="330" spans="1:64" ht="15" customHeight="1" x14ac:dyDescent="0.2">
      <c r="A330" s="8">
        <v>1010</v>
      </c>
      <c r="B330" s="29" t="s">
        <v>807</v>
      </c>
      <c r="C330" s="29">
        <v>10</v>
      </c>
      <c r="D330" s="8" t="s">
        <v>587</v>
      </c>
      <c r="E330" s="72">
        <v>0</v>
      </c>
      <c r="F330" s="72">
        <v>1</v>
      </c>
      <c r="G330" s="72">
        <v>0</v>
      </c>
      <c r="H330" s="72">
        <v>0</v>
      </c>
      <c r="I330" s="72">
        <v>0</v>
      </c>
      <c r="J330" s="72"/>
      <c r="K330" s="72">
        <v>0</v>
      </c>
      <c r="L330" s="72">
        <v>0</v>
      </c>
      <c r="M330" s="72">
        <v>0</v>
      </c>
      <c r="N330" s="72">
        <v>0</v>
      </c>
      <c r="O330" s="72">
        <v>0</v>
      </c>
      <c r="P330" s="72" t="s">
        <v>743</v>
      </c>
      <c r="Q330" s="72">
        <v>0</v>
      </c>
      <c r="R330" s="72">
        <v>1</v>
      </c>
      <c r="S330" s="72">
        <v>0</v>
      </c>
      <c r="T330" s="72">
        <v>0</v>
      </c>
      <c r="U330" s="72">
        <v>0</v>
      </c>
      <c r="V330" s="72"/>
      <c r="W330" s="13">
        <f t="shared" si="45"/>
        <v>0</v>
      </c>
      <c r="X330" s="13">
        <f t="shared" si="46"/>
        <v>1</v>
      </c>
      <c r="Y330" s="13">
        <f t="shared" si="47"/>
        <v>0</v>
      </c>
      <c r="Z330" s="12">
        <f t="shared" si="48"/>
        <v>0</v>
      </c>
      <c r="AA330" s="13">
        <f t="shared" si="49"/>
        <v>0</v>
      </c>
      <c r="AB330" s="7">
        <f t="shared" si="50"/>
        <v>1</v>
      </c>
      <c r="AC330" s="7"/>
      <c r="AD330" s="7">
        <f t="shared" si="51"/>
        <v>1</v>
      </c>
      <c r="AE330" s="7">
        <f t="shared" si="52"/>
        <v>0</v>
      </c>
      <c r="AF330" s="7">
        <f t="shared" si="53"/>
        <v>0</v>
      </c>
      <c r="AG330" s="7"/>
      <c r="AI330" s="139"/>
      <c r="AJ330" s="139"/>
      <c r="AK330" s="139"/>
      <c r="AL330" s="139"/>
      <c r="AM330" s="139"/>
      <c r="AO330" s="139"/>
      <c r="AP330" s="139"/>
      <c r="AQ330" s="139"/>
      <c r="AR330" s="139"/>
      <c r="AS330" s="139"/>
      <c r="AU330" s="139"/>
      <c r="AV330" s="139"/>
      <c r="AW330" s="139"/>
      <c r="AX330" s="139"/>
      <c r="AY330" s="139"/>
      <c r="BA330" s="139"/>
    </row>
    <row r="331" spans="1:64" ht="15" customHeight="1" x14ac:dyDescent="0.2">
      <c r="A331" s="8">
        <v>1028</v>
      </c>
      <c r="B331" s="29" t="s">
        <v>823</v>
      </c>
      <c r="C331" s="29">
        <v>8</v>
      </c>
      <c r="D331" s="8" t="s">
        <v>605</v>
      </c>
      <c r="E331" s="72">
        <v>0</v>
      </c>
      <c r="F331" s="72">
        <v>0</v>
      </c>
      <c r="G331" s="72">
        <v>0</v>
      </c>
      <c r="H331" s="72">
        <v>0</v>
      </c>
      <c r="I331" s="72">
        <v>1</v>
      </c>
      <c r="J331" s="72" t="s">
        <v>62</v>
      </c>
      <c r="K331" s="72">
        <v>0</v>
      </c>
      <c r="L331" s="72">
        <v>0</v>
      </c>
      <c r="M331" s="72">
        <v>0</v>
      </c>
      <c r="N331" s="72">
        <v>0</v>
      </c>
      <c r="O331" s="72">
        <v>0</v>
      </c>
      <c r="P331" s="72" t="s">
        <v>744</v>
      </c>
      <c r="Q331" s="72">
        <v>0</v>
      </c>
      <c r="R331" s="72">
        <v>1</v>
      </c>
      <c r="S331" s="72">
        <v>1</v>
      </c>
      <c r="T331" s="72">
        <v>0</v>
      </c>
      <c r="U331" s="72">
        <v>0</v>
      </c>
      <c r="W331" s="13">
        <f t="shared" si="45"/>
        <v>0</v>
      </c>
      <c r="X331" s="13">
        <f t="shared" si="46"/>
        <v>0</v>
      </c>
      <c r="Y331" s="13">
        <f t="shared" si="47"/>
        <v>0</v>
      </c>
      <c r="Z331" s="12">
        <f t="shared" si="48"/>
        <v>0</v>
      </c>
      <c r="AA331" s="13">
        <f t="shared" si="49"/>
        <v>0</v>
      </c>
      <c r="AB331" s="7">
        <f t="shared" si="50"/>
        <v>0</v>
      </c>
      <c r="AC331" s="7"/>
      <c r="AD331" s="7">
        <f t="shared" si="51"/>
        <v>0</v>
      </c>
      <c r="AE331" s="7">
        <f t="shared" si="52"/>
        <v>0</v>
      </c>
      <c r="AF331" s="7">
        <f t="shared" si="53"/>
        <v>0</v>
      </c>
      <c r="AG331" s="7"/>
      <c r="AI331" s="139"/>
      <c r="AJ331" s="139"/>
      <c r="AK331" s="139"/>
      <c r="AL331" s="139"/>
      <c r="AM331" s="139"/>
      <c r="AO331" s="139"/>
      <c r="AP331" s="139"/>
      <c r="AQ331" s="139"/>
      <c r="AR331" s="139"/>
      <c r="AS331" s="139"/>
      <c r="AU331" s="139"/>
      <c r="AV331" s="139"/>
      <c r="AW331" s="139"/>
      <c r="AX331" s="139"/>
      <c r="AY331" s="139"/>
      <c r="BA331" s="139"/>
    </row>
    <row r="332" spans="1:64" ht="15" customHeight="1" x14ac:dyDescent="0.2">
      <c r="A332" s="8">
        <v>1112</v>
      </c>
      <c r="B332" s="29" t="s">
        <v>897</v>
      </c>
      <c r="C332" s="29">
        <v>11</v>
      </c>
      <c r="D332" s="8" t="s">
        <v>690</v>
      </c>
      <c r="E332" s="72">
        <v>0</v>
      </c>
      <c r="F332" s="72">
        <v>0</v>
      </c>
      <c r="G332" s="72">
        <v>1</v>
      </c>
      <c r="H332" s="72">
        <v>1</v>
      </c>
      <c r="I332" s="72">
        <v>0</v>
      </c>
      <c r="J332" s="72"/>
      <c r="K332" s="72">
        <v>0</v>
      </c>
      <c r="L332" s="72">
        <v>0</v>
      </c>
      <c r="M332" s="72">
        <v>0</v>
      </c>
      <c r="N332" s="72">
        <v>0</v>
      </c>
      <c r="O332" s="72">
        <v>0</v>
      </c>
      <c r="P332" s="72" t="s">
        <v>771</v>
      </c>
      <c r="Q332" s="72">
        <v>0</v>
      </c>
      <c r="R332" s="72">
        <v>1</v>
      </c>
      <c r="S332" s="72">
        <v>1</v>
      </c>
      <c r="T332" s="72">
        <v>1</v>
      </c>
      <c r="U332" s="72">
        <v>1</v>
      </c>
      <c r="V332" s="8"/>
      <c r="W332" s="13">
        <f t="shared" si="45"/>
        <v>0</v>
      </c>
      <c r="X332" s="13">
        <f t="shared" si="46"/>
        <v>0</v>
      </c>
      <c r="Y332" s="13">
        <f t="shared" si="47"/>
        <v>1</v>
      </c>
      <c r="Z332" s="12">
        <f t="shared" si="48"/>
        <v>1</v>
      </c>
      <c r="AA332" s="13">
        <f t="shared" si="49"/>
        <v>0</v>
      </c>
      <c r="AB332" s="7">
        <f t="shared" si="50"/>
        <v>2</v>
      </c>
      <c r="AC332" s="7"/>
      <c r="AD332" s="7">
        <f t="shared" si="51"/>
        <v>0</v>
      </c>
      <c r="AE332" s="7">
        <f t="shared" si="52"/>
        <v>1</v>
      </c>
      <c r="AF332" s="7">
        <f t="shared" si="53"/>
        <v>1</v>
      </c>
      <c r="AG332" s="7"/>
      <c r="AI332" s="139"/>
      <c r="AJ332" s="139"/>
      <c r="AK332" s="139"/>
      <c r="AL332" s="139"/>
      <c r="AM332" s="139"/>
      <c r="AO332" s="139"/>
      <c r="AP332" s="139"/>
      <c r="AQ332" s="139"/>
      <c r="AR332" s="139"/>
      <c r="AS332" s="139"/>
      <c r="AU332" s="139"/>
      <c r="AV332" s="139"/>
      <c r="AW332" s="139"/>
      <c r="AX332" s="139"/>
      <c r="AY332" s="139"/>
      <c r="BA332" s="139"/>
    </row>
    <row r="333" spans="1:64" ht="15" customHeight="1" x14ac:dyDescent="0.2">
      <c r="A333" s="11"/>
      <c r="B333" s="11"/>
      <c r="C333" s="11"/>
      <c r="D333" s="8"/>
      <c r="E333" s="8"/>
      <c r="F333" s="8"/>
      <c r="G333" s="8"/>
      <c r="H333" s="8"/>
      <c r="I333" s="8"/>
      <c r="J333" s="8"/>
      <c r="K333" s="8"/>
      <c r="L333" s="8"/>
      <c r="M333" s="15"/>
      <c r="N333" s="15"/>
      <c r="O333" s="15"/>
      <c r="P333" s="8"/>
      <c r="Q333" s="8"/>
      <c r="R333" s="8"/>
      <c r="S333" s="8"/>
      <c r="T333" s="8"/>
      <c r="U333" s="8"/>
      <c r="V333" s="8"/>
      <c r="W333" s="13"/>
      <c r="X333" s="13"/>
      <c r="Y333" s="13"/>
      <c r="Z333" s="12"/>
      <c r="AA333" s="13"/>
      <c r="AB333" s="7"/>
      <c r="AC333" s="7"/>
      <c r="AD333" s="7"/>
      <c r="AE333" s="7"/>
      <c r="AF333" s="7"/>
      <c r="AG333" s="7"/>
      <c r="AI333" s="139"/>
      <c r="AJ333" s="139"/>
      <c r="AK333" s="139"/>
      <c r="AL333" s="139"/>
      <c r="AM333" s="139"/>
      <c r="AO333" s="139"/>
      <c r="AP333" s="139"/>
      <c r="AQ333" s="139"/>
      <c r="AR333" s="139"/>
      <c r="AS333" s="139"/>
      <c r="AU333" s="139"/>
      <c r="AV333" s="139"/>
      <c r="AW333" s="139"/>
      <c r="AX333" s="139"/>
      <c r="AY333" s="139"/>
      <c r="BA333" s="139"/>
    </row>
    <row r="334" spans="1:64" ht="15" customHeight="1" x14ac:dyDescent="0.2">
      <c r="A334" s="11"/>
      <c r="B334" s="11"/>
      <c r="C334" s="11"/>
      <c r="D334" s="8"/>
      <c r="E334" s="8"/>
      <c r="F334" s="8"/>
      <c r="G334" s="8"/>
      <c r="H334" s="8"/>
      <c r="I334" s="8"/>
      <c r="J334" s="8"/>
      <c r="K334" s="8"/>
      <c r="L334" s="8"/>
      <c r="M334" s="15"/>
      <c r="N334" s="15"/>
      <c r="O334" s="15"/>
      <c r="P334" s="8"/>
      <c r="Q334" s="8"/>
      <c r="R334" s="8"/>
      <c r="S334" s="8"/>
      <c r="T334" s="8"/>
      <c r="U334" s="8"/>
      <c r="V334" s="8" t="s">
        <v>960</v>
      </c>
      <c r="W334" s="13">
        <f t="shared" ref="W334:AB334" si="54">AVERAGE(W3:W332)</f>
        <v>0.47575757575757577</v>
      </c>
      <c r="X334" s="13">
        <f t="shared" si="54"/>
        <v>0.75757575757575757</v>
      </c>
      <c r="Y334" s="13">
        <f t="shared" si="54"/>
        <v>0.26363636363636361</v>
      </c>
      <c r="Z334" s="13">
        <f t="shared" si="54"/>
        <v>0.15909090909090909</v>
      </c>
      <c r="AA334" s="13">
        <f t="shared" si="54"/>
        <v>0.22121212121212122</v>
      </c>
      <c r="AB334" s="13">
        <f t="shared" si="54"/>
        <v>1.8772727272727272</v>
      </c>
      <c r="AC334" s="13"/>
      <c r="AD334" s="13">
        <f>AVERAGE(AD3:AD332)</f>
        <v>1.2333333333333334</v>
      </c>
      <c r="AE334" s="13">
        <f>AVERAGE(AE3:AE332)</f>
        <v>0.38030303030303031</v>
      </c>
      <c r="AF334" s="13">
        <f>AVERAGE(AF3:AF332)</f>
        <v>0.26363636363636361</v>
      </c>
      <c r="AG334" s="7"/>
      <c r="AI334" s="139"/>
      <c r="AJ334" s="139"/>
      <c r="AK334" s="139"/>
      <c r="AL334" s="139"/>
      <c r="AM334" s="139"/>
      <c r="AO334" s="139"/>
      <c r="AP334" s="139"/>
      <c r="AQ334" s="139"/>
      <c r="AR334" s="139"/>
      <c r="AS334" s="139"/>
      <c r="AU334" s="139"/>
      <c r="AV334" s="139"/>
      <c r="AW334" s="139"/>
      <c r="AX334" s="139"/>
      <c r="AY334" s="139"/>
      <c r="BA334" s="139"/>
    </row>
    <row r="335" spans="1:64" ht="15" customHeight="1" x14ac:dyDescent="0.2">
      <c r="A335" s="54"/>
      <c r="B335" s="138"/>
      <c r="C335" s="138"/>
      <c r="E335" s="73"/>
      <c r="F335" s="73"/>
      <c r="G335" s="73"/>
      <c r="H335" s="73"/>
      <c r="I335" s="73"/>
      <c r="J335" s="73"/>
      <c r="K335" s="73"/>
      <c r="L335" s="73"/>
      <c r="M335" s="73"/>
      <c r="N335" s="73"/>
      <c r="O335" s="73"/>
      <c r="P335" s="73"/>
      <c r="Q335" s="73"/>
      <c r="R335" s="73"/>
      <c r="S335" s="73"/>
      <c r="T335" s="73"/>
      <c r="U335" s="73"/>
      <c r="AC335" s="139"/>
      <c r="AD335" s="139"/>
      <c r="AE335" s="139"/>
      <c r="AF335" s="139"/>
      <c r="AG335" s="139"/>
      <c r="AI335" s="139"/>
      <c r="AJ335" s="139"/>
      <c r="AK335" s="139"/>
      <c r="AL335" s="139"/>
      <c r="AM335" s="139"/>
      <c r="AO335" s="139"/>
      <c r="AP335" s="139"/>
      <c r="AQ335" s="139"/>
      <c r="AR335" s="139"/>
      <c r="AS335" s="139"/>
      <c r="AU335" s="139"/>
      <c r="AV335" s="139"/>
      <c r="AW335" s="139"/>
      <c r="AX335" s="139"/>
      <c r="AY335" s="139"/>
      <c r="BA335" s="139"/>
    </row>
    <row r="336" spans="1:64" ht="15" customHeight="1" x14ac:dyDescent="0.2">
      <c r="A336" s="54"/>
      <c r="B336" s="138"/>
      <c r="C336" s="138"/>
      <c r="E336" s="73"/>
      <c r="F336" s="73"/>
      <c r="G336" s="73"/>
      <c r="H336" s="73"/>
      <c r="I336" s="73"/>
      <c r="J336" s="73"/>
      <c r="K336" s="73"/>
      <c r="L336" s="73"/>
      <c r="M336" s="73"/>
      <c r="N336" s="73"/>
      <c r="O336" s="73"/>
      <c r="P336" s="73"/>
      <c r="Q336" s="73"/>
      <c r="R336" s="73"/>
      <c r="S336" s="73"/>
      <c r="T336" s="73"/>
      <c r="U336" s="73"/>
      <c r="AC336" s="139"/>
      <c r="AD336" s="139"/>
      <c r="AE336" s="139"/>
      <c r="AF336" s="139"/>
      <c r="AG336" s="139"/>
      <c r="AI336" s="139"/>
      <c r="AJ336" s="139"/>
      <c r="AK336" s="139"/>
      <c r="AL336" s="139"/>
      <c r="AM336" s="139"/>
      <c r="AO336" s="139"/>
      <c r="AP336" s="139"/>
      <c r="AQ336" s="139"/>
      <c r="AR336" s="139"/>
      <c r="AS336" s="139"/>
      <c r="AU336" s="139"/>
      <c r="AV336" s="139"/>
      <c r="AW336" s="139"/>
      <c r="AX336" s="139"/>
      <c r="AY336" s="139"/>
      <c r="BA336" s="139"/>
    </row>
    <row r="337" spans="1:64" ht="15" customHeight="1" x14ac:dyDescent="0.2">
      <c r="B337" s="138"/>
      <c r="C337" s="138"/>
      <c r="D337" s="140"/>
      <c r="J337" s="73"/>
      <c r="M337" s="54"/>
      <c r="N337" s="54"/>
      <c r="O337" s="54"/>
      <c r="AC337" s="133"/>
      <c r="AD337" s="133"/>
      <c r="AE337" s="133"/>
      <c r="AF337" s="133"/>
      <c r="AG337" s="133"/>
      <c r="AH337" s="133"/>
      <c r="AI337" s="133"/>
      <c r="AJ337" s="133"/>
      <c r="AK337" s="133"/>
      <c r="AL337" s="133"/>
      <c r="AM337" s="133"/>
      <c r="AN337" s="133"/>
      <c r="AO337" s="133"/>
      <c r="AP337" s="133"/>
      <c r="AQ337" s="133"/>
      <c r="AR337" s="133"/>
      <c r="AS337" s="133"/>
      <c r="AT337" s="133"/>
      <c r="AU337" s="133"/>
      <c r="AV337" s="133"/>
      <c r="AW337" s="133"/>
      <c r="AX337" s="133"/>
      <c r="AY337" s="139"/>
      <c r="AZ337" s="139"/>
      <c r="BA337" s="139"/>
      <c r="BD337" s="139"/>
      <c r="BE337" s="139"/>
      <c r="BF337" s="139"/>
      <c r="BG337" s="139"/>
      <c r="BH337" s="139"/>
      <c r="BI337" s="139"/>
      <c r="BJ337" s="139"/>
      <c r="BK337" s="139"/>
      <c r="BL337" s="139"/>
    </row>
    <row r="338" spans="1:64" ht="15" customHeight="1" x14ac:dyDescent="0.2">
      <c r="A338" s="54"/>
      <c r="B338" s="54"/>
      <c r="E338" s="73"/>
      <c r="F338" s="73"/>
      <c r="G338" s="73"/>
      <c r="H338" s="73"/>
      <c r="I338" s="73"/>
      <c r="J338" s="73"/>
      <c r="K338" s="73"/>
      <c r="L338" s="73"/>
      <c r="M338" s="73"/>
      <c r="N338" s="73"/>
      <c r="O338" s="73"/>
      <c r="P338" s="73"/>
      <c r="Q338" s="73"/>
      <c r="R338" s="73"/>
      <c r="S338" s="73"/>
      <c r="T338" s="73"/>
      <c r="U338" s="73"/>
      <c r="AC338" s="139"/>
      <c r="AD338" s="139"/>
      <c r="AE338" s="139"/>
      <c r="AF338" s="139"/>
      <c r="AG338" s="139"/>
      <c r="AI338" s="139"/>
      <c r="AJ338" s="139"/>
      <c r="AK338" s="139"/>
      <c r="AL338" s="139"/>
      <c r="AM338" s="139"/>
      <c r="AO338" s="139"/>
      <c r="AP338" s="139"/>
      <c r="AQ338" s="139"/>
      <c r="AR338" s="139"/>
      <c r="AS338" s="139"/>
      <c r="AU338" s="139"/>
      <c r="AV338" s="139"/>
      <c r="AW338" s="139"/>
      <c r="AX338" s="139"/>
      <c r="AY338" s="139"/>
      <c r="BA338" s="139"/>
    </row>
    <row r="340" spans="1:64" ht="15" customHeight="1" x14ac:dyDescent="0.2">
      <c r="W340" s="132"/>
    </row>
  </sheetData>
  <sortState ref="A3:AF333">
    <sortCondition ref="B3:B333"/>
  </sortState>
  <mergeCells count="5">
    <mergeCell ref="AU1:AY1"/>
    <mergeCell ref="E1:I1"/>
    <mergeCell ref="W1:AA1"/>
    <mergeCell ref="AI1:AM1"/>
    <mergeCell ref="AO1:AS1"/>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340"/>
  <sheetViews>
    <sheetView zoomScale="150" zoomScaleNormal="150" zoomScalePageLayoutView="150" workbookViewId="0">
      <pane ySplit="1" topLeftCell="A2" activePane="bottomLeft" state="frozen"/>
      <selection pane="bottomLeft" activeCell="AE14" sqref="AE14"/>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40.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61" bestFit="1" customWidth="1"/>
    <col min="24" max="25" width="4.33203125" style="161" bestFit="1" customWidth="1"/>
    <col min="26" max="26" width="4.33203125" style="209" bestFit="1" customWidth="1"/>
    <col min="27" max="27" width="4.33203125" style="161" bestFit="1" customWidth="1"/>
    <col min="28" max="28" width="3.83203125" style="132" customWidth="1"/>
    <col min="29" max="33" width="4.33203125" style="54" bestFit="1" customWidth="1"/>
    <col min="34" max="34" width="3.33203125" style="54" customWidth="1"/>
    <col min="35" max="39" width="4.33203125" style="54" bestFit="1" customWidth="1"/>
    <col min="40" max="40" width="3.332031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160"/>
      <c r="W1" s="218" t="s">
        <v>393</v>
      </c>
      <c r="X1" s="218"/>
      <c r="Y1" s="218"/>
      <c r="Z1" s="218"/>
      <c r="AA1" s="218"/>
      <c r="AB1" s="20"/>
      <c r="AC1" s="20"/>
      <c r="AD1" s="20"/>
      <c r="AE1" s="20"/>
      <c r="AF1" s="20"/>
      <c r="AG1" s="20"/>
      <c r="AI1" s="219"/>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205">
        <v>3</v>
      </c>
      <c r="Z2" s="206">
        <v>4</v>
      </c>
      <c r="AA2" s="75">
        <v>5</v>
      </c>
      <c r="AB2" s="76" t="s">
        <v>567</v>
      </c>
      <c r="AC2" s="76"/>
      <c r="AD2" s="76" t="s">
        <v>565</v>
      </c>
      <c r="AE2" s="76" t="s">
        <v>561</v>
      </c>
      <c r="AF2" s="76" t="s">
        <v>566</v>
      </c>
      <c r="AG2" s="76"/>
      <c r="AI2" s="134"/>
      <c r="AJ2" s="134"/>
      <c r="AK2" s="134"/>
      <c r="AL2" s="134"/>
      <c r="AM2" s="134"/>
      <c r="AO2" s="134"/>
      <c r="AP2" s="134"/>
      <c r="AQ2" s="134"/>
      <c r="AR2" s="134"/>
      <c r="AS2" s="134"/>
      <c r="AU2" s="134"/>
      <c r="AV2" s="134"/>
      <c r="AW2" s="134"/>
      <c r="AX2" s="134"/>
      <c r="AY2" s="134"/>
    </row>
    <row r="3" spans="1:64" s="55" customFormat="1" ht="13.5" customHeight="1" x14ac:dyDescent="0.2">
      <c r="A3" s="11" t="s">
        <v>282</v>
      </c>
      <c r="B3" s="86" t="s">
        <v>509</v>
      </c>
      <c r="C3" s="86">
        <v>3</v>
      </c>
      <c r="D3" s="87" t="s">
        <v>300</v>
      </c>
      <c r="E3" s="5">
        <v>1</v>
      </c>
      <c r="F3" s="5">
        <v>1</v>
      </c>
      <c r="G3" s="5">
        <v>1</v>
      </c>
      <c r="H3" s="5">
        <v>0</v>
      </c>
      <c r="I3" s="5">
        <v>0</v>
      </c>
      <c r="J3" s="5"/>
      <c r="K3" s="5">
        <v>1</v>
      </c>
      <c r="L3" s="5">
        <v>1</v>
      </c>
      <c r="M3" s="5">
        <v>1</v>
      </c>
      <c r="N3" s="5">
        <v>1</v>
      </c>
      <c r="O3" s="5">
        <v>1</v>
      </c>
      <c r="P3" s="5"/>
      <c r="Q3" s="5">
        <v>1</v>
      </c>
      <c r="R3" s="5">
        <v>1</v>
      </c>
      <c r="S3" s="5">
        <v>1</v>
      </c>
      <c r="T3" s="5">
        <v>1</v>
      </c>
      <c r="U3" s="5">
        <v>1</v>
      </c>
      <c r="V3" s="5"/>
      <c r="W3" s="12">
        <f t="shared" ref="W3:AA34" si="0">IF(((E3+K3+Q3)=1.5),0.5,ROUND((E3+K3+Q3)/3,0))</f>
        <v>1</v>
      </c>
      <c r="X3" s="12">
        <f t="shared" si="0"/>
        <v>1</v>
      </c>
      <c r="Y3" s="84">
        <f t="shared" si="0"/>
        <v>1</v>
      </c>
      <c r="Z3" s="207">
        <f t="shared" si="0"/>
        <v>1</v>
      </c>
      <c r="AA3" s="12">
        <f t="shared" si="0"/>
        <v>1</v>
      </c>
      <c r="AB3" s="88">
        <f t="shared" ref="AB3:AB66" si="1">SUM(W3:AA3)</f>
        <v>5</v>
      </c>
      <c r="AC3" s="88"/>
      <c r="AD3" s="7">
        <f t="shared" ref="AD3:AD66" si="2">W3+X3</f>
        <v>2</v>
      </c>
      <c r="AE3" s="7">
        <f t="shared" ref="AE3:AE66" si="3">Z3+AA3</f>
        <v>2</v>
      </c>
      <c r="AF3" s="7">
        <f t="shared" ref="AF3:AF66" si="4">Y3</f>
        <v>1</v>
      </c>
      <c r="AG3" s="7"/>
      <c r="AH3" s="54"/>
      <c r="AI3" s="139"/>
      <c r="AJ3" s="137">
        <f>COUNTIF(Z3:Z333, "&gt;0")</f>
        <v>70</v>
      </c>
      <c r="AK3" s="137"/>
      <c r="AL3" s="137"/>
      <c r="AM3" s="137"/>
      <c r="AO3" s="137"/>
      <c r="AP3" s="137"/>
      <c r="AQ3" s="137"/>
      <c r="AR3" s="137"/>
      <c r="AS3" s="137"/>
      <c r="AU3" s="137"/>
      <c r="AV3" s="137"/>
      <c r="AW3" s="137"/>
      <c r="AX3" s="137"/>
      <c r="AY3" s="137"/>
      <c r="BA3" s="137"/>
    </row>
    <row r="4" spans="1:64" s="55" customFormat="1" ht="13.5" customHeight="1" x14ac:dyDescent="0.2">
      <c r="A4" s="8">
        <v>1034</v>
      </c>
      <c r="B4" s="29" t="s">
        <v>829</v>
      </c>
      <c r="C4" s="29">
        <v>9</v>
      </c>
      <c r="D4" s="8" t="s">
        <v>611</v>
      </c>
      <c r="E4" s="72">
        <v>0</v>
      </c>
      <c r="F4" s="72">
        <v>1</v>
      </c>
      <c r="G4" s="72">
        <v>1</v>
      </c>
      <c r="H4" s="72">
        <v>1</v>
      </c>
      <c r="I4" s="72">
        <v>1</v>
      </c>
      <c r="J4" s="72"/>
      <c r="K4" s="72">
        <v>1</v>
      </c>
      <c r="L4" s="72">
        <v>1</v>
      </c>
      <c r="M4" s="72">
        <v>0.5</v>
      </c>
      <c r="N4" s="72">
        <v>0.5</v>
      </c>
      <c r="O4" s="72">
        <v>0.5</v>
      </c>
      <c r="P4" s="72"/>
      <c r="Q4" s="72">
        <v>1</v>
      </c>
      <c r="R4" s="72">
        <v>1</v>
      </c>
      <c r="S4" s="72">
        <v>1</v>
      </c>
      <c r="T4" s="72">
        <v>1</v>
      </c>
      <c r="U4" s="72">
        <v>1</v>
      </c>
      <c r="V4" s="54"/>
      <c r="W4" s="13">
        <f t="shared" si="0"/>
        <v>1</v>
      </c>
      <c r="X4" s="13">
        <f t="shared" si="0"/>
        <v>1</v>
      </c>
      <c r="Y4" s="161">
        <f t="shared" si="0"/>
        <v>1</v>
      </c>
      <c r="Z4" s="207">
        <f t="shared" si="0"/>
        <v>1</v>
      </c>
      <c r="AA4" s="13">
        <f t="shared" si="0"/>
        <v>1</v>
      </c>
      <c r="AB4" s="7">
        <f t="shared" si="1"/>
        <v>5</v>
      </c>
      <c r="AC4" s="7"/>
      <c r="AD4" s="7">
        <f t="shared" si="2"/>
        <v>2</v>
      </c>
      <c r="AE4" s="7">
        <f t="shared" si="3"/>
        <v>2</v>
      </c>
      <c r="AF4" s="7">
        <f t="shared" si="4"/>
        <v>1</v>
      </c>
      <c r="AG4" s="7"/>
      <c r="AI4" s="137"/>
      <c r="AJ4" s="137"/>
      <c r="AK4" s="137"/>
      <c r="AL4" s="137"/>
      <c r="AM4" s="137"/>
      <c r="AO4" s="137"/>
      <c r="AP4" s="137"/>
      <c r="AQ4" s="137"/>
      <c r="AR4" s="137"/>
      <c r="AS4" s="137"/>
      <c r="AU4" s="137"/>
      <c r="AV4" s="137"/>
      <c r="AW4" s="137"/>
      <c r="AX4" s="137"/>
      <c r="AY4" s="137"/>
      <c r="BA4" s="137"/>
    </row>
    <row r="5" spans="1:64" s="55" customFormat="1" ht="13.5" customHeight="1" x14ac:dyDescent="0.2">
      <c r="A5" s="8">
        <v>1111</v>
      </c>
      <c r="B5" s="29" t="s">
        <v>896</v>
      </c>
      <c r="C5" s="29">
        <v>8</v>
      </c>
      <c r="D5" s="8" t="s">
        <v>689</v>
      </c>
      <c r="E5" s="72">
        <v>1</v>
      </c>
      <c r="F5" s="72">
        <v>1</v>
      </c>
      <c r="G5" s="72">
        <v>1</v>
      </c>
      <c r="H5" s="72">
        <v>1</v>
      </c>
      <c r="I5" s="72">
        <v>1</v>
      </c>
      <c r="J5" s="72"/>
      <c r="K5" s="72">
        <v>1</v>
      </c>
      <c r="L5" s="72">
        <v>1</v>
      </c>
      <c r="M5" s="72">
        <v>0</v>
      </c>
      <c r="N5" s="72">
        <v>0</v>
      </c>
      <c r="O5" s="72">
        <v>0.5</v>
      </c>
      <c r="P5" s="72"/>
      <c r="Q5" s="72">
        <v>1</v>
      </c>
      <c r="R5" s="72">
        <v>1</v>
      </c>
      <c r="S5" s="72">
        <v>1</v>
      </c>
      <c r="T5" s="72">
        <v>1</v>
      </c>
      <c r="U5" s="72">
        <v>1</v>
      </c>
      <c r="V5" s="8"/>
      <c r="W5" s="13">
        <f t="shared" si="0"/>
        <v>1</v>
      </c>
      <c r="X5" s="13">
        <f t="shared" si="0"/>
        <v>1</v>
      </c>
      <c r="Y5" s="161">
        <f t="shared" si="0"/>
        <v>1</v>
      </c>
      <c r="Z5" s="207">
        <f t="shared" si="0"/>
        <v>1</v>
      </c>
      <c r="AA5" s="13">
        <f t="shared" si="0"/>
        <v>1</v>
      </c>
      <c r="AB5" s="7">
        <f t="shared" si="1"/>
        <v>5</v>
      </c>
      <c r="AC5" s="7"/>
      <c r="AD5" s="7">
        <f t="shared" si="2"/>
        <v>2</v>
      </c>
      <c r="AE5" s="7">
        <f t="shared" si="3"/>
        <v>2</v>
      </c>
      <c r="AF5" s="7">
        <f t="shared" si="4"/>
        <v>1</v>
      </c>
      <c r="AG5" s="7"/>
      <c r="AI5" s="137"/>
      <c r="AJ5" s="137"/>
      <c r="AK5" s="137"/>
      <c r="AL5" s="137"/>
      <c r="AM5" s="137"/>
      <c r="AO5" s="137"/>
      <c r="AP5" s="137"/>
      <c r="AQ5" s="137"/>
      <c r="AR5" s="137"/>
      <c r="AS5" s="137"/>
      <c r="AU5" s="137"/>
      <c r="AV5" s="137"/>
      <c r="AW5" s="137"/>
      <c r="AX5" s="137"/>
      <c r="AY5" s="137"/>
      <c r="BA5" s="137"/>
    </row>
    <row r="6" spans="1:64" s="55" customFormat="1" ht="13.5" customHeight="1" x14ac:dyDescent="0.2">
      <c r="A6" s="8">
        <v>1021</v>
      </c>
      <c r="B6" s="29" t="s">
        <v>816</v>
      </c>
      <c r="C6" s="29">
        <v>10</v>
      </c>
      <c r="D6" s="8" t="s">
        <v>598</v>
      </c>
      <c r="E6" s="72">
        <v>1</v>
      </c>
      <c r="F6" s="72">
        <v>1</v>
      </c>
      <c r="G6" s="72">
        <v>1</v>
      </c>
      <c r="H6" s="72">
        <v>0</v>
      </c>
      <c r="I6" s="72">
        <v>0</v>
      </c>
      <c r="J6" s="72"/>
      <c r="K6" s="72">
        <v>1</v>
      </c>
      <c r="L6" s="72">
        <v>1</v>
      </c>
      <c r="M6" s="72">
        <v>0.5</v>
      </c>
      <c r="N6" s="72">
        <v>5</v>
      </c>
      <c r="O6" s="72">
        <v>1</v>
      </c>
      <c r="P6" s="72"/>
      <c r="Q6" s="72">
        <v>1</v>
      </c>
      <c r="R6" s="72">
        <v>1</v>
      </c>
      <c r="S6" s="72">
        <v>1</v>
      </c>
      <c r="T6" s="72">
        <v>0</v>
      </c>
      <c r="U6" s="72">
        <v>0</v>
      </c>
      <c r="V6" s="72"/>
      <c r="W6" s="13">
        <f t="shared" si="0"/>
        <v>1</v>
      </c>
      <c r="X6" s="13">
        <f t="shared" si="0"/>
        <v>1</v>
      </c>
      <c r="Y6" s="161">
        <f t="shared" si="0"/>
        <v>1</v>
      </c>
      <c r="Z6" s="207">
        <f t="shared" si="0"/>
        <v>2</v>
      </c>
      <c r="AA6" s="13">
        <f t="shared" si="0"/>
        <v>0</v>
      </c>
      <c r="AB6" s="7">
        <f t="shared" si="1"/>
        <v>5</v>
      </c>
      <c r="AC6" s="7"/>
      <c r="AD6" s="7">
        <f t="shared" si="2"/>
        <v>2</v>
      </c>
      <c r="AE6" s="7">
        <f t="shared" si="3"/>
        <v>2</v>
      </c>
      <c r="AF6" s="7">
        <f t="shared" si="4"/>
        <v>1</v>
      </c>
      <c r="AG6" s="7"/>
      <c r="AH6" s="83"/>
      <c r="AI6" s="85"/>
      <c r="AJ6" s="139"/>
      <c r="AK6" s="139"/>
      <c r="AL6" s="139"/>
      <c r="AM6" s="139"/>
      <c r="AN6" s="54"/>
      <c r="AO6" s="139"/>
      <c r="AP6" s="139"/>
      <c r="AQ6" s="139"/>
      <c r="AR6" s="139"/>
      <c r="AS6" s="139"/>
      <c r="AT6" s="54"/>
      <c r="AU6" s="139"/>
      <c r="AV6" s="139"/>
      <c r="AW6" s="139"/>
      <c r="AX6" s="139"/>
      <c r="AY6" s="139"/>
      <c r="AZ6" s="54"/>
      <c r="BA6" s="139"/>
      <c r="BB6" s="54"/>
      <c r="BC6" s="54"/>
      <c r="BD6" s="54"/>
      <c r="BE6" s="54"/>
      <c r="BF6" s="54"/>
      <c r="BG6" s="54"/>
      <c r="BH6" s="54"/>
      <c r="BI6" s="54"/>
      <c r="BJ6" s="54"/>
      <c r="BK6" s="54"/>
      <c r="BL6" s="54"/>
    </row>
    <row r="7" spans="1:64" ht="13.5" customHeight="1" x14ac:dyDescent="0.2">
      <c r="A7" s="1" t="s">
        <v>6</v>
      </c>
      <c r="B7" s="86" t="s">
        <v>403</v>
      </c>
      <c r="C7" s="86">
        <v>9</v>
      </c>
      <c r="D7" s="87" t="s">
        <v>12</v>
      </c>
      <c r="E7" s="2">
        <v>1</v>
      </c>
      <c r="F7" s="2">
        <v>1</v>
      </c>
      <c r="G7" s="2">
        <v>0</v>
      </c>
      <c r="H7" s="2">
        <v>1</v>
      </c>
      <c r="I7" s="2">
        <v>1</v>
      </c>
      <c r="J7" s="86"/>
      <c r="K7" s="5">
        <v>1</v>
      </c>
      <c r="L7" s="5">
        <v>1</v>
      </c>
      <c r="M7" s="14">
        <v>0.5</v>
      </c>
      <c r="N7" s="14">
        <v>0.5</v>
      </c>
      <c r="O7" s="14">
        <v>1</v>
      </c>
      <c r="P7" s="86"/>
      <c r="Q7" s="5">
        <v>0</v>
      </c>
      <c r="R7" s="5">
        <v>1</v>
      </c>
      <c r="S7" s="5">
        <v>1</v>
      </c>
      <c r="T7" s="5">
        <v>1</v>
      </c>
      <c r="U7" s="5">
        <v>1</v>
      </c>
      <c r="V7" s="5"/>
      <c r="W7" s="12">
        <f t="shared" si="0"/>
        <v>1</v>
      </c>
      <c r="X7" s="12">
        <f t="shared" si="0"/>
        <v>1</v>
      </c>
      <c r="Y7" s="84">
        <f t="shared" si="0"/>
        <v>0.5</v>
      </c>
      <c r="Z7" s="207">
        <f t="shared" si="0"/>
        <v>1</v>
      </c>
      <c r="AA7" s="12">
        <f t="shared" si="0"/>
        <v>1</v>
      </c>
      <c r="AB7" s="88">
        <f t="shared" si="1"/>
        <v>4.5</v>
      </c>
      <c r="AC7" s="88"/>
      <c r="AD7" s="7">
        <f t="shared" si="2"/>
        <v>2</v>
      </c>
      <c r="AE7" s="7">
        <f t="shared" si="3"/>
        <v>2</v>
      </c>
      <c r="AF7" s="7">
        <f t="shared" si="4"/>
        <v>0.5</v>
      </c>
      <c r="AG7" s="7"/>
      <c r="AI7" s="139"/>
      <c r="AJ7" s="139"/>
      <c r="AK7" s="139"/>
      <c r="AL7" s="139"/>
      <c r="AM7" s="139"/>
      <c r="AO7" s="139"/>
      <c r="AP7" s="139"/>
      <c r="AQ7" s="139"/>
      <c r="AR7" s="139"/>
      <c r="AS7" s="139"/>
      <c r="AU7" s="139"/>
      <c r="AV7" s="139"/>
      <c r="AW7" s="139"/>
      <c r="AX7" s="139"/>
      <c r="AY7" s="139"/>
      <c r="BA7" s="139"/>
    </row>
    <row r="8" spans="1:64" ht="13.5" customHeight="1" x14ac:dyDescent="0.2">
      <c r="A8" s="8">
        <v>1063</v>
      </c>
      <c r="B8" s="29" t="s">
        <v>857</v>
      </c>
      <c r="C8" s="29">
        <v>11</v>
      </c>
      <c r="D8" s="8" t="s">
        <v>640</v>
      </c>
      <c r="E8" s="72">
        <v>1</v>
      </c>
      <c r="F8" s="72">
        <v>1</v>
      </c>
      <c r="G8" s="72">
        <v>1</v>
      </c>
      <c r="H8" s="72">
        <v>1</v>
      </c>
      <c r="I8" s="72">
        <v>1</v>
      </c>
      <c r="J8" s="72"/>
      <c r="K8" s="72">
        <v>1</v>
      </c>
      <c r="L8" s="72">
        <v>0</v>
      </c>
      <c r="M8" s="72">
        <v>0</v>
      </c>
      <c r="N8" s="72">
        <v>0</v>
      </c>
      <c r="O8" s="72">
        <v>0.5</v>
      </c>
      <c r="P8" s="72"/>
      <c r="Q8" s="72">
        <v>1</v>
      </c>
      <c r="R8" s="72">
        <v>1</v>
      </c>
      <c r="S8" s="72">
        <v>1</v>
      </c>
      <c r="T8" s="72">
        <v>1</v>
      </c>
      <c r="U8" s="72">
        <v>0</v>
      </c>
      <c r="V8" s="8"/>
      <c r="W8" s="13">
        <f t="shared" si="0"/>
        <v>1</v>
      </c>
      <c r="X8" s="13">
        <f t="shared" si="0"/>
        <v>1</v>
      </c>
      <c r="Y8" s="161">
        <f t="shared" si="0"/>
        <v>1</v>
      </c>
      <c r="Z8" s="207">
        <f t="shared" si="0"/>
        <v>1</v>
      </c>
      <c r="AA8" s="13">
        <f t="shared" si="0"/>
        <v>0.5</v>
      </c>
      <c r="AB8" s="7">
        <f t="shared" si="1"/>
        <v>4.5</v>
      </c>
      <c r="AC8" s="7"/>
      <c r="AD8" s="7">
        <f t="shared" si="2"/>
        <v>2</v>
      </c>
      <c r="AE8" s="7">
        <f t="shared" si="3"/>
        <v>1.5</v>
      </c>
      <c r="AF8" s="7">
        <f t="shared" si="4"/>
        <v>1</v>
      </c>
      <c r="AG8" s="7"/>
      <c r="AI8" s="139"/>
      <c r="AJ8" s="139"/>
      <c r="AK8" s="139"/>
      <c r="AL8" s="139"/>
      <c r="AM8" s="139"/>
      <c r="AO8" s="139"/>
      <c r="AP8" s="139"/>
      <c r="AQ8" s="139"/>
      <c r="AR8" s="139"/>
      <c r="AS8" s="139"/>
      <c r="AU8" s="139"/>
      <c r="AV8" s="139"/>
      <c r="AW8" s="139"/>
      <c r="AX8" s="139"/>
      <c r="AY8" s="139"/>
      <c r="AZ8" s="139"/>
      <c r="BA8" s="139"/>
      <c r="BD8" s="139"/>
      <c r="BE8" s="139"/>
      <c r="BF8" s="139"/>
      <c r="BG8" s="139"/>
      <c r="BH8" s="139"/>
      <c r="BI8" s="139"/>
      <c r="BJ8" s="139"/>
      <c r="BK8" s="139"/>
      <c r="BL8" s="139"/>
    </row>
    <row r="9" spans="1:64" ht="13.5" customHeight="1" x14ac:dyDescent="0.2">
      <c r="A9" s="8">
        <v>1157</v>
      </c>
      <c r="B9" s="29" t="s">
        <v>539</v>
      </c>
      <c r="C9" s="29">
        <v>2</v>
      </c>
      <c r="D9" s="8" t="s">
        <v>736</v>
      </c>
      <c r="E9" s="72">
        <v>1</v>
      </c>
      <c r="F9" s="72">
        <v>1</v>
      </c>
      <c r="G9" s="72">
        <v>1</v>
      </c>
      <c r="H9" s="72">
        <v>1</v>
      </c>
      <c r="I9" s="72">
        <v>0</v>
      </c>
      <c r="J9" s="72"/>
      <c r="K9" s="72">
        <v>1</v>
      </c>
      <c r="L9" s="72">
        <v>1</v>
      </c>
      <c r="M9" s="72">
        <v>0.5</v>
      </c>
      <c r="N9" s="72">
        <v>0.5</v>
      </c>
      <c r="O9" s="72">
        <v>0.5</v>
      </c>
      <c r="P9" s="72"/>
      <c r="Q9" s="72">
        <v>1</v>
      </c>
      <c r="R9" s="72">
        <v>1</v>
      </c>
      <c r="S9" s="72">
        <v>1</v>
      </c>
      <c r="T9" s="72">
        <v>1</v>
      </c>
      <c r="U9" s="72">
        <v>1</v>
      </c>
      <c r="V9" s="8"/>
      <c r="W9" s="13">
        <f t="shared" si="0"/>
        <v>1</v>
      </c>
      <c r="X9" s="13">
        <f t="shared" si="0"/>
        <v>1</v>
      </c>
      <c r="Y9" s="161">
        <f t="shared" si="0"/>
        <v>1</v>
      </c>
      <c r="Z9" s="207">
        <f t="shared" si="0"/>
        <v>1</v>
      </c>
      <c r="AA9" s="13">
        <f t="shared" si="0"/>
        <v>0.5</v>
      </c>
      <c r="AB9" s="7">
        <f t="shared" si="1"/>
        <v>4.5</v>
      </c>
      <c r="AC9" s="7"/>
      <c r="AD9" s="7">
        <f t="shared" si="2"/>
        <v>2</v>
      </c>
      <c r="AE9" s="7">
        <f t="shared" si="3"/>
        <v>1.5</v>
      </c>
      <c r="AF9" s="7">
        <f t="shared" si="4"/>
        <v>1</v>
      </c>
      <c r="AG9" s="7"/>
      <c r="AI9" s="139"/>
      <c r="AJ9" s="139"/>
      <c r="AK9" s="139"/>
      <c r="AL9" s="139"/>
      <c r="AM9" s="139"/>
      <c r="AO9" s="139"/>
      <c r="AP9" s="139"/>
      <c r="AQ9" s="139"/>
      <c r="AR9" s="139"/>
      <c r="AS9" s="139"/>
      <c r="AU9" s="139"/>
      <c r="AV9" s="139"/>
      <c r="AW9" s="139"/>
      <c r="AX9" s="139"/>
      <c r="AY9" s="139"/>
      <c r="BA9" s="139"/>
    </row>
    <row r="10" spans="1:64" ht="13.5" customHeight="1" x14ac:dyDescent="0.2">
      <c r="A10" s="1" t="s">
        <v>324</v>
      </c>
      <c r="B10" s="86" t="s">
        <v>525</v>
      </c>
      <c r="C10" s="86">
        <v>2</v>
      </c>
      <c r="D10" s="87" t="s">
        <v>346</v>
      </c>
      <c r="E10" s="5">
        <v>1</v>
      </c>
      <c r="F10" s="5">
        <v>1</v>
      </c>
      <c r="G10" s="5">
        <v>0</v>
      </c>
      <c r="H10" s="5">
        <v>1</v>
      </c>
      <c r="I10" s="5">
        <v>1</v>
      </c>
      <c r="J10" s="5"/>
      <c r="K10" s="5">
        <v>1</v>
      </c>
      <c r="L10" s="5">
        <v>1</v>
      </c>
      <c r="M10" s="89">
        <v>0.5</v>
      </c>
      <c r="N10" s="89">
        <v>0.5</v>
      </c>
      <c r="O10" s="5">
        <v>1</v>
      </c>
      <c r="P10" s="5"/>
      <c r="Q10" s="5">
        <v>1</v>
      </c>
      <c r="R10" s="5">
        <v>1</v>
      </c>
      <c r="S10" s="5">
        <v>1</v>
      </c>
      <c r="T10" s="5">
        <v>0</v>
      </c>
      <c r="U10" s="5">
        <v>0</v>
      </c>
      <c r="V10" s="5"/>
      <c r="W10" s="12">
        <f t="shared" si="0"/>
        <v>1</v>
      </c>
      <c r="X10" s="12">
        <f t="shared" si="0"/>
        <v>1</v>
      </c>
      <c r="Y10" s="84">
        <f t="shared" si="0"/>
        <v>0.5</v>
      </c>
      <c r="Z10" s="207">
        <f t="shared" si="0"/>
        <v>0.5</v>
      </c>
      <c r="AA10" s="12">
        <f t="shared" si="0"/>
        <v>1</v>
      </c>
      <c r="AB10" s="88">
        <f t="shared" si="1"/>
        <v>4</v>
      </c>
      <c r="AC10" s="88"/>
      <c r="AD10" s="7">
        <f t="shared" si="2"/>
        <v>2</v>
      </c>
      <c r="AE10" s="7">
        <f t="shared" si="3"/>
        <v>1.5</v>
      </c>
      <c r="AF10" s="7">
        <f t="shared" si="4"/>
        <v>0.5</v>
      </c>
      <c r="AG10" s="7"/>
      <c r="AH10" s="55"/>
      <c r="AI10" s="137"/>
      <c r="AJ10" s="139"/>
      <c r="AK10" s="139"/>
      <c r="AL10" s="139"/>
      <c r="AM10" s="139"/>
      <c r="AO10" s="139"/>
      <c r="AP10" s="139"/>
      <c r="AQ10" s="139"/>
      <c r="AR10" s="139"/>
      <c r="AS10" s="139"/>
      <c r="AU10" s="139"/>
      <c r="AV10" s="139"/>
      <c r="AW10" s="139"/>
      <c r="AX10" s="139"/>
      <c r="AY10" s="139"/>
      <c r="BA10" s="139"/>
    </row>
    <row r="11" spans="1:64" s="55" customFormat="1" ht="13.5" customHeight="1" x14ac:dyDescent="0.2">
      <c r="A11" s="8">
        <v>1081</v>
      </c>
      <c r="B11" s="29" t="s">
        <v>871</v>
      </c>
      <c r="C11" s="29">
        <v>8</v>
      </c>
      <c r="D11" s="8" t="s">
        <v>658</v>
      </c>
      <c r="E11" s="72">
        <v>1</v>
      </c>
      <c r="F11" s="72">
        <v>0</v>
      </c>
      <c r="G11" s="72">
        <v>1</v>
      </c>
      <c r="H11" s="72">
        <v>0</v>
      </c>
      <c r="I11" s="72">
        <v>1</v>
      </c>
      <c r="J11" s="72" t="s">
        <v>792</v>
      </c>
      <c r="K11" s="72">
        <v>1</v>
      </c>
      <c r="L11" s="72">
        <v>1</v>
      </c>
      <c r="M11" s="72">
        <v>0</v>
      </c>
      <c r="N11" s="72">
        <v>0</v>
      </c>
      <c r="O11" s="72">
        <v>1</v>
      </c>
      <c r="P11" s="72"/>
      <c r="Q11" s="72">
        <v>1</v>
      </c>
      <c r="R11" s="72">
        <v>1</v>
      </c>
      <c r="S11" s="72">
        <v>1</v>
      </c>
      <c r="T11" s="72">
        <v>1</v>
      </c>
      <c r="U11" s="72">
        <v>0</v>
      </c>
      <c r="V11" s="8"/>
      <c r="W11" s="13">
        <f t="shared" si="0"/>
        <v>1</v>
      </c>
      <c r="X11" s="13">
        <f t="shared" si="0"/>
        <v>1</v>
      </c>
      <c r="Y11" s="161">
        <f t="shared" si="0"/>
        <v>1</v>
      </c>
      <c r="Z11" s="207">
        <f t="shared" si="0"/>
        <v>0</v>
      </c>
      <c r="AA11" s="13">
        <f t="shared" si="0"/>
        <v>1</v>
      </c>
      <c r="AB11" s="7">
        <f t="shared" si="1"/>
        <v>4</v>
      </c>
      <c r="AC11" s="7"/>
      <c r="AD11" s="7">
        <f t="shared" si="2"/>
        <v>2</v>
      </c>
      <c r="AE11" s="7">
        <f t="shared" si="3"/>
        <v>1</v>
      </c>
      <c r="AF11" s="7">
        <f t="shared" si="4"/>
        <v>1</v>
      </c>
      <c r="AG11" s="7"/>
      <c r="AI11" s="137"/>
      <c r="AJ11" s="139"/>
      <c r="AK11" s="139"/>
      <c r="AL11" s="139"/>
      <c r="AM11" s="139"/>
      <c r="AN11" s="54"/>
      <c r="AO11" s="139"/>
      <c r="AP11" s="139"/>
      <c r="AQ11" s="139"/>
      <c r="AR11" s="139"/>
      <c r="AS11" s="139"/>
      <c r="AT11" s="54"/>
      <c r="AU11" s="139"/>
      <c r="AV11" s="139"/>
      <c r="AW11" s="139"/>
      <c r="AX11" s="139"/>
      <c r="AY11" s="139"/>
      <c r="AZ11" s="54"/>
      <c r="BA11" s="139"/>
      <c r="BB11" s="54"/>
      <c r="BC11" s="54"/>
      <c r="BD11" s="54"/>
      <c r="BE11" s="54"/>
      <c r="BF11" s="54"/>
      <c r="BG11" s="54"/>
      <c r="BH11" s="54"/>
      <c r="BI11" s="54"/>
      <c r="BJ11" s="54"/>
      <c r="BK11" s="54"/>
      <c r="BL11" s="54"/>
    </row>
    <row r="12" spans="1:64" ht="13.5" customHeight="1" x14ac:dyDescent="0.2">
      <c r="A12" s="8">
        <v>1046</v>
      </c>
      <c r="B12" s="29" t="s">
        <v>841</v>
      </c>
      <c r="C12" s="29">
        <v>8</v>
      </c>
      <c r="D12" s="8" t="s">
        <v>623</v>
      </c>
      <c r="E12" s="72">
        <v>0</v>
      </c>
      <c r="F12" s="72">
        <v>1</v>
      </c>
      <c r="G12" s="72">
        <v>1</v>
      </c>
      <c r="H12" s="72">
        <v>1</v>
      </c>
      <c r="I12" s="72">
        <v>1</v>
      </c>
      <c r="J12" s="72"/>
      <c r="K12" s="72">
        <v>0</v>
      </c>
      <c r="L12" s="72">
        <v>1</v>
      </c>
      <c r="M12" s="72">
        <v>1</v>
      </c>
      <c r="N12" s="72">
        <v>1</v>
      </c>
      <c r="O12" s="72">
        <v>1</v>
      </c>
      <c r="P12" s="72" t="s">
        <v>748</v>
      </c>
      <c r="Q12" s="72">
        <v>0</v>
      </c>
      <c r="R12" s="72">
        <v>1</v>
      </c>
      <c r="S12" s="72">
        <v>1</v>
      </c>
      <c r="T12" s="72">
        <v>0</v>
      </c>
      <c r="U12" s="72">
        <v>0</v>
      </c>
      <c r="V12" s="8"/>
      <c r="W12" s="13">
        <f t="shared" si="0"/>
        <v>0</v>
      </c>
      <c r="X12" s="13">
        <f t="shared" si="0"/>
        <v>1</v>
      </c>
      <c r="Y12" s="161">
        <f t="shared" si="0"/>
        <v>1</v>
      </c>
      <c r="Z12" s="207">
        <f t="shared" si="0"/>
        <v>1</v>
      </c>
      <c r="AA12" s="13">
        <f t="shared" si="0"/>
        <v>1</v>
      </c>
      <c r="AB12" s="7">
        <f t="shared" si="1"/>
        <v>4</v>
      </c>
      <c r="AC12" s="7"/>
      <c r="AD12" s="7">
        <f t="shared" si="2"/>
        <v>1</v>
      </c>
      <c r="AE12" s="7">
        <f t="shared" si="3"/>
        <v>2</v>
      </c>
      <c r="AF12" s="7">
        <f t="shared" si="4"/>
        <v>1</v>
      </c>
      <c r="AG12" s="7"/>
      <c r="AI12" s="139"/>
      <c r="AJ12" s="139"/>
      <c r="AK12" s="139"/>
      <c r="AL12" s="139"/>
      <c r="AM12" s="139"/>
      <c r="AO12" s="139"/>
      <c r="AP12" s="139"/>
      <c r="AQ12" s="139"/>
      <c r="AR12" s="139"/>
      <c r="AS12" s="139"/>
      <c r="AU12" s="139"/>
      <c r="AV12" s="139"/>
      <c r="AW12" s="139"/>
      <c r="AX12" s="139"/>
      <c r="AY12" s="139"/>
      <c r="BA12" s="139"/>
    </row>
    <row r="13" spans="1:64" ht="13.5" customHeight="1" x14ac:dyDescent="0.2">
      <c r="A13" s="11" t="s">
        <v>101</v>
      </c>
      <c r="B13" s="86" t="s">
        <v>443</v>
      </c>
      <c r="C13" s="86">
        <v>9</v>
      </c>
      <c r="D13" s="87" t="s">
        <v>108</v>
      </c>
      <c r="E13" s="2">
        <v>1</v>
      </c>
      <c r="F13" s="2">
        <v>1</v>
      </c>
      <c r="G13" s="2">
        <v>1</v>
      </c>
      <c r="H13" s="2">
        <v>1</v>
      </c>
      <c r="I13" s="2">
        <v>0</v>
      </c>
      <c r="J13" s="86"/>
      <c r="K13" s="5">
        <v>1</v>
      </c>
      <c r="L13" s="5">
        <v>1</v>
      </c>
      <c r="M13" s="14">
        <v>0.5</v>
      </c>
      <c r="N13" s="14">
        <v>0.5</v>
      </c>
      <c r="O13" s="14">
        <v>1</v>
      </c>
      <c r="P13" s="86"/>
      <c r="Q13" s="5">
        <v>1</v>
      </c>
      <c r="R13" s="5">
        <v>1</v>
      </c>
      <c r="S13" s="5">
        <v>1</v>
      </c>
      <c r="T13" s="5">
        <v>1</v>
      </c>
      <c r="U13" s="5">
        <v>0</v>
      </c>
      <c r="V13" s="5"/>
      <c r="W13" s="12">
        <f t="shared" si="0"/>
        <v>1</v>
      </c>
      <c r="X13" s="12">
        <f t="shared" si="0"/>
        <v>1</v>
      </c>
      <c r="Y13" s="84">
        <f t="shared" si="0"/>
        <v>1</v>
      </c>
      <c r="Z13" s="207">
        <f t="shared" si="0"/>
        <v>1</v>
      </c>
      <c r="AA13" s="12">
        <f t="shared" si="0"/>
        <v>0</v>
      </c>
      <c r="AB13" s="88">
        <f t="shared" si="1"/>
        <v>4</v>
      </c>
      <c r="AC13" s="88"/>
      <c r="AD13" s="7">
        <f t="shared" si="2"/>
        <v>2</v>
      </c>
      <c r="AE13" s="7">
        <f t="shared" si="3"/>
        <v>1</v>
      </c>
      <c r="AF13" s="7">
        <f t="shared" si="4"/>
        <v>1</v>
      </c>
      <c r="AG13" s="7"/>
      <c r="AI13" s="139"/>
      <c r="AJ13" s="139"/>
      <c r="AK13" s="139"/>
      <c r="AL13" s="139"/>
      <c r="AM13" s="139"/>
      <c r="AO13" s="139"/>
      <c r="AP13" s="139"/>
      <c r="AQ13" s="139"/>
      <c r="AR13" s="139"/>
      <c r="AS13" s="139"/>
      <c r="AU13" s="139"/>
      <c r="AV13" s="139"/>
      <c r="AW13" s="139"/>
      <c r="AX13" s="139"/>
      <c r="AY13" s="139"/>
      <c r="BA13" s="139"/>
    </row>
    <row r="14" spans="1:64" ht="13.5" customHeight="1" x14ac:dyDescent="0.2">
      <c r="A14" s="1" t="s">
        <v>4</v>
      </c>
      <c r="B14" s="86" t="s">
        <v>401</v>
      </c>
      <c r="C14" s="86">
        <v>11</v>
      </c>
      <c r="D14" s="87" t="s">
        <v>10</v>
      </c>
      <c r="E14" s="2">
        <v>1</v>
      </c>
      <c r="F14" s="2">
        <v>0</v>
      </c>
      <c r="G14" s="2">
        <v>0</v>
      </c>
      <c r="H14" s="2">
        <v>0</v>
      </c>
      <c r="I14" s="2">
        <v>0</v>
      </c>
      <c r="J14" s="86"/>
      <c r="K14" s="5">
        <v>1</v>
      </c>
      <c r="L14" s="5">
        <v>0</v>
      </c>
      <c r="M14" s="14">
        <v>1</v>
      </c>
      <c r="N14" s="14">
        <v>1</v>
      </c>
      <c r="O14" s="14">
        <v>1</v>
      </c>
      <c r="P14" s="86"/>
      <c r="Q14" s="5">
        <v>1</v>
      </c>
      <c r="R14" s="5">
        <v>0</v>
      </c>
      <c r="S14" s="5">
        <v>1</v>
      </c>
      <c r="T14" s="5">
        <v>1</v>
      </c>
      <c r="U14" s="5">
        <v>1</v>
      </c>
      <c r="V14" s="5"/>
      <c r="W14" s="12">
        <f t="shared" si="0"/>
        <v>1</v>
      </c>
      <c r="X14" s="12">
        <f t="shared" si="0"/>
        <v>0</v>
      </c>
      <c r="Y14" s="84">
        <f t="shared" si="0"/>
        <v>1</v>
      </c>
      <c r="Z14" s="207">
        <f t="shared" si="0"/>
        <v>1</v>
      </c>
      <c r="AA14" s="12">
        <f t="shared" si="0"/>
        <v>1</v>
      </c>
      <c r="AB14" s="88">
        <f t="shared" si="1"/>
        <v>4</v>
      </c>
      <c r="AC14" s="88"/>
      <c r="AD14" s="7">
        <f t="shared" si="2"/>
        <v>1</v>
      </c>
      <c r="AE14" s="7">
        <f t="shared" si="3"/>
        <v>2</v>
      </c>
      <c r="AF14" s="7">
        <f t="shared" si="4"/>
        <v>1</v>
      </c>
      <c r="AG14" s="7"/>
      <c r="AI14" s="139"/>
      <c r="AJ14" s="139"/>
      <c r="AK14" s="139"/>
      <c r="AL14" s="139"/>
      <c r="AM14" s="139"/>
      <c r="AO14" s="139"/>
      <c r="AP14" s="139"/>
      <c r="AQ14" s="139"/>
      <c r="AR14" s="139"/>
      <c r="AS14" s="139"/>
      <c r="AU14" s="139"/>
      <c r="AV14" s="139"/>
      <c r="AW14" s="139"/>
      <c r="AX14" s="139"/>
      <c r="AY14" s="139"/>
      <c r="BA14" s="139"/>
    </row>
    <row r="15" spans="1:64" ht="13.5" customHeight="1" x14ac:dyDescent="0.2">
      <c r="A15" s="11" t="s">
        <v>21</v>
      </c>
      <c r="B15" s="86" t="s">
        <v>408</v>
      </c>
      <c r="C15" s="86">
        <v>3</v>
      </c>
      <c r="D15" s="87" t="s">
        <v>22</v>
      </c>
      <c r="E15" s="2">
        <v>1</v>
      </c>
      <c r="F15" s="2">
        <v>1</v>
      </c>
      <c r="G15" s="2">
        <v>1</v>
      </c>
      <c r="H15" s="2">
        <v>1</v>
      </c>
      <c r="I15" s="2">
        <v>0</v>
      </c>
      <c r="J15" s="86"/>
      <c r="K15" s="5">
        <v>0</v>
      </c>
      <c r="L15" s="5">
        <v>1</v>
      </c>
      <c r="M15" s="14">
        <v>1</v>
      </c>
      <c r="N15" s="14">
        <v>1</v>
      </c>
      <c r="O15" s="14">
        <v>0</v>
      </c>
      <c r="P15" s="86"/>
      <c r="Q15" s="5">
        <v>1</v>
      </c>
      <c r="R15" s="5">
        <v>1</v>
      </c>
      <c r="S15" s="5">
        <v>0</v>
      </c>
      <c r="T15" s="5">
        <v>0</v>
      </c>
      <c r="U15" s="5">
        <v>0</v>
      </c>
      <c r="V15" s="5"/>
      <c r="W15" s="12">
        <f t="shared" si="0"/>
        <v>1</v>
      </c>
      <c r="X15" s="12">
        <f t="shared" si="0"/>
        <v>1</v>
      </c>
      <c r="Y15" s="84">
        <f t="shared" si="0"/>
        <v>1</v>
      </c>
      <c r="Z15" s="207">
        <f t="shared" si="0"/>
        <v>1</v>
      </c>
      <c r="AA15" s="12">
        <f t="shared" si="0"/>
        <v>0</v>
      </c>
      <c r="AB15" s="88">
        <f t="shared" si="1"/>
        <v>4</v>
      </c>
      <c r="AC15" s="88"/>
      <c r="AD15" s="7">
        <f t="shared" si="2"/>
        <v>2</v>
      </c>
      <c r="AE15" s="7">
        <f t="shared" si="3"/>
        <v>1</v>
      </c>
      <c r="AF15" s="7">
        <f t="shared" si="4"/>
        <v>1</v>
      </c>
      <c r="AG15" s="7"/>
      <c r="AI15" s="139"/>
      <c r="AJ15" s="139"/>
      <c r="AK15" s="139"/>
      <c r="AL15" s="139"/>
      <c r="AM15" s="139"/>
      <c r="AO15" s="139"/>
      <c r="AP15" s="139"/>
      <c r="AQ15" s="139"/>
      <c r="AR15" s="139"/>
      <c r="AS15" s="139"/>
      <c r="AU15" s="139"/>
      <c r="AV15" s="139"/>
      <c r="AW15" s="139"/>
      <c r="AX15" s="139"/>
      <c r="AY15" s="139"/>
      <c r="BA15" s="139"/>
    </row>
    <row r="16" spans="1:64" ht="13.5" customHeight="1" x14ac:dyDescent="0.2">
      <c r="A16" s="11" t="s">
        <v>132</v>
      </c>
      <c r="B16" s="86" t="s">
        <v>455</v>
      </c>
      <c r="C16" s="86">
        <v>11</v>
      </c>
      <c r="D16" s="87" t="s">
        <v>140</v>
      </c>
      <c r="E16" s="2">
        <v>1</v>
      </c>
      <c r="F16" s="2">
        <v>1</v>
      </c>
      <c r="G16" s="2">
        <v>1</v>
      </c>
      <c r="H16" s="2">
        <v>0</v>
      </c>
      <c r="I16" s="2">
        <v>1</v>
      </c>
      <c r="J16" s="5"/>
      <c r="K16" s="5">
        <v>1</v>
      </c>
      <c r="L16" s="5">
        <v>1</v>
      </c>
      <c r="M16" s="14">
        <v>0.5</v>
      </c>
      <c r="N16" s="14">
        <v>0.5</v>
      </c>
      <c r="O16" s="14">
        <v>0.5</v>
      </c>
      <c r="P16" s="86"/>
      <c r="Q16" s="5">
        <v>1</v>
      </c>
      <c r="R16" s="5">
        <v>1</v>
      </c>
      <c r="S16" s="5">
        <v>0</v>
      </c>
      <c r="T16" s="5">
        <v>1</v>
      </c>
      <c r="U16" s="5">
        <v>1</v>
      </c>
      <c r="V16" s="5"/>
      <c r="W16" s="12">
        <f t="shared" si="0"/>
        <v>1</v>
      </c>
      <c r="X16" s="12">
        <f t="shared" si="0"/>
        <v>1</v>
      </c>
      <c r="Y16" s="84">
        <f t="shared" si="0"/>
        <v>0.5</v>
      </c>
      <c r="Z16" s="207">
        <f t="shared" si="0"/>
        <v>0.5</v>
      </c>
      <c r="AA16" s="12">
        <f t="shared" si="0"/>
        <v>1</v>
      </c>
      <c r="AB16" s="88">
        <f t="shared" si="1"/>
        <v>4</v>
      </c>
      <c r="AC16" s="88"/>
      <c r="AD16" s="7">
        <f t="shared" si="2"/>
        <v>2</v>
      </c>
      <c r="AE16" s="7">
        <f t="shared" si="3"/>
        <v>1.5</v>
      </c>
      <c r="AF16" s="7">
        <f t="shared" si="4"/>
        <v>0.5</v>
      </c>
      <c r="AG16" s="88"/>
      <c r="AI16" s="139"/>
      <c r="AJ16" s="139"/>
      <c r="AK16" s="139"/>
      <c r="AL16" s="139"/>
      <c r="AM16" s="139"/>
      <c r="AO16" s="139"/>
      <c r="AP16" s="139"/>
      <c r="AQ16" s="139"/>
      <c r="AR16" s="139"/>
      <c r="AS16" s="139"/>
      <c r="AU16" s="139"/>
      <c r="AV16" s="139"/>
      <c r="AW16" s="139"/>
      <c r="AX16" s="139"/>
      <c r="AY16" s="139"/>
      <c r="AZ16" s="139"/>
      <c r="BA16" s="139"/>
      <c r="BD16" s="139"/>
      <c r="BE16" s="139"/>
      <c r="BF16" s="139"/>
      <c r="BG16" s="139"/>
      <c r="BH16" s="139"/>
      <c r="BI16" s="139"/>
      <c r="BJ16" s="139"/>
      <c r="BK16" s="139"/>
      <c r="BL16" s="139"/>
    </row>
    <row r="17" spans="1:64" ht="13.5" customHeight="1" x14ac:dyDescent="0.2">
      <c r="A17" s="11" t="s">
        <v>364</v>
      </c>
      <c r="B17" s="29" t="s">
        <v>538</v>
      </c>
      <c r="C17" s="29">
        <v>4</v>
      </c>
      <c r="D17" s="4" t="s">
        <v>387</v>
      </c>
      <c r="E17" s="8">
        <v>1</v>
      </c>
      <c r="F17" s="8">
        <v>1</v>
      </c>
      <c r="G17" s="8">
        <v>1</v>
      </c>
      <c r="H17" s="8">
        <v>0</v>
      </c>
      <c r="I17" s="8">
        <v>1</v>
      </c>
      <c r="J17" s="8"/>
      <c r="K17" s="8">
        <v>1</v>
      </c>
      <c r="L17" s="8">
        <v>1</v>
      </c>
      <c r="M17" s="8">
        <v>0</v>
      </c>
      <c r="N17" s="17">
        <v>0.5</v>
      </c>
      <c r="O17" s="8">
        <v>1</v>
      </c>
      <c r="P17" s="8"/>
      <c r="Q17" s="8">
        <v>1</v>
      </c>
      <c r="R17" s="8">
        <v>1</v>
      </c>
      <c r="S17" s="8">
        <v>1</v>
      </c>
      <c r="T17" s="8">
        <v>0</v>
      </c>
      <c r="U17" s="8">
        <v>0</v>
      </c>
      <c r="V17" s="8"/>
      <c r="W17" s="13">
        <f t="shared" si="0"/>
        <v>1</v>
      </c>
      <c r="X17" s="13">
        <f t="shared" si="0"/>
        <v>1</v>
      </c>
      <c r="Y17" s="161">
        <f t="shared" si="0"/>
        <v>1</v>
      </c>
      <c r="Z17" s="207">
        <f t="shared" si="0"/>
        <v>0</v>
      </c>
      <c r="AA17" s="13">
        <f t="shared" si="0"/>
        <v>1</v>
      </c>
      <c r="AB17" s="7">
        <f t="shared" si="1"/>
        <v>4</v>
      </c>
      <c r="AC17" s="7"/>
      <c r="AD17" s="7">
        <f t="shared" si="2"/>
        <v>2</v>
      </c>
      <c r="AE17" s="7">
        <f t="shared" si="3"/>
        <v>1</v>
      </c>
      <c r="AF17" s="7">
        <f t="shared" si="4"/>
        <v>1</v>
      </c>
      <c r="AG17" s="7"/>
      <c r="AI17" s="139"/>
      <c r="AJ17" s="139"/>
      <c r="AK17" s="139"/>
      <c r="AL17" s="139"/>
      <c r="AM17" s="139"/>
      <c r="AO17" s="139"/>
      <c r="AP17" s="139"/>
      <c r="AQ17" s="139"/>
      <c r="AR17" s="139"/>
      <c r="AS17" s="139"/>
      <c r="AU17" s="139"/>
      <c r="AV17" s="139"/>
      <c r="AW17" s="139"/>
      <c r="AX17" s="139"/>
      <c r="AY17" s="139"/>
      <c r="BA17" s="139"/>
    </row>
    <row r="18" spans="1:64" ht="13.5" customHeight="1" x14ac:dyDescent="0.2">
      <c r="A18" s="8">
        <v>1066</v>
      </c>
      <c r="B18" s="29" t="s">
        <v>424</v>
      </c>
      <c r="C18" s="29">
        <v>11</v>
      </c>
      <c r="D18" s="8" t="s">
        <v>643</v>
      </c>
      <c r="E18" s="72">
        <v>1</v>
      </c>
      <c r="F18" s="72">
        <v>1</v>
      </c>
      <c r="G18" s="72">
        <v>1</v>
      </c>
      <c r="H18" s="72">
        <v>1</v>
      </c>
      <c r="I18" s="72">
        <v>0</v>
      </c>
      <c r="J18" s="72" t="s">
        <v>786</v>
      </c>
      <c r="K18" s="72">
        <v>1</v>
      </c>
      <c r="L18" s="72">
        <v>1</v>
      </c>
      <c r="M18" s="72">
        <v>0</v>
      </c>
      <c r="N18" s="72">
        <v>0</v>
      </c>
      <c r="O18" s="72">
        <v>0</v>
      </c>
      <c r="P18" s="72"/>
      <c r="Q18" s="8">
        <v>1</v>
      </c>
      <c r="R18" s="8">
        <v>1</v>
      </c>
      <c r="S18" s="8">
        <v>1</v>
      </c>
      <c r="T18" s="8">
        <v>1</v>
      </c>
      <c r="U18" s="8">
        <v>0</v>
      </c>
      <c r="V18" s="8"/>
      <c r="W18" s="13">
        <f t="shared" si="0"/>
        <v>1</v>
      </c>
      <c r="X18" s="13">
        <f t="shared" si="0"/>
        <v>1</v>
      </c>
      <c r="Y18" s="161">
        <f t="shared" si="0"/>
        <v>1</v>
      </c>
      <c r="Z18" s="207">
        <f t="shared" si="0"/>
        <v>1</v>
      </c>
      <c r="AA18" s="13">
        <f t="shared" si="0"/>
        <v>0</v>
      </c>
      <c r="AB18" s="7">
        <f t="shared" si="1"/>
        <v>4</v>
      </c>
      <c r="AC18" s="7"/>
      <c r="AD18" s="7">
        <f t="shared" si="2"/>
        <v>2</v>
      </c>
      <c r="AE18" s="7">
        <f t="shared" si="3"/>
        <v>1</v>
      </c>
      <c r="AF18" s="7">
        <f t="shared" si="4"/>
        <v>1</v>
      </c>
      <c r="AG18" s="7"/>
      <c r="AH18" s="55"/>
      <c r="AI18" s="137"/>
      <c r="AJ18" s="139"/>
      <c r="AK18" s="139"/>
      <c r="AL18" s="139"/>
      <c r="AM18" s="139"/>
      <c r="AO18" s="139"/>
      <c r="AP18" s="139"/>
      <c r="AQ18" s="139"/>
      <c r="AR18" s="139"/>
      <c r="AS18" s="139"/>
      <c r="AU18" s="139"/>
      <c r="AV18" s="139"/>
      <c r="AW18" s="139"/>
      <c r="AX18" s="139"/>
      <c r="AY18" s="139"/>
      <c r="BA18" s="139"/>
    </row>
    <row r="19" spans="1:64" ht="13.5" customHeight="1" x14ac:dyDescent="0.2">
      <c r="A19" s="11" t="s">
        <v>5</v>
      </c>
      <c r="B19" s="29" t="s">
        <v>402</v>
      </c>
      <c r="C19" s="29">
        <v>9</v>
      </c>
      <c r="D19" s="4" t="s">
        <v>11</v>
      </c>
      <c r="E19" s="6">
        <v>1</v>
      </c>
      <c r="F19" s="6">
        <v>1</v>
      </c>
      <c r="G19" s="6">
        <v>0</v>
      </c>
      <c r="H19" s="6">
        <v>0</v>
      </c>
      <c r="I19" s="6">
        <v>1</v>
      </c>
      <c r="J19" s="3"/>
      <c r="K19" s="5">
        <v>1</v>
      </c>
      <c r="L19" s="5">
        <v>1</v>
      </c>
      <c r="M19" s="14">
        <v>1</v>
      </c>
      <c r="N19" s="14">
        <v>1</v>
      </c>
      <c r="O19" s="14">
        <v>1</v>
      </c>
      <c r="P19" s="3"/>
      <c r="Q19" s="5">
        <v>1</v>
      </c>
      <c r="R19" s="5">
        <v>1</v>
      </c>
      <c r="S19" s="5">
        <v>0</v>
      </c>
      <c r="T19" s="5">
        <v>1</v>
      </c>
      <c r="U19" s="5">
        <v>1</v>
      </c>
      <c r="V19" s="5"/>
      <c r="W19" s="13">
        <f t="shared" si="0"/>
        <v>1</v>
      </c>
      <c r="X19" s="13">
        <f t="shared" si="0"/>
        <v>1</v>
      </c>
      <c r="Y19" s="161">
        <f t="shared" si="0"/>
        <v>0</v>
      </c>
      <c r="Z19" s="207">
        <f t="shared" si="0"/>
        <v>1</v>
      </c>
      <c r="AA19" s="13">
        <f t="shared" si="0"/>
        <v>1</v>
      </c>
      <c r="AB19" s="7">
        <f t="shared" si="1"/>
        <v>4</v>
      </c>
      <c r="AC19" s="7"/>
      <c r="AD19" s="7">
        <f t="shared" si="2"/>
        <v>2</v>
      </c>
      <c r="AE19" s="7">
        <f t="shared" si="3"/>
        <v>2</v>
      </c>
      <c r="AF19" s="7">
        <f t="shared" si="4"/>
        <v>0</v>
      </c>
      <c r="AG19" s="7"/>
      <c r="AH19" s="55"/>
      <c r="AI19" s="137"/>
      <c r="AJ19" s="139"/>
      <c r="AK19" s="139"/>
      <c r="AL19" s="139"/>
      <c r="AM19" s="139"/>
      <c r="AO19" s="139"/>
      <c r="AP19" s="139"/>
      <c r="AQ19" s="139"/>
      <c r="AR19" s="139"/>
      <c r="AS19" s="139"/>
      <c r="AU19" s="139"/>
      <c r="AV19" s="139"/>
      <c r="AW19" s="139"/>
      <c r="AX19" s="139"/>
      <c r="AY19" s="139"/>
      <c r="AZ19" s="139"/>
      <c r="BA19" s="139"/>
      <c r="BD19" s="139"/>
      <c r="BE19" s="139"/>
      <c r="BF19" s="139"/>
      <c r="BG19" s="139"/>
      <c r="BH19" s="139"/>
      <c r="BI19" s="139"/>
      <c r="BJ19" s="139"/>
      <c r="BK19" s="139"/>
      <c r="BL19" s="139"/>
    </row>
    <row r="20" spans="1:64" s="55" customFormat="1" ht="13.5" customHeight="1" x14ac:dyDescent="0.2">
      <c r="A20" s="8">
        <v>1075</v>
      </c>
      <c r="B20" s="29" t="s">
        <v>867</v>
      </c>
      <c r="C20" s="29">
        <v>9</v>
      </c>
      <c r="D20" s="8" t="s">
        <v>652</v>
      </c>
      <c r="E20" s="72">
        <v>1</v>
      </c>
      <c r="F20" s="72">
        <v>1</v>
      </c>
      <c r="G20" s="72">
        <v>0</v>
      </c>
      <c r="H20" s="72">
        <v>0</v>
      </c>
      <c r="I20" s="72">
        <v>1</v>
      </c>
      <c r="J20" s="72" t="s">
        <v>790</v>
      </c>
      <c r="K20" s="72">
        <v>1</v>
      </c>
      <c r="L20" s="72">
        <v>1</v>
      </c>
      <c r="M20" s="72">
        <v>0.5</v>
      </c>
      <c r="N20" s="72">
        <v>0.5</v>
      </c>
      <c r="O20" s="72">
        <v>1</v>
      </c>
      <c r="P20" s="72"/>
      <c r="Q20" s="72">
        <v>1</v>
      </c>
      <c r="R20" s="72">
        <v>1</v>
      </c>
      <c r="S20" s="72">
        <v>1</v>
      </c>
      <c r="T20" s="72">
        <v>1</v>
      </c>
      <c r="U20" s="72">
        <v>1</v>
      </c>
      <c r="V20" s="8"/>
      <c r="W20" s="13">
        <f t="shared" si="0"/>
        <v>1</v>
      </c>
      <c r="X20" s="13">
        <f t="shared" si="0"/>
        <v>1</v>
      </c>
      <c r="Y20" s="161">
        <f t="shared" si="0"/>
        <v>0.5</v>
      </c>
      <c r="Z20" s="207">
        <f t="shared" si="0"/>
        <v>0.5</v>
      </c>
      <c r="AA20" s="13">
        <f t="shared" si="0"/>
        <v>1</v>
      </c>
      <c r="AB20" s="7">
        <f t="shared" si="1"/>
        <v>4</v>
      </c>
      <c r="AC20" s="7"/>
      <c r="AD20" s="7">
        <f t="shared" si="2"/>
        <v>2</v>
      </c>
      <c r="AE20" s="7">
        <f t="shared" si="3"/>
        <v>1.5</v>
      </c>
      <c r="AF20" s="7">
        <f t="shared" si="4"/>
        <v>0.5</v>
      </c>
      <c r="AG20" s="7"/>
      <c r="AI20" s="137"/>
      <c r="AJ20" s="137"/>
      <c r="AK20" s="137"/>
      <c r="AL20" s="137"/>
      <c r="AM20" s="137"/>
      <c r="AO20" s="137"/>
      <c r="AP20" s="137"/>
      <c r="AQ20" s="137"/>
      <c r="AR20" s="137"/>
      <c r="AS20" s="137"/>
      <c r="AU20" s="137"/>
      <c r="AV20" s="137"/>
      <c r="AW20" s="137"/>
      <c r="AX20" s="137"/>
      <c r="AY20" s="137"/>
      <c r="BA20" s="137"/>
    </row>
    <row r="21" spans="1:64" s="55" customFormat="1" ht="13.5" customHeight="1" x14ac:dyDescent="0.2">
      <c r="A21" s="8">
        <v>1098</v>
      </c>
      <c r="B21" s="29" t="s">
        <v>885</v>
      </c>
      <c r="C21" s="29">
        <v>2</v>
      </c>
      <c r="D21" s="8" t="s">
        <v>676</v>
      </c>
      <c r="E21" s="72">
        <v>1</v>
      </c>
      <c r="F21" s="72">
        <v>1</v>
      </c>
      <c r="G21" s="72">
        <v>1</v>
      </c>
      <c r="H21" s="72">
        <v>1</v>
      </c>
      <c r="I21" s="72">
        <v>0</v>
      </c>
      <c r="J21" s="72"/>
      <c r="K21" s="72">
        <v>1</v>
      </c>
      <c r="L21" s="72">
        <v>1</v>
      </c>
      <c r="M21" s="72">
        <v>0.5</v>
      </c>
      <c r="N21" s="72">
        <v>0.5</v>
      </c>
      <c r="O21" s="72">
        <v>0.5</v>
      </c>
      <c r="P21" s="72"/>
      <c r="Q21" s="72">
        <v>1</v>
      </c>
      <c r="R21" s="72">
        <v>1</v>
      </c>
      <c r="S21" s="72">
        <v>1</v>
      </c>
      <c r="T21" s="72">
        <v>1</v>
      </c>
      <c r="U21" s="72">
        <v>0</v>
      </c>
      <c r="V21" s="8"/>
      <c r="W21" s="13">
        <f t="shared" si="0"/>
        <v>1</v>
      </c>
      <c r="X21" s="13">
        <f t="shared" si="0"/>
        <v>1</v>
      </c>
      <c r="Y21" s="161">
        <f t="shared" si="0"/>
        <v>1</v>
      </c>
      <c r="Z21" s="207">
        <f t="shared" si="0"/>
        <v>1</v>
      </c>
      <c r="AA21" s="13">
        <f t="shared" si="0"/>
        <v>0</v>
      </c>
      <c r="AB21" s="7">
        <f t="shared" si="1"/>
        <v>4</v>
      </c>
      <c r="AC21" s="7"/>
      <c r="AD21" s="7">
        <f t="shared" si="2"/>
        <v>2</v>
      </c>
      <c r="AE21" s="7">
        <f t="shared" si="3"/>
        <v>1</v>
      </c>
      <c r="AF21" s="7">
        <f t="shared" si="4"/>
        <v>1</v>
      </c>
      <c r="AG21" s="7"/>
      <c r="AH21" s="54"/>
      <c r="AI21" s="139"/>
      <c r="AJ21" s="137"/>
      <c r="AK21" s="137"/>
      <c r="AL21" s="137"/>
      <c r="AM21" s="137"/>
      <c r="AO21" s="137"/>
      <c r="AP21" s="137"/>
      <c r="AQ21" s="137"/>
      <c r="AR21" s="137"/>
      <c r="AS21" s="137"/>
      <c r="AU21" s="137"/>
      <c r="AV21" s="137"/>
      <c r="AW21" s="137"/>
      <c r="AX21" s="137"/>
      <c r="AY21" s="137"/>
      <c r="BA21" s="137"/>
    </row>
    <row r="22" spans="1:64" ht="13.5" customHeight="1" x14ac:dyDescent="0.2">
      <c r="A22" s="11" t="s">
        <v>56</v>
      </c>
      <c r="B22" s="86" t="s">
        <v>423</v>
      </c>
      <c r="C22" s="86">
        <v>10</v>
      </c>
      <c r="D22" s="87" t="s">
        <v>57</v>
      </c>
      <c r="E22" s="2">
        <v>1</v>
      </c>
      <c r="F22" s="2">
        <v>1</v>
      </c>
      <c r="G22" s="2">
        <v>1</v>
      </c>
      <c r="H22" s="2">
        <v>1</v>
      </c>
      <c r="I22" s="2">
        <v>0</v>
      </c>
      <c r="J22" s="86"/>
      <c r="K22" s="5">
        <v>1</v>
      </c>
      <c r="L22" s="5">
        <v>1</v>
      </c>
      <c r="M22" s="14">
        <v>1</v>
      </c>
      <c r="N22" s="14">
        <v>0.5</v>
      </c>
      <c r="O22" s="14">
        <v>0.5</v>
      </c>
      <c r="P22" s="86"/>
      <c r="Q22" s="5">
        <v>1</v>
      </c>
      <c r="R22" s="5">
        <v>1</v>
      </c>
      <c r="S22" s="5">
        <v>1</v>
      </c>
      <c r="T22" s="5">
        <v>1</v>
      </c>
      <c r="U22" s="5">
        <v>0</v>
      </c>
      <c r="V22" s="5"/>
      <c r="W22" s="12">
        <f t="shared" si="0"/>
        <v>1</v>
      </c>
      <c r="X22" s="12">
        <f t="shared" si="0"/>
        <v>1</v>
      </c>
      <c r="Y22" s="84">
        <f t="shared" si="0"/>
        <v>1</v>
      </c>
      <c r="Z22" s="207">
        <f t="shared" si="0"/>
        <v>1</v>
      </c>
      <c r="AA22" s="12">
        <f t="shared" si="0"/>
        <v>0</v>
      </c>
      <c r="AB22" s="88">
        <f t="shared" si="1"/>
        <v>4</v>
      </c>
      <c r="AC22" s="88"/>
      <c r="AD22" s="7">
        <f t="shared" si="2"/>
        <v>2</v>
      </c>
      <c r="AE22" s="7">
        <f t="shared" si="3"/>
        <v>1</v>
      </c>
      <c r="AF22" s="7">
        <f t="shared" si="4"/>
        <v>1</v>
      </c>
      <c r="AG22" s="7"/>
      <c r="AI22" s="139"/>
      <c r="AJ22" s="139"/>
      <c r="AK22" s="139"/>
      <c r="AL22" s="139"/>
      <c r="AM22" s="139"/>
      <c r="AO22" s="139"/>
      <c r="AP22" s="139"/>
      <c r="AQ22" s="139"/>
      <c r="AR22" s="139"/>
      <c r="AS22" s="139"/>
      <c r="AU22" s="139"/>
      <c r="AV22" s="139"/>
      <c r="AW22" s="139"/>
      <c r="AX22" s="139"/>
      <c r="AY22" s="139"/>
      <c r="AZ22" s="139"/>
      <c r="BA22" s="139"/>
      <c r="BD22" s="139"/>
      <c r="BE22" s="139"/>
      <c r="BF22" s="139"/>
      <c r="BG22" s="139"/>
      <c r="BH22" s="139"/>
      <c r="BI22" s="139"/>
      <c r="BJ22" s="139"/>
      <c r="BK22" s="139"/>
      <c r="BL22" s="139"/>
    </row>
    <row r="23" spans="1:64" ht="13.5" customHeight="1" x14ac:dyDescent="0.2">
      <c r="A23" s="1" t="s">
        <v>366</v>
      </c>
      <c r="B23" s="29" t="s">
        <v>539</v>
      </c>
      <c r="C23" s="29">
        <v>2</v>
      </c>
      <c r="D23" s="4" t="s">
        <v>389</v>
      </c>
      <c r="E23" s="8">
        <v>1</v>
      </c>
      <c r="F23" s="8">
        <v>1</v>
      </c>
      <c r="G23" s="8">
        <v>0</v>
      </c>
      <c r="H23" s="8">
        <v>1</v>
      </c>
      <c r="I23" s="8">
        <v>0</v>
      </c>
      <c r="J23" s="8"/>
      <c r="K23" s="8">
        <v>1</v>
      </c>
      <c r="L23" s="8">
        <v>1</v>
      </c>
      <c r="M23" s="17">
        <v>0.5</v>
      </c>
      <c r="N23" s="17">
        <v>0.5</v>
      </c>
      <c r="O23" s="8">
        <v>1</v>
      </c>
      <c r="P23" s="8"/>
      <c r="Q23" s="8">
        <v>1</v>
      </c>
      <c r="R23" s="8">
        <v>1</v>
      </c>
      <c r="S23" s="8">
        <v>1</v>
      </c>
      <c r="T23" s="8">
        <v>0</v>
      </c>
      <c r="U23" s="8">
        <v>1</v>
      </c>
      <c r="V23" s="8"/>
      <c r="W23" s="13">
        <f t="shared" si="0"/>
        <v>1</v>
      </c>
      <c r="X23" s="13">
        <f t="shared" si="0"/>
        <v>1</v>
      </c>
      <c r="Y23" s="161">
        <f t="shared" si="0"/>
        <v>0.5</v>
      </c>
      <c r="Z23" s="207">
        <f t="shared" si="0"/>
        <v>0.5</v>
      </c>
      <c r="AA23" s="13">
        <f t="shared" si="0"/>
        <v>1</v>
      </c>
      <c r="AB23" s="7">
        <f t="shared" si="1"/>
        <v>4</v>
      </c>
      <c r="AC23" s="7"/>
      <c r="AD23" s="7">
        <f t="shared" si="2"/>
        <v>2</v>
      </c>
      <c r="AE23" s="7">
        <f t="shared" si="3"/>
        <v>1.5</v>
      </c>
      <c r="AF23" s="7">
        <f t="shared" si="4"/>
        <v>0.5</v>
      </c>
      <c r="AG23" s="7"/>
      <c r="AI23" s="139"/>
      <c r="AJ23" s="139"/>
      <c r="AK23" s="139"/>
      <c r="AL23" s="139"/>
      <c r="AM23" s="139"/>
      <c r="AO23" s="139"/>
      <c r="AP23" s="139"/>
      <c r="AQ23" s="139"/>
      <c r="AR23" s="139"/>
      <c r="AS23" s="139"/>
      <c r="AU23" s="139"/>
      <c r="AV23" s="139"/>
      <c r="AW23" s="139"/>
      <c r="AX23" s="139"/>
      <c r="AY23" s="139"/>
      <c r="BA23" s="139"/>
    </row>
    <row r="24" spans="1:64" s="55" customFormat="1" ht="13.5" customHeight="1" x14ac:dyDescent="0.2">
      <c r="A24" s="8">
        <v>1119</v>
      </c>
      <c r="B24" s="29" t="s">
        <v>904</v>
      </c>
      <c r="C24" s="29">
        <v>9</v>
      </c>
      <c r="D24" s="8" t="s">
        <v>697</v>
      </c>
      <c r="E24" s="72">
        <v>1</v>
      </c>
      <c r="F24" s="72">
        <v>1</v>
      </c>
      <c r="G24" s="72">
        <v>1</v>
      </c>
      <c r="H24" s="72">
        <v>0</v>
      </c>
      <c r="I24" s="72">
        <v>1</v>
      </c>
      <c r="J24" s="72"/>
      <c r="K24" s="72">
        <v>1</v>
      </c>
      <c r="L24" s="72">
        <v>1</v>
      </c>
      <c r="M24" s="72">
        <v>0</v>
      </c>
      <c r="N24" s="72">
        <v>0</v>
      </c>
      <c r="O24" s="72">
        <v>0.5</v>
      </c>
      <c r="P24" s="72"/>
      <c r="Q24" s="72">
        <v>1</v>
      </c>
      <c r="R24" s="72">
        <v>1</v>
      </c>
      <c r="S24" s="72">
        <v>1</v>
      </c>
      <c r="T24" s="72">
        <v>1</v>
      </c>
      <c r="U24" s="72">
        <v>1</v>
      </c>
      <c r="V24" s="8"/>
      <c r="W24" s="13">
        <f t="shared" si="0"/>
        <v>1</v>
      </c>
      <c r="X24" s="13">
        <f t="shared" si="0"/>
        <v>1</v>
      </c>
      <c r="Y24" s="161">
        <f t="shared" si="0"/>
        <v>1</v>
      </c>
      <c r="Z24" s="207">
        <f t="shared" si="0"/>
        <v>0</v>
      </c>
      <c r="AA24" s="13">
        <f t="shared" si="0"/>
        <v>1</v>
      </c>
      <c r="AB24" s="7">
        <f t="shared" si="1"/>
        <v>4</v>
      </c>
      <c r="AC24" s="7"/>
      <c r="AD24" s="7">
        <f t="shared" si="2"/>
        <v>2</v>
      </c>
      <c r="AE24" s="7">
        <f t="shared" si="3"/>
        <v>1</v>
      </c>
      <c r="AF24" s="7">
        <f t="shared" si="4"/>
        <v>1</v>
      </c>
      <c r="AG24" s="7"/>
      <c r="AI24" s="137"/>
      <c r="AJ24" s="137"/>
      <c r="AK24" s="137"/>
      <c r="AL24" s="137"/>
      <c r="AM24" s="137"/>
      <c r="AO24" s="137"/>
      <c r="AP24" s="137"/>
      <c r="AQ24" s="137"/>
      <c r="AR24" s="137"/>
      <c r="AS24" s="137"/>
      <c r="AU24" s="137"/>
      <c r="AV24" s="137"/>
      <c r="AW24" s="137"/>
      <c r="AX24" s="137"/>
      <c r="AY24" s="137"/>
      <c r="BA24" s="137"/>
    </row>
    <row r="25" spans="1:64" s="55" customFormat="1" ht="13.5" customHeight="1" x14ac:dyDescent="0.2">
      <c r="A25" s="8">
        <v>1030</v>
      </c>
      <c r="B25" s="29" t="s">
        <v>825</v>
      </c>
      <c r="C25" s="29">
        <v>10</v>
      </c>
      <c r="D25" s="8" t="s">
        <v>607</v>
      </c>
      <c r="E25" s="72">
        <v>1</v>
      </c>
      <c r="F25" s="72">
        <v>1</v>
      </c>
      <c r="G25" s="72">
        <v>1</v>
      </c>
      <c r="H25" s="72">
        <v>0</v>
      </c>
      <c r="I25" s="72">
        <v>1</v>
      </c>
      <c r="J25" s="72"/>
      <c r="K25" s="72">
        <v>1</v>
      </c>
      <c r="L25" s="72">
        <v>1</v>
      </c>
      <c r="M25" s="72">
        <v>0.5</v>
      </c>
      <c r="N25" s="72">
        <v>0.5</v>
      </c>
      <c r="O25" s="72">
        <v>0.5</v>
      </c>
      <c r="P25" s="72" t="s">
        <v>747</v>
      </c>
      <c r="Q25" s="72">
        <v>1</v>
      </c>
      <c r="R25" s="72">
        <v>1</v>
      </c>
      <c r="S25" s="72">
        <v>1</v>
      </c>
      <c r="T25" s="72">
        <v>1</v>
      </c>
      <c r="U25" s="72">
        <v>0</v>
      </c>
      <c r="V25" s="54"/>
      <c r="W25" s="13">
        <f t="shared" si="0"/>
        <v>1</v>
      </c>
      <c r="X25" s="13">
        <f t="shared" si="0"/>
        <v>1</v>
      </c>
      <c r="Y25" s="161">
        <f t="shared" si="0"/>
        <v>1</v>
      </c>
      <c r="Z25" s="207">
        <f t="shared" si="0"/>
        <v>0.5</v>
      </c>
      <c r="AA25" s="13">
        <f t="shared" si="0"/>
        <v>0.5</v>
      </c>
      <c r="AB25" s="7">
        <f t="shared" si="1"/>
        <v>4</v>
      </c>
      <c r="AC25" s="7"/>
      <c r="AD25" s="7">
        <f t="shared" si="2"/>
        <v>2</v>
      </c>
      <c r="AE25" s="7">
        <f t="shared" si="3"/>
        <v>1</v>
      </c>
      <c r="AF25" s="7">
        <f t="shared" si="4"/>
        <v>1</v>
      </c>
      <c r="AG25" s="7"/>
      <c r="AI25" s="137"/>
      <c r="AJ25" s="137"/>
      <c r="AK25" s="137"/>
      <c r="AL25" s="137"/>
      <c r="AM25" s="137"/>
      <c r="AO25" s="137"/>
      <c r="AP25" s="137"/>
      <c r="AQ25" s="137"/>
      <c r="AR25" s="137"/>
      <c r="AS25" s="137"/>
      <c r="AU25" s="137"/>
      <c r="AV25" s="137"/>
      <c r="AW25" s="137"/>
      <c r="AX25" s="137"/>
      <c r="AY25" s="137"/>
      <c r="BA25" s="137"/>
    </row>
    <row r="26" spans="1:64" ht="13.5" customHeight="1" x14ac:dyDescent="0.2">
      <c r="A26" s="11" t="s">
        <v>66</v>
      </c>
      <c r="B26" s="29" t="s">
        <v>427</v>
      </c>
      <c r="C26" s="29">
        <v>10</v>
      </c>
      <c r="D26" s="4" t="s">
        <v>67</v>
      </c>
      <c r="E26" s="6">
        <v>0</v>
      </c>
      <c r="F26" s="6">
        <v>1</v>
      </c>
      <c r="G26" s="6">
        <v>1</v>
      </c>
      <c r="H26" s="6">
        <v>1</v>
      </c>
      <c r="I26" s="6">
        <v>1</v>
      </c>
      <c r="J26" s="3"/>
      <c r="K26" s="5">
        <v>0</v>
      </c>
      <c r="L26" s="5">
        <v>1</v>
      </c>
      <c r="M26" s="14">
        <v>0.5</v>
      </c>
      <c r="N26" s="14">
        <v>1</v>
      </c>
      <c r="O26" s="14">
        <v>1</v>
      </c>
      <c r="P26" s="3"/>
      <c r="Q26" s="5">
        <v>0</v>
      </c>
      <c r="R26" s="5">
        <v>1</v>
      </c>
      <c r="S26" s="5">
        <v>1</v>
      </c>
      <c r="T26" s="5">
        <v>0</v>
      </c>
      <c r="U26" s="5">
        <v>0</v>
      </c>
      <c r="V26" s="5"/>
      <c r="W26" s="13">
        <f t="shared" si="0"/>
        <v>0</v>
      </c>
      <c r="X26" s="13">
        <f t="shared" si="0"/>
        <v>1</v>
      </c>
      <c r="Y26" s="161">
        <f t="shared" si="0"/>
        <v>1</v>
      </c>
      <c r="Z26" s="207">
        <f t="shared" si="0"/>
        <v>1</v>
      </c>
      <c r="AA26" s="13">
        <f t="shared" si="0"/>
        <v>1</v>
      </c>
      <c r="AB26" s="7">
        <f t="shared" si="1"/>
        <v>4</v>
      </c>
      <c r="AC26" s="7"/>
      <c r="AD26" s="7">
        <f t="shared" si="2"/>
        <v>1</v>
      </c>
      <c r="AE26" s="7">
        <f t="shared" si="3"/>
        <v>2</v>
      </c>
      <c r="AF26" s="7">
        <f t="shared" si="4"/>
        <v>1</v>
      </c>
      <c r="AG26" s="7"/>
      <c r="AI26" s="139"/>
      <c r="AJ26" s="139"/>
      <c r="AK26" s="139"/>
      <c r="AL26" s="139"/>
      <c r="AM26" s="139"/>
      <c r="AO26" s="139"/>
      <c r="AP26" s="139"/>
      <c r="AQ26" s="139"/>
      <c r="AR26" s="139"/>
      <c r="AS26" s="139"/>
      <c r="AU26" s="139"/>
      <c r="AV26" s="139"/>
      <c r="AW26" s="139"/>
      <c r="AX26" s="139"/>
      <c r="AY26" s="139"/>
      <c r="BA26" s="139"/>
    </row>
    <row r="27" spans="1:64" s="55" customFormat="1" ht="13.5" customHeight="1" x14ac:dyDescent="0.2">
      <c r="A27" s="8">
        <v>1158</v>
      </c>
      <c r="B27" s="29" t="s">
        <v>937</v>
      </c>
      <c r="C27" s="29">
        <v>11</v>
      </c>
      <c r="D27" s="8" t="s">
        <v>737</v>
      </c>
      <c r="E27" s="72">
        <v>1</v>
      </c>
      <c r="F27" s="72">
        <v>1</v>
      </c>
      <c r="G27" s="72">
        <v>1</v>
      </c>
      <c r="H27" s="72">
        <v>1</v>
      </c>
      <c r="I27" s="72">
        <v>0</v>
      </c>
      <c r="J27" s="72"/>
      <c r="K27" s="72">
        <v>1</v>
      </c>
      <c r="L27" s="72">
        <v>1</v>
      </c>
      <c r="M27" s="72">
        <v>0</v>
      </c>
      <c r="N27" s="72">
        <v>0</v>
      </c>
      <c r="O27" s="72">
        <v>0</v>
      </c>
      <c r="P27" s="72"/>
      <c r="Q27" s="72">
        <v>1</v>
      </c>
      <c r="R27" s="72">
        <v>1</v>
      </c>
      <c r="S27" s="72">
        <v>1</v>
      </c>
      <c r="T27" s="72">
        <v>1</v>
      </c>
      <c r="U27" s="72">
        <v>0</v>
      </c>
      <c r="V27" s="8"/>
      <c r="W27" s="13">
        <f t="shared" si="0"/>
        <v>1</v>
      </c>
      <c r="X27" s="13">
        <f t="shared" si="0"/>
        <v>1</v>
      </c>
      <c r="Y27" s="161">
        <f t="shared" si="0"/>
        <v>1</v>
      </c>
      <c r="Z27" s="207">
        <f t="shared" si="0"/>
        <v>1</v>
      </c>
      <c r="AA27" s="13">
        <f t="shared" si="0"/>
        <v>0</v>
      </c>
      <c r="AB27" s="7">
        <f t="shared" si="1"/>
        <v>4</v>
      </c>
      <c r="AC27" s="7"/>
      <c r="AD27" s="7">
        <f t="shared" si="2"/>
        <v>2</v>
      </c>
      <c r="AE27" s="7">
        <f t="shared" si="3"/>
        <v>1</v>
      </c>
      <c r="AF27" s="7">
        <f t="shared" si="4"/>
        <v>1</v>
      </c>
      <c r="AG27" s="7"/>
      <c r="AH27" s="54"/>
      <c r="AI27" s="139"/>
      <c r="AJ27" s="139"/>
      <c r="AK27" s="139"/>
      <c r="AL27" s="139"/>
      <c r="AM27" s="139"/>
      <c r="AN27" s="54"/>
      <c r="AO27" s="139"/>
      <c r="AP27" s="139"/>
      <c r="AQ27" s="139"/>
      <c r="AR27" s="139"/>
      <c r="AS27" s="139"/>
      <c r="AT27" s="54"/>
      <c r="AU27" s="139"/>
      <c r="AV27" s="139"/>
      <c r="AW27" s="139"/>
      <c r="AX27" s="139"/>
      <c r="AY27" s="139"/>
      <c r="AZ27" s="54"/>
      <c r="BA27" s="139"/>
      <c r="BB27" s="54"/>
      <c r="BC27" s="54"/>
      <c r="BD27" s="54"/>
      <c r="BE27" s="54"/>
      <c r="BF27" s="54"/>
      <c r="BG27" s="54"/>
      <c r="BH27" s="54"/>
      <c r="BI27" s="54"/>
      <c r="BJ27" s="54"/>
      <c r="BK27" s="54"/>
      <c r="BL27" s="54"/>
    </row>
    <row r="28" spans="1:64" s="55" customFormat="1" ht="13.5" customHeight="1" x14ac:dyDescent="0.2">
      <c r="A28" s="1" t="s">
        <v>952</v>
      </c>
      <c r="B28" s="29" t="s">
        <v>436</v>
      </c>
      <c r="C28" s="29">
        <v>2</v>
      </c>
      <c r="D28" s="4" t="s">
        <v>89</v>
      </c>
      <c r="E28" s="6">
        <v>1</v>
      </c>
      <c r="F28" s="6">
        <v>1</v>
      </c>
      <c r="G28" s="6">
        <v>1</v>
      </c>
      <c r="H28" s="6">
        <v>0</v>
      </c>
      <c r="I28" s="6">
        <v>1</v>
      </c>
      <c r="J28" s="3"/>
      <c r="K28" s="5">
        <v>0</v>
      </c>
      <c r="L28" s="5">
        <v>1</v>
      </c>
      <c r="M28" s="14">
        <v>0</v>
      </c>
      <c r="N28" s="14">
        <v>0.5</v>
      </c>
      <c r="O28" s="14">
        <v>0.5</v>
      </c>
      <c r="P28" s="3"/>
      <c r="Q28" s="5">
        <v>1</v>
      </c>
      <c r="R28" s="5">
        <v>1</v>
      </c>
      <c r="S28" s="5">
        <v>1</v>
      </c>
      <c r="T28" s="5">
        <v>0</v>
      </c>
      <c r="U28" s="5">
        <v>1</v>
      </c>
      <c r="V28" s="5"/>
      <c r="W28" s="13">
        <f t="shared" si="0"/>
        <v>1</v>
      </c>
      <c r="X28" s="13">
        <f t="shared" si="0"/>
        <v>1</v>
      </c>
      <c r="Y28" s="161">
        <f t="shared" si="0"/>
        <v>1</v>
      </c>
      <c r="Z28" s="207">
        <f t="shared" si="0"/>
        <v>0</v>
      </c>
      <c r="AA28" s="13">
        <f t="shared" si="0"/>
        <v>1</v>
      </c>
      <c r="AB28" s="7">
        <f t="shared" si="1"/>
        <v>4</v>
      </c>
      <c r="AC28" s="7"/>
      <c r="AD28" s="7">
        <f t="shared" si="2"/>
        <v>2</v>
      </c>
      <c r="AE28" s="7">
        <f t="shared" si="3"/>
        <v>1</v>
      </c>
      <c r="AF28" s="7">
        <f t="shared" si="4"/>
        <v>1</v>
      </c>
      <c r="AG28" s="7"/>
      <c r="AH28" s="54"/>
      <c r="AI28" s="139"/>
      <c r="AJ28" s="139"/>
      <c r="AK28" s="139"/>
      <c r="AL28" s="139"/>
      <c r="AM28" s="139"/>
      <c r="AN28" s="54"/>
      <c r="AO28" s="139"/>
      <c r="AP28" s="139"/>
      <c r="AQ28" s="139"/>
      <c r="AR28" s="139"/>
      <c r="AS28" s="139"/>
      <c r="AT28" s="54"/>
      <c r="AU28" s="139"/>
      <c r="AV28" s="139"/>
      <c r="AW28" s="139"/>
      <c r="AX28" s="139"/>
      <c r="AY28" s="139"/>
      <c r="AZ28" s="54"/>
      <c r="BA28" s="139"/>
      <c r="BB28" s="54"/>
      <c r="BC28" s="54"/>
      <c r="BD28" s="54"/>
      <c r="BE28" s="54"/>
      <c r="BF28" s="54"/>
      <c r="BG28" s="54"/>
      <c r="BH28" s="54"/>
      <c r="BI28" s="54"/>
      <c r="BJ28" s="54"/>
      <c r="BK28" s="54"/>
      <c r="BL28" s="54"/>
    </row>
    <row r="29" spans="1:64" ht="13.5" customHeight="1" x14ac:dyDescent="0.2">
      <c r="A29" s="1" t="s">
        <v>112</v>
      </c>
      <c r="B29" s="86" t="s">
        <v>448</v>
      </c>
      <c r="C29" s="86">
        <v>9</v>
      </c>
      <c r="D29" s="87" t="s">
        <v>119</v>
      </c>
      <c r="E29" s="2">
        <v>1</v>
      </c>
      <c r="F29" s="2">
        <v>1</v>
      </c>
      <c r="G29" s="2">
        <v>0</v>
      </c>
      <c r="H29" s="2">
        <v>0</v>
      </c>
      <c r="I29" s="2">
        <v>1</v>
      </c>
      <c r="J29" s="86"/>
      <c r="K29" s="5">
        <v>1</v>
      </c>
      <c r="L29" s="5">
        <v>1</v>
      </c>
      <c r="M29" s="14">
        <v>0.5</v>
      </c>
      <c r="N29" s="14">
        <v>0.5</v>
      </c>
      <c r="O29" s="14">
        <v>0</v>
      </c>
      <c r="P29" s="86"/>
      <c r="Q29" s="5">
        <v>1</v>
      </c>
      <c r="R29" s="5">
        <v>1</v>
      </c>
      <c r="S29" s="5">
        <v>1</v>
      </c>
      <c r="T29" s="5">
        <v>1</v>
      </c>
      <c r="U29" s="5">
        <v>1</v>
      </c>
      <c r="V29" s="5"/>
      <c r="W29" s="12">
        <f t="shared" si="0"/>
        <v>1</v>
      </c>
      <c r="X29" s="12">
        <f t="shared" si="0"/>
        <v>1</v>
      </c>
      <c r="Y29" s="84">
        <f t="shared" si="0"/>
        <v>0.5</v>
      </c>
      <c r="Z29" s="207">
        <f t="shared" si="0"/>
        <v>0.5</v>
      </c>
      <c r="AA29" s="12">
        <f t="shared" si="0"/>
        <v>1</v>
      </c>
      <c r="AB29" s="88">
        <f t="shared" si="1"/>
        <v>4</v>
      </c>
      <c r="AC29" s="88"/>
      <c r="AD29" s="7">
        <f t="shared" si="2"/>
        <v>2</v>
      </c>
      <c r="AE29" s="7">
        <f t="shared" si="3"/>
        <v>1.5</v>
      </c>
      <c r="AF29" s="7">
        <f t="shared" si="4"/>
        <v>0.5</v>
      </c>
      <c r="AG29" s="7"/>
      <c r="AI29" s="139"/>
      <c r="AJ29" s="139"/>
      <c r="AK29" s="139"/>
      <c r="AL29" s="139"/>
      <c r="AM29" s="139"/>
      <c r="AO29" s="139"/>
      <c r="AP29" s="139"/>
      <c r="AQ29" s="139"/>
      <c r="AR29" s="139"/>
      <c r="AS29" s="139"/>
      <c r="AU29" s="139"/>
      <c r="AV29" s="139"/>
      <c r="AW29" s="139"/>
      <c r="AX29" s="139"/>
      <c r="AY29" s="139"/>
      <c r="BA29" s="139"/>
    </row>
    <row r="30" spans="1:64" s="55" customFormat="1" ht="13.5" customHeight="1" x14ac:dyDescent="0.2">
      <c r="A30" s="8">
        <v>1061</v>
      </c>
      <c r="B30" s="29" t="s">
        <v>855</v>
      </c>
      <c r="C30" s="29">
        <v>8</v>
      </c>
      <c r="D30" s="8" t="s">
        <v>638</v>
      </c>
      <c r="E30" s="72">
        <v>1</v>
      </c>
      <c r="F30" s="72">
        <v>1</v>
      </c>
      <c r="G30" s="72">
        <v>1</v>
      </c>
      <c r="H30" s="72">
        <v>0</v>
      </c>
      <c r="I30" s="72">
        <v>1</v>
      </c>
      <c r="J30" s="72"/>
      <c r="K30" s="72">
        <v>1</v>
      </c>
      <c r="L30" s="72">
        <v>1</v>
      </c>
      <c r="M30" s="72">
        <v>0</v>
      </c>
      <c r="N30" s="72">
        <v>0</v>
      </c>
      <c r="O30" s="72">
        <v>0</v>
      </c>
      <c r="P30" s="72"/>
      <c r="Q30" s="72">
        <v>1</v>
      </c>
      <c r="R30" s="72">
        <v>1</v>
      </c>
      <c r="S30" s="72">
        <v>1</v>
      </c>
      <c r="T30" s="72">
        <v>1</v>
      </c>
      <c r="U30" s="72">
        <v>1</v>
      </c>
      <c r="V30" s="8"/>
      <c r="W30" s="13">
        <f t="shared" si="0"/>
        <v>1</v>
      </c>
      <c r="X30" s="13">
        <f t="shared" si="0"/>
        <v>1</v>
      </c>
      <c r="Y30" s="161">
        <f t="shared" si="0"/>
        <v>1</v>
      </c>
      <c r="Z30" s="207">
        <f t="shared" si="0"/>
        <v>0</v>
      </c>
      <c r="AA30" s="13">
        <f t="shared" si="0"/>
        <v>1</v>
      </c>
      <c r="AB30" s="7">
        <f t="shared" si="1"/>
        <v>4</v>
      </c>
      <c r="AC30" s="7"/>
      <c r="AD30" s="7">
        <f t="shared" si="2"/>
        <v>2</v>
      </c>
      <c r="AE30" s="7">
        <f t="shared" si="3"/>
        <v>1</v>
      </c>
      <c r="AF30" s="7">
        <f t="shared" si="4"/>
        <v>1</v>
      </c>
      <c r="AG30" s="7"/>
      <c r="AH30" s="83"/>
      <c r="AI30" s="85"/>
      <c r="AJ30" s="137"/>
      <c r="AK30" s="137"/>
      <c r="AL30" s="137"/>
      <c r="AM30" s="137"/>
      <c r="AO30" s="137"/>
      <c r="AP30" s="137"/>
      <c r="AQ30" s="137"/>
      <c r="AR30" s="137"/>
      <c r="AS30" s="137"/>
      <c r="AU30" s="137"/>
      <c r="AV30" s="137"/>
      <c r="AW30" s="137"/>
      <c r="AX30" s="137"/>
      <c r="AY30" s="137"/>
      <c r="BA30" s="137"/>
    </row>
    <row r="31" spans="1:64" s="55" customFormat="1" ht="13.5" customHeight="1" x14ac:dyDescent="0.2">
      <c r="A31" s="1" t="s">
        <v>356</v>
      </c>
      <c r="B31" s="86" t="s">
        <v>534</v>
      </c>
      <c r="C31" s="86">
        <v>4</v>
      </c>
      <c r="D31" s="87" t="s">
        <v>375</v>
      </c>
      <c r="E31" s="5">
        <v>0</v>
      </c>
      <c r="F31" s="5">
        <v>0</v>
      </c>
      <c r="G31" s="5">
        <v>0</v>
      </c>
      <c r="H31" s="5">
        <v>1</v>
      </c>
      <c r="I31" s="5">
        <v>0</v>
      </c>
      <c r="J31" s="5"/>
      <c r="K31" s="5">
        <v>1</v>
      </c>
      <c r="L31" s="5">
        <v>1</v>
      </c>
      <c r="M31" s="5">
        <v>0</v>
      </c>
      <c r="N31" s="5">
        <v>0</v>
      </c>
      <c r="O31" s="5">
        <v>1</v>
      </c>
      <c r="P31" s="5"/>
      <c r="Q31" s="5">
        <v>1</v>
      </c>
      <c r="R31" s="5">
        <v>1</v>
      </c>
      <c r="S31" s="5">
        <v>1</v>
      </c>
      <c r="T31" s="5">
        <v>1</v>
      </c>
      <c r="U31" s="5">
        <v>1</v>
      </c>
      <c r="V31" s="5"/>
      <c r="W31" s="12">
        <f t="shared" si="0"/>
        <v>1</v>
      </c>
      <c r="X31" s="12">
        <f t="shared" si="0"/>
        <v>1</v>
      </c>
      <c r="Y31" s="84">
        <f t="shared" si="0"/>
        <v>0</v>
      </c>
      <c r="Z31" s="207">
        <f t="shared" si="0"/>
        <v>1</v>
      </c>
      <c r="AA31" s="12">
        <f t="shared" si="0"/>
        <v>1</v>
      </c>
      <c r="AB31" s="88">
        <f t="shared" si="1"/>
        <v>4</v>
      </c>
      <c r="AC31" s="88"/>
      <c r="AD31" s="7">
        <f t="shared" si="2"/>
        <v>2</v>
      </c>
      <c r="AE31" s="7">
        <f t="shared" si="3"/>
        <v>2</v>
      </c>
      <c r="AF31" s="7">
        <f t="shared" si="4"/>
        <v>0</v>
      </c>
      <c r="AG31" s="7"/>
      <c r="AH31" s="54"/>
      <c r="AI31" s="139"/>
      <c r="AJ31" s="137"/>
      <c r="AK31" s="137"/>
      <c r="AL31" s="137"/>
      <c r="AM31" s="137"/>
      <c r="AO31" s="137"/>
      <c r="AP31" s="137"/>
      <c r="AQ31" s="137"/>
      <c r="AR31" s="137"/>
      <c r="AS31" s="137"/>
      <c r="AU31" s="137"/>
      <c r="AV31" s="137"/>
      <c r="AW31" s="137"/>
      <c r="AX31" s="137"/>
      <c r="AY31" s="137"/>
      <c r="BA31" s="137"/>
    </row>
    <row r="32" spans="1:64" s="55" customFormat="1" ht="13.5" customHeight="1" x14ac:dyDescent="0.2">
      <c r="A32" s="1" t="s">
        <v>278</v>
      </c>
      <c r="B32" s="86" t="s">
        <v>506</v>
      </c>
      <c r="C32" s="86">
        <v>1</v>
      </c>
      <c r="D32" s="87" t="s">
        <v>293</v>
      </c>
      <c r="E32" s="5">
        <v>1</v>
      </c>
      <c r="F32" s="5">
        <v>1</v>
      </c>
      <c r="G32" s="5">
        <v>0</v>
      </c>
      <c r="H32" s="5">
        <v>0</v>
      </c>
      <c r="I32" s="5">
        <v>1</v>
      </c>
      <c r="J32" s="5"/>
      <c r="K32" s="5">
        <v>1</v>
      </c>
      <c r="L32" s="5">
        <v>1</v>
      </c>
      <c r="M32" s="5">
        <v>0</v>
      </c>
      <c r="N32" s="5">
        <v>1</v>
      </c>
      <c r="O32" s="5">
        <v>1</v>
      </c>
      <c r="P32" s="5"/>
      <c r="Q32" s="5">
        <v>1</v>
      </c>
      <c r="R32" s="5">
        <v>1</v>
      </c>
      <c r="S32" s="5">
        <v>1</v>
      </c>
      <c r="T32" s="5">
        <v>1</v>
      </c>
      <c r="U32" s="5">
        <v>1</v>
      </c>
      <c r="V32" s="5"/>
      <c r="W32" s="12">
        <f t="shared" si="0"/>
        <v>1</v>
      </c>
      <c r="X32" s="12">
        <f t="shared" si="0"/>
        <v>1</v>
      </c>
      <c r="Y32" s="84">
        <f t="shared" si="0"/>
        <v>0</v>
      </c>
      <c r="Z32" s="207">
        <f t="shared" si="0"/>
        <v>1</v>
      </c>
      <c r="AA32" s="12">
        <f t="shared" si="0"/>
        <v>1</v>
      </c>
      <c r="AB32" s="88">
        <f t="shared" si="1"/>
        <v>4</v>
      </c>
      <c r="AC32" s="88"/>
      <c r="AD32" s="7">
        <f t="shared" si="2"/>
        <v>2</v>
      </c>
      <c r="AE32" s="7">
        <f t="shared" si="3"/>
        <v>2</v>
      </c>
      <c r="AF32" s="7">
        <f t="shared" si="4"/>
        <v>0</v>
      </c>
      <c r="AG32" s="7"/>
      <c r="AH32" s="54"/>
      <c r="AI32" s="139"/>
      <c r="AJ32" s="137"/>
      <c r="AK32" s="137"/>
      <c r="AL32" s="137"/>
      <c r="AM32" s="137"/>
      <c r="AO32" s="137"/>
      <c r="AP32" s="137"/>
      <c r="AQ32" s="137"/>
      <c r="AR32" s="137"/>
      <c r="AS32" s="137"/>
      <c r="AU32" s="137"/>
      <c r="AV32" s="137"/>
      <c r="AW32" s="137"/>
      <c r="AX32" s="137"/>
      <c r="AY32" s="137"/>
      <c r="BA32" s="137"/>
    </row>
    <row r="33" spans="1:64" s="55" customFormat="1" ht="13.5" customHeight="1" x14ac:dyDescent="0.2">
      <c r="A33" s="1" t="s">
        <v>328</v>
      </c>
      <c r="B33" s="86" t="s">
        <v>526</v>
      </c>
      <c r="C33" s="86">
        <v>2</v>
      </c>
      <c r="D33" s="87" t="s">
        <v>351</v>
      </c>
      <c r="E33" s="5">
        <v>1</v>
      </c>
      <c r="F33" s="5">
        <v>0</v>
      </c>
      <c r="G33" s="5">
        <v>1</v>
      </c>
      <c r="H33" s="5">
        <v>1</v>
      </c>
      <c r="I33" s="5">
        <v>0</v>
      </c>
      <c r="J33" s="5"/>
      <c r="K33" s="5">
        <v>1</v>
      </c>
      <c r="L33" s="5">
        <v>1</v>
      </c>
      <c r="M33" s="5">
        <v>0</v>
      </c>
      <c r="N33" s="5">
        <v>1</v>
      </c>
      <c r="O33" s="5">
        <v>1</v>
      </c>
      <c r="P33" s="5"/>
      <c r="Q33" s="5">
        <v>1</v>
      </c>
      <c r="R33" s="5">
        <v>1</v>
      </c>
      <c r="S33" s="5">
        <v>1</v>
      </c>
      <c r="T33" s="5">
        <v>0</v>
      </c>
      <c r="U33" s="5">
        <v>0</v>
      </c>
      <c r="V33" s="5"/>
      <c r="W33" s="12">
        <f t="shared" si="0"/>
        <v>1</v>
      </c>
      <c r="X33" s="12">
        <f t="shared" si="0"/>
        <v>1</v>
      </c>
      <c r="Y33" s="84">
        <f t="shared" si="0"/>
        <v>1</v>
      </c>
      <c r="Z33" s="207">
        <f t="shared" si="0"/>
        <v>1</v>
      </c>
      <c r="AA33" s="12">
        <f t="shared" si="0"/>
        <v>0</v>
      </c>
      <c r="AB33" s="88">
        <f t="shared" si="1"/>
        <v>4</v>
      </c>
      <c r="AC33" s="88"/>
      <c r="AD33" s="7">
        <f t="shared" si="2"/>
        <v>2</v>
      </c>
      <c r="AE33" s="7">
        <f t="shared" si="3"/>
        <v>1</v>
      </c>
      <c r="AF33" s="7">
        <f t="shared" si="4"/>
        <v>1</v>
      </c>
      <c r="AG33" s="7"/>
      <c r="AH33" s="54"/>
      <c r="AI33" s="139"/>
      <c r="AJ33" s="137"/>
      <c r="AK33" s="137"/>
      <c r="AL33" s="137"/>
      <c r="AM33" s="137"/>
      <c r="AO33" s="137"/>
      <c r="AP33" s="137"/>
      <c r="AQ33" s="137"/>
      <c r="AR33" s="137"/>
      <c r="AS33" s="137"/>
      <c r="AU33" s="137"/>
      <c r="AV33" s="137"/>
      <c r="AW33" s="137"/>
      <c r="AX33" s="137"/>
      <c r="AY33" s="137"/>
      <c r="BA33" s="137"/>
    </row>
    <row r="34" spans="1:64" ht="13.5" customHeight="1" x14ac:dyDescent="0.2">
      <c r="A34" s="11" t="s">
        <v>30</v>
      </c>
      <c r="B34" s="29" t="s">
        <v>411</v>
      </c>
      <c r="C34" s="29">
        <v>9</v>
      </c>
      <c r="D34" s="4" t="s">
        <v>31</v>
      </c>
      <c r="E34" s="6">
        <v>1</v>
      </c>
      <c r="F34" s="6">
        <v>1</v>
      </c>
      <c r="G34" s="6">
        <v>1</v>
      </c>
      <c r="H34" s="6">
        <v>0</v>
      </c>
      <c r="I34" s="6">
        <v>1</v>
      </c>
      <c r="J34" s="3"/>
      <c r="K34" s="5">
        <v>1</v>
      </c>
      <c r="L34" s="5">
        <v>1</v>
      </c>
      <c r="M34" s="14">
        <v>1</v>
      </c>
      <c r="N34" s="14">
        <v>1</v>
      </c>
      <c r="O34" s="14">
        <v>0</v>
      </c>
      <c r="P34" s="3"/>
      <c r="Q34" s="5">
        <v>1</v>
      </c>
      <c r="R34" s="5">
        <v>1</v>
      </c>
      <c r="S34" s="5">
        <v>0</v>
      </c>
      <c r="T34" s="5">
        <v>0</v>
      </c>
      <c r="U34" s="5">
        <v>1</v>
      </c>
      <c r="V34" s="5"/>
      <c r="W34" s="13">
        <f t="shared" si="0"/>
        <v>1</v>
      </c>
      <c r="X34" s="13">
        <f t="shared" si="0"/>
        <v>1</v>
      </c>
      <c r="Y34" s="161">
        <f t="shared" si="0"/>
        <v>1</v>
      </c>
      <c r="Z34" s="207">
        <f t="shared" si="0"/>
        <v>0</v>
      </c>
      <c r="AA34" s="13">
        <f t="shared" si="0"/>
        <v>1</v>
      </c>
      <c r="AB34" s="7">
        <f t="shared" si="1"/>
        <v>4</v>
      </c>
      <c r="AC34" s="7"/>
      <c r="AD34" s="7">
        <f t="shared" si="2"/>
        <v>2</v>
      </c>
      <c r="AE34" s="7">
        <f t="shared" si="3"/>
        <v>1</v>
      </c>
      <c r="AF34" s="7">
        <f t="shared" si="4"/>
        <v>1</v>
      </c>
      <c r="AG34" s="7"/>
      <c r="AH34" s="55"/>
      <c r="AI34" s="137"/>
      <c r="AJ34" s="139"/>
      <c r="AK34" s="139"/>
      <c r="AL34" s="139"/>
      <c r="AM34" s="139"/>
      <c r="AO34" s="139"/>
      <c r="AP34" s="139"/>
      <c r="AQ34" s="139"/>
      <c r="AR34" s="139"/>
      <c r="AS34" s="139"/>
      <c r="AU34" s="139"/>
      <c r="AV34" s="139"/>
      <c r="AW34" s="139"/>
      <c r="AX34" s="139"/>
      <c r="AY34" s="139"/>
      <c r="BA34" s="139"/>
    </row>
    <row r="35" spans="1:64" ht="13.5" customHeight="1" x14ac:dyDescent="0.2">
      <c r="A35" s="8">
        <v>1050</v>
      </c>
      <c r="B35" s="29" t="s">
        <v>845</v>
      </c>
      <c r="C35" s="29">
        <v>8</v>
      </c>
      <c r="D35" s="8" t="s">
        <v>627</v>
      </c>
      <c r="E35" s="72">
        <v>0</v>
      </c>
      <c r="F35" s="72">
        <v>1</v>
      </c>
      <c r="G35" s="72">
        <v>1</v>
      </c>
      <c r="H35" s="72">
        <v>1</v>
      </c>
      <c r="I35" s="72">
        <v>0</v>
      </c>
      <c r="J35" s="72"/>
      <c r="K35" s="72">
        <v>0</v>
      </c>
      <c r="L35" s="72">
        <v>1</v>
      </c>
      <c r="M35" s="72">
        <v>0</v>
      </c>
      <c r="N35" s="72">
        <v>0</v>
      </c>
      <c r="O35" s="72">
        <v>1</v>
      </c>
      <c r="P35" s="72"/>
      <c r="Q35" s="72">
        <v>0</v>
      </c>
      <c r="R35" s="72">
        <v>1</v>
      </c>
      <c r="S35" s="72">
        <v>1</v>
      </c>
      <c r="T35" s="72">
        <v>1</v>
      </c>
      <c r="U35" s="72">
        <v>1</v>
      </c>
      <c r="V35" s="8"/>
      <c r="W35" s="13">
        <f t="shared" ref="W35:AA66" si="5">IF(((E35+K35+Q35)=1.5),0.5,ROUND((E35+K35+Q35)/3,0))</f>
        <v>0</v>
      </c>
      <c r="X35" s="13">
        <f t="shared" si="5"/>
        <v>1</v>
      </c>
      <c r="Y35" s="161">
        <f t="shared" si="5"/>
        <v>1</v>
      </c>
      <c r="Z35" s="207">
        <f t="shared" si="5"/>
        <v>1</v>
      </c>
      <c r="AA35" s="13">
        <f t="shared" si="5"/>
        <v>1</v>
      </c>
      <c r="AB35" s="7">
        <f t="shared" si="1"/>
        <v>4</v>
      </c>
      <c r="AC35" s="7"/>
      <c r="AD35" s="7">
        <f t="shared" si="2"/>
        <v>1</v>
      </c>
      <c r="AE35" s="7">
        <f t="shared" si="3"/>
        <v>2</v>
      </c>
      <c r="AF35" s="7">
        <f t="shared" si="4"/>
        <v>1</v>
      </c>
      <c r="AG35" s="7"/>
      <c r="AH35" s="55"/>
      <c r="AI35" s="137"/>
      <c r="AJ35" s="139"/>
      <c r="AK35" s="139"/>
      <c r="AL35" s="139"/>
      <c r="AM35" s="139"/>
      <c r="AO35" s="139"/>
      <c r="AP35" s="139"/>
      <c r="AQ35" s="139"/>
      <c r="AR35" s="139"/>
      <c r="AS35" s="139"/>
      <c r="AU35" s="139"/>
      <c r="AV35" s="139"/>
      <c r="AW35" s="139"/>
      <c r="AX35" s="139"/>
      <c r="AY35" s="139"/>
      <c r="BA35" s="139"/>
    </row>
    <row r="36" spans="1:64" ht="13.5" customHeight="1" x14ac:dyDescent="0.2">
      <c r="A36" s="8">
        <v>1131</v>
      </c>
      <c r="B36" s="29" t="s">
        <v>912</v>
      </c>
      <c r="C36" s="29">
        <v>11</v>
      </c>
      <c r="D36" s="8" t="s">
        <v>709</v>
      </c>
      <c r="E36" s="72">
        <v>1</v>
      </c>
      <c r="F36" s="72">
        <v>1</v>
      </c>
      <c r="G36" s="72">
        <v>1</v>
      </c>
      <c r="H36" s="72">
        <v>1</v>
      </c>
      <c r="I36" s="72">
        <v>0</v>
      </c>
      <c r="J36" s="72"/>
      <c r="K36" s="72">
        <v>1</v>
      </c>
      <c r="L36" s="72">
        <v>1</v>
      </c>
      <c r="M36" s="72">
        <v>0</v>
      </c>
      <c r="N36" s="72">
        <v>0</v>
      </c>
      <c r="O36" s="72">
        <v>0</v>
      </c>
      <c r="P36" s="72"/>
      <c r="Q36" s="72">
        <v>1</v>
      </c>
      <c r="R36" s="72">
        <v>1</v>
      </c>
      <c r="S36" s="72">
        <v>1</v>
      </c>
      <c r="T36" s="72">
        <v>1</v>
      </c>
      <c r="U36" s="72">
        <v>0</v>
      </c>
      <c r="V36" s="8"/>
      <c r="W36" s="13">
        <f t="shared" si="5"/>
        <v>1</v>
      </c>
      <c r="X36" s="13">
        <f t="shared" si="5"/>
        <v>1</v>
      </c>
      <c r="Y36" s="161">
        <f t="shared" si="5"/>
        <v>1</v>
      </c>
      <c r="Z36" s="207">
        <f t="shared" si="5"/>
        <v>1</v>
      </c>
      <c r="AA36" s="13">
        <f t="shared" si="5"/>
        <v>0</v>
      </c>
      <c r="AB36" s="7">
        <f t="shared" si="1"/>
        <v>4</v>
      </c>
      <c r="AC36" s="7"/>
      <c r="AD36" s="7">
        <f t="shared" si="2"/>
        <v>2</v>
      </c>
      <c r="AE36" s="7">
        <f t="shared" si="3"/>
        <v>1</v>
      </c>
      <c r="AF36" s="7">
        <f t="shared" si="4"/>
        <v>1</v>
      </c>
      <c r="AG36" s="7"/>
      <c r="AH36" s="55"/>
      <c r="AI36" s="137"/>
      <c r="AJ36" s="139"/>
      <c r="AK36" s="139"/>
      <c r="AL36" s="139"/>
      <c r="AM36" s="139"/>
      <c r="AO36" s="139"/>
      <c r="AP36" s="139"/>
      <c r="AQ36" s="139"/>
      <c r="AR36" s="139"/>
      <c r="AS36" s="139"/>
      <c r="AU36" s="139"/>
      <c r="AV36" s="139"/>
      <c r="AW36" s="139"/>
      <c r="AX36" s="139"/>
      <c r="AY36" s="139"/>
      <c r="BA36" s="139"/>
    </row>
    <row r="37" spans="1:64" ht="13.5" customHeight="1" x14ac:dyDescent="0.2">
      <c r="A37" s="11" t="s">
        <v>307</v>
      </c>
      <c r="B37" s="29" t="s">
        <v>518</v>
      </c>
      <c r="C37" s="29">
        <v>1</v>
      </c>
      <c r="D37" s="4" t="s">
        <v>323</v>
      </c>
      <c r="E37" s="8">
        <v>1</v>
      </c>
      <c r="F37" s="8">
        <v>1</v>
      </c>
      <c r="G37" s="8">
        <v>0</v>
      </c>
      <c r="H37" s="8">
        <v>0</v>
      </c>
      <c r="I37" s="8">
        <v>1</v>
      </c>
      <c r="J37" s="8"/>
      <c r="K37" s="8">
        <v>1</v>
      </c>
      <c r="L37" s="8">
        <v>1</v>
      </c>
      <c r="M37" s="17">
        <v>0.5</v>
      </c>
      <c r="N37" s="17">
        <v>0.5</v>
      </c>
      <c r="O37" s="8">
        <v>1</v>
      </c>
      <c r="P37" s="8"/>
      <c r="Q37" s="8">
        <v>1</v>
      </c>
      <c r="R37" s="8">
        <v>1</v>
      </c>
      <c r="S37" s="8">
        <v>1</v>
      </c>
      <c r="T37" s="8">
        <v>0</v>
      </c>
      <c r="U37" s="8">
        <v>1</v>
      </c>
      <c r="V37" s="8"/>
      <c r="W37" s="13">
        <f t="shared" si="5"/>
        <v>1</v>
      </c>
      <c r="X37" s="13">
        <f t="shared" si="5"/>
        <v>1</v>
      </c>
      <c r="Y37" s="161">
        <f t="shared" si="5"/>
        <v>0.5</v>
      </c>
      <c r="Z37" s="207">
        <f t="shared" si="5"/>
        <v>0</v>
      </c>
      <c r="AA37" s="13">
        <f t="shared" si="5"/>
        <v>1</v>
      </c>
      <c r="AB37" s="7">
        <f t="shared" si="1"/>
        <v>3.5</v>
      </c>
      <c r="AC37" s="7"/>
      <c r="AD37" s="7">
        <f t="shared" si="2"/>
        <v>2</v>
      </c>
      <c r="AE37" s="7">
        <f t="shared" si="3"/>
        <v>1</v>
      </c>
      <c r="AF37" s="7">
        <f t="shared" si="4"/>
        <v>0.5</v>
      </c>
      <c r="AG37" s="7"/>
      <c r="AI37" s="139"/>
      <c r="AJ37" s="139"/>
      <c r="AK37" s="139"/>
      <c r="AL37" s="139"/>
      <c r="AM37" s="139"/>
      <c r="AO37" s="139"/>
      <c r="AP37" s="139"/>
      <c r="AQ37" s="139"/>
      <c r="AR37" s="139"/>
      <c r="AS37" s="139"/>
      <c r="AU37" s="139"/>
      <c r="AV37" s="139"/>
      <c r="AW37" s="139"/>
      <c r="AX37" s="139"/>
      <c r="AY37" s="139"/>
      <c r="BA37" s="139"/>
    </row>
    <row r="38" spans="1:64" ht="13.5" customHeight="1" x14ac:dyDescent="0.2">
      <c r="A38" s="1" t="s">
        <v>305</v>
      </c>
      <c r="B38" s="29" t="s">
        <v>517</v>
      </c>
      <c r="C38" s="29">
        <v>2</v>
      </c>
      <c r="D38" s="4" t="s">
        <v>320</v>
      </c>
      <c r="E38" s="8">
        <v>0</v>
      </c>
      <c r="F38" s="8">
        <v>1</v>
      </c>
      <c r="G38" s="8">
        <v>1</v>
      </c>
      <c r="H38" s="8">
        <v>1</v>
      </c>
      <c r="I38" s="8">
        <v>1</v>
      </c>
      <c r="J38" s="8"/>
      <c r="K38" s="8">
        <v>0</v>
      </c>
      <c r="L38" s="8">
        <v>1</v>
      </c>
      <c r="M38" s="17">
        <v>0.5</v>
      </c>
      <c r="N38" s="17">
        <v>0.5</v>
      </c>
      <c r="O38" s="8">
        <v>1</v>
      </c>
      <c r="P38" s="8"/>
      <c r="Q38" s="8">
        <v>0</v>
      </c>
      <c r="R38" s="8">
        <v>1</v>
      </c>
      <c r="S38" s="8">
        <v>1</v>
      </c>
      <c r="T38" s="8">
        <v>0</v>
      </c>
      <c r="U38" s="8">
        <v>1</v>
      </c>
      <c r="V38" s="8"/>
      <c r="W38" s="13">
        <f t="shared" si="5"/>
        <v>0</v>
      </c>
      <c r="X38" s="13">
        <f t="shared" si="5"/>
        <v>1</v>
      </c>
      <c r="Y38" s="161">
        <f t="shared" si="5"/>
        <v>1</v>
      </c>
      <c r="Z38" s="207">
        <f t="shared" si="5"/>
        <v>0.5</v>
      </c>
      <c r="AA38" s="13">
        <f t="shared" si="5"/>
        <v>1</v>
      </c>
      <c r="AB38" s="7">
        <f t="shared" si="1"/>
        <v>3.5</v>
      </c>
      <c r="AC38" s="7"/>
      <c r="AD38" s="7">
        <f t="shared" si="2"/>
        <v>1</v>
      </c>
      <c r="AE38" s="7">
        <f t="shared" si="3"/>
        <v>1.5</v>
      </c>
      <c r="AF38" s="7">
        <f t="shared" si="4"/>
        <v>1</v>
      </c>
      <c r="AG38" s="7"/>
      <c r="AI38" s="139"/>
      <c r="AJ38" s="139"/>
      <c r="AK38" s="139"/>
      <c r="AL38" s="139"/>
      <c r="AM38" s="139"/>
      <c r="AO38" s="139"/>
      <c r="AP38" s="139"/>
      <c r="AQ38" s="139"/>
      <c r="AR38" s="139"/>
      <c r="AS38" s="139"/>
      <c r="AU38" s="139"/>
      <c r="AV38" s="139"/>
      <c r="AW38" s="139"/>
      <c r="AX38" s="139"/>
      <c r="AY38" s="139"/>
      <c r="BA38" s="139"/>
    </row>
    <row r="39" spans="1:64" s="55" customFormat="1" ht="13.5" customHeight="1" x14ac:dyDescent="0.2">
      <c r="A39" s="1" t="s">
        <v>215</v>
      </c>
      <c r="B39" s="86" t="s">
        <v>487</v>
      </c>
      <c r="C39" s="86">
        <v>8</v>
      </c>
      <c r="D39" s="87" t="s">
        <v>227</v>
      </c>
      <c r="E39" s="5">
        <v>1</v>
      </c>
      <c r="F39" s="5">
        <v>1</v>
      </c>
      <c r="G39" s="5">
        <v>1</v>
      </c>
      <c r="H39" s="5">
        <v>0</v>
      </c>
      <c r="I39" s="5">
        <v>1</v>
      </c>
      <c r="J39" s="5"/>
      <c r="K39" s="5">
        <v>1</v>
      </c>
      <c r="L39" s="2">
        <v>1</v>
      </c>
      <c r="M39" s="89">
        <v>0.5</v>
      </c>
      <c r="N39" s="89">
        <v>0.5</v>
      </c>
      <c r="O39" s="89">
        <v>0.5</v>
      </c>
      <c r="P39" s="86"/>
      <c r="Q39" s="5">
        <v>1</v>
      </c>
      <c r="R39" s="5">
        <v>1</v>
      </c>
      <c r="S39" s="5">
        <v>0</v>
      </c>
      <c r="T39" s="5">
        <v>0</v>
      </c>
      <c r="U39" s="5">
        <v>1</v>
      </c>
      <c r="V39" s="5"/>
      <c r="W39" s="12">
        <f t="shared" si="5"/>
        <v>1</v>
      </c>
      <c r="X39" s="12">
        <f t="shared" si="5"/>
        <v>1</v>
      </c>
      <c r="Y39" s="84">
        <f t="shared" si="5"/>
        <v>0.5</v>
      </c>
      <c r="Z39" s="207">
        <f t="shared" si="5"/>
        <v>0</v>
      </c>
      <c r="AA39" s="12">
        <f t="shared" si="5"/>
        <v>1</v>
      </c>
      <c r="AB39" s="88">
        <f t="shared" si="1"/>
        <v>3.5</v>
      </c>
      <c r="AC39" s="88"/>
      <c r="AD39" s="7">
        <f t="shared" si="2"/>
        <v>2</v>
      </c>
      <c r="AE39" s="7">
        <f t="shared" si="3"/>
        <v>1</v>
      </c>
      <c r="AF39" s="7">
        <f t="shared" si="4"/>
        <v>0.5</v>
      </c>
      <c r="AG39" s="88"/>
      <c r="AH39" s="54"/>
      <c r="AI39" s="139"/>
      <c r="AJ39" s="137"/>
      <c r="AK39" s="137"/>
      <c r="AL39" s="137"/>
      <c r="AM39" s="137"/>
      <c r="AO39" s="137"/>
      <c r="AP39" s="137"/>
      <c r="AQ39" s="137"/>
      <c r="AR39" s="137"/>
      <c r="AS39" s="137"/>
      <c r="AU39" s="137"/>
      <c r="AV39" s="137"/>
      <c r="AW39" s="137"/>
      <c r="AX39" s="137"/>
      <c r="AY39" s="137"/>
      <c r="BA39" s="137"/>
    </row>
    <row r="40" spans="1:64" s="55" customFormat="1" ht="13.5" customHeight="1" x14ac:dyDescent="0.2">
      <c r="A40" s="8">
        <v>1022</v>
      </c>
      <c r="B40" s="29" t="s">
        <v>817</v>
      </c>
      <c r="C40" s="29">
        <v>10</v>
      </c>
      <c r="D40" s="8" t="s">
        <v>599</v>
      </c>
      <c r="E40" s="72">
        <v>1</v>
      </c>
      <c r="F40" s="72">
        <v>1</v>
      </c>
      <c r="G40" s="72">
        <v>1</v>
      </c>
      <c r="H40" s="72">
        <v>0</v>
      </c>
      <c r="I40" s="72">
        <v>1</v>
      </c>
      <c r="J40" s="72"/>
      <c r="K40" s="72">
        <v>1</v>
      </c>
      <c r="L40" s="72">
        <v>1</v>
      </c>
      <c r="M40" s="72">
        <v>0.5</v>
      </c>
      <c r="N40" s="72">
        <v>0.5</v>
      </c>
      <c r="O40" s="72">
        <v>0.5</v>
      </c>
      <c r="P40" s="72"/>
      <c r="Q40" s="72">
        <v>1</v>
      </c>
      <c r="R40" s="72">
        <v>1</v>
      </c>
      <c r="S40" s="72">
        <v>1</v>
      </c>
      <c r="T40" s="72">
        <v>0</v>
      </c>
      <c r="U40" s="72">
        <v>0</v>
      </c>
      <c r="V40" s="72"/>
      <c r="W40" s="13">
        <f t="shared" si="5"/>
        <v>1</v>
      </c>
      <c r="X40" s="13">
        <f t="shared" si="5"/>
        <v>1</v>
      </c>
      <c r="Y40" s="161">
        <f t="shared" si="5"/>
        <v>1</v>
      </c>
      <c r="Z40" s="207">
        <f t="shared" si="5"/>
        <v>0</v>
      </c>
      <c r="AA40" s="13">
        <f t="shared" si="5"/>
        <v>0.5</v>
      </c>
      <c r="AB40" s="7">
        <f t="shared" si="1"/>
        <v>3.5</v>
      </c>
      <c r="AC40" s="7"/>
      <c r="AD40" s="7">
        <f t="shared" si="2"/>
        <v>2</v>
      </c>
      <c r="AE40" s="7">
        <f t="shared" si="3"/>
        <v>0.5</v>
      </c>
      <c r="AF40" s="7">
        <f t="shared" si="4"/>
        <v>1</v>
      </c>
      <c r="AG40" s="7"/>
      <c r="AH40" s="83"/>
      <c r="AI40" s="85"/>
      <c r="AJ40" s="137"/>
      <c r="AK40" s="137"/>
      <c r="AL40" s="137"/>
      <c r="AM40" s="137"/>
      <c r="AO40" s="137"/>
      <c r="AP40" s="137"/>
      <c r="AQ40" s="137"/>
      <c r="AR40" s="137"/>
      <c r="AS40" s="137"/>
      <c r="AU40" s="137"/>
      <c r="AV40" s="137"/>
      <c r="AW40" s="137"/>
      <c r="AX40" s="137"/>
      <c r="AY40" s="137"/>
      <c r="BA40" s="137"/>
    </row>
    <row r="41" spans="1:64" s="55" customFormat="1" ht="13.5" customHeight="1" x14ac:dyDescent="0.2">
      <c r="A41" s="1" t="s">
        <v>959</v>
      </c>
      <c r="B41" s="29" t="s">
        <v>523</v>
      </c>
      <c r="C41" s="29">
        <v>3</v>
      </c>
      <c r="D41" s="4" t="s">
        <v>340</v>
      </c>
      <c r="E41" s="8">
        <v>1</v>
      </c>
      <c r="F41" s="8">
        <v>1</v>
      </c>
      <c r="G41" s="8">
        <v>0</v>
      </c>
      <c r="H41" s="8">
        <v>1</v>
      </c>
      <c r="I41" s="8">
        <v>1</v>
      </c>
      <c r="J41" s="8"/>
      <c r="K41" s="8">
        <v>1</v>
      </c>
      <c r="L41" s="8">
        <v>1</v>
      </c>
      <c r="M41" s="8">
        <v>0</v>
      </c>
      <c r="N41" s="17">
        <v>0.5</v>
      </c>
      <c r="O41" s="8">
        <v>1</v>
      </c>
      <c r="P41" s="8"/>
      <c r="Q41" s="8">
        <v>1</v>
      </c>
      <c r="R41" s="8">
        <v>1</v>
      </c>
      <c r="S41" s="8">
        <v>0</v>
      </c>
      <c r="T41" s="8">
        <v>0</v>
      </c>
      <c r="U41" s="8">
        <v>1</v>
      </c>
      <c r="V41" s="8"/>
      <c r="W41" s="13">
        <f t="shared" si="5"/>
        <v>1</v>
      </c>
      <c r="X41" s="13">
        <f t="shared" si="5"/>
        <v>1</v>
      </c>
      <c r="Y41" s="161">
        <f t="shared" si="5"/>
        <v>0</v>
      </c>
      <c r="Z41" s="207">
        <f t="shared" si="5"/>
        <v>0.5</v>
      </c>
      <c r="AA41" s="13">
        <f t="shared" si="5"/>
        <v>1</v>
      </c>
      <c r="AB41" s="7">
        <f t="shared" si="1"/>
        <v>3.5</v>
      </c>
      <c r="AC41" s="7"/>
      <c r="AD41" s="7">
        <f t="shared" si="2"/>
        <v>2</v>
      </c>
      <c r="AE41" s="7">
        <f t="shared" si="3"/>
        <v>1.5</v>
      </c>
      <c r="AF41" s="7">
        <f t="shared" si="4"/>
        <v>0</v>
      </c>
      <c r="AG41" s="7"/>
      <c r="AH41" s="83"/>
      <c r="AI41" s="85"/>
      <c r="AJ41" s="137"/>
      <c r="AK41" s="137"/>
      <c r="AL41" s="137"/>
      <c r="AM41" s="137"/>
      <c r="AO41" s="137"/>
      <c r="AP41" s="137"/>
      <c r="AQ41" s="137"/>
      <c r="AR41" s="137"/>
      <c r="AS41" s="137"/>
      <c r="AU41" s="137"/>
      <c r="AV41" s="137"/>
      <c r="AW41" s="137"/>
      <c r="AX41" s="137"/>
      <c r="AY41" s="137"/>
      <c r="AZ41" s="137"/>
      <c r="BA41" s="137"/>
      <c r="BD41" s="137"/>
      <c r="BE41" s="137"/>
      <c r="BF41" s="137"/>
      <c r="BG41" s="137"/>
      <c r="BH41" s="137"/>
      <c r="BI41" s="137"/>
      <c r="BJ41" s="137"/>
      <c r="BK41" s="137"/>
      <c r="BL41" s="137"/>
    </row>
    <row r="42" spans="1:64" s="55" customFormat="1" ht="13.5" customHeight="1" x14ac:dyDescent="0.2">
      <c r="A42" s="8">
        <v>1005</v>
      </c>
      <c r="B42" s="29" t="s">
        <v>803</v>
      </c>
      <c r="C42" s="29">
        <v>11</v>
      </c>
      <c r="D42" s="8" t="s">
        <v>582</v>
      </c>
      <c r="E42" s="72">
        <v>1</v>
      </c>
      <c r="F42" s="72">
        <v>1</v>
      </c>
      <c r="G42" s="72">
        <v>1</v>
      </c>
      <c r="H42" s="72">
        <v>0</v>
      </c>
      <c r="I42" s="72">
        <v>0</v>
      </c>
      <c r="J42" s="72"/>
      <c r="K42" s="72">
        <v>1</v>
      </c>
      <c r="L42" s="72">
        <v>1</v>
      </c>
      <c r="M42" s="72">
        <v>0</v>
      </c>
      <c r="N42" s="72">
        <v>0.5</v>
      </c>
      <c r="O42" s="72">
        <v>0.5</v>
      </c>
      <c r="P42" s="72"/>
      <c r="Q42" s="72">
        <v>1</v>
      </c>
      <c r="R42" s="72">
        <v>1</v>
      </c>
      <c r="S42" s="72">
        <v>1</v>
      </c>
      <c r="T42" s="72">
        <v>1</v>
      </c>
      <c r="U42" s="72">
        <v>0</v>
      </c>
      <c r="V42" s="72"/>
      <c r="W42" s="13">
        <f t="shared" si="5"/>
        <v>1</v>
      </c>
      <c r="X42" s="13">
        <f t="shared" si="5"/>
        <v>1</v>
      </c>
      <c r="Y42" s="161">
        <f t="shared" si="5"/>
        <v>1</v>
      </c>
      <c r="Z42" s="207">
        <f t="shared" si="5"/>
        <v>0.5</v>
      </c>
      <c r="AA42" s="13">
        <f t="shared" si="5"/>
        <v>0</v>
      </c>
      <c r="AB42" s="7">
        <f t="shared" si="1"/>
        <v>3.5</v>
      </c>
      <c r="AC42" s="7"/>
      <c r="AD42" s="7">
        <f t="shared" si="2"/>
        <v>2</v>
      </c>
      <c r="AE42" s="7">
        <f t="shared" si="3"/>
        <v>0.5</v>
      </c>
      <c r="AF42" s="7">
        <f t="shared" si="4"/>
        <v>1</v>
      </c>
      <c r="AG42" s="7"/>
      <c r="AH42" s="54"/>
      <c r="AI42" s="139"/>
      <c r="AJ42" s="137"/>
      <c r="AK42" s="137"/>
      <c r="AL42" s="137"/>
      <c r="AM42" s="137"/>
      <c r="AO42" s="137"/>
      <c r="AP42" s="137"/>
      <c r="AQ42" s="137"/>
      <c r="AR42" s="137"/>
      <c r="AS42" s="137"/>
      <c r="AU42" s="137"/>
      <c r="AV42" s="137"/>
      <c r="AW42" s="137"/>
      <c r="AX42" s="137"/>
      <c r="AY42" s="137"/>
      <c r="AZ42" s="137"/>
      <c r="BA42" s="137"/>
      <c r="BD42" s="137"/>
      <c r="BE42" s="137"/>
      <c r="BF42" s="137"/>
      <c r="BG42" s="137"/>
      <c r="BH42" s="137"/>
      <c r="BI42" s="137"/>
      <c r="BJ42" s="137"/>
      <c r="BK42" s="137"/>
      <c r="BL42" s="137"/>
    </row>
    <row r="43" spans="1:64" ht="13.5" customHeight="1" x14ac:dyDescent="0.2">
      <c r="A43" s="1" t="s">
        <v>83</v>
      </c>
      <c r="B43" s="29" t="s">
        <v>434</v>
      </c>
      <c r="C43" s="29">
        <v>8</v>
      </c>
      <c r="D43" s="4" t="s">
        <v>84</v>
      </c>
      <c r="E43" s="6">
        <v>1</v>
      </c>
      <c r="F43" s="6">
        <v>1</v>
      </c>
      <c r="G43" s="6">
        <v>0</v>
      </c>
      <c r="H43" s="6">
        <v>1</v>
      </c>
      <c r="I43" s="6">
        <v>0</v>
      </c>
      <c r="J43" s="3"/>
      <c r="K43" s="5">
        <v>1</v>
      </c>
      <c r="L43" s="5">
        <v>1</v>
      </c>
      <c r="M43" s="14">
        <v>0.5</v>
      </c>
      <c r="N43" s="14">
        <v>0.5</v>
      </c>
      <c r="O43" s="14">
        <v>0</v>
      </c>
      <c r="P43" s="3"/>
      <c r="Q43" s="5">
        <v>1</v>
      </c>
      <c r="R43" s="5">
        <v>1</v>
      </c>
      <c r="S43" s="5">
        <v>1</v>
      </c>
      <c r="T43" s="5">
        <v>1</v>
      </c>
      <c r="U43" s="5">
        <v>0</v>
      </c>
      <c r="V43" s="5"/>
      <c r="W43" s="13">
        <f t="shared" si="5"/>
        <v>1</v>
      </c>
      <c r="X43" s="13">
        <f t="shared" si="5"/>
        <v>1</v>
      </c>
      <c r="Y43" s="161">
        <f t="shared" si="5"/>
        <v>0.5</v>
      </c>
      <c r="Z43" s="207">
        <f t="shared" si="5"/>
        <v>1</v>
      </c>
      <c r="AA43" s="13">
        <f t="shared" si="5"/>
        <v>0</v>
      </c>
      <c r="AB43" s="7">
        <f t="shared" si="1"/>
        <v>3.5</v>
      </c>
      <c r="AC43" s="7"/>
      <c r="AD43" s="7">
        <f t="shared" si="2"/>
        <v>2</v>
      </c>
      <c r="AE43" s="7">
        <f t="shared" si="3"/>
        <v>1</v>
      </c>
      <c r="AF43" s="7">
        <f t="shared" si="4"/>
        <v>0.5</v>
      </c>
      <c r="AG43" s="7"/>
      <c r="AI43" s="139"/>
      <c r="AJ43" s="139"/>
      <c r="AK43" s="139"/>
      <c r="AL43" s="139"/>
      <c r="AM43" s="139"/>
      <c r="AO43" s="139"/>
      <c r="AP43" s="139"/>
      <c r="AQ43" s="139"/>
      <c r="AR43" s="139"/>
      <c r="AS43" s="139"/>
      <c r="AU43" s="139"/>
      <c r="AV43" s="139"/>
      <c r="AW43" s="139"/>
      <c r="AX43" s="139"/>
      <c r="AY43" s="139"/>
      <c r="BA43" s="139"/>
    </row>
    <row r="44" spans="1:64" s="55" customFormat="1" ht="13.5" customHeight="1" x14ac:dyDescent="0.2">
      <c r="A44" s="1" t="s">
        <v>58</v>
      </c>
      <c r="B44" s="86" t="s">
        <v>424</v>
      </c>
      <c r="C44" s="86">
        <v>11</v>
      </c>
      <c r="D44" s="87" t="s">
        <v>59</v>
      </c>
      <c r="E44" s="2">
        <v>1</v>
      </c>
      <c r="F44" s="2">
        <v>1</v>
      </c>
      <c r="G44" s="2">
        <v>1</v>
      </c>
      <c r="H44" s="2">
        <v>1</v>
      </c>
      <c r="I44" s="2">
        <v>0</v>
      </c>
      <c r="J44" s="86"/>
      <c r="K44" s="5">
        <v>1</v>
      </c>
      <c r="L44" s="5">
        <v>1</v>
      </c>
      <c r="M44" s="14">
        <v>1</v>
      </c>
      <c r="N44" s="14">
        <v>0.5</v>
      </c>
      <c r="O44" s="14">
        <v>0</v>
      </c>
      <c r="P44" s="86"/>
      <c r="Q44" s="5">
        <v>1</v>
      </c>
      <c r="R44" s="5">
        <v>1</v>
      </c>
      <c r="S44" s="5">
        <v>1</v>
      </c>
      <c r="T44" s="5">
        <v>0</v>
      </c>
      <c r="U44" s="5">
        <v>0</v>
      </c>
      <c r="V44" s="5"/>
      <c r="W44" s="12">
        <f t="shared" si="5"/>
        <v>1</v>
      </c>
      <c r="X44" s="12">
        <f t="shared" si="5"/>
        <v>1</v>
      </c>
      <c r="Y44" s="84">
        <f t="shared" si="5"/>
        <v>1</v>
      </c>
      <c r="Z44" s="207">
        <f t="shared" si="5"/>
        <v>0.5</v>
      </c>
      <c r="AA44" s="12">
        <f t="shared" si="5"/>
        <v>0</v>
      </c>
      <c r="AB44" s="88">
        <f t="shared" si="1"/>
        <v>3.5</v>
      </c>
      <c r="AC44" s="88"/>
      <c r="AD44" s="7">
        <f t="shared" si="2"/>
        <v>2</v>
      </c>
      <c r="AE44" s="7">
        <f t="shared" si="3"/>
        <v>0.5</v>
      </c>
      <c r="AF44" s="7">
        <f t="shared" si="4"/>
        <v>1</v>
      </c>
      <c r="AG44" s="7"/>
      <c r="AH44" s="54"/>
      <c r="AI44" s="139"/>
      <c r="AJ44" s="137"/>
      <c r="AK44" s="137"/>
      <c r="AL44" s="137"/>
      <c r="AM44" s="137"/>
      <c r="AO44" s="137"/>
      <c r="AP44" s="137"/>
      <c r="AQ44" s="137"/>
      <c r="AR44" s="137"/>
      <c r="AS44" s="137"/>
      <c r="AU44" s="137"/>
      <c r="AV44" s="137"/>
      <c r="AW44" s="137"/>
      <c r="AX44" s="137"/>
      <c r="AY44" s="137"/>
      <c r="BA44" s="137"/>
    </row>
    <row r="45" spans="1:64" s="55" customFormat="1" ht="13.5" customHeight="1" x14ac:dyDescent="0.2">
      <c r="A45" s="11" t="s">
        <v>109</v>
      </c>
      <c r="B45" s="29" t="s">
        <v>447</v>
      </c>
      <c r="C45" s="29">
        <v>11</v>
      </c>
      <c r="D45" s="4" t="s">
        <v>117</v>
      </c>
      <c r="E45" s="6">
        <v>1</v>
      </c>
      <c r="F45" s="6">
        <v>1</v>
      </c>
      <c r="G45" s="6">
        <v>1</v>
      </c>
      <c r="H45" s="6">
        <v>1</v>
      </c>
      <c r="I45" s="6">
        <v>0</v>
      </c>
      <c r="J45" s="3"/>
      <c r="K45" s="5">
        <v>1</v>
      </c>
      <c r="L45" s="5">
        <v>1</v>
      </c>
      <c r="M45" s="14">
        <v>0.5</v>
      </c>
      <c r="N45" s="14">
        <v>1</v>
      </c>
      <c r="O45" s="14">
        <v>0.5</v>
      </c>
      <c r="P45" s="3"/>
      <c r="Q45" s="5">
        <v>1</v>
      </c>
      <c r="R45" s="5">
        <v>1</v>
      </c>
      <c r="S45" s="5">
        <v>0</v>
      </c>
      <c r="T45" s="5">
        <v>0</v>
      </c>
      <c r="U45" s="5">
        <v>0</v>
      </c>
      <c r="V45" s="5"/>
      <c r="W45" s="13">
        <f t="shared" si="5"/>
        <v>1</v>
      </c>
      <c r="X45" s="13">
        <f t="shared" si="5"/>
        <v>1</v>
      </c>
      <c r="Y45" s="161">
        <f t="shared" si="5"/>
        <v>0.5</v>
      </c>
      <c r="Z45" s="207">
        <f t="shared" si="5"/>
        <v>1</v>
      </c>
      <c r="AA45" s="13">
        <f t="shared" si="5"/>
        <v>0</v>
      </c>
      <c r="AB45" s="7">
        <f t="shared" si="1"/>
        <v>3.5</v>
      </c>
      <c r="AC45" s="7"/>
      <c r="AD45" s="7">
        <f t="shared" si="2"/>
        <v>2</v>
      </c>
      <c r="AE45" s="7">
        <f t="shared" si="3"/>
        <v>1</v>
      </c>
      <c r="AF45" s="7">
        <f t="shared" si="4"/>
        <v>0.5</v>
      </c>
      <c r="AG45" s="7"/>
      <c r="AH45" s="54"/>
      <c r="AI45" s="139"/>
      <c r="AJ45" s="137"/>
      <c r="AK45" s="137"/>
      <c r="AL45" s="137"/>
      <c r="AM45" s="137"/>
      <c r="AO45" s="137"/>
      <c r="AP45" s="137"/>
      <c r="AQ45" s="137"/>
      <c r="AR45" s="137"/>
      <c r="AS45" s="137"/>
      <c r="AU45" s="137"/>
      <c r="AV45" s="137"/>
      <c r="AW45" s="137"/>
      <c r="AX45" s="137"/>
      <c r="AY45" s="137"/>
      <c r="AZ45" s="137"/>
      <c r="BA45" s="137"/>
      <c r="BD45" s="137"/>
      <c r="BE45" s="137"/>
      <c r="BF45" s="137"/>
      <c r="BG45" s="137"/>
      <c r="BH45" s="137"/>
      <c r="BI45" s="137"/>
      <c r="BJ45" s="137"/>
      <c r="BK45" s="137"/>
      <c r="BL45" s="137"/>
    </row>
    <row r="46" spans="1:64" ht="13.5" customHeight="1" x14ac:dyDescent="0.2">
      <c r="A46" s="8">
        <v>1068</v>
      </c>
      <c r="B46" s="29" t="s">
        <v>860</v>
      </c>
      <c r="C46" s="29">
        <v>9</v>
      </c>
      <c r="D46" s="8" t="s">
        <v>645</v>
      </c>
      <c r="E46" s="72">
        <v>1</v>
      </c>
      <c r="F46" s="72">
        <v>1</v>
      </c>
      <c r="G46" s="72">
        <v>1</v>
      </c>
      <c r="H46" s="72">
        <v>0</v>
      </c>
      <c r="I46" s="72">
        <v>0</v>
      </c>
      <c r="J46" s="72" t="s">
        <v>787</v>
      </c>
      <c r="K46" s="72">
        <v>1</v>
      </c>
      <c r="L46" s="72">
        <v>1</v>
      </c>
      <c r="M46" s="72">
        <v>0</v>
      </c>
      <c r="N46" s="72">
        <v>0</v>
      </c>
      <c r="O46" s="72">
        <v>0.5</v>
      </c>
      <c r="P46" s="72" t="s">
        <v>759</v>
      </c>
      <c r="Q46" s="72">
        <v>1</v>
      </c>
      <c r="R46" s="72">
        <v>1</v>
      </c>
      <c r="S46" s="72">
        <v>1</v>
      </c>
      <c r="T46" s="72">
        <v>1</v>
      </c>
      <c r="U46" s="72">
        <v>1</v>
      </c>
      <c r="V46" s="8"/>
      <c r="W46" s="13">
        <f t="shared" si="5"/>
        <v>1</v>
      </c>
      <c r="X46" s="13">
        <f t="shared" si="5"/>
        <v>1</v>
      </c>
      <c r="Y46" s="161">
        <f t="shared" si="5"/>
        <v>1</v>
      </c>
      <c r="Z46" s="207">
        <f t="shared" si="5"/>
        <v>0</v>
      </c>
      <c r="AA46" s="13">
        <f t="shared" si="5"/>
        <v>0.5</v>
      </c>
      <c r="AB46" s="7">
        <f t="shared" si="1"/>
        <v>3.5</v>
      </c>
      <c r="AC46" s="7"/>
      <c r="AD46" s="7">
        <f t="shared" si="2"/>
        <v>2</v>
      </c>
      <c r="AE46" s="7">
        <f t="shared" si="3"/>
        <v>0.5</v>
      </c>
      <c r="AF46" s="7">
        <f t="shared" si="4"/>
        <v>1</v>
      </c>
      <c r="AG46" s="7"/>
      <c r="AI46" s="139"/>
      <c r="AJ46" s="139"/>
      <c r="AK46" s="139"/>
      <c r="AL46" s="139"/>
      <c r="AM46" s="139"/>
      <c r="AO46" s="139"/>
      <c r="AP46" s="139"/>
      <c r="AQ46" s="139"/>
      <c r="AR46" s="139"/>
      <c r="AS46" s="139"/>
      <c r="AU46" s="139"/>
      <c r="AV46" s="139"/>
      <c r="AW46" s="139"/>
      <c r="AX46" s="139"/>
      <c r="AY46" s="139"/>
      <c r="BA46" s="139"/>
    </row>
    <row r="47" spans="1:64" s="55" customFormat="1" ht="13.5" customHeight="1" x14ac:dyDescent="0.2">
      <c r="A47" s="8">
        <v>1018</v>
      </c>
      <c r="B47" s="29" t="s">
        <v>813</v>
      </c>
      <c r="C47" s="29">
        <v>8</v>
      </c>
      <c r="D47" s="8" t="s">
        <v>595</v>
      </c>
      <c r="E47" s="72">
        <v>1</v>
      </c>
      <c r="F47" s="72">
        <v>1</v>
      </c>
      <c r="G47" s="72">
        <v>1</v>
      </c>
      <c r="H47" s="72">
        <v>1</v>
      </c>
      <c r="I47" s="72">
        <v>0</v>
      </c>
      <c r="J47" s="72" t="s">
        <v>780</v>
      </c>
      <c r="K47" s="72">
        <v>1</v>
      </c>
      <c r="L47" s="72">
        <v>1</v>
      </c>
      <c r="M47" s="72">
        <v>0.5</v>
      </c>
      <c r="N47" s="72">
        <v>0.5</v>
      </c>
      <c r="O47" s="72">
        <v>0.5</v>
      </c>
      <c r="P47" s="72"/>
      <c r="Q47" s="72">
        <v>1</v>
      </c>
      <c r="R47" s="72">
        <v>1</v>
      </c>
      <c r="S47" s="72">
        <v>1</v>
      </c>
      <c r="T47" s="72">
        <v>0</v>
      </c>
      <c r="U47" s="72">
        <v>0</v>
      </c>
      <c r="V47" s="72"/>
      <c r="W47" s="13">
        <f t="shared" si="5"/>
        <v>1</v>
      </c>
      <c r="X47" s="13">
        <f t="shared" si="5"/>
        <v>1</v>
      </c>
      <c r="Y47" s="161">
        <f t="shared" si="5"/>
        <v>1</v>
      </c>
      <c r="Z47" s="207">
        <f t="shared" si="5"/>
        <v>0.5</v>
      </c>
      <c r="AA47" s="13">
        <f t="shared" si="5"/>
        <v>0</v>
      </c>
      <c r="AB47" s="7">
        <f t="shared" si="1"/>
        <v>3.5</v>
      </c>
      <c r="AC47" s="7"/>
      <c r="AD47" s="7">
        <f t="shared" si="2"/>
        <v>2</v>
      </c>
      <c r="AE47" s="7">
        <f t="shared" si="3"/>
        <v>0.5</v>
      </c>
      <c r="AF47" s="7">
        <f t="shared" si="4"/>
        <v>1</v>
      </c>
      <c r="AG47" s="7"/>
      <c r="AI47" s="137"/>
      <c r="AJ47" s="137"/>
      <c r="AK47" s="137"/>
      <c r="AL47" s="137"/>
      <c r="AM47" s="137"/>
      <c r="AO47" s="137"/>
      <c r="AP47" s="137"/>
      <c r="AQ47" s="137"/>
      <c r="AR47" s="137"/>
      <c r="AS47" s="137"/>
      <c r="AU47" s="137"/>
      <c r="AV47" s="137"/>
      <c r="AW47" s="137"/>
      <c r="AX47" s="137"/>
      <c r="AY47" s="137"/>
      <c r="BA47" s="137"/>
    </row>
    <row r="48" spans="1:64" ht="13.5" customHeight="1" x14ac:dyDescent="0.2">
      <c r="A48" s="8">
        <v>1121</v>
      </c>
      <c r="B48" s="29" t="s">
        <v>905</v>
      </c>
      <c r="C48" s="29">
        <v>11</v>
      </c>
      <c r="D48" s="8" t="s">
        <v>699</v>
      </c>
      <c r="E48" s="72">
        <v>1</v>
      </c>
      <c r="F48" s="72">
        <v>1</v>
      </c>
      <c r="G48" s="72">
        <v>1</v>
      </c>
      <c r="H48" s="72">
        <v>0</v>
      </c>
      <c r="I48" s="72">
        <v>0</v>
      </c>
      <c r="J48" s="72"/>
      <c r="K48" s="72">
        <v>1</v>
      </c>
      <c r="L48" s="72">
        <v>1</v>
      </c>
      <c r="M48" s="72">
        <v>0</v>
      </c>
      <c r="N48" s="72">
        <v>0</v>
      </c>
      <c r="O48" s="72">
        <v>0.5</v>
      </c>
      <c r="P48" s="72"/>
      <c r="Q48" s="72">
        <v>1</v>
      </c>
      <c r="R48" s="72">
        <v>1</v>
      </c>
      <c r="S48" s="72">
        <v>1</v>
      </c>
      <c r="T48" s="72">
        <v>1</v>
      </c>
      <c r="U48" s="72">
        <v>1</v>
      </c>
      <c r="V48" s="8"/>
      <c r="W48" s="13">
        <f t="shared" si="5"/>
        <v>1</v>
      </c>
      <c r="X48" s="13">
        <f t="shared" si="5"/>
        <v>1</v>
      </c>
      <c r="Y48" s="161">
        <f t="shared" si="5"/>
        <v>1</v>
      </c>
      <c r="Z48" s="207">
        <f t="shared" si="5"/>
        <v>0</v>
      </c>
      <c r="AA48" s="13">
        <f t="shared" si="5"/>
        <v>0.5</v>
      </c>
      <c r="AB48" s="7">
        <f t="shared" si="1"/>
        <v>3.5</v>
      </c>
      <c r="AC48" s="7"/>
      <c r="AD48" s="7">
        <f t="shared" si="2"/>
        <v>2</v>
      </c>
      <c r="AE48" s="7">
        <f t="shared" si="3"/>
        <v>0.5</v>
      </c>
      <c r="AF48" s="7">
        <f t="shared" si="4"/>
        <v>1</v>
      </c>
      <c r="AG48" s="7"/>
      <c r="AH48" s="55"/>
      <c r="AI48" s="137"/>
      <c r="AJ48" s="139"/>
      <c r="AK48" s="139"/>
      <c r="AL48" s="139"/>
      <c r="AM48" s="139"/>
      <c r="AO48" s="139"/>
      <c r="AP48" s="139"/>
      <c r="AQ48" s="139"/>
      <c r="AR48" s="139"/>
      <c r="AS48" s="139"/>
      <c r="AU48" s="139"/>
      <c r="AV48" s="139"/>
      <c r="AW48" s="139"/>
      <c r="AX48" s="139"/>
      <c r="AY48" s="139"/>
      <c r="BA48" s="139"/>
    </row>
    <row r="49" spans="1:64" s="55" customFormat="1" ht="13.5" customHeight="1" x14ac:dyDescent="0.2">
      <c r="A49" s="1" t="s">
        <v>234</v>
      </c>
      <c r="B49" s="86" t="s">
        <v>493</v>
      </c>
      <c r="C49" s="86">
        <v>10</v>
      </c>
      <c r="D49" s="87" t="s">
        <v>249</v>
      </c>
      <c r="E49" s="5">
        <v>1</v>
      </c>
      <c r="F49" s="5">
        <v>1</v>
      </c>
      <c r="G49" s="5">
        <v>1</v>
      </c>
      <c r="H49" s="5">
        <v>0</v>
      </c>
      <c r="I49" s="5">
        <v>1</v>
      </c>
      <c r="J49" s="5"/>
      <c r="K49" s="5">
        <v>1</v>
      </c>
      <c r="L49" s="2">
        <v>1</v>
      </c>
      <c r="M49" s="89">
        <v>0.5</v>
      </c>
      <c r="N49" s="89">
        <v>0</v>
      </c>
      <c r="O49" s="89">
        <v>0</v>
      </c>
      <c r="P49" s="5" t="s">
        <v>360</v>
      </c>
      <c r="Q49" s="5">
        <v>1</v>
      </c>
      <c r="R49" s="5">
        <v>1</v>
      </c>
      <c r="S49" s="5">
        <v>0</v>
      </c>
      <c r="T49" s="5">
        <v>0</v>
      </c>
      <c r="U49" s="5">
        <v>1</v>
      </c>
      <c r="V49" s="5"/>
      <c r="W49" s="12">
        <f t="shared" si="5"/>
        <v>1</v>
      </c>
      <c r="X49" s="12">
        <f t="shared" si="5"/>
        <v>1</v>
      </c>
      <c r="Y49" s="84">
        <f t="shared" si="5"/>
        <v>0.5</v>
      </c>
      <c r="Z49" s="207">
        <f t="shared" si="5"/>
        <v>0</v>
      </c>
      <c r="AA49" s="12">
        <f t="shared" si="5"/>
        <v>1</v>
      </c>
      <c r="AB49" s="88">
        <f t="shared" si="1"/>
        <v>3.5</v>
      </c>
      <c r="AC49" s="88"/>
      <c r="AD49" s="7">
        <f t="shared" si="2"/>
        <v>2</v>
      </c>
      <c r="AE49" s="7">
        <f t="shared" si="3"/>
        <v>1</v>
      </c>
      <c r="AF49" s="7">
        <f t="shared" si="4"/>
        <v>0.5</v>
      </c>
      <c r="AG49" s="7"/>
      <c r="AI49" s="137"/>
      <c r="AJ49" s="139"/>
      <c r="AK49" s="139"/>
      <c r="AL49" s="139"/>
      <c r="AM49" s="139"/>
      <c r="AN49" s="54"/>
      <c r="AO49" s="139"/>
      <c r="AP49" s="139"/>
      <c r="AQ49" s="139"/>
      <c r="AR49" s="139"/>
      <c r="AS49" s="139"/>
      <c r="AT49" s="54"/>
      <c r="AU49" s="139"/>
      <c r="AV49" s="139"/>
      <c r="AW49" s="139"/>
      <c r="AX49" s="139"/>
      <c r="AY49" s="139"/>
      <c r="AZ49" s="54"/>
      <c r="BA49" s="139"/>
      <c r="BB49" s="54"/>
      <c r="BC49" s="54"/>
      <c r="BD49" s="54"/>
      <c r="BE49" s="54"/>
      <c r="BF49" s="54"/>
      <c r="BG49" s="54"/>
      <c r="BH49" s="54"/>
      <c r="BI49" s="54"/>
      <c r="BJ49" s="54"/>
      <c r="BK49" s="54"/>
      <c r="BL49" s="54"/>
    </row>
    <row r="50" spans="1:64" s="55" customFormat="1" ht="13.5" customHeight="1" x14ac:dyDescent="0.2">
      <c r="A50" s="8">
        <v>1104</v>
      </c>
      <c r="B50" s="29" t="s">
        <v>890</v>
      </c>
      <c r="C50" s="29">
        <v>8</v>
      </c>
      <c r="D50" s="8" t="s">
        <v>682</v>
      </c>
      <c r="E50" s="72">
        <v>0</v>
      </c>
      <c r="F50" s="72">
        <v>1</v>
      </c>
      <c r="G50" s="72">
        <v>1</v>
      </c>
      <c r="H50" s="72">
        <v>1</v>
      </c>
      <c r="I50" s="72">
        <v>0</v>
      </c>
      <c r="J50" s="72"/>
      <c r="K50" s="72">
        <v>1</v>
      </c>
      <c r="L50" s="72">
        <v>1</v>
      </c>
      <c r="M50" s="72">
        <v>0.5</v>
      </c>
      <c r="N50" s="72">
        <v>0.5</v>
      </c>
      <c r="O50" s="72">
        <v>0.5</v>
      </c>
      <c r="P50" s="72"/>
      <c r="Q50" s="8">
        <v>1</v>
      </c>
      <c r="R50" s="8">
        <v>0</v>
      </c>
      <c r="S50" s="8">
        <v>1</v>
      </c>
      <c r="T50" s="8">
        <v>0</v>
      </c>
      <c r="U50" s="8">
        <v>0</v>
      </c>
      <c r="V50" s="8"/>
      <c r="W50" s="13">
        <f t="shared" si="5"/>
        <v>1</v>
      </c>
      <c r="X50" s="13">
        <f t="shared" si="5"/>
        <v>1</v>
      </c>
      <c r="Y50" s="161">
        <f t="shared" si="5"/>
        <v>1</v>
      </c>
      <c r="Z50" s="207">
        <f t="shared" si="5"/>
        <v>0.5</v>
      </c>
      <c r="AA50" s="13">
        <f t="shared" si="5"/>
        <v>0</v>
      </c>
      <c r="AB50" s="7">
        <f t="shared" si="1"/>
        <v>3.5</v>
      </c>
      <c r="AC50" s="7"/>
      <c r="AD50" s="7">
        <f t="shared" si="2"/>
        <v>2</v>
      </c>
      <c r="AE50" s="7">
        <f t="shared" si="3"/>
        <v>0.5</v>
      </c>
      <c r="AF50" s="7">
        <f t="shared" si="4"/>
        <v>1</v>
      </c>
      <c r="AG50" s="7"/>
      <c r="AH50" s="54"/>
      <c r="AI50" s="139"/>
      <c r="AJ50" s="137"/>
      <c r="AK50" s="137"/>
      <c r="AL50" s="137"/>
      <c r="AM50" s="137"/>
      <c r="AO50" s="137"/>
      <c r="AP50" s="137"/>
      <c r="AQ50" s="137"/>
      <c r="AR50" s="137"/>
      <c r="AS50" s="137"/>
      <c r="AU50" s="137"/>
      <c r="AV50" s="137"/>
      <c r="AW50" s="137"/>
      <c r="AX50" s="137"/>
      <c r="AY50" s="137"/>
      <c r="BA50" s="137"/>
    </row>
    <row r="51" spans="1:64" s="55" customFormat="1" ht="13.5" customHeight="1" x14ac:dyDescent="0.2">
      <c r="A51" s="8">
        <v>1031</v>
      </c>
      <c r="B51" s="29" t="s">
        <v>826</v>
      </c>
      <c r="C51" s="29">
        <v>10</v>
      </c>
      <c r="D51" s="8" t="s">
        <v>608</v>
      </c>
      <c r="E51" s="72">
        <v>1</v>
      </c>
      <c r="F51" s="72">
        <v>1</v>
      </c>
      <c r="G51" s="72">
        <v>1</v>
      </c>
      <c r="H51" s="72">
        <v>1</v>
      </c>
      <c r="I51" s="72">
        <v>0</v>
      </c>
      <c r="J51" s="72"/>
      <c r="K51" s="72">
        <v>1</v>
      </c>
      <c r="L51" s="72">
        <v>1</v>
      </c>
      <c r="M51" s="72">
        <v>0.5</v>
      </c>
      <c r="N51" s="72">
        <v>0.5</v>
      </c>
      <c r="O51" s="72">
        <v>0.5</v>
      </c>
      <c r="P51" s="72"/>
      <c r="Q51" s="72">
        <v>1</v>
      </c>
      <c r="R51" s="72">
        <v>1</v>
      </c>
      <c r="S51" s="72">
        <v>0</v>
      </c>
      <c r="T51" s="72">
        <v>0</v>
      </c>
      <c r="U51" s="72">
        <v>1</v>
      </c>
      <c r="V51" s="54"/>
      <c r="W51" s="13">
        <f t="shared" si="5"/>
        <v>1</v>
      </c>
      <c r="X51" s="13">
        <f t="shared" si="5"/>
        <v>1</v>
      </c>
      <c r="Y51" s="161">
        <f t="shared" si="5"/>
        <v>0.5</v>
      </c>
      <c r="Z51" s="207">
        <f t="shared" si="5"/>
        <v>0.5</v>
      </c>
      <c r="AA51" s="13">
        <f t="shared" si="5"/>
        <v>0.5</v>
      </c>
      <c r="AB51" s="7">
        <f t="shared" si="1"/>
        <v>3.5</v>
      </c>
      <c r="AC51" s="7"/>
      <c r="AD51" s="7">
        <f t="shared" si="2"/>
        <v>2</v>
      </c>
      <c r="AE51" s="7">
        <f t="shared" si="3"/>
        <v>1</v>
      </c>
      <c r="AF51" s="7">
        <f t="shared" si="4"/>
        <v>0.5</v>
      </c>
      <c r="AG51" s="7"/>
      <c r="AH51" s="54"/>
      <c r="AI51" s="139"/>
      <c r="AJ51" s="137"/>
      <c r="AK51" s="137"/>
      <c r="AL51" s="137"/>
      <c r="AM51" s="137"/>
      <c r="AO51" s="137"/>
      <c r="AP51" s="137"/>
      <c r="AQ51" s="137"/>
      <c r="AR51" s="137"/>
      <c r="AS51" s="137"/>
      <c r="AU51" s="137"/>
      <c r="AV51" s="137"/>
      <c r="AW51" s="137"/>
      <c r="AX51" s="137"/>
      <c r="AY51" s="137"/>
      <c r="BA51" s="137"/>
    </row>
    <row r="52" spans="1:64" s="55" customFormat="1" ht="13.5" customHeight="1" x14ac:dyDescent="0.2">
      <c r="A52" s="11" t="s">
        <v>230</v>
      </c>
      <c r="B52" s="86" t="s">
        <v>407</v>
      </c>
      <c r="C52" s="86">
        <v>9</v>
      </c>
      <c r="D52" s="87" t="s">
        <v>242</v>
      </c>
      <c r="E52" s="5">
        <v>1</v>
      </c>
      <c r="F52" s="5">
        <v>1</v>
      </c>
      <c r="G52" s="5">
        <v>0</v>
      </c>
      <c r="H52" s="5">
        <v>1</v>
      </c>
      <c r="I52" s="5">
        <v>1</v>
      </c>
      <c r="J52" s="5"/>
      <c r="K52" s="5">
        <v>1</v>
      </c>
      <c r="L52" s="2">
        <v>1</v>
      </c>
      <c r="M52" s="89">
        <v>0.5</v>
      </c>
      <c r="N52" s="89">
        <v>0.5</v>
      </c>
      <c r="O52" s="89">
        <v>1</v>
      </c>
      <c r="P52" s="86"/>
      <c r="Q52" s="5">
        <v>1</v>
      </c>
      <c r="R52" s="5">
        <v>1</v>
      </c>
      <c r="S52" s="5">
        <v>0</v>
      </c>
      <c r="T52" s="5">
        <v>0</v>
      </c>
      <c r="U52" s="5">
        <v>0</v>
      </c>
      <c r="V52" s="5"/>
      <c r="W52" s="12">
        <f t="shared" si="5"/>
        <v>1</v>
      </c>
      <c r="X52" s="12">
        <f t="shared" si="5"/>
        <v>1</v>
      </c>
      <c r="Y52" s="84">
        <f t="shared" si="5"/>
        <v>0</v>
      </c>
      <c r="Z52" s="207">
        <f t="shared" si="5"/>
        <v>0.5</v>
      </c>
      <c r="AA52" s="12">
        <f t="shared" si="5"/>
        <v>1</v>
      </c>
      <c r="AB52" s="88">
        <f t="shared" si="1"/>
        <v>3.5</v>
      </c>
      <c r="AC52" s="88"/>
      <c r="AD52" s="7">
        <f t="shared" si="2"/>
        <v>2</v>
      </c>
      <c r="AE52" s="7">
        <f t="shared" si="3"/>
        <v>1.5</v>
      </c>
      <c r="AF52" s="7">
        <f t="shared" si="4"/>
        <v>0</v>
      </c>
      <c r="AG52" s="7"/>
      <c r="AH52" s="54"/>
      <c r="AI52" s="139"/>
      <c r="AJ52" s="137"/>
      <c r="AK52" s="137"/>
      <c r="AL52" s="137"/>
      <c r="AM52" s="137"/>
      <c r="AO52" s="137"/>
      <c r="AP52" s="137"/>
      <c r="AQ52" s="137"/>
      <c r="AR52" s="137"/>
      <c r="AS52" s="137"/>
      <c r="AU52" s="137"/>
      <c r="AV52" s="137"/>
      <c r="AW52" s="137"/>
      <c r="AX52" s="137"/>
      <c r="AY52" s="137"/>
      <c r="BA52" s="137"/>
    </row>
    <row r="53" spans="1:64" s="55" customFormat="1" ht="13.5" customHeight="1" x14ac:dyDescent="0.2">
      <c r="A53" s="8">
        <v>1043</v>
      </c>
      <c r="B53" s="29" t="s">
        <v>838</v>
      </c>
      <c r="C53" s="29">
        <v>8</v>
      </c>
      <c r="D53" s="8" t="s">
        <v>620</v>
      </c>
      <c r="E53" s="72">
        <v>1</v>
      </c>
      <c r="F53" s="72">
        <v>1</v>
      </c>
      <c r="G53" s="72">
        <v>1</v>
      </c>
      <c r="H53" s="72">
        <v>1</v>
      </c>
      <c r="I53" s="72">
        <v>0</v>
      </c>
      <c r="J53" s="72"/>
      <c r="K53" s="72">
        <v>1</v>
      </c>
      <c r="L53" s="72">
        <v>1</v>
      </c>
      <c r="M53" s="72">
        <v>0.5</v>
      </c>
      <c r="N53" s="72">
        <v>0.5</v>
      </c>
      <c r="O53" s="72">
        <v>1</v>
      </c>
      <c r="P53" s="72"/>
      <c r="Q53" s="72">
        <v>1</v>
      </c>
      <c r="R53" s="72">
        <v>1</v>
      </c>
      <c r="S53" s="72">
        <v>1</v>
      </c>
      <c r="T53" s="72">
        <v>0</v>
      </c>
      <c r="U53" s="72">
        <v>0</v>
      </c>
      <c r="V53" s="54"/>
      <c r="W53" s="13">
        <f t="shared" si="5"/>
        <v>1</v>
      </c>
      <c r="X53" s="13">
        <f t="shared" si="5"/>
        <v>1</v>
      </c>
      <c r="Y53" s="161">
        <f t="shared" si="5"/>
        <v>1</v>
      </c>
      <c r="Z53" s="207">
        <f t="shared" si="5"/>
        <v>0.5</v>
      </c>
      <c r="AA53" s="13">
        <f t="shared" si="5"/>
        <v>0</v>
      </c>
      <c r="AB53" s="7">
        <f t="shared" si="1"/>
        <v>3.5</v>
      </c>
      <c r="AC53" s="7"/>
      <c r="AD53" s="7">
        <f t="shared" si="2"/>
        <v>2</v>
      </c>
      <c r="AE53" s="7">
        <f t="shared" si="3"/>
        <v>0.5</v>
      </c>
      <c r="AF53" s="7">
        <f t="shared" si="4"/>
        <v>1</v>
      </c>
      <c r="AG53" s="7"/>
      <c r="AH53" s="54"/>
      <c r="AI53" s="139"/>
      <c r="AJ53" s="137"/>
      <c r="AK53" s="137"/>
      <c r="AL53" s="137"/>
      <c r="AM53" s="137"/>
      <c r="AO53" s="137"/>
      <c r="AP53" s="137"/>
      <c r="AQ53" s="137"/>
      <c r="AR53" s="137"/>
      <c r="AS53" s="137"/>
      <c r="AU53" s="137"/>
      <c r="AV53" s="137"/>
      <c r="AW53" s="137"/>
      <c r="AX53" s="137"/>
      <c r="AY53" s="137"/>
      <c r="BA53" s="137"/>
    </row>
    <row r="54" spans="1:64" s="55" customFormat="1" ht="13.5" customHeight="1" x14ac:dyDescent="0.2">
      <c r="A54" s="8">
        <v>1076</v>
      </c>
      <c r="B54" s="29" t="s">
        <v>868</v>
      </c>
      <c r="C54" s="29">
        <v>11</v>
      </c>
      <c r="D54" s="8" t="s">
        <v>653</v>
      </c>
      <c r="E54" s="72">
        <v>1</v>
      </c>
      <c r="F54" s="72">
        <v>1</v>
      </c>
      <c r="G54" s="72">
        <v>1</v>
      </c>
      <c r="H54" s="72">
        <v>0</v>
      </c>
      <c r="I54" s="72">
        <v>0</v>
      </c>
      <c r="J54" s="72" t="s">
        <v>545</v>
      </c>
      <c r="K54" s="72">
        <v>1</v>
      </c>
      <c r="L54" s="72">
        <v>1</v>
      </c>
      <c r="M54" s="72">
        <v>0.5</v>
      </c>
      <c r="N54" s="72">
        <v>0.5</v>
      </c>
      <c r="O54" s="72">
        <v>1</v>
      </c>
      <c r="P54" s="72"/>
      <c r="Q54" s="72">
        <v>0</v>
      </c>
      <c r="R54" s="72">
        <v>1</v>
      </c>
      <c r="S54" s="72">
        <v>1</v>
      </c>
      <c r="T54" s="72">
        <v>1</v>
      </c>
      <c r="U54" s="72">
        <v>0</v>
      </c>
      <c r="V54" s="8"/>
      <c r="W54" s="13">
        <f t="shared" si="5"/>
        <v>1</v>
      </c>
      <c r="X54" s="13">
        <f t="shared" si="5"/>
        <v>1</v>
      </c>
      <c r="Y54" s="161">
        <f t="shared" si="5"/>
        <v>1</v>
      </c>
      <c r="Z54" s="207">
        <f t="shared" si="5"/>
        <v>0.5</v>
      </c>
      <c r="AA54" s="13">
        <f t="shared" si="5"/>
        <v>0</v>
      </c>
      <c r="AB54" s="7">
        <f t="shared" si="1"/>
        <v>3.5</v>
      </c>
      <c r="AC54" s="7"/>
      <c r="AD54" s="7">
        <f t="shared" si="2"/>
        <v>2</v>
      </c>
      <c r="AE54" s="7">
        <f t="shared" si="3"/>
        <v>0.5</v>
      </c>
      <c r="AF54" s="7">
        <f t="shared" si="4"/>
        <v>1</v>
      </c>
      <c r="AG54" s="7"/>
      <c r="AH54" s="54"/>
      <c r="AI54" s="139"/>
      <c r="AJ54" s="137"/>
      <c r="AK54" s="137"/>
      <c r="AL54" s="137"/>
      <c r="AM54" s="137"/>
      <c r="AO54" s="137"/>
      <c r="AP54" s="137"/>
      <c r="AQ54" s="137"/>
      <c r="AR54" s="137"/>
      <c r="AS54" s="137"/>
      <c r="AU54" s="137"/>
      <c r="AV54" s="137"/>
      <c r="AW54" s="137"/>
      <c r="AX54" s="137"/>
      <c r="AY54" s="137"/>
      <c r="BA54" s="137"/>
    </row>
    <row r="55" spans="1:64" s="55" customFormat="1" ht="13.5" customHeight="1" x14ac:dyDescent="0.2">
      <c r="A55" s="1" t="s">
        <v>103</v>
      </c>
      <c r="B55" s="29" t="s">
        <v>444</v>
      </c>
      <c r="C55" s="29">
        <v>8</v>
      </c>
      <c r="D55" s="4" t="s">
        <v>111</v>
      </c>
      <c r="E55" s="6">
        <v>0</v>
      </c>
      <c r="F55" s="6">
        <v>1</v>
      </c>
      <c r="G55" s="6">
        <v>0</v>
      </c>
      <c r="H55" s="6">
        <v>1</v>
      </c>
      <c r="I55" s="6">
        <v>1</v>
      </c>
      <c r="J55" s="8" t="s">
        <v>187</v>
      </c>
      <c r="K55" s="5">
        <v>1</v>
      </c>
      <c r="L55" s="5">
        <v>1</v>
      </c>
      <c r="M55" s="14">
        <v>0.5</v>
      </c>
      <c r="N55" s="14">
        <v>0</v>
      </c>
      <c r="O55" s="14">
        <v>1</v>
      </c>
      <c r="P55" s="3"/>
      <c r="Q55" s="5">
        <v>1</v>
      </c>
      <c r="R55" s="5">
        <v>0</v>
      </c>
      <c r="S55" s="5">
        <v>0</v>
      </c>
      <c r="T55" s="5">
        <v>0</v>
      </c>
      <c r="U55" s="5">
        <v>0</v>
      </c>
      <c r="V55" s="5"/>
      <c r="W55" s="13">
        <f t="shared" si="5"/>
        <v>1</v>
      </c>
      <c r="X55" s="13">
        <f t="shared" si="5"/>
        <v>1</v>
      </c>
      <c r="Y55" s="161">
        <f t="shared" si="5"/>
        <v>0</v>
      </c>
      <c r="Z55" s="207">
        <f t="shared" si="5"/>
        <v>0</v>
      </c>
      <c r="AA55" s="13">
        <f t="shared" si="5"/>
        <v>1</v>
      </c>
      <c r="AB55" s="7">
        <f t="shared" si="1"/>
        <v>3</v>
      </c>
      <c r="AC55" s="7"/>
      <c r="AD55" s="7">
        <f t="shared" si="2"/>
        <v>2</v>
      </c>
      <c r="AE55" s="7">
        <f t="shared" si="3"/>
        <v>1</v>
      </c>
      <c r="AF55" s="7">
        <f t="shared" si="4"/>
        <v>0</v>
      </c>
      <c r="AG55" s="7"/>
      <c r="AH55" s="54"/>
      <c r="AI55" s="139"/>
      <c r="AJ55" s="137"/>
      <c r="AK55" s="137"/>
      <c r="AL55" s="137"/>
      <c r="AM55" s="137"/>
      <c r="AO55" s="137"/>
      <c r="AP55" s="137"/>
      <c r="AQ55" s="137"/>
      <c r="AR55" s="137"/>
      <c r="AS55" s="137"/>
      <c r="AU55" s="137"/>
      <c r="AV55" s="137"/>
      <c r="AW55" s="137"/>
      <c r="AX55" s="137"/>
      <c r="AY55" s="137"/>
      <c r="BA55" s="137"/>
    </row>
    <row r="56" spans="1:64" ht="13.5" customHeight="1" x14ac:dyDescent="0.2">
      <c r="A56" s="8">
        <v>1100</v>
      </c>
      <c r="B56" s="29" t="s">
        <v>887</v>
      </c>
      <c r="C56" s="29">
        <v>10</v>
      </c>
      <c r="D56" s="8" t="s">
        <v>678</v>
      </c>
      <c r="E56" s="72">
        <v>1</v>
      </c>
      <c r="F56" s="72">
        <v>1</v>
      </c>
      <c r="G56" s="72">
        <v>0</v>
      </c>
      <c r="H56" s="72">
        <v>0</v>
      </c>
      <c r="I56" s="72">
        <v>1</v>
      </c>
      <c r="J56" s="72"/>
      <c r="K56" s="72">
        <v>1</v>
      </c>
      <c r="L56" s="72">
        <v>1</v>
      </c>
      <c r="M56" s="72">
        <v>0.5</v>
      </c>
      <c r="N56" s="72">
        <v>0.5</v>
      </c>
      <c r="O56" s="72">
        <v>1</v>
      </c>
      <c r="P56" s="72"/>
      <c r="Q56" s="72">
        <v>1</v>
      </c>
      <c r="R56" s="72">
        <v>1</v>
      </c>
      <c r="S56" s="72">
        <v>0</v>
      </c>
      <c r="T56" s="72">
        <v>0</v>
      </c>
      <c r="U56" s="72">
        <v>0</v>
      </c>
      <c r="V56" s="8"/>
      <c r="W56" s="13">
        <f t="shared" si="5"/>
        <v>1</v>
      </c>
      <c r="X56" s="13">
        <f t="shared" si="5"/>
        <v>1</v>
      </c>
      <c r="Y56" s="161">
        <f t="shared" si="5"/>
        <v>0</v>
      </c>
      <c r="Z56" s="207">
        <f t="shared" si="5"/>
        <v>0</v>
      </c>
      <c r="AA56" s="13">
        <f t="shared" si="5"/>
        <v>1</v>
      </c>
      <c r="AB56" s="7">
        <f t="shared" si="1"/>
        <v>3</v>
      </c>
      <c r="AC56" s="7"/>
      <c r="AD56" s="7">
        <f t="shared" si="2"/>
        <v>2</v>
      </c>
      <c r="AE56" s="7">
        <f t="shared" si="3"/>
        <v>1</v>
      </c>
      <c r="AF56" s="7">
        <f t="shared" si="4"/>
        <v>0</v>
      </c>
      <c r="AG56" s="7"/>
      <c r="AH56" s="55"/>
      <c r="AI56" s="137"/>
      <c r="AJ56" s="139"/>
      <c r="AK56" s="139"/>
      <c r="AL56" s="139"/>
      <c r="AM56" s="139"/>
      <c r="AO56" s="139"/>
      <c r="AP56" s="139"/>
      <c r="AQ56" s="139"/>
      <c r="AR56" s="139"/>
      <c r="AS56" s="139"/>
      <c r="AU56" s="139"/>
      <c r="AV56" s="139"/>
      <c r="AW56" s="139"/>
      <c r="AX56" s="139"/>
      <c r="AY56" s="139"/>
      <c r="BA56" s="139"/>
    </row>
    <row r="57" spans="1:64" ht="13.5" customHeight="1" x14ac:dyDescent="0.2">
      <c r="A57" s="8">
        <v>1134</v>
      </c>
      <c r="B57" s="29" t="s">
        <v>915</v>
      </c>
      <c r="C57" s="29">
        <v>11</v>
      </c>
      <c r="D57" s="8" t="s">
        <v>712</v>
      </c>
      <c r="E57" s="72">
        <v>0</v>
      </c>
      <c r="F57" s="72">
        <v>0</v>
      </c>
      <c r="G57" s="72">
        <v>1</v>
      </c>
      <c r="H57" s="72">
        <v>0</v>
      </c>
      <c r="I57" s="72">
        <v>0</v>
      </c>
      <c r="J57" s="72"/>
      <c r="K57" s="72">
        <v>1</v>
      </c>
      <c r="L57" s="72">
        <v>1</v>
      </c>
      <c r="M57" s="72">
        <v>0</v>
      </c>
      <c r="N57" s="72">
        <v>0</v>
      </c>
      <c r="O57" s="72">
        <v>1</v>
      </c>
      <c r="P57" s="72"/>
      <c r="Q57" s="72">
        <v>1</v>
      </c>
      <c r="R57" s="72">
        <v>1</v>
      </c>
      <c r="S57" s="72">
        <v>1</v>
      </c>
      <c r="T57" s="72">
        <v>1</v>
      </c>
      <c r="U57" s="72">
        <v>0</v>
      </c>
      <c r="V57" s="8"/>
      <c r="W57" s="13">
        <f t="shared" si="5"/>
        <v>1</v>
      </c>
      <c r="X57" s="13">
        <f t="shared" si="5"/>
        <v>1</v>
      </c>
      <c r="Y57" s="161">
        <f t="shared" si="5"/>
        <v>1</v>
      </c>
      <c r="Z57" s="207">
        <f t="shared" si="5"/>
        <v>0</v>
      </c>
      <c r="AA57" s="13">
        <f t="shared" si="5"/>
        <v>0</v>
      </c>
      <c r="AB57" s="7">
        <f t="shared" si="1"/>
        <v>3</v>
      </c>
      <c r="AC57" s="7"/>
      <c r="AD57" s="7">
        <f t="shared" si="2"/>
        <v>2</v>
      </c>
      <c r="AE57" s="7">
        <f t="shared" si="3"/>
        <v>0</v>
      </c>
      <c r="AF57" s="7">
        <f t="shared" si="4"/>
        <v>1</v>
      </c>
      <c r="AG57" s="7"/>
      <c r="AI57" s="139"/>
      <c r="AJ57" s="139"/>
      <c r="AK57" s="139"/>
      <c r="AL57" s="139"/>
      <c r="AM57" s="139"/>
      <c r="AO57" s="139"/>
      <c r="AP57" s="139"/>
      <c r="AQ57" s="139"/>
      <c r="AR57" s="139"/>
      <c r="AS57" s="139"/>
      <c r="AU57" s="139"/>
      <c r="AV57" s="139"/>
      <c r="AW57" s="139"/>
      <c r="AX57" s="139"/>
      <c r="AY57" s="139"/>
      <c r="BA57" s="139"/>
    </row>
    <row r="58" spans="1:64" ht="13.5" customHeight="1" x14ac:dyDescent="0.2">
      <c r="A58" s="1" t="s">
        <v>14</v>
      </c>
      <c r="B58" s="29" t="s">
        <v>405</v>
      </c>
      <c r="C58" s="29">
        <v>4</v>
      </c>
      <c r="D58" s="4" t="s">
        <v>15</v>
      </c>
      <c r="E58" s="6">
        <v>1</v>
      </c>
      <c r="F58" s="6">
        <v>1</v>
      </c>
      <c r="G58" s="6">
        <v>0</v>
      </c>
      <c r="H58" s="6">
        <v>0.5</v>
      </c>
      <c r="I58" s="6">
        <v>1</v>
      </c>
      <c r="J58" s="3"/>
      <c r="K58" s="5">
        <v>1</v>
      </c>
      <c r="L58" s="5">
        <v>1</v>
      </c>
      <c r="M58" s="14">
        <v>0</v>
      </c>
      <c r="N58" s="14">
        <v>0</v>
      </c>
      <c r="O58" s="14">
        <v>1</v>
      </c>
      <c r="P58" s="3"/>
      <c r="Q58" s="5">
        <v>1</v>
      </c>
      <c r="R58" s="5">
        <v>1</v>
      </c>
      <c r="S58" s="5">
        <v>0</v>
      </c>
      <c r="T58" s="5">
        <v>0</v>
      </c>
      <c r="U58" s="5">
        <v>1</v>
      </c>
      <c r="V58" s="5"/>
      <c r="W58" s="13">
        <f t="shared" si="5"/>
        <v>1</v>
      </c>
      <c r="X58" s="13">
        <f t="shared" si="5"/>
        <v>1</v>
      </c>
      <c r="Y58" s="161">
        <f t="shared" si="5"/>
        <v>0</v>
      </c>
      <c r="Z58" s="207">
        <f t="shared" si="5"/>
        <v>0</v>
      </c>
      <c r="AA58" s="13">
        <f t="shared" si="5"/>
        <v>1</v>
      </c>
      <c r="AB58" s="7">
        <f t="shared" si="1"/>
        <v>3</v>
      </c>
      <c r="AC58" s="7"/>
      <c r="AD58" s="7">
        <f t="shared" si="2"/>
        <v>2</v>
      </c>
      <c r="AE58" s="7">
        <f t="shared" si="3"/>
        <v>1</v>
      </c>
      <c r="AF58" s="7">
        <f t="shared" si="4"/>
        <v>0</v>
      </c>
      <c r="AG58" s="7"/>
      <c r="AH58" s="55"/>
      <c r="AI58" s="137"/>
      <c r="AJ58" s="139"/>
      <c r="AK58" s="139"/>
      <c r="AL58" s="139"/>
      <c r="AM58" s="139"/>
      <c r="AO58" s="139"/>
      <c r="AP58" s="139"/>
      <c r="AQ58" s="139"/>
      <c r="AR58" s="139"/>
      <c r="AS58" s="139"/>
      <c r="AU58" s="139"/>
      <c r="AV58" s="139"/>
      <c r="AW58" s="139"/>
      <c r="AX58" s="139"/>
      <c r="AY58" s="139"/>
      <c r="AZ58" s="139"/>
      <c r="BA58" s="139"/>
      <c r="BD58" s="139"/>
      <c r="BE58" s="139"/>
      <c r="BF58" s="139"/>
      <c r="BG58" s="139"/>
      <c r="BH58" s="139"/>
      <c r="BI58" s="139"/>
      <c r="BJ58" s="139"/>
      <c r="BK58" s="139"/>
      <c r="BL58" s="139"/>
    </row>
    <row r="59" spans="1:64" ht="13.5" customHeight="1" x14ac:dyDescent="0.2">
      <c r="A59" s="8">
        <v>1051</v>
      </c>
      <c r="B59" s="29" t="s">
        <v>846</v>
      </c>
      <c r="C59" s="29">
        <v>9</v>
      </c>
      <c r="D59" s="8" t="s">
        <v>628</v>
      </c>
      <c r="E59" s="72">
        <v>0</v>
      </c>
      <c r="F59" s="72">
        <v>0</v>
      </c>
      <c r="G59" s="72">
        <v>1</v>
      </c>
      <c r="H59" s="72">
        <v>1</v>
      </c>
      <c r="I59" s="72">
        <v>0</v>
      </c>
      <c r="J59" s="72"/>
      <c r="K59" s="72">
        <v>0</v>
      </c>
      <c r="L59" s="72">
        <v>1</v>
      </c>
      <c r="M59" s="72">
        <v>0</v>
      </c>
      <c r="N59" s="72">
        <v>0</v>
      </c>
      <c r="O59" s="72">
        <v>0</v>
      </c>
      <c r="P59" s="72" t="s">
        <v>753</v>
      </c>
      <c r="Q59" s="72">
        <v>0</v>
      </c>
      <c r="R59" s="72">
        <v>1</v>
      </c>
      <c r="S59" s="72">
        <v>1</v>
      </c>
      <c r="T59" s="72">
        <v>1</v>
      </c>
      <c r="U59" s="72">
        <v>0</v>
      </c>
      <c r="V59" s="8"/>
      <c r="W59" s="13">
        <f t="shared" si="5"/>
        <v>0</v>
      </c>
      <c r="X59" s="13">
        <f t="shared" si="5"/>
        <v>1</v>
      </c>
      <c r="Y59" s="161">
        <f t="shared" si="5"/>
        <v>1</v>
      </c>
      <c r="Z59" s="207">
        <f t="shared" si="5"/>
        <v>1</v>
      </c>
      <c r="AA59" s="13">
        <f t="shared" si="5"/>
        <v>0</v>
      </c>
      <c r="AB59" s="7">
        <f t="shared" si="1"/>
        <v>3</v>
      </c>
      <c r="AC59" s="7"/>
      <c r="AD59" s="7">
        <f t="shared" si="2"/>
        <v>1</v>
      </c>
      <c r="AE59" s="7">
        <f t="shared" si="3"/>
        <v>1</v>
      </c>
      <c r="AF59" s="7">
        <f t="shared" si="4"/>
        <v>1</v>
      </c>
      <c r="AG59" s="7"/>
      <c r="AI59" s="139"/>
      <c r="AJ59" s="139"/>
      <c r="AK59" s="139"/>
      <c r="AL59" s="139"/>
      <c r="AM59" s="139"/>
      <c r="AO59" s="139"/>
      <c r="AP59" s="139"/>
      <c r="AQ59" s="139"/>
      <c r="AR59" s="139"/>
      <c r="AS59" s="139"/>
      <c r="AU59" s="139"/>
      <c r="AV59" s="139"/>
      <c r="AW59" s="139"/>
      <c r="AX59" s="139"/>
      <c r="AY59" s="139"/>
      <c r="BA59" s="139"/>
    </row>
    <row r="60" spans="1:64" ht="13.5" customHeight="1" x14ac:dyDescent="0.2">
      <c r="A60" s="11" t="s">
        <v>149</v>
      </c>
      <c r="B60" s="29" t="s">
        <v>460</v>
      </c>
      <c r="C60" s="29">
        <v>8</v>
      </c>
      <c r="D60" s="4" t="s">
        <v>157</v>
      </c>
      <c r="E60" s="6">
        <v>1</v>
      </c>
      <c r="F60" s="6">
        <v>1</v>
      </c>
      <c r="G60" s="6">
        <v>1</v>
      </c>
      <c r="H60" s="6">
        <v>0</v>
      </c>
      <c r="I60" s="6">
        <v>0</v>
      </c>
      <c r="J60" s="3"/>
      <c r="K60" s="5">
        <v>1</v>
      </c>
      <c r="L60" s="5">
        <v>1</v>
      </c>
      <c r="M60" s="14">
        <v>0.5</v>
      </c>
      <c r="N60" s="14">
        <v>0.5</v>
      </c>
      <c r="O60" s="14">
        <v>1</v>
      </c>
      <c r="P60" s="3"/>
      <c r="Q60" s="5">
        <v>1</v>
      </c>
      <c r="R60" s="5">
        <v>1</v>
      </c>
      <c r="S60" s="5">
        <v>1</v>
      </c>
      <c r="T60" s="5">
        <v>0</v>
      </c>
      <c r="U60" s="5">
        <v>0</v>
      </c>
      <c r="V60" s="5"/>
      <c r="W60" s="13">
        <f t="shared" si="5"/>
        <v>1</v>
      </c>
      <c r="X60" s="13">
        <f t="shared" si="5"/>
        <v>1</v>
      </c>
      <c r="Y60" s="161">
        <f t="shared" si="5"/>
        <v>1</v>
      </c>
      <c r="Z60" s="207">
        <f t="shared" si="5"/>
        <v>0</v>
      </c>
      <c r="AA60" s="13">
        <f t="shared" si="5"/>
        <v>0</v>
      </c>
      <c r="AB60" s="7">
        <f t="shared" si="1"/>
        <v>3</v>
      </c>
      <c r="AC60" s="7"/>
      <c r="AD60" s="7">
        <f t="shared" si="2"/>
        <v>2</v>
      </c>
      <c r="AE60" s="7">
        <f t="shared" si="3"/>
        <v>0</v>
      </c>
      <c r="AF60" s="7">
        <f t="shared" si="4"/>
        <v>1</v>
      </c>
      <c r="AG60" s="7"/>
      <c r="AI60" s="139"/>
      <c r="AJ60" s="139"/>
      <c r="AK60" s="139"/>
      <c r="AL60" s="139"/>
      <c r="AM60" s="139"/>
      <c r="AO60" s="139"/>
      <c r="AP60" s="139"/>
      <c r="AQ60" s="139"/>
      <c r="AR60" s="139"/>
      <c r="AS60" s="139"/>
      <c r="AU60" s="139"/>
      <c r="AV60" s="139"/>
      <c r="AW60" s="139"/>
      <c r="AX60" s="139"/>
      <c r="AY60" s="139"/>
      <c r="AZ60" s="139"/>
      <c r="BA60" s="139"/>
      <c r="BD60" s="139"/>
      <c r="BE60" s="139"/>
      <c r="BF60" s="139"/>
      <c r="BG60" s="139"/>
      <c r="BH60" s="139"/>
      <c r="BI60" s="139"/>
      <c r="BJ60" s="139"/>
      <c r="BK60" s="139"/>
      <c r="BL60" s="139"/>
    </row>
    <row r="61" spans="1:64" ht="13.5" customHeight="1" x14ac:dyDescent="0.2">
      <c r="A61" s="8">
        <v>1132</v>
      </c>
      <c r="B61" s="29" t="s">
        <v>913</v>
      </c>
      <c r="C61" s="29">
        <v>8</v>
      </c>
      <c r="D61" s="8" t="s">
        <v>710</v>
      </c>
      <c r="E61" s="72">
        <v>0</v>
      </c>
      <c r="F61" s="72">
        <v>0</v>
      </c>
      <c r="G61" s="72">
        <v>1</v>
      </c>
      <c r="H61" s="72">
        <v>1</v>
      </c>
      <c r="I61" s="72">
        <v>0</v>
      </c>
      <c r="J61" s="72"/>
      <c r="K61" s="72">
        <v>1</v>
      </c>
      <c r="L61" s="72">
        <v>1</v>
      </c>
      <c r="M61" s="72">
        <v>0.5</v>
      </c>
      <c r="N61" s="72">
        <v>0.5</v>
      </c>
      <c r="O61" s="72">
        <v>0.5</v>
      </c>
      <c r="P61" s="72"/>
      <c r="Q61" s="72">
        <v>1</v>
      </c>
      <c r="R61" s="72">
        <v>1</v>
      </c>
      <c r="S61" s="72">
        <v>0</v>
      </c>
      <c r="T61" s="72">
        <v>0</v>
      </c>
      <c r="U61" s="72">
        <v>0</v>
      </c>
      <c r="V61" s="8"/>
      <c r="W61" s="13">
        <f t="shared" si="5"/>
        <v>1</v>
      </c>
      <c r="X61" s="13">
        <f t="shared" si="5"/>
        <v>1</v>
      </c>
      <c r="Y61" s="161">
        <f t="shared" si="5"/>
        <v>0.5</v>
      </c>
      <c r="Z61" s="207">
        <f t="shared" si="5"/>
        <v>0.5</v>
      </c>
      <c r="AA61" s="13">
        <f t="shared" si="5"/>
        <v>0</v>
      </c>
      <c r="AB61" s="7">
        <f t="shared" si="1"/>
        <v>3</v>
      </c>
      <c r="AC61" s="7"/>
      <c r="AD61" s="7">
        <f t="shared" si="2"/>
        <v>2</v>
      </c>
      <c r="AE61" s="7">
        <f t="shared" si="3"/>
        <v>0.5</v>
      </c>
      <c r="AF61" s="7">
        <f t="shared" si="4"/>
        <v>0.5</v>
      </c>
      <c r="AG61" s="7"/>
      <c r="AH61" s="55"/>
      <c r="AI61" s="137"/>
      <c r="AJ61" s="139"/>
      <c r="AK61" s="139"/>
      <c r="AL61" s="139"/>
      <c r="AM61" s="139"/>
      <c r="AO61" s="139"/>
      <c r="AP61" s="139"/>
      <c r="AQ61" s="139"/>
      <c r="AR61" s="139"/>
      <c r="AS61" s="139"/>
      <c r="AU61" s="139"/>
      <c r="AV61" s="139"/>
      <c r="AW61" s="139"/>
      <c r="AX61" s="139"/>
      <c r="AY61" s="139"/>
      <c r="AZ61" s="139"/>
      <c r="BA61" s="139"/>
      <c r="BD61" s="139"/>
      <c r="BE61" s="139"/>
      <c r="BF61" s="139"/>
      <c r="BG61" s="139"/>
      <c r="BH61" s="139"/>
      <c r="BI61" s="139"/>
      <c r="BJ61" s="139"/>
      <c r="BK61" s="139"/>
      <c r="BL61" s="139"/>
    </row>
    <row r="62" spans="1:64" ht="13.5" customHeight="1" x14ac:dyDescent="0.2">
      <c r="A62" s="8">
        <v>1009</v>
      </c>
      <c r="B62" s="29" t="s">
        <v>806</v>
      </c>
      <c r="C62" s="29">
        <v>8</v>
      </c>
      <c r="D62" s="8" t="s">
        <v>586</v>
      </c>
      <c r="E62" s="72">
        <v>1</v>
      </c>
      <c r="F62" s="72">
        <v>1</v>
      </c>
      <c r="G62" s="72">
        <v>1</v>
      </c>
      <c r="H62" s="72">
        <v>1</v>
      </c>
      <c r="I62" s="72">
        <v>0</v>
      </c>
      <c r="J62" s="72"/>
      <c r="K62" s="72">
        <v>1</v>
      </c>
      <c r="L62" s="72">
        <v>1</v>
      </c>
      <c r="M62" s="72">
        <v>0</v>
      </c>
      <c r="N62" s="72">
        <v>0</v>
      </c>
      <c r="O62" s="72">
        <v>0</v>
      </c>
      <c r="P62" s="72" t="s">
        <v>745</v>
      </c>
      <c r="Q62" s="72">
        <v>1</v>
      </c>
      <c r="R62" s="72">
        <v>1</v>
      </c>
      <c r="S62" s="72">
        <v>1</v>
      </c>
      <c r="T62" s="72">
        <v>0</v>
      </c>
      <c r="U62" s="72">
        <v>0</v>
      </c>
      <c r="V62" s="72"/>
      <c r="W62" s="13">
        <f t="shared" si="5"/>
        <v>1</v>
      </c>
      <c r="X62" s="13">
        <f t="shared" si="5"/>
        <v>1</v>
      </c>
      <c r="Y62" s="161">
        <f t="shared" si="5"/>
        <v>1</v>
      </c>
      <c r="Z62" s="207">
        <f t="shared" si="5"/>
        <v>0</v>
      </c>
      <c r="AA62" s="13">
        <f t="shared" si="5"/>
        <v>0</v>
      </c>
      <c r="AB62" s="7">
        <f t="shared" si="1"/>
        <v>3</v>
      </c>
      <c r="AC62" s="7"/>
      <c r="AD62" s="7">
        <f t="shared" si="2"/>
        <v>2</v>
      </c>
      <c r="AE62" s="7">
        <f t="shared" si="3"/>
        <v>0</v>
      </c>
      <c r="AF62" s="7">
        <f t="shared" si="4"/>
        <v>1</v>
      </c>
      <c r="AG62" s="7"/>
      <c r="AI62" s="139"/>
      <c r="AJ62" s="139"/>
      <c r="AK62" s="139"/>
      <c r="AL62" s="139"/>
      <c r="AM62" s="139"/>
      <c r="AO62" s="139"/>
      <c r="AP62" s="139"/>
      <c r="AQ62" s="139"/>
      <c r="AR62" s="139"/>
      <c r="AS62" s="139"/>
      <c r="AU62" s="139"/>
      <c r="AV62" s="139"/>
      <c r="AW62" s="139"/>
      <c r="AX62" s="139"/>
      <c r="AY62" s="139"/>
      <c r="AZ62" s="139"/>
      <c r="BA62" s="139"/>
      <c r="BD62" s="139"/>
      <c r="BE62" s="139"/>
      <c r="BF62" s="139"/>
      <c r="BG62" s="139"/>
      <c r="BH62" s="139"/>
      <c r="BI62" s="139"/>
      <c r="BJ62" s="139"/>
      <c r="BK62" s="139"/>
      <c r="BL62" s="139"/>
    </row>
    <row r="63" spans="1:64" s="55" customFormat="1" ht="13.5" customHeight="1" x14ac:dyDescent="0.2">
      <c r="A63" s="11" t="s">
        <v>322</v>
      </c>
      <c r="B63" s="29" t="s">
        <v>524</v>
      </c>
      <c r="C63" s="29">
        <v>2</v>
      </c>
      <c r="D63" s="4" t="s">
        <v>344</v>
      </c>
      <c r="E63" s="8">
        <v>1</v>
      </c>
      <c r="F63" s="8">
        <v>0</v>
      </c>
      <c r="G63" s="8">
        <v>0</v>
      </c>
      <c r="H63" s="8">
        <v>0</v>
      </c>
      <c r="I63" s="8">
        <v>1</v>
      </c>
      <c r="J63" s="8"/>
      <c r="K63" s="8">
        <v>1</v>
      </c>
      <c r="L63" s="8">
        <v>1</v>
      </c>
      <c r="M63" s="8">
        <v>0</v>
      </c>
      <c r="N63" s="8">
        <v>0</v>
      </c>
      <c r="O63" s="8">
        <v>1</v>
      </c>
      <c r="P63" s="8"/>
      <c r="Q63" s="8">
        <v>1</v>
      </c>
      <c r="R63" s="8">
        <v>1</v>
      </c>
      <c r="S63" s="8">
        <v>0</v>
      </c>
      <c r="T63" s="8">
        <v>0</v>
      </c>
      <c r="U63" s="8">
        <v>0</v>
      </c>
      <c r="V63" s="8"/>
      <c r="W63" s="13">
        <f t="shared" si="5"/>
        <v>1</v>
      </c>
      <c r="X63" s="13">
        <f t="shared" si="5"/>
        <v>1</v>
      </c>
      <c r="Y63" s="161">
        <f t="shared" si="5"/>
        <v>0</v>
      </c>
      <c r="Z63" s="207">
        <f t="shared" si="5"/>
        <v>0</v>
      </c>
      <c r="AA63" s="13">
        <f t="shared" si="5"/>
        <v>1</v>
      </c>
      <c r="AB63" s="7">
        <f t="shared" si="1"/>
        <v>3</v>
      </c>
      <c r="AC63" s="7"/>
      <c r="AD63" s="7">
        <f t="shared" si="2"/>
        <v>2</v>
      </c>
      <c r="AE63" s="7">
        <f t="shared" si="3"/>
        <v>1</v>
      </c>
      <c r="AF63" s="7">
        <f t="shared" si="4"/>
        <v>0</v>
      </c>
      <c r="AG63" s="7"/>
      <c r="AH63" s="54"/>
      <c r="AI63" s="139"/>
      <c r="AJ63" s="139"/>
      <c r="AK63" s="139"/>
      <c r="AL63" s="139"/>
      <c r="AM63" s="139"/>
      <c r="AN63" s="54"/>
      <c r="AO63" s="139"/>
      <c r="AP63" s="139"/>
      <c r="AQ63" s="139"/>
      <c r="AR63" s="139"/>
      <c r="AS63" s="139"/>
      <c r="AT63" s="54"/>
      <c r="AU63" s="139"/>
      <c r="AV63" s="139"/>
      <c r="AW63" s="139"/>
      <c r="AX63" s="139"/>
      <c r="AY63" s="139"/>
      <c r="AZ63" s="54"/>
      <c r="BA63" s="139"/>
      <c r="BB63" s="54"/>
      <c r="BC63" s="54"/>
      <c r="BD63" s="54"/>
      <c r="BE63" s="54"/>
      <c r="BF63" s="54"/>
      <c r="BG63" s="54"/>
      <c r="BH63" s="54"/>
      <c r="BI63" s="54"/>
      <c r="BJ63" s="54"/>
      <c r="BK63" s="54"/>
      <c r="BL63" s="54"/>
    </row>
    <row r="64" spans="1:64" ht="13.5" customHeight="1" x14ac:dyDescent="0.2">
      <c r="A64" s="1" t="s">
        <v>270</v>
      </c>
      <c r="B64" s="29" t="s">
        <v>502</v>
      </c>
      <c r="C64" s="29">
        <v>1</v>
      </c>
      <c r="D64" s="4" t="s">
        <v>283</v>
      </c>
      <c r="E64" s="8">
        <v>1</v>
      </c>
      <c r="F64" s="8">
        <v>1</v>
      </c>
      <c r="G64" s="8">
        <v>0</v>
      </c>
      <c r="H64" s="8">
        <v>0</v>
      </c>
      <c r="I64" s="8">
        <v>1</v>
      </c>
      <c r="J64" s="8"/>
      <c r="K64" s="8">
        <v>1</v>
      </c>
      <c r="L64" s="8">
        <v>1</v>
      </c>
      <c r="M64" s="8">
        <v>0</v>
      </c>
      <c r="N64" s="17">
        <v>0.5</v>
      </c>
      <c r="O64" s="8">
        <v>1</v>
      </c>
      <c r="P64" s="8"/>
      <c r="Q64" s="8">
        <v>1</v>
      </c>
      <c r="R64" s="8">
        <v>1</v>
      </c>
      <c r="S64" s="8">
        <v>0</v>
      </c>
      <c r="T64" s="8">
        <v>0</v>
      </c>
      <c r="U64" s="8">
        <v>0</v>
      </c>
      <c r="V64" s="8"/>
      <c r="W64" s="13">
        <f t="shared" si="5"/>
        <v>1</v>
      </c>
      <c r="X64" s="13">
        <f t="shared" si="5"/>
        <v>1</v>
      </c>
      <c r="Y64" s="161">
        <f t="shared" si="5"/>
        <v>0</v>
      </c>
      <c r="Z64" s="207">
        <f t="shared" si="5"/>
        <v>0</v>
      </c>
      <c r="AA64" s="13">
        <f t="shared" si="5"/>
        <v>1</v>
      </c>
      <c r="AB64" s="7">
        <f t="shared" si="1"/>
        <v>3</v>
      </c>
      <c r="AC64" s="7"/>
      <c r="AD64" s="7">
        <f t="shared" si="2"/>
        <v>2</v>
      </c>
      <c r="AE64" s="7">
        <f t="shared" si="3"/>
        <v>1</v>
      </c>
      <c r="AF64" s="7">
        <f t="shared" si="4"/>
        <v>0</v>
      </c>
      <c r="AG64" s="7"/>
      <c r="AH64" s="55"/>
      <c r="AI64" s="137"/>
      <c r="AJ64" s="139"/>
      <c r="AK64" s="139"/>
      <c r="AL64" s="139"/>
      <c r="AM64" s="139"/>
      <c r="AO64" s="139"/>
      <c r="AP64" s="139"/>
      <c r="AQ64" s="139"/>
      <c r="AR64" s="139"/>
      <c r="AS64" s="139"/>
      <c r="AU64" s="139"/>
      <c r="AV64" s="139"/>
      <c r="AW64" s="139"/>
      <c r="AX64" s="139"/>
      <c r="AY64" s="139"/>
      <c r="BA64" s="139"/>
    </row>
    <row r="65" spans="1:64" ht="13.5" customHeight="1" x14ac:dyDescent="0.2">
      <c r="A65" s="11" t="s">
        <v>342</v>
      </c>
      <c r="B65" s="29" t="s">
        <v>529</v>
      </c>
      <c r="C65" s="29">
        <v>2</v>
      </c>
      <c r="D65" s="4" t="s">
        <v>365</v>
      </c>
      <c r="E65" s="8">
        <v>1</v>
      </c>
      <c r="F65" s="8">
        <v>1</v>
      </c>
      <c r="G65" s="8">
        <v>0</v>
      </c>
      <c r="H65" s="8">
        <v>0</v>
      </c>
      <c r="I65" s="8">
        <v>1</v>
      </c>
      <c r="J65" s="8"/>
      <c r="K65" s="8">
        <v>1</v>
      </c>
      <c r="L65" s="8">
        <v>1</v>
      </c>
      <c r="M65" s="8">
        <v>0</v>
      </c>
      <c r="N65" s="8">
        <v>0</v>
      </c>
      <c r="O65" s="8">
        <v>1</v>
      </c>
      <c r="P65" s="8"/>
      <c r="Q65" s="8">
        <v>1</v>
      </c>
      <c r="R65" s="8">
        <v>1</v>
      </c>
      <c r="S65" s="8">
        <v>0</v>
      </c>
      <c r="T65" s="8">
        <v>0</v>
      </c>
      <c r="U65" s="8">
        <v>1</v>
      </c>
      <c r="V65" s="8"/>
      <c r="W65" s="13">
        <f t="shared" si="5"/>
        <v>1</v>
      </c>
      <c r="X65" s="13">
        <f t="shared" si="5"/>
        <v>1</v>
      </c>
      <c r="Y65" s="161">
        <f t="shared" si="5"/>
        <v>0</v>
      </c>
      <c r="Z65" s="207">
        <f t="shared" si="5"/>
        <v>0</v>
      </c>
      <c r="AA65" s="13">
        <f t="shared" si="5"/>
        <v>1</v>
      </c>
      <c r="AB65" s="7">
        <f t="shared" si="1"/>
        <v>3</v>
      </c>
      <c r="AC65" s="7"/>
      <c r="AD65" s="7">
        <f t="shared" si="2"/>
        <v>2</v>
      </c>
      <c r="AE65" s="7">
        <f t="shared" si="3"/>
        <v>1</v>
      </c>
      <c r="AF65" s="7">
        <f t="shared" si="4"/>
        <v>0</v>
      </c>
      <c r="AG65" s="7"/>
      <c r="AH65" s="55"/>
      <c r="AI65" s="137"/>
      <c r="AJ65" s="139"/>
      <c r="AK65" s="139"/>
      <c r="AL65" s="139"/>
      <c r="AM65" s="139"/>
      <c r="AO65" s="139"/>
      <c r="AP65" s="139"/>
      <c r="AQ65" s="139"/>
      <c r="AR65" s="139"/>
      <c r="AS65" s="139"/>
      <c r="AU65" s="139"/>
      <c r="AV65" s="139"/>
      <c r="AW65" s="139"/>
      <c r="AX65" s="139"/>
      <c r="AY65" s="139"/>
      <c r="BA65" s="139"/>
    </row>
    <row r="66" spans="1:64" s="55" customFormat="1" ht="13.5" customHeight="1" x14ac:dyDescent="0.2">
      <c r="A66" s="1" t="s">
        <v>299</v>
      </c>
      <c r="B66" s="29" t="s">
        <v>515</v>
      </c>
      <c r="C66" s="29">
        <v>2</v>
      </c>
      <c r="D66" s="4" t="s">
        <v>316</v>
      </c>
      <c r="E66" s="8">
        <v>1</v>
      </c>
      <c r="F66" s="8">
        <v>1</v>
      </c>
      <c r="G66" s="8">
        <v>0</v>
      </c>
      <c r="H66" s="8">
        <v>0</v>
      </c>
      <c r="I66" s="8">
        <v>1</v>
      </c>
      <c r="J66" s="8"/>
      <c r="K66" s="8">
        <v>1</v>
      </c>
      <c r="L66" s="8">
        <v>1</v>
      </c>
      <c r="M66" s="8">
        <v>0</v>
      </c>
      <c r="N66" s="8">
        <v>0</v>
      </c>
      <c r="O66" s="8">
        <v>1</v>
      </c>
      <c r="P66" s="8"/>
      <c r="Q66" s="8">
        <v>1</v>
      </c>
      <c r="R66" s="8">
        <v>1</v>
      </c>
      <c r="S66" s="8">
        <v>0</v>
      </c>
      <c r="T66" s="8">
        <v>0</v>
      </c>
      <c r="U66" s="8">
        <v>1</v>
      </c>
      <c r="V66" s="8"/>
      <c r="W66" s="13">
        <f t="shared" si="5"/>
        <v>1</v>
      </c>
      <c r="X66" s="13">
        <f t="shared" si="5"/>
        <v>1</v>
      </c>
      <c r="Y66" s="161">
        <f t="shared" si="5"/>
        <v>0</v>
      </c>
      <c r="Z66" s="207">
        <f t="shared" si="5"/>
        <v>0</v>
      </c>
      <c r="AA66" s="13">
        <f t="shared" si="5"/>
        <v>1</v>
      </c>
      <c r="AB66" s="7">
        <f t="shared" si="1"/>
        <v>3</v>
      </c>
      <c r="AC66" s="7"/>
      <c r="AD66" s="7">
        <f t="shared" si="2"/>
        <v>2</v>
      </c>
      <c r="AE66" s="7">
        <f t="shared" si="3"/>
        <v>1</v>
      </c>
      <c r="AF66" s="7">
        <f t="shared" si="4"/>
        <v>0</v>
      </c>
      <c r="AG66" s="7"/>
      <c r="AI66" s="137"/>
      <c r="AJ66" s="137"/>
      <c r="AK66" s="137"/>
      <c r="AL66" s="137"/>
      <c r="AM66" s="137"/>
      <c r="AO66" s="137"/>
      <c r="AP66" s="137"/>
      <c r="AQ66" s="137"/>
      <c r="AR66" s="137"/>
      <c r="AS66" s="137"/>
      <c r="AU66" s="137"/>
      <c r="AV66" s="137"/>
      <c r="AW66" s="137"/>
      <c r="AX66" s="137"/>
      <c r="AY66" s="137"/>
      <c r="AZ66" s="137"/>
      <c r="BA66" s="137"/>
      <c r="BD66" s="137"/>
      <c r="BE66" s="137"/>
      <c r="BF66" s="137"/>
      <c r="BG66" s="137"/>
      <c r="BH66" s="137"/>
      <c r="BI66" s="137"/>
      <c r="BJ66" s="137"/>
      <c r="BK66" s="137"/>
      <c r="BL66" s="137"/>
    </row>
    <row r="67" spans="1:64" s="55" customFormat="1" ht="13.5" customHeight="1" x14ac:dyDescent="0.2">
      <c r="A67" s="1" t="s">
        <v>120</v>
      </c>
      <c r="B67" s="29" t="s">
        <v>451</v>
      </c>
      <c r="C67" s="29">
        <v>11</v>
      </c>
      <c r="D67" s="4" t="s">
        <v>128</v>
      </c>
      <c r="E67" s="6">
        <v>1</v>
      </c>
      <c r="F67" s="6">
        <v>0</v>
      </c>
      <c r="G67" s="6">
        <v>1</v>
      </c>
      <c r="H67" s="6">
        <v>0</v>
      </c>
      <c r="I67" s="6">
        <v>0</v>
      </c>
      <c r="J67" s="3"/>
      <c r="K67" s="5">
        <v>1</v>
      </c>
      <c r="L67" s="5">
        <v>0</v>
      </c>
      <c r="M67" s="14">
        <v>0.5</v>
      </c>
      <c r="N67" s="14">
        <v>0.5</v>
      </c>
      <c r="O67" s="14">
        <v>0.5</v>
      </c>
      <c r="P67" s="3"/>
      <c r="Q67" s="5">
        <v>1</v>
      </c>
      <c r="R67" s="5">
        <v>0</v>
      </c>
      <c r="S67" s="5">
        <v>1</v>
      </c>
      <c r="T67" s="5">
        <v>1</v>
      </c>
      <c r="U67" s="5">
        <v>1</v>
      </c>
      <c r="V67" s="5"/>
      <c r="W67" s="13">
        <f t="shared" ref="W67:AA98" si="6">IF(((E67+K67+Q67)=1.5),0.5,ROUND((E67+K67+Q67)/3,0))</f>
        <v>1</v>
      </c>
      <c r="X67" s="13">
        <f t="shared" si="6"/>
        <v>0</v>
      </c>
      <c r="Y67" s="161">
        <f t="shared" si="6"/>
        <v>1</v>
      </c>
      <c r="Z67" s="207">
        <f t="shared" si="6"/>
        <v>0.5</v>
      </c>
      <c r="AA67" s="13">
        <f t="shared" si="6"/>
        <v>0.5</v>
      </c>
      <c r="AB67" s="7">
        <f t="shared" ref="AB67:AB130" si="7">SUM(W67:AA67)</f>
        <v>3</v>
      </c>
      <c r="AC67" s="7"/>
      <c r="AD67" s="7">
        <f t="shared" ref="AD67:AD130" si="8">W67+X67</f>
        <v>1</v>
      </c>
      <c r="AE67" s="7">
        <f t="shared" ref="AE67:AE130" si="9">Z67+AA67</f>
        <v>1</v>
      </c>
      <c r="AF67" s="7">
        <f t="shared" ref="AF67:AF130" si="10">Y67</f>
        <v>1</v>
      </c>
      <c r="AG67" s="7"/>
      <c r="AH67" s="83"/>
      <c r="AI67" s="85"/>
      <c r="AJ67" s="137"/>
      <c r="AK67" s="137"/>
      <c r="AL67" s="137"/>
      <c r="AM67" s="137"/>
      <c r="AO67" s="137"/>
      <c r="AP67" s="137"/>
      <c r="AQ67" s="137"/>
      <c r="AR67" s="137"/>
      <c r="AS67" s="137"/>
      <c r="AU67" s="137"/>
      <c r="AV67" s="137"/>
      <c r="AW67" s="137"/>
      <c r="AX67" s="137"/>
      <c r="AY67" s="137"/>
      <c r="AZ67" s="137"/>
      <c r="BA67" s="137"/>
      <c r="BD67" s="137"/>
      <c r="BE67" s="137"/>
      <c r="BF67" s="137"/>
      <c r="BG67" s="137"/>
      <c r="BH67" s="137"/>
      <c r="BI67" s="137"/>
      <c r="BJ67" s="137"/>
      <c r="BK67" s="137"/>
      <c r="BL67" s="137"/>
    </row>
    <row r="68" spans="1:64" ht="13.5" customHeight="1" x14ac:dyDescent="0.2">
      <c r="A68" s="8">
        <v>1025</v>
      </c>
      <c r="B68" s="29" t="s">
        <v>820</v>
      </c>
      <c r="C68" s="29">
        <v>11</v>
      </c>
      <c r="D68" s="8" t="s">
        <v>602</v>
      </c>
      <c r="E68" s="72">
        <v>1</v>
      </c>
      <c r="F68" s="72">
        <v>1</v>
      </c>
      <c r="G68" s="72">
        <v>0</v>
      </c>
      <c r="H68" s="72">
        <v>0</v>
      </c>
      <c r="I68" s="72">
        <v>0</v>
      </c>
      <c r="J68" s="72"/>
      <c r="K68" s="72">
        <v>1</v>
      </c>
      <c r="L68" s="72">
        <v>1</v>
      </c>
      <c r="M68" s="72">
        <v>0.5</v>
      </c>
      <c r="N68" s="72">
        <v>0.5</v>
      </c>
      <c r="O68" s="72">
        <v>1</v>
      </c>
      <c r="P68" s="72"/>
      <c r="Q68" s="72">
        <v>1</v>
      </c>
      <c r="R68" s="72">
        <v>1</v>
      </c>
      <c r="S68" s="72">
        <v>1</v>
      </c>
      <c r="T68" s="72">
        <v>1</v>
      </c>
      <c r="U68" s="72">
        <v>0</v>
      </c>
      <c r="W68" s="13">
        <f t="shared" si="6"/>
        <v>1</v>
      </c>
      <c r="X68" s="13">
        <f t="shared" si="6"/>
        <v>1</v>
      </c>
      <c r="Y68" s="161">
        <f t="shared" si="6"/>
        <v>0.5</v>
      </c>
      <c r="Z68" s="207">
        <f t="shared" si="6"/>
        <v>0.5</v>
      </c>
      <c r="AA68" s="13">
        <f t="shared" si="6"/>
        <v>0</v>
      </c>
      <c r="AB68" s="7">
        <f t="shared" si="7"/>
        <v>3</v>
      </c>
      <c r="AC68" s="7"/>
      <c r="AD68" s="7">
        <f t="shared" si="8"/>
        <v>2</v>
      </c>
      <c r="AE68" s="7">
        <f t="shared" si="9"/>
        <v>0.5</v>
      </c>
      <c r="AF68" s="7">
        <f t="shared" si="10"/>
        <v>0.5</v>
      </c>
      <c r="AG68" s="7"/>
      <c r="AI68" s="139"/>
      <c r="AJ68" s="139"/>
      <c r="AK68" s="139"/>
      <c r="AL68" s="139"/>
      <c r="AM68" s="139"/>
      <c r="AO68" s="139"/>
      <c r="AP68" s="139"/>
      <c r="AQ68" s="139"/>
      <c r="AR68" s="139"/>
      <c r="AS68" s="139"/>
      <c r="AU68" s="139"/>
      <c r="AV68" s="139"/>
      <c r="AW68" s="139"/>
      <c r="AX68" s="139"/>
      <c r="AY68" s="139"/>
      <c r="BA68" s="139"/>
    </row>
    <row r="69" spans="1:64" ht="13.5" customHeight="1" x14ac:dyDescent="0.2">
      <c r="A69" s="1" t="s">
        <v>90</v>
      </c>
      <c r="B69" s="29" t="s">
        <v>438</v>
      </c>
      <c r="C69" s="29">
        <v>11</v>
      </c>
      <c r="D69" s="4" t="s">
        <v>98</v>
      </c>
      <c r="E69" s="6">
        <v>1</v>
      </c>
      <c r="F69" s="6">
        <v>1</v>
      </c>
      <c r="G69" s="6">
        <v>1</v>
      </c>
      <c r="H69" s="6">
        <v>1</v>
      </c>
      <c r="I69" s="6">
        <v>0</v>
      </c>
      <c r="J69" s="3"/>
      <c r="K69" s="5">
        <v>1</v>
      </c>
      <c r="L69" s="5">
        <v>1</v>
      </c>
      <c r="M69" s="14">
        <v>0.5</v>
      </c>
      <c r="N69" s="14">
        <v>0.5</v>
      </c>
      <c r="O69" s="14">
        <v>0</v>
      </c>
      <c r="P69" s="3"/>
      <c r="Q69" s="5">
        <v>1</v>
      </c>
      <c r="R69" s="5">
        <v>1</v>
      </c>
      <c r="S69" s="5">
        <v>0</v>
      </c>
      <c r="T69" s="5">
        <v>0</v>
      </c>
      <c r="U69" s="5">
        <v>0</v>
      </c>
      <c r="V69" s="5"/>
      <c r="W69" s="13">
        <f t="shared" si="6"/>
        <v>1</v>
      </c>
      <c r="X69" s="13">
        <f t="shared" si="6"/>
        <v>1</v>
      </c>
      <c r="Y69" s="161">
        <f t="shared" si="6"/>
        <v>0.5</v>
      </c>
      <c r="Z69" s="207">
        <f t="shared" si="6"/>
        <v>0.5</v>
      </c>
      <c r="AA69" s="13">
        <f t="shared" si="6"/>
        <v>0</v>
      </c>
      <c r="AB69" s="7">
        <f t="shared" si="7"/>
        <v>3</v>
      </c>
      <c r="AC69" s="7"/>
      <c r="AD69" s="7">
        <f t="shared" si="8"/>
        <v>2</v>
      </c>
      <c r="AE69" s="7">
        <f t="shared" si="9"/>
        <v>0.5</v>
      </c>
      <c r="AF69" s="7">
        <f t="shared" si="10"/>
        <v>0.5</v>
      </c>
      <c r="AG69" s="7"/>
      <c r="AH69" s="55"/>
      <c r="AI69" s="137"/>
      <c r="AJ69" s="139"/>
      <c r="AK69" s="139"/>
      <c r="AL69" s="139"/>
      <c r="AM69" s="139"/>
      <c r="AO69" s="139"/>
      <c r="AP69" s="139"/>
      <c r="AQ69" s="139"/>
      <c r="AR69" s="139"/>
      <c r="AS69" s="139"/>
      <c r="AU69" s="139"/>
      <c r="AV69" s="139"/>
      <c r="AW69" s="139"/>
      <c r="AX69" s="139"/>
      <c r="AY69" s="139"/>
      <c r="BA69" s="139"/>
    </row>
    <row r="70" spans="1:64" ht="13.5" customHeight="1" x14ac:dyDescent="0.2">
      <c r="A70" s="11" t="s">
        <v>287</v>
      </c>
      <c r="B70" s="29" t="s">
        <v>511</v>
      </c>
      <c r="C70" s="29">
        <v>2</v>
      </c>
      <c r="D70" s="4" t="s">
        <v>306</v>
      </c>
      <c r="E70" s="8">
        <v>1</v>
      </c>
      <c r="F70" s="8">
        <v>0</v>
      </c>
      <c r="G70" s="8">
        <v>0</v>
      </c>
      <c r="H70" s="8">
        <v>0</v>
      </c>
      <c r="I70" s="8">
        <v>1</v>
      </c>
      <c r="J70" s="8"/>
      <c r="K70" s="8">
        <v>1</v>
      </c>
      <c r="L70" s="8">
        <v>1</v>
      </c>
      <c r="M70" s="17">
        <v>0.5</v>
      </c>
      <c r="N70" s="17">
        <v>0.5</v>
      </c>
      <c r="O70" s="8">
        <v>1</v>
      </c>
      <c r="P70" s="8"/>
      <c r="Q70" s="8">
        <v>1</v>
      </c>
      <c r="R70" s="8">
        <v>1</v>
      </c>
      <c r="S70" s="8">
        <v>0</v>
      </c>
      <c r="T70" s="8">
        <v>0</v>
      </c>
      <c r="U70" s="8">
        <v>1</v>
      </c>
      <c r="V70" s="8"/>
      <c r="W70" s="13">
        <f t="shared" si="6"/>
        <v>1</v>
      </c>
      <c r="X70" s="13">
        <f t="shared" si="6"/>
        <v>1</v>
      </c>
      <c r="Y70" s="161">
        <f t="shared" si="6"/>
        <v>0</v>
      </c>
      <c r="Z70" s="207">
        <f t="shared" si="6"/>
        <v>0</v>
      </c>
      <c r="AA70" s="13">
        <f t="shared" si="6"/>
        <v>1</v>
      </c>
      <c r="AB70" s="7">
        <f t="shared" si="7"/>
        <v>3</v>
      </c>
      <c r="AC70" s="7"/>
      <c r="AD70" s="7">
        <f t="shared" si="8"/>
        <v>2</v>
      </c>
      <c r="AE70" s="7">
        <f t="shared" si="9"/>
        <v>1</v>
      </c>
      <c r="AF70" s="7">
        <f t="shared" si="10"/>
        <v>0</v>
      </c>
      <c r="AG70" s="88"/>
      <c r="AH70" s="55"/>
      <c r="AI70" s="137"/>
      <c r="AJ70" s="139"/>
      <c r="AK70" s="139"/>
      <c r="AL70" s="139"/>
      <c r="AM70" s="139"/>
      <c r="AO70" s="139"/>
      <c r="AP70" s="139"/>
      <c r="AQ70" s="139"/>
      <c r="AR70" s="139"/>
      <c r="AS70" s="139"/>
      <c r="AU70" s="139"/>
      <c r="AV70" s="139"/>
      <c r="AW70" s="139"/>
      <c r="AX70" s="139"/>
      <c r="AY70" s="139"/>
      <c r="BA70" s="139"/>
    </row>
    <row r="71" spans="1:64" ht="13.5" customHeight="1" x14ac:dyDescent="0.2">
      <c r="A71" s="11" t="s">
        <v>226</v>
      </c>
      <c r="B71" s="29" t="s">
        <v>489</v>
      </c>
      <c r="C71" s="29">
        <v>8</v>
      </c>
      <c r="D71" s="4" t="s">
        <v>237</v>
      </c>
      <c r="E71" s="8">
        <v>1</v>
      </c>
      <c r="F71" s="8">
        <v>1</v>
      </c>
      <c r="G71" s="8">
        <v>1</v>
      </c>
      <c r="H71" s="8">
        <v>1</v>
      </c>
      <c r="I71" s="8">
        <v>0</v>
      </c>
      <c r="J71" s="8" t="s">
        <v>545</v>
      </c>
      <c r="K71" s="8">
        <v>1</v>
      </c>
      <c r="L71" s="6">
        <v>1</v>
      </c>
      <c r="M71" s="17">
        <v>0.5</v>
      </c>
      <c r="N71" s="17">
        <v>0.5</v>
      </c>
      <c r="O71" s="17">
        <v>0</v>
      </c>
      <c r="P71" s="8" t="s">
        <v>352</v>
      </c>
      <c r="Q71" s="8">
        <v>1</v>
      </c>
      <c r="R71" s="8">
        <v>1</v>
      </c>
      <c r="S71" s="8">
        <v>0</v>
      </c>
      <c r="T71" s="8">
        <v>0</v>
      </c>
      <c r="U71" s="8">
        <v>0</v>
      </c>
      <c r="V71" s="8"/>
      <c r="W71" s="13">
        <f t="shared" si="6"/>
        <v>1</v>
      </c>
      <c r="X71" s="13">
        <f t="shared" si="6"/>
        <v>1</v>
      </c>
      <c r="Y71" s="161">
        <f t="shared" si="6"/>
        <v>0.5</v>
      </c>
      <c r="Z71" s="207">
        <f t="shared" si="6"/>
        <v>0.5</v>
      </c>
      <c r="AA71" s="13">
        <f t="shared" si="6"/>
        <v>0</v>
      </c>
      <c r="AB71" s="7">
        <f t="shared" si="7"/>
        <v>3</v>
      </c>
      <c r="AC71" s="7"/>
      <c r="AD71" s="7">
        <f t="shared" si="8"/>
        <v>2</v>
      </c>
      <c r="AE71" s="7">
        <f t="shared" si="9"/>
        <v>0.5</v>
      </c>
      <c r="AF71" s="7">
        <f t="shared" si="10"/>
        <v>0.5</v>
      </c>
      <c r="AG71" s="7"/>
      <c r="AI71" s="139"/>
      <c r="AJ71" s="139"/>
      <c r="AK71" s="139"/>
      <c r="AL71" s="139"/>
      <c r="AM71" s="139"/>
      <c r="AO71" s="139"/>
      <c r="AP71" s="139"/>
      <c r="AQ71" s="139"/>
      <c r="AR71" s="139"/>
      <c r="AS71" s="139"/>
      <c r="AU71" s="139"/>
      <c r="AV71" s="139"/>
      <c r="AW71" s="139"/>
      <c r="AX71" s="139"/>
      <c r="AY71" s="139"/>
      <c r="BA71" s="139"/>
    </row>
    <row r="72" spans="1:64" ht="13.5" customHeight="1" x14ac:dyDescent="0.2">
      <c r="A72" s="8">
        <v>1001</v>
      </c>
      <c r="B72" s="29" t="s">
        <v>799</v>
      </c>
      <c r="C72" s="29">
        <v>10</v>
      </c>
      <c r="D72" s="8" t="s">
        <v>578</v>
      </c>
      <c r="E72" s="72">
        <v>1</v>
      </c>
      <c r="F72" s="72">
        <v>1</v>
      </c>
      <c r="G72" s="72">
        <v>0</v>
      </c>
      <c r="H72" s="72">
        <v>1</v>
      </c>
      <c r="I72" s="72">
        <v>0</v>
      </c>
      <c r="J72" s="72"/>
      <c r="K72" s="72">
        <v>0</v>
      </c>
      <c r="L72" s="72">
        <v>0</v>
      </c>
      <c r="M72" s="72">
        <v>0</v>
      </c>
      <c r="N72" s="72">
        <v>0</v>
      </c>
      <c r="O72" s="72">
        <v>0</v>
      </c>
      <c r="P72" s="72" t="s">
        <v>743</v>
      </c>
      <c r="Q72" s="72">
        <v>1</v>
      </c>
      <c r="R72" s="72">
        <v>1</v>
      </c>
      <c r="S72" s="72">
        <v>1</v>
      </c>
      <c r="T72" s="72">
        <v>1</v>
      </c>
      <c r="U72" s="72">
        <v>0</v>
      </c>
      <c r="V72" s="72"/>
      <c r="W72" s="13">
        <f t="shared" si="6"/>
        <v>1</v>
      </c>
      <c r="X72" s="13">
        <f t="shared" si="6"/>
        <v>1</v>
      </c>
      <c r="Y72" s="161">
        <f t="shared" si="6"/>
        <v>0</v>
      </c>
      <c r="Z72" s="207">
        <f t="shared" si="6"/>
        <v>1</v>
      </c>
      <c r="AA72" s="13">
        <f t="shared" si="6"/>
        <v>0</v>
      </c>
      <c r="AB72" s="7">
        <f t="shared" si="7"/>
        <v>3</v>
      </c>
      <c r="AC72" s="7"/>
      <c r="AD72" s="7">
        <f t="shared" si="8"/>
        <v>2</v>
      </c>
      <c r="AE72" s="7">
        <f t="shared" si="9"/>
        <v>1</v>
      </c>
      <c r="AF72" s="7">
        <f t="shared" si="10"/>
        <v>0</v>
      </c>
      <c r="AG72" s="7"/>
      <c r="AI72" s="139"/>
      <c r="AJ72" s="139"/>
      <c r="AK72" s="139"/>
      <c r="AL72" s="139"/>
      <c r="AM72" s="139"/>
      <c r="AO72" s="139"/>
      <c r="AP72" s="139"/>
      <c r="AQ72" s="139"/>
      <c r="AR72" s="139"/>
      <c r="AS72" s="139"/>
      <c r="AU72" s="139"/>
      <c r="AV72" s="139"/>
      <c r="AW72" s="139"/>
      <c r="AX72" s="139"/>
      <c r="AY72" s="139"/>
      <c r="BA72" s="139"/>
    </row>
    <row r="73" spans="1:64" ht="13.5" customHeight="1" x14ac:dyDescent="0.2">
      <c r="A73" s="8">
        <v>1127</v>
      </c>
      <c r="B73" s="29" t="s">
        <v>908</v>
      </c>
      <c r="C73" s="29">
        <v>10</v>
      </c>
      <c r="D73" s="8" t="s">
        <v>705</v>
      </c>
      <c r="E73" s="72">
        <v>1</v>
      </c>
      <c r="F73" s="72">
        <v>1</v>
      </c>
      <c r="G73" s="72">
        <v>1</v>
      </c>
      <c r="H73" s="72">
        <v>0</v>
      </c>
      <c r="I73" s="72">
        <v>0</v>
      </c>
      <c r="J73" s="72"/>
      <c r="K73" s="72">
        <v>1</v>
      </c>
      <c r="L73" s="72">
        <v>1</v>
      </c>
      <c r="M73" s="72">
        <v>0</v>
      </c>
      <c r="N73" s="72">
        <v>0</v>
      </c>
      <c r="O73" s="72">
        <v>0</v>
      </c>
      <c r="P73" s="72"/>
      <c r="Q73" s="72">
        <v>1</v>
      </c>
      <c r="R73" s="72">
        <v>1</v>
      </c>
      <c r="S73" s="72">
        <v>1</v>
      </c>
      <c r="T73" s="72">
        <v>1</v>
      </c>
      <c r="U73" s="72">
        <v>0</v>
      </c>
      <c r="V73" s="8"/>
      <c r="W73" s="13">
        <f t="shared" si="6"/>
        <v>1</v>
      </c>
      <c r="X73" s="13">
        <f t="shared" si="6"/>
        <v>1</v>
      </c>
      <c r="Y73" s="161">
        <f t="shared" si="6"/>
        <v>1</v>
      </c>
      <c r="Z73" s="207">
        <f t="shared" si="6"/>
        <v>0</v>
      </c>
      <c r="AA73" s="13">
        <f t="shared" si="6"/>
        <v>0</v>
      </c>
      <c r="AB73" s="7">
        <f t="shared" si="7"/>
        <v>3</v>
      </c>
      <c r="AC73" s="7"/>
      <c r="AD73" s="7">
        <f t="shared" si="8"/>
        <v>2</v>
      </c>
      <c r="AE73" s="7">
        <f t="shared" si="9"/>
        <v>0</v>
      </c>
      <c r="AF73" s="7">
        <f t="shared" si="10"/>
        <v>1</v>
      </c>
      <c r="AG73" s="7"/>
      <c r="AH73" s="55"/>
      <c r="AI73" s="137"/>
      <c r="AJ73" s="139"/>
      <c r="AK73" s="139"/>
      <c r="AL73" s="139"/>
      <c r="AM73" s="139"/>
      <c r="AO73" s="139"/>
      <c r="AP73" s="139"/>
      <c r="AQ73" s="139"/>
      <c r="AR73" s="139"/>
      <c r="AS73" s="139"/>
      <c r="AU73" s="139"/>
      <c r="AV73" s="139"/>
      <c r="AW73" s="139"/>
      <c r="AX73" s="139"/>
      <c r="AY73" s="139"/>
      <c r="BA73" s="139"/>
    </row>
    <row r="74" spans="1:64" ht="13.5" customHeight="1" x14ac:dyDescent="0.2">
      <c r="A74" s="8">
        <v>1016</v>
      </c>
      <c r="B74" s="29" t="s">
        <v>811</v>
      </c>
      <c r="C74" s="29">
        <v>9</v>
      </c>
      <c r="D74" s="8" t="s">
        <v>593</v>
      </c>
      <c r="E74" s="72">
        <v>1</v>
      </c>
      <c r="F74" s="72">
        <v>1</v>
      </c>
      <c r="G74" s="72">
        <v>0</v>
      </c>
      <c r="H74" s="72">
        <v>0</v>
      </c>
      <c r="I74" s="72">
        <v>1</v>
      </c>
      <c r="J74" s="72" t="s">
        <v>779</v>
      </c>
      <c r="K74" s="72">
        <v>1</v>
      </c>
      <c r="L74" s="72">
        <v>1</v>
      </c>
      <c r="M74" s="72">
        <v>0</v>
      </c>
      <c r="N74" s="72">
        <v>0.5</v>
      </c>
      <c r="O74" s="72">
        <v>0.5</v>
      </c>
      <c r="P74" s="72"/>
      <c r="Q74" s="72">
        <v>1</v>
      </c>
      <c r="R74" s="72">
        <v>1</v>
      </c>
      <c r="S74" s="72">
        <v>0</v>
      </c>
      <c r="T74" s="72">
        <v>0</v>
      </c>
      <c r="U74" s="72">
        <v>1</v>
      </c>
      <c r="V74" s="72"/>
      <c r="W74" s="13">
        <f t="shared" si="6"/>
        <v>1</v>
      </c>
      <c r="X74" s="13">
        <f t="shared" si="6"/>
        <v>1</v>
      </c>
      <c r="Y74" s="161">
        <f t="shared" si="6"/>
        <v>0</v>
      </c>
      <c r="Z74" s="207">
        <f t="shared" si="6"/>
        <v>0</v>
      </c>
      <c r="AA74" s="13">
        <f t="shared" si="6"/>
        <v>1</v>
      </c>
      <c r="AB74" s="7">
        <f t="shared" si="7"/>
        <v>3</v>
      </c>
      <c r="AC74" s="7"/>
      <c r="AD74" s="7">
        <f t="shared" si="8"/>
        <v>2</v>
      </c>
      <c r="AE74" s="7">
        <f t="shared" si="9"/>
        <v>1</v>
      </c>
      <c r="AF74" s="7">
        <f t="shared" si="10"/>
        <v>0</v>
      </c>
      <c r="AG74" s="7"/>
      <c r="AI74" s="139"/>
      <c r="AJ74" s="139"/>
      <c r="AK74" s="139"/>
      <c r="AL74" s="139"/>
      <c r="AM74" s="139"/>
      <c r="AO74" s="139"/>
      <c r="AP74" s="139"/>
      <c r="AQ74" s="139"/>
      <c r="AR74" s="139"/>
      <c r="AS74" s="139"/>
      <c r="AU74" s="139"/>
      <c r="AV74" s="139"/>
      <c r="AW74" s="139"/>
      <c r="AX74" s="139"/>
      <c r="AY74" s="139"/>
      <c r="BA74" s="139"/>
    </row>
    <row r="75" spans="1:64" ht="13.5" customHeight="1" x14ac:dyDescent="0.2">
      <c r="A75" s="8">
        <v>1033</v>
      </c>
      <c r="B75" s="29" t="s">
        <v>828</v>
      </c>
      <c r="C75" s="29">
        <v>10</v>
      </c>
      <c r="D75" s="8" t="s">
        <v>610</v>
      </c>
      <c r="E75" s="72">
        <v>1</v>
      </c>
      <c r="F75" s="72">
        <v>1</v>
      </c>
      <c r="G75" s="72">
        <v>0</v>
      </c>
      <c r="H75" s="72">
        <v>0</v>
      </c>
      <c r="I75" s="72">
        <v>1</v>
      </c>
      <c r="J75" s="72"/>
      <c r="K75" s="72">
        <v>1</v>
      </c>
      <c r="L75" s="72">
        <v>1</v>
      </c>
      <c r="M75" s="72">
        <v>0.5</v>
      </c>
      <c r="N75" s="72">
        <v>0</v>
      </c>
      <c r="O75" s="72">
        <v>0</v>
      </c>
      <c r="P75" s="72"/>
      <c r="Q75" s="72">
        <v>1</v>
      </c>
      <c r="R75" s="72">
        <v>1</v>
      </c>
      <c r="S75" s="72">
        <v>0</v>
      </c>
      <c r="T75" s="72">
        <v>0</v>
      </c>
      <c r="U75" s="72">
        <v>1</v>
      </c>
      <c r="W75" s="13">
        <f t="shared" si="6"/>
        <v>1</v>
      </c>
      <c r="X75" s="13">
        <f t="shared" si="6"/>
        <v>1</v>
      </c>
      <c r="Y75" s="161">
        <f t="shared" si="6"/>
        <v>0</v>
      </c>
      <c r="Z75" s="207">
        <f t="shared" si="6"/>
        <v>0</v>
      </c>
      <c r="AA75" s="13">
        <f t="shared" si="6"/>
        <v>1</v>
      </c>
      <c r="AB75" s="7">
        <f t="shared" si="7"/>
        <v>3</v>
      </c>
      <c r="AC75" s="7"/>
      <c r="AD75" s="7">
        <f t="shared" si="8"/>
        <v>2</v>
      </c>
      <c r="AE75" s="7">
        <f t="shared" si="9"/>
        <v>1</v>
      </c>
      <c r="AF75" s="7">
        <f t="shared" si="10"/>
        <v>0</v>
      </c>
      <c r="AG75" s="7"/>
      <c r="AI75" s="139"/>
      <c r="AJ75" s="139"/>
      <c r="AK75" s="139"/>
      <c r="AL75" s="139"/>
      <c r="AM75" s="139"/>
      <c r="AO75" s="139"/>
      <c r="AP75" s="139"/>
      <c r="AQ75" s="139"/>
      <c r="AR75" s="139"/>
      <c r="AS75" s="139"/>
      <c r="AU75" s="139"/>
      <c r="AV75" s="139"/>
      <c r="AW75" s="139"/>
      <c r="AX75" s="139"/>
      <c r="AY75" s="139"/>
      <c r="BA75" s="139"/>
    </row>
    <row r="76" spans="1:64" s="83" customFormat="1" ht="13.5" customHeight="1" x14ac:dyDescent="0.2">
      <c r="A76" s="1" t="s">
        <v>171</v>
      </c>
      <c r="B76" s="29" t="s">
        <v>470</v>
      </c>
      <c r="C76" s="29">
        <v>10</v>
      </c>
      <c r="D76" s="4" t="s">
        <v>183</v>
      </c>
      <c r="E76" s="6">
        <v>1</v>
      </c>
      <c r="F76" s="6">
        <v>1</v>
      </c>
      <c r="G76" s="6">
        <v>0</v>
      </c>
      <c r="H76" s="6">
        <v>0</v>
      </c>
      <c r="I76" s="6">
        <v>1</v>
      </c>
      <c r="J76" s="3"/>
      <c r="K76" s="5">
        <v>1</v>
      </c>
      <c r="L76" s="5">
        <v>1</v>
      </c>
      <c r="M76" s="14">
        <v>0</v>
      </c>
      <c r="N76" s="14">
        <v>0.5</v>
      </c>
      <c r="O76" s="14">
        <v>1</v>
      </c>
      <c r="P76" s="3"/>
      <c r="Q76" s="5">
        <v>1</v>
      </c>
      <c r="R76" s="5">
        <v>1</v>
      </c>
      <c r="S76" s="5">
        <v>0</v>
      </c>
      <c r="T76" s="5">
        <v>0</v>
      </c>
      <c r="U76" s="5">
        <v>0</v>
      </c>
      <c r="V76" s="5"/>
      <c r="W76" s="13">
        <f t="shared" si="6"/>
        <v>1</v>
      </c>
      <c r="X76" s="13">
        <f t="shared" si="6"/>
        <v>1</v>
      </c>
      <c r="Y76" s="161">
        <f t="shared" si="6"/>
        <v>0</v>
      </c>
      <c r="Z76" s="207">
        <f t="shared" si="6"/>
        <v>0</v>
      </c>
      <c r="AA76" s="13">
        <f t="shared" si="6"/>
        <v>1</v>
      </c>
      <c r="AB76" s="7">
        <f t="shared" si="7"/>
        <v>3</v>
      </c>
      <c r="AC76" s="7"/>
      <c r="AD76" s="7">
        <f t="shared" si="8"/>
        <v>2</v>
      </c>
      <c r="AE76" s="7">
        <f t="shared" si="9"/>
        <v>1</v>
      </c>
      <c r="AF76" s="7">
        <f t="shared" si="10"/>
        <v>0</v>
      </c>
      <c r="AG76" s="7"/>
      <c r="AH76" s="54"/>
      <c r="AI76" s="139"/>
      <c r="AJ76" s="85"/>
      <c r="AK76" s="85"/>
      <c r="AL76" s="85"/>
      <c r="AM76" s="85"/>
      <c r="AO76" s="85"/>
      <c r="AP76" s="85"/>
      <c r="AQ76" s="85"/>
      <c r="AR76" s="85"/>
      <c r="AS76" s="85"/>
      <c r="AU76" s="85"/>
      <c r="AV76" s="85"/>
      <c r="AW76" s="85"/>
      <c r="AX76" s="85"/>
      <c r="AY76" s="85"/>
      <c r="AZ76" s="85"/>
      <c r="BA76" s="85"/>
      <c r="BD76" s="85"/>
      <c r="BE76" s="85"/>
      <c r="BF76" s="85"/>
      <c r="BG76" s="85"/>
      <c r="BH76" s="85"/>
      <c r="BI76" s="85"/>
      <c r="BJ76" s="85"/>
      <c r="BK76" s="85"/>
      <c r="BL76" s="85"/>
    </row>
    <row r="77" spans="1:64" ht="13.5" customHeight="1" x14ac:dyDescent="0.2">
      <c r="A77" s="8">
        <v>1057</v>
      </c>
      <c r="B77" s="29" t="s">
        <v>852</v>
      </c>
      <c r="C77" s="29">
        <v>8</v>
      </c>
      <c r="D77" s="8" t="s">
        <v>634</v>
      </c>
      <c r="E77" s="72">
        <v>0</v>
      </c>
      <c r="F77" s="72">
        <v>1</v>
      </c>
      <c r="G77" s="72">
        <v>1</v>
      </c>
      <c r="H77" s="72">
        <v>0</v>
      </c>
      <c r="I77" s="72">
        <v>0</v>
      </c>
      <c r="J77" s="72"/>
      <c r="K77" s="72">
        <v>0</v>
      </c>
      <c r="L77" s="72">
        <v>1</v>
      </c>
      <c r="M77" s="72">
        <v>0</v>
      </c>
      <c r="N77" s="72">
        <v>0</v>
      </c>
      <c r="O77" s="72">
        <v>1</v>
      </c>
      <c r="P77" s="72"/>
      <c r="Q77" s="72">
        <v>1</v>
      </c>
      <c r="R77" s="72">
        <v>1</v>
      </c>
      <c r="S77" s="72">
        <v>1</v>
      </c>
      <c r="T77" s="72">
        <v>0</v>
      </c>
      <c r="U77" s="72">
        <v>1</v>
      </c>
      <c r="V77" s="8"/>
      <c r="W77" s="13">
        <f t="shared" si="6"/>
        <v>0</v>
      </c>
      <c r="X77" s="13">
        <f t="shared" si="6"/>
        <v>1</v>
      </c>
      <c r="Y77" s="161">
        <f t="shared" si="6"/>
        <v>1</v>
      </c>
      <c r="Z77" s="207">
        <f t="shared" si="6"/>
        <v>0</v>
      </c>
      <c r="AA77" s="13">
        <f t="shared" si="6"/>
        <v>1</v>
      </c>
      <c r="AB77" s="7">
        <f t="shared" si="7"/>
        <v>3</v>
      </c>
      <c r="AC77" s="7"/>
      <c r="AD77" s="7">
        <f t="shared" si="8"/>
        <v>1</v>
      </c>
      <c r="AE77" s="7">
        <f t="shared" si="9"/>
        <v>1</v>
      </c>
      <c r="AF77" s="7">
        <f t="shared" si="10"/>
        <v>1</v>
      </c>
      <c r="AG77" s="7"/>
      <c r="AI77" s="139"/>
      <c r="AJ77" s="139"/>
      <c r="AK77" s="139"/>
      <c r="AL77" s="139"/>
      <c r="AM77" s="139"/>
      <c r="AO77" s="139"/>
      <c r="AP77" s="139"/>
      <c r="AQ77" s="139"/>
      <c r="AR77" s="139"/>
      <c r="AS77" s="139"/>
      <c r="AU77" s="139"/>
      <c r="AV77" s="139"/>
      <c r="AW77" s="139"/>
      <c r="AX77" s="139"/>
      <c r="AY77" s="139"/>
      <c r="BA77" s="139"/>
    </row>
    <row r="78" spans="1:64" ht="13.5" customHeight="1" x14ac:dyDescent="0.2">
      <c r="A78" s="8">
        <v>1067</v>
      </c>
      <c r="B78" s="29" t="s">
        <v>860</v>
      </c>
      <c r="C78" s="29">
        <v>9</v>
      </c>
      <c r="D78" s="8" t="s">
        <v>644</v>
      </c>
      <c r="E78" s="72">
        <v>1</v>
      </c>
      <c r="F78" s="72">
        <v>1</v>
      </c>
      <c r="G78" s="72">
        <v>0</v>
      </c>
      <c r="H78" s="72">
        <v>0</v>
      </c>
      <c r="I78" s="72">
        <v>1</v>
      </c>
      <c r="J78" s="72" t="s">
        <v>545</v>
      </c>
      <c r="K78" s="72">
        <v>1</v>
      </c>
      <c r="L78" s="72">
        <v>1</v>
      </c>
      <c r="M78" s="72">
        <v>0</v>
      </c>
      <c r="N78" s="72">
        <v>0</v>
      </c>
      <c r="O78" s="72">
        <v>1</v>
      </c>
      <c r="P78" s="72"/>
      <c r="Q78" s="72">
        <v>1</v>
      </c>
      <c r="R78" s="72">
        <v>1</v>
      </c>
      <c r="S78" s="72">
        <v>0</v>
      </c>
      <c r="T78" s="72">
        <v>0</v>
      </c>
      <c r="U78" s="72">
        <v>0</v>
      </c>
      <c r="V78" s="8"/>
      <c r="W78" s="13">
        <f t="shared" si="6"/>
        <v>1</v>
      </c>
      <c r="X78" s="13">
        <f t="shared" si="6"/>
        <v>1</v>
      </c>
      <c r="Y78" s="161">
        <f t="shared" si="6"/>
        <v>0</v>
      </c>
      <c r="Z78" s="207">
        <f t="shared" si="6"/>
        <v>0</v>
      </c>
      <c r="AA78" s="13">
        <f t="shared" si="6"/>
        <v>1</v>
      </c>
      <c r="AB78" s="7">
        <f t="shared" si="7"/>
        <v>3</v>
      </c>
      <c r="AC78" s="7"/>
      <c r="AD78" s="7">
        <f t="shared" si="8"/>
        <v>2</v>
      </c>
      <c r="AE78" s="7">
        <f t="shared" si="9"/>
        <v>1</v>
      </c>
      <c r="AF78" s="7">
        <f t="shared" si="10"/>
        <v>0</v>
      </c>
      <c r="AG78" s="7"/>
      <c r="AI78" s="139"/>
      <c r="AJ78" s="139"/>
      <c r="AK78" s="139"/>
      <c r="AL78" s="139"/>
      <c r="AM78" s="139"/>
      <c r="AO78" s="139"/>
      <c r="AP78" s="139"/>
      <c r="AQ78" s="139"/>
      <c r="AR78" s="139"/>
      <c r="AS78" s="139"/>
      <c r="AU78" s="139"/>
      <c r="AV78" s="139"/>
      <c r="AW78" s="139"/>
      <c r="AX78" s="139"/>
      <c r="AY78" s="139"/>
      <c r="BA78" s="139"/>
    </row>
    <row r="79" spans="1:64" ht="13.5" customHeight="1" x14ac:dyDescent="0.2">
      <c r="A79" s="11" t="s">
        <v>951</v>
      </c>
      <c r="B79" s="29" t="s">
        <v>435</v>
      </c>
      <c r="C79" s="29">
        <v>10</v>
      </c>
      <c r="D79" s="4" t="s">
        <v>87</v>
      </c>
      <c r="E79" s="6">
        <v>0</v>
      </c>
      <c r="F79" s="6">
        <v>1</v>
      </c>
      <c r="G79" s="6">
        <v>0</v>
      </c>
      <c r="H79" s="6">
        <v>1</v>
      </c>
      <c r="I79" s="6">
        <v>0</v>
      </c>
      <c r="J79" s="3"/>
      <c r="K79" s="5">
        <v>0</v>
      </c>
      <c r="L79" s="5">
        <v>1</v>
      </c>
      <c r="M79" s="14">
        <v>1</v>
      </c>
      <c r="N79" s="14">
        <v>1</v>
      </c>
      <c r="O79" s="14">
        <v>1</v>
      </c>
      <c r="P79" s="3"/>
      <c r="Q79" s="5">
        <v>1</v>
      </c>
      <c r="R79" s="5">
        <v>1</v>
      </c>
      <c r="S79" s="5">
        <v>1</v>
      </c>
      <c r="T79" s="5">
        <v>0</v>
      </c>
      <c r="U79" s="5">
        <v>0</v>
      </c>
      <c r="V79" s="5"/>
      <c r="W79" s="13">
        <f t="shared" si="6"/>
        <v>0</v>
      </c>
      <c r="X79" s="13">
        <f t="shared" si="6"/>
        <v>1</v>
      </c>
      <c r="Y79" s="161">
        <f t="shared" si="6"/>
        <v>1</v>
      </c>
      <c r="Z79" s="207">
        <f t="shared" si="6"/>
        <v>1</v>
      </c>
      <c r="AA79" s="13">
        <f t="shared" si="6"/>
        <v>0</v>
      </c>
      <c r="AB79" s="7">
        <f t="shared" si="7"/>
        <v>3</v>
      </c>
      <c r="AC79" s="7"/>
      <c r="AD79" s="7">
        <f t="shared" si="8"/>
        <v>1</v>
      </c>
      <c r="AE79" s="7">
        <f t="shared" si="9"/>
        <v>1</v>
      </c>
      <c r="AF79" s="7">
        <f t="shared" si="10"/>
        <v>1</v>
      </c>
      <c r="AG79" s="7"/>
      <c r="AI79" s="139"/>
      <c r="AJ79" s="139"/>
      <c r="AK79" s="139"/>
      <c r="AL79" s="139"/>
      <c r="AM79" s="139"/>
      <c r="AO79" s="139"/>
      <c r="AP79" s="139"/>
      <c r="AQ79" s="139"/>
      <c r="AR79" s="139"/>
      <c r="AS79" s="139"/>
      <c r="AU79" s="139"/>
      <c r="AV79" s="139"/>
      <c r="AW79" s="139"/>
      <c r="AX79" s="139"/>
      <c r="AY79" s="139"/>
      <c r="BA79" s="139"/>
    </row>
    <row r="80" spans="1:64" s="55" customFormat="1" ht="13.5" customHeight="1" x14ac:dyDescent="0.2">
      <c r="A80" s="11" t="s">
        <v>955</v>
      </c>
      <c r="B80" s="29" t="s">
        <v>488</v>
      </c>
      <c r="C80" s="29">
        <v>11</v>
      </c>
      <c r="D80" s="4" t="s">
        <v>229</v>
      </c>
      <c r="E80" s="8">
        <v>1</v>
      </c>
      <c r="F80" s="8">
        <v>1</v>
      </c>
      <c r="G80" s="8">
        <v>0</v>
      </c>
      <c r="H80" s="8">
        <v>0</v>
      </c>
      <c r="I80" s="8">
        <v>1</v>
      </c>
      <c r="J80" s="8"/>
      <c r="K80" s="8">
        <v>1</v>
      </c>
      <c r="L80" s="6">
        <v>1</v>
      </c>
      <c r="M80" s="17">
        <v>0</v>
      </c>
      <c r="N80" s="17">
        <v>0.5</v>
      </c>
      <c r="O80" s="17">
        <v>1</v>
      </c>
      <c r="P80" s="8" t="s">
        <v>334</v>
      </c>
      <c r="Q80" s="8">
        <v>1</v>
      </c>
      <c r="R80" s="8">
        <v>1</v>
      </c>
      <c r="S80" s="8">
        <v>0</v>
      </c>
      <c r="T80" s="8">
        <v>0</v>
      </c>
      <c r="U80" s="8">
        <v>1</v>
      </c>
      <c r="V80" s="8"/>
      <c r="W80" s="13">
        <f t="shared" si="6"/>
        <v>1</v>
      </c>
      <c r="X80" s="13">
        <f t="shared" si="6"/>
        <v>1</v>
      </c>
      <c r="Y80" s="161">
        <f t="shared" si="6"/>
        <v>0</v>
      </c>
      <c r="Z80" s="207">
        <f t="shared" si="6"/>
        <v>0</v>
      </c>
      <c r="AA80" s="13">
        <f t="shared" si="6"/>
        <v>1</v>
      </c>
      <c r="AB80" s="7">
        <f t="shared" si="7"/>
        <v>3</v>
      </c>
      <c r="AC80" s="7"/>
      <c r="AD80" s="7">
        <f t="shared" si="8"/>
        <v>2</v>
      </c>
      <c r="AE80" s="7">
        <f t="shared" si="9"/>
        <v>1</v>
      </c>
      <c r="AF80" s="7">
        <f t="shared" si="10"/>
        <v>0</v>
      </c>
      <c r="AG80" s="7"/>
      <c r="AI80" s="137"/>
      <c r="AJ80" s="137"/>
      <c r="AK80" s="137"/>
      <c r="AL80" s="137"/>
      <c r="AM80" s="137"/>
      <c r="AO80" s="137"/>
      <c r="AP80" s="137"/>
      <c r="AQ80" s="137"/>
      <c r="AR80" s="137"/>
      <c r="AS80" s="137"/>
      <c r="AU80" s="137"/>
      <c r="AV80" s="137"/>
      <c r="AW80" s="137"/>
      <c r="AX80" s="137"/>
      <c r="AY80" s="137"/>
      <c r="BA80" s="137"/>
    </row>
    <row r="81" spans="1:64" s="55" customFormat="1" ht="13.5" customHeight="1" x14ac:dyDescent="0.2">
      <c r="A81" s="1" t="s">
        <v>313</v>
      </c>
      <c r="B81" s="29" t="s">
        <v>520</v>
      </c>
      <c r="C81" s="29">
        <v>2</v>
      </c>
      <c r="D81" s="4" t="s">
        <v>329</v>
      </c>
      <c r="E81" s="8">
        <v>1</v>
      </c>
      <c r="F81" s="8">
        <v>1</v>
      </c>
      <c r="G81" s="8">
        <v>1</v>
      </c>
      <c r="H81" s="8">
        <v>0</v>
      </c>
      <c r="I81" s="8">
        <v>1</v>
      </c>
      <c r="J81" s="8"/>
      <c r="K81" s="8">
        <v>1</v>
      </c>
      <c r="L81" s="8">
        <v>1</v>
      </c>
      <c r="M81" s="17">
        <v>0.5</v>
      </c>
      <c r="N81" s="17">
        <v>0.5</v>
      </c>
      <c r="O81" s="17">
        <v>0.5</v>
      </c>
      <c r="P81" s="8"/>
      <c r="Q81" s="8">
        <v>1</v>
      </c>
      <c r="R81" s="8">
        <v>1</v>
      </c>
      <c r="S81" s="8">
        <v>0</v>
      </c>
      <c r="T81" s="8">
        <v>0</v>
      </c>
      <c r="U81" s="8">
        <v>0</v>
      </c>
      <c r="V81" s="8"/>
      <c r="W81" s="13">
        <f t="shared" si="6"/>
        <v>1</v>
      </c>
      <c r="X81" s="13">
        <f t="shared" si="6"/>
        <v>1</v>
      </c>
      <c r="Y81" s="161">
        <f t="shared" si="6"/>
        <v>0.5</v>
      </c>
      <c r="Z81" s="207">
        <f t="shared" si="6"/>
        <v>0</v>
      </c>
      <c r="AA81" s="13">
        <f t="shared" si="6"/>
        <v>0.5</v>
      </c>
      <c r="AB81" s="7">
        <f t="shared" si="7"/>
        <v>3</v>
      </c>
      <c r="AC81" s="7"/>
      <c r="AD81" s="7">
        <f t="shared" si="8"/>
        <v>2</v>
      </c>
      <c r="AE81" s="7">
        <f t="shared" si="9"/>
        <v>0.5</v>
      </c>
      <c r="AF81" s="7">
        <f t="shared" si="10"/>
        <v>0.5</v>
      </c>
      <c r="AG81" s="7"/>
      <c r="AH81" s="54"/>
      <c r="AI81" s="139"/>
      <c r="AJ81" s="137"/>
      <c r="AK81" s="137"/>
      <c r="AL81" s="137"/>
      <c r="AM81" s="137"/>
      <c r="AO81" s="137"/>
      <c r="AP81" s="137"/>
      <c r="AQ81" s="137"/>
      <c r="AR81" s="137"/>
      <c r="AS81" s="137"/>
      <c r="AU81" s="137"/>
      <c r="AV81" s="137"/>
      <c r="AW81" s="137"/>
      <c r="AX81" s="137"/>
      <c r="AY81" s="137"/>
      <c r="BA81" s="137"/>
    </row>
    <row r="82" spans="1:64" ht="13.5" customHeight="1" x14ac:dyDescent="0.2">
      <c r="A82" s="1" t="s">
        <v>317</v>
      </c>
      <c r="B82" s="29" t="s">
        <v>520</v>
      </c>
      <c r="C82" s="29">
        <v>2</v>
      </c>
      <c r="D82" s="4" t="s">
        <v>333</v>
      </c>
      <c r="E82" s="8">
        <v>1</v>
      </c>
      <c r="F82" s="8">
        <v>1</v>
      </c>
      <c r="G82" s="8">
        <v>0</v>
      </c>
      <c r="H82" s="8">
        <v>0</v>
      </c>
      <c r="I82" s="8">
        <v>1</v>
      </c>
      <c r="J82" s="8"/>
      <c r="K82" s="8">
        <v>1</v>
      </c>
      <c r="L82" s="8">
        <v>1</v>
      </c>
      <c r="M82" s="8">
        <v>0</v>
      </c>
      <c r="N82" s="17">
        <v>0.5</v>
      </c>
      <c r="O82" s="8">
        <v>1</v>
      </c>
      <c r="P82" s="8"/>
      <c r="Q82" s="8">
        <v>1</v>
      </c>
      <c r="R82" s="8">
        <v>1</v>
      </c>
      <c r="S82" s="8">
        <v>0</v>
      </c>
      <c r="T82" s="8">
        <v>0</v>
      </c>
      <c r="U82" s="8">
        <v>0</v>
      </c>
      <c r="V82" s="8"/>
      <c r="W82" s="13">
        <f t="shared" si="6"/>
        <v>1</v>
      </c>
      <c r="X82" s="13">
        <f t="shared" si="6"/>
        <v>1</v>
      </c>
      <c r="Y82" s="161">
        <f t="shared" si="6"/>
        <v>0</v>
      </c>
      <c r="Z82" s="207">
        <f t="shared" si="6"/>
        <v>0</v>
      </c>
      <c r="AA82" s="13">
        <f t="shared" si="6"/>
        <v>1</v>
      </c>
      <c r="AB82" s="7">
        <f t="shared" si="7"/>
        <v>3</v>
      </c>
      <c r="AC82" s="7"/>
      <c r="AD82" s="7">
        <f t="shared" si="8"/>
        <v>2</v>
      </c>
      <c r="AE82" s="7">
        <f t="shared" si="9"/>
        <v>1</v>
      </c>
      <c r="AF82" s="7">
        <f t="shared" si="10"/>
        <v>0</v>
      </c>
      <c r="AG82" s="7"/>
      <c r="AH82" s="55"/>
      <c r="AI82" s="137"/>
      <c r="AJ82" s="139"/>
      <c r="AK82" s="139"/>
      <c r="AL82" s="139"/>
      <c r="AM82" s="139"/>
      <c r="AO82" s="139"/>
      <c r="AP82" s="139"/>
      <c r="AQ82" s="139"/>
      <c r="AR82" s="139"/>
      <c r="AS82" s="139"/>
      <c r="AU82" s="139"/>
      <c r="AV82" s="139"/>
      <c r="AW82" s="139"/>
      <c r="AX82" s="139"/>
      <c r="AY82" s="139"/>
      <c r="BA82" s="139"/>
    </row>
    <row r="83" spans="1:64" ht="13.5" customHeight="1" x14ac:dyDescent="0.2">
      <c r="A83" s="8">
        <v>1120</v>
      </c>
      <c r="B83" s="29" t="s">
        <v>905</v>
      </c>
      <c r="C83" s="29">
        <v>11</v>
      </c>
      <c r="D83" s="8" t="s">
        <v>698</v>
      </c>
      <c r="E83" s="72">
        <v>1</v>
      </c>
      <c r="F83" s="72">
        <v>1</v>
      </c>
      <c r="G83" s="72">
        <v>1</v>
      </c>
      <c r="H83" s="72">
        <v>0</v>
      </c>
      <c r="I83" s="72">
        <v>0</v>
      </c>
      <c r="J83" s="72"/>
      <c r="K83" s="72">
        <v>1</v>
      </c>
      <c r="L83" s="72">
        <v>1</v>
      </c>
      <c r="M83" s="72">
        <v>0</v>
      </c>
      <c r="N83" s="72">
        <v>0</v>
      </c>
      <c r="O83" s="72">
        <v>0.5</v>
      </c>
      <c r="P83" s="72"/>
      <c r="Q83" s="72">
        <v>1</v>
      </c>
      <c r="R83" s="72">
        <v>1</v>
      </c>
      <c r="S83" s="72">
        <v>1</v>
      </c>
      <c r="T83" s="72">
        <v>1</v>
      </c>
      <c r="U83" s="72">
        <v>0</v>
      </c>
      <c r="V83" s="8"/>
      <c r="W83" s="13">
        <f t="shared" si="6"/>
        <v>1</v>
      </c>
      <c r="X83" s="13">
        <f t="shared" si="6"/>
        <v>1</v>
      </c>
      <c r="Y83" s="161">
        <f t="shared" si="6"/>
        <v>1</v>
      </c>
      <c r="Z83" s="207">
        <f t="shared" si="6"/>
        <v>0</v>
      </c>
      <c r="AA83" s="13">
        <f t="shared" si="6"/>
        <v>0</v>
      </c>
      <c r="AB83" s="7">
        <f t="shared" si="7"/>
        <v>3</v>
      </c>
      <c r="AC83" s="7"/>
      <c r="AD83" s="7">
        <f t="shared" si="8"/>
        <v>2</v>
      </c>
      <c r="AE83" s="7">
        <f t="shared" si="9"/>
        <v>0</v>
      </c>
      <c r="AF83" s="7">
        <f t="shared" si="10"/>
        <v>1</v>
      </c>
      <c r="AG83" s="7"/>
      <c r="AH83" s="55"/>
      <c r="AI83" s="137"/>
      <c r="AJ83" s="139"/>
      <c r="AK83" s="139"/>
      <c r="AL83" s="139"/>
      <c r="AM83" s="139"/>
      <c r="AO83" s="139"/>
      <c r="AP83" s="139"/>
      <c r="AQ83" s="139"/>
      <c r="AR83" s="139"/>
      <c r="AS83" s="139"/>
      <c r="AU83" s="139"/>
      <c r="AV83" s="139"/>
      <c r="AW83" s="139"/>
      <c r="AX83" s="139"/>
      <c r="AY83" s="139"/>
      <c r="BA83" s="139"/>
    </row>
    <row r="84" spans="1:64" ht="13.5" customHeight="1" x14ac:dyDescent="0.2">
      <c r="A84" s="1" t="s">
        <v>49</v>
      </c>
      <c r="B84" s="29" t="s">
        <v>420</v>
      </c>
      <c r="C84" s="29">
        <v>11</v>
      </c>
      <c r="D84" s="4" t="s">
        <v>50</v>
      </c>
      <c r="E84" s="6">
        <v>1</v>
      </c>
      <c r="F84" s="6">
        <v>1</v>
      </c>
      <c r="G84" s="6">
        <v>0</v>
      </c>
      <c r="H84" s="6">
        <v>1</v>
      </c>
      <c r="I84" s="6">
        <v>1</v>
      </c>
      <c r="J84" s="3"/>
      <c r="K84" s="5">
        <v>1</v>
      </c>
      <c r="L84" s="5">
        <v>1</v>
      </c>
      <c r="M84" s="14">
        <v>0</v>
      </c>
      <c r="N84" s="14">
        <v>0</v>
      </c>
      <c r="O84" s="14">
        <v>1</v>
      </c>
      <c r="P84" s="3"/>
      <c r="Q84" s="5">
        <v>1</v>
      </c>
      <c r="R84" s="5">
        <v>0</v>
      </c>
      <c r="S84" s="5">
        <v>0</v>
      </c>
      <c r="T84" s="5">
        <v>0</v>
      </c>
      <c r="U84" s="5">
        <v>0</v>
      </c>
      <c r="V84" s="5"/>
      <c r="W84" s="13">
        <f t="shared" si="6"/>
        <v>1</v>
      </c>
      <c r="X84" s="13">
        <f t="shared" si="6"/>
        <v>1</v>
      </c>
      <c r="Y84" s="161">
        <f t="shared" si="6"/>
        <v>0</v>
      </c>
      <c r="Z84" s="207">
        <f t="shared" si="6"/>
        <v>0</v>
      </c>
      <c r="AA84" s="13">
        <f t="shared" si="6"/>
        <v>1</v>
      </c>
      <c r="AB84" s="7">
        <f t="shared" si="7"/>
        <v>3</v>
      </c>
      <c r="AC84" s="7"/>
      <c r="AD84" s="7">
        <f t="shared" si="8"/>
        <v>2</v>
      </c>
      <c r="AE84" s="7">
        <f t="shared" si="9"/>
        <v>1</v>
      </c>
      <c r="AF84" s="7">
        <f t="shared" si="10"/>
        <v>0</v>
      </c>
      <c r="AG84" s="7"/>
      <c r="AH84" s="55"/>
      <c r="AI84" s="137"/>
      <c r="AJ84" s="139"/>
      <c r="AK84" s="139"/>
      <c r="AL84" s="139"/>
      <c r="AM84" s="139"/>
      <c r="AO84" s="139"/>
      <c r="AP84" s="139"/>
      <c r="AQ84" s="139"/>
      <c r="AR84" s="139"/>
      <c r="AS84" s="139"/>
      <c r="AU84" s="139"/>
      <c r="AV84" s="139"/>
      <c r="AW84" s="139"/>
      <c r="AX84" s="139"/>
      <c r="AY84" s="139"/>
      <c r="BA84" s="139"/>
    </row>
    <row r="85" spans="1:64" ht="13.5" customHeight="1" x14ac:dyDescent="0.2">
      <c r="A85" s="8">
        <v>1087</v>
      </c>
      <c r="B85" s="29" t="s">
        <v>877</v>
      </c>
      <c r="C85" s="29">
        <v>9</v>
      </c>
      <c r="D85" s="8" t="s">
        <v>664</v>
      </c>
      <c r="E85" s="72">
        <v>0</v>
      </c>
      <c r="F85" s="72">
        <v>1</v>
      </c>
      <c r="G85" s="72">
        <v>1</v>
      </c>
      <c r="H85" s="72">
        <v>0</v>
      </c>
      <c r="I85" s="72">
        <v>0</v>
      </c>
      <c r="J85" s="72"/>
      <c r="K85" s="72">
        <v>1</v>
      </c>
      <c r="L85" s="72">
        <v>1</v>
      </c>
      <c r="M85" s="72">
        <v>1</v>
      </c>
      <c r="N85" s="72">
        <v>1</v>
      </c>
      <c r="O85" s="72">
        <v>0</v>
      </c>
      <c r="P85" s="72"/>
      <c r="Q85" s="72">
        <v>0</v>
      </c>
      <c r="R85" s="72">
        <v>1</v>
      </c>
      <c r="S85" s="72">
        <v>1</v>
      </c>
      <c r="T85" s="72">
        <v>1</v>
      </c>
      <c r="U85" s="72">
        <v>0</v>
      </c>
      <c r="V85" s="8"/>
      <c r="W85" s="13">
        <f t="shared" si="6"/>
        <v>0</v>
      </c>
      <c r="X85" s="13">
        <f t="shared" si="6"/>
        <v>1</v>
      </c>
      <c r="Y85" s="161">
        <f t="shared" si="6"/>
        <v>1</v>
      </c>
      <c r="Z85" s="207">
        <f t="shared" si="6"/>
        <v>1</v>
      </c>
      <c r="AA85" s="13">
        <f t="shared" si="6"/>
        <v>0</v>
      </c>
      <c r="AB85" s="7">
        <f t="shared" si="7"/>
        <v>3</v>
      </c>
      <c r="AC85" s="7"/>
      <c r="AD85" s="7">
        <f t="shared" si="8"/>
        <v>1</v>
      </c>
      <c r="AE85" s="7">
        <f t="shared" si="9"/>
        <v>1</v>
      </c>
      <c r="AF85" s="7">
        <f t="shared" si="10"/>
        <v>1</v>
      </c>
      <c r="AG85" s="7"/>
      <c r="AI85" s="139"/>
      <c r="AJ85" s="139"/>
      <c r="AK85" s="139"/>
      <c r="AL85" s="139"/>
      <c r="AM85" s="139"/>
      <c r="AO85" s="139"/>
      <c r="AP85" s="139"/>
      <c r="AQ85" s="139"/>
      <c r="AR85" s="139"/>
      <c r="AS85" s="139"/>
      <c r="AU85" s="139"/>
      <c r="AV85" s="139"/>
      <c r="AW85" s="139"/>
      <c r="AX85" s="139"/>
      <c r="AY85" s="139"/>
      <c r="BA85" s="139"/>
    </row>
    <row r="86" spans="1:64" ht="13.5" customHeight="1" x14ac:dyDescent="0.2">
      <c r="A86" s="1" t="s">
        <v>285</v>
      </c>
      <c r="B86" s="29" t="s">
        <v>510</v>
      </c>
      <c r="C86" s="29">
        <v>1</v>
      </c>
      <c r="D86" s="4" t="s">
        <v>304</v>
      </c>
      <c r="E86" s="8">
        <v>0</v>
      </c>
      <c r="F86" s="8">
        <v>1</v>
      </c>
      <c r="G86" s="8">
        <v>1</v>
      </c>
      <c r="H86" s="8">
        <v>0</v>
      </c>
      <c r="I86" s="8">
        <v>1</v>
      </c>
      <c r="J86" s="8"/>
      <c r="K86" s="8">
        <v>0</v>
      </c>
      <c r="L86" s="8">
        <v>0</v>
      </c>
      <c r="M86" s="8">
        <v>0</v>
      </c>
      <c r="N86" s="8">
        <v>0</v>
      </c>
      <c r="O86" s="8">
        <v>0</v>
      </c>
      <c r="P86" s="8"/>
      <c r="Q86" s="8">
        <v>0</v>
      </c>
      <c r="R86" s="8">
        <v>1</v>
      </c>
      <c r="S86" s="8">
        <v>1</v>
      </c>
      <c r="T86" s="8">
        <v>0</v>
      </c>
      <c r="U86" s="8">
        <v>1</v>
      </c>
      <c r="V86" s="8"/>
      <c r="W86" s="13">
        <f t="shared" si="6"/>
        <v>0</v>
      </c>
      <c r="X86" s="13">
        <f t="shared" si="6"/>
        <v>1</v>
      </c>
      <c r="Y86" s="161">
        <f t="shared" si="6"/>
        <v>1</v>
      </c>
      <c r="Z86" s="207">
        <f t="shared" si="6"/>
        <v>0</v>
      </c>
      <c r="AA86" s="13">
        <f t="shared" si="6"/>
        <v>1</v>
      </c>
      <c r="AB86" s="7">
        <f t="shared" si="7"/>
        <v>3</v>
      </c>
      <c r="AC86" s="7"/>
      <c r="AD86" s="7">
        <f t="shared" si="8"/>
        <v>1</v>
      </c>
      <c r="AE86" s="7">
        <f t="shared" si="9"/>
        <v>1</v>
      </c>
      <c r="AF86" s="7">
        <f t="shared" si="10"/>
        <v>1</v>
      </c>
      <c r="AG86" s="7"/>
      <c r="AI86" s="139"/>
      <c r="AJ86" s="139"/>
      <c r="AK86" s="139"/>
      <c r="AL86" s="139"/>
      <c r="AM86" s="139"/>
      <c r="AO86" s="139"/>
      <c r="AP86" s="139"/>
      <c r="AQ86" s="139"/>
      <c r="AR86" s="139"/>
      <c r="AS86" s="139"/>
      <c r="AU86" s="139"/>
      <c r="AV86" s="139"/>
      <c r="AW86" s="139"/>
      <c r="AX86" s="139"/>
      <c r="AY86" s="139"/>
      <c r="BA86" s="139"/>
    </row>
    <row r="87" spans="1:64" ht="13.5" customHeight="1" x14ac:dyDescent="0.2">
      <c r="A87" s="8">
        <v>1085</v>
      </c>
      <c r="B87" s="29" t="s">
        <v>875</v>
      </c>
      <c r="C87" s="29">
        <v>10</v>
      </c>
      <c r="D87" s="8" t="s">
        <v>662</v>
      </c>
      <c r="E87" s="72">
        <v>1</v>
      </c>
      <c r="F87" s="72">
        <v>1</v>
      </c>
      <c r="G87" s="72">
        <v>0</v>
      </c>
      <c r="H87" s="72">
        <v>0</v>
      </c>
      <c r="I87" s="72">
        <v>0</v>
      </c>
      <c r="J87" s="72" t="s">
        <v>793</v>
      </c>
      <c r="K87" s="72">
        <v>1</v>
      </c>
      <c r="L87" s="72">
        <v>1</v>
      </c>
      <c r="M87" s="72">
        <v>0.5</v>
      </c>
      <c r="N87" s="72">
        <v>0.5</v>
      </c>
      <c r="O87" s="72">
        <v>1</v>
      </c>
      <c r="P87" s="72"/>
      <c r="Q87" s="72">
        <v>1</v>
      </c>
      <c r="R87" s="72">
        <v>1</v>
      </c>
      <c r="S87" s="72">
        <v>1</v>
      </c>
      <c r="T87" s="72">
        <v>1</v>
      </c>
      <c r="U87" s="72">
        <v>0</v>
      </c>
      <c r="V87" s="8"/>
      <c r="W87" s="13">
        <f t="shared" si="6"/>
        <v>1</v>
      </c>
      <c r="X87" s="13">
        <f t="shared" si="6"/>
        <v>1</v>
      </c>
      <c r="Y87" s="161">
        <f t="shared" si="6"/>
        <v>0.5</v>
      </c>
      <c r="Z87" s="207">
        <f t="shared" si="6"/>
        <v>0.5</v>
      </c>
      <c r="AA87" s="13">
        <f t="shared" si="6"/>
        <v>0</v>
      </c>
      <c r="AB87" s="7">
        <f t="shared" si="7"/>
        <v>3</v>
      </c>
      <c r="AC87" s="7"/>
      <c r="AD87" s="7">
        <f t="shared" si="8"/>
        <v>2</v>
      </c>
      <c r="AE87" s="7">
        <f t="shared" si="9"/>
        <v>0.5</v>
      </c>
      <c r="AF87" s="7">
        <f t="shared" si="10"/>
        <v>0.5</v>
      </c>
      <c r="AG87" s="7"/>
      <c r="AI87" s="139"/>
      <c r="AJ87" s="139"/>
      <c r="AK87" s="139"/>
      <c r="AL87" s="139"/>
      <c r="AM87" s="139"/>
      <c r="AO87" s="139"/>
      <c r="AP87" s="139"/>
      <c r="AQ87" s="139"/>
      <c r="AR87" s="139"/>
      <c r="AS87" s="139"/>
      <c r="AU87" s="139"/>
      <c r="AV87" s="139"/>
      <c r="AW87" s="139"/>
      <c r="AX87" s="139"/>
      <c r="AY87" s="139"/>
      <c r="BA87" s="139"/>
    </row>
    <row r="88" spans="1:64" ht="13.5" customHeight="1" x14ac:dyDescent="0.2">
      <c r="A88" s="8">
        <v>1115</v>
      </c>
      <c r="B88" s="29" t="s">
        <v>900</v>
      </c>
      <c r="C88" s="29">
        <v>11</v>
      </c>
      <c r="D88" s="8" t="s">
        <v>693</v>
      </c>
      <c r="E88" s="72">
        <v>1</v>
      </c>
      <c r="F88" s="72">
        <v>0</v>
      </c>
      <c r="G88" s="72">
        <v>1</v>
      </c>
      <c r="H88" s="72">
        <v>0</v>
      </c>
      <c r="I88" s="72">
        <v>0</v>
      </c>
      <c r="J88" s="72" t="s">
        <v>796</v>
      </c>
      <c r="K88" s="72">
        <v>1</v>
      </c>
      <c r="L88" s="72">
        <v>1</v>
      </c>
      <c r="M88" s="72">
        <v>0.5</v>
      </c>
      <c r="N88" s="72">
        <v>0.5</v>
      </c>
      <c r="O88" s="72">
        <v>0.5</v>
      </c>
      <c r="P88" s="72"/>
      <c r="Q88" s="72">
        <v>1</v>
      </c>
      <c r="R88" s="72">
        <v>1</v>
      </c>
      <c r="S88" s="72">
        <v>1</v>
      </c>
      <c r="T88" s="72">
        <v>0</v>
      </c>
      <c r="U88" s="72">
        <v>0</v>
      </c>
      <c r="V88" s="8"/>
      <c r="W88" s="13">
        <f t="shared" si="6"/>
        <v>1</v>
      </c>
      <c r="X88" s="13">
        <f t="shared" si="6"/>
        <v>1</v>
      </c>
      <c r="Y88" s="161">
        <f t="shared" si="6"/>
        <v>1</v>
      </c>
      <c r="Z88" s="207">
        <f t="shared" si="6"/>
        <v>0</v>
      </c>
      <c r="AA88" s="13">
        <f t="shared" si="6"/>
        <v>0</v>
      </c>
      <c r="AB88" s="7">
        <f t="shared" si="7"/>
        <v>3</v>
      </c>
      <c r="AC88" s="7"/>
      <c r="AD88" s="7">
        <f t="shared" si="8"/>
        <v>2</v>
      </c>
      <c r="AE88" s="7">
        <f t="shared" si="9"/>
        <v>0</v>
      </c>
      <c r="AF88" s="7">
        <f t="shared" si="10"/>
        <v>1</v>
      </c>
      <c r="AG88" s="7"/>
      <c r="AH88" s="55"/>
      <c r="AI88" s="137"/>
      <c r="AJ88" s="139"/>
      <c r="AK88" s="139"/>
      <c r="AL88" s="139"/>
      <c r="AM88" s="139"/>
      <c r="AO88" s="139"/>
      <c r="AP88" s="139"/>
      <c r="AQ88" s="139"/>
      <c r="AR88" s="139"/>
      <c r="AS88" s="139"/>
      <c r="AU88" s="139"/>
      <c r="AV88" s="139"/>
      <c r="AW88" s="139"/>
      <c r="AX88" s="139"/>
      <c r="AY88" s="139"/>
      <c r="BA88" s="139"/>
    </row>
    <row r="89" spans="1:64" ht="13.5" customHeight="1" x14ac:dyDescent="0.2">
      <c r="A89" s="11" t="s">
        <v>51</v>
      </c>
      <c r="B89" s="29" t="s">
        <v>421</v>
      </c>
      <c r="C89" s="29">
        <v>11</v>
      </c>
      <c r="D89" s="4" t="s">
        <v>52</v>
      </c>
      <c r="E89" s="6">
        <v>1</v>
      </c>
      <c r="F89" s="6">
        <v>1</v>
      </c>
      <c r="G89" s="6">
        <v>0</v>
      </c>
      <c r="H89" s="6">
        <v>0</v>
      </c>
      <c r="I89" s="6">
        <v>1</v>
      </c>
      <c r="J89" s="3"/>
      <c r="K89" s="5">
        <v>1</v>
      </c>
      <c r="L89" s="5">
        <v>1</v>
      </c>
      <c r="M89" s="14">
        <v>0</v>
      </c>
      <c r="N89" s="14">
        <v>1</v>
      </c>
      <c r="O89" s="14">
        <v>1</v>
      </c>
      <c r="P89" s="3"/>
      <c r="Q89" s="5">
        <v>1</v>
      </c>
      <c r="R89" s="5">
        <v>1</v>
      </c>
      <c r="S89" s="5">
        <v>0</v>
      </c>
      <c r="T89" s="5">
        <v>0</v>
      </c>
      <c r="U89" s="5">
        <v>0</v>
      </c>
      <c r="V89" s="5"/>
      <c r="W89" s="13">
        <f t="shared" si="6"/>
        <v>1</v>
      </c>
      <c r="X89" s="13">
        <f t="shared" si="6"/>
        <v>1</v>
      </c>
      <c r="Y89" s="161">
        <f t="shared" si="6"/>
        <v>0</v>
      </c>
      <c r="Z89" s="207">
        <f t="shared" si="6"/>
        <v>0</v>
      </c>
      <c r="AA89" s="13">
        <f t="shared" si="6"/>
        <v>1</v>
      </c>
      <c r="AB89" s="7">
        <f t="shared" si="7"/>
        <v>3</v>
      </c>
      <c r="AC89" s="7"/>
      <c r="AD89" s="7">
        <f t="shared" si="8"/>
        <v>2</v>
      </c>
      <c r="AE89" s="7">
        <f t="shared" si="9"/>
        <v>1</v>
      </c>
      <c r="AF89" s="7">
        <f t="shared" si="10"/>
        <v>0</v>
      </c>
      <c r="AG89" s="7"/>
      <c r="AI89" s="139"/>
      <c r="AJ89" s="139"/>
      <c r="AK89" s="139"/>
      <c r="AL89" s="139"/>
      <c r="AM89" s="139"/>
      <c r="AO89" s="139"/>
      <c r="AP89" s="139"/>
      <c r="AQ89" s="139"/>
      <c r="AR89" s="139"/>
      <c r="AS89" s="139"/>
      <c r="AU89" s="139"/>
      <c r="AV89" s="139"/>
      <c r="AW89" s="139"/>
      <c r="AX89" s="139"/>
      <c r="AY89" s="139"/>
      <c r="AZ89" s="139"/>
      <c r="BA89" s="139"/>
      <c r="BD89" s="139"/>
      <c r="BE89" s="139"/>
      <c r="BF89" s="139"/>
      <c r="BG89" s="139"/>
      <c r="BH89" s="139"/>
      <c r="BI89" s="139"/>
      <c r="BJ89" s="139"/>
      <c r="BK89" s="139"/>
      <c r="BL89" s="139"/>
    </row>
    <row r="90" spans="1:64" s="55" customFormat="1" ht="13.5" customHeight="1" x14ac:dyDescent="0.2">
      <c r="A90" s="8">
        <v>1064</v>
      </c>
      <c r="B90" s="29" t="s">
        <v>858</v>
      </c>
      <c r="C90" s="29">
        <v>11</v>
      </c>
      <c r="D90" s="8" t="s">
        <v>641</v>
      </c>
      <c r="E90" s="72">
        <v>1</v>
      </c>
      <c r="F90" s="72">
        <v>1</v>
      </c>
      <c r="G90" s="72">
        <v>0</v>
      </c>
      <c r="H90" s="72">
        <v>1</v>
      </c>
      <c r="I90" s="72">
        <v>0</v>
      </c>
      <c r="J90" s="72"/>
      <c r="K90" s="72">
        <v>1</v>
      </c>
      <c r="L90" s="72">
        <v>1</v>
      </c>
      <c r="M90" s="72">
        <v>0</v>
      </c>
      <c r="N90" s="72">
        <v>0</v>
      </c>
      <c r="O90" s="72">
        <v>1</v>
      </c>
      <c r="P90" s="72" t="s">
        <v>758</v>
      </c>
      <c r="Q90" s="72">
        <v>1</v>
      </c>
      <c r="R90" s="72">
        <v>1</v>
      </c>
      <c r="S90" s="72">
        <v>0</v>
      </c>
      <c r="T90" s="72">
        <v>1</v>
      </c>
      <c r="U90" s="72">
        <v>0</v>
      </c>
      <c r="V90" s="8"/>
      <c r="W90" s="13">
        <f t="shared" si="6"/>
        <v>1</v>
      </c>
      <c r="X90" s="13">
        <f t="shared" si="6"/>
        <v>1</v>
      </c>
      <c r="Y90" s="161">
        <f t="shared" si="6"/>
        <v>0</v>
      </c>
      <c r="Z90" s="207">
        <f t="shared" si="6"/>
        <v>1</v>
      </c>
      <c r="AA90" s="13">
        <f t="shared" si="6"/>
        <v>0</v>
      </c>
      <c r="AB90" s="7">
        <f t="shared" si="7"/>
        <v>3</v>
      </c>
      <c r="AC90" s="7"/>
      <c r="AD90" s="7">
        <f t="shared" si="8"/>
        <v>2</v>
      </c>
      <c r="AE90" s="7">
        <f t="shared" si="9"/>
        <v>1</v>
      </c>
      <c r="AF90" s="7">
        <f t="shared" si="10"/>
        <v>0</v>
      </c>
      <c r="AG90" s="7"/>
      <c r="AH90" s="54"/>
      <c r="AI90" s="139"/>
      <c r="AJ90" s="137"/>
      <c r="AK90" s="137"/>
      <c r="AL90" s="137"/>
      <c r="AM90" s="137"/>
      <c r="AO90" s="137"/>
      <c r="AP90" s="137"/>
      <c r="AQ90" s="137"/>
      <c r="AR90" s="137"/>
      <c r="AS90" s="137"/>
      <c r="AU90" s="137"/>
      <c r="AV90" s="137"/>
      <c r="AW90" s="137"/>
      <c r="AX90" s="137"/>
      <c r="AY90" s="137"/>
      <c r="AZ90" s="137"/>
      <c r="BA90" s="137"/>
      <c r="BD90" s="137"/>
      <c r="BE90" s="137"/>
      <c r="BF90" s="137"/>
      <c r="BG90" s="137"/>
      <c r="BH90" s="137"/>
      <c r="BI90" s="137"/>
      <c r="BJ90" s="137"/>
      <c r="BK90" s="137"/>
      <c r="BL90" s="137"/>
    </row>
    <row r="91" spans="1:64" s="55" customFormat="1" ht="13.5" customHeight="1" x14ac:dyDescent="0.2">
      <c r="A91" s="8">
        <v>1084</v>
      </c>
      <c r="B91" s="29" t="s">
        <v>874</v>
      </c>
      <c r="C91" s="29">
        <v>9</v>
      </c>
      <c r="D91" s="8" t="s">
        <v>661</v>
      </c>
      <c r="E91" s="72">
        <v>1</v>
      </c>
      <c r="F91" s="72">
        <v>0</v>
      </c>
      <c r="G91" s="72">
        <v>1</v>
      </c>
      <c r="H91" s="72">
        <v>0</v>
      </c>
      <c r="I91" s="72">
        <v>0</v>
      </c>
      <c r="J91" s="72"/>
      <c r="K91" s="72">
        <v>1</v>
      </c>
      <c r="L91" s="72">
        <v>1</v>
      </c>
      <c r="M91" s="72">
        <v>0</v>
      </c>
      <c r="N91" s="72">
        <v>0</v>
      </c>
      <c r="O91" s="72">
        <v>0.5</v>
      </c>
      <c r="P91" s="72" t="s">
        <v>762</v>
      </c>
      <c r="Q91" s="72">
        <v>1</v>
      </c>
      <c r="R91" s="72">
        <v>1</v>
      </c>
      <c r="S91" s="72">
        <v>1</v>
      </c>
      <c r="T91" s="72">
        <v>0</v>
      </c>
      <c r="U91" s="72">
        <v>0</v>
      </c>
      <c r="V91" s="8"/>
      <c r="W91" s="13">
        <f t="shared" si="6"/>
        <v>1</v>
      </c>
      <c r="X91" s="13">
        <f t="shared" si="6"/>
        <v>1</v>
      </c>
      <c r="Y91" s="161">
        <f t="shared" si="6"/>
        <v>1</v>
      </c>
      <c r="Z91" s="207">
        <f t="shared" si="6"/>
        <v>0</v>
      </c>
      <c r="AA91" s="13">
        <f t="shared" si="6"/>
        <v>0</v>
      </c>
      <c r="AB91" s="7">
        <f t="shared" si="7"/>
        <v>3</v>
      </c>
      <c r="AC91" s="7"/>
      <c r="AD91" s="7">
        <f t="shared" si="8"/>
        <v>2</v>
      </c>
      <c r="AE91" s="7">
        <f t="shared" si="9"/>
        <v>0</v>
      </c>
      <c r="AF91" s="7">
        <f t="shared" si="10"/>
        <v>1</v>
      </c>
      <c r="AG91" s="7"/>
      <c r="AI91" s="137"/>
      <c r="AJ91" s="137"/>
      <c r="AK91" s="137"/>
      <c r="AL91" s="137"/>
      <c r="AM91" s="137"/>
      <c r="AO91" s="137"/>
      <c r="AP91" s="137"/>
      <c r="AQ91" s="137"/>
      <c r="AR91" s="137"/>
      <c r="AS91" s="137"/>
      <c r="AU91" s="137"/>
      <c r="AV91" s="137"/>
      <c r="AW91" s="137"/>
      <c r="AX91" s="137"/>
      <c r="AY91" s="137"/>
      <c r="AZ91" s="137"/>
      <c r="BA91" s="137"/>
      <c r="BD91" s="137"/>
      <c r="BE91" s="137"/>
      <c r="BF91" s="137"/>
      <c r="BG91" s="137"/>
      <c r="BH91" s="137"/>
      <c r="BI91" s="137"/>
      <c r="BJ91" s="137"/>
      <c r="BK91" s="137"/>
      <c r="BL91" s="137"/>
    </row>
    <row r="92" spans="1:64" s="55" customFormat="1" ht="13.5" customHeight="1" x14ac:dyDescent="0.2">
      <c r="A92" s="11" t="s">
        <v>358</v>
      </c>
      <c r="B92" s="29" t="s">
        <v>535</v>
      </c>
      <c r="C92" s="29">
        <v>1</v>
      </c>
      <c r="D92" s="4" t="s">
        <v>377</v>
      </c>
      <c r="E92" s="8">
        <v>0</v>
      </c>
      <c r="F92" s="8">
        <v>0</v>
      </c>
      <c r="G92" s="8">
        <v>0</v>
      </c>
      <c r="H92" s="8">
        <v>1</v>
      </c>
      <c r="I92" s="8">
        <v>1</v>
      </c>
      <c r="J92" s="8"/>
      <c r="K92" s="8">
        <v>1</v>
      </c>
      <c r="L92" s="8">
        <v>1</v>
      </c>
      <c r="M92" s="8">
        <v>0</v>
      </c>
      <c r="N92" s="8">
        <v>0</v>
      </c>
      <c r="O92" s="8">
        <v>1</v>
      </c>
      <c r="P92" s="8"/>
      <c r="Q92" s="8">
        <v>1</v>
      </c>
      <c r="R92" s="8">
        <v>1</v>
      </c>
      <c r="S92" s="8">
        <v>0</v>
      </c>
      <c r="T92" s="8">
        <v>0</v>
      </c>
      <c r="U92" s="8">
        <v>0</v>
      </c>
      <c r="V92" s="8"/>
      <c r="W92" s="13">
        <f t="shared" si="6"/>
        <v>1</v>
      </c>
      <c r="X92" s="13">
        <f t="shared" si="6"/>
        <v>1</v>
      </c>
      <c r="Y92" s="161">
        <f t="shared" si="6"/>
        <v>0</v>
      </c>
      <c r="Z92" s="207">
        <f t="shared" si="6"/>
        <v>0</v>
      </c>
      <c r="AA92" s="13">
        <f t="shared" si="6"/>
        <v>1</v>
      </c>
      <c r="AB92" s="7">
        <f t="shared" si="7"/>
        <v>3</v>
      </c>
      <c r="AC92" s="7"/>
      <c r="AD92" s="7">
        <f t="shared" si="8"/>
        <v>2</v>
      </c>
      <c r="AE92" s="7">
        <f t="shared" si="9"/>
        <v>1</v>
      </c>
      <c r="AF92" s="7">
        <f t="shared" si="10"/>
        <v>0</v>
      </c>
      <c r="AG92" s="7"/>
      <c r="AI92" s="137"/>
      <c r="AJ92" s="137"/>
      <c r="AK92" s="137"/>
      <c r="AL92" s="137"/>
      <c r="AM92" s="137"/>
      <c r="AO92" s="137"/>
      <c r="AP92" s="137"/>
      <c r="AQ92" s="137"/>
      <c r="AR92" s="137"/>
      <c r="AS92" s="137"/>
      <c r="AU92" s="137"/>
      <c r="AV92" s="137"/>
      <c r="AW92" s="137"/>
      <c r="AX92" s="137"/>
      <c r="AY92" s="137"/>
      <c r="AZ92" s="137"/>
      <c r="BA92" s="137"/>
      <c r="BD92" s="137"/>
      <c r="BE92" s="137"/>
      <c r="BF92" s="137"/>
      <c r="BG92" s="137"/>
      <c r="BH92" s="137"/>
      <c r="BI92" s="137"/>
      <c r="BJ92" s="137"/>
      <c r="BK92" s="137"/>
      <c r="BL92" s="137"/>
    </row>
    <row r="93" spans="1:64" s="55" customFormat="1" ht="13.5" customHeight="1" x14ac:dyDescent="0.2">
      <c r="A93" s="8">
        <v>1128</v>
      </c>
      <c r="B93" s="29" t="s">
        <v>909</v>
      </c>
      <c r="C93" s="29">
        <v>8</v>
      </c>
      <c r="D93" s="8" t="s">
        <v>706</v>
      </c>
      <c r="E93" s="72">
        <v>1</v>
      </c>
      <c r="F93" s="72">
        <v>0</v>
      </c>
      <c r="G93" s="72">
        <v>1</v>
      </c>
      <c r="H93" s="72">
        <v>0</v>
      </c>
      <c r="I93" s="72">
        <v>0</v>
      </c>
      <c r="J93" s="72"/>
      <c r="K93" s="72">
        <v>1</v>
      </c>
      <c r="L93" s="72">
        <v>1</v>
      </c>
      <c r="M93" s="72">
        <v>0</v>
      </c>
      <c r="N93" s="72">
        <v>0</v>
      </c>
      <c r="O93" s="72">
        <v>0.5</v>
      </c>
      <c r="P93" s="72"/>
      <c r="Q93" s="72">
        <v>1</v>
      </c>
      <c r="R93" s="72">
        <v>1</v>
      </c>
      <c r="S93" s="72">
        <v>1</v>
      </c>
      <c r="T93" s="72">
        <v>1</v>
      </c>
      <c r="U93" s="72">
        <v>0</v>
      </c>
      <c r="V93" s="8"/>
      <c r="W93" s="13">
        <f t="shared" si="6"/>
        <v>1</v>
      </c>
      <c r="X93" s="13">
        <f t="shared" si="6"/>
        <v>1</v>
      </c>
      <c r="Y93" s="161">
        <f t="shared" si="6"/>
        <v>1</v>
      </c>
      <c r="Z93" s="207">
        <f t="shared" si="6"/>
        <v>0</v>
      </c>
      <c r="AA93" s="13">
        <f t="shared" si="6"/>
        <v>0</v>
      </c>
      <c r="AB93" s="7">
        <f t="shared" si="7"/>
        <v>3</v>
      </c>
      <c r="AC93" s="7"/>
      <c r="AD93" s="7">
        <f t="shared" si="8"/>
        <v>2</v>
      </c>
      <c r="AE93" s="7">
        <f t="shared" si="9"/>
        <v>0</v>
      </c>
      <c r="AF93" s="7">
        <f t="shared" si="10"/>
        <v>1</v>
      </c>
      <c r="AG93" s="7"/>
      <c r="AI93" s="137"/>
      <c r="AJ93" s="137"/>
      <c r="AK93" s="137"/>
      <c r="AL93" s="137"/>
      <c r="AM93" s="137"/>
      <c r="AO93" s="137"/>
      <c r="AP93" s="137"/>
      <c r="AQ93" s="137"/>
      <c r="AR93" s="137"/>
      <c r="AS93" s="137"/>
      <c r="AU93" s="137"/>
      <c r="AV93" s="137"/>
      <c r="AW93" s="137"/>
      <c r="AX93" s="137"/>
      <c r="AY93" s="137"/>
      <c r="AZ93" s="137"/>
      <c r="BA93" s="137"/>
      <c r="BD93" s="137"/>
      <c r="BE93" s="137"/>
      <c r="BF93" s="137"/>
      <c r="BG93" s="137"/>
      <c r="BH93" s="137"/>
      <c r="BI93" s="137"/>
      <c r="BJ93" s="137"/>
      <c r="BK93" s="137"/>
      <c r="BL93" s="137"/>
    </row>
    <row r="94" spans="1:64" s="55" customFormat="1" ht="13.5" customHeight="1" x14ac:dyDescent="0.2">
      <c r="A94" s="11" t="s">
        <v>195</v>
      </c>
      <c r="B94" s="29" t="s">
        <v>478</v>
      </c>
      <c r="C94" s="29">
        <v>11</v>
      </c>
      <c r="D94" s="4" t="s">
        <v>206</v>
      </c>
      <c r="E94" s="6">
        <v>1</v>
      </c>
      <c r="F94" s="6">
        <v>1</v>
      </c>
      <c r="G94" s="6">
        <v>0</v>
      </c>
      <c r="H94" s="6">
        <v>0</v>
      </c>
      <c r="I94" s="6">
        <v>1</v>
      </c>
      <c r="J94" s="3"/>
      <c r="K94" s="5">
        <v>1</v>
      </c>
      <c r="L94" s="5">
        <v>1</v>
      </c>
      <c r="M94" s="14">
        <v>0.5</v>
      </c>
      <c r="N94" s="14">
        <v>0.5</v>
      </c>
      <c r="O94" s="14">
        <v>1</v>
      </c>
      <c r="P94" s="3"/>
      <c r="Q94" s="5">
        <v>1</v>
      </c>
      <c r="R94" s="5">
        <v>1</v>
      </c>
      <c r="S94" s="5">
        <v>0</v>
      </c>
      <c r="T94" s="5">
        <v>0</v>
      </c>
      <c r="U94" s="5">
        <v>0</v>
      </c>
      <c r="V94" s="5"/>
      <c r="W94" s="13">
        <f t="shared" si="6"/>
        <v>1</v>
      </c>
      <c r="X94" s="13">
        <f t="shared" si="6"/>
        <v>1</v>
      </c>
      <c r="Y94" s="161">
        <f t="shared" si="6"/>
        <v>0</v>
      </c>
      <c r="Z94" s="207">
        <f t="shared" si="6"/>
        <v>0</v>
      </c>
      <c r="AA94" s="13">
        <f t="shared" si="6"/>
        <v>1</v>
      </c>
      <c r="AB94" s="7">
        <f t="shared" si="7"/>
        <v>3</v>
      </c>
      <c r="AC94" s="7"/>
      <c r="AD94" s="7">
        <f t="shared" si="8"/>
        <v>2</v>
      </c>
      <c r="AE94" s="7">
        <f t="shared" si="9"/>
        <v>1</v>
      </c>
      <c r="AF94" s="7">
        <f t="shared" si="10"/>
        <v>0</v>
      </c>
      <c r="AG94" s="7"/>
      <c r="AH94" s="54"/>
      <c r="AI94" s="139"/>
      <c r="AJ94" s="137"/>
      <c r="AK94" s="137"/>
      <c r="AL94" s="137"/>
      <c r="AM94" s="137"/>
      <c r="AO94" s="137"/>
      <c r="AP94" s="137"/>
      <c r="AQ94" s="137"/>
      <c r="AR94" s="137"/>
      <c r="AS94" s="137"/>
      <c r="AU94" s="137"/>
      <c r="AV94" s="137"/>
      <c r="AW94" s="137"/>
      <c r="AX94" s="137"/>
      <c r="AY94" s="137"/>
      <c r="AZ94" s="137"/>
      <c r="BA94" s="137"/>
      <c r="BD94" s="137"/>
      <c r="BE94" s="137"/>
      <c r="BF94" s="137"/>
      <c r="BG94" s="137"/>
      <c r="BH94" s="137"/>
      <c r="BI94" s="137"/>
      <c r="BJ94" s="137"/>
      <c r="BK94" s="137"/>
      <c r="BL94" s="137"/>
    </row>
    <row r="95" spans="1:64" ht="13.5" customHeight="1" x14ac:dyDescent="0.2">
      <c r="A95" s="8">
        <v>1092</v>
      </c>
      <c r="B95" s="29" t="s">
        <v>880</v>
      </c>
      <c r="C95" s="29">
        <v>9</v>
      </c>
      <c r="D95" s="8" t="s">
        <v>669</v>
      </c>
      <c r="E95" s="72">
        <v>1</v>
      </c>
      <c r="F95" s="72">
        <v>1</v>
      </c>
      <c r="G95" s="72">
        <v>0</v>
      </c>
      <c r="H95" s="72">
        <v>0</v>
      </c>
      <c r="I95" s="72">
        <v>0</v>
      </c>
      <c r="J95" s="72"/>
      <c r="K95" s="72">
        <v>1</v>
      </c>
      <c r="L95" s="72">
        <v>1</v>
      </c>
      <c r="M95" s="72">
        <v>0.5</v>
      </c>
      <c r="N95" s="72">
        <v>0.5</v>
      </c>
      <c r="O95" s="72">
        <v>1</v>
      </c>
      <c r="P95" s="72"/>
      <c r="Q95" s="72">
        <v>1</v>
      </c>
      <c r="R95" s="72">
        <v>1</v>
      </c>
      <c r="S95" s="72">
        <v>1</v>
      </c>
      <c r="T95" s="72">
        <v>1</v>
      </c>
      <c r="U95" s="72">
        <v>0</v>
      </c>
      <c r="V95" s="8"/>
      <c r="W95" s="13">
        <f t="shared" si="6"/>
        <v>1</v>
      </c>
      <c r="X95" s="13">
        <f t="shared" si="6"/>
        <v>1</v>
      </c>
      <c r="Y95" s="161">
        <f t="shared" si="6"/>
        <v>0.5</v>
      </c>
      <c r="Z95" s="207">
        <f t="shared" si="6"/>
        <v>0.5</v>
      </c>
      <c r="AA95" s="13">
        <f t="shared" si="6"/>
        <v>0</v>
      </c>
      <c r="AB95" s="7">
        <f t="shared" si="7"/>
        <v>3</v>
      </c>
      <c r="AC95" s="7"/>
      <c r="AD95" s="7">
        <f t="shared" si="8"/>
        <v>2</v>
      </c>
      <c r="AE95" s="7">
        <f t="shared" si="9"/>
        <v>0.5</v>
      </c>
      <c r="AF95" s="7">
        <f t="shared" si="10"/>
        <v>0.5</v>
      </c>
      <c r="AG95" s="7"/>
      <c r="AH95" s="55"/>
      <c r="AI95" s="137"/>
      <c r="AJ95" s="139"/>
      <c r="AK95" s="139"/>
      <c r="AL95" s="139"/>
      <c r="AM95" s="139"/>
      <c r="AO95" s="139"/>
      <c r="AP95" s="139"/>
      <c r="AQ95" s="139"/>
      <c r="AR95" s="139"/>
      <c r="AS95" s="139"/>
      <c r="AU95" s="139"/>
      <c r="AV95" s="139"/>
      <c r="AW95" s="139"/>
      <c r="AX95" s="139"/>
      <c r="AY95" s="139"/>
      <c r="BA95" s="139"/>
    </row>
    <row r="96" spans="1:64" ht="13.5" customHeight="1" x14ac:dyDescent="0.2">
      <c r="A96" s="8">
        <v>1042</v>
      </c>
      <c r="B96" s="29" t="s">
        <v>837</v>
      </c>
      <c r="C96" s="29">
        <v>11</v>
      </c>
      <c r="D96" s="8" t="s">
        <v>619</v>
      </c>
      <c r="E96" s="72">
        <v>1</v>
      </c>
      <c r="F96" s="72">
        <v>1</v>
      </c>
      <c r="G96" s="72">
        <v>0</v>
      </c>
      <c r="H96" s="72">
        <v>0</v>
      </c>
      <c r="I96" s="72">
        <v>1</v>
      </c>
      <c r="J96" s="72"/>
      <c r="K96" s="72">
        <v>1</v>
      </c>
      <c r="L96" s="72">
        <v>1</v>
      </c>
      <c r="M96" s="72">
        <v>0</v>
      </c>
      <c r="N96" s="72">
        <v>0.5</v>
      </c>
      <c r="O96" s="72">
        <v>1</v>
      </c>
      <c r="P96" s="72"/>
      <c r="Q96" s="72">
        <v>1</v>
      </c>
      <c r="R96" s="72">
        <v>1</v>
      </c>
      <c r="S96" s="72">
        <v>1</v>
      </c>
      <c r="T96" s="72">
        <v>0</v>
      </c>
      <c r="U96" s="72">
        <v>0</v>
      </c>
      <c r="W96" s="13">
        <f t="shared" si="6"/>
        <v>1</v>
      </c>
      <c r="X96" s="13">
        <f t="shared" si="6"/>
        <v>1</v>
      </c>
      <c r="Y96" s="161">
        <f t="shared" si="6"/>
        <v>0</v>
      </c>
      <c r="Z96" s="207">
        <f t="shared" si="6"/>
        <v>0</v>
      </c>
      <c r="AA96" s="13">
        <f t="shared" si="6"/>
        <v>1</v>
      </c>
      <c r="AB96" s="7">
        <f t="shared" si="7"/>
        <v>3</v>
      </c>
      <c r="AC96" s="7"/>
      <c r="AD96" s="7">
        <f t="shared" si="8"/>
        <v>2</v>
      </c>
      <c r="AE96" s="7">
        <f t="shared" si="9"/>
        <v>1</v>
      </c>
      <c r="AF96" s="7">
        <f t="shared" si="10"/>
        <v>0</v>
      </c>
      <c r="AG96" s="7"/>
      <c r="AI96" s="139"/>
      <c r="AJ96" s="139"/>
      <c r="AK96" s="139"/>
      <c r="AL96" s="139"/>
      <c r="AM96" s="139"/>
      <c r="AO96" s="139"/>
      <c r="AP96" s="139"/>
      <c r="AQ96" s="139"/>
      <c r="AR96" s="139"/>
      <c r="AS96" s="139"/>
      <c r="AU96" s="139"/>
      <c r="AV96" s="139"/>
      <c r="AW96" s="139"/>
      <c r="AX96" s="139"/>
      <c r="AY96" s="139"/>
      <c r="AZ96" s="139"/>
      <c r="BA96" s="139"/>
      <c r="BD96" s="139"/>
      <c r="BE96" s="139"/>
      <c r="BF96" s="139"/>
      <c r="BG96" s="139"/>
      <c r="BH96" s="139"/>
      <c r="BI96" s="139"/>
      <c r="BJ96" s="139"/>
      <c r="BK96" s="139"/>
      <c r="BL96" s="139"/>
    </row>
    <row r="97" spans="1:64" ht="13.5" customHeight="1" x14ac:dyDescent="0.2">
      <c r="A97" s="8">
        <v>1083</v>
      </c>
      <c r="B97" s="29" t="s">
        <v>873</v>
      </c>
      <c r="C97" s="29">
        <v>9</v>
      </c>
      <c r="D97" s="8" t="s">
        <v>660</v>
      </c>
      <c r="E97" s="72">
        <v>1</v>
      </c>
      <c r="F97" s="72">
        <v>1</v>
      </c>
      <c r="G97" s="72">
        <v>0</v>
      </c>
      <c r="H97" s="72">
        <v>0</v>
      </c>
      <c r="I97" s="72">
        <v>0</v>
      </c>
      <c r="J97" s="72"/>
      <c r="K97" s="72">
        <v>1</v>
      </c>
      <c r="L97" s="72">
        <v>1</v>
      </c>
      <c r="M97" s="72">
        <v>0.5</v>
      </c>
      <c r="N97" s="72">
        <v>0.5</v>
      </c>
      <c r="O97" s="72">
        <v>1</v>
      </c>
      <c r="P97" s="72"/>
      <c r="Q97" s="72">
        <v>1</v>
      </c>
      <c r="R97" s="72">
        <v>1</v>
      </c>
      <c r="S97" s="72">
        <v>1</v>
      </c>
      <c r="T97" s="72">
        <v>1</v>
      </c>
      <c r="U97" s="72">
        <v>0</v>
      </c>
      <c r="V97" s="8"/>
      <c r="W97" s="13">
        <f t="shared" si="6"/>
        <v>1</v>
      </c>
      <c r="X97" s="13">
        <f t="shared" si="6"/>
        <v>1</v>
      </c>
      <c r="Y97" s="161">
        <f t="shared" si="6"/>
        <v>0.5</v>
      </c>
      <c r="Z97" s="207">
        <f t="shared" si="6"/>
        <v>0.5</v>
      </c>
      <c r="AA97" s="13">
        <f t="shared" si="6"/>
        <v>0</v>
      </c>
      <c r="AB97" s="7">
        <f t="shared" si="7"/>
        <v>3</v>
      </c>
      <c r="AC97" s="7"/>
      <c r="AD97" s="7">
        <f t="shared" si="8"/>
        <v>2</v>
      </c>
      <c r="AE97" s="7">
        <f t="shared" si="9"/>
        <v>0.5</v>
      </c>
      <c r="AF97" s="7">
        <f t="shared" si="10"/>
        <v>0.5</v>
      </c>
      <c r="AG97" s="7"/>
      <c r="AI97" s="139"/>
      <c r="AJ97" s="139"/>
      <c r="AK97" s="139"/>
      <c r="AL97" s="139"/>
      <c r="AM97" s="139"/>
      <c r="AO97" s="139"/>
      <c r="AP97" s="139"/>
      <c r="AQ97" s="139"/>
      <c r="AR97" s="139"/>
      <c r="AS97" s="139"/>
      <c r="AU97" s="139"/>
      <c r="AV97" s="139"/>
      <c r="AW97" s="139"/>
      <c r="AX97" s="139"/>
      <c r="AY97" s="139"/>
      <c r="BA97" s="139"/>
    </row>
    <row r="98" spans="1:64" ht="13.5" customHeight="1" x14ac:dyDescent="0.2">
      <c r="A98" s="11" t="s">
        <v>38</v>
      </c>
      <c r="B98" s="29" t="s">
        <v>415</v>
      </c>
      <c r="C98" s="29">
        <v>11</v>
      </c>
      <c r="D98" s="4" t="s">
        <v>39</v>
      </c>
      <c r="E98" s="6">
        <v>0</v>
      </c>
      <c r="F98" s="6">
        <v>1</v>
      </c>
      <c r="G98" s="6">
        <v>0.5</v>
      </c>
      <c r="H98" s="6">
        <v>0</v>
      </c>
      <c r="I98" s="6">
        <v>0</v>
      </c>
      <c r="J98" s="3"/>
      <c r="K98" s="5">
        <v>0</v>
      </c>
      <c r="L98" s="5">
        <v>1</v>
      </c>
      <c r="M98" s="14">
        <v>0</v>
      </c>
      <c r="N98" s="14">
        <v>1</v>
      </c>
      <c r="O98" s="14">
        <v>1</v>
      </c>
      <c r="P98" s="3"/>
      <c r="Q98" s="5">
        <v>0</v>
      </c>
      <c r="R98" s="5">
        <v>1</v>
      </c>
      <c r="S98" s="5">
        <v>1</v>
      </c>
      <c r="T98" s="5">
        <v>0</v>
      </c>
      <c r="U98" s="5">
        <v>1</v>
      </c>
      <c r="V98" s="5"/>
      <c r="W98" s="13">
        <f t="shared" si="6"/>
        <v>0</v>
      </c>
      <c r="X98" s="13">
        <f t="shared" si="6"/>
        <v>1</v>
      </c>
      <c r="Y98" s="161">
        <f t="shared" si="6"/>
        <v>0.5</v>
      </c>
      <c r="Z98" s="207">
        <f t="shared" si="6"/>
        <v>0</v>
      </c>
      <c r="AA98" s="13">
        <f t="shared" si="6"/>
        <v>1</v>
      </c>
      <c r="AB98" s="7">
        <f t="shared" si="7"/>
        <v>2.5</v>
      </c>
      <c r="AC98" s="7"/>
      <c r="AD98" s="7">
        <f t="shared" si="8"/>
        <v>1</v>
      </c>
      <c r="AE98" s="7">
        <f t="shared" si="9"/>
        <v>1</v>
      </c>
      <c r="AF98" s="7">
        <f t="shared" si="10"/>
        <v>0.5</v>
      </c>
      <c r="AG98" s="7"/>
      <c r="AI98" s="139"/>
      <c r="AJ98" s="139"/>
      <c r="AK98" s="139"/>
      <c r="AL98" s="139"/>
      <c r="AM98" s="139"/>
      <c r="AO98" s="139"/>
      <c r="AP98" s="139"/>
      <c r="AQ98" s="139"/>
      <c r="AR98" s="139"/>
      <c r="AS98" s="139"/>
      <c r="AU98" s="139"/>
      <c r="AV98" s="139"/>
      <c r="AW98" s="139"/>
      <c r="AX98" s="139"/>
      <c r="AY98" s="139"/>
      <c r="AZ98" s="139"/>
      <c r="BA98" s="139"/>
      <c r="BD98" s="139"/>
      <c r="BE98" s="139"/>
      <c r="BF98" s="139"/>
      <c r="BG98" s="139"/>
      <c r="BH98" s="139"/>
      <c r="BI98" s="139"/>
      <c r="BJ98" s="139"/>
      <c r="BK98" s="139"/>
      <c r="BL98" s="139"/>
    </row>
    <row r="99" spans="1:64" ht="13.5" customHeight="1" x14ac:dyDescent="0.2">
      <c r="A99" s="11" t="s">
        <v>114</v>
      </c>
      <c r="B99" s="29" t="s">
        <v>449</v>
      </c>
      <c r="C99" s="29">
        <v>10</v>
      </c>
      <c r="D99" s="4" t="s">
        <v>121</v>
      </c>
      <c r="E99" s="6">
        <v>1</v>
      </c>
      <c r="F99" s="6">
        <v>1</v>
      </c>
      <c r="G99" s="6">
        <v>1</v>
      </c>
      <c r="H99" s="6">
        <v>0</v>
      </c>
      <c r="I99" s="6">
        <v>0</v>
      </c>
      <c r="J99" s="3"/>
      <c r="K99" s="5">
        <v>1</v>
      </c>
      <c r="L99" s="5">
        <v>1</v>
      </c>
      <c r="M99" s="14">
        <v>0.5</v>
      </c>
      <c r="N99" s="14">
        <v>0</v>
      </c>
      <c r="O99" s="14">
        <v>0</v>
      </c>
      <c r="P99" s="3"/>
      <c r="Q99" s="5">
        <v>1</v>
      </c>
      <c r="R99" s="5">
        <v>1</v>
      </c>
      <c r="S99" s="5">
        <v>0</v>
      </c>
      <c r="T99" s="5">
        <v>0</v>
      </c>
      <c r="U99" s="5">
        <v>0</v>
      </c>
      <c r="V99" s="5"/>
      <c r="W99" s="13">
        <f t="shared" ref="W99:AA131" si="11">IF(((E99+K99+Q99)=1.5),0.5,ROUND((E99+K99+Q99)/3,0))</f>
        <v>1</v>
      </c>
      <c r="X99" s="13">
        <f t="shared" si="11"/>
        <v>1</v>
      </c>
      <c r="Y99" s="161">
        <f t="shared" si="11"/>
        <v>0.5</v>
      </c>
      <c r="Z99" s="207">
        <f t="shared" si="11"/>
        <v>0</v>
      </c>
      <c r="AA99" s="13">
        <f t="shared" si="11"/>
        <v>0</v>
      </c>
      <c r="AB99" s="7">
        <f t="shared" si="7"/>
        <v>2.5</v>
      </c>
      <c r="AC99" s="7"/>
      <c r="AD99" s="7">
        <f t="shared" si="8"/>
        <v>2</v>
      </c>
      <c r="AE99" s="7">
        <f t="shared" si="9"/>
        <v>0</v>
      </c>
      <c r="AF99" s="7">
        <f t="shared" si="10"/>
        <v>0.5</v>
      </c>
      <c r="AG99" s="7"/>
      <c r="AI99" s="139"/>
      <c r="AJ99" s="139"/>
      <c r="AK99" s="139"/>
      <c r="AL99" s="139"/>
      <c r="AM99" s="139"/>
      <c r="AO99" s="139"/>
      <c r="AP99" s="139"/>
      <c r="AQ99" s="139"/>
      <c r="AR99" s="139"/>
      <c r="AS99" s="139"/>
      <c r="AU99" s="139"/>
      <c r="AV99" s="139"/>
      <c r="AW99" s="139"/>
      <c r="AX99" s="139"/>
      <c r="AY99" s="139"/>
      <c r="BA99" s="139"/>
    </row>
    <row r="100" spans="1:64" s="55" customFormat="1" ht="13.5" customHeight="1" x14ac:dyDescent="0.2">
      <c r="A100" s="8">
        <v>1035</v>
      </c>
      <c r="B100" s="29" t="s">
        <v>830</v>
      </c>
      <c r="C100" s="29">
        <v>9</v>
      </c>
      <c r="D100" s="72" t="s">
        <v>612</v>
      </c>
      <c r="E100" s="72">
        <v>1</v>
      </c>
      <c r="F100" s="72">
        <v>1</v>
      </c>
      <c r="G100" s="72">
        <v>1</v>
      </c>
      <c r="H100" s="72">
        <v>0</v>
      </c>
      <c r="I100" s="72">
        <v>0</v>
      </c>
      <c r="J100" s="72"/>
      <c r="K100" s="72">
        <v>1</v>
      </c>
      <c r="L100" s="72">
        <v>1</v>
      </c>
      <c r="M100" s="72">
        <v>0.5</v>
      </c>
      <c r="N100" s="72">
        <v>0.5</v>
      </c>
      <c r="O100" s="72">
        <v>1</v>
      </c>
      <c r="P100" s="72"/>
      <c r="Q100" s="72">
        <v>1</v>
      </c>
      <c r="R100" s="72">
        <v>1</v>
      </c>
      <c r="S100" s="72">
        <v>0</v>
      </c>
      <c r="T100" s="72">
        <v>0</v>
      </c>
      <c r="U100" s="72">
        <v>0</v>
      </c>
      <c r="V100" s="54"/>
      <c r="W100" s="13">
        <f t="shared" si="11"/>
        <v>1</v>
      </c>
      <c r="X100" s="13">
        <f t="shared" si="11"/>
        <v>1</v>
      </c>
      <c r="Y100" s="161">
        <f t="shared" si="11"/>
        <v>0.5</v>
      </c>
      <c r="Z100" s="207">
        <f t="shared" si="11"/>
        <v>0</v>
      </c>
      <c r="AA100" s="13">
        <f t="shared" si="11"/>
        <v>0</v>
      </c>
      <c r="AB100" s="7">
        <f t="shared" si="7"/>
        <v>2.5</v>
      </c>
      <c r="AC100" s="7"/>
      <c r="AD100" s="7">
        <f t="shared" si="8"/>
        <v>2</v>
      </c>
      <c r="AE100" s="7">
        <f t="shared" si="9"/>
        <v>0</v>
      </c>
      <c r="AF100" s="7">
        <f t="shared" si="10"/>
        <v>0.5</v>
      </c>
      <c r="AG100" s="7"/>
      <c r="AH100" s="54"/>
      <c r="AI100" s="139"/>
      <c r="AJ100" s="139"/>
      <c r="AK100" s="139"/>
      <c r="AL100" s="139"/>
      <c r="AM100" s="139"/>
      <c r="AN100" s="54"/>
      <c r="AO100" s="139"/>
      <c r="AP100" s="139"/>
      <c r="AQ100" s="139"/>
      <c r="AR100" s="139"/>
      <c r="AS100" s="139"/>
      <c r="AT100" s="54"/>
      <c r="AU100" s="139"/>
      <c r="AV100" s="139"/>
      <c r="AW100" s="139"/>
      <c r="AX100" s="139"/>
      <c r="AY100" s="139"/>
      <c r="AZ100" s="54"/>
      <c r="BA100" s="139"/>
      <c r="BB100" s="54"/>
      <c r="BC100" s="54"/>
      <c r="BD100" s="54"/>
      <c r="BE100" s="54"/>
      <c r="BF100" s="54"/>
      <c r="BG100" s="54"/>
      <c r="BH100" s="54"/>
      <c r="BI100" s="54"/>
      <c r="BJ100" s="54"/>
      <c r="BK100" s="54"/>
      <c r="BL100" s="54"/>
    </row>
    <row r="101" spans="1:64" ht="13.5" customHeight="1" x14ac:dyDescent="0.2">
      <c r="A101" s="8">
        <v>1079</v>
      </c>
      <c r="B101" s="29" t="s">
        <v>871</v>
      </c>
      <c r="C101" s="29">
        <v>8</v>
      </c>
      <c r="D101" s="8" t="s">
        <v>656</v>
      </c>
      <c r="E101" s="72">
        <v>1</v>
      </c>
      <c r="F101" s="72">
        <v>1</v>
      </c>
      <c r="G101" s="72">
        <v>1</v>
      </c>
      <c r="H101" s="72">
        <v>0</v>
      </c>
      <c r="I101" s="72">
        <v>0</v>
      </c>
      <c r="J101" s="72"/>
      <c r="K101" s="72">
        <v>1</v>
      </c>
      <c r="L101" s="72">
        <v>1</v>
      </c>
      <c r="M101" s="72">
        <v>0.5</v>
      </c>
      <c r="N101" s="72">
        <v>0.5</v>
      </c>
      <c r="O101" s="72">
        <v>1</v>
      </c>
      <c r="P101" s="72"/>
      <c r="Q101" s="72">
        <v>1</v>
      </c>
      <c r="R101" s="72">
        <v>1</v>
      </c>
      <c r="S101" s="72">
        <v>0</v>
      </c>
      <c r="T101" s="72">
        <v>0</v>
      </c>
      <c r="U101" s="72">
        <v>0</v>
      </c>
      <c r="V101" s="8"/>
      <c r="W101" s="13">
        <f t="shared" si="11"/>
        <v>1</v>
      </c>
      <c r="X101" s="13">
        <f t="shared" si="11"/>
        <v>1</v>
      </c>
      <c r="Y101" s="161">
        <f t="shared" si="11"/>
        <v>0.5</v>
      </c>
      <c r="Z101" s="207">
        <f t="shared" si="11"/>
        <v>0</v>
      </c>
      <c r="AA101" s="13">
        <f t="shared" si="11"/>
        <v>0</v>
      </c>
      <c r="AB101" s="7">
        <f t="shared" si="7"/>
        <v>2.5</v>
      </c>
      <c r="AC101" s="7"/>
      <c r="AD101" s="7">
        <f t="shared" si="8"/>
        <v>2</v>
      </c>
      <c r="AE101" s="7">
        <f t="shared" si="9"/>
        <v>0</v>
      </c>
      <c r="AF101" s="7">
        <f t="shared" si="10"/>
        <v>0.5</v>
      </c>
      <c r="AG101" s="7"/>
      <c r="AH101" s="55"/>
      <c r="AI101" s="137"/>
      <c r="AJ101" s="139"/>
      <c r="AK101" s="139"/>
      <c r="AL101" s="139"/>
      <c r="AM101" s="139"/>
      <c r="AO101" s="139"/>
      <c r="AP101" s="139"/>
      <c r="AQ101" s="139"/>
      <c r="AR101" s="139"/>
      <c r="AS101" s="139"/>
      <c r="AU101" s="139"/>
      <c r="AV101" s="139"/>
      <c r="AW101" s="139"/>
      <c r="AX101" s="139"/>
      <c r="AY101" s="139"/>
      <c r="BA101" s="139"/>
    </row>
    <row r="102" spans="1:64" ht="13.5" customHeight="1" x14ac:dyDescent="0.2">
      <c r="A102" s="1" t="s">
        <v>45</v>
      </c>
      <c r="B102" s="29" t="s">
        <v>418</v>
      </c>
      <c r="C102" s="29">
        <v>1</v>
      </c>
      <c r="D102" s="4" t="s">
        <v>46</v>
      </c>
      <c r="E102" s="6">
        <v>1</v>
      </c>
      <c r="F102" s="6">
        <v>1</v>
      </c>
      <c r="G102" s="6">
        <v>0</v>
      </c>
      <c r="H102" s="6">
        <v>1</v>
      </c>
      <c r="I102" s="6">
        <v>0</v>
      </c>
      <c r="J102" s="3"/>
      <c r="K102" s="5">
        <v>1</v>
      </c>
      <c r="L102" s="5">
        <v>1</v>
      </c>
      <c r="M102" s="14">
        <v>0.5</v>
      </c>
      <c r="N102" s="14">
        <v>0.5</v>
      </c>
      <c r="O102" s="14">
        <v>1</v>
      </c>
      <c r="P102" s="3"/>
      <c r="Q102" s="5">
        <v>1</v>
      </c>
      <c r="R102" s="5">
        <v>1</v>
      </c>
      <c r="S102" s="5">
        <v>0</v>
      </c>
      <c r="T102" s="5">
        <v>0</v>
      </c>
      <c r="U102" s="5">
        <v>0</v>
      </c>
      <c r="V102" s="5"/>
      <c r="W102" s="13">
        <f t="shared" si="11"/>
        <v>1</v>
      </c>
      <c r="X102" s="13">
        <f t="shared" si="11"/>
        <v>1</v>
      </c>
      <c r="Y102" s="161">
        <f t="shared" si="11"/>
        <v>0</v>
      </c>
      <c r="Z102" s="207">
        <f t="shared" si="11"/>
        <v>0.5</v>
      </c>
      <c r="AA102" s="13">
        <f t="shared" si="11"/>
        <v>0</v>
      </c>
      <c r="AB102" s="7">
        <f t="shared" si="7"/>
        <v>2.5</v>
      </c>
      <c r="AC102" s="7"/>
      <c r="AD102" s="7">
        <f t="shared" si="8"/>
        <v>2</v>
      </c>
      <c r="AE102" s="7">
        <f t="shared" si="9"/>
        <v>0.5</v>
      </c>
      <c r="AF102" s="7">
        <f t="shared" si="10"/>
        <v>0</v>
      </c>
      <c r="AG102" s="7"/>
      <c r="AI102" s="139"/>
      <c r="AJ102" s="139"/>
      <c r="AK102" s="139"/>
      <c r="AL102" s="139"/>
      <c r="AM102" s="139"/>
      <c r="AO102" s="139"/>
      <c r="AP102" s="139"/>
      <c r="AQ102" s="139"/>
      <c r="AR102" s="139"/>
      <c r="AS102" s="139"/>
      <c r="AU102" s="139"/>
      <c r="AV102" s="139"/>
      <c r="AW102" s="139"/>
      <c r="AX102" s="139"/>
      <c r="AY102" s="139"/>
      <c r="BA102" s="139"/>
    </row>
    <row r="103" spans="1:64" ht="13.5" customHeight="1" x14ac:dyDescent="0.2">
      <c r="A103" s="8">
        <v>1103</v>
      </c>
      <c r="B103" s="29" t="s">
        <v>889</v>
      </c>
      <c r="C103" s="29">
        <v>11</v>
      </c>
      <c r="D103" s="8" t="s">
        <v>681</v>
      </c>
      <c r="E103" s="72">
        <v>1</v>
      </c>
      <c r="F103" s="72">
        <v>1</v>
      </c>
      <c r="G103" s="72">
        <v>0</v>
      </c>
      <c r="H103" s="72">
        <v>0</v>
      </c>
      <c r="I103" s="72">
        <v>0</v>
      </c>
      <c r="J103" s="72"/>
      <c r="K103" s="72">
        <v>1</v>
      </c>
      <c r="L103" s="72">
        <v>1</v>
      </c>
      <c r="M103" s="72">
        <v>0</v>
      </c>
      <c r="N103" s="72">
        <v>0</v>
      </c>
      <c r="O103" s="72">
        <v>0.5</v>
      </c>
      <c r="P103" s="72"/>
      <c r="Q103" s="8">
        <v>1</v>
      </c>
      <c r="R103" s="8">
        <v>1</v>
      </c>
      <c r="S103" s="8">
        <v>1</v>
      </c>
      <c r="T103" s="8">
        <v>1</v>
      </c>
      <c r="U103" s="8">
        <v>1</v>
      </c>
      <c r="V103" s="8"/>
      <c r="W103" s="13">
        <f t="shared" si="11"/>
        <v>1</v>
      </c>
      <c r="X103" s="13">
        <f t="shared" si="11"/>
        <v>1</v>
      </c>
      <c r="Y103" s="161">
        <f t="shared" si="11"/>
        <v>0</v>
      </c>
      <c r="Z103" s="207">
        <f t="shared" si="11"/>
        <v>0</v>
      </c>
      <c r="AA103" s="13">
        <f t="shared" si="11"/>
        <v>0.5</v>
      </c>
      <c r="AB103" s="7">
        <f t="shared" si="7"/>
        <v>2.5</v>
      </c>
      <c r="AC103" s="7"/>
      <c r="AD103" s="7">
        <f t="shared" si="8"/>
        <v>2</v>
      </c>
      <c r="AE103" s="7">
        <f t="shared" si="9"/>
        <v>0.5</v>
      </c>
      <c r="AF103" s="7">
        <f t="shared" si="10"/>
        <v>0</v>
      </c>
      <c r="AG103" s="7"/>
      <c r="AI103" s="139"/>
      <c r="AJ103" s="139"/>
      <c r="AK103" s="139"/>
      <c r="AL103" s="139"/>
      <c r="AM103" s="139"/>
      <c r="AO103" s="139"/>
      <c r="AP103" s="139"/>
      <c r="AQ103" s="139"/>
      <c r="AR103" s="139"/>
      <c r="AS103" s="139"/>
      <c r="AU103" s="139"/>
      <c r="AV103" s="139"/>
      <c r="AW103" s="139"/>
      <c r="AX103" s="139"/>
      <c r="AY103" s="139"/>
      <c r="BA103" s="139"/>
    </row>
    <row r="104" spans="1:64" s="55" customFormat="1" ht="13.5" customHeight="1" x14ac:dyDescent="0.2">
      <c r="A104" s="1" t="s">
        <v>79</v>
      </c>
      <c r="B104" s="29" t="s">
        <v>432</v>
      </c>
      <c r="C104" s="29">
        <v>11</v>
      </c>
      <c r="D104" s="4" t="s">
        <v>80</v>
      </c>
      <c r="E104" s="6">
        <v>1</v>
      </c>
      <c r="F104" s="6">
        <v>1</v>
      </c>
      <c r="G104" s="6">
        <v>1</v>
      </c>
      <c r="H104" s="6">
        <v>1</v>
      </c>
      <c r="I104" s="6">
        <v>0</v>
      </c>
      <c r="J104" s="3"/>
      <c r="K104" s="5">
        <v>1</v>
      </c>
      <c r="L104" s="5">
        <v>1</v>
      </c>
      <c r="M104" s="14">
        <v>0.5</v>
      </c>
      <c r="N104" s="14">
        <v>0</v>
      </c>
      <c r="O104" s="14">
        <v>1</v>
      </c>
      <c r="P104" s="3"/>
      <c r="Q104" s="5">
        <v>1</v>
      </c>
      <c r="R104" s="5">
        <v>1</v>
      </c>
      <c r="S104" s="5">
        <v>0</v>
      </c>
      <c r="T104" s="5">
        <v>0</v>
      </c>
      <c r="U104" s="5">
        <v>0</v>
      </c>
      <c r="V104" s="5"/>
      <c r="W104" s="13">
        <f t="shared" si="11"/>
        <v>1</v>
      </c>
      <c r="X104" s="13">
        <f t="shared" si="11"/>
        <v>1</v>
      </c>
      <c r="Y104" s="161">
        <f t="shared" si="11"/>
        <v>0.5</v>
      </c>
      <c r="Z104" s="207">
        <f t="shared" si="11"/>
        <v>0</v>
      </c>
      <c r="AA104" s="13">
        <f t="shared" si="11"/>
        <v>0</v>
      </c>
      <c r="AB104" s="7">
        <f t="shared" si="7"/>
        <v>2.5</v>
      </c>
      <c r="AC104" s="7"/>
      <c r="AD104" s="7">
        <f t="shared" si="8"/>
        <v>2</v>
      </c>
      <c r="AE104" s="7">
        <f t="shared" si="9"/>
        <v>0</v>
      </c>
      <c r="AF104" s="7">
        <f t="shared" si="10"/>
        <v>0.5</v>
      </c>
      <c r="AG104" s="7"/>
      <c r="AH104" s="54"/>
      <c r="AI104" s="139"/>
      <c r="AJ104" s="137"/>
      <c r="AK104" s="137"/>
      <c r="AL104" s="137"/>
      <c r="AM104" s="137"/>
      <c r="AO104" s="137"/>
      <c r="AP104" s="137"/>
      <c r="AQ104" s="137"/>
      <c r="AR104" s="137"/>
      <c r="AS104" s="137"/>
      <c r="AU104" s="137"/>
      <c r="AV104" s="137"/>
      <c r="AW104" s="137"/>
      <c r="AX104" s="137"/>
      <c r="AY104" s="137"/>
      <c r="BA104" s="137"/>
    </row>
    <row r="105" spans="1:64" s="55" customFormat="1" ht="13.5" customHeight="1" x14ac:dyDescent="0.2">
      <c r="A105" s="11" t="s">
        <v>97</v>
      </c>
      <c r="B105" s="29" t="s">
        <v>441</v>
      </c>
      <c r="C105" s="29">
        <v>8</v>
      </c>
      <c r="D105" s="4" t="s">
        <v>104</v>
      </c>
      <c r="E105" s="6">
        <v>1</v>
      </c>
      <c r="F105" s="6">
        <v>1</v>
      </c>
      <c r="G105" s="6">
        <v>0</v>
      </c>
      <c r="H105" s="6">
        <v>1</v>
      </c>
      <c r="I105" s="6">
        <v>0</v>
      </c>
      <c r="J105" s="3"/>
      <c r="K105" s="5">
        <v>1</v>
      </c>
      <c r="L105" s="5">
        <v>1</v>
      </c>
      <c r="M105" s="14">
        <v>0.5</v>
      </c>
      <c r="N105" s="14">
        <v>0.5</v>
      </c>
      <c r="O105" s="14">
        <v>1</v>
      </c>
      <c r="P105" s="3"/>
      <c r="Q105" s="5">
        <v>1</v>
      </c>
      <c r="R105" s="5">
        <v>1</v>
      </c>
      <c r="S105" s="5">
        <v>0</v>
      </c>
      <c r="T105" s="5">
        <v>0</v>
      </c>
      <c r="U105" s="5">
        <v>0</v>
      </c>
      <c r="V105" s="5"/>
      <c r="W105" s="13">
        <f t="shared" si="11"/>
        <v>1</v>
      </c>
      <c r="X105" s="13">
        <f t="shared" si="11"/>
        <v>1</v>
      </c>
      <c r="Y105" s="161">
        <f t="shared" si="11"/>
        <v>0</v>
      </c>
      <c r="Z105" s="207">
        <f t="shared" si="11"/>
        <v>0.5</v>
      </c>
      <c r="AA105" s="13">
        <f t="shared" si="11"/>
        <v>0</v>
      </c>
      <c r="AB105" s="7">
        <f t="shared" si="7"/>
        <v>2.5</v>
      </c>
      <c r="AC105" s="7"/>
      <c r="AD105" s="7">
        <f t="shared" si="8"/>
        <v>2</v>
      </c>
      <c r="AE105" s="7">
        <f t="shared" si="9"/>
        <v>0.5</v>
      </c>
      <c r="AF105" s="7">
        <f t="shared" si="10"/>
        <v>0</v>
      </c>
      <c r="AG105" s="7"/>
      <c r="AH105" s="54"/>
      <c r="AI105" s="139"/>
      <c r="AJ105" s="137"/>
      <c r="AK105" s="137"/>
      <c r="AL105" s="137"/>
      <c r="AM105" s="137"/>
      <c r="AO105" s="137"/>
      <c r="AP105" s="137"/>
      <c r="AQ105" s="137"/>
      <c r="AR105" s="137"/>
      <c r="AS105" s="137"/>
      <c r="AU105" s="137"/>
      <c r="AV105" s="137"/>
      <c r="AW105" s="137"/>
      <c r="AX105" s="137"/>
      <c r="AY105" s="137"/>
      <c r="BA105" s="137"/>
    </row>
    <row r="106" spans="1:64" ht="13.5" customHeight="1" x14ac:dyDescent="0.2">
      <c r="A106" s="1" t="s">
        <v>158</v>
      </c>
      <c r="B106" s="29" t="s">
        <v>464</v>
      </c>
      <c r="C106" s="29">
        <v>10</v>
      </c>
      <c r="D106" s="4" t="s">
        <v>168</v>
      </c>
      <c r="E106" s="6">
        <v>1</v>
      </c>
      <c r="F106" s="6">
        <v>1</v>
      </c>
      <c r="G106" s="6">
        <v>0</v>
      </c>
      <c r="H106" s="6">
        <v>0</v>
      </c>
      <c r="I106" s="6">
        <v>0</v>
      </c>
      <c r="J106" s="3"/>
      <c r="K106" s="5">
        <v>1</v>
      </c>
      <c r="L106" s="5">
        <v>1</v>
      </c>
      <c r="M106" s="14">
        <v>0.5</v>
      </c>
      <c r="N106" s="14">
        <v>0.5</v>
      </c>
      <c r="O106" s="14">
        <v>1</v>
      </c>
      <c r="P106" s="3"/>
      <c r="Q106" s="5">
        <v>1</v>
      </c>
      <c r="R106" s="5">
        <v>1</v>
      </c>
      <c r="S106" s="5">
        <v>1</v>
      </c>
      <c r="T106" s="5">
        <v>0</v>
      </c>
      <c r="U106" s="5">
        <v>0</v>
      </c>
      <c r="V106" s="5"/>
      <c r="W106" s="13">
        <f t="shared" si="11"/>
        <v>1</v>
      </c>
      <c r="X106" s="13">
        <f t="shared" si="11"/>
        <v>1</v>
      </c>
      <c r="Y106" s="161">
        <f t="shared" si="11"/>
        <v>0.5</v>
      </c>
      <c r="Z106" s="207">
        <f t="shared" si="11"/>
        <v>0</v>
      </c>
      <c r="AA106" s="13">
        <f t="shared" si="11"/>
        <v>0</v>
      </c>
      <c r="AB106" s="7">
        <f t="shared" si="7"/>
        <v>2.5</v>
      </c>
      <c r="AC106" s="7"/>
      <c r="AD106" s="7">
        <f t="shared" si="8"/>
        <v>2</v>
      </c>
      <c r="AE106" s="7">
        <f t="shared" si="9"/>
        <v>0</v>
      </c>
      <c r="AF106" s="7">
        <f t="shared" si="10"/>
        <v>0.5</v>
      </c>
      <c r="AG106" s="88"/>
      <c r="AI106" s="139"/>
      <c r="AJ106" s="139"/>
      <c r="AK106" s="139"/>
      <c r="AL106" s="139"/>
      <c r="AM106" s="139"/>
      <c r="AO106" s="139"/>
      <c r="AP106" s="139"/>
      <c r="AQ106" s="139"/>
      <c r="AR106" s="139"/>
      <c r="AS106" s="139"/>
      <c r="AU106" s="139"/>
      <c r="AV106" s="139"/>
      <c r="AW106" s="139"/>
      <c r="AX106" s="139"/>
      <c r="AY106" s="139"/>
      <c r="BA106" s="139"/>
    </row>
    <row r="107" spans="1:64" s="55" customFormat="1" ht="13.5" customHeight="1" x14ac:dyDescent="0.2">
      <c r="A107" s="1" t="s">
        <v>125</v>
      </c>
      <c r="B107" s="29" t="s">
        <v>451</v>
      </c>
      <c r="C107" s="29">
        <v>11</v>
      </c>
      <c r="D107" s="4" t="s">
        <v>133</v>
      </c>
      <c r="E107" s="6">
        <v>1</v>
      </c>
      <c r="F107" s="6">
        <v>0</v>
      </c>
      <c r="G107" s="6">
        <v>1</v>
      </c>
      <c r="H107" s="6">
        <v>1</v>
      </c>
      <c r="I107" s="6">
        <v>0</v>
      </c>
      <c r="J107" s="3"/>
      <c r="K107" s="5">
        <v>1</v>
      </c>
      <c r="L107" s="5">
        <v>0</v>
      </c>
      <c r="M107" s="14">
        <v>0.5</v>
      </c>
      <c r="N107" s="14">
        <v>0.5</v>
      </c>
      <c r="O107" s="14">
        <v>1</v>
      </c>
      <c r="P107" s="3"/>
      <c r="Q107" s="5">
        <v>1</v>
      </c>
      <c r="R107" s="5">
        <v>0</v>
      </c>
      <c r="S107" s="5">
        <v>1</v>
      </c>
      <c r="T107" s="5">
        <v>0</v>
      </c>
      <c r="U107" s="5">
        <v>0</v>
      </c>
      <c r="V107" s="5"/>
      <c r="W107" s="13">
        <f t="shared" si="11"/>
        <v>1</v>
      </c>
      <c r="X107" s="13">
        <f t="shared" si="11"/>
        <v>0</v>
      </c>
      <c r="Y107" s="161">
        <f t="shared" si="11"/>
        <v>1</v>
      </c>
      <c r="Z107" s="207">
        <f t="shared" si="11"/>
        <v>0.5</v>
      </c>
      <c r="AA107" s="13">
        <f t="shared" si="11"/>
        <v>0</v>
      </c>
      <c r="AB107" s="7">
        <f t="shared" si="7"/>
        <v>2.5</v>
      </c>
      <c r="AC107" s="7"/>
      <c r="AD107" s="7">
        <f t="shared" si="8"/>
        <v>1</v>
      </c>
      <c r="AE107" s="7">
        <f t="shared" si="9"/>
        <v>0.5</v>
      </c>
      <c r="AF107" s="7">
        <f t="shared" si="10"/>
        <v>1</v>
      </c>
      <c r="AG107" s="7"/>
      <c r="AI107" s="137"/>
      <c r="AJ107" s="139"/>
      <c r="AK107" s="139"/>
      <c r="AL107" s="139"/>
      <c r="AM107" s="139"/>
      <c r="AN107" s="54"/>
      <c r="AO107" s="139"/>
      <c r="AP107" s="139"/>
      <c r="AQ107" s="139"/>
      <c r="AR107" s="139"/>
      <c r="AS107" s="139"/>
      <c r="AT107" s="54"/>
      <c r="AU107" s="139"/>
      <c r="AV107" s="139"/>
      <c r="AW107" s="139"/>
      <c r="AX107" s="139"/>
      <c r="AY107" s="139"/>
      <c r="AZ107" s="54"/>
      <c r="BA107" s="139"/>
      <c r="BB107" s="54"/>
      <c r="BC107" s="54"/>
      <c r="BD107" s="54"/>
      <c r="BE107" s="54"/>
      <c r="BF107" s="54"/>
      <c r="BG107" s="54"/>
      <c r="BH107" s="54"/>
      <c r="BI107" s="54"/>
      <c r="BJ107" s="54"/>
      <c r="BK107" s="54"/>
      <c r="BL107" s="54"/>
    </row>
    <row r="108" spans="1:64" ht="13.5" customHeight="1" x14ac:dyDescent="0.2">
      <c r="A108" s="8">
        <v>1070</v>
      </c>
      <c r="B108" s="29" t="s">
        <v>862</v>
      </c>
      <c r="C108" s="29">
        <v>11</v>
      </c>
      <c r="D108" s="8" t="s">
        <v>647</v>
      </c>
      <c r="E108" s="72">
        <v>1</v>
      </c>
      <c r="F108" s="72">
        <v>1</v>
      </c>
      <c r="G108" s="72">
        <v>1</v>
      </c>
      <c r="H108" s="72">
        <v>0</v>
      </c>
      <c r="I108" s="72">
        <v>0</v>
      </c>
      <c r="J108" s="72" t="s">
        <v>788</v>
      </c>
      <c r="K108" s="72">
        <v>1</v>
      </c>
      <c r="L108" s="72">
        <v>1</v>
      </c>
      <c r="M108" s="72">
        <v>0.5</v>
      </c>
      <c r="N108" s="72">
        <v>0.5</v>
      </c>
      <c r="O108" s="72">
        <v>0.5</v>
      </c>
      <c r="P108" s="72"/>
      <c r="Q108" s="72">
        <v>1</v>
      </c>
      <c r="R108" s="72">
        <v>1</v>
      </c>
      <c r="S108" s="72">
        <v>0</v>
      </c>
      <c r="T108" s="72">
        <v>0</v>
      </c>
      <c r="U108" s="72">
        <v>0</v>
      </c>
      <c r="V108" s="8"/>
      <c r="W108" s="13">
        <f t="shared" si="11"/>
        <v>1</v>
      </c>
      <c r="X108" s="13">
        <f t="shared" si="11"/>
        <v>1</v>
      </c>
      <c r="Y108" s="161">
        <f t="shared" si="11"/>
        <v>0.5</v>
      </c>
      <c r="Z108" s="207">
        <f t="shared" si="11"/>
        <v>0</v>
      </c>
      <c r="AA108" s="13">
        <f t="shared" si="11"/>
        <v>0</v>
      </c>
      <c r="AB108" s="7">
        <f t="shared" si="7"/>
        <v>2.5</v>
      </c>
      <c r="AC108" s="7"/>
      <c r="AD108" s="7">
        <f t="shared" si="8"/>
        <v>2</v>
      </c>
      <c r="AE108" s="7">
        <f t="shared" si="9"/>
        <v>0</v>
      </c>
      <c r="AF108" s="7">
        <f t="shared" si="10"/>
        <v>0.5</v>
      </c>
      <c r="AG108" s="7"/>
      <c r="AI108" s="139"/>
      <c r="AJ108" s="139"/>
      <c r="AK108" s="139"/>
      <c r="AL108" s="139"/>
      <c r="AM108" s="139"/>
      <c r="AO108" s="139"/>
      <c r="AP108" s="139"/>
      <c r="AQ108" s="139"/>
      <c r="AR108" s="139"/>
      <c r="AS108" s="139"/>
      <c r="AU108" s="139"/>
      <c r="AV108" s="139"/>
      <c r="AW108" s="139"/>
      <c r="AX108" s="139"/>
      <c r="AY108" s="139"/>
      <c r="BA108" s="139"/>
    </row>
    <row r="109" spans="1:64" ht="13.5" customHeight="1" x14ac:dyDescent="0.2">
      <c r="A109" s="11" t="s">
        <v>137</v>
      </c>
      <c r="B109" s="29" t="s">
        <v>457</v>
      </c>
      <c r="C109" s="29">
        <v>10</v>
      </c>
      <c r="D109" s="4" t="s">
        <v>144</v>
      </c>
      <c r="E109" s="6">
        <v>1</v>
      </c>
      <c r="F109" s="6">
        <v>1</v>
      </c>
      <c r="G109" s="6">
        <v>0</v>
      </c>
      <c r="H109" s="6">
        <v>1</v>
      </c>
      <c r="I109" s="6">
        <v>0</v>
      </c>
      <c r="J109" s="3"/>
      <c r="K109" s="5">
        <v>1</v>
      </c>
      <c r="L109" s="5">
        <v>1</v>
      </c>
      <c r="M109" s="14">
        <v>0.5</v>
      </c>
      <c r="N109" s="14">
        <v>0.5</v>
      </c>
      <c r="O109" s="14">
        <v>0.5</v>
      </c>
      <c r="P109" s="3"/>
      <c r="Q109" s="5">
        <v>1</v>
      </c>
      <c r="R109" s="5">
        <v>1</v>
      </c>
      <c r="S109" s="5">
        <v>0</v>
      </c>
      <c r="T109" s="5">
        <v>0</v>
      </c>
      <c r="U109" s="5">
        <v>0</v>
      </c>
      <c r="V109" s="5"/>
      <c r="W109" s="13">
        <f t="shared" si="11"/>
        <v>1</v>
      </c>
      <c r="X109" s="13">
        <f t="shared" si="11"/>
        <v>1</v>
      </c>
      <c r="Y109" s="161">
        <f t="shared" si="11"/>
        <v>0</v>
      </c>
      <c r="Z109" s="207">
        <f t="shared" si="11"/>
        <v>0.5</v>
      </c>
      <c r="AA109" s="13">
        <f t="shared" si="11"/>
        <v>0</v>
      </c>
      <c r="AB109" s="7">
        <f t="shared" si="7"/>
        <v>2.5</v>
      </c>
      <c r="AC109" s="7"/>
      <c r="AD109" s="7">
        <f t="shared" si="8"/>
        <v>2</v>
      </c>
      <c r="AE109" s="7">
        <f t="shared" si="9"/>
        <v>0.5</v>
      </c>
      <c r="AF109" s="7">
        <f t="shared" si="10"/>
        <v>0</v>
      </c>
      <c r="AG109" s="7"/>
      <c r="AI109" s="139"/>
      <c r="AJ109" s="139"/>
      <c r="AK109" s="139"/>
      <c r="AL109" s="139"/>
      <c r="AM109" s="139"/>
      <c r="AO109" s="139"/>
      <c r="AP109" s="139"/>
      <c r="AQ109" s="139"/>
      <c r="AR109" s="139"/>
      <c r="AS109" s="139"/>
      <c r="AU109" s="139"/>
      <c r="AV109" s="139"/>
      <c r="AW109" s="139"/>
      <c r="AX109" s="139"/>
      <c r="AY109" s="139"/>
      <c r="BA109" s="139"/>
    </row>
    <row r="110" spans="1:64" s="55" customFormat="1" ht="13.5" customHeight="1" x14ac:dyDescent="0.2">
      <c r="A110" s="1" t="s">
        <v>63</v>
      </c>
      <c r="B110" s="29" t="s">
        <v>426</v>
      </c>
      <c r="C110" s="29">
        <v>11</v>
      </c>
      <c r="D110" s="4" t="s">
        <v>64</v>
      </c>
      <c r="E110" s="6">
        <v>0</v>
      </c>
      <c r="F110" s="6">
        <v>1</v>
      </c>
      <c r="G110" s="6">
        <v>0</v>
      </c>
      <c r="H110" s="6">
        <v>1</v>
      </c>
      <c r="I110" s="6">
        <v>1</v>
      </c>
      <c r="J110" s="3"/>
      <c r="K110" s="5">
        <v>0</v>
      </c>
      <c r="L110" s="5">
        <v>1</v>
      </c>
      <c r="M110" s="14">
        <v>0.5</v>
      </c>
      <c r="N110" s="14">
        <v>0.5</v>
      </c>
      <c r="O110" s="14">
        <v>1</v>
      </c>
      <c r="P110" s="3"/>
      <c r="Q110" s="5">
        <v>0</v>
      </c>
      <c r="R110" s="5">
        <v>1</v>
      </c>
      <c r="S110" s="5">
        <v>0</v>
      </c>
      <c r="T110" s="5">
        <v>0</v>
      </c>
      <c r="U110" s="5">
        <v>0</v>
      </c>
      <c r="V110" s="5"/>
      <c r="W110" s="13">
        <f t="shared" si="11"/>
        <v>0</v>
      </c>
      <c r="X110" s="13">
        <f t="shared" si="11"/>
        <v>1</v>
      </c>
      <c r="Y110" s="161">
        <f t="shared" si="11"/>
        <v>0</v>
      </c>
      <c r="Z110" s="207">
        <f t="shared" si="11"/>
        <v>0.5</v>
      </c>
      <c r="AA110" s="13">
        <f t="shared" si="11"/>
        <v>1</v>
      </c>
      <c r="AB110" s="7">
        <f t="shared" si="7"/>
        <v>2.5</v>
      </c>
      <c r="AC110" s="7"/>
      <c r="AD110" s="7">
        <f t="shared" si="8"/>
        <v>1</v>
      </c>
      <c r="AE110" s="7">
        <f t="shared" si="9"/>
        <v>1.5</v>
      </c>
      <c r="AF110" s="7">
        <f t="shared" si="10"/>
        <v>0</v>
      </c>
      <c r="AG110" s="7"/>
      <c r="AI110" s="137"/>
      <c r="AJ110" s="139"/>
      <c r="AK110" s="139"/>
      <c r="AL110" s="139"/>
      <c r="AM110" s="139"/>
      <c r="AN110" s="54"/>
      <c r="AO110" s="139"/>
      <c r="AP110" s="139"/>
      <c r="AQ110" s="139"/>
      <c r="AR110" s="139"/>
      <c r="AS110" s="139"/>
      <c r="AT110" s="54"/>
      <c r="AU110" s="139"/>
      <c r="AV110" s="139"/>
      <c r="AW110" s="139"/>
      <c r="AX110" s="139"/>
      <c r="AY110" s="139"/>
      <c r="AZ110" s="54"/>
      <c r="BA110" s="139"/>
      <c r="BB110" s="54"/>
      <c r="BC110" s="54"/>
      <c r="BD110" s="54"/>
      <c r="BE110" s="54"/>
      <c r="BF110" s="54"/>
      <c r="BG110" s="54"/>
      <c r="BH110" s="54"/>
      <c r="BI110" s="54"/>
      <c r="BJ110" s="54"/>
      <c r="BK110" s="54"/>
      <c r="BL110" s="54"/>
    </row>
    <row r="111" spans="1:64" s="55" customFormat="1" ht="13.5" customHeight="1" x14ac:dyDescent="0.2">
      <c r="A111" s="8">
        <v>1077</v>
      </c>
      <c r="B111" s="29" t="s">
        <v>869</v>
      </c>
      <c r="C111" s="29">
        <v>9</v>
      </c>
      <c r="D111" s="8" t="s">
        <v>654</v>
      </c>
      <c r="E111" s="72">
        <v>1</v>
      </c>
      <c r="F111" s="72">
        <v>1</v>
      </c>
      <c r="G111" s="72">
        <v>1</v>
      </c>
      <c r="H111" s="72">
        <v>0</v>
      </c>
      <c r="I111" s="72">
        <v>0</v>
      </c>
      <c r="J111" s="72"/>
      <c r="K111" s="72">
        <v>1</v>
      </c>
      <c r="L111" s="72">
        <v>1</v>
      </c>
      <c r="M111" s="72">
        <v>0.5</v>
      </c>
      <c r="N111" s="72">
        <v>0.5</v>
      </c>
      <c r="O111" s="72">
        <v>1</v>
      </c>
      <c r="P111" s="72"/>
      <c r="Q111" s="72">
        <v>1</v>
      </c>
      <c r="R111" s="72">
        <v>1</v>
      </c>
      <c r="S111" s="72">
        <v>0</v>
      </c>
      <c r="T111" s="72">
        <v>0</v>
      </c>
      <c r="U111" s="72">
        <v>0</v>
      </c>
      <c r="V111" s="8"/>
      <c r="W111" s="13">
        <f t="shared" si="11"/>
        <v>1</v>
      </c>
      <c r="X111" s="13">
        <f t="shared" si="11"/>
        <v>1</v>
      </c>
      <c r="Y111" s="161">
        <f t="shared" si="11"/>
        <v>0.5</v>
      </c>
      <c r="Z111" s="207">
        <f t="shared" si="11"/>
        <v>0</v>
      </c>
      <c r="AA111" s="13">
        <f t="shared" si="11"/>
        <v>0</v>
      </c>
      <c r="AB111" s="7">
        <f t="shared" si="7"/>
        <v>2.5</v>
      </c>
      <c r="AC111" s="7"/>
      <c r="AD111" s="7">
        <f t="shared" si="8"/>
        <v>2</v>
      </c>
      <c r="AE111" s="7">
        <f t="shared" si="9"/>
        <v>0</v>
      </c>
      <c r="AF111" s="7">
        <f t="shared" si="10"/>
        <v>0.5</v>
      </c>
      <c r="AG111" s="7"/>
      <c r="AH111" s="54"/>
      <c r="AI111" s="139"/>
      <c r="AJ111" s="137"/>
      <c r="AK111" s="137"/>
      <c r="AL111" s="137"/>
      <c r="AM111" s="137"/>
      <c r="AO111" s="137"/>
      <c r="AP111" s="137"/>
      <c r="AQ111" s="137"/>
      <c r="AR111" s="137"/>
      <c r="AS111" s="137"/>
      <c r="AU111" s="137"/>
      <c r="AV111" s="137"/>
      <c r="AW111" s="137"/>
      <c r="AX111" s="137"/>
      <c r="AY111" s="137"/>
      <c r="AZ111" s="137"/>
      <c r="BA111" s="137"/>
      <c r="BD111" s="137"/>
      <c r="BE111" s="137"/>
      <c r="BF111" s="137"/>
      <c r="BG111" s="137"/>
      <c r="BH111" s="137"/>
      <c r="BI111" s="137"/>
      <c r="BJ111" s="137"/>
      <c r="BK111" s="137"/>
      <c r="BL111" s="137"/>
    </row>
    <row r="112" spans="1:64" s="137" customFormat="1" ht="13.5" customHeight="1" x14ac:dyDescent="0.2">
      <c r="A112" s="8">
        <v>1118</v>
      </c>
      <c r="B112" s="29" t="s">
        <v>903</v>
      </c>
      <c r="C112" s="29">
        <v>10</v>
      </c>
      <c r="D112" s="8" t="s">
        <v>696</v>
      </c>
      <c r="E112" s="72">
        <v>1</v>
      </c>
      <c r="F112" s="72">
        <v>1</v>
      </c>
      <c r="G112" s="72">
        <v>0</v>
      </c>
      <c r="H112" s="72">
        <v>0</v>
      </c>
      <c r="I112" s="72">
        <v>1</v>
      </c>
      <c r="J112" s="72"/>
      <c r="K112" s="72">
        <v>1</v>
      </c>
      <c r="L112" s="72">
        <v>1</v>
      </c>
      <c r="M112" s="72">
        <v>0</v>
      </c>
      <c r="N112" s="72">
        <v>0</v>
      </c>
      <c r="O112" s="72">
        <v>0.5</v>
      </c>
      <c r="P112" s="72"/>
      <c r="Q112" s="72">
        <v>1</v>
      </c>
      <c r="R112" s="72">
        <v>1</v>
      </c>
      <c r="S112" s="72">
        <v>1</v>
      </c>
      <c r="T112" s="72">
        <v>1</v>
      </c>
      <c r="U112" s="72">
        <v>0</v>
      </c>
      <c r="V112" s="8"/>
      <c r="W112" s="13">
        <f t="shared" si="11"/>
        <v>1</v>
      </c>
      <c r="X112" s="13">
        <f t="shared" si="11"/>
        <v>1</v>
      </c>
      <c r="Y112" s="161">
        <f t="shared" si="11"/>
        <v>0</v>
      </c>
      <c r="Z112" s="207">
        <f t="shared" si="11"/>
        <v>0</v>
      </c>
      <c r="AA112" s="13">
        <f t="shared" si="11"/>
        <v>0.5</v>
      </c>
      <c r="AB112" s="7">
        <f t="shared" si="7"/>
        <v>2.5</v>
      </c>
      <c r="AC112" s="7"/>
      <c r="AD112" s="7">
        <f t="shared" si="8"/>
        <v>2</v>
      </c>
      <c r="AE112" s="7">
        <f t="shared" si="9"/>
        <v>0.5</v>
      </c>
      <c r="AF112" s="7">
        <f t="shared" si="10"/>
        <v>0</v>
      </c>
      <c r="AG112" s="7"/>
      <c r="AH112" s="54"/>
      <c r="AI112" s="139"/>
      <c r="AN112" s="55"/>
      <c r="AT112" s="55"/>
      <c r="BB112" s="55"/>
      <c r="BC112" s="55"/>
    </row>
    <row r="113" spans="1:64" s="137" customFormat="1" ht="13.5" customHeight="1" x14ac:dyDescent="0.2">
      <c r="A113" s="8">
        <v>1137</v>
      </c>
      <c r="B113" s="29" t="s">
        <v>918</v>
      </c>
      <c r="C113" s="29">
        <v>9</v>
      </c>
      <c r="D113" s="8" t="s">
        <v>715</v>
      </c>
      <c r="E113" s="72">
        <v>1</v>
      </c>
      <c r="F113" s="72">
        <v>1</v>
      </c>
      <c r="G113" s="72">
        <v>0</v>
      </c>
      <c r="H113" s="72">
        <v>0</v>
      </c>
      <c r="I113" s="72">
        <v>0</v>
      </c>
      <c r="J113" s="72"/>
      <c r="K113" s="72">
        <v>1</v>
      </c>
      <c r="L113" s="72">
        <v>1</v>
      </c>
      <c r="M113" s="72">
        <v>0</v>
      </c>
      <c r="N113" s="72">
        <v>0.5</v>
      </c>
      <c r="O113" s="72">
        <v>0.5</v>
      </c>
      <c r="P113" s="72"/>
      <c r="Q113" s="72">
        <v>1</v>
      </c>
      <c r="R113" s="72">
        <v>1</v>
      </c>
      <c r="S113" s="72">
        <v>1</v>
      </c>
      <c r="T113" s="72">
        <v>1</v>
      </c>
      <c r="U113" s="72">
        <v>0</v>
      </c>
      <c r="V113" s="8"/>
      <c r="W113" s="13">
        <f t="shared" si="11"/>
        <v>1</v>
      </c>
      <c r="X113" s="13">
        <f t="shared" si="11"/>
        <v>1</v>
      </c>
      <c r="Y113" s="161">
        <f t="shared" si="11"/>
        <v>0</v>
      </c>
      <c r="Z113" s="207">
        <f t="shared" si="11"/>
        <v>0.5</v>
      </c>
      <c r="AA113" s="13">
        <f t="shared" si="11"/>
        <v>0</v>
      </c>
      <c r="AB113" s="7">
        <f t="shared" si="7"/>
        <v>2.5</v>
      </c>
      <c r="AC113" s="7"/>
      <c r="AD113" s="7">
        <f t="shared" si="8"/>
        <v>2</v>
      </c>
      <c r="AE113" s="7">
        <f t="shared" si="9"/>
        <v>0.5</v>
      </c>
      <c r="AF113" s="7">
        <f t="shared" si="10"/>
        <v>0</v>
      </c>
      <c r="AG113" s="7"/>
      <c r="AH113" s="54"/>
      <c r="AI113" s="139"/>
      <c r="AN113" s="55"/>
      <c r="AT113" s="55"/>
      <c r="AZ113" s="55"/>
      <c r="BB113" s="55"/>
      <c r="BC113" s="55"/>
      <c r="BD113" s="55"/>
      <c r="BE113" s="55"/>
      <c r="BF113" s="55"/>
      <c r="BG113" s="55"/>
      <c r="BH113" s="55"/>
      <c r="BI113" s="55"/>
      <c r="BJ113" s="55"/>
      <c r="BK113" s="55"/>
      <c r="BL113" s="55"/>
    </row>
    <row r="114" spans="1:64" s="137" customFormat="1" ht="13.5" customHeight="1" x14ac:dyDescent="0.2">
      <c r="A114" s="8">
        <v>1105</v>
      </c>
      <c r="B114" s="29" t="s">
        <v>891</v>
      </c>
      <c r="C114" s="29">
        <v>8</v>
      </c>
      <c r="D114" s="8" t="s">
        <v>683</v>
      </c>
      <c r="E114" s="72">
        <v>1</v>
      </c>
      <c r="F114" s="72">
        <v>1</v>
      </c>
      <c r="G114" s="72">
        <v>0</v>
      </c>
      <c r="H114" s="72">
        <v>0</v>
      </c>
      <c r="I114" s="72">
        <v>0</v>
      </c>
      <c r="J114" s="72"/>
      <c r="K114" s="72">
        <v>1</v>
      </c>
      <c r="L114" s="72">
        <v>1</v>
      </c>
      <c r="M114" s="72">
        <v>0</v>
      </c>
      <c r="N114" s="72">
        <v>0.5</v>
      </c>
      <c r="O114" s="72">
        <v>1</v>
      </c>
      <c r="P114" s="72"/>
      <c r="Q114" s="8">
        <v>1</v>
      </c>
      <c r="R114" s="8">
        <v>1</v>
      </c>
      <c r="S114" s="8">
        <v>1</v>
      </c>
      <c r="T114" s="8">
        <v>1</v>
      </c>
      <c r="U114" s="8">
        <v>0</v>
      </c>
      <c r="V114" s="8"/>
      <c r="W114" s="13">
        <f t="shared" si="11"/>
        <v>1</v>
      </c>
      <c r="X114" s="13">
        <f t="shared" si="11"/>
        <v>1</v>
      </c>
      <c r="Y114" s="161">
        <f t="shared" si="11"/>
        <v>0</v>
      </c>
      <c r="Z114" s="207">
        <f t="shared" si="11"/>
        <v>0.5</v>
      </c>
      <c r="AA114" s="13">
        <f t="shared" si="11"/>
        <v>0</v>
      </c>
      <c r="AB114" s="7">
        <f t="shared" si="7"/>
        <v>2.5</v>
      </c>
      <c r="AC114" s="7"/>
      <c r="AD114" s="7">
        <f t="shared" si="8"/>
        <v>2</v>
      </c>
      <c r="AE114" s="7">
        <f t="shared" si="9"/>
        <v>0.5</v>
      </c>
      <c r="AF114" s="7">
        <f t="shared" si="10"/>
        <v>0</v>
      </c>
      <c r="AG114" s="7"/>
      <c r="AH114" s="54"/>
      <c r="AI114" s="139"/>
      <c r="AN114" s="55"/>
      <c r="AT114" s="55"/>
      <c r="AZ114" s="55"/>
      <c r="BB114" s="55"/>
      <c r="BC114" s="55"/>
      <c r="BD114" s="55"/>
      <c r="BE114" s="55"/>
      <c r="BF114" s="55"/>
      <c r="BG114" s="55"/>
      <c r="BH114" s="55"/>
      <c r="BI114" s="55"/>
      <c r="BJ114" s="55"/>
      <c r="BK114" s="55"/>
      <c r="BL114" s="55"/>
    </row>
    <row r="115" spans="1:64" s="139" customFormat="1" ht="13.5" customHeight="1" x14ac:dyDescent="0.2">
      <c r="A115" s="8">
        <v>1143</v>
      </c>
      <c r="B115" s="29" t="s">
        <v>924</v>
      </c>
      <c r="C115" s="29">
        <v>8</v>
      </c>
      <c r="D115" s="8" t="s">
        <v>721</v>
      </c>
      <c r="E115" s="72">
        <v>1</v>
      </c>
      <c r="F115" s="72">
        <v>1</v>
      </c>
      <c r="G115" s="72">
        <v>1</v>
      </c>
      <c r="H115" s="72">
        <v>1</v>
      </c>
      <c r="I115" s="72">
        <v>0</v>
      </c>
      <c r="J115" s="72"/>
      <c r="K115" s="72">
        <v>1</v>
      </c>
      <c r="L115" s="72">
        <v>1</v>
      </c>
      <c r="M115" s="72">
        <v>0</v>
      </c>
      <c r="N115" s="72">
        <v>0.5</v>
      </c>
      <c r="O115" s="72">
        <v>0.5</v>
      </c>
      <c r="P115" s="72"/>
      <c r="Q115" s="72">
        <v>1</v>
      </c>
      <c r="R115" s="72">
        <v>1</v>
      </c>
      <c r="S115" s="72">
        <v>0</v>
      </c>
      <c r="T115" s="72">
        <v>0</v>
      </c>
      <c r="U115" s="72">
        <v>0</v>
      </c>
      <c r="V115" s="8"/>
      <c r="W115" s="13">
        <f t="shared" si="11"/>
        <v>1</v>
      </c>
      <c r="X115" s="13">
        <f t="shared" si="11"/>
        <v>1</v>
      </c>
      <c r="Y115" s="161">
        <f t="shared" si="11"/>
        <v>0</v>
      </c>
      <c r="Z115" s="207">
        <f t="shared" si="11"/>
        <v>0.5</v>
      </c>
      <c r="AA115" s="13">
        <f t="shared" si="11"/>
        <v>0</v>
      </c>
      <c r="AB115" s="7">
        <f t="shared" si="7"/>
        <v>2.5</v>
      </c>
      <c r="AC115" s="7"/>
      <c r="AD115" s="7">
        <f t="shared" si="8"/>
        <v>2</v>
      </c>
      <c r="AE115" s="7">
        <f t="shared" si="9"/>
        <v>0.5</v>
      </c>
      <c r="AF115" s="7">
        <f t="shared" si="10"/>
        <v>0</v>
      </c>
      <c r="AG115" s="7"/>
      <c r="AH115" s="54"/>
      <c r="AN115" s="54"/>
      <c r="AT115" s="54"/>
      <c r="AZ115" s="54"/>
      <c r="BB115" s="54"/>
      <c r="BC115" s="54"/>
      <c r="BD115" s="54"/>
      <c r="BE115" s="54"/>
      <c r="BF115" s="54"/>
      <c r="BG115" s="54"/>
      <c r="BH115" s="54"/>
      <c r="BI115" s="54"/>
      <c r="BJ115" s="54"/>
      <c r="BK115" s="54"/>
      <c r="BL115" s="54"/>
    </row>
    <row r="116" spans="1:64" s="137" customFormat="1" ht="13.5" customHeight="1" x14ac:dyDescent="0.2">
      <c r="A116" s="11" t="s">
        <v>205</v>
      </c>
      <c r="B116" s="29" t="s">
        <v>482</v>
      </c>
      <c r="C116" s="29">
        <v>10</v>
      </c>
      <c r="D116" s="4" t="s">
        <v>214</v>
      </c>
      <c r="E116" s="6">
        <v>1</v>
      </c>
      <c r="F116" s="6">
        <v>1</v>
      </c>
      <c r="G116" s="6">
        <v>0</v>
      </c>
      <c r="H116" s="6">
        <v>1</v>
      </c>
      <c r="I116" s="6">
        <v>0</v>
      </c>
      <c r="J116" s="3"/>
      <c r="K116" s="5">
        <v>1</v>
      </c>
      <c r="L116" s="5">
        <v>0</v>
      </c>
      <c r="M116" s="14">
        <v>0.5</v>
      </c>
      <c r="N116" s="14">
        <v>0.5</v>
      </c>
      <c r="O116" s="14">
        <v>1</v>
      </c>
      <c r="P116" s="8" t="s">
        <v>298</v>
      </c>
      <c r="Q116" s="5">
        <v>1</v>
      </c>
      <c r="R116" s="5">
        <v>1</v>
      </c>
      <c r="S116" s="5">
        <v>0</v>
      </c>
      <c r="T116" s="5">
        <v>0</v>
      </c>
      <c r="U116" s="5">
        <v>0</v>
      </c>
      <c r="V116" s="5"/>
      <c r="W116" s="13">
        <f t="shared" si="11"/>
        <v>1</v>
      </c>
      <c r="X116" s="13">
        <f t="shared" si="11"/>
        <v>1</v>
      </c>
      <c r="Y116" s="161">
        <f t="shared" si="11"/>
        <v>0</v>
      </c>
      <c r="Z116" s="207">
        <f t="shared" si="11"/>
        <v>0.5</v>
      </c>
      <c r="AA116" s="13">
        <f t="shared" si="11"/>
        <v>0</v>
      </c>
      <c r="AB116" s="7">
        <f t="shared" si="7"/>
        <v>2.5</v>
      </c>
      <c r="AC116" s="7"/>
      <c r="AD116" s="7">
        <f t="shared" si="8"/>
        <v>2</v>
      </c>
      <c r="AE116" s="7">
        <f t="shared" si="9"/>
        <v>0.5</v>
      </c>
      <c r="AF116" s="7">
        <f t="shared" si="10"/>
        <v>0</v>
      </c>
      <c r="AG116" s="7"/>
      <c r="AH116" s="54"/>
      <c r="AI116" s="139"/>
      <c r="AN116" s="55"/>
      <c r="AT116" s="55"/>
      <c r="AZ116" s="55"/>
      <c r="BB116" s="55"/>
      <c r="BC116" s="55"/>
      <c r="BD116" s="55"/>
      <c r="BE116" s="55"/>
      <c r="BF116" s="55"/>
      <c r="BG116" s="55"/>
      <c r="BH116" s="55"/>
      <c r="BI116" s="55"/>
      <c r="BJ116" s="55"/>
      <c r="BK116" s="55"/>
      <c r="BL116" s="55"/>
    </row>
    <row r="117" spans="1:64" s="137" customFormat="1" ht="13.5" customHeight="1" x14ac:dyDescent="0.2">
      <c r="A117" s="1" t="s">
        <v>232</v>
      </c>
      <c r="B117" s="29" t="s">
        <v>491</v>
      </c>
      <c r="C117" s="29">
        <v>11</v>
      </c>
      <c r="D117" s="4" t="s">
        <v>244</v>
      </c>
      <c r="E117" s="8">
        <v>1</v>
      </c>
      <c r="F117" s="8">
        <v>1</v>
      </c>
      <c r="G117" s="8">
        <v>0</v>
      </c>
      <c r="H117" s="8">
        <v>0</v>
      </c>
      <c r="I117" s="8">
        <v>1</v>
      </c>
      <c r="J117" s="8"/>
      <c r="K117" s="8">
        <v>1</v>
      </c>
      <c r="L117" s="6">
        <v>1</v>
      </c>
      <c r="M117" s="17">
        <v>0.5</v>
      </c>
      <c r="N117" s="17">
        <v>0.5</v>
      </c>
      <c r="O117" s="17">
        <v>0.5</v>
      </c>
      <c r="P117" s="3"/>
      <c r="Q117" s="8">
        <v>1</v>
      </c>
      <c r="R117" s="8">
        <v>1</v>
      </c>
      <c r="S117" s="8">
        <v>0</v>
      </c>
      <c r="T117" s="8">
        <v>0</v>
      </c>
      <c r="U117" s="8">
        <v>0</v>
      </c>
      <c r="V117" s="8"/>
      <c r="W117" s="13">
        <f t="shared" si="11"/>
        <v>1</v>
      </c>
      <c r="X117" s="13">
        <f t="shared" si="11"/>
        <v>1</v>
      </c>
      <c r="Y117" s="161">
        <f t="shared" si="11"/>
        <v>0</v>
      </c>
      <c r="Z117" s="207">
        <f t="shared" si="11"/>
        <v>0</v>
      </c>
      <c r="AA117" s="13">
        <f t="shared" si="11"/>
        <v>0.5</v>
      </c>
      <c r="AB117" s="7">
        <f t="shared" si="7"/>
        <v>2.5</v>
      </c>
      <c r="AC117" s="7"/>
      <c r="AD117" s="7">
        <f t="shared" si="8"/>
        <v>2</v>
      </c>
      <c r="AE117" s="7">
        <f t="shared" si="9"/>
        <v>0.5</v>
      </c>
      <c r="AF117" s="7">
        <f t="shared" si="10"/>
        <v>0</v>
      </c>
      <c r="AG117" s="7"/>
      <c r="AH117" s="54"/>
      <c r="AI117" s="139"/>
      <c r="AN117" s="55"/>
      <c r="AT117" s="55"/>
      <c r="AZ117" s="55"/>
      <c r="BB117" s="55"/>
      <c r="BC117" s="55"/>
      <c r="BD117" s="55"/>
      <c r="BE117" s="55"/>
      <c r="BF117" s="55"/>
      <c r="BG117" s="55"/>
      <c r="BH117" s="55"/>
      <c r="BI117" s="55"/>
      <c r="BJ117" s="55"/>
      <c r="BK117" s="55"/>
      <c r="BL117" s="55"/>
    </row>
    <row r="118" spans="1:64" s="139" customFormat="1" ht="13.5" customHeight="1" x14ac:dyDescent="0.2">
      <c r="A118" s="8">
        <v>1108</v>
      </c>
      <c r="B118" s="29" t="s">
        <v>893</v>
      </c>
      <c r="C118" s="29">
        <v>10</v>
      </c>
      <c r="D118" s="8" t="s">
        <v>686</v>
      </c>
      <c r="E118" s="72">
        <v>1</v>
      </c>
      <c r="F118" s="72">
        <v>1</v>
      </c>
      <c r="G118" s="72">
        <v>1</v>
      </c>
      <c r="H118" s="72">
        <v>0</v>
      </c>
      <c r="I118" s="72">
        <v>0</v>
      </c>
      <c r="J118" s="72"/>
      <c r="K118" s="72">
        <v>1</v>
      </c>
      <c r="L118" s="72">
        <v>1</v>
      </c>
      <c r="M118" s="72">
        <v>0.5</v>
      </c>
      <c r="N118" s="72">
        <v>0.5</v>
      </c>
      <c r="O118" s="72">
        <v>0.5</v>
      </c>
      <c r="P118" s="72"/>
      <c r="Q118" s="72">
        <v>1</v>
      </c>
      <c r="R118" s="72">
        <v>1</v>
      </c>
      <c r="S118" s="72">
        <v>0</v>
      </c>
      <c r="T118" s="72">
        <v>0</v>
      </c>
      <c r="U118" s="72">
        <v>0</v>
      </c>
      <c r="V118" s="8"/>
      <c r="W118" s="13">
        <f t="shared" si="11"/>
        <v>1</v>
      </c>
      <c r="X118" s="13">
        <f t="shared" si="11"/>
        <v>1</v>
      </c>
      <c r="Y118" s="161">
        <f t="shared" si="11"/>
        <v>0.5</v>
      </c>
      <c r="Z118" s="207">
        <f t="shared" si="11"/>
        <v>0</v>
      </c>
      <c r="AA118" s="13">
        <f t="shared" si="11"/>
        <v>0</v>
      </c>
      <c r="AB118" s="7">
        <f t="shared" si="7"/>
        <v>2.5</v>
      </c>
      <c r="AC118" s="7"/>
      <c r="AD118" s="7">
        <f t="shared" si="8"/>
        <v>2</v>
      </c>
      <c r="AE118" s="7">
        <f t="shared" si="9"/>
        <v>0</v>
      </c>
      <c r="AF118" s="7">
        <f t="shared" si="10"/>
        <v>0.5</v>
      </c>
      <c r="AG118" s="7"/>
      <c r="AH118" s="54"/>
      <c r="AN118" s="54"/>
      <c r="AT118" s="54"/>
      <c r="BB118" s="54"/>
      <c r="BC118" s="54"/>
    </row>
    <row r="119" spans="1:64" s="85" customFormat="1" ht="13.5" customHeight="1" x14ac:dyDescent="0.2">
      <c r="A119" s="8">
        <v>1037</v>
      </c>
      <c r="B119" s="29" t="s">
        <v>832</v>
      </c>
      <c r="C119" s="29">
        <v>11</v>
      </c>
      <c r="D119" s="8" t="s">
        <v>614</v>
      </c>
      <c r="E119" s="72">
        <v>1</v>
      </c>
      <c r="F119" s="72">
        <v>1</v>
      </c>
      <c r="G119" s="72">
        <v>0</v>
      </c>
      <c r="H119" s="72">
        <v>0</v>
      </c>
      <c r="I119" s="72">
        <v>0</v>
      </c>
      <c r="J119" s="72"/>
      <c r="K119" s="72">
        <v>1</v>
      </c>
      <c r="L119" s="72">
        <v>1</v>
      </c>
      <c r="M119" s="72">
        <v>0.5</v>
      </c>
      <c r="N119" s="72">
        <v>1</v>
      </c>
      <c r="O119" s="72">
        <v>1</v>
      </c>
      <c r="P119" s="72" t="s">
        <v>748</v>
      </c>
      <c r="Q119" s="72">
        <v>1</v>
      </c>
      <c r="R119" s="72">
        <v>1</v>
      </c>
      <c r="S119" s="72">
        <v>1</v>
      </c>
      <c r="T119" s="72">
        <v>0</v>
      </c>
      <c r="U119" s="72">
        <v>0</v>
      </c>
      <c r="V119" s="54"/>
      <c r="W119" s="13">
        <f t="shared" si="11"/>
        <v>1</v>
      </c>
      <c r="X119" s="13">
        <f t="shared" si="11"/>
        <v>1</v>
      </c>
      <c r="Y119" s="161">
        <f t="shared" si="11"/>
        <v>0.5</v>
      </c>
      <c r="Z119" s="207">
        <f t="shared" si="11"/>
        <v>0</v>
      </c>
      <c r="AA119" s="13">
        <f t="shared" si="11"/>
        <v>0</v>
      </c>
      <c r="AB119" s="7">
        <f t="shared" si="7"/>
        <v>2.5</v>
      </c>
      <c r="AC119" s="7"/>
      <c r="AD119" s="7">
        <f t="shared" si="8"/>
        <v>2</v>
      </c>
      <c r="AE119" s="7">
        <f t="shared" si="9"/>
        <v>0</v>
      </c>
      <c r="AF119" s="7">
        <f t="shared" si="10"/>
        <v>0.5</v>
      </c>
      <c r="AG119" s="7"/>
      <c r="AH119" s="55"/>
      <c r="AI119" s="137"/>
      <c r="AN119" s="83"/>
      <c r="AT119" s="83"/>
      <c r="AZ119" s="83"/>
      <c r="BB119" s="83"/>
      <c r="BC119" s="83"/>
      <c r="BD119" s="83"/>
      <c r="BE119" s="83"/>
      <c r="BF119" s="83"/>
      <c r="BG119" s="83"/>
      <c r="BH119" s="83"/>
      <c r="BI119" s="83"/>
      <c r="BJ119" s="83"/>
      <c r="BK119" s="83"/>
      <c r="BL119" s="83"/>
    </row>
    <row r="120" spans="1:64" s="137" customFormat="1" ht="13.5" customHeight="1" x14ac:dyDescent="0.2">
      <c r="A120" s="8">
        <v>1124</v>
      </c>
      <c r="B120" s="29" t="s">
        <v>878</v>
      </c>
      <c r="C120" s="29">
        <v>8</v>
      </c>
      <c r="D120" s="8" t="s">
        <v>702</v>
      </c>
      <c r="E120" s="72">
        <v>1</v>
      </c>
      <c r="F120" s="72">
        <v>1</v>
      </c>
      <c r="G120" s="72">
        <v>1</v>
      </c>
      <c r="H120" s="72">
        <v>0</v>
      </c>
      <c r="I120" s="72">
        <v>0</v>
      </c>
      <c r="J120" s="72"/>
      <c r="K120" s="72">
        <v>1</v>
      </c>
      <c r="L120" s="72">
        <v>1</v>
      </c>
      <c r="M120" s="72">
        <v>0</v>
      </c>
      <c r="N120" s="72">
        <v>0.5</v>
      </c>
      <c r="O120" s="72">
        <v>1</v>
      </c>
      <c r="P120" s="72"/>
      <c r="Q120" s="72">
        <v>1</v>
      </c>
      <c r="R120" s="72">
        <v>1</v>
      </c>
      <c r="S120" s="72">
        <v>0</v>
      </c>
      <c r="T120" s="72">
        <v>1</v>
      </c>
      <c r="U120" s="72">
        <v>0</v>
      </c>
      <c r="V120" s="8"/>
      <c r="W120" s="13">
        <f t="shared" si="11"/>
        <v>1</v>
      </c>
      <c r="X120" s="13">
        <f t="shared" si="11"/>
        <v>1</v>
      </c>
      <c r="Y120" s="161">
        <f t="shared" si="11"/>
        <v>0</v>
      </c>
      <c r="Z120" s="207">
        <f t="shared" si="11"/>
        <v>0.5</v>
      </c>
      <c r="AA120" s="13">
        <f t="shared" si="11"/>
        <v>0</v>
      </c>
      <c r="AB120" s="7">
        <f t="shared" si="7"/>
        <v>2.5</v>
      </c>
      <c r="AC120" s="7"/>
      <c r="AD120" s="7">
        <f t="shared" si="8"/>
        <v>2</v>
      </c>
      <c r="AE120" s="7">
        <f t="shared" si="9"/>
        <v>0.5</v>
      </c>
      <c r="AF120" s="7">
        <f t="shared" si="10"/>
        <v>0</v>
      </c>
      <c r="AG120" s="7"/>
      <c r="AH120" s="54"/>
      <c r="AI120" s="139"/>
      <c r="AN120" s="55"/>
      <c r="AT120" s="55"/>
      <c r="AZ120" s="55"/>
      <c r="BB120" s="55"/>
      <c r="BC120" s="55"/>
      <c r="BD120" s="55"/>
      <c r="BE120" s="55"/>
      <c r="BF120" s="55"/>
      <c r="BG120" s="55"/>
      <c r="BH120" s="55"/>
      <c r="BI120" s="55"/>
      <c r="BJ120" s="55"/>
      <c r="BK120" s="55"/>
      <c r="BL120" s="55"/>
    </row>
    <row r="121" spans="1:64" s="137" customFormat="1" ht="13.5" customHeight="1" x14ac:dyDescent="0.2">
      <c r="A121" s="8">
        <v>1013</v>
      </c>
      <c r="B121" s="29" t="s">
        <v>810</v>
      </c>
      <c r="C121" s="29">
        <v>8</v>
      </c>
      <c r="D121" s="8" t="s">
        <v>590</v>
      </c>
      <c r="E121" s="72">
        <v>1</v>
      </c>
      <c r="F121" s="72">
        <v>1</v>
      </c>
      <c r="G121" s="72">
        <v>1</v>
      </c>
      <c r="H121" s="72">
        <v>0</v>
      </c>
      <c r="I121" s="72">
        <v>0</v>
      </c>
      <c r="J121" s="72"/>
      <c r="K121" s="72">
        <v>0</v>
      </c>
      <c r="L121" s="72">
        <v>0</v>
      </c>
      <c r="M121" s="72">
        <v>0</v>
      </c>
      <c r="N121" s="72">
        <v>0</v>
      </c>
      <c r="O121" s="72">
        <v>0</v>
      </c>
      <c r="P121" s="72" t="s">
        <v>744</v>
      </c>
      <c r="Q121" s="72">
        <v>1</v>
      </c>
      <c r="R121" s="72">
        <v>1</v>
      </c>
      <c r="S121" s="72">
        <v>0</v>
      </c>
      <c r="T121" s="72">
        <v>0</v>
      </c>
      <c r="U121" s="72">
        <v>0</v>
      </c>
      <c r="V121" s="72"/>
      <c r="W121" s="13">
        <f t="shared" si="11"/>
        <v>1</v>
      </c>
      <c r="X121" s="13">
        <f t="shared" si="11"/>
        <v>1</v>
      </c>
      <c r="Y121" s="161">
        <f t="shared" si="11"/>
        <v>0</v>
      </c>
      <c r="Z121" s="207">
        <f t="shared" si="11"/>
        <v>0</v>
      </c>
      <c r="AA121" s="13">
        <f t="shared" si="11"/>
        <v>0</v>
      </c>
      <c r="AB121" s="7">
        <f t="shared" si="7"/>
        <v>2</v>
      </c>
      <c r="AC121" s="7"/>
      <c r="AD121" s="7">
        <f t="shared" si="8"/>
        <v>2</v>
      </c>
      <c r="AE121" s="7">
        <f t="shared" si="9"/>
        <v>0</v>
      </c>
      <c r="AF121" s="7">
        <f t="shared" si="10"/>
        <v>0</v>
      </c>
      <c r="AG121" s="7"/>
      <c r="AH121" s="55"/>
      <c r="AN121" s="55"/>
      <c r="AT121" s="55"/>
      <c r="AZ121" s="55"/>
      <c r="BB121" s="55"/>
      <c r="BC121" s="55"/>
      <c r="BD121" s="55"/>
      <c r="BE121" s="55"/>
      <c r="BF121" s="55"/>
      <c r="BG121" s="55"/>
      <c r="BH121" s="55"/>
      <c r="BI121" s="55"/>
      <c r="BJ121" s="55"/>
      <c r="BK121" s="55"/>
      <c r="BL121" s="55"/>
    </row>
    <row r="122" spans="1:64" s="137" customFormat="1" ht="13.5" customHeight="1" x14ac:dyDescent="0.2">
      <c r="A122" s="1" t="s">
        <v>198</v>
      </c>
      <c r="B122" s="29" t="s">
        <v>479</v>
      </c>
      <c r="C122" s="29">
        <v>10</v>
      </c>
      <c r="D122" s="4" t="s">
        <v>208</v>
      </c>
      <c r="E122" s="6">
        <v>1</v>
      </c>
      <c r="F122" s="6">
        <v>1</v>
      </c>
      <c r="G122" s="6">
        <v>0</v>
      </c>
      <c r="H122" s="6">
        <v>0</v>
      </c>
      <c r="I122" s="6">
        <v>0</v>
      </c>
      <c r="J122" s="3"/>
      <c r="K122" s="5">
        <v>1</v>
      </c>
      <c r="L122" s="5">
        <v>1</v>
      </c>
      <c r="M122" s="14">
        <v>0</v>
      </c>
      <c r="N122" s="14">
        <v>0.5</v>
      </c>
      <c r="O122" s="14">
        <v>1</v>
      </c>
      <c r="P122" s="3"/>
      <c r="Q122" s="5">
        <v>1</v>
      </c>
      <c r="R122" s="5">
        <v>1</v>
      </c>
      <c r="S122" s="5">
        <v>0</v>
      </c>
      <c r="T122" s="5">
        <v>0</v>
      </c>
      <c r="U122" s="5">
        <v>0</v>
      </c>
      <c r="V122" s="5"/>
      <c r="W122" s="13">
        <f t="shared" si="11"/>
        <v>1</v>
      </c>
      <c r="X122" s="13">
        <f t="shared" si="11"/>
        <v>1</v>
      </c>
      <c r="Y122" s="161">
        <f t="shared" si="11"/>
        <v>0</v>
      </c>
      <c r="Z122" s="207">
        <f t="shared" si="11"/>
        <v>0</v>
      </c>
      <c r="AA122" s="13">
        <f t="shared" si="11"/>
        <v>0</v>
      </c>
      <c r="AB122" s="7">
        <f t="shared" si="7"/>
        <v>2</v>
      </c>
      <c r="AC122" s="7"/>
      <c r="AD122" s="7">
        <f t="shared" si="8"/>
        <v>2</v>
      </c>
      <c r="AE122" s="7">
        <f t="shared" si="9"/>
        <v>0</v>
      </c>
      <c r="AF122" s="7">
        <f t="shared" si="10"/>
        <v>0</v>
      </c>
      <c r="AG122" s="88"/>
      <c r="AH122" s="54"/>
      <c r="AI122" s="139"/>
      <c r="AN122" s="55"/>
      <c r="AT122" s="55"/>
      <c r="AZ122" s="55"/>
      <c r="BB122" s="55"/>
      <c r="BC122" s="55"/>
      <c r="BD122" s="55"/>
      <c r="BE122" s="55"/>
      <c r="BF122" s="55"/>
      <c r="BG122" s="55"/>
      <c r="BH122" s="55"/>
      <c r="BI122" s="55"/>
      <c r="BJ122" s="55"/>
      <c r="BK122" s="55"/>
      <c r="BL122" s="55"/>
    </row>
    <row r="123" spans="1:64" s="137" customFormat="1" ht="13.5" customHeight="1" x14ac:dyDescent="0.2">
      <c r="A123" s="11" t="s">
        <v>957</v>
      </c>
      <c r="B123" s="29" t="s">
        <v>501</v>
      </c>
      <c r="C123" s="29">
        <v>9</v>
      </c>
      <c r="D123" s="4" t="s">
        <v>269</v>
      </c>
      <c r="E123" s="8">
        <v>1</v>
      </c>
      <c r="F123" s="8">
        <v>1</v>
      </c>
      <c r="G123" s="8">
        <v>0</v>
      </c>
      <c r="H123" s="8">
        <v>0</v>
      </c>
      <c r="I123" s="8">
        <v>0</v>
      </c>
      <c r="J123" s="8" t="s">
        <v>545</v>
      </c>
      <c r="K123" s="8">
        <v>1</v>
      </c>
      <c r="L123" s="8">
        <v>1</v>
      </c>
      <c r="M123" s="8">
        <v>1</v>
      </c>
      <c r="N123" s="17">
        <v>0.5</v>
      </c>
      <c r="O123" s="17">
        <v>0.5</v>
      </c>
      <c r="P123" s="8"/>
      <c r="Q123" s="8">
        <v>1</v>
      </c>
      <c r="R123" s="8">
        <v>1</v>
      </c>
      <c r="S123" s="8">
        <v>0</v>
      </c>
      <c r="T123" s="8">
        <v>0</v>
      </c>
      <c r="U123" s="8">
        <v>0</v>
      </c>
      <c r="V123" s="8"/>
      <c r="W123" s="13">
        <f t="shared" si="11"/>
        <v>1</v>
      </c>
      <c r="X123" s="13">
        <f t="shared" si="11"/>
        <v>1</v>
      </c>
      <c r="Y123" s="161">
        <f t="shared" si="11"/>
        <v>0</v>
      </c>
      <c r="Z123" s="207">
        <f t="shared" si="11"/>
        <v>0</v>
      </c>
      <c r="AA123" s="13">
        <f t="shared" si="11"/>
        <v>0</v>
      </c>
      <c r="AB123" s="7">
        <f t="shared" si="7"/>
        <v>2</v>
      </c>
      <c r="AC123" s="7"/>
      <c r="AD123" s="7">
        <f t="shared" si="8"/>
        <v>2</v>
      </c>
      <c r="AE123" s="7">
        <f t="shared" si="9"/>
        <v>0</v>
      </c>
      <c r="AF123" s="7">
        <f t="shared" si="10"/>
        <v>0</v>
      </c>
      <c r="AG123" s="7"/>
      <c r="AH123" s="54"/>
      <c r="AI123" s="139"/>
      <c r="AN123" s="55"/>
      <c r="AT123" s="55"/>
      <c r="BB123" s="55"/>
      <c r="BC123" s="55"/>
    </row>
    <row r="124" spans="1:64" s="139" customFormat="1" ht="13.5" customHeight="1" x14ac:dyDescent="0.2">
      <c r="A124" s="8">
        <v>1122</v>
      </c>
      <c r="B124" s="29" t="s">
        <v>887</v>
      </c>
      <c r="C124" s="29">
        <v>10</v>
      </c>
      <c r="D124" s="8" t="s">
        <v>700</v>
      </c>
      <c r="E124" s="72">
        <v>1</v>
      </c>
      <c r="F124" s="72">
        <v>1</v>
      </c>
      <c r="G124" s="72">
        <v>0</v>
      </c>
      <c r="H124" s="72">
        <v>0</v>
      </c>
      <c r="I124" s="72">
        <v>0</v>
      </c>
      <c r="J124" s="72"/>
      <c r="K124" s="72">
        <v>1</v>
      </c>
      <c r="L124" s="72">
        <v>1</v>
      </c>
      <c r="M124" s="72">
        <v>0</v>
      </c>
      <c r="N124" s="72">
        <v>0</v>
      </c>
      <c r="O124" s="72">
        <v>0.5</v>
      </c>
      <c r="P124" s="72"/>
      <c r="Q124" s="72">
        <v>1</v>
      </c>
      <c r="R124" s="72">
        <v>1</v>
      </c>
      <c r="S124" s="72">
        <v>1</v>
      </c>
      <c r="T124" s="72">
        <v>1</v>
      </c>
      <c r="U124" s="72">
        <v>0</v>
      </c>
      <c r="V124" s="8"/>
      <c r="W124" s="13">
        <f t="shared" si="11"/>
        <v>1</v>
      </c>
      <c r="X124" s="13">
        <f t="shared" si="11"/>
        <v>1</v>
      </c>
      <c r="Y124" s="161">
        <f t="shared" si="11"/>
        <v>0</v>
      </c>
      <c r="Z124" s="207">
        <f t="shared" si="11"/>
        <v>0</v>
      </c>
      <c r="AA124" s="13">
        <f t="shared" si="11"/>
        <v>0</v>
      </c>
      <c r="AB124" s="7">
        <f t="shared" si="7"/>
        <v>2</v>
      </c>
      <c r="AC124" s="7"/>
      <c r="AD124" s="7">
        <f t="shared" si="8"/>
        <v>2</v>
      </c>
      <c r="AE124" s="7">
        <f t="shared" si="9"/>
        <v>0</v>
      </c>
      <c r="AF124" s="7">
        <f t="shared" si="10"/>
        <v>0</v>
      </c>
      <c r="AG124" s="7"/>
      <c r="AH124" s="55"/>
      <c r="AI124" s="137"/>
      <c r="AN124" s="54"/>
      <c r="AT124" s="54"/>
      <c r="BB124" s="54"/>
      <c r="BC124" s="54"/>
    </row>
    <row r="125" spans="1:64" s="139" customFormat="1" ht="13.5" customHeight="1" x14ac:dyDescent="0.2">
      <c r="A125" s="8">
        <v>1040</v>
      </c>
      <c r="B125" s="29" t="s">
        <v>835</v>
      </c>
      <c r="C125" s="29">
        <v>8</v>
      </c>
      <c r="D125" s="8" t="s">
        <v>617</v>
      </c>
      <c r="E125" s="72">
        <v>0</v>
      </c>
      <c r="F125" s="72">
        <v>0</v>
      </c>
      <c r="G125" s="72">
        <v>0</v>
      </c>
      <c r="H125" s="72">
        <v>0</v>
      </c>
      <c r="I125" s="72">
        <v>0</v>
      </c>
      <c r="J125" s="72" t="s">
        <v>782</v>
      </c>
      <c r="K125" s="72">
        <v>1</v>
      </c>
      <c r="L125" s="72">
        <v>1</v>
      </c>
      <c r="M125" s="72">
        <v>0</v>
      </c>
      <c r="N125" s="72">
        <v>0</v>
      </c>
      <c r="O125" s="72">
        <v>1</v>
      </c>
      <c r="P125" s="72"/>
      <c r="Q125" s="72">
        <v>1</v>
      </c>
      <c r="R125" s="72">
        <v>1</v>
      </c>
      <c r="S125" s="72">
        <v>0</v>
      </c>
      <c r="T125" s="72">
        <v>0</v>
      </c>
      <c r="U125" s="72">
        <v>0</v>
      </c>
      <c r="V125" s="54"/>
      <c r="W125" s="13">
        <f t="shared" si="11"/>
        <v>1</v>
      </c>
      <c r="X125" s="13">
        <f t="shared" si="11"/>
        <v>1</v>
      </c>
      <c r="Y125" s="161">
        <f t="shared" si="11"/>
        <v>0</v>
      </c>
      <c r="Z125" s="207">
        <f t="shared" si="11"/>
        <v>0</v>
      </c>
      <c r="AA125" s="13">
        <f t="shared" si="11"/>
        <v>0</v>
      </c>
      <c r="AB125" s="7">
        <f t="shared" si="7"/>
        <v>2</v>
      </c>
      <c r="AC125" s="7"/>
      <c r="AD125" s="7">
        <f t="shared" si="8"/>
        <v>2</v>
      </c>
      <c r="AE125" s="7">
        <f t="shared" si="9"/>
        <v>0</v>
      </c>
      <c r="AF125" s="7">
        <f t="shared" si="10"/>
        <v>0</v>
      </c>
      <c r="AG125" s="7"/>
      <c r="AH125" s="54"/>
      <c r="AN125" s="54"/>
      <c r="AT125" s="54"/>
      <c r="AZ125" s="54"/>
      <c r="BB125" s="54"/>
      <c r="BC125" s="54"/>
      <c r="BD125" s="54"/>
      <c r="BE125" s="54"/>
      <c r="BF125" s="54"/>
      <c r="BG125" s="54"/>
      <c r="BH125" s="54"/>
      <c r="BI125" s="54"/>
      <c r="BJ125" s="54"/>
      <c r="BK125" s="54"/>
      <c r="BL125" s="54"/>
    </row>
    <row r="126" spans="1:64" s="139" customFormat="1" ht="13.5" customHeight="1" x14ac:dyDescent="0.2">
      <c r="A126" s="11" t="s">
        <v>180</v>
      </c>
      <c r="B126" s="29" t="s">
        <v>473</v>
      </c>
      <c r="C126" s="29">
        <v>8</v>
      </c>
      <c r="D126" s="4" t="s">
        <v>191</v>
      </c>
      <c r="E126" s="6">
        <v>1</v>
      </c>
      <c r="F126" s="6">
        <v>1</v>
      </c>
      <c r="G126" s="6">
        <v>1</v>
      </c>
      <c r="H126" s="6">
        <v>0</v>
      </c>
      <c r="I126" s="6">
        <v>0</v>
      </c>
      <c r="J126" s="3"/>
      <c r="K126" s="5">
        <v>1</v>
      </c>
      <c r="L126" s="5">
        <v>1</v>
      </c>
      <c r="M126" s="14">
        <v>0</v>
      </c>
      <c r="N126" s="14">
        <v>0</v>
      </c>
      <c r="O126" s="14">
        <v>0.5</v>
      </c>
      <c r="P126" s="3"/>
      <c r="Q126" s="5">
        <v>1</v>
      </c>
      <c r="R126" s="5">
        <v>1</v>
      </c>
      <c r="S126" s="5">
        <v>0</v>
      </c>
      <c r="T126" s="5">
        <v>0</v>
      </c>
      <c r="U126" s="5">
        <v>0</v>
      </c>
      <c r="V126" s="5"/>
      <c r="W126" s="13">
        <f t="shared" si="11"/>
        <v>1</v>
      </c>
      <c r="X126" s="13">
        <f t="shared" si="11"/>
        <v>1</v>
      </c>
      <c r="Y126" s="161">
        <f t="shared" si="11"/>
        <v>0</v>
      </c>
      <c r="Z126" s="207">
        <f t="shared" si="11"/>
        <v>0</v>
      </c>
      <c r="AA126" s="13">
        <f t="shared" si="11"/>
        <v>0</v>
      </c>
      <c r="AB126" s="7">
        <f t="shared" si="7"/>
        <v>2</v>
      </c>
      <c r="AC126" s="7"/>
      <c r="AD126" s="7">
        <f t="shared" si="8"/>
        <v>2</v>
      </c>
      <c r="AE126" s="7">
        <f t="shared" si="9"/>
        <v>0</v>
      </c>
      <c r="AF126" s="7">
        <f t="shared" si="10"/>
        <v>0</v>
      </c>
      <c r="AG126" s="88"/>
      <c r="AH126" s="54"/>
      <c r="AN126" s="54"/>
      <c r="AT126" s="54"/>
      <c r="AZ126" s="54"/>
      <c r="BB126" s="54"/>
      <c r="BC126" s="54"/>
      <c r="BD126" s="54"/>
      <c r="BE126" s="54"/>
      <c r="BF126" s="54"/>
      <c r="BG126" s="54"/>
      <c r="BH126" s="54"/>
      <c r="BI126" s="54"/>
      <c r="BJ126" s="54"/>
      <c r="BK126" s="54"/>
      <c r="BL126" s="54"/>
    </row>
    <row r="127" spans="1:64" s="139" customFormat="1" ht="13.5" customHeight="1" x14ac:dyDescent="0.2">
      <c r="A127" s="1" t="s">
        <v>203</v>
      </c>
      <c r="B127" s="29" t="s">
        <v>481</v>
      </c>
      <c r="C127" s="29">
        <v>8</v>
      </c>
      <c r="D127" s="4" t="s">
        <v>212</v>
      </c>
      <c r="E127" s="6">
        <v>1</v>
      </c>
      <c r="F127" s="6">
        <v>1</v>
      </c>
      <c r="G127" s="6">
        <v>0</v>
      </c>
      <c r="H127" s="6">
        <v>0</v>
      </c>
      <c r="I127" s="6">
        <v>0</v>
      </c>
      <c r="J127" s="8" t="s">
        <v>341</v>
      </c>
      <c r="K127" s="5">
        <v>1</v>
      </c>
      <c r="L127" s="5">
        <v>1</v>
      </c>
      <c r="M127" s="14">
        <v>0.5</v>
      </c>
      <c r="N127" s="14">
        <v>1</v>
      </c>
      <c r="O127" s="14">
        <v>1</v>
      </c>
      <c r="P127" s="3"/>
      <c r="Q127" s="5">
        <v>1</v>
      </c>
      <c r="R127" s="5">
        <v>1</v>
      </c>
      <c r="S127" s="5">
        <v>0</v>
      </c>
      <c r="T127" s="5">
        <v>0</v>
      </c>
      <c r="U127" s="5">
        <v>0</v>
      </c>
      <c r="V127" s="5"/>
      <c r="W127" s="13">
        <f t="shared" si="11"/>
        <v>1</v>
      </c>
      <c r="X127" s="13">
        <f t="shared" si="11"/>
        <v>1</v>
      </c>
      <c r="Y127" s="161">
        <f t="shared" si="11"/>
        <v>0</v>
      </c>
      <c r="Z127" s="207">
        <f t="shared" si="11"/>
        <v>0</v>
      </c>
      <c r="AA127" s="13">
        <f t="shared" si="11"/>
        <v>0</v>
      </c>
      <c r="AB127" s="7">
        <f t="shared" si="7"/>
        <v>2</v>
      </c>
      <c r="AC127" s="7"/>
      <c r="AD127" s="7">
        <f t="shared" si="8"/>
        <v>2</v>
      </c>
      <c r="AE127" s="7">
        <f t="shared" si="9"/>
        <v>0</v>
      </c>
      <c r="AF127" s="7">
        <f t="shared" si="10"/>
        <v>0</v>
      </c>
      <c r="AG127" s="7"/>
      <c r="AH127" s="54"/>
      <c r="AN127" s="54"/>
      <c r="AT127" s="54"/>
      <c r="AZ127" s="54"/>
      <c r="BB127" s="54"/>
      <c r="BC127" s="54"/>
      <c r="BD127" s="54"/>
      <c r="BE127" s="54"/>
      <c r="BF127" s="54"/>
      <c r="BG127" s="54"/>
      <c r="BH127" s="54"/>
      <c r="BI127" s="54"/>
      <c r="BJ127" s="54"/>
      <c r="BK127" s="54"/>
      <c r="BL127" s="54"/>
    </row>
    <row r="128" spans="1:64" s="137" customFormat="1" ht="13.5" customHeight="1" x14ac:dyDescent="0.2">
      <c r="A128" s="1" t="s">
        <v>99</v>
      </c>
      <c r="B128" s="29" t="s">
        <v>442</v>
      </c>
      <c r="C128" s="29">
        <v>9</v>
      </c>
      <c r="D128" s="4" t="s">
        <v>106</v>
      </c>
      <c r="E128" s="6">
        <v>1</v>
      </c>
      <c r="F128" s="6">
        <v>1</v>
      </c>
      <c r="G128" s="6">
        <v>0</v>
      </c>
      <c r="H128" s="6">
        <v>0</v>
      </c>
      <c r="I128" s="6">
        <v>0</v>
      </c>
      <c r="J128" s="8" t="s">
        <v>178</v>
      </c>
      <c r="K128" s="5">
        <v>1</v>
      </c>
      <c r="L128" s="5">
        <v>1</v>
      </c>
      <c r="M128" s="14">
        <v>0</v>
      </c>
      <c r="N128" s="14">
        <v>0</v>
      </c>
      <c r="O128" s="14">
        <v>0</v>
      </c>
      <c r="P128" s="3"/>
      <c r="Q128" s="5">
        <v>1</v>
      </c>
      <c r="R128" s="5">
        <v>0</v>
      </c>
      <c r="S128" s="5">
        <v>1</v>
      </c>
      <c r="T128" s="5">
        <v>1</v>
      </c>
      <c r="U128" s="5">
        <v>0</v>
      </c>
      <c r="V128" s="5"/>
      <c r="W128" s="13">
        <f t="shared" si="11"/>
        <v>1</v>
      </c>
      <c r="X128" s="13">
        <f t="shared" si="11"/>
        <v>1</v>
      </c>
      <c r="Y128" s="161">
        <f t="shared" si="11"/>
        <v>0</v>
      </c>
      <c r="Z128" s="207">
        <f t="shared" si="11"/>
        <v>0</v>
      </c>
      <c r="AA128" s="13">
        <f t="shared" si="11"/>
        <v>0</v>
      </c>
      <c r="AB128" s="7">
        <f t="shared" si="7"/>
        <v>2</v>
      </c>
      <c r="AC128" s="7"/>
      <c r="AD128" s="7">
        <f t="shared" si="8"/>
        <v>2</v>
      </c>
      <c r="AE128" s="7">
        <f t="shared" si="9"/>
        <v>0</v>
      </c>
      <c r="AF128" s="7">
        <f t="shared" si="10"/>
        <v>0</v>
      </c>
      <c r="AG128" s="7"/>
      <c r="AH128" s="55"/>
      <c r="AN128" s="55"/>
      <c r="AT128" s="55"/>
      <c r="AZ128" s="55"/>
      <c r="BB128" s="55"/>
      <c r="BC128" s="55"/>
      <c r="BD128" s="55"/>
      <c r="BE128" s="55"/>
      <c r="BF128" s="55"/>
      <c r="BG128" s="55"/>
      <c r="BH128" s="55"/>
      <c r="BI128" s="55"/>
      <c r="BJ128" s="55"/>
      <c r="BK128" s="55"/>
      <c r="BL128" s="55"/>
    </row>
    <row r="129" spans="1:64" s="137" customFormat="1" ht="13.5" customHeight="1" x14ac:dyDescent="0.2">
      <c r="A129" s="11" t="s">
        <v>118</v>
      </c>
      <c r="B129" s="29" t="s">
        <v>442</v>
      </c>
      <c r="C129" s="29">
        <v>9</v>
      </c>
      <c r="D129" s="4" t="s">
        <v>126</v>
      </c>
      <c r="E129" s="6">
        <v>1</v>
      </c>
      <c r="F129" s="6">
        <v>1</v>
      </c>
      <c r="G129" s="6">
        <v>0</v>
      </c>
      <c r="H129" s="6">
        <v>0</v>
      </c>
      <c r="I129" s="6">
        <v>0</v>
      </c>
      <c r="J129" s="3"/>
      <c r="K129" s="5">
        <v>1</v>
      </c>
      <c r="L129" s="5">
        <v>1</v>
      </c>
      <c r="M129" s="14">
        <v>0</v>
      </c>
      <c r="N129" s="14">
        <v>0</v>
      </c>
      <c r="O129" s="14">
        <v>0</v>
      </c>
      <c r="P129" s="3"/>
      <c r="Q129" s="5">
        <v>1</v>
      </c>
      <c r="R129" s="5">
        <v>1</v>
      </c>
      <c r="S129" s="5">
        <v>0</v>
      </c>
      <c r="T129" s="5">
        <v>0</v>
      </c>
      <c r="U129" s="5">
        <v>0</v>
      </c>
      <c r="V129" s="5"/>
      <c r="W129" s="13">
        <f t="shared" si="11"/>
        <v>1</v>
      </c>
      <c r="X129" s="13">
        <f t="shared" si="11"/>
        <v>1</v>
      </c>
      <c r="Y129" s="161">
        <f t="shared" si="11"/>
        <v>0</v>
      </c>
      <c r="Z129" s="207">
        <f t="shared" si="11"/>
        <v>0</v>
      </c>
      <c r="AA129" s="13">
        <f t="shared" si="11"/>
        <v>0</v>
      </c>
      <c r="AB129" s="7">
        <f t="shared" si="7"/>
        <v>2</v>
      </c>
      <c r="AC129" s="7"/>
      <c r="AD129" s="7">
        <f t="shared" si="8"/>
        <v>2</v>
      </c>
      <c r="AE129" s="7">
        <f t="shared" si="9"/>
        <v>0</v>
      </c>
      <c r="AF129" s="7">
        <f t="shared" si="10"/>
        <v>0</v>
      </c>
      <c r="AG129" s="7"/>
      <c r="AH129" s="55"/>
      <c r="AN129" s="55"/>
      <c r="AT129" s="55"/>
      <c r="AZ129" s="55"/>
      <c r="BB129" s="55"/>
      <c r="BC129" s="55"/>
      <c r="BD129" s="55"/>
      <c r="BE129" s="55"/>
      <c r="BF129" s="55"/>
      <c r="BG129" s="55"/>
      <c r="BH129" s="55"/>
      <c r="BI129" s="55"/>
      <c r="BJ129" s="55"/>
      <c r="BK129" s="55"/>
      <c r="BL129" s="55"/>
    </row>
    <row r="130" spans="1:64" s="137" customFormat="1" ht="13.5" customHeight="1" x14ac:dyDescent="0.2">
      <c r="A130" s="11" t="s">
        <v>165</v>
      </c>
      <c r="B130" s="29" t="s">
        <v>467</v>
      </c>
      <c r="C130" s="29">
        <v>11</v>
      </c>
      <c r="D130" s="4" t="s">
        <v>175</v>
      </c>
      <c r="E130" s="6">
        <v>1</v>
      </c>
      <c r="F130" s="6">
        <v>1</v>
      </c>
      <c r="G130" s="6">
        <v>0</v>
      </c>
      <c r="H130" s="6">
        <v>0</v>
      </c>
      <c r="I130" s="6">
        <v>0</v>
      </c>
      <c r="J130" s="3"/>
      <c r="K130" s="5">
        <v>0</v>
      </c>
      <c r="L130" s="5">
        <v>0</v>
      </c>
      <c r="M130" s="14">
        <v>0</v>
      </c>
      <c r="N130" s="14">
        <v>0</v>
      </c>
      <c r="O130" s="14">
        <v>0</v>
      </c>
      <c r="P130" s="8" t="s">
        <v>44</v>
      </c>
      <c r="Q130" s="5">
        <v>1</v>
      </c>
      <c r="R130" s="5">
        <v>1</v>
      </c>
      <c r="S130" s="5">
        <v>1</v>
      </c>
      <c r="T130" s="5">
        <v>0</v>
      </c>
      <c r="U130" s="5">
        <v>0</v>
      </c>
      <c r="V130" s="5"/>
      <c r="W130" s="13">
        <f t="shared" si="11"/>
        <v>1</v>
      </c>
      <c r="X130" s="13">
        <f t="shared" si="11"/>
        <v>1</v>
      </c>
      <c r="Y130" s="161">
        <f t="shared" si="11"/>
        <v>0</v>
      </c>
      <c r="Z130" s="207">
        <f t="shared" si="11"/>
        <v>0</v>
      </c>
      <c r="AA130" s="13">
        <f t="shared" si="11"/>
        <v>0</v>
      </c>
      <c r="AB130" s="7">
        <f t="shared" si="7"/>
        <v>2</v>
      </c>
      <c r="AC130" s="7"/>
      <c r="AD130" s="7">
        <f t="shared" si="8"/>
        <v>2</v>
      </c>
      <c r="AE130" s="7">
        <f t="shared" si="9"/>
        <v>0</v>
      </c>
      <c r="AF130" s="7">
        <f t="shared" si="10"/>
        <v>0</v>
      </c>
      <c r="AG130" s="7"/>
      <c r="AH130" s="54"/>
      <c r="AI130" s="139"/>
      <c r="AN130" s="55"/>
      <c r="AT130" s="55"/>
      <c r="AZ130" s="55"/>
      <c r="BB130" s="55"/>
      <c r="BC130" s="55"/>
      <c r="BD130" s="55"/>
      <c r="BE130" s="55"/>
      <c r="BF130" s="55"/>
      <c r="BG130" s="55"/>
      <c r="BH130" s="55"/>
      <c r="BI130" s="55"/>
      <c r="BJ130" s="55"/>
      <c r="BK130" s="55"/>
      <c r="BL130" s="55"/>
    </row>
    <row r="131" spans="1:64" s="139" customFormat="1" ht="13.5" customHeight="1" x14ac:dyDescent="0.2">
      <c r="A131" s="11" t="s">
        <v>34</v>
      </c>
      <c r="B131" s="29" t="s">
        <v>413</v>
      </c>
      <c r="C131" s="29">
        <v>10</v>
      </c>
      <c r="D131" s="4" t="s">
        <v>35</v>
      </c>
      <c r="E131" s="6">
        <v>1</v>
      </c>
      <c r="F131" s="6">
        <v>1</v>
      </c>
      <c r="G131" s="6">
        <v>0</v>
      </c>
      <c r="H131" s="6">
        <v>0</v>
      </c>
      <c r="I131" s="6">
        <v>0</v>
      </c>
      <c r="J131" s="3"/>
      <c r="K131" s="5">
        <v>1</v>
      </c>
      <c r="L131" s="5">
        <v>1</v>
      </c>
      <c r="M131" s="14">
        <v>0</v>
      </c>
      <c r="N131" s="14">
        <v>0.5</v>
      </c>
      <c r="O131" s="14">
        <v>1</v>
      </c>
      <c r="P131" s="3"/>
      <c r="Q131" s="5">
        <v>0</v>
      </c>
      <c r="R131" s="5">
        <v>1</v>
      </c>
      <c r="S131" s="5">
        <v>0</v>
      </c>
      <c r="T131" s="5">
        <v>0</v>
      </c>
      <c r="U131" s="5">
        <v>0</v>
      </c>
      <c r="V131" s="5"/>
      <c r="W131" s="13">
        <f t="shared" si="11"/>
        <v>1</v>
      </c>
      <c r="X131" s="13">
        <f t="shared" si="11"/>
        <v>1</v>
      </c>
      <c r="Y131" s="161">
        <f t="shared" si="11"/>
        <v>0</v>
      </c>
      <c r="Z131" s="207">
        <f t="shared" si="11"/>
        <v>0</v>
      </c>
      <c r="AA131" s="13">
        <f t="shared" si="11"/>
        <v>0</v>
      </c>
      <c r="AB131" s="7">
        <f t="shared" ref="AB131:AB194" si="12">SUM(W131:AA131)</f>
        <v>2</v>
      </c>
      <c r="AC131" s="7"/>
      <c r="AD131" s="7">
        <f t="shared" ref="AD131:AD194" si="13">W131+X131</f>
        <v>2</v>
      </c>
      <c r="AE131" s="7">
        <f t="shared" ref="AE131:AE194" si="14">Z131+AA131</f>
        <v>0</v>
      </c>
      <c r="AF131" s="7">
        <f t="shared" ref="AF131:AF194" si="15">Y131</f>
        <v>0</v>
      </c>
      <c r="AG131" s="7"/>
      <c r="AH131" s="54"/>
      <c r="AN131" s="54"/>
      <c r="AT131" s="54"/>
      <c r="BB131" s="54"/>
      <c r="BC131" s="54"/>
    </row>
    <row r="132" spans="1:64" s="139" customFormat="1" ht="13.5" customHeight="1" x14ac:dyDescent="0.2">
      <c r="A132" s="11" t="s">
        <v>3</v>
      </c>
      <c r="B132" s="29" t="s">
        <v>400</v>
      </c>
      <c r="C132" s="29">
        <v>3</v>
      </c>
      <c r="D132" s="4" t="s">
        <v>9</v>
      </c>
      <c r="E132" s="6">
        <v>1</v>
      </c>
      <c r="F132" s="6">
        <v>0</v>
      </c>
      <c r="G132" s="6">
        <v>0</v>
      </c>
      <c r="H132" s="6">
        <v>0</v>
      </c>
      <c r="I132" s="6">
        <v>0</v>
      </c>
      <c r="J132" s="3"/>
      <c r="K132" s="5">
        <v>1</v>
      </c>
      <c r="L132" s="5">
        <v>1</v>
      </c>
      <c r="M132" s="14">
        <v>0</v>
      </c>
      <c r="N132" s="14">
        <v>0</v>
      </c>
      <c r="O132" s="14">
        <v>0.5</v>
      </c>
      <c r="P132" s="8"/>
      <c r="Q132" s="5">
        <v>1</v>
      </c>
      <c r="R132" s="5">
        <v>1</v>
      </c>
      <c r="S132" s="5">
        <v>1</v>
      </c>
      <c r="T132" s="5">
        <v>1</v>
      </c>
      <c r="U132" s="5">
        <v>0</v>
      </c>
      <c r="V132" s="5"/>
      <c r="W132" s="13">
        <f>IF((($E132+$K132+$Q132)=1.5),0.5,ROUND(($E132+$K132+$Q132)/3,0))</f>
        <v>1</v>
      </c>
      <c r="X132" s="13">
        <f>IF((($F132+$L132+$R132)=1.5),0.5,ROUND(($F132+$L132+$R132)/3,0))</f>
        <v>1</v>
      </c>
      <c r="Y132" s="161">
        <f>IF((($G132+$M132+$S132)=1.5),0.5,ROUND(($G132+$M132+$S132)/3,0))</f>
        <v>0</v>
      </c>
      <c r="Z132" s="207">
        <f>IF((($H132+$N132+$T132)=1.5),0.5,ROUND(($H132+$N132+$T132)/3,0))</f>
        <v>0</v>
      </c>
      <c r="AA132" s="13">
        <f>IF((($I132+$O132+$U132)=1.5),0.5,ROUND(($I132+$O132+$U132)/3,0))</f>
        <v>0</v>
      </c>
      <c r="AB132" s="7">
        <f t="shared" si="12"/>
        <v>2</v>
      </c>
      <c r="AC132" s="7"/>
      <c r="AD132" s="7">
        <f t="shared" si="13"/>
        <v>2</v>
      </c>
      <c r="AE132" s="7">
        <f t="shared" si="14"/>
        <v>0</v>
      </c>
      <c r="AF132" s="7">
        <f t="shared" si="15"/>
        <v>0</v>
      </c>
      <c r="AG132" s="7"/>
      <c r="AH132" s="55"/>
      <c r="AI132" s="137"/>
      <c r="AN132" s="54"/>
      <c r="AT132" s="54"/>
      <c r="AZ132" s="54"/>
      <c r="BB132" s="54"/>
      <c r="BC132" s="54"/>
      <c r="BD132" s="54"/>
      <c r="BE132" s="54"/>
      <c r="BF132" s="54"/>
      <c r="BG132" s="54"/>
      <c r="BH132" s="54"/>
      <c r="BI132" s="54"/>
      <c r="BJ132" s="54"/>
      <c r="BK132" s="54"/>
      <c r="BL132" s="54"/>
    </row>
    <row r="133" spans="1:64" s="137" customFormat="1" ht="13.5" customHeight="1" x14ac:dyDescent="0.2">
      <c r="A133" s="8">
        <v>1155</v>
      </c>
      <c r="B133" s="29" t="s">
        <v>400</v>
      </c>
      <c r="C133" s="29">
        <v>3</v>
      </c>
      <c r="D133" s="8" t="s">
        <v>734</v>
      </c>
      <c r="E133" s="72">
        <v>1</v>
      </c>
      <c r="F133" s="72">
        <v>1</v>
      </c>
      <c r="G133" s="72">
        <v>0</v>
      </c>
      <c r="H133" s="72">
        <v>0</v>
      </c>
      <c r="I133" s="72">
        <v>0</v>
      </c>
      <c r="J133" s="72"/>
      <c r="K133" s="72">
        <v>1</v>
      </c>
      <c r="L133" s="72">
        <v>1</v>
      </c>
      <c r="M133" s="72">
        <v>0</v>
      </c>
      <c r="N133" s="72">
        <v>0.5</v>
      </c>
      <c r="O133" s="72">
        <v>0.5</v>
      </c>
      <c r="P133" s="72"/>
      <c r="Q133" s="72">
        <v>1</v>
      </c>
      <c r="R133" s="72">
        <v>1</v>
      </c>
      <c r="S133" s="72">
        <v>1</v>
      </c>
      <c r="T133" s="72">
        <v>0</v>
      </c>
      <c r="U133" s="72">
        <v>0</v>
      </c>
      <c r="V133" s="8"/>
      <c r="W133" s="13">
        <f t="shared" ref="W133:AA164" si="16">IF(((E133+K133+Q133)=1.5),0.5,ROUND((E133+K133+Q133)/3,0))</f>
        <v>1</v>
      </c>
      <c r="X133" s="13">
        <f t="shared" si="16"/>
        <v>1</v>
      </c>
      <c r="Y133" s="161">
        <f t="shared" si="16"/>
        <v>0</v>
      </c>
      <c r="Z133" s="207">
        <f t="shared" si="16"/>
        <v>0</v>
      </c>
      <c r="AA133" s="13">
        <f t="shared" si="16"/>
        <v>0</v>
      </c>
      <c r="AB133" s="7">
        <f t="shared" si="12"/>
        <v>2</v>
      </c>
      <c r="AC133" s="7"/>
      <c r="AD133" s="7">
        <f t="shared" si="13"/>
        <v>2</v>
      </c>
      <c r="AE133" s="7">
        <f t="shared" si="14"/>
        <v>0</v>
      </c>
      <c r="AF133" s="7">
        <f t="shared" si="15"/>
        <v>0</v>
      </c>
      <c r="AG133" s="7"/>
      <c r="AH133" s="55"/>
      <c r="AJ133" s="139"/>
      <c r="AK133" s="139"/>
      <c r="AL133" s="139"/>
      <c r="AM133" s="139"/>
      <c r="AN133" s="54"/>
      <c r="AO133" s="139"/>
      <c r="AP133" s="139"/>
      <c r="AQ133" s="139"/>
      <c r="AR133" s="139"/>
      <c r="AS133" s="139"/>
      <c r="AT133" s="54"/>
      <c r="AU133" s="139"/>
      <c r="AV133" s="139"/>
      <c r="AW133" s="139"/>
      <c r="AX133" s="139"/>
      <c r="AY133" s="139"/>
      <c r="AZ133" s="139"/>
      <c r="BA133" s="139"/>
      <c r="BB133" s="54"/>
      <c r="BC133" s="54"/>
      <c r="BD133" s="139"/>
      <c r="BE133" s="139"/>
      <c r="BF133" s="139"/>
      <c r="BG133" s="139"/>
      <c r="BH133" s="139"/>
      <c r="BI133" s="139"/>
      <c r="BJ133" s="139"/>
      <c r="BK133" s="139"/>
      <c r="BL133" s="139"/>
    </row>
    <row r="134" spans="1:64" s="85" customFormat="1" ht="13.5" customHeight="1" x14ac:dyDescent="0.2">
      <c r="A134" s="11" t="s">
        <v>326</v>
      </c>
      <c r="B134" s="29" t="s">
        <v>525</v>
      </c>
      <c r="C134" s="29">
        <v>2</v>
      </c>
      <c r="D134" s="4" t="s">
        <v>348</v>
      </c>
      <c r="E134" s="8">
        <v>1</v>
      </c>
      <c r="F134" s="8">
        <v>1</v>
      </c>
      <c r="G134" s="8">
        <v>0</v>
      </c>
      <c r="H134" s="8">
        <v>0</v>
      </c>
      <c r="I134" s="8">
        <v>0</v>
      </c>
      <c r="J134" s="8"/>
      <c r="K134" s="8">
        <v>1</v>
      </c>
      <c r="L134" s="8">
        <v>1</v>
      </c>
      <c r="M134" s="8">
        <v>0</v>
      </c>
      <c r="N134" s="8">
        <v>0</v>
      </c>
      <c r="O134" s="8">
        <v>1</v>
      </c>
      <c r="P134" s="8"/>
      <c r="Q134" s="8">
        <v>1</v>
      </c>
      <c r="R134" s="8">
        <v>1</v>
      </c>
      <c r="S134" s="8">
        <v>1</v>
      </c>
      <c r="T134" s="8">
        <v>0</v>
      </c>
      <c r="U134" s="8">
        <v>0</v>
      </c>
      <c r="V134" s="8"/>
      <c r="W134" s="13">
        <f t="shared" si="16"/>
        <v>1</v>
      </c>
      <c r="X134" s="13">
        <f t="shared" si="16"/>
        <v>1</v>
      </c>
      <c r="Y134" s="161">
        <f t="shared" si="16"/>
        <v>0</v>
      </c>
      <c r="Z134" s="207">
        <f t="shared" si="16"/>
        <v>0</v>
      </c>
      <c r="AA134" s="13">
        <f t="shared" si="16"/>
        <v>0</v>
      </c>
      <c r="AB134" s="7">
        <f t="shared" si="12"/>
        <v>2</v>
      </c>
      <c r="AC134" s="7"/>
      <c r="AD134" s="7">
        <f t="shared" si="13"/>
        <v>2</v>
      </c>
      <c r="AE134" s="7">
        <f t="shared" si="14"/>
        <v>0</v>
      </c>
      <c r="AF134" s="7">
        <f t="shared" si="15"/>
        <v>0</v>
      </c>
      <c r="AG134" s="88"/>
      <c r="AH134" s="55"/>
      <c r="AI134" s="137"/>
      <c r="AN134" s="83"/>
      <c r="AT134" s="83"/>
      <c r="AZ134" s="83"/>
      <c r="BB134" s="83"/>
      <c r="BC134" s="83"/>
      <c r="BD134" s="83"/>
      <c r="BE134" s="83"/>
      <c r="BF134" s="83"/>
      <c r="BG134" s="83"/>
      <c r="BH134" s="83"/>
      <c r="BI134" s="83"/>
      <c r="BJ134" s="83"/>
      <c r="BK134" s="83"/>
      <c r="BL134" s="83"/>
    </row>
    <row r="135" spans="1:64" s="139" customFormat="1" ht="13.5" customHeight="1" x14ac:dyDescent="0.2">
      <c r="A135" s="1" t="s">
        <v>289</v>
      </c>
      <c r="B135" s="29" t="s">
        <v>440</v>
      </c>
      <c r="C135" s="29">
        <v>1</v>
      </c>
      <c r="D135" s="4" t="s">
        <v>308</v>
      </c>
      <c r="E135" s="8">
        <v>1</v>
      </c>
      <c r="F135" s="8">
        <v>1</v>
      </c>
      <c r="G135" s="8">
        <v>0</v>
      </c>
      <c r="H135" s="8">
        <v>1</v>
      </c>
      <c r="I135" s="8">
        <v>0</v>
      </c>
      <c r="J135" s="8"/>
      <c r="K135" s="8">
        <v>1</v>
      </c>
      <c r="L135" s="8">
        <v>1</v>
      </c>
      <c r="M135" s="8">
        <v>0</v>
      </c>
      <c r="N135" s="8">
        <v>0</v>
      </c>
      <c r="O135" s="8">
        <v>1</v>
      </c>
      <c r="P135" s="8"/>
      <c r="Q135" s="8">
        <v>1</v>
      </c>
      <c r="R135" s="8">
        <v>1</v>
      </c>
      <c r="S135" s="8">
        <v>1</v>
      </c>
      <c r="T135" s="8">
        <v>0</v>
      </c>
      <c r="U135" s="8">
        <v>0</v>
      </c>
      <c r="V135" s="8"/>
      <c r="W135" s="13">
        <f t="shared" si="16"/>
        <v>1</v>
      </c>
      <c r="X135" s="13">
        <f t="shared" si="16"/>
        <v>1</v>
      </c>
      <c r="Y135" s="161">
        <f t="shared" si="16"/>
        <v>0</v>
      </c>
      <c r="Z135" s="207">
        <f t="shared" si="16"/>
        <v>0</v>
      </c>
      <c r="AA135" s="13">
        <f t="shared" si="16"/>
        <v>0</v>
      </c>
      <c r="AB135" s="7">
        <f t="shared" si="12"/>
        <v>2</v>
      </c>
      <c r="AC135" s="7"/>
      <c r="AD135" s="7">
        <f t="shared" si="13"/>
        <v>2</v>
      </c>
      <c r="AE135" s="7">
        <f t="shared" si="14"/>
        <v>0</v>
      </c>
      <c r="AF135" s="7">
        <f t="shared" si="15"/>
        <v>0</v>
      </c>
      <c r="AG135" s="7"/>
      <c r="AH135" s="55"/>
      <c r="AI135" s="137"/>
      <c r="AN135" s="54"/>
      <c r="AT135" s="54"/>
      <c r="AZ135" s="54"/>
      <c r="BB135" s="54"/>
      <c r="BC135" s="54"/>
      <c r="BD135" s="54"/>
      <c r="BE135" s="54"/>
      <c r="BF135" s="54"/>
      <c r="BG135" s="54"/>
      <c r="BH135" s="54"/>
      <c r="BI135" s="54"/>
      <c r="BJ135" s="54"/>
      <c r="BK135" s="54"/>
      <c r="BL135" s="54"/>
    </row>
    <row r="136" spans="1:64" s="139" customFormat="1" ht="13.5" customHeight="1" x14ac:dyDescent="0.2">
      <c r="A136" s="8">
        <v>1054</v>
      </c>
      <c r="B136" s="29" t="s">
        <v>849</v>
      </c>
      <c r="C136" s="29">
        <v>11</v>
      </c>
      <c r="D136" s="8" t="s">
        <v>631</v>
      </c>
      <c r="E136" s="72">
        <v>0</v>
      </c>
      <c r="F136" s="72">
        <v>1</v>
      </c>
      <c r="G136" s="72">
        <v>1</v>
      </c>
      <c r="H136" s="72">
        <v>1</v>
      </c>
      <c r="I136" s="72">
        <v>0</v>
      </c>
      <c r="J136" s="72" t="s">
        <v>785</v>
      </c>
      <c r="K136" s="72">
        <v>0</v>
      </c>
      <c r="L136" s="72">
        <v>1</v>
      </c>
      <c r="M136" s="72">
        <v>0</v>
      </c>
      <c r="N136" s="72">
        <v>0</v>
      </c>
      <c r="O136" s="72">
        <v>0</v>
      </c>
      <c r="P136" s="72"/>
      <c r="Q136" s="72">
        <v>0</v>
      </c>
      <c r="R136" s="72">
        <v>1</v>
      </c>
      <c r="S136" s="72">
        <v>1</v>
      </c>
      <c r="T136" s="72">
        <v>0</v>
      </c>
      <c r="U136" s="72">
        <v>0</v>
      </c>
      <c r="V136" s="8"/>
      <c r="W136" s="13">
        <f t="shared" si="16"/>
        <v>0</v>
      </c>
      <c r="X136" s="13">
        <f t="shared" si="16"/>
        <v>1</v>
      </c>
      <c r="Y136" s="161">
        <f t="shared" si="16"/>
        <v>1</v>
      </c>
      <c r="Z136" s="207">
        <f t="shared" si="16"/>
        <v>0</v>
      </c>
      <c r="AA136" s="13">
        <f t="shared" si="16"/>
        <v>0</v>
      </c>
      <c r="AB136" s="7">
        <f t="shared" si="12"/>
        <v>2</v>
      </c>
      <c r="AC136" s="7"/>
      <c r="AD136" s="7">
        <f t="shared" si="13"/>
        <v>1</v>
      </c>
      <c r="AE136" s="7">
        <f t="shared" si="14"/>
        <v>0</v>
      </c>
      <c r="AF136" s="7">
        <f t="shared" si="15"/>
        <v>1</v>
      </c>
      <c r="AG136" s="7"/>
      <c r="AH136" s="54"/>
      <c r="AN136" s="54"/>
      <c r="AT136" s="54"/>
      <c r="AZ136" s="54"/>
      <c r="BB136" s="54"/>
      <c r="BC136" s="54"/>
      <c r="BD136" s="54"/>
      <c r="BE136" s="54"/>
      <c r="BF136" s="54"/>
      <c r="BG136" s="54"/>
      <c r="BH136" s="54"/>
      <c r="BI136" s="54"/>
      <c r="BJ136" s="54"/>
      <c r="BK136" s="54"/>
      <c r="BL136" s="54"/>
    </row>
    <row r="137" spans="1:64" s="139" customFormat="1" ht="13.5" customHeight="1" x14ac:dyDescent="0.2">
      <c r="A137" s="8">
        <v>1080</v>
      </c>
      <c r="B137" s="29" t="s">
        <v>871</v>
      </c>
      <c r="C137" s="29">
        <v>8</v>
      </c>
      <c r="D137" s="8" t="s">
        <v>657</v>
      </c>
      <c r="E137" s="72">
        <v>1</v>
      </c>
      <c r="F137" s="72">
        <v>1</v>
      </c>
      <c r="G137" s="72">
        <v>0</v>
      </c>
      <c r="H137" s="72">
        <v>0</v>
      </c>
      <c r="I137" s="72">
        <v>0</v>
      </c>
      <c r="J137" s="72" t="s">
        <v>791</v>
      </c>
      <c r="K137" s="72">
        <v>1</v>
      </c>
      <c r="L137" s="72">
        <v>1</v>
      </c>
      <c r="M137" s="72">
        <v>0.5</v>
      </c>
      <c r="N137" s="72">
        <v>0.5</v>
      </c>
      <c r="O137" s="72">
        <v>1</v>
      </c>
      <c r="P137" s="72" t="s">
        <v>761</v>
      </c>
      <c r="Q137" s="72">
        <v>1</v>
      </c>
      <c r="R137" s="72">
        <v>1</v>
      </c>
      <c r="S137" s="72">
        <v>0</v>
      </c>
      <c r="T137" s="72">
        <v>0</v>
      </c>
      <c r="U137" s="72">
        <v>0</v>
      </c>
      <c r="V137" s="8"/>
      <c r="W137" s="13">
        <f t="shared" si="16"/>
        <v>1</v>
      </c>
      <c r="X137" s="13">
        <f t="shared" si="16"/>
        <v>1</v>
      </c>
      <c r="Y137" s="161">
        <f t="shared" si="16"/>
        <v>0</v>
      </c>
      <c r="Z137" s="207">
        <f t="shared" si="16"/>
        <v>0</v>
      </c>
      <c r="AA137" s="13">
        <f t="shared" si="16"/>
        <v>0</v>
      </c>
      <c r="AB137" s="7">
        <f t="shared" si="12"/>
        <v>2</v>
      </c>
      <c r="AC137" s="7"/>
      <c r="AD137" s="7">
        <f t="shared" si="13"/>
        <v>2</v>
      </c>
      <c r="AE137" s="7">
        <f t="shared" si="14"/>
        <v>0</v>
      </c>
      <c r="AF137" s="7">
        <f t="shared" si="15"/>
        <v>0</v>
      </c>
      <c r="AG137" s="7"/>
      <c r="AH137" s="55"/>
      <c r="AI137" s="137"/>
      <c r="AN137" s="54"/>
      <c r="AT137" s="54"/>
      <c r="AZ137" s="54"/>
      <c r="BB137" s="54"/>
      <c r="BC137" s="54"/>
      <c r="BD137" s="54"/>
      <c r="BE137" s="54"/>
      <c r="BF137" s="54"/>
      <c r="BG137" s="54"/>
      <c r="BH137" s="54"/>
      <c r="BI137" s="54"/>
      <c r="BJ137" s="54"/>
      <c r="BK137" s="54"/>
      <c r="BL137" s="54"/>
    </row>
    <row r="138" spans="1:64" s="139" customFormat="1" ht="13.5" customHeight="1" x14ac:dyDescent="0.2">
      <c r="A138" s="11" t="s">
        <v>330</v>
      </c>
      <c r="B138" s="29" t="s">
        <v>527</v>
      </c>
      <c r="C138" s="29">
        <v>3</v>
      </c>
      <c r="D138" s="4" t="s">
        <v>354</v>
      </c>
      <c r="E138" s="8">
        <v>0</v>
      </c>
      <c r="F138" s="8">
        <v>1</v>
      </c>
      <c r="G138" s="8">
        <v>1</v>
      </c>
      <c r="H138" s="8">
        <v>1</v>
      </c>
      <c r="I138" s="8">
        <v>1</v>
      </c>
      <c r="J138" s="8"/>
      <c r="K138" s="8">
        <v>0</v>
      </c>
      <c r="L138" s="8">
        <v>0</v>
      </c>
      <c r="M138" s="8">
        <v>0</v>
      </c>
      <c r="N138" s="8">
        <v>0</v>
      </c>
      <c r="O138" s="8">
        <v>0</v>
      </c>
      <c r="P138" s="8"/>
      <c r="Q138" s="8">
        <v>1</v>
      </c>
      <c r="R138" s="8">
        <v>1</v>
      </c>
      <c r="S138" s="8">
        <v>1</v>
      </c>
      <c r="T138" s="8">
        <v>0</v>
      </c>
      <c r="U138" s="8">
        <v>0</v>
      </c>
      <c r="V138" s="8"/>
      <c r="W138" s="13">
        <f t="shared" si="16"/>
        <v>0</v>
      </c>
      <c r="X138" s="13">
        <f t="shared" si="16"/>
        <v>1</v>
      </c>
      <c r="Y138" s="161">
        <f t="shared" si="16"/>
        <v>1</v>
      </c>
      <c r="Z138" s="207">
        <f t="shared" si="16"/>
        <v>0</v>
      </c>
      <c r="AA138" s="13">
        <f t="shared" si="16"/>
        <v>0</v>
      </c>
      <c r="AB138" s="7">
        <f t="shared" si="12"/>
        <v>2</v>
      </c>
      <c r="AC138" s="7"/>
      <c r="AD138" s="7">
        <f t="shared" si="13"/>
        <v>1</v>
      </c>
      <c r="AE138" s="7">
        <f t="shared" si="14"/>
        <v>0</v>
      </c>
      <c r="AF138" s="7">
        <f t="shared" si="15"/>
        <v>1</v>
      </c>
      <c r="AG138" s="7"/>
      <c r="AH138" s="54"/>
      <c r="AN138" s="54"/>
      <c r="AT138" s="54"/>
      <c r="AZ138" s="54"/>
      <c r="BB138" s="54"/>
      <c r="BC138" s="54"/>
      <c r="BD138" s="54"/>
      <c r="BE138" s="54"/>
      <c r="BF138" s="54"/>
      <c r="BG138" s="54"/>
      <c r="BH138" s="54"/>
      <c r="BI138" s="54"/>
      <c r="BJ138" s="54"/>
      <c r="BK138" s="54"/>
      <c r="BL138" s="54"/>
    </row>
    <row r="139" spans="1:64" s="139" customFormat="1" ht="13.5" customHeight="1" x14ac:dyDescent="0.2">
      <c r="A139" s="1" t="s">
        <v>248</v>
      </c>
      <c r="B139" s="29" t="s">
        <v>499</v>
      </c>
      <c r="C139" s="29">
        <v>10</v>
      </c>
      <c r="D139" s="4" t="s">
        <v>261</v>
      </c>
      <c r="E139" s="8">
        <v>1</v>
      </c>
      <c r="F139" s="8">
        <v>1</v>
      </c>
      <c r="G139" s="8">
        <v>0</v>
      </c>
      <c r="H139" s="8">
        <v>0</v>
      </c>
      <c r="I139" s="8">
        <v>0</v>
      </c>
      <c r="J139" s="8" t="s">
        <v>547</v>
      </c>
      <c r="K139" s="8">
        <v>1</v>
      </c>
      <c r="L139" s="8">
        <v>1</v>
      </c>
      <c r="M139" s="8">
        <v>0</v>
      </c>
      <c r="N139" s="8">
        <v>0</v>
      </c>
      <c r="O139" s="8">
        <v>1</v>
      </c>
      <c r="P139" s="8"/>
      <c r="Q139" s="8">
        <v>1</v>
      </c>
      <c r="R139" s="8">
        <v>1</v>
      </c>
      <c r="S139" s="8">
        <v>0</v>
      </c>
      <c r="T139" s="8">
        <v>0</v>
      </c>
      <c r="U139" s="8">
        <v>0</v>
      </c>
      <c r="V139" s="8"/>
      <c r="W139" s="13">
        <f t="shared" si="16"/>
        <v>1</v>
      </c>
      <c r="X139" s="13">
        <f t="shared" si="16"/>
        <v>1</v>
      </c>
      <c r="Y139" s="161">
        <f t="shared" si="16"/>
        <v>0</v>
      </c>
      <c r="Z139" s="207">
        <f t="shared" si="16"/>
        <v>0</v>
      </c>
      <c r="AA139" s="13">
        <f t="shared" si="16"/>
        <v>0</v>
      </c>
      <c r="AB139" s="7">
        <f t="shared" si="12"/>
        <v>2</v>
      </c>
      <c r="AC139" s="7"/>
      <c r="AD139" s="7">
        <f t="shared" si="13"/>
        <v>2</v>
      </c>
      <c r="AE139" s="7">
        <f t="shared" si="14"/>
        <v>0</v>
      </c>
      <c r="AF139" s="7">
        <f t="shared" si="15"/>
        <v>0</v>
      </c>
      <c r="AG139" s="7"/>
      <c r="AH139" s="54"/>
      <c r="AN139" s="54"/>
      <c r="AT139" s="54"/>
      <c r="AZ139" s="54"/>
      <c r="BB139" s="54"/>
      <c r="BC139" s="54"/>
      <c r="BD139" s="54"/>
      <c r="BE139" s="54"/>
      <c r="BF139" s="54"/>
      <c r="BG139" s="54"/>
      <c r="BH139" s="54"/>
      <c r="BI139" s="54"/>
      <c r="BJ139" s="54"/>
      <c r="BK139" s="54"/>
      <c r="BL139" s="54"/>
    </row>
    <row r="140" spans="1:64" s="139" customFormat="1" ht="13.5" customHeight="1" x14ac:dyDescent="0.2">
      <c r="A140" s="11" t="s">
        <v>335</v>
      </c>
      <c r="B140" s="29" t="s">
        <v>528</v>
      </c>
      <c r="C140" s="29">
        <v>2</v>
      </c>
      <c r="D140" s="4" t="s">
        <v>359</v>
      </c>
      <c r="E140" s="8">
        <v>0</v>
      </c>
      <c r="F140" s="8">
        <v>1</v>
      </c>
      <c r="G140" s="8">
        <v>1</v>
      </c>
      <c r="H140" s="8">
        <v>0</v>
      </c>
      <c r="I140" s="8">
        <v>1</v>
      </c>
      <c r="J140" s="8"/>
      <c r="K140" s="8">
        <v>0</v>
      </c>
      <c r="L140" s="8">
        <v>0</v>
      </c>
      <c r="M140" s="8">
        <v>0</v>
      </c>
      <c r="N140" s="8">
        <v>0</v>
      </c>
      <c r="O140" s="8">
        <v>0</v>
      </c>
      <c r="P140" s="8"/>
      <c r="Q140" s="8">
        <v>0</v>
      </c>
      <c r="R140" s="8">
        <v>1</v>
      </c>
      <c r="S140" s="8">
        <v>1</v>
      </c>
      <c r="T140" s="8">
        <v>0</v>
      </c>
      <c r="U140" s="8">
        <v>0</v>
      </c>
      <c r="V140" s="8"/>
      <c r="W140" s="13">
        <f t="shared" si="16"/>
        <v>0</v>
      </c>
      <c r="X140" s="13">
        <f t="shared" si="16"/>
        <v>1</v>
      </c>
      <c r="Y140" s="161">
        <f t="shared" si="16"/>
        <v>1</v>
      </c>
      <c r="Z140" s="207">
        <f t="shared" si="16"/>
        <v>0</v>
      </c>
      <c r="AA140" s="13">
        <f t="shared" si="16"/>
        <v>0</v>
      </c>
      <c r="AB140" s="7">
        <f t="shared" si="12"/>
        <v>2</v>
      </c>
      <c r="AC140" s="7"/>
      <c r="AD140" s="7">
        <f t="shared" si="13"/>
        <v>1</v>
      </c>
      <c r="AE140" s="7">
        <f t="shared" si="14"/>
        <v>0</v>
      </c>
      <c r="AF140" s="7">
        <f t="shared" si="15"/>
        <v>1</v>
      </c>
      <c r="AG140" s="7"/>
      <c r="AH140" s="55"/>
      <c r="AI140" s="137"/>
      <c r="AN140" s="54"/>
      <c r="AT140" s="54"/>
      <c r="AZ140" s="54"/>
      <c r="BB140" s="54"/>
      <c r="BC140" s="54"/>
      <c r="BD140" s="54"/>
      <c r="BE140" s="54"/>
      <c r="BF140" s="54"/>
      <c r="BG140" s="54"/>
      <c r="BH140" s="54"/>
      <c r="BI140" s="54"/>
      <c r="BJ140" s="54"/>
      <c r="BK140" s="54"/>
      <c r="BL140" s="54"/>
    </row>
    <row r="141" spans="1:64" s="139" customFormat="1" ht="13.5" customHeight="1" x14ac:dyDescent="0.2">
      <c r="A141" s="8">
        <v>1055</v>
      </c>
      <c r="B141" s="29" t="s">
        <v>850</v>
      </c>
      <c r="C141" s="29">
        <v>10</v>
      </c>
      <c r="D141" s="8" t="s">
        <v>632</v>
      </c>
      <c r="E141" s="72">
        <v>0</v>
      </c>
      <c r="F141" s="72">
        <v>0</v>
      </c>
      <c r="G141" s="72">
        <v>0</v>
      </c>
      <c r="H141" s="72">
        <v>0</v>
      </c>
      <c r="I141" s="72">
        <v>1</v>
      </c>
      <c r="J141" s="72"/>
      <c r="K141" s="72">
        <v>0</v>
      </c>
      <c r="L141" s="72">
        <v>1</v>
      </c>
      <c r="M141" s="72">
        <v>0</v>
      </c>
      <c r="N141" s="72">
        <v>0</v>
      </c>
      <c r="O141" s="72">
        <v>1</v>
      </c>
      <c r="P141" s="72"/>
      <c r="Q141" s="72">
        <v>0</v>
      </c>
      <c r="R141" s="72">
        <v>1</v>
      </c>
      <c r="S141" s="72">
        <v>1</v>
      </c>
      <c r="T141" s="72">
        <v>0</v>
      </c>
      <c r="U141" s="72">
        <v>0</v>
      </c>
      <c r="V141" s="8"/>
      <c r="W141" s="13">
        <f t="shared" si="16"/>
        <v>0</v>
      </c>
      <c r="X141" s="13">
        <f t="shared" si="16"/>
        <v>1</v>
      </c>
      <c r="Y141" s="161">
        <f t="shared" si="16"/>
        <v>0</v>
      </c>
      <c r="Z141" s="207">
        <f t="shared" si="16"/>
        <v>0</v>
      </c>
      <c r="AA141" s="13">
        <f t="shared" si="16"/>
        <v>1</v>
      </c>
      <c r="AB141" s="7">
        <f t="shared" si="12"/>
        <v>2</v>
      </c>
      <c r="AC141" s="7"/>
      <c r="AD141" s="7">
        <f t="shared" si="13"/>
        <v>1</v>
      </c>
      <c r="AE141" s="7">
        <f t="shared" si="14"/>
        <v>1</v>
      </c>
      <c r="AF141" s="7">
        <f t="shared" si="15"/>
        <v>0</v>
      </c>
      <c r="AG141" s="7"/>
      <c r="AH141" s="55"/>
      <c r="AI141" s="137"/>
      <c r="AN141" s="54"/>
      <c r="AT141" s="54"/>
      <c r="AZ141" s="54"/>
      <c r="BB141" s="54"/>
      <c r="BC141" s="54"/>
      <c r="BD141" s="54"/>
      <c r="BE141" s="54"/>
      <c r="BF141" s="54"/>
      <c r="BG141" s="54"/>
      <c r="BH141" s="54"/>
      <c r="BI141" s="54"/>
      <c r="BJ141" s="54"/>
      <c r="BK141" s="54"/>
      <c r="BL141" s="54"/>
    </row>
    <row r="142" spans="1:64" s="139" customFormat="1" ht="13.5" customHeight="1" x14ac:dyDescent="0.2">
      <c r="A142" s="8">
        <v>1048</v>
      </c>
      <c r="B142" s="29" t="s">
        <v>843</v>
      </c>
      <c r="C142" s="29">
        <v>9</v>
      </c>
      <c r="D142" s="8" t="s">
        <v>625</v>
      </c>
      <c r="E142" s="72">
        <v>0</v>
      </c>
      <c r="F142" s="72">
        <v>0</v>
      </c>
      <c r="G142" s="72">
        <v>1</v>
      </c>
      <c r="H142" s="72">
        <v>1</v>
      </c>
      <c r="I142" s="72">
        <v>0</v>
      </c>
      <c r="J142" s="72" t="s">
        <v>784</v>
      </c>
      <c r="K142" s="72">
        <v>0</v>
      </c>
      <c r="L142" s="72">
        <v>1</v>
      </c>
      <c r="M142" s="72">
        <v>0</v>
      </c>
      <c r="N142" s="72">
        <v>0</v>
      </c>
      <c r="O142" s="72">
        <v>1</v>
      </c>
      <c r="P142" s="72" t="s">
        <v>752</v>
      </c>
      <c r="Q142" s="72">
        <v>0</v>
      </c>
      <c r="R142" s="72">
        <v>1</v>
      </c>
      <c r="S142" s="72">
        <v>1</v>
      </c>
      <c r="T142" s="72">
        <v>0</v>
      </c>
      <c r="U142" s="72">
        <v>0</v>
      </c>
      <c r="V142" s="8"/>
      <c r="W142" s="13">
        <f t="shared" si="16"/>
        <v>0</v>
      </c>
      <c r="X142" s="13">
        <f t="shared" si="16"/>
        <v>1</v>
      </c>
      <c r="Y142" s="161">
        <f t="shared" si="16"/>
        <v>1</v>
      </c>
      <c r="Z142" s="207">
        <f t="shared" si="16"/>
        <v>0</v>
      </c>
      <c r="AA142" s="13">
        <f t="shared" si="16"/>
        <v>0</v>
      </c>
      <c r="AB142" s="7">
        <f t="shared" si="12"/>
        <v>2</v>
      </c>
      <c r="AC142" s="7"/>
      <c r="AD142" s="7">
        <f t="shared" si="13"/>
        <v>1</v>
      </c>
      <c r="AE142" s="7">
        <f t="shared" si="14"/>
        <v>0</v>
      </c>
      <c r="AF142" s="7">
        <f t="shared" si="15"/>
        <v>1</v>
      </c>
      <c r="AG142" s="7"/>
      <c r="AH142" s="54"/>
      <c r="AN142" s="54"/>
      <c r="AT142" s="54"/>
      <c r="AZ142" s="54"/>
      <c r="BB142" s="54"/>
      <c r="BC142" s="54"/>
      <c r="BD142" s="54"/>
      <c r="BE142" s="54"/>
      <c r="BF142" s="54"/>
      <c r="BG142" s="54"/>
      <c r="BH142" s="54"/>
      <c r="BI142" s="54"/>
      <c r="BJ142" s="54"/>
      <c r="BK142" s="54"/>
      <c r="BL142" s="54"/>
    </row>
    <row r="143" spans="1:64" s="85" customFormat="1" ht="13.5" customHeight="1" x14ac:dyDescent="0.2">
      <c r="A143" s="1" t="s">
        <v>182</v>
      </c>
      <c r="B143" s="29" t="s">
        <v>474</v>
      </c>
      <c r="C143" s="29">
        <v>11</v>
      </c>
      <c r="D143" s="4" t="s">
        <v>193</v>
      </c>
      <c r="E143" s="6">
        <v>1</v>
      </c>
      <c r="F143" s="6">
        <v>1</v>
      </c>
      <c r="G143" s="6">
        <v>1</v>
      </c>
      <c r="H143" s="6">
        <v>1</v>
      </c>
      <c r="I143" s="6">
        <v>0</v>
      </c>
      <c r="J143" s="3"/>
      <c r="K143" s="5">
        <v>1</v>
      </c>
      <c r="L143" s="5">
        <v>1</v>
      </c>
      <c r="M143" s="14">
        <v>0</v>
      </c>
      <c r="N143" s="14">
        <v>0</v>
      </c>
      <c r="O143" s="14">
        <v>0</v>
      </c>
      <c r="P143" s="3"/>
      <c r="Q143" s="5">
        <v>1</v>
      </c>
      <c r="R143" s="5">
        <v>1</v>
      </c>
      <c r="S143" s="5">
        <v>0</v>
      </c>
      <c r="T143" s="5">
        <v>0</v>
      </c>
      <c r="U143" s="5">
        <v>0</v>
      </c>
      <c r="V143" s="5"/>
      <c r="W143" s="13">
        <f t="shared" si="16"/>
        <v>1</v>
      </c>
      <c r="X143" s="13">
        <f t="shared" si="16"/>
        <v>1</v>
      </c>
      <c r="Y143" s="161">
        <f t="shared" si="16"/>
        <v>0</v>
      </c>
      <c r="Z143" s="207">
        <f t="shared" si="16"/>
        <v>0</v>
      </c>
      <c r="AA143" s="13">
        <f t="shared" si="16"/>
        <v>0</v>
      </c>
      <c r="AB143" s="7">
        <f t="shared" si="12"/>
        <v>2</v>
      </c>
      <c r="AC143" s="7"/>
      <c r="AD143" s="7">
        <f t="shared" si="13"/>
        <v>2</v>
      </c>
      <c r="AE143" s="7">
        <f t="shared" si="14"/>
        <v>0</v>
      </c>
      <c r="AF143" s="7">
        <f t="shared" si="15"/>
        <v>0</v>
      </c>
      <c r="AG143" s="7"/>
      <c r="AH143" s="54"/>
      <c r="AI143" s="139"/>
      <c r="AN143" s="83"/>
      <c r="AT143" s="83"/>
      <c r="AZ143" s="83"/>
      <c r="BB143" s="83"/>
      <c r="BC143" s="83"/>
      <c r="BD143" s="83"/>
      <c r="BE143" s="83"/>
      <c r="BF143" s="83"/>
      <c r="BG143" s="83"/>
      <c r="BH143" s="83"/>
      <c r="BI143" s="83"/>
      <c r="BJ143" s="83"/>
      <c r="BK143" s="83"/>
      <c r="BL143" s="83"/>
    </row>
    <row r="144" spans="1:64" s="139" customFormat="1" ht="13.5" customHeight="1" x14ac:dyDescent="0.2">
      <c r="A144" s="8">
        <v>1117</v>
      </c>
      <c r="B144" s="29" t="s">
        <v>902</v>
      </c>
      <c r="C144" s="29">
        <v>11</v>
      </c>
      <c r="D144" s="8" t="s">
        <v>695</v>
      </c>
      <c r="E144" s="72">
        <v>1</v>
      </c>
      <c r="F144" s="72">
        <v>0</v>
      </c>
      <c r="G144" s="72">
        <v>1</v>
      </c>
      <c r="H144" s="72">
        <v>0</v>
      </c>
      <c r="I144" s="72">
        <v>0</v>
      </c>
      <c r="J144" s="72"/>
      <c r="K144" s="72">
        <v>1</v>
      </c>
      <c r="L144" s="72">
        <v>1</v>
      </c>
      <c r="M144" s="72">
        <v>0</v>
      </c>
      <c r="N144" s="72">
        <v>0</v>
      </c>
      <c r="O144" s="72">
        <v>0</v>
      </c>
      <c r="P144" s="72"/>
      <c r="Q144" s="72">
        <v>0</v>
      </c>
      <c r="R144" s="72">
        <v>1</v>
      </c>
      <c r="S144" s="72">
        <v>0</v>
      </c>
      <c r="T144" s="72">
        <v>0</v>
      </c>
      <c r="U144" s="72">
        <v>0</v>
      </c>
      <c r="V144" s="8"/>
      <c r="W144" s="13">
        <f t="shared" si="16"/>
        <v>1</v>
      </c>
      <c r="X144" s="13">
        <f t="shared" si="16"/>
        <v>1</v>
      </c>
      <c r="Y144" s="161">
        <f t="shared" si="16"/>
        <v>0</v>
      </c>
      <c r="Z144" s="207">
        <f t="shared" si="16"/>
        <v>0</v>
      </c>
      <c r="AA144" s="13">
        <f t="shared" si="16"/>
        <v>0</v>
      </c>
      <c r="AB144" s="7">
        <f t="shared" si="12"/>
        <v>2</v>
      </c>
      <c r="AC144" s="7"/>
      <c r="AD144" s="7">
        <f t="shared" si="13"/>
        <v>2</v>
      </c>
      <c r="AE144" s="7">
        <f t="shared" si="14"/>
        <v>0</v>
      </c>
      <c r="AF144" s="7">
        <f t="shared" si="15"/>
        <v>0</v>
      </c>
      <c r="AG144" s="7"/>
      <c r="AH144" s="54"/>
      <c r="AN144" s="54"/>
      <c r="AT144" s="54"/>
      <c r="BB144" s="54"/>
      <c r="BC144" s="54"/>
    </row>
    <row r="145" spans="1:64" s="137" customFormat="1" ht="13.5" customHeight="1" x14ac:dyDescent="0.2">
      <c r="A145" s="11" t="s">
        <v>16</v>
      </c>
      <c r="B145" s="29" t="s">
        <v>406</v>
      </c>
      <c r="C145" s="29">
        <v>2</v>
      </c>
      <c r="D145" s="4" t="s">
        <v>17</v>
      </c>
      <c r="E145" s="6">
        <v>0</v>
      </c>
      <c r="F145" s="6">
        <v>0</v>
      </c>
      <c r="G145" s="6">
        <v>1</v>
      </c>
      <c r="H145" s="6">
        <v>1</v>
      </c>
      <c r="I145" s="6">
        <v>0</v>
      </c>
      <c r="J145" s="3"/>
      <c r="K145" s="5">
        <v>0</v>
      </c>
      <c r="L145" s="5">
        <v>0</v>
      </c>
      <c r="M145" s="14">
        <v>1</v>
      </c>
      <c r="N145" s="14">
        <v>1</v>
      </c>
      <c r="O145" s="14">
        <v>0</v>
      </c>
      <c r="P145" s="3"/>
      <c r="Q145" s="5">
        <v>0</v>
      </c>
      <c r="R145" s="5">
        <v>1</v>
      </c>
      <c r="S145" s="5">
        <v>0</v>
      </c>
      <c r="T145" s="5">
        <v>0</v>
      </c>
      <c r="U145" s="5">
        <v>1</v>
      </c>
      <c r="V145" s="5"/>
      <c r="W145" s="13">
        <f t="shared" si="16"/>
        <v>0</v>
      </c>
      <c r="X145" s="13">
        <f t="shared" si="16"/>
        <v>0</v>
      </c>
      <c r="Y145" s="161">
        <f t="shared" si="16"/>
        <v>1</v>
      </c>
      <c r="Z145" s="207">
        <f t="shared" si="16"/>
        <v>1</v>
      </c>
      <c r="AA145" s="13">
        <f t="shared" si="16"/>
        <v>0</v>
      </c>
      <c r="AB145" s="7">
        <f t="shared" si="12"/>
        <v>2</v>
      </c>
      <c r="AC145" s="7"/>
      <c r="AD145" s="7">
        <f t="shared" si="13"/>
        <v>0</v>
      </c>
      <c r="AE145" s="7">
        <f t="shared" si="14"/>
        <v>1</v>
      </c>
      <c r="AF145" s="7">
        <f t="shared" si="15"/>
        <v>1</v>
      </c>
      <c r="AG145" s="7"/>
      <c r="AH145" s="55"/>
      <c r="AN145" s="55"/>
      <c r="AT145" s="55"/>
      <c r="AZ145" s="55"/>
      <c r="BB145" s="55"/>
      <c r="BC145" s="55"/>
      <c r="BD145" s="55"/>
      <c r="BE145" s="55"/>
      <c r="BF145" s="55"/>
      <c r="BG145" s="55"/>
      <c r="BH145" s="55"/>
      <c r="BI145" s="55"/>
      <c r="BJ145" s="55"/>
      <c r="BK145" s="55"/>
      <c r="BL145" s="55"/>
    </row>
    <row r="146" spans="1:64" s="137" customFormat="1" ht="13.5" customHeight="1" x14ac:dyDescent="0.2">
      <c r="A146" s="1" t="s">
        <v>238</v>
      </c>
      <c r="B146" s="29" t="s">
        <v>495</v>
      </c>
      <c r="C146" s="29">
        <v>10</v>
      </c>
      <c r="D146" s="4" t="s">
        <v>254</v>
      </c>
      <c r="E146" s="8">
        <v>1</v>
      </c>
      <c r="F146" s="8">
        <v>1</v>
      </c>
      <c r="G146" s="8">
        <v>0</v>
      </c>
      <c r="H146" s="8">
        <v>0</v>
      </c>
      <c r="I146" s="8">
        <v>0</v>
      </c>
      <c r="J146" s="8"/>
      <c r="K146" s="8">
        <v>1</v>
      </c>
      <c r="L146" s="6">
        <v>1</v>
      </c>
      <c r="M146" s="17">
        <v>0</v>
      </c>
      <c r="N146" s="17">
        <v>0.5</v>
      </c>
      <c r="O146" s="17">
        <v>1</v>
      </c>
      <c r="P146" s="3"/>
      <c r="Q146" s="8">
        <v>1</v>
      </c>
      <c r="R146" s="8">
        <v>1</v>
      </c>
      <c r="S146" s="8">
        <v>1</v>
      </c>
      <c r="T146" s="8">
        <v>0</v>
      </c>
      <c r="U146" s="8">
        <v>0</v>
      </c>
      <c r="V146" s="8"/>
      <c r="W146" s="13">
        <f t="shared" si="16"/>
        <v>1</v>
      </c>
      <c r="X146" s="13">
        <f t="shared" si="16"/>
        <v>1</v>
      </c>
      <c r="Y146" s="161">
        <f t="shared" si="16"/>
        <v>0</v>
      </c>
      <c r="Z146" s="207">
        <f t="shared" si="16"/>
        <v>0</v>
      </c>
      <c r="AA146" s="13">
        <f t="shared" si="16"/>
        <v>0</v>
      </c>
      <c r="AB146" s="7">
        <f t="shared" si="12"/>
        <v>2</v>
      </c>
      <c r="AC146" s="7"/>
      <c r="AD146" s="7">
        <f t="shared" si="13"/>
        <v>2</v>
      </c>
      <c r="AE146" s="7">
        <f t="shared" si="14"/>
        <v>0</v>
      </c>
      <c r="AF146" s="7">
        <f t="shared" si="15"/>
        <v>0</v>
      </c>
      <c r="AG146" s="7"/>
      <c r="AH146" s="54"/>
      <c r="AI146" s="139"/>
      <c r="AN146" s="55"/>
      <c r="AT146" s="55"/>
      <c r="BB146" s="55"/>
      <c r="BC146" s="55"/>
    </row>
    <row r="147" spans="1:64" s="139" customFormat="1" ht="13.5" customHeight="1" x14ac:dyDescent="0.2">
      <c r="A147" s="8">
        <v>1130</v>
      </c>
      <c r="B147" s="29" t="s">
        <v>911</v>
      </c>
      <c r="C147" s="29">
        <v>10</v>
      </c>
      <c r="D147" s="8" t="s">
        <v>708</v>
      </c>
      <c r="E147" s="72">
        <v>1</v>
      </c>
      <c r="F147" s="72">
        <v>1</v>
      </c>
      <c r="G147" s="72">
        <v>0</v>
      </c>
      <c r="H147" s="72">
        <v>0</v>
      </c>
      <c r="I147" s="72">
        <v>0</v>
      </c>
      <c r="J147" s="72"/>
      <c r="K147" s="72">
        <v>1</v>
      </c>
      <c r="L147" s="72">
        <v>1</v>
      </c>
      <c r="M147" s="72">
        <v>0</v>
      </c>
      <c r="N147" s="72">
        <v>0</v>
      </c>
      <c r="O147" s="72">
        <v>0</v>
      </c>
      <c r="P147" s="72"/>
      <c r="Q147" s="72">
        <v>1</v>
      </c>
      <c r="R147" s="72">
        <v>1</v>
      </c>
      <c r="S147" s="72">
        <v>1</v>
      </c>
      <c r="T147" s="72">
        <v>1</v>
      </c>
      <c r="U147" s="72">
        <v>0</v>
      </c>
      <c r="V147" s="8"/>
      <c r="W147" s="13">
        <f t="shared" si="16"/>
        <v>1</v>
      </c>
      <c r="X147" s="13">
        <f t="shared" si="16"/>
        <v>1</v>
      </c>
      <c r="Y147" s="161">
        <f t="shared" si="16"/>
        <v>0</v>
      </c>
      <c r="Z147" s="207">
        <f t="shared" si="16"/>
        <v>0</v>
      </c>
      <c r="AA147" s="13">
        <f t="shared" si="16"/>
        <v>0</v>
      </c>
      <c r="AB147" s="7">
        <f t="shared" si="12"/>
        <v>2</v>
      </c>
      <c r="AC147" s="7"/>
      <c r="AD147" s="7">
        <f t="shared" si="13"/>
        <v>2</v>
      </c>
      <c r="AE147" s="7">
        <f t="shared" si="14"/>
        <v>0</v>
      </c>
      <c r="AF147" s="7">
        <f t="shared" si="15"/>
        <v>0</v>
      </c>
      <c r="AG147" s="88"/>
      <c r="AH147" s="54"/>
      <c r="AN147" s="54"/>
      <c r="AT147" s="54"/>
      <c r="AZ147" s="54"/>
      <c r="BB147" s="54"/>
      <c r="BC147" s="54"/>
      <c r="BD147" s="54"/>
      <c r="BE147" s="54"/>
      <c r="BF147" s="54"/>
      <c r="BG147" s="54"/>
      <c r="BH147" s="54"/>
      <c r="BI147" s="54"/>
      <c r="BJ147" s="54"/>
      <c r="BK147" s="54"/>
      <c r="BL147" s="54"/>
    </row>
    <row r="148" spans="1:64" s="139" customFormat="1" ht="13.5" customHeight="1" x14ac:dyDescent="0.2">
      <c r="A148" s="8">
        <v>1039</v>
      </c>
      <c r="B148" s="29" t="s">
        <v>834</v>
      </c>
      <c r="C148" s="29">
        <v>8</v>
      </c>
      <c r="D148" s="8" t="s">
        <v>616</v>
      </c>
      <c r="E148" s="72">
        <v>0</v>
      </c>
      <c r="F148" s="72">
        <v>1</v>
      </c>
      <c r="G148" s="72">
        <v>1</v>
      </c>
      <c r="H148" s="72">
        <v>1</v>
      </c>
      <c r="I148" s="72">
        <v>0</v>
      </c>
      <c r="J148" s="72"/>
      <c r="K148" s="72">
        <v>0</v>
      </c>
      <c r="L148" s="72">
        <v>0</v>
      </c>
      <c r="M148" s="72">
        <v>1</v>
      </c>
      <c r="N148" s="72">
        <v>1</v>
      </c>
      <c r="O148" s="72">
        <v>0</v>
      </c>
      <c r="P148" s="72"/>
      <c r="Q148" s="72">
        <v>0</v>
      </c>
      <c r="R148" s="72">
        <v>0</v>
      </c>
      <c r="S148" s="72">
        <v>0</v>
      </c>
      <c r="T148" s="72">
        <v>0</v>
      </c>
      <c r="U148" s="72">
        <v>0</v>
      </c>
      <c r="V148" s="54"/>
      <c r="W148" s="13">
        <f t="shared" si="16"/>
        <v>0</v>
      </c>
      <c r="X148" s="13">
        <f t="shared" si="16"/>
        <v>0</v>
      </c>
      <c r="Y148" s="161">
        <f t="shared" si="16"/>
        <v>1</v>
      </c>
      <c r="Z148" s="207">
        <f t="shared" si="16"/>
        <v>1</v>
      </c>
      <c r="AA148" s="13">
        <f t="shared" si="16"/>
        <v>0</v>
      </c>
      <c r="AB148" s="7">
        <f t="shared" si="12"/>
        <v>2</v>
      </c>
      <c r="AC148" s="7"/>
      <c r="AD148" s="7">
        <f t="shared" si="13"/>
        <v>0</v>
      </c>
      <c r="AE148" s="7">
        <f t="shared" si="14"/>
        <v>1</v>
      </c>
      <c r="AF148" s="7">
        <f t="shared" si="15"/>
        <v>1</v>
      </c>
      <c r="AG148" s="7"/>
      <c r="AH148" s="54"/>
      <c r="AN148" s="54"/>
      <c r="AT148" s="54"/>
      <c r="AZ148" s="54"/>
      <c r="BB148" s="54"/>
      <c r="BC148" s="54"/>
      <c r="BD148" s="54"/>
      <c r="BE148" s="54"/>
      <c r="BF148" s="54"/>
      <c r="BG148" s="54"/>
      <c r="BH148" s="54"/>
      <c r="BI148" s="54"/>
      <c r="BJ148" s="54"/>
      <c r="BK148" s="54"/>
      <c r="BL148" s="54"/>
    </row>
    <row r="149" spans="1:64" s="137" customFormat="1" ht="13.5" customHeight="1" x14ac:dyDescent="0.2">
      <c r="A149" s="11" t="s">
        <v>47</v>
      </c>
      <c r="B149" s="29" t="s">
        <v>419</v>
      </c>
      <c r="C149" s="29">
        <v>11</v>
      </c>
      <c r="D149" s="4" t="s">
        <v>48</v>
      </c>
      <c r="E149" s="6">
        <v>1</v>
      </c>
      <c r="F149" s="6">
        <v>1</v>
      </c>
      <c r="G149" s="6">
        <v>0</v>
      </c>
      <c r="H149" s="6">
        <v>0</v>
      </c>
      <c r="I149" s="6">
        <v>0</v>
      </c>
      <c r="J149" s="3"/>
      <c r="K149" s="5">
        <v>1</v>
      </c>
      <c r="L149" s="5">
        <v>1</v>
      </c>
      <c r="M149" s="14">
        <v>0</v>
      </c>
      <c r="N149" s="14">
        <v>0.5</v>
      </c>
      <c r="O149" s="14">
        <v>1</v>
      </c>
      <c r="P149" s="3"/>
      <c r="Q149" s="5">
        <v>1</v>
      </c>
      <c r="R149" s="5">
        <v>1</v>
      </c>
      <c r="S149" s="5">
        <v>0</v>
      </c>
      <c r="T149" s="5">
        <v>0</v>
      </c>
      <c r="U149" s="5">
        <v>0</v>
      </c>
      <c r="V149" s="5"/>
      <c r="W149" s="13">
        <f t="shared" si="16"/>
        <v>1</v>
      </c>
      <c r="X149" s="13">
        <f t="shared" si="16"/>
        <v>1</v>
      </c>
      <c r="Y149" s="161">
        <f t="shared" si="16"/>
        <v>0</v>
      </c>
      <c r="Z149" s="207">
        <f t="shared" si="16"/>
        <v>0</v>
      </c>
      <c r="AA149" s="13">
        <f t="shared" si="16"/>
        <v>0</v>
      </c>
      <c r="AB149" s="7">
        <f t="shared" si="12"/>
        <v>2</v>
      </c>
      <c r="AC149" s="7"/>
      <c r="AD149" s="7">
        <f t="shared" si="13"/>
        <v>2</v>
      </c>
      <c r="AE149" s="7">
        <f t="shared" si="14"/>
        <v>0</v>
      </c>
      <c r="AF149" s="7">
        <f t="shared" si="15"/>
        <v>0</v>
      </c>
      <c r="AG149" s="7"/>
      <c r="AH149" s="54"/>
      <c r="AI149" s="139"/>
      <c r="AN149" s="55"/>
      <c r="AT149" s="55"/>
      <c r="AZ149" s="55"/>
      <c r="BB149" s="55"/>
      <c r="BC149" s="55"/>
      <c r="BD149" s="55"/>
      <c r="BE149" s="55"/>
      <c r="BF149" s="55"/>
      <c r="BG149" s="55"/>
      <c r="BH149" s="55"/>
      <c r="BI149" s="55"/>
      <c r="BJ149" s="55"/>
      <c r="BK149" s="55"/>
      <c r="BL149" s="55"/>
    </row>
    <row r="150" spans="1:64" s="137" customFormat="1" ht="13.5" customHeight="1" x14ac:dyDescent="0.2">
      <c r="A150" s="1" t="s">
        <v>253</v>
      </c>
      <c r="B150" s="29" t="s">
        <v>451</v>
      </c>
      <c r="C150" s="29">
        <v>11</v>
      </c>
      <c r="D150" s="4" t="s">
        <v>266</v>
      </c>
      <c r="E150" s="8">
        <v>1</v>
      </c>
      <c r="F150" s="8">
        <v>0</v>
      </c>
      <c r="G150" s="8">
        <v>0</v>
      </c>
      <c r="H150" s="8">
        <v>1</v>
      </c>
      <c r="I150" s="8">
        <v>0</v>
      </c>
      <c r="J150" s="8"/>
      <c r="K150" s="8">
        <v>1</v>
      </c>
      <c r="L150" s="8">
        <v>0</v>
      </c>
      <c r="M150" s="8">
        <v>0</v>
      </c>
      <c r="N150" s="8">
        <v>0</v>
      </c>
      <c r="O150" s="17">
        <v>0.5</v>
      </c>
      <c r="P150" s="8"/>
      <c r="Q150" s="8">
        <v>1</v>
      </c>
      <c r="R150" s="8">
        <v>0</v>
      </c>
      <c r="S150" s="8">
        <v>1</v>
      </c>
      <c r="T150" s="8">
        <v>1</v>
      </c>
      <c r="U150" s="8">
        <v>0</v>
      </c>
      <c r="V150" s="8"/>
      <c r="W150" s="13">
        <f t="shared" si="16"/>
        <v>1</v>
      </c>
      <c r="X150" s="13">
        <f t="shared" si="16"/>
        <v>0</v>
      </c>
      <c r="Y150" s="161">
        <f t="shared" si="16"/>
        <v>0</v>
      </c>
      <c r="Z150" s="207">
        <f t="shared" si="16"/>
        <v>1</v>
      </c>
      <c r="AA150" s="13">
        <f t="shared" si="16"/>
        <v>0</v>
      </c>
      <c r="AB150" s="7">
        <f t="shared" si="12"/>
        <v>2</v>
      </c>
      <c r="AC150" s="7"/>
      <c r="AD150" s="7">
        <f t="shared" si="13"/>
        <v>1</v>
      </c>
      <c r="AE150" s="7">
        <f t="shared" si="14"/>
        <v>1</v>
      </c>
      <c r="AF150" s="7">
        <f t="shared" si="15"/>
        <v>0</v>
      </c>
      <c r="AG150" s="7"/>
      <c r="AH150" s="55"/>
      <c r="AN150" s="55"/>
      <c r="AT150" s="55"/>
      <c r="AZ150" s="55"/>
      <c r="BB150" s="55"/>
      <c r="BC150" s="55"/>
      <c r="BD150" s="55"/>
      <c r="BE150" s="55"/>
      <c r="BF150" s="55"/>
      <c r="BG150" s="55"/>
      <c r="BH150" s="55"/>
      <c r="BI150" s="55"/>
      <c r="BJ150" s="55"/>
      <c r="BK150" s="55"/>
      <c r="BL150" s="55"/>
    </row>
    <row r="151" spans="1:64" s="139" customFormat="1" ht="13.5" customHeight="1" x14ac:dyDescent="0.2">
      <c r="A151" s="11" t="s">
        <v>953</v>
      </c>
      <c r="B151" s="29" t="s">
        <v>438</v>
      </c>
      <c r="C151" s="29">
        <v>11</v>
      </c>
      <c r="D151" s="4" t="s">
        <v>96</v>
      </c>
      <c r="E151" s="6">
        <v>1</v>
      </c>
      <c r="F151" s="6">
        <v>1</v>
      </c>
      <c r="G151" s="6">
        <v>0</v>
      </c>
      <c r="H151" s="6">
        <v>0</v>
      </c>
      <c r="I151" s="6">
        <v>0</v>
      </c>
      <c r="J151" s="3"/>
      <c r="K151" s="5">
        <v>1</v>
      </c>
      <c r="L151" s="5">
        <v>1</v>
      </c>
      <c r="M151" s="14">
        <v>0</v>
      </c>
      <c r="N151" s="14">
        <v>0.5</v>
      </c>
      <c r="O151" s="14">
        <v>1</v>
      </c>
      <c r="P151" s="3"/>
      <c r="Q151" s="5">
        <v>1</v>
      </c>
      <c r="R151" s="5">
        <v>1</v>
      </c>
      <c r="S151" s="5">
        <v>0</v>
      </c>
      <c r="T151" s="5">
        <v>0</v>
      </c>
      <c r="U151" s="5">
        <v>0</v>
      </c>
      <c r="V151" s="5"/>
      <c r="W151" s="13">
        <f t="shared" si="16"/>
        <v>1</v>
      </c>
      <c r="X151" s="13">
        <f t="shared" si="16"/>
        <v>1</v>
      </c>
      <c r="Y151" s="161">
        <f t="shared" si="16"/>
        <v>0</v>
      </c>
      <c r="Z151" s="207">
        <f t="shared" si="16"/>
        <v>0</v>
      </c>
      <c r="AA151" s="13">
        <f t="shared" si="16"/>
        <v>0</v>
      </c>
      <c r="AB151" s="7">
        <f t="shared" si="12"/>
        <v>2</v>
      </c>
      <c r="AC151" s="7"/>
      <c r="AD151" s="7">
        <f t="shared" si="13"/>
        <v>2</v>
      </c>
      <c r="AE151" s="7">
        <f t="shared" si="14"/>
        <v>0</v>
      </c>
      <c r="AF151" s="7">
        <f t="shared" si="15"/>
        <v>0</v>
      </c>
      <c r="AG151" s="7"/>
      <c r="AH151" s="54"/>
      <c r="AN151" s="54"/>
      <c r="AT151" s="54"/>
      <c r="AZ151" s="54"/>
      <c r="BB151" s="54"/>
      <c r="BC151" s="54"/>
      <c r="BD151" s="54"/>
      <c r="BE151" s="54"/>
      <c r="BF151" s="54"/>
      <c r="BG151" s="54"/>
      <c r="BH151" s="54"/>
      <c r="BI151" s="54"/>
      <c r="BJ151" s="54"/>
      <c r="BK151" s="54"/>
      <c r="BL151" s="54"/>
    </row>
    <row r="152" spans="1:64" s="137" customFormat="1" ht="13.5" customHeight="1" x14ac:dyDescent="0.2">
      <c r="A152" s="8">
        <v>1049</v>
      </c>
      <c r="B152" s="29" t="s">
        <v>844</v>
      </c>
      <c r="C152" s="29">
        <v>10</v>
      </c>
      <c r="D152" s="8" t="s">
        <v>626</v>
      </c>
      <c r="E152" s="72">
        <v>1</v>
      </c>
      <c r="F152" s="72">
        <v>1</v>
      </c>
      <c r="G152" s="72">
        <v>0</v>
      </c>
      <c r="H152" s="72">
        <v>0</v>
      </c>
      <c r="I152" s="72">
        <v>0</v>
      </c>
      <c r="J152" s="72"/>
      <c r="K152" s="72">
        <v>0</v>
      </c>
      <c r="L152" s="72">
        <v>1</v>
      </c>
      <c r="M152" s="72">
        <v>0</v>
      </c>
      <c r="N152" s="72">
        <v>0</v>
      </c>
      <c r="O152" s="72">
        <v>1</v>
      </c>
      <c r="P152" s="72"/>
      <c r="Q152" s="72">
        <v>1</v>
      </c>
      <c r="R152" s="72">
        <v>1</v>
      </c>
      <c r="S152" s="72">
        <v>1</v>
      </c>
      <c r="T152" s="72">
        <v>0</v>
      </c>
      <c r="U152" s="72">
        <v>0</v>
      </c>
      <c r="V152" s="8"/>
      <c r="W152" s="13">
        <f t="shared" si="16"/>
        <v>1</v>
      </c>
      <c r="X152" s="13">
        <f t="shared" si="16"/>
        <v>1</v>
      </c>
      <c r="Y152" s="161">
        <f t="shared" si="16"/>
        <v>0</v>
      </c>
      <c r="Z152" s="207">
        <f t="shared" si="16"/>
        <v>0</v>
      </c>
      <c r="AA152" s="13">
        <f t="shared" si="16"/>
        <v>0</v>
      </c>
      <c r="AB152" s="7">
        <f t="shared" si="12"/>
        <v>2</v>
      </c>
      <c r="AC152" s="7"/>
      <c r="AD152" s="7">
        <f t="shared" si="13"/>
        <v>2</v>
      </c>
      <c r="AE152" s="7">
        <f t="shared" si="14"/>
        <v>0</v>
      </c>
      <c r="AF152" s="7">
        <f t="shared" si="15"/>
        <v>0</v>
      </c>
      <c r="AG152" s="7"/>
      <c r="AH152" s="55"/>
      <c r="AJ152" s="139"/>
      <c r="AK152" s="139"/>
      <c r="AL152" s="139"/>
      <c r="AM152" s="139"/>
      <c r="AN152" s="54"/>
      <c r="AO152" s="139"/>
      <c r="AP152" s="139"/>
      <c r="AQ152" s="139"/>
      <c r="AR152" s="139"/>
      <c r="AS152" s="139"/>
      <c r="AT152" s="54"/>
      <c r="AU152" s="139"/>
      <c r="AV152" s="139"/>
      <c r="AW152" s="139"/>
      <c r="AX152" s="139"/>
      <c r="AY152" s="139"/>
      <c r="AZ152" s="54"/>
      <c r="BA152" s="139"/>
      <c r="BB152" s="54"/>
      <c r="BC152" s="54"/>
      <c r="BD152" s="54"/>
      <c r="BE152" s="54"/>
      <c r="BF152" s="54"/>
      <c r="BG152" s="54"/>
      <c r="BH152" s="54"/>
      <c r="BI152" s="54"/>
      <c r="BJ152" s="54"/>
      <c r="BK152" s="54"/>
      <c r="BL152" s="54"/>
    </row>
    <row r="153" spans="1:64" s="85" customFormat="1" ht="13.5" customHeight="1" x14ac:dyDescent="0.2">
      <c r="A153" s="11" t="s">
        <v>258</v>
      </c>
      <c r="B153" s="29" t="s">
        <v>433</v>
      </c>
      <c r="C153" s="29">
        <v>4</v>
      </c>
      <c r="D153" s="4" t="s">
        <v>273</v>
      </c>
      <c r="E153" s="8">
        <v>1</v>
      </c>
      <c r="F153" s="8">
        <v>1</v>
      </c>
      <c r="G153" s="8">
        <v>0</v>
      </c>
      <c r="H153" s="8">
        <v>0</v>
      </c>
      <c r="I153" s="8">
        <v>1</v>
      </c>
      <c r="J153" s="8"/>
      <c r="K153" s="8">
        <v>1</v>
      </c>
      <c r="L153" s="8">
        <v>1</v>
      </c>
      <c r="M153" s="8">
        <v>0</v>
      </c>
      <c r="N153" s="8">
        <v>0</v>
      </c>
      <c r="O153" s="8">
        <v>0</v>
      </c>
      <c r="P153" s="8"/>
      <c r="Q153" s="8">
        <v>0</v>
      </c>
      <c r="R153" s="8">
        <v>0</v>
      </c>
      <c r="S153" s="8">
        <v>0</v>
      </c>
      <c r="T153" s="8">
        <v>0</v>
      </c>
      <c r="U153" s="8">
        <v>0</v>
      </c>
      <c r="V153" s="8"/>
      <c r="W153" s="13">
        <f t="shared" si="16"/>
        <v>1</v>
      </c>
      <c r="X153" s="13">
        <f t="shared" si="16"/>
        <v>1</v>
      </c>
      <c r="Y153" s="161">
        <f t="shared" si="16"/>
        <v>0</v>
      </c>
      <c r="Z153" s="207">
        <f t="shared" si="16"/>
        <v>0</v>
      </c>
      <c r="AA153" s="13">
        <f t="shared" si="16"/>
        <v>0</v>
      </c>
      <c r="AB153" s="7">
        <f t="shared" si="12"/>
        <v>2</v>
      </c>
      <c r="AC153" s="7"/>
      <c r="AD153" s="7">
        <f t="shared" si="13"/>
        <v>2</v>
      </c>
      <c r="AE153" s="7">
        <f t="shared" si="14"/>
        <v>0</v>
      </c>
      <c r="AF153" s="7">
        <f t="shared" si="15"/>
        <v>0</v>
      </c>
      <c r="AG153" s="7"/>
      <c r="AH153" s="55"/>
      <c r="AI153" s="137"/>
      <c r="AN153" s="83"/>
      <c r="AT153" s="83"/>
      <c r="AZ153" s="83"/>
      <c r="BB153" s="83"/>
      <c r="BC153" s="83"/>
      <c r="BD153" s="83"/>
      <c r="BE153" s="83"/>
      <c r="BF153" s="83"/>
      <c r="BG153" s="83"/>
      <c r="BH153" s="83"/>
      <c r="BI153" s="83"/>
      <c r="BJ153" s="83"/>
      <c r="BK153" s="83"/>
      <c r="BL153" s="83"/>
    </row>
    <row r="154" spans="1:64" s="137" customFormat="1" ht="13.5" customHeight="1" x14ac:dyDescent="0.2">
      <c r="A154" s="8">
        <v>1044</v>
      </c>
      <c r="B154" s="29" t="s">
        <v>839</v>
      </c>
      <c r="C154" s="29">
        <v>10</v>
      </c>
      <c r="D154" s="8" t="s">
        <v>621</v>
      </c>
      <c r="E154" s="72">
        <v>1</v>
      </c>
      <c r="F154" s="72">
        <v>1</v>
      </c>
      <c r="G154" s="72">
        <v>1</v>
      </c>
      <c r="H154" s="72">
        <v>0</v>
      </c>
      <c r="I154" s="72">
        <v>0</v>
      </c>
      <c r="J154" s="72"/>
      <c r="K154" s="72">
        <v>1</v>
      </c>
      <c r="L154" s="72">
        <v>1</v>
      </c>
      <c r="M154" s="72">
        <v>0</v>
      </c>
      <c r="N154" s="72">
        <v>0</v>
      </c>
      <c r="O154" s="72">
        <v>0</v>
      </c>
      <c r="P154" s="72" t="s">
        <v>749</v>
      </c>
      <c r="Q154" s="72">
        <v>1</v>
      </c>
      <c r="R154" s="72">
        <v>1</v>
      </c>
      <c r="S154" s="72">
        <v>0</v>
      </c>
      <c r="T154" s="72">
        <v>0</v>
      </c>
      <c r="U154" s="72">
        <v>0</v>
      </c>
      <c r="V154" s="8"/>
      <c r="W154" s="13">
        <f t="shared" si="16"/>
        <v>1</v>
      </c>
      <c r="X154" s="13">
        <f t="shared" si="16"/>
        <v>1</v>
      </c>
      <c r="Y154" s="161">
        <f t="shared" si="16"/>
        <v>0</v>
      </c>
      <c r="Z154" s="207">
        <f t="shared" si="16"/>
        <v>0</v>
      </c>
      <c r="AA154" s="13">
        <f t="shared" si="16"/>
        <v>0</v>
      </c>
      <c r="AB154" s="7">
        <f t="shared" si="12"/>
        <v>2</v>
      </c>
      <c r="AC154" s="7"/>
      <c r="AD154" s="7">
        <f t="shared" si="13"/>
        <v>2</v>
      </c>
      <c r="AE154" s="7">
        <f t="shared" si="14"/>
        <v>0</v>
      </c>
      <c r="AF154" s="7">
        <f t="shared" si="15"/>
        <v>0</v>
      </c>
      <c r="AG154" s="7"/>
      <c r="AH154" s="54"/>
      <c r="AI154" s="139"/>
      <c r="AJ154" s="139"/>
      <c r="AK154" s="139"/>
      <c r="AL154" s="139"/>
      <c r="AM154" s="139"/>
      <c r="AN154" s="54"/>
      <c r="AO154" s="139"/>
      <c r="AP154" s="139"/>
      <c r="AQ154" s="139"/>
      <c r="AR154" s="139"/>
      <c r="AS154" s="139"/>
      <c r="AT154" s="54"/>
      <c r="AU154" s="139"/>
      <c r="AV154" s="139"/>
      <c r="AW154" s="139"/>
      <c r="AX154" s="139"/>
      <c r="AY154" s="139"/>
      <c r="AZ154" s="139"/>
      <c r="BA154" s="139"/>
      <c r="BB154" s="54"/>
      <c r="BC154" s="54"/>
      <c r="BD154" s="139"/>
      <c r="BE154" s="139"/>
      <c r="BF154" s="139"/>
      <c r="BG154" s="139"/>
      <c r="BH154" s="139"/>
      <c r="BI154" s="139"/>
      <c r="BJ154" s="139"/>
      <c r="BK154" s="139"/>
      <c r="BL154" s="139"/>
    </row>
    <row r="155" spans="1:64" s="139" customFormat="1" ht="13.5" customHeight="1" x14ac:dyDescent="0.2">
      <c r="A155" s="11" t="s">
        <v>26</v>
      </c>
      <c r="B155" s="29" t="s">
        <v>408</v>
      </c>
      <c r="C155" s="29">
        <v>3</v>
      </c>
      <c r="D155" s="4" t="s">
        <v>27</v>
      </c>
      <c r="E155" s="6">
        <v>0</v>
      </c>
      <c r="F155" s="6">
        <v>1</v>
      </c>
      <c r="G155" s="6">
        <v>0</v>
      </c>
      <c r="H155" s="6">
        <v>0</v>
      </c>
      <c r="I155" s="6">
        <v>0</v>
      </c>
      <c r="J155" s="8" t="s">
        <v>55</v>
      </c>
      <c r="K155" s="5">
        <v>1</v>
      </c>
      <c r="L155" s="5">
        <v>1</v>
      </c>
      <c r="M155" s="14">
        <v>0</v>
      </c>
      <c r="N155" s="14">
        <v>0</v>
      </c>
      <c r="O155" s="14">
        <v>0</v>
      </c>
      <c r="P155" s="3"/>
      <c r="Q155" s="5">
        <v>1</v>
      </c>
      <c r="R155" s="5">
        <v>1</v>
      </c>
      <c r="S155" s="5">
        <v>1</v>
      </c>
      <c r="T155" s="5">
        <v>1</v>
      </c>
      <c r="U155" s="5">
        <v>0</v>
      </c>
      <c r="V155" s="5"/>
      <c r="W155" s="13">
        <f t="shared" si="16"/>
        <v>1</v>
      </c>
      <c r="X155" s="13">
        <f t="shared" si="16"/>
        <v>1</v>
      </c>
      <c r="Y155" s="161">
        <f t="shared" si="16"/>
        <v>0</v>
      </c>
      <c r="Z155" s="207">
        <f t="shared" si="16"/>
        <v>0</v>
      </c>
      <c r="AA155" s="13">
        <f t="shared" si="16"/>
        <v>0</v>
      </c>
      <c r="AB155" s="7">
        <f t="shared" si="12"/>
        <v>2</v>
      </c>
      <c r="AC155" s="7"/>
      <c r="AD155" s="7">
        <f t="shared" si="13"/>
        <v>2</v>
      </c>
      <c r="AE155" s="7">
        <f t="shared" si="14"/>
        <v>0</v>
      </c>
      <c r="AF155" s="7">
        <f t="shared" si="15"/>
        <v>0</v>
      </c>
      <c r="AG155" s="7"/>
      <c r="AH155" s="55"/>
      <c r="AI155" s="137"/>
      <c r="AN155" s="54"/>
      <c r="AT155" s="54"/>
      <c r="AZ155" s="54"/>
      <c r="BB155" s="54"/>
      <c r="BC155" s="54"/>
      <c r="BD155" s="54"/>
      <c r="BE155" s="54"/>
      <c r="BF155" s="54"/>
      <c r="BG155" s="54"/>
      <c r="BH155" s="54"/>
      <c r="BI155" s="54"/>
      <c r="BJ155" s="54"/>
      <c r="BK155" s="54"/>
      <c r="BL155" s="54"/>
    </row>
    <row r="156" spans="1:64" s="139" customFormat="1" ht="13.5" customHeight="1" x14ac:dyDescent="0.2">
      <c r="A156" s="11" t="s">
        <v>71</v>
      </c>
      <c r="B156" s="29" t="s">
        <v>429</v>
      </c>
      <c r="C156" s="29">
        <v>11</v>
      </c>
      <c r="D156" s="4" t="s">
        <v>73</v>
      </c>
      <c r="E156" s="6">
        <v>0</v>
      </c>
      <c r="F156" s="6">
        <v>1</v>
      </c>
      <c r="G156" s="6">
        <v>1</v>
      </c>
      <c r="H156" s="6">
        <v>1</v>
      </c>
      <c r="I156" s="6">
        <v>0</v>
      </c>
      <c r="J156" s="3"/>
      <c r="K156" s="5">
        <v>0</v>
      </c>
      <c r="L156" s="5">
        <v>0</v>
      </c>
      <c r="M156" s="14">
        <v>0.5</v>
      </c>
      <c r="N156" s="14">
        <v>0</v>
      </c>
      <c r="O156" s="14">
        <v>1</v>
      </c>
      <c r="P156" s="3"/>
      <c r="Q156" s="5">
        <v>0</v>
      </c>
      <c r="R156" s="5">
        <v>1</v>
      </c>
      <c r="S156" s="5">
        <v>1</v>
      </c>
      <c r="T156" s="5">
        <v>0</v>
      </c>
      <c r="U156" s="5">
        <v>0</v>
      </c>
      <c r="V156" s="5"/>
      <c r="W156" s="13">
        <f t="shared" si="16"/>
        <v>0</v>
      </c>
      <c r="X156" s="13">
        <f t="shared" si="16"/>
        <v>1</v>
      </c>
      <c r="Y156" s="161">
        <f t="shared" si="16"/>
        <v>1</v>
      </c>
      <c r="Z156" s="207">
        <f t="shared" si="16"/>
        <v>0</v>
      </c>
      <c r="AA156" s="13">
        <f t="shared" si="16"/>
        <v>0</v>
      </c>
      <c r="AB156" s="7">
        <f t="shared" si="12"/>
        <v>2</v>
      </c>
      <c r="AC156" s="7"/>
      <c r="AD156" s="7">
        <f t="shared" si="13"/>
        <v>1</v>
      </c>
      <c r="AE156" s="7">
        <f t="shared" si="14"/>
        <v>0</v>
      </c>
      <c r="AF156" s="7">
        <f t="shared" si="15"/>
        <v>1</v>
      </c>
      <c r="AG156" s="88"/>
      <c r="AH156" s="54"/>
      <c r="AN156" s="54"/>
      <c r="AT156" s="54"/>
      <c r="BB156" s="54"/>
      <c r="BC156" s="54"/>
    </row>
    <row r="157" spans="1:64" s="139" customFormat="1" ht="13.5" customHeight="1" x14ac:dyDescent="0.2">
      <c r="A157" s="11" t="s">
        <v>262</v>
      </c>
      <c r="B157" s="29" t="s">
        <v>503</v>
      </c>
      <c r="C157" s="29">
        <v>2</v>
      </c>
      <c r="D157" s="4" t="s">
        <v>277</v>
      </c>
      <c r="E157" s="8">
        <v>0</v>
      </c>
      <c r="F157" s="8">
        <v>1</v>
      </c>
      <c r="G157" s="8">
        <v>1</v>
      </c>
      <c r="H157" s="8">
        <v>0</v>
      </c>
      <c r="I157" s="8">
        <v>0</v>
      </c>
      <c r="J157" s="8"/>
      <c r="K157" s="8">
        <v>0</v>
      </c>
      <c r="L157" s="8">
        <v>1</v>
      </c>
      <c r="M157" s="8">
        <v>0</v>
      </c>
      <c r="N157" s="8">
        <v>0</v>
      </c>
      <c r="O157" s="8">
        <v>0</v>
      </c>
      <c r="P157" s="8"/>
      <c r="Q157" s="8">
        <v>1</v>
      </c>
      <c r="R157" s="8">
        <v>1</v>
      </c>
      <c r="S157" s="8">
        <v>1</v>
      </c>
      <c r="T157" s="8">
        <v>1</v>
      </c>
      <c r="U157" s="8">
        <v>0</v>
      </c>
      <c r="V157" s="8"/>
      <c r="W157" s="13">
        <f t="shared" si="16"/>
        <v>0</v>
      </c>
      <c r="X157" s="13">
        <f t="shared" si="16"/>
        <v>1</v>
      </c>
      <c r="Y157" s="161">
        <f t="shared" si="16"/>
        <v>1</v>
      </c>
      <c r="Z157" s="207">
        <f t="shared" si="16"/>
        <v>0</v>
      </c>
      <c r="AA157" s="13">
        <f t="shared" si="16"/>
        <v>0</v>
      </c>
      <c r="AB157" s="7">
        <f t="shared" si="12"/>
        <v>2</v>
      </c>
      <c r="AC157" s="7"/>
      <c r="AD157" s="7">
        <f t="shared" si="13"/>
        <v>1</v>
      </c>
      <c r="AE157" s="7">
        <f t="shared" si="14"/>
        <v>0</v>
      </c>
      <c r="AF157" s="7">
        <f t="shared" si="15"/>
        <v>1</v>
      </c>
      <c r="AG157" s="7"/>
      <c r="AH157" s="54"/>
      <c r="AN157" s="54"/>
      <c r="AT157" s="54"/>
      <c r="AZ157" s="54"/>
      <c r="BB157" s="54"/>
      <c r="BC157" s="54"/>
      <c r="BD157" s="54"/>
      <c r="BE157" s="54"/>
      <c r="BF157" s="54"/>
      <c r="BG157" s="54"/>
      <c r="BH157" s="54"/>
      <c r="BI157" s="54"/>
      <c r="BJ157" s="54"/>
      <c r="BK157" s="54"/>
      <c r="BL157" s="54"/>
    </row>
    <row r="158" spans="1:64" s="139" customFormat="1" ht="13.5" customHeight="1" x14ac:dyDescent="0.2">
      <c r="A158" s="8">
        <v>1096</v>
      </c>
      <c r="B158" s="29" t="s">
        <v>883</v>
      </c>
      <c r="C158" s="29">
        <v>11</v>
      </c>
      <c r="D158" s="8" t="s">
        <v>674</v>
      </c>
      <c r="E158" s="72">
        <v>1</v>
      </c>
      <c r="F158" s="72">
        <v>1</v>
      </c>
      <c r="G158" s="72">
        <v>0</v>
      </c>
      <c r="H158" s="72">
        <v>0</v>
      </c>
      <c r="I158" s="72">
        <v>0</v>
      </c>
      <c r="J158" s="72"/>
      <c r="K158" s="72">
        <v>1</v>
      </c>
      <c r="L158" s="72">
        <v>1</v>
      </c>
      <c r="M158" s="72">
        <v>0</v>
      </c>
      <c r="N158" s="72">
        <v>0.5</v>
      </c>
      <c r="O158" s="72">
        <v>1</v>
      </c>
      <c r="P158" s="72"/>
      <c r="Q158" s="72">
        <v>1</v>
      </c>
      <c r="R158" s="72">
        <v>1</v>
      </c>
      <c r="S158" s="72">
        <v>0</v>
      </c>
      <c r="T158" s="72">
        <v>0</v>
      </c>
      <c r="U158" s="72">
        <v>0</v>
      </c>
      <c r="V158" s="8"/>
      <c r="W158" s="13">
        <f t="shared" si="16"/>
        <v>1</v>
      </c>
      <c r="X158" s="13">
        <f t="shared" si="16"/>
        <v>1</v>
      </c>
      <c r="Y158" s="161">
        <f t="shared" si="16"/>
        <v>0</v>
      </c>
      <c r="Z158" s="207">
        <f t="shared" si="16"/>
        <v>0</v>
      </c>
      <c r="AA158" s="13">
        <f t="shared" si="16"/>
        <v>0</v>
      </c>
      <c r="AB158" s="7">
        <f t="shared" si="12"/>
        <v>2</v>
      </c>
      <c r="AC158" s="7"/>
      <c r="AD158" s="7">
        <f t="shared" si="13"/>
        <v>2</v>
      </c>
      <c r="AE158" s="7">
        <f t="shared" si="14"/>
        <v>0</v>
      </c>
      <c r="AF158" s="7">
        <f t="shared" si="15"/>
        <v>0</v>
      </c>
      <c r="AG158" s="7"/>
      <c r="AH158" s="54"/>
      <c r="AN158" s="54"/>
      <c r="AT158" s="54"/>
      <c r="AZ158" s="54"/>
      <c r="BB158" s="54"/>
      <c r="BC158" s="54"/>
      <c r="BD158" s="54"/>
      <c r="BE158" s="54"/>
      <c r="BF158" s="54"/>
      <c r="BG158" s="54"/>
      <c r="BH158" s="54"/>
      <c r="BI158" s="54"/>
      <c r="BJ158" s="54"/>
      <c r="BK158" s="54"/>
      <c r="BL158" s="54"/>
    </row>
    <row r="159" spans="1:64" s="139" customFormat="1" ht="13.5" customHeight="1" x14ac:dyDescent="0.2">
      <c r="A159" s="11" t="s">
        <v>105</v>
      </c>
      <c r="B159" s="29" t="s">
        <v>445</v>
      </c>
      <c r="C159" s="29">
        <v>10</v>
      </c>
      <c r="D159" s="4" t="s">
        <v>113</v>
      </c>
      <c r="E159" s="6">
        <v>1</v>
      </c>
      <c r="F159" s="6">
        <v>1</v>
      </c>
      <c r="G159" s="6">
        <v>1</v>
      </c>
      <c r="H159" s="6">
        <v>1</v>
      </c>
      <c r="I159" s="6">
        <v>0</v>
      </c>
      <c r="J159" s="3"/>
      <c r="K159" s="5">
        <v>1</v>
      </c>
      <c r="L159" s="5">
        <v>1</v>
      </c>
      <c r="M159" s="14">
        <v>0</v>
      </c>
      <c r="N159" s="14">
        <v>0</v>
      </c>
      <c r="O159" s="14">
        <v>0</v>
      </c>
      <c r="P159" s="3"/>
      <c r="Q159" s="5">
        <v>1</v>
      </c>
      <c r="R159" s="5">
        <v>1</v>
      </c>
      <c r="S159" s="5">
        <v>0</v>
      </c>
      <c r="T159" s="5">
        <v>0</v>
      </c>
      <c r="U159" s="5">
        <v>0</v>
      </c>
      <c r="V159" s="5"/>
      <c r="W159" s="13">
        <f t="shared" si="16"/>
        <v>1</v>
      </c>
      <c r="X159" s="13">
        <f t="shared" si="16"/>
        <v>1</v>
      </c>
      <c r="Y159" s="161">
        <f t="shared" si="16"/>
        <v>0</v>
      </c>
      <c r="Z159" s="207">
        <f t="shared" si="16"/>
        <v>0</v>
      </c>
      <c r="AA159" s="13">
        <f t="shared" si="16"/>
        <v>0</v>
      </c>
      <c r="AB159" s="7">
        <f t="shared" si="12"/>
        <v>2</v>
      </c>
      <c r="AC159" s="7"/>
      <c r="AD159" s="7">
        <f t="shared" si="13"/>
        <v>2</v>
      </c>
      <c r="AE159" s="7">
        <f t="shared" si="14"/>
        <v>0</v>
      </c>
      <c r="AF159" s="7">
        <f t="shared" si="15"/>
        <v>0</v>
      </c>
      <c r="AG159" s="7"/>
      <c r="AH159" s="54"/>
      <c r="AN159" s="54"/>
      <c r="AT159" s="54"/>
      <c r="AZ159" s="54"/>
      <c r="BB159" s="54"/>
      <c r="BC159" s="54"/>
      <c r="BD159" s="54"/>
      <c r="BE159" s="54"/>
      <c r="BF159" s="54"/>
      <c r="BG159" s="54"/>
      <c r="BH159" s="54"/>
      <c r="BI159" s="54"/>
      <c r="BJ159" s="54"/>
      <c r="BK159" s="54"/>
      <c r="BL159" s="54"/>
    </row>
    <row r="160" spans="1:64" s="139" customFormat="1" ht="13.5" customHeight="1" x14ac:dyDescent="0.2">
      <c r="A160" s="8">
        <v>1059</v>
      </c>
      <c r="B160" s="29" t="s">
        <v>853</v>
      </c>
      <c r="C160" s="29">
        <v>11</v>
      </c>
      <c r="D160" s="8" t="s">
        <v>636</v>
      </c>
      <c r="E160" s="72">
        <v>0</v>
      </c>
      <c r="F160" s="72">
        <v>1</v>
      </c>
      <c r="G160" s="72">
        <v>1</v>
      </c>
      <c r="H160" s="72">
        <v>0</v>
      </c>
      <c r="I160" s="72">
        <v>0</v>
      </c>
      <c r="J160" s="72"/>
      <c r="K160" s="72">
        <v>0</v>
      </c>
      <c r="L160" s="72">
        <v>0</v>
      </c>
      <c r="M160" s="72">
        <v>0</v>
      </c>
      <c r="N160" s="72">
        <v>0</v>
      </c>
      <c r="O160" s="72">
        <v>0</v>
      </c>
      <c r="P160" s="72" t="s">
        <v>756</v>
      </c>
      <c r="Q160" s="72">
        <v>0</v>
      </c>
      <c r="R160" s="72">
        <v>1</v>
      </c>
      <c r="S160" s="72">
        <v>1</v>
      </c>
      <c r="T160" s="72">
        <v>0</v>
      </c>
      <c r="U160" s="72">
        <v>0</v>
      </c>
      <c r="V160" s="8"/>
      <c r="W160" s="13">
        <f t="shared" si="16"/>
        <v>0</v>
      </c>
      <c r="X160" s="13">
        <f t="shared" si="16"/>
        <v>1</v>
      </c>
      <c r="Y160" s="161">
        <f t="shared" si="16"/>
        <v>1</v>
      </c>
      <c r="Z160" s="207">
        <f t="shared" si="16"/>
        <v>0</v>
      </c>
      <c r="AA160" s="13">
        <f t="shared" si="16"/>
        <v>0</v>
      </c>
      <c r="AB160" s="7">
        <f t="shared" si="12"/>
        <v>2</v>
      </c>
      <c r="AC160" s="7"/>
      <c r="AD160" s="7">
        <f t="shared" si="13"/>
        <v>1</v>
      </c>
      <c r="AE160" s="7">
        <f t="shared" si="14"/>
        <v>0</v>
      </c>
      <c r="AF160" s="7">
        <f t="shared" si="15"/>
        <v>1</v>
      </c>
      <c r="AG160" s="7"/>
      <c r="AH160" s="54"/>
      <c r="AN160" s="54"/>
      <c r="AT160" s="54"/>
      <c r="BB160" s="54"/>
      <c r="BC160" s="54"/>
    </row>
    <row r="161" spans="1:64" s="139" customFormat="1" ht="13.5" customHeight="1" x14ac:dyDescent="0.2">
      <c r="A161" s="1" t="s">
        <v>223</v>
      </c>
      <c r="B161" s="29" t="s">
        <v>430</v>
      </c>
      <c r="C161" s="29">
        <v>9</v>
      </c>
      <c r="D161" s="4" t="s">
        <v>235</v>
      </c>
      <c r="E161" s="8">
        <v>0</v>
      </c>
      <c r="F161" s="8">
        <v>1</v>
      </c>
      <c r="G161" s="8">
        <v>0</v>
      </c>
      <c r="H161" s="8">
        <v>0</v>
      </c>
      <c r="I161" s="8">
        <v>1</v>
      </c>
      <c r="J161" s="8"/>
      <c r="K161" s="8">
        <v>0</v>
      </c>
      <c r="L161" s="6">
        <v>1</v>
      </c>
      <c r="M161" s="17">
        <v>0</v>
      </c>
      <c r="N161" s="17">
        <v>0</v>
      </c>
      <c r="O161" s="17">
        <v>1</v>
      </c>
      <c r="P161" s="8" t="s">
        <v>349</v>
      </c>
      <c r="Q161" s="8">
        <v>0</v>
      </c>
      <c r="R161" s="8">
        <v>1</v>
      </c>
      <c r="S161" s="8">
        <v>1</v>
      </c>
      <c r="T161" s="8">
        <v>0</v>
      </c>
      <c r="U161" s="8">
        <v>0</v>
      </c>
      <c r="V161" s="8"/>
      <c r="W161" s="13">
        <f t="shared" si="16"/>
        <v>0</v>
      </c>
      <c r="X161" s="13">
        <f t="shared" si="16"/>
        <v>1</v>
      </c>
      <c r="Y161" s="161">
        <f t="shared" si="16"/>
        <v>0</v>
      </c>
      <c r="Z161" s="207">
        <f t="shared" si="16"/>
        <v>0</v>
      </c>
      <c r="AA161" s="13">
        <f t="shared" si="16"/>
        <v>1</v>
      </c>
      <c r="AB161" s="7">
        <f t="shared" si="12"/>
        <v>2</v>
      </c>
      <c r="AC161" s="7"/>
      <c r="AD161" s="7">
        <f t="shared" si="13"/>
        <v>1</v>
      </c>
      <c r="AE161" s="7">
        <f t="shared" si="14"/>
        <v>1</v>
      </c>
      <c r="AF161" s="7">
        <f t="shared" si="15"/>
        <v>0</v>
      </c>
      <c r="AG161" s="7"/>
      <c r="AH161" s="55"/>
      <c r="AI161" s="137"/>
      <c r="AN161" s="54"/>
      <c r="AT161" s="54"/>
      <c r="AZ161" s="54"/>
      <c r="BB161" s="54"/>
      <c r="BC161" s="54"/>
      <c r="BD161" s="54"/>
      <c r="BE161" s="54"/>
      <c r="BF161" s="54"/>
      <c r="BG161" s="54"/>
      <c r="BH161" s="54"/>
      <c r="BI161" s="54"/>
      <c r="BJ161" s="54"/>
      <c r="BK161" s="54"/>
      <c r="BL161" s="54"/>
    </row>
    <row r="162" spans="1:64" s="139" customFormat="1" ht="13.5" customHeight="1" x14ac:dyDescent="0.2">
      <c r="A162" s="8">
        <v>1135</v>
      </c>
      <c r="B162" s="29" t="s">
        <v>916</v>
      </c>
      <c r="C162" s="29">
        <v>10</v>
      </c>
      <c r="D162" s="8" t="s">
        <v>713</v>
      </c>
      <c r="E162" s="72">
        <v>0</v>
      </c>
      <c r="F162" s="72">
        <v>0</v>
      </c>
      <c r="G162" s="72">
        <v>0</v>
      </c>
      <c r="H162" s="72">
        <v>0</v>
      </c>
      <c r="I162" s="72">
        <v>0</v>
      </c>
      <c r="J162" s="72"/>
      <c r="K162" s="72">
        <v>1</v>
      </c>
      <c r="L162" s="72">
        <v>1</v>
      </c>
      <c r="M162" s="72">
        <v>0</v>
      </c>
      <c r="N162" s="72">
        <v>0</v>
      </c>
      <c r="O162" s="72">
        <v>0</v>
      </c>
      <c r="P162" s="72" t="s">
        <v>744</v>
      </c>
      <c r="Q162" s="72">
        <v>1</v>
      </c>
      <c r="R162" s="72">
        <v>1</v>
      </c>
      <c r="S162" s="72">
        <v>0</v>
      </c>
      <c r="T162" s="72">
        <v>1</v>
      </c>
      <c r="U162" s="72">
        <v>0</v>
      </c>
      <c r="V162" s="8"/>
      <c r="W162" s="13">
        <f t="shared" si="16"/>
        <v>1</v>
      </c>
      <c r="X162" s="13">
        <f t="shared" si="16"/>
        <v>1</v>
      </c>
      <c r="Y162" s="161">
        <f t="shared" si="16"/>
        <v>0</v>
      </c>
      <c r="Z162" s="207">
        <f t="shared" si="16"/>
        <v>0</v>
      </c>
      <c r="AA162" s="13">
        <f t="shared" si="16"/>
        <v>0</v>
      </c>
      <c r="AB162" s="7">
        <f t="shared" si="12"/>
        <v>2</v>
      </c>
      <c r="AC162" s="7"/>
      <c r="AD162" s="7">
        <f t="shared" si="13"/>
        <v>2</v>
      </c>
      <c r="AE162" s="7">
        <f t="shared" si="14"/>
        <v>0</v>
      </c>
      <c r="AF162" s="7">
        <f t="shared" si="15"/>
        <v>0</v>
      </c>
      <c r="AG162" s="7"/>
      <c r="AH162" s="83"/>
      <c r="AI162" s="85"/>
      <c r="AN162" s="54"/>
      <c r="AT162" s="54"/>
      <c r="AZ162" s="54"/>
      <c r="BB162" s="54"/>
      <c r="BC162" s="54"/>
      <c r="BD162" s="54"/>
      <c r="BE162" s="54"/>
      <c r="BF162" s="54"/>
      <c r="BG162" s="54"/>
      <c r="BH162" s="54"/>
      <c r="BI162" s="54"/>
      <c r="BJ162" s="54"/>
      <c r="BK162" s="54"/>
      <c r="BL162" s="54"/>
    </row>
    <row r="163" spans="1:64" s="139" customFormat="1" ht="13.5" customHeight="1" x14ac:dyDescent="0.2">
      <c r="A163" s="1" t="s">
        <v>211</v>
      </c>
      <c r="B163" s="29" t="s">
        <v>485</v>
      </c>
      <c r="C163" s="29">
        <v>9</v>
      </c>
      <c r="D163" s="4" t="s">
        <v>222</v>
      </c>
      <c r="E163" s="8">
        <v>1</v>
      </c>
      <c r="F163" s="8">
        <v>0</v>
      </c>
      <c r="G163" s="8">
        <v>0</v>
      </c>
      <c r="H163" s="8">
        <v>0</v>
      </c>
      <c r="I163" s="8">
        <v>1</v>
      </c>
      <c r="J163" s="8"/>
      <c r="K163" s="5">
        <v>1</v>
      </c>
      <c r="L163" s="5">
        <v>0</v>
      </c>
      <c r="M163" s="14">
        <v>0</v>
      </c>
      <c r="N163" s="14">
        <v>0.5</v>
      </c>
      <c r="O163" s="14">
        <v>1</v>
      </c>
      <c r="P163" s="3"/>
      <c r="Q163" s="8">
        <v>1</v>
      </c>
      <c r="R163" s="8">
        <v>1</v>
      </c>
      <c r="S163" s="8">
        <v>0</v>
      </c>
      <c r="T163" s="8">
        <v>0</v>
      </c>
      <c r="U163" s="8">
        <v>0</v>
      </c>
      <c r="V163" s="8"/>
      <c r="W163" s="13">
        <f t="shared" si="16"/>
        <v>1</v>
      </c>
      <c r="X163" s="13">
        <f t="shared" si="16"/>
        <v>0</v>
      </c>
      <c r="Y163" s="161">
        <f t="shared" si="16"/>
        <v>0</v>
      </c>
      <c r="Z163" s="207">
        <f t="shared" si="16"/>
        <v>0</v>
      </c>
      <c r="AA163" s="13">
        <f t="shared" si="16"/>
        <v>1</v>
      </c>
      <c r="AB163" s="7">
        <f t="shared" si="12"/>
        <v>2</v>
      </c>
      <c r="AC163" s="7"/>
      <c r="AD163" s="7">
        <f t="shared" si="13"/>
        <v>1</v>
      </c>
      <c r="AE163" s="7">
        <f t="shared" si="14"/>
        <v>1</v>
      </c>
      <c r="AF163" s="7">
        <f t="shared" si="15"/>
        <v>0</v>
      </c>
      <c r="AG163" s="7"/>
      <c r="AH163" s="54"/>
      <c r="AN163" s="54"/>
      <c r="AT163" s="54"/>
      <c r="AZ163" s="54"/>
      <c r="BB163" s="54"/>
      <c r="BC163" s="54"/>
      <c r="BD163" s="54"/>
      <c r="BE163" s="54"/>
      <c r="BF163" s="54"/>
      <c r="BG163" s="54"/>
      <c r="BH163" s="54"/>
      <c r="BI163" s="54"/>
      <c r="BJ163" s="54"/>
      <c r="BK163" s="54"/>
      <c r="BL163" s="54"/>
    </row>
    <row r="164" spans="1:64" s="137" customFormat="1" ht="13.5" customHeight="1" x14ac:dyDescent="0.2">
      <c r="A164" s="1" t="s">
        <v>23</v>
      </c>
      <c r="B164" s="29" t="s">
        <v>409</v>
      </c>
      <c r="C164" s="29">
        <v>10</v>
      </c>
      <c r="D164" s="4" t="s">
        <v>24</v>
      </c>
      <c r="E164" s="6">
        <v>1</v>
      </c>
      <c r="F164" s="6">
        <v>1</v>
      </c>
      <c r="G164" s="6">
        <v>0</v>
      </c>
      <c r="H164" s="6">
        <v>0</v>
      </c>
      <c r="I164" s="6">
        <v>0</v>
      </c>
      <c r="J164" s="3"/>
      <c r="K164" s="5">
        <v>1</v>
      </c>
      <c r="L164" s="5">
        <v>1</v>
      </c>
      <c r="M164" s="14">
        <v>0</v>
      </c>
      <c r="N164" s="14">
        <v>0</v>
      </c>
      <c r="O164" s="14">
        <v>0</v>
      </c>
      <c r="P164" s="3"/>
      <c r="Q164" s="5">
        <v>1</v>
      </c>
      <c r="R164" s="5">
        <v>1</v>
      </c>
      <c r="S164" s="5">
        <v>0</v>
      </c>
      <c r="T164" s="5">
        <v>0</v>
      </c>
      <c r="U164" s="5">
        <v>0</v>
      </c>
      <c r="V164" s="5"/>
      <c r="W164" s="13">
        <f t="shared" si="16"/>
        <v>1</v>
      </c>
      <c r="X164" s="13">
        <f t="shared" si="16"/>
        <v>1</v>
      </c>
      <c r="Y164" s="161">
        <f t="shared" si="16"/>
        <v>0</v>
      </c>
      <c r="Z164" s="207">
        <f t="shared" si="16"/>
        <v>0</v>
      </c>
      <c r="AA164" s="13">
        <f t="shared" si="16"/>
        <v>0</v>
      </c>
      <c r="AB164" s="7">
        <f t="shared" si="12"/>
        <v>2</v>
      </c>
      <c r="AC164" s="7"/>
      <c r="AD164" s="7">
        <f t="shared" si="13"/>
        <v>2</v>
      </c>
      <c r="AE164" s="7">
        <f t="shared" si="14"/>
        <v>0</v>
      </c>
      <c r="AF164" s="7">
        <f t="shared" si="15"/>
        <v>0</v>
      </c>
      <c r="AG164" s="7"/>
      <c r="AH164" s="161"/>
      <c r="AI164" s="139"/>
      <c r="AN164" s="55"/>
      <c r="AT164" s="55"/>
      <c r="BB164" s="55"/>
      <c r="BC164" s="55"/>
    </row>
    <row r="165" spans="1:64" s="139" customFormat="1" ht="13.5" customHeight="1" x14ac:dyDescent="0.2">
      <c r="A165" s="8">
        <v>1003</v>
      </c>
      <c r="B165" s="29" t="s">
        <v>801</v>
      </c>
      <c r="C165" s="29">
        <v>8</v>
      </c>
      <c r="D165" s="8" t="s">
        <v>580</v>
      </c>
      <c r="E165" s="72">
        <v>1</v>
      </c>
      <c r="F165" s="72">
        <v>0</v>
      </c>
      <c r="G165" s="72">
        <v>1</v>
      </c>
      <c r="H165" s="72">
        <v>0</v>
      </c>
      <c r="I165" s="72">
        <v>0</v>
      </c>
      <c r="J165" s="72"/>
      <c r="K165" s="72">
        <v>1</v>
      </c>
      <c r="L165" s="72">
        <v>1</v>
      </c>
      <c r="M165" s="72">
        <v>0</v>
      </c>
      <c r="N165" s="72">
        <v>0.5</v>
      </c>
      <c r="O165" s="72">
        <v>0.5</v>
      </c>
      <c r="P165" s="72"/>
      <c r="Q165" s="72">
        <v>1</v>
      </c>
      <c r="R165" s="72">
        <v>1</v>
      </c>
      <c r="S165" s="72">
        <v>0</v>
      </c>
      <c r="T165" s="72">
        <v>0</v>
      </c>
      <c r="U165" s="72">
        <v>0</v>
      </c>
      <c r="V165" s="72"/>
      <c r="W165" s="13">
        <f t="shared" ref="W165:AA196" si="17">IF(((E165+K165+Q165)=1.5),0.5,ROUND((E165+K165+Q165)/3,0))</f>
        <v>1</v>
      </c>
      <c r="X165" s="13">
        <f t="shared" si="17"/>
        <v>1</v>
      </c>
      <c r="Y165" s="161">
        <f t="shared" si="17"/>
        <v>0</v>
      </c>
      <c r="Z165" s="207">
        <f t="shared" si="17"/>
        <v>0</v>
      </c>
      <c r="AA165" s="13">
        <f t="shared" si="17"/>
        <v>0</v>
      </c>
      <c r="AB165" s="7">
        <f t="shared" si="12"/>
        <v>2</v>
      </c>
      <c r="AC165" s="7"/>
      <c r="AD165" s="7">
        <f t="shared" si="13"/>
        <v>2</v>
      </c>
      <c r="AE165" s="7">
        <f t="shared" si="14"/>
        <v>0</v>
      </c>
      <c r="AF165" s="7">
        <f t="shared" si="15"/>
        <v>0</v>
      </c>
      <c r="AG165" s="7"/>
      <c r="AH165" s="54"/>
      <c r="AN165" s="54"/>
      <c r="AT165" s="54"/>
      <c r="AZ165" s="54"/>
      <c r="BB165" s="54"/>
      <c r="BC165" s="54"/>
      <c r="BD165" s="54"/>
      <c r="BE165" s="54"/>
      <c r="BF165" s="54"/>
      <c r="BG165" s="54"/>
      <c r="BH165" s="54"/>
      <c r="BI165" s="54"/>
      <c r="BJ165" s="54"/>
      <c r="BK165" s="54"/>
      <c r="BL165" s="54"/>
    </row>
    <row r="166" spans="1:64" s="139" customFormat="1" ht="13.5" customHeight="1" x14ac:dyDescent="0.2">
      <c r="A166" s="1" t="s">
        <v>88</v>
      </c>
      <c r="B166" s="86" t="s">
        <v>424</v>
      </c>
      <c r="C166" s="86">
        <v>11</v>
      </c>
      <c r="D166" s="87" t="s">
        <v>94</v>
      </c>
      <c r="E166" s="2">
        <v>1</v>
      </c>
      <c r="F166" s="2">
        <v>1</v>
      </c>
      <c r="G166" s="2">
        <v>1</v>
      </c>
      <c r="H166" s="2">
        <v>0</v>
      </c>
      <c r="I166" s="2">
        <v>1</v>
      </c>
      <c r="J166" s="5" t="s">
        <v>156</v>
      </c>
      <c r="K166" s="5">
        <v>1</v>
      </c>
      <c r="L166" s="5">
        <v>1</v>
      </c>
      <c r="M166" s="14">
        <v>0</v>
      </c>
      <c r="N166" s="14">
        <v>0.5</v>
      </c>
      <c r="O166" s="14">
        <v>0</v>
      </c>
      <c r="P166" s="86"/>
      <c r="Q166" s="5">
        <v>1</v>
      </c>
      <c r="R166" s="5">
        <v>1</v>
      </c>
      <c r="S166" s="5">
        <v>0</v>
      </c>
      <c r="T166" s="5">
        <v>0</v>
      </c>
      <c r="U166" s="5">
        <v>0</v>
      </c>
      <c r="V166" s="5"/>
      <c r="W166" s="12">
        <f t="shared" si="17"/>
        <v>1</v>
      </c>
      <c r="X166" s="12">
        <f t="shared" si="17"/>
        <v>1</v>
      </c>
      <c r="Y166" s="84">
        <f t="shared" si="17"/>
        <v>0</v>
      </c>
      <c r="Z166" s="207">
        <f t="shared" si="17"/>
        <v>0</v>
      </c>
      <c r="AA166" s="12">
        <f t="shared" si="17"/>
        <v>0</v>
      </c>
      <c r="AB166" s="88">
        <f t="shared" si="12"/>
        <v>2</v>
      </c>
      <c r="AC166" s="88"/>
      <c r="AD166" s="7">
        <f t="shared" si="13"/>
        <v>2</v>
      </c>
      <c r="AE166" s="7">
        <f t="shared" si="14"/>
        <v>0</v>
      </c>
      <c r="AF166" s="7">
        <f t="shared" si="15"/>
        <v>0</v>
      </c>
      <c r="AG166" s="7"/>
      <c r="AH166" s="55"/>
      <c r="AI166" s="137"/>
      <c r="AN166" s="54"/>
      <c r="AT166" s="54"/>
      <c r="AZ166" s="54"/>
      <c r="BB166" s="54"/>
      <c r="BC166" s="54"/>
      <c r="BD166" s="54"/>
      <c r="BE166" s="54"/>
      <c r="BF166" s="54"/>
      <c r="BG166" s="54"/>
      <c r="BH166" s="54"/>
      <c r="BI166" s="54"/>
      <c r="BJ166" s="54"/>
      <c r="BK166" s="54"/>
      <c r="BL166" s="54"/>
    </row>
    <row r="167" spans="1:64" s="139" customFormat="1" ht="13.5" customHeight="1" x14ac:dyDescent="0.2">
      <c r="A167" s="1" t="s">
        <v>36</v>
      </c>
      <c r="B167" s="29" t="s">
        <v>414</v>
      </c>
      <c r="C167" s="29">
        <v>10</v>
      </c>
      <c r="D167" s="4" t="s">
        <v>37</v>
      </c>
      <c r="E167" s="6">
        <v>0</v>
      </c>
      <c r="F167" s="6">
        <v>1</v>
      </c>
      <c r="G167" s="6">
        <v>1</v>
      </c>
      <c r="H167" s="6">
        <v>1</v>
      </c>
      <c r="I167" s="6">
        <v>0</v>
      </c>
      <c r="J167" s="8" t="s">
        <v>76</v>
      </c>
      <c r="K167" s="5">
        <v>0</v>
      </c>
      <c r="L167" s="5">
        <v>0</v>
      </c>
      <c r="M167" s="14">
        <v>0</v>
      </c>
      <c r="N167" s="14">
        <v>0</v>
      </c>
      <c r="O167" s="14">
        <v>1</v>
      </c>
      <c r="P167" s="8" t="s">
        <v>65</v>
      </c>
      <c r="Q167" s="5">
        <v>0</v>
      </c>
      <c r="R167" s="5">
        <v>1</v>
      </c>
      <c r="S167" s="5">
        <v>1</v>
      </c>
      <c r="T167" s="5">
        <v>0</v>
      </c>
      <c r="U167" s="5">
        <v>0</v>
      </c>
      <c r="V167" s="5"/>
      <c r="W167" s="13">
        <f t="shared" si="17"/>
        <v>0</v>
      </c>
      <c r="X167" s="13">
        <f t="shared" si="17"/>
        <v>1</v>
      </c>
      <c r="Y167" s="161">
        <f t="shared" si="17"/>
        <v>1</v>
      </c>
      <c r="Z167" s="207">
        <f t="shared" si="17"/>
        <v>0</v>
      </c>
      <c r="AA167" s="13">
        <f t="shared" si="17"/>
        <v>0</v>
      </c>
      <c r="AB167" s="7">
        <f t="shared" si="12"/>
        <v>2</v>
      </c>
      <c r="AC167" s="7"/>
      <c r="AD167" s="7">
        <f t="shared" si="13"/>
        <v>1</v>
      </c>
      <c r="AE167" s="7">
        <f t="shared" si="14"/>
        <v>0</v>
      </c>
      <c r="AF167" s="7">
        <f t="shared" si="15"/>
        <v>1</v>
      </c>
      <c r="AG167" s="7"/>
      <c r="AH167" s="54"/>
      <c r="AN167" s="54"/>
      <c r="AT167" s="54"/>
      <c r="AZ167" s="54"/>
      <c r="BB167" s="54"/>
      <c r="BC167" s="54"/>
      <c r="BD167" s="54"/>
      <c r="BE167" s="54"/>
      <c r="BF167" s="54"/>
      <c r="BG167" s="54"/>
      <c r="BH167" s="54"/>
      <c r="BI167" s="54"/>
      <c r="BJ167" s="54"/>
      <c r="BK167" s="54"/>
      <c r="BL167" s="54"/>
    </row>
    <row r="168" spans="1:64" s="139" customFormat="1" ht="13.5" customHeight="1" x14ac:dyDescent="0.2">
      <c r="A168" s="1" t="s">
        <v>176</v>
      </c>
      <c r="B168" s="29" t="s">
        <v>472</v>
      </c>
      <c r="C168" s="29">
        <v>10</v>
      </c>
      <c r="D168" s="4" t="s">
        <v>189</v>
      </c>
      <c r="E168" s="6">
        <v>0</v>
      </c>
      <c r="F168" s="6">
        <v>1</v>
      </c>
      <c r="G168" s="6">
        <v>0</v>
      </c>
      <c r="H168" s="6">
        <v>0</v>
      </c>
      <c r="I168" s="6">
        <v>1</v>
      </c>
      <c r="J168" s="8" t="s">
        <v>303</v>
      </c>
      <c r="K168" s="5">
        <v>0</v>
      </c>
      <c r="L168" s="5">
        <v>1</v>
      </c>
      <c r="M168" s="14">
        <v>0.5</v>
      </c>
      <c r="N168" s="14">
        <v>0.5</v>
      </c>
      <c r="O168" s="14">
        <v>1</v>
      </c>
      <c r="P168" s="8" t="s">
        <v>263</v>
      </c>
      <c r="Q168" s="5">
        <v>0</v>
      </c>
      <c r="R168" s="5">
        <v>1</v>
      </c>
      <c r="S168" s="5">
        <v>0</v>
      </c>
      <c r="T168" s="5">
        <v>0</v>
      </c>
      <c r="U168" s="5">
        <v>0</v>
      </c>
      <c r="V168" s="5"/>
      <c r="W168" s="13">
        <f t="shared" si="17"/>
        <v>0</v>
      </c>
      <c r="X168" s="13">
        <f t="shared" si="17"/>
        <v>1</v>
      </c>
      <c r="Y168" s="161">
        <f t="shared" si="17"/>
        <v>0</v>
      </c>
      <c r="Z168" s="207">
        <f t="shared" si="17"/>
        <v>0</v>
      </c>
      <c r="AA168" s="13">
        <f t="shared" si="17"/>
        <v>1</v>
      </c>
      <c r="AB168" s="7">
        <f t="shared" si="12"/>
        <v>2</v>
      </c>
      <c r="AC168" s="7"/>
      <c r="AD168" s="7">
        <f t="shared" si="13"/>
        <v>1</v>
      </c>
      <c r="AE168" s="7">
        <f t="shared" si="14"/>
        <v>1</v>
      </c>
      <c r="AF168" s="7">
        <f t="shared" si="15"/>
        <v>0</v>
      </c>
      <c r="AG168" s="7"/>
      <c r="AH168" s="55"/>
      <c r="AI168" s="137"/>
      <c r="AN168" s="54"/>
      <c r="AT168" s="54"/>
      <c r="AZ168" s="54"/>
      <c r="BB168" s="54"/>
      <c r="BC168" s="54"/>
      <c r="BD168" s="54"/>
      <c r="BE168" s="54"/>
      <c r="BF168" s="54"/>
      <c r="BG168" s="54"/>
      <c r="BH168" s="54"/>
      <c r="BI168" s="54"/>
      <c r="BJ168" s="54"/>
      <c r="BK168" s="54"/>
      <c r="BL168" s="54"/>
    </row>
    <row r="169" spans="1:64" s="137" customFormat="1" ht="13.5" customHeight="1" x14ac:dyDescent="0.2">
      <c r="A169" s="1" t="s">
        <v>294</v>
      </c>
      <c r="B169" s="29" t="s">
        <v>513</v>
      </c>
      <c r="C169" s="29">
        <v>2</v>
      </c>
      <c r="D169" s="4" t="s">
        <v>312</v>
      </c>
      <c r="E169" s="8">
        <v>0</v>
      </c>
      <c r="F169" s="8">
        <v>1</v>
      </c>
      <c r="G169" s="8">
        <v>1</v>
      </c>
      <c r="H169" s="8">
        <v>0</v>
      </c>
      <c r="I169" s="8">
        <v>1</v>
      </c>
      <c r="J169" s="8"/>
      <c r="K169" s="8">
        <v>0</v>
      </c>
      <c r="L169" s="8">
        <v>0</v>
      </c>
      <c r="M169" s="8">
        <v>0</v>
      </c>
      <c r="N169" s="8">
        <v>0</v>
      </c>
      <c r="O169" s="8">
        <v>1</v>
      </c>
      <c r="P169" s="8"/>
      <c r="Q169" s="8">
        <v>0</v>
      </c>
      <c r="R169" s="8">
        <v>1</v>
      </c>
      <c r="S169" s="8">
        <v>0</v>
      </c>
      <c r="T169" s="8">
        <v>0</v>
      </c>
      <c r="U169" s="8">
        <v>1</v>
      </c>
      <c r="V169" s="8"/>
      <c r="W169" s="13">
        <f t="shared" si="17"/>
        <v>0</v>
      </c>
      <c r="X169" s="13">
        <f t="shared" si="17"/>
        <v>1</v>
      </c>
      <c r="Y169" s="161">
        <f t="shared" si="17"/>
        <v>0</v>
      </c>
      <c r="Z169" s="207">
        <f t="shared" si="17"/>
        <v>0</v>
      </c>
      <c r="AA169" s="13">
        <f t="shared" si="17"/>
        <v>1</v>
      </c>
      <c r="AB169" s="7">
        <f t="shared" si="12"/>
        <v>2</v>
      </c>
      <c r="AC169" s="7"/>
      <c r="AD169" s="7">
        <f t="shared" si="13"/>
        <v>1</v>
      </c>
      <c r="AE169" s="7">
        <f t="shared" si="14"/>
        <v>1</v>
      </c>
      <c r="AF169" s="7">
        <f t="shared" si="15"/>
        <v>0</v>
      </c>
      <c r="AG169" s="7"/>
      <c r="AH169" s="55"/>
      <c r="AN169" s="55"/>
      <c r="AT169" s="55"/>
      <c r="AZ169" s="55"/>
      <c r="BB169" s="55"/>
      <c r="BC169" s="55"/>
      <c r="BD169" s="55"/>
      <c r="BE169" s="55"/>
      <c r="BF169" s="55"/>
      <c r="BG169" s="55"/>
      <c r="BH169" s="55"/>
      <c r="BI169" s="55"/>
      <c r="BJ169" s="55"/>
      <c r="BK169" s="55"/>
      <c r="BL169" s="55"/>
    </row>
    <row r="170" spans="1:64" s="137" customFormat="1" ht="13.5" customHeight="1" x14ac:dyDescent="0.2">
      <c r="A170" s="11" t="s">
        <v>213</v>
      </c>
      <c r="B170" s="29" t="s">
        <v>486</v>
      </c>
      <c r="C170" s="29">
        <v>8</v>
      </c>
      <c r="D170" s="4" t="s">
        <v>224</v>
      </c>
      <c r="E170" s="8">
        <v>0</v>
      </c>
      <c r="F170" s="8">
        <v>1</v>
      </c>
      <c r="G170" s="8">
        <v>0</v>
      </c>
      <c r="H170" s="8">
        <v>0</v>
      </c>
      <c r="I170" s="8">
        <v>0</v>
      </c>
      <c r="J170" s="8"/>
      <c r="K170" s="5">
        <v>1</v>
      </c>
      <c r="L170" s="5">
        <v>1</v>
      </c>
      <c r="M170" s="14">
        <v>0</v>
      </c>
      <c r="N170" s="14">
        <v>0.5</v>
      </c>
      <c r="O170" s="14">
        <v>1</v>
      </c>
      <c r="P170" s="3"/>
      <c r="Q170" s="8">
        <v>1</v>
      </c>
      <c r="R170" s="8">
        <v>1</v>
      </c>
      <c r="S170" s="8">
        <v>0</v>
      </c>
      <c r="T170" s="8">
        <v>0</v>
      </c>
      <c r="U170" s="8">
        <v>0</v>
      </c>
      <c r="V170" s="8"/>
      <c r="W170" s="13">
        <f t="shared" si="17"/>
        <v>1</v>
      </c>
      <c r="X170" s="13">
        <f t="shared" si="17"/>
        <v>1</v>
      </c>
      <c r="Y170" s="161">
        <f t="shared" si="17"/>
        <v>0</v>
      </c>
      <c r="Z170" s="207">
        <f t="shared" si="17"/>
        <v>0</v>
      </c>
      <c r="AA170" s="13">
        <f t="shared" si="17"/>
        <v>0</v>
      </c>
      <c r="AB170" s="7">
        <f t="shared" si="12"/>
        <v>2</v>
      </c>
      <c r="AC170" s="7"/>
      <c r="AD170" s="7">
        <f t="shared" si="13"/>
        <v>2</v>
      </c>
      <c r="AE170" s="7">
        <f t="shared" si="14"/>
        <v>0</v>
      </c>
      <c r="AF170" s="7">
        <f t="shared" si="15"/>
        <v>0</v>
      </c>
      <c r="AG170" s="7"/>
      <c r="AH170" s="54"/>
      <c r="AI170" s="139"/>
      <c r="AN170" s="55"/>
      <c r="AT170" s="55"/>
      <c r="AZ170" s="55"/>
      <c r="BB170" s="55"/>
      <c r="BC170" s="55"/>
      <c r="BD170" s="55"/>
      <c r="BE170" s="55"/>
      <c r="BF170" s="55"/>
      <c r="BG170" s="55"/>
      <c r="BH170" s="55"/>
      <c r="BI170" s="55"/>
      <c r="BJ170" s="55"/>
      <c r="BK170" s="55"/>
      <c r="BL170" s="55"/>
    </row>
    <row r="171" spans="1:64" ht="15" customHeight="1" x14ac:dyDescent="0.2">
      <c r="A171" s="8">
        <v>1072</v>
      </c>
      <c r="B171" s="29" t="s">
        <v>864</v>
      </c>
      <c r="C171" s="29">
        <v>8</v>
      </c>
      <c r="D171" s="8" t="s">
        <v>649</v>
      </c>
      <c r="E171" s="72">
        <v>0</v>
      </c>
      <c r="F171" s="72">
        <v>0</v>
      </c>
      <c r="G171" s="72">
        <v>1</v>
      </c>
      <c r="H171" s="72">
        <v>0</v>
      </c>
      <c r="I171" s="72">
        <v>1</v>
      </c>
      <c r="J171" s="72" t="s">
        <v>545</v>
      </c>
      <c r="K171" s="72">
        <v>0</v>
      </c>
      <c r="L171" s="72">
        <v>0</v>
      </c>
      <c r="M171" s="72">
        <v>0</v>
      </c>
      <c r="N171" s="72">
        <v>0</v>
      </c>
      <c r="O171" s="72">
        <v>0.5</v>
      </c>
      <c r="P171" s="72" t="s">
        <v>748</v>
      </c>
      <c r="Q171" s="72">
        <v>0</v>
      </c>
      <c r="R171" s="72">
        <v>1</v>
      </c>
      <c r="S171" s="72">
        <v>1</v>
      </c>
      <c r="T171" s="72">
        <v>0</v>
      </c>
      <c r="U171" s="72">
        <v>1</v>
      </c>
      <c r="V171" s="8"/>
      <c r="W171" s="13">
        <f t="shared" si="17"/>
        <v>0</v>
      </c>
      <c r="X171" s="13">
        <f t="shared" si="17"/>
        <v>0</v>
      </c>
      <c r="Y171" s="161">
        <f t="shared" si="17"/>
        <v>1</v>
      </c>
      <c r="Z171" s="207">
        <f t="shared" si="17"/>
        <v>0</v>
      </c>
      <c r="AA171" s="13">
        <f t="shared" si="17"/>
        <v>1</v>
      </c>
      <c r="AB171" s="7">
        <f t="shared" si="12"/>
        <v>2</v>
      </c>
      <c r="AC171" s="7"/>
      <c r="AD171" s="7">
        <f t="shared" si="13"/>
        <v>0</v>
      </c>
      <c r="AE171" s="7">
        <f t="shared" si="14"/>
        <v>1</v>
      </c>
      <c r="AF171" s="7">
        <f t="shared" si="15"/>
        <v>1</v>
      </c>
      <c r="AG171" s="7"/>
      <c r="AI171" s="139"/>
      <c r="AJ171" s="139"/>
      <c r="AK171" s="139"/>
      <c r="AL171" s="139"/>
      <c r="AM171" s="139"/>
      <c r="AO171" s="139"/>
      <c r="AP171" s="139"/>
      <c r="AQ171" s="139"/>
      <c r="AR171" s="139"/>
      <c r="AS171" s="139"/>
      <c r="AU171" s="139"/>
      <c r="AV171" s="139"/>
      <c r="AW171" s="139"/>
      <c r="AX171" s="139"/>
      <c r="AY171" s="139"/>
      <c r="BA171" s="139"/>
    </row>
    <row r="172" spans="1:64" s="83" customFormat="1" ht="15" customHeight="1" x14ac:dyDescent="0.2">
      <c r="A172" s="11" t="s">
        <v>311</v>
      </c>
      <c r="B172" s="29" t="s">
        <v>520</v>
      </c>
      <c r="C172" s="29">
        <v>2</v>
      </c>
      <c r="D172" s="4" t="s">
        <v>327</v>
      </c>
      <c r="E172" s="8">
        <v>0</v>
      </c>
      <c r="F172" s="8">
        <v>1</v>
      </c>
      <c r="G172" s="8">
        <v>0</v>
      </c>
      <c r="H172" s="8">
        <v>0</v>
      </c>
      <c r="I172" s="8">
        <v>1</v>
      </c>
      <c r="J172" s="8"/>
      <c r="K172" s="8">
        <v>0</v>
      </c>
      <c r="L172" s="8">
        <v>1</v>
      </c>
      <c r="M172" s="8">
        <v>0</v>
      </c>
      <c r="N172" s="8">
        <v>0</v>
      </c>
      <c r="O172" s="8">
        <v>1</v>
      </c>
      <c r="P172" s="8"/>
      <c r="Q172" s="8">
        <v>0</v>
      </c>
      <c r="R172" s="8">
        <v>1</v>
      </c>
      <c r="S172" s="8">
        <v>0</v>
      </c>
      <c r="T172" s="8">
        <v>0</v>
      </c>
      <c r="U172" s="8">
        <v>1</v>
      </c>
      <c r="V172" s="8"/>
      <c r="W172" s="13">
        <f t="shared" si="17"/>
        <v>0</v>
      </c>
      <c r="X172" s="13">
        <f t="shared" si="17"/>
        <v>1</v>
      </c>
      <c r="Y172" s="161">
        <f t="shared" si="17"/>
        <v>0</v>
      </c>
      <c r="Z172" s="207">
        <f t="shared" si="17"/>
        <v>0</v>
      </c>
      <c r="AA172" s="13">
        <f t="shared" si="17"/>
        <v>1</v>
      </c>
      <c r="AB172" s="7">
        <f t="shared" si="12"/>
        <v>2</v>
      </c>
      <c r="AC172" s="7"/>
      <c r="AD172" s="7">
        <f t="shared" si="13"/>
        <v>1</v>
      </c>
      <c r="AE172" s="7">
        <f t="shared" si="14"/>
        <v>1</v>
      </c>
      <c r="AF172" s="7">
        <f t="shared" si="15"/>
        <v>0</v>
      </c>
      <c r="AG172" s="7"/>
      <c r="AH172" s="54"/>
      <c r="AI172" s="139"/>
      <c r="AJ172" s="85"/>
      <c r="AK172" s="85"/>
      <c r="AL172" s="85"/>
      <c r="AM172" s="85"/>
      <c r="AO172" s="85"/>
      <c r="AP172" s="85"/>
      <c r="AQ172" s="85"/>
      <c r="AR172" s="85"/>
      <c r="AS172" s="85"/>
      <c r="AU172" s="85"/>
      <c r="AV172" s="85"/>
      <c r="AW172" s="85"/>
      <c r="AX172" s="85"/>
      <c r="AY172" s="85"/>
      <c r="BA172" s="85"/>
    </row>
    <row r="173" spans="1:64" ht="15" customHeight="1" x14ac:dyDescent="0.2">
      <c r="A173" s="11" t="s">
        <v>123</v>
      </c>
      <c r="B173" s="29" t="s">
        <v>452</v>
      </c>
      <c r="C173" s="29">
        <v>8</v>
      </c>
      <c r="D173" s="4" t="s">
        <v>130</v>
      </c>
      <c r="E173" s="6">
        <v>1</v>
      </c>
      <c r="F173" s="6">
        <v>0</v>
      </c>
      <c r="G173" s="6">
        <v>0</v>
      </c>
      <c r="H173" s="6">
        <v>1</v>
      </c>
      <c r="I173" s="6">
        <v>0</v>
      </c>
      <c r="J173" s="8" t="s">
        <v>217</v>
      </c>
      <c r="K173" s="5">
        <v>1</v>
      </c>
      <c r="L173" s="5">
        <v>1</v>
      </c>
      <c r="M173" s="14">
        <v>0</v>
      </c>
      <c r="N173" s="14">
        <v>0</v>
      </c>
      <c r="O173" s="14">
        <v>0</v>
      </c>
      <c r="P173" s="8" t="s">
        <v>164</v>
      </c>
      <c r="Q173" s="5">
        <v>1</v>
      </c>
      <c r="R173" s="5">
        <v>1</v>
      </c>
      <c r="S173" s="5">
        <v>0</v>
      </c>
      <c r="T173" s="5">
        <v>0</v>
      </c>
      <c r="U173" s="5">
        <v>1</v>
      </c>
      <c r="V173" s="5"/>
      <c r="W173" s="13">
        <f t="shared" si="17"/>
        <v>1</v>
      </c>
      <c r="X173" s="13">
        <f t="shared" si="17"/>
        <v>1</v>
      </c>
      <c r="Y173" s="161">
        <f t="shared" si="17"/>
        <v>0</v>
      </c>
      <c r="Z173" s="207">
        <f t="shared" si="17"/>
        <v>0</v>
      </c>
      <c r="AA173" s="13">
        <f t="shared" si="17"/>
        <v>0</v>
      </c>
      <c r="AB173" s="7">
        <f t="shared" si="12"/>
        <v>2</v>
      </c>
      <c r="AC173" s="7"/>
      <c r="AD173" s="7">
        <f t="shared" si="13"/>
        <v>2</v>
      </c>
      <c r="AE173" s="7">
        <f t="shared" si="14"/>
        <v>0</v>
      </c>
      <c r="AF173" s="7">
        <f t="shared" si="15"/>
        <v>0</v>
      </c>
      <c r="AG173" s="7"/>
      <c r="AI173" s="139"/>
      <c r="AJ173" s="139"/>
      <c r="AK173" s="139"/>
      <c r="AL173" s="139"/>
      <c r="AM173" s="139"/>
      <c r="AO173" s="139"/>
      <c r="AP173" s="139"/>
      <c r="AQ173" s="139"/>
      <c r="AR173" s="139"/>
      <c r="AS173" s="139"/>
      <c r="AU173" s="139"/>
      <c r="AV173" s="139"/>
      <c r="AW173" s="139"/>
      <c r="AX173" s="139"/>
      <c r="AY173" s="139"/>
      <c r="BA173" s="139"/>
    </row>
    <row r="174" spans="1:64" ht="15" customHeight="1" x14ac:dyDescent="0.2">
      <c r="A174" s="11" t="s">
        <v>127</v>
      </c>
      <c r="B174" s="29" t="s">
        <v>453</v>
      </c>
      <c r="C174" s="29">
        <v>9</v>
      </c>
      <c r="D174" s="4" t="s">
        <v>136</v>
      </c>
      <c r="E174" s="6">
        <v>1</v>
      </c>
      <c r="F174" s="6">
        <v>0</v>
      </c>
      <c r="G174" s="6">
        <v>0</v>
      </c>
      <c r="H174" s="6">
        <v>0</v>
      </c>
      <c r="I174" s="6">
        <v>0</v>
      </c>
      <c r="J174" s="3"/>
      <c r="K174" s="5">
        <v>1</v>
      </c>
      <c r="L174" s="5">
        <v>1</v>
      </c>
      <c r="M174" s="14">
        <v>0</v>
      </c>
      <c r="N174" s="14">
        <v>0.5</v>
      </c>
      <c r="O174" s="14">
        <v>1</v>
      </c>
      <c r="P174" s="3"/>
      <c r="Q174" s="5">
        <v>1</v>
      </c>
      <c r="R174" s="5">
        <v>1</v>
      </c>
      <c r="S174" s="5">
        <v>0</v>
      </c>
      <c r="T174" s="5">
        <v>0</v>
      </c>
      <c r="U174" s="5">
        <v>0</v>
      </c>
      <c r="V174" s="5"/>
      <c r="W174" s="13">
        <f t="shared" si="17"/>
        <v>1</v>
      </c>
      <c r="X174" s="13">
        <f t="shared" si="17"/>
        <v>1</v>
      </c>
      <c r="Y174" s="161">
        <f t="shared" si="17"/>
        <v>0</v>
      </c>
      <c r="Z174" s="207">
        <f t="shared" si="17"/>
        <v>0</v>
      </c>
      <c r="AA174" s="13">
        <f t="shared" si="17"/>
        <v>0</v>
      </c>
      <c r="AB174" s="7">
        <f t="shared" si="12"/>
        <v>2</v>
      </c>
      <c r="AC174" s="7"/>
      <c r="AD174" s="7">
        <f t="shared" si="13"/>
        <v>2</v>
      </c>
      <c r="AE174" s="7">
        <f t="shared" si="14"/>
        <v>0</v>
      </c>
      <c r="AF174" s="7">
        <f t="shared" si="15"/>
        <v>0</v>
      </c>
      <c r="AG174" s="7"/>
      <c r="AH174" s="83"/>
      <c r="AI174" s="85"/>
      <c r="AJ174" s="139"/>
      <c r="AK174" s="139"/>
      <c r="AL174" s="139"/>
      <c r="AM174" s="139"/>
      <c r="AO174" s="139"/>
      <c r="AP174" s="139"/>
      <c r="AQ174" s="139"/>
      <c r="AR174" s="139"/>
      <c r="AS174" s="139"/>
      <c r="AU174" s="139"/>
      <c r="AV174" s="139"/>
      <c r="AW174" s="139"/>
      <c r="AX174" s="139"/>
      <c r="AY174" s="139"/>
      <c r="BA174" s="139"/>
    </row>
    <row r="175" spans="1:64" ht="15" customHeight="1" x14ac:dyDescent="0.2">
      <c r="A175" s="11" t="s">
        <v>241</v>
      </c>
      <c r="B175" s="29" t="s">
        <v>496</v>
      </c>
      <c r="C175" s="29">
        <v>8</v>
      </c>
      <c r="D175" s="4" t="s">
        <v>255</v>
      </c>
      <c r="E175" s="8">
        <v>0</v>
      </c>
      <c r="F175" s="8">
        <v>1</v>
      </c>
      <c r="G175" s="8">
        <v>1</v>
      </c>
      <c r="H175" s="8">
        <v>1</v>
      </c>
      <c r="I175" s="8">
        <v>0</v>
      </c>
      <c r="J175" s="8"/>
      <c r="K175" s="8">
        <v>0</v>
      </c>
      <c r="L175" s="8">
        <v>0</v>
      </c>
      <c r="M175" s="8">
        <v>0</v>
      </c>
      <c r="N175" s="8">
        <v>0</v>
      </c>
      <c r="O175" s="8">
        <v>0</v>
      </c>
      <c r="P175" s="3"/>
      <c r="Q175" s="8">
        <v>0</v>
      </c>
      <c r="R175" s="8">
        <v>1</v>
      </c>
      <c r="S175" s="8">
        <v>1</v>
      </c>
      <c r="T175" s="8">
        <v>0</v>
      </c>
      <c r="U175" s="8">
        <v>0</v>
      </c>
      <c r="V175" s="8"/>
      <c r="W175" s="13">
        <f t="shared" si="17"/>
        <v>0</v>
      </c>
      <c r="X175" s="13">
        <f t="shared" si="17"/>
        <v>1</v>
      </c>
      <c r="Y175" s="161">
        <f t="shared" si="17"/>
        <v>1</v>
      </c>
      <c r="Z175" s="207">
        <f t="shared" si="17"/>
        <v>0</v>
      </c>
      <c r="AA175" s="13">
        <f t="shared" si="17"/>
        <v>0</v>
      </c>
      <c r="AB175" s="7">
        <f t="shared" si="12"/>
        <v>2</v>
      </c>
      <c r="AC175" s="7"/>
      <c r="AD175" s="7">
        <f t="shared" si="13"/>
        <v>1</v>
      </c>
      <c r="AE175" s="7">
        <f t="shared" si="14"/>
        <v>0</v>
      </c>
      <c r="AF175" s="7">
        <f t="shared" si="15"/>
        <v>1</v>
      </c>
      <c r="AG175" s="7"/>
      <c r="AI175" s="139"/>
      <c r="AJ175" s="139"/>
      <c r="AK175" s="139"/>
      <c r="AL175" s="139"/>
      <c r="AM175" s="139"/>
      <c r="AO175" s="139"/>
      <c r="AP175" s="139"/>
      <c r="AQ175" s="139"/>
      <c r="AR175" s="139"/>
      <c r="AS175" s="139"/>
      <c r="AU175" s="139"/>
      <c r="AV175" s="139"/>
      <c r="AW175" s="139"/>
      <c r="AX175" s="139"/>
      <c r="AY175" s="139"/>
      <c r="BA175" s="139"/>
    </row>
    <row r="176" spans="1:64" ht="15" customHeight="1" x14ac:dyDescent="0.2">
      <c r="A176" s="8">
        <v>1125</v>
      </c>
      <c r="B176" s="29" t="s">
        <v>875</v>
      </c>
      <c r="C176" s="29">
        <v>10</v>
      </c>
      <c r="D176" s="8" t="s">
        <v>703</v>
      </c>
      <c r="E176" s="72">
        <v>1</v>
      </c>
      <c r="F176" s="72">
        <v>1</v>
      </c>
      <c r="G176" s="72">
        <v>0</v>
      </c>
      <c r="H176" s="72">
        <v>0</v>
      </c>
      <c r="I176" s="72">
        <v>0</v>
      </c>
      <c r="J176" s="72"/>
      <c r="K176" s="72">
        <v>1</v>
      </c>
      <c r="L176" s="72">
        <v>1</v>
      </c>
      <c r="M176" s="72">
        <v>0</v>
      </c>
      <c r="N176" s="72">
        <v>0.5</v>
      </c>
      <c r="O176" s="72">
        <v>1</v>
      </c>
      <c r="P176" s="72"/>
      <c r="Q176" s="72">
        <v>1</v>
      </c>
      <c r="R176" s="72">
        <v>1</v>
      </c>
      <c r="S176" s="72">
        <v>0</v>
      </c>
      <c r="T176" s="72">
        <v>0</v>
      </c>
      <c r="U176" s="72">
        <v>0</v>
      </c>
      <c r="V176" s="8"/>
      <c r="W176" s="13">
        <f t="shared" si="17"/>
        <v>1</v>
      </c>
      <c r="X176" s="13">
        <f t="shared" si="17"/>
        <v>1</v>
      </c>
      <c r="Y176" s="161">
        <f t="shared" si="17"/>
        <v>0</v>
      </c>
      <c r="Z176" s="207">
        <f t="shared" si="17"/>
        <v>0</v>
      </c>
      <c r="AA176" s="13">
        <f t="shared" si="17"/>
        <v>0</v>
      </c>
      <c r="AB176" s="7">
        <f t="shared" si="12"/>
        <v>2</v>
      </c>
      <c r="AC176" s="7"/>
      <c r="AD176" s="7">
        <f t="shared" si="13"/>
        <v>2</v>
      </c>
      <c r="AE176" s="7">
        <f t="shared" si="14"/>
        <v>0</v>
      </c>
      <c r="AF176" s="7">
        <f t="shared" si="15"/>
        <v>0</v>
      </c>
      <c r="AG176" s="7"/>
      <c r="AI176" s="139"/>
      <c r="AJ176" s="139"/>
      <c r="AK176" s="139"/>
      <c r="AL176" s="139"/>
      <c r="AM176" s="139"/>
      <c r="AO176" s="139"/>
      <c r="AP176" s="139"/>
      <c r="AQ176" s="139"/>
      <c r="AR176" s="139"/>
      <c r="AS176" s="139"/>
      <c r="AU176" s="139"/>
      <c r="AV176" s="139"/>
      <c r="AW176" s="139"/>
      <c r="AX176" s="139"/>
      <c r="AY176" s="139"/>
      <c r="BA176" s="139"/>
    </row>
    <row r="177" spans="1:64" ht="15" customHeight="1" x14ac:dyDescent="0.2">
      <c r="A177" s="8">
        <v>1017</v>
      </c>
      <c r="B177" s="29" t="s">
        <v>812</v>
      </c>
      <c r="C177" s="29">
        <v>11</v>
      </c>
      <c r="D177" s="8" t="s">
        <v>594</v>
      </c>
      <c r="E177" s="72">
        <v>0</v>
      </c>
      <c r="F177" s="72">
        <v>1</v>
      </c>
      <c r="G177" s="72">
        <v>1</v>
      </c>
      <c r="H177" s="72">
        <v>0</v>
      </c>
      <c r="I177" s="72">
        <v>0</v>
      </c>
      <c r="J177" s="72"/>
      <c r="K177" s="72">
        <v>0</v>
      </c>
      <c r="L177" s="72">
        <v>0</v>
      </c>
      <c r="M177" s="72">
        <v>0</v>
      </c>
      <c r="N177" s="72">
        <v>0</v>
      </c>
      <c r="O177" s="72">
        <v>0</v>
      </c>
      <c r="P177" s="72" t="s">
        <v>744</v>
      </c>
      <c r="Q177" s="72">
        <v>0</v>
      </c>
      <c r="R177" s="72">
        <v>1</v>
      </c>
      <c r="S177" s="72">
        <v>1</v>
      </c>
      <c r="T177" s="72">
        <v>0</v>
      </c>
      <c r="U177" s="72">
        <v>0</v>
      </c>
      <c r="V177" s="72"/>
      <c r="W177" s="13">
        <f t="shared" si="17"/>
        <v>0</v>
      </c>
      <c r="X177" s="13">
        <f t="shared" si="17"/>
        <v>1</v>
      </c>
      <c r="Y177" s="161">
        <f t="shared" si="17"/>
        <v>1</v>
      </c>
      <c r="Z177" s="207">
        <f t="shared" si="17"/>
        <v>0</v>
      </c>
      <c r="AA177" s="13">
        <f t="shared" si="17"/>
        <v>0</v>
      </c>
      <c r="AB177" s="7">
        <f t="shared" si="12"/>
        <v>2</v>
      </c>
      <c r="AC177" s="7"/>
      <c r="AD177" s="7">
        <f t="shared" si="13"/>
        <v>1</v>
      </c>
      <c r="AE177" s="7">
        <f t="shared" si="14"/>
        <v>0</v>
      </c>
      <c r="AF177" s="7">
        <f t="shared" si="15"/>
        <v>1</v>
      </c>
      <c r="AG177" s="7"/>
      <c r="AI177" s="139"/>
      <c r="AJ177" s="139"/>
      <c r="AK177" s="139"/>
      <c r="AL177" s="139"/>
      <c r="AM177" s="139"/>
      <c r="AN177" s="161"/>
      <c r="AO177" s="139"/>
      <c r="AP177" s="139"/>
      <c r="AQ177" s="139"/>
      <c r="AR177" s="139"/>
      <c r="AS177" s="139"/>
      <c r="AT177" s="161"/>
      <c r="AU177" s="139"/>
      <c r="AV177" s="139"/>
      <c r="AW177" s="139"/>
      <c r="AX177" s="139"/>
      <c r="AY177" s="139"/>
      <c r="BA177" s="139"/>
    </row>
    <row r="178" spans="1:64" ht="15" customHeight="1" x14ac:dyDescent="0.2">
      <c r="A178" s="11" t="s">
        <v>86</v>
      </c>
      <c r="B178" s="29" t="s">
        <v>437</v>
      </c>
      <c r="C178" s="29">
        <v>8</v>
      </c>
      <c r="D178" s="4" t="s">
        <v>91</v>
      </c>
      <c r="E178" s="6">
        <v>1</v>
      </c>
      <c r="F178" s="6">
        <v>1</v>
      </c>
      <c r="G178" s="6">
        <v>1</v>
      </c>
      <c r="H178" s="6">
        <v>0</v>
      </c>
      <c r="I178" s="6">
        <v>0</v>
      </c>
      <c r="J178" s="3"/>
      <c r="K178" s="5">
        <v>1</v>
      </c>
      <c r="L178" s="5">
        <v>1</v>
      </c>
      <c r="M178" s="14">
        <v>0</v>
      </c>
      <c r="N178" s="14">
        <v>0.5</v>
      </c>
      <c r="O178" s="14">
        <v>0</v>
      </c>
      <c r="P178" s="3"/>
      <c r="Q178" s="5">
        <v>1</v>
      </c>
      <c r="R178" s="5">
        <v>1</v>
      </c>
      <c r="S178" s="5">
        <v>0</v>
      </c>
      <c r="T178" s="5">
        <v>0</v>
      </c>
      <c r="U178" s="5">
        <v>0</v>
      </c>
      <c r="V178" s="5"/>
      <c r="W178" s="13">
        <f t="shared" si="17"/>
        <v>1</v>
      </c>
      <c r="X178" s="13">
        <f t="shared" si="17"/>
        <v>1</v>
      </c>
      <c r="Y178" s="161">
        <f t="shared" si="17"/>
        <v>0</v>
      </c>
      <c r="Z178" s="207">
        <f t="shared" si="17"/>
        <v>0</v>
      </c>
      <c r="AA178" s="13">
        <f t="shared" si="17"/>
        <v>0</v>
      </c>
      <c r="AB178" s="7">
        <f t="shared" si="12"/>
        <v>2</v>
      </c>
      <c r="AC178" s="7"/>
      <c r="AD178" s="7">
        <f t="shared" si="13"/>
        <v>2</v>
      </c>
      <c r="AE178" s="7">
        <f t="shared" si="14"/>
        <v>0</v>
      </c>
      <c r="AF178" s="7">
        <f t="shared" si="15"/>
        <v>0</v>
      </c>
      <c r="AG178" s="7"/>
      <c r="AI178" s="139"/>
      <c r="AJ178" s="139"/>
      <c r="AK178" s="139"/>
      <c r="AL178" s="139"/>
      <c r="AM178" s="139"/>
      <c r="AO178" s="139"/>
      <c r="AP178" s="139"/>
      <c r="AQ178" s="139"/>
      <c r="AR178" s="139"/>
      <c r="AS178" s="139"/>
      <c r="AU178" s="139"/>
      <c r="AV178" s="139"/>
      <c r="AW178" s="139"/>
      <c r="AX178" s="139"/>
      <c r="AY178" s="139"/>
      <c r="BA178" s="139"/>
    </row>
    <row r="179" spans="1:64" ht="15" customHeight="1" x14ac:dyDescent="0.2">
      <c r="A179" s="1" t="s">
        <v>256</v>
      </c>
      <c r="B179" s="29" t="s">
        <v>436</v>
      </c>
      <c r="C179" s="29">
        <v>2</v>
      </c>
      <c r="D179" s="4" t="s">
        <v>271</v>
      </c>
      <c r="E179" s="8">
        <v>1</v>
      </c>
      <c r="F179" s="8">
        <v>1</v>
      </c>
      <c r="G179" s="8">
        <v>0</v>
      </c>
      <c r="H179" s="8">
        <v>0</v>
      </c>
      <c r="I179" s="8">
        <v>0</v>
      </c>
      <c r="J179" s="8"/>
      <c r="K179" s="8">
        <v>1</v>
      </c>
      <c r="L179" s="8">
        <v>1</v>
      </c>
      <c r="M179" s="8">
        <v>0</v>
      </c>
      <c r="N179" s="8">
        <v>0</v>
      </c>
      <c r="O179" s="8">
        <v>0</v>
      </c>
      <c r="P179" s="8"/>
      <c r="Q179" s="8">
        <v>1</v>
      </c>
      <c r="R179" s="8">
        <v>1</v>
      </c>
      <c r="S179" s="8">
        <v>0</v>
      </c>
      <c r="T179" s="8">
        <v>0</v>
      </c>
      <c r="U179" s="8">
        <v>0</v>
      </c>
      <c r="V179" s="8"/>
      <c r="W179" s="13">
        <f t="shared" si="17"/>
        <v>1</v>
      </c>
      <c r="X179" s="13">
        <f t="shared" si="17"/>
        <v>1</v>
      </c>
      <c r="Y179" s="161">
        <f t="shared" si="17"/>
        <v>0</v>
      </c>
      <c r="Z179" s="207">
        <f t="shared" si="17"/>
        <v>0</v>
      </c>
      <c r="AA179" s="13">
        <f t="shared" si="17"/>
        <v>0</v>
      </c>
      <c r="AB179" s="7">
        <f t="shared" si="12"/>
        <v>2</v>
      </c>
      <c r="AC179" s="7"/>
      <c r="AD179" s="7">
        <f t="shared" si="13"/>
        <v>2</v>
      </c>
      <c r="AE179" s="7">
        <f t="shared" si="14"/>
        <v>0</v>
      </c>
      <c r="AF179" s="7">
        <f t="shared" si="15"/>
        <v>0</v>
      </c>
      <c r="AG179" s="7"/>
      <c r="AI179" s="139"/>
      <c r="AJ179" s="139"/>
      <c r="AK179" s="139"/>
      <c r="AL179" s="139"/>
      <c r="AM179" s="139"/>
      <c r="AO179" s="139"/>
      <c r="AP179" s="139"/>
      <c r="AQ179" s="139"/>
      <c r="AR179" s="139"/>
      <c r="AS179" s="139"/>
      <c r="AU179" s="139"/>
      <c r="AV179" s="139"/>
      <c r="AW179" s="139"/>
      <c r="AX179" s="139"/>
      <c r="AY179" s="139"/>
      <c r="BA179" s="139"/>
    </row>
    <row r="180" spans="1:64" ht="15" customHeight="1" x14ac:dyDescent="0.2">
      <c r="A180" s="1" t="s">
        <v>361</v>
      </c>
      <c r="B180" s="29" t="s">
        <v>536</v>
      </c>
      <c r="C180" s="29">
        <v>1</v>
      </c>
      <c r="D180" s="4" t="s">
        <v>379</v>
      </c>
      <c r="E180" s="8">
        <v>0</v>
      </c>
      <c r="F180" s="8">
        <v>1</v>
      </c>
      <c r="G180" s="8">
        <v>0</v>
      </c>
      <c r="H180" s="8">
        <v>1</v>
      </c>
      <c r="I180" s="8">
        <v>1</v>
      </c>
      <c r="J180" s="8"/>
      <c r="K180" s="8">
        <v>0</v>
      </c>
      <c r="L180" s="8">
        <v>0</v>
      </c>
      <c r="M180" s="8">
        <v>0</v>
      </c>
      <c r="N180" s="8">
        <v>0</v>
      </c>
      <c r="O180" s="8">
        <v>1</v>
      </c>
      <c r="P180" s="8"/>
      <c r="Q180" s="8">
        <v>0</v>
      </c>
      <c r="R180" s="8">
        <v>1</v>
      </c>
      <c r="S180" s="8">
        <v>0</v>
      </c>
      <c r="T180" s="8">
        <v>0</v>
      </c>
      <c r="U180" s="8">
        <v>0</v>
      </c>
      <c r="V180" s="8"/>
      <c r="W180" s="13">
        <f t="shared" si="17"/>
        <v>0</v>
      </c>
      <c r="X180" s="13">
        <f t="shared" si="17"/>
        <v>1</v>
      </c>
      <c r="Y180" s="161">
        <f t="shared" si="17"/>
        <v>0</v>
      </c>
      <c r="Z180" s="207">
        <f t="shared" si="17"/>
        <v>0</v>
      </c>
      <c r="AA180" s="13">
        <f t="shared" si="17"/>
        <v>1</v>
      </c>
      <c r="AB180" s="7">
        <f t="shared" si="12"/>
        <v>2</v>
      </c>
      <c r="AC180" s="7"/>
      <c r="AD180" s="7">
        <f t="shared" si="13"/>
        <v>1</v>
      </c>
      <c r="AE180" s="7">
        <f t="shared" si="14"/>
        <v>1</v>
      </c>
      <c r="AF180" s="7">
        <f t="shared" si="15"/>
        <v>0</v>
      </c>
      <c r="AG180" s="7"/>
      <c r="AI180" s="139"/>
      <c r="AJ180" s="139"/>
      <c r="AK180" s="139"/>
      <c r="AL180" s="139"/>
      <c r="AM180" s="139"/>
      <c r="AO180" s="139"/>
      <c r="AP180" s="139"/>
      <c r="AQ180" s="139"/>
      <c r="AR180" s="139"/>
      <c r="AS180" s="139"/>
      <c r="AU180" s="139"/>
      <c r="AV180" s="139"/>
      <c r="AW180" s="139"/>
      <c r="AX180" s="139"/>
      <c r="AY180" s="139"/>
      <c r="BA180" s="139"/>
    </row>
    <row r="181" spans="1:64" ht="15" customHeight="1" x14ac:dyDescent="0.2">
      <c r="A181" s="8">
        <v>1142</v>
      </c>
      <c r="B181" s="29" t="s">
        <v>923</v>
      </c>
      <c r="C181" s="29">
        <v>11</v>
      </c>
      <c r="D181" s="8" t="s">
        <v>720</v>
      </c>
      <c r="E181" s="72">
        <v>1</v>
      </c>
      <c r="F181" s="72">
        <v>1</v>
      </c>
      <c r="G181" s="72">
        <v>0</v>
      </c>
      <c r="H181" s="72">
        <v>0</v>
      </c>
      <c r="I181" s="72">
        <v>0</v>
      </c>
      <c r="J181" s="72"/>
      <c r="K181" s="72">
        <v>1</v>
      </c>
      <c r="L181" s="72">
        <v>1</v>
      </c>
      <c r="M181" s="72">
        <v>0</v>
      </c>
      <c r="N181" s="72">
        <v>0</v>
      </c>
      <c r="O181" s="72">
        <v>0</v>
      </c>
      <c r="P181" s="72" t="s">
        <v>774</v>
      </c>
      <c r="Q181" s="72">
        <v>1</v>
      </c>
      <c r="R181" s="72">
        <v>1</v>
      </c>
      <c r="S181" s="72">
        <v>0</v>
      </c>
      <c r="T181" s="72">
        <v>0</v>
      </c>
      <c r="U181" s="72">
        <v>0</v>
      </c>
      <c r="V181" s="8"/>
      <c r="W181" s="13">
        <f t="shared" si="17"/>
        <v>1</v>
      </c>
      <c r="X181" s="13">
        <f t="shared" si="17"/>
        <v>1</v>
      </c>
      <c r="Y181" s="161">
        <f t="shared" si="17"/>
        <v>0</v>
      </c>
      <c r="Z181" s="207">
        <f t="shared" si="17"/>
        <v>0</v>
      </c>
      <c r="AA181" s="13">
        <f t="shared" si="17"/>
        <v>0</v>
      </c>
      <c r="AB181" s="7">
        <f t="shared" si="12"/>
        <v>2</v>
      </c>
      <c r="AC181" s="7"/>
      <c r="AD181" s="7">
        <f t="shared" si="13"/>
        <v>2</v>
      </c>
      <c r="AE181" s="7">
        <f t="shared" si="14"/>
        <v>0</v>
      </c>
      <c r="AF181" s="7">
        <f t="shared" si="15"/>
        <v>0</v>
      </c>
      <c r="AG181" s="7"/>
      <c r="AH181" s="55"/>
      <c r="AI181" s="137"/>
      <c r="AJ181" s="139"/>
      <c r="AK181" s="139"/>
      <c r="AL181" s="139"/>
      <c r="AM181" s="139"/>
      <c r="AO181" s="139"/>
      <c r="AP181" s="139"/>
      <c r="AQ181" s="139"/>
      <c r="AR181" s="139"/>
      <c r="AS181" s="139"/>
      <c r="AU181" s="139"/>
      <c r="AV181" s="139"/>
      <c r="AW181" s="139"/>
      <c r="AX181" s="139"/>
      <c r="AY181" s="139"/>
      <c r="BA181" s="139"/>
    </row>
    <row r="182" spans="1:64" ht="15" customHeight="1" x14ac:dyDescent="0.2">
      <c r="A182" s="1" t="s">
        <v>167</v>
      </c>
      <c r="B182" s="29" t="s">
        <v>468</v>
      </c>
      <c r="C182" s="29">
        <v>11</v>
      </c>
      <c r="D182" s="4" t="s">
        <v>177</v>
      </c>
      <c r="E182" s="6">
        <v>1</v>
      </c>
      <c r="F182" s="6">
        <v>1</v>
      </c>
      <c r="G182" s="6">
        <v>0</v>
      </c>
      <c r="H182" s="6">
        <v>0</v>
      </c>
      <c r="I182" s="6">
        <v>0</v>
      </c>
      <c r="J182" s="3"/>
      <c r="K182" s="5">
        <v>1</v>
      </c>
      <c r="L182" s="5">
        <v>1</v>
      </c>
      <c r="M182" s="14">
        <v>0.5</v>
      </c>
      <c r="N182" s="14">
        <v>1</v>
      </c>
      <c r="O182" s="14">
        <v>0.5</v>
      </c>
      <c r="P182" s="3"/>
      <c r="Q182" s="5">
        <v>1</v>
      </c>
      <c r="R182" s="5">
        <v>1</v>
      </c>
      <c r="S182" s="5">
        <v>0</v>
      </c>
      <c r="T182" s="5">
        <v>0</v>
      </c>
      <c r="U182" s="5">
        <v>0</v>
      </c>
      <c r="V182" s="5"/>
      <c r="W182" s="13">
        <f t="shared" si="17"/>
        <v>1</v>
      </c>
      <c r="X182" s="13">
        <f t="shared" si="17"/>
        <v>1</v>
      </c>
      <c r="Y182" s="161">
        <f t="shared" si="17"/>
        <v>0</v>
      </c>
      <c r="Z182" s="207">
        <f t="shared" si="17"/>
        <v>0</v>
      </c>
      <c r="AA182" s="13">
        <f t="shared" si="17"/>
        <v>0</v>
      </c>
      <c r="AB182" s="7">
        <f t="shared" si="12"/>
        <v>2</v>
      </c>
      <c r="AC182" s="7"/>
      <c r="AD182" s="7">
        <f t="shared" si="13"/>
        <v>2</v>
      </c>
      <c r="AE182" s="7">
        <f t="shared" si="14"/>
        <v>0</v>
      </c>
      <c r="AF182" s="7">
        <f t="shared" si="15"/>
        <v>0</v>
      </c>
      <c r="AG182" s="7"/>
      <c r="AH182" s="55"/>
      <c r="AI182" s="137"/>
      <c r="AJ182" s="139"/>
      <c r="AK182" s="139"/>
      <c r="AL182" s="139"/>
      <c r="AM182" s="139"/>
      <c r="AO182" s="139"/>
      <c r="AP182" s="139"/>
      <c r="AQ182" s="139"/>
      <c r="AR182" s="139"/>
      <c r="AS182" s="139"/>
      <c r="AU182" s="139"/>
      <c r="AV182" s="139"/>
      <c r="AW182" s="139"/>
      <c r="AX182" s="139"/>
      <c r="AY182" s="139"/>
      <c r="BA182" s="139"/>
    </row>
    <row r="183" spans="1:64" ht="15" customHeight="1" x14ac:dyDescent="0.2">
      <c r="A183" s="8">
        <v>1004</v>
      </c>
      <c r="B183" s="29" t="s">
        <v>802</v>
      </c>
      <c r="C183" s="29">
        <v>9</v>
      </c>
      <c r="D183" s="8" t="s">
        <v>581</v>
      </c>
      <c r="E183" s="72">
        <v>0</v>
      </c>
      <c r="F183" s="72">
        <v>1</v>
      </c>
      <c r="G183" s="72">
        <v>1</v>
      </c>
      <c r="H183" s="72">
        <v>1</v>
      </c>
      <c r="I183" s="72">
        <v>0</v>
      </c>
      <c r="J183" s="72"/>
      <c r="K183" s="72">
        <v>0</v>
      </c>
      <c r="L183" s="72">
        <v>0</v>
      </c>
      <c r="M183" s="72">
        <v>0</v>
      </c>
      <c r="N183" s="72">
        <v>0</v>
      </c>
      <c r="O183" s="72">
        <v>0</v>
      </c>
      <c r="P183" s="72" t="s">
        <v>744</v>
      </c>
      <c r="Q183" s="72">
        <v>0</v>
      </c>
      <c r="R183" s="72">
        <v>1</v>
      </c>
      <c r="S183" s="72">
        <v>1</v>
      </c>
      <c r="T183" s="72">
        <v>0</v>
      </c>
      <c r="U183" s="72">
        <v>0</v>
      </c>
      <c r="V183" s="72"/>
      <c r="W183" s="13">
        <f t="shared" si="17"/>
        <v>0</v>
      </c>
      <c r="X183" s="13">
        <f t="shared" si="17"/>
        <v>1</v>
      </c>
      <c r="Y183" s="161">
        <f t="shared" si="17"/>
        <v>1</v>
      </c>
      <c r="Z183" s="207">
        <f t="shared" si="17"/>
        <v>0</v>
      </c>
      <c r="AA183" s="13">
        <f t="shared" si="17"/>
        <v>0</v>
      </c>
      <c r="AB183" s="7">
        <f t="shared" si="12"/>
        <v>2</v>
      </c>
      <c r="AC183" s="7"/>
      <c r="AD183" s="7">
        <f t="shared" si="13"/>
        <v>1</v>
      </c>
      <c r="AE183" s="7">
        <f t="shared" si="14"/>
        <v>0</v>
      </c>
      <c r="AF183" s="7">
        <f t="shared" si="15"/>
        <v>1</v>
      </c>
      <c r="AG183" s="7"/>
      <c r="AI183" s="139"/>
      <c r="AJ183" s="139"/>
      <c r="AK183" s="139"/>
      <c r="AL183" s="139"/>
      <c r="AM183" s="139"/>
      <c r="AO183" s="139"/>
      <c r="AP183" s="139"/>
      <c r="AQ183" s="139"/>
      <c r="AR183" s="139"/>
      <c r="AS183" s="139"/>
      <c r="AU183" s="139"/>
      <c r="AV183" s="139"/>
      <c r="AW183" s="139"/>
      <c r="AX183" s="139"/>
      <c r="AY183" s="139"/>
      <c r="BA183" s="139"/>
    </row>
    <row r="184" spans="1:64" ht="15" customHeight="1" x14ac:dyDescent="0.2">
      <c r="A184" s="8">
        <v>1047</v>
      </c>
      <c r="B184" s="29" t="s">
        <v>842</v>
      </c>
      <c r="C184" s="29">
        <v>10</v>
      </c>
      <c r="D184" s="8" t="s">
        <v>624</v>
      </c>
      <c r="E184" s="72">
        <v>0</v>
      </c>
      <c r="F184" s="72">
        <v>0</v>
      </c>
      <c r="G184" s="72">
        <v>1</v>
      </c>
      <c r="H184" s="72">
        <v>0</v>
      </c>
      <c r="I184" s="72">
        <v>1</v>
      </c>
      <c r="J184" s="72"/>
      <c r="K184" s="72">
        <v>0</v>
      </c>
      <c r="L184" s="72">
        <v>0</v>
      </c>
      <c r="M184" s="72">
        <v>0</v>
      </c>
      <c r="N184" s="72">
        <v>0</v>
      </c>
      <c r="O184" s="72">
        <v>1</v>
      </c>
      <c r="P184" s="72" t="s">
        <v>751</v>
      </c>
      <c r="Q184" s="72">
        <v>0</v>
      </c>
      <c r="R184" s="72">
        <v>1</v>
      </c>
      <c r="S184" s="72">
        <v>1</v>
      </c>
      <c r="T184" s="72">
        <v>0</v>
      </c>
      <c r="U184" s="72">
        <v>0</v>
      </c>
      <c r="V184" s="8"/>
      <c r="W184" s="13">
        <f t="shared" si="17"/>
        <v>0</v>
      </c>
      <c r="X184" s="13">
        <f t="shared" si="17"/>
        <v>0</v>
      </c>
      <c r="Y184" s="161">
        <f t="shared" si="17"/>
        <v>1</v>
      </c>
      <c r="Z184" s="207">
        <f t="shared" si="17"/>
        <v>0</v>
      </c>
      <c r="AA184" s="13">
        <f t="shared" si="17"/>
        <v>1</v>
      </c>
      <c r="AB184" s="7">
        <f t="shared" si="12"/>
        <v>2</v>
      </c>
      <c r="AC184" s="7"/>
      <c r="AD184" s="7">
        <f t="shared" si="13"/>
        <v>0</v>
      </c>
      <c r="AE184" s="7">
        <f t="shared" si="14"/>
        <v>1</v>
      </c>
      <c r="AF184" s="7">
        <f t="shared" si="15"/>
        <v>1</v>
      </c>
      <c r="AG184" s="7"/>
      <c r="AI184" s="139"/>
      <c r="AJ184" s="139"/>
      <c r="AK184" s="139"/>
      <c r="AL184" s="139"/>
      <c r="AM184" s="139"/>
      <c r="AO184" s="139"/>
      <c r="AP184" s="139"/>
      <c r="AQ184" s="139"/>
      <c r="AR184" s="139"/>
      <c r="AS184" s="139"/>
      <c r="AU184" s="139"/>
      <c r="AV184" s="139"/>
      <c r="AW184" s="139"/>
      <c r="AX184" s="139"/>
      <c r="AY184" s="139"/>
      <c r="BA184" s="139"/>
    </row>
    <row r="185" spans="1:64" ht="15" customHeight="1" x14ac:dyDescent="0.2">
      <c r="A185" s="8">
        <v>1123</v>
      </c>
      <c r="B185" s="29" t="s">
        <v>906</v>
      </c>
      <c r="C185" s="29">
        <v>10</v>
      </c>
      <c r="D185" s="8" t="s">
        <v>701</v>
      </c>
      <c r="E185" s="72">
        <v>1</v>
      </c>
      <c r="F185" s="72">
        <v>0</v>
      </c>
      <c r="G185" s="72">
        <v>1</v>
      </c>
      <c r="H185" s="72">
        <v>0</v>
      </c>
      <c r="I185" s="72">
        <v>1</v>
      </c>
      <c r="J185" s="72"/>
      <c r="K185" s="72">
        <v>1</v>
      </c>
      <c r="L185" s="72">
        <v>1</v>
      </c>
      <c r="M185" s="72">
        <v>0</v>
      </c>
      <c r="N185" s="72">
        <v>0</v>
      </c>
      <c r="O185" s="72">
        <v>0</v>
      </c>
      <c r="P185" s="72" t="s">
        <v>773</v>
      </c>
      <c r="Q185" s="72">
        <v>0</v>
      </c>
      <c r="R185" s="72">
        <v>1</v>
      </c>
      <c r="S185" s="72">
        <v>0</v>
      </c>
      <c r="T185" s="72">
        <v>0</v>
      </c>
      <c r="U185" s="72">
        <v>0</v>
      </c>
      <c r="V185" s="8"/>
      <c r="W185" s="13">
        <f t="shared" si="17"/>
        <v>1</v>
      </c>
      <c r="X185" s="13">
        <f t="shared" si="17"/>
        <v>1</v>
      </c>
      <c r="Y185" s="161">
        <f t="shared" si="17"/>
        <v>0</v>
      </c>
      <c r="Z185" s="207">
        <f t="shared" si="17"/>
        <v>0</v>
      </c>
      <c r="AA185" s="13">
        <f t="shared" si="17"/>
        <v>0</v>
      </c>
      <c r="AB185" s="7">
        <f t="shared" si="12"/>
        <v>2</v>
      </c>
      <c r="AC185" s="7"/>
      <c r="AD185" s="7">
        <f t="shared" si="13"/>
        <v>2</v>
      </c>
      <c r="AE185" s="7">
        <f t="shared" si="14"/>
        <v>0</v>
      </c>
      <c r="AF185" s="7">
        <f t="shared" si="15"/>
        <v>0</v>
      </c>
      <c r="AG185" s="7"/>
      <c r="AI185" s="139"/>
      <c r="AJ185" s="137"/>
      <c r="AK185" s="137"/>
      <c r="AL185" s="137"/>
      <c r="AM185" s="137"/>
      <c r="AN185" s="55"/>
      <c r="AO185" s="137"/>
      <c r="AP185" s="137"/>
      <c r="AQ185" s="137"/>
      <c r="AR185" s="137"/>
      <c r="AS185" s="137"/>
      <c r="AT185" s="55"/>
      <c r="AU185" s="137"/>
      <c r="AV185" s="137"/>
      <c r="AW185" s="137"/>
      <c r="AX185" s="137"/>
      <c r="AY185" s="137"/>
      <c r="AZ185" s="55"/>
      <c r="BA185" s="139"/>
      <c r="BD185" s="55"/>
      <c r="BE185" s="55"/>
      <c r="BF185" s="55"/>
      <c r="BG185" s="55"/>
      <c r="BH185" s="55"/>
      <c r="BI185" s="55"/>
      <c r="BJ185" s="55"/>
      <c r="BK185" s="55"/>
      <c r="BL185" s="55"/>
    </row>
    <row r="186" spans="1:64" ht="15" customHeight="1" x14ac:dyDescent="0.2">
      <c r="A186" s="8">
        <v>1139</v>
      </c>
      <c r="B186" s="29" t="s">
        <v>920</v>
      </c>
      <c r="C186" s="29">
        <v>9</v>
      </c>
      <c r="D186" s="8" t="s">
        <v>717</v>
      </c>
      <c r="E186" s="72">
        <v>1</v>
      </c>
      <c r="F186" s="72">
        <v>1</v>
      </c>
      <c r="G186" s="72">
        <v>1</v>
      </c>
      <c r="H186" s="72">
        <v>0</v>
      </c>
      <c r="I186" s="72">
        <v>0</v>
      </c>
      <c r="J186" s="72"/>
      <c r="K186" s="72">
        <v>1</v>
      </c>
      <c r="L186" s="72">
        <v>1</v>
      </c>
      <c r="M186" s="72">
        <v>0</v>
      </c>
      <c r="N186" s="72">
        <v>0</v>
      </c>
      <c r="O186" s="72">
        <v>0</v>
      </c>
      <c r="P186" s="72"/>
      <c r="Q186" s="72">
        <v>1</v>
      </c>
      <c r="R186" s="72">
        <v>1</v>
      </c>
      <c r="S186" s="72">
        <v>0</v>
      </c>
      <c r="T186" s="72">
        <v>0</v>
      </c>
      <c r="U186" s="72">
        <v>0</v>
      </c>
      <c r="V186" s="8"/>
      <c r="W186" s="13">
        <f t="shared" si="17"/>
        <v>1</v>
      </c>
      <c r="X186" s="13">
        <f t="shared" si="17"/>
        <v>1</v>
      </c>
      <c r="Y186" s="161">
        <f t="shared" si="17"/>
        <v>0</v>
      </c>
      <c r="Z186" s="207">
        <f t="shared" si="17"/>
        <v>0</v>
      </c>
      <c r="AA186" s="13">
        <f t="shared" si="17"/>
        <v>0</v>
      </c>
      <c r="AB186" s="7">
        <f t="shared" si="12"/>
        <v>2</v>
      </c>
      <c r="AC186" s="7"/>
      <c r="AD186" s="7">
        <f t="shared" si="13"/>
        <v>2</v>
      </c>
      <c r="AE186" s="7">
        <f t="shared" si="14"/>
        <v>0</v>
      </c>
      <c r="AF186" s="7">
        <f t="shared" si="15"/>
        <v>0</v>
      </c>
      <c r="AG186" s="7"/>
      <c r="AI186" s="139"/>
      <c r="AJ186" s="137"/>
      <c r="AK186" s="137"/>
      <c r="AL186" s="137"/>
      <c r="AM186" s="137"/>
      <c r="AN186" s="55"/>
      <c r="AO186" s="137"/>
      <c r="AP186" s="137"/>
      <c r="AQ186" s="137"/>
      <c r="AR186" s="137"/>
      <c r="AS186" s="137"/>
      <c r="AT186" s="55"/>
      <c r="AU186" s="137"/>
      <c r="AV186" s="137"/>
      <c r="AW186" s="137"/>
      <c r="AX186" s="137"/>
      <c r="AY186" s="137"/>
      <c r="AZ186" s="55"/>
      <c r="BA186" s="139"/>
      <c r="BD186" s="55"/>
      <c r="BE186" s="55"/>
      <c r="BF186" s="55"/>
      <c r="BG186" s="55"/>
      <c r="BH186" s="55"/>
      <c r="BI186" s="55"/>
      <c r="BJ186" s="55"/>
      <c r="BK186" s="55"/>
      <c r="BL186" s="55"/>
    </row>
    <row r="187" spans="1:64" s="55" customFormat="1" ht="15" customHeight="1" x14ac:dyDescent="0.2">
      <c r="A187" s="1" t="s">
        <v>18</v>
      </c>
      <c r="B187" s="29" t="s">
        <v>407</v>
      </c>
      <c r="C187" s="29">
        <v>9</v>
      </c>
      <c r="D187" s="4" t="s">
        <v>19</v>
      </c>
      <c r="E187" s="6">
        <v>1</v>
      </c>
      <c r="F187" s="6">
        <v>0</v>
      </c>
      <c r="G187" s="6">
        <v>0</v>
      </c>
      <c r="H187" s="6">
        <v>0</v>
      </c>
      <c r="I187" s="6">
        <v>0</v>
      </c>
      <c r="J187" s="3"/>
      <c r="K187" s="5">
        <v>0</v>
      </c>
      <c r="L187" s="5">
        <v>1</v>
      </c>
      <c r="M187" s="14">
        <v>0</v>
      </c>
      <c r="N187" s="14">
        <v>0</v>
      </c>
      <c r="O187" s="14">
        <v>1</v>
      </c>
      <c r="P187" s="3"/>
      <c r="Q187" s="5">
        <v>1</v>
      </c>
      <c r="R187" s="5">
        <v>1</v>
      </c>
      <c r="S187" s="5">
        <v>1</v>
      </c>
      <c r="T187" s="5">
        <v>0</v>
      </c>
      <c r="U187" s="5">
        <v>0</v>
      </c>
      <c r="V187" s="5"/>
      <c r="W187" s="13">
        <f t="shared" si="17"/>
        <v>1</v>
      </c>
      <c r="X187" s="13">
        <f t="shared" si="17"/>
        <v>1</v>
      </c>
      <c r="Y187" s="161">
        <f t="shared" si="17"/>
        <v>0</v>
      </c>
      <c r="Z187" s="207">
        <f t="shared" si="17"/>
        <v>0</v>
      </c>
      <c r="AA187" s="13">
        <f t="shared" si="17"/>
        <v>0</v>
      </c>
      <c r="AB187" s="7">
        <f t="shared" si="12"/>
        <v>2</v>
      </c>
      <c r="AC187" s="7"/>
      <c r="AD187" s="7">
        <f t="shared" si="13"/>
        <v>2</v>
      </c>
      <c r="AE187" s="7">
        <f t="shared" si="14"/>
        <v>0</v>
      </c>
      <c r="AF187" s="7">
        <f t="shared" si="15"/>
        <v>0</v>
      </c>
      <c r="AG187" s="7"/>
      <c r="AH187" s="54"/>
      <c r="AI187" s="139"/>
      <c r="AJ187" s="137"/>
      <c r="AK187" s="137"/>
      <c r="AL187" s="137"/>
      <c r="AM187" s="137"/>
      <c r="AO187" s="137"/>
      <c r="AP187" s="137"/>
      <c r="AQ187" s="137"/>
      <c r="AR187" s="137"/>
      <c r="AS187" s="137"/>
      <c r="AU187" s="137"/>
      <c r="AV187" s="137"/>
      <c r="AW187" s="137"/>
      <c r="AX187" s="137"/>
      <c r="AY187" s="137"/>
      <c r="BA187" s="137"/>
    </row>
    <row r="188" spans="1:64" ht="15" customHeight="1" x14ac:dyDescent="0.2">
      <c r="A188" s="1" t="s">
        <v>32</v>
      </c>
      <c r="B188" s="29" t="s">
        <v>412</v>
      </c>
      <c r="C188" s="29">
        <v>8</v>
      </c>
      <c r="D188" s="4" t="s">
        <v>33</v>
      </c>
      <c r="E188" s="6">
        <v>1</v>
      </c>
      <c r="F188" s="6">
        <v>1</v>
      </c>
      <c r="G188" s="6">
        <v>0</v>
      </c>
      <c r="H188" s="6">
        <v>0</v>
      </c>
      <c r="I188" s="6">
        <v>0</v>
      </c>
      <c r="J188" s="3"/>
      <c r="K188" s="5">
        <v>1</v>
      </c>
      <c r="L188" s="5">
        <v>1</v>
      </c>
      <c r="M188" s="14">
        <v>0</v>
      </c>
      <c r="N188" s="14">
        <v>0.5</v>
      </c>
      <c r="O188" s="14">
        <v>1</v>
      </c>
      <c r="P188" s="3"/>
      <c r="Q188" s="5">
        <v>1</v>
      </c>
      <c r="R188" s="5">
        <v>1</v>
      </c>
      <c r="S188" s="5">
        <v>0</v>
      </c>
      <c r="T188" s="5">
        <v>0</v>
      </c>
      <c r="U188" s="5">
        <v>0</v>
      </c>
      <c r="V188" s="5"/>
      <c r="W188" s="13">
        <f t="shared" si="17"/>
        <v>1</v>
      </c>
      <c r="X188" s="13">
        <f t="shared" si="17"/>
        <v>1</v>
      </c>
      <c r="Y188" s="161">
        <f t="shared" si="17"/>
        <v>0</v>
      </c>
      <c r="Z188" s="207">
        <f t="shared" si="17"/>
        <v>0</v>
      </c>
      <c r="AA188" s="13">
        <f t="shared" si="17"/>
        <v>0</v>
      </c>
      <c r="AB188" s="7">
        <f t="shared" si="12"/>
        <v>2</v>
      </c>
      <c r="AC188" s="7"/>
      <c r="AD188" s="7">
        <f t="shared" si="13"/>
        <v>2</v>
      </c>
      <c r="AE188" s="7">
        <f t="shared" si="14"/>
        <v>0</v>
      </c>
      <c r="AF188" s="7">
        <f t="shared" si="15"/>
        <v>0</v>
      </c>
      <c r="AG188" s="7"/>
      <c r="AI188" s="139"/>
      <c r="AJ188" s="139"/>
      <c r="AK188" s="139"/>
      <c r="AL188" s="139"/>
      <c r="AM188" s="139"/>
      <c r="AO188" s="139"/>
      <c r="AP188" s="139"/>
      <c r="AQ188" s="139"/>
      <c r="AR188" s="139"/>
      <c r="AS188" s="139"/>
      <c r="AU188" s="139"/>
      <c r="AV188" s="139"/>
      <c r="AW188" s="139"/>
      <c r="AX188" s="139"/>
      <c r="AY188" s="139"/>
      <c r="BA188" s="139"/>
    </row>
    <row r="189" spans="1:64" ht="15" customHeight="1" x14ac:dyDescent="0.2">
      <c r="A189" s="8">
        <v>1112</v>
      </c>
      <c r="B189" s="29" t="s">
        <v>897</v>
      </c>
      <c r="C189" s="29">
        <v>11</v>
      </c>
      <c r="D189" s="8" t="s">
        <v>690</v>
      </c>
      <c r="E189" s="72">
        <v>0</v>
      </c>
      <c r="F189" s="72">
        <v>0</v>
      </c>
      <c r="G189" s="72">
        <v>1</v>
      </c>
      <c r="H189" s="72">
        <v>1</v>
      </c>
      <c r="I189" s="72">
        <v>0</v>
      </c>
      <c r="J189" s="72"/>
      <c r="K189" s="72">
        <v>0</v>
      </c>
      <c r="L189" s="72">
        <v>0</v>
      </c>
      <c r="M189" s="72">
        <v>0</v>
      </c>
      <c r="N189" s="72">
        <v>0</v>
      </c>
      <c r="O189" s="72">
        <v>0</v>
      </c>
      <c r="P189" s="72" t="s">
        <v>771</v>
      </c>
      <c r="Q189" s="72">
        <v>0</v>
      </c>
      <c r="R189" s="72">
        <v>1</v>
      </c>
      <c r="S189" s="72">
        <v>1</v>
      </c>
      <c r="T189" s="72">
        <v>1</v>
      </c>
      <c r="U189" s="72">
        <v>1</v>
      </c>
      <c r="V189" s="8"/>
      <c r="W189" s="13">
        <f t="shared" si="17"/>
        <v>0</v>
      </c>
      <c r="X189" s="13">
        <f t="shared" si="17"/>
        <v>0</v>
      </c>
      <c r="Y189" s="161">
        <f t="shared" si="17"/>
        <v>1</v>
      </c>
      <c r="Z189" s="207">
        <f t="shared" si="17"/>
        <v>1</v>
      </c>
      <c r="AA189" s="13">
        <f t="shared" si="17"/>
        <v>0</v>
      </c>
      <c r="AB189" s="7">
        <f t="shared" si="12"/>
        <v>2</v>
      </c>
      <c r="AC189" s="7"/>
      <c r="AD189" s="7">
        <f t="shared" si="13"/>
        <v>0</v>
      </c>
      <c r="AE189" s="7">
        <f t="shared" si="14"/>
        <v>1</v>
      </c>
      <c r="AF189" s="7">
        <f t="shared" si="15"/>
        <v>1</v>
      </c>
      <c r="AG189" s="7"/>
      <c r="AI189" s="139"/>
      <c r="AJ189" s="139"/>
      <c r="AK189" s="139"/>
      <c r="AL189" s="139"/>
      <c r="AM189" s="139"/>
      <c r="AO189" s="139"/>
      <c r="AP189" s="139"/>
      <c r="AQ189" s="139"/>
      <c r="AR189" s="139"/>
      <c r="AS189" s="139"/>
      <c r="AU189" s="139"/>
      <c r="AV189" s="139"/>
      <c r="AW189" s="139"/>
      <c r="AX189" s="139"/>
      <c r="AY189" s="139"/>
      <c r="BA189" s="139"/>
    </row>
    <row r="190" spans="1:64" ht="15" customHeight="1" x14ac:dyDescent="0.2">
      <c r="A190" s="11" t="s">
        <v>209</v>
      </c>
      <c r="B190" s="29" t="s">
        <v>484</v>
      </c>
      <c r="C190" s="29">
        <v>10</v>
      </c>
      <c r="D190" s="4" t="s">
        <v>219</v>
      </c>
      <c r="E190" s="6">
        <v>0</v>
      </c>
      <c r="F190" s="6">
        <v>1</v>
      </c>
      <c r="G190" s="6">
        <v>0</v>
      </c>
      <c r="H190" s="6">
        <v>1</v>
      </c>
      <c r="I190" s="6">
        <v>0</v>
      </c>
      <c r="J190" s="3"/>
      <c r="K190" s="5">
        <v>0</v>
      </c>
      <c r="L190" s="5">
        <v>1</v>
      </c>
      <c r="M190" s="14">
        <v>0</v>
      </c>
      <c r="N190" s="14">
        <v>0.5</v>
      </c>
      <c r="O190" s="14">
        <v>1</v>
      </c>
      <c r="P190" s="3"/>
      <c r="Q190" s="5">
        <v>0</v>
      </c>
      <c r="R190" s="5">
        <v>1</v>
      </c>
      <c r="S190" s="5">
        <v>0</v>
      </c>
      <c r="T190" s="5">
        <v>0</v>
      </c>
      <c r="U190" s="5">
        <v>0</v>
      </c>
      <c r="V190" s="5"/>
      <c r="W190" s="13">
        <f t="shared" si="17"/>
        <v>0</v>
      </c>
      <c r="X190" s="13">
        <f t="shared" si="17"/>
        <v>1</v>
      </c>
      <c r="Y190" s="161">
        <f t="shared" si="17"/>
        <v>0</v>
      </c>
      <c r="Z190" s="207">
        <f t="shared" si="17"/>
        <v>0.5</v>
      </c>
      <c r="AA190" s="13">
        <f t="shared" si="17"/>
        <v>0</v>
      </c>
      <c r="AB190" s="7">
        <f t="shared" si="12"/>
        <v>1.5</v>
      </c>
      <c r="AC190" s="7"/>
      <c r="AD190" s="7">
        <f t="shared" si="13"/>
        <v>1</v>
      </c>
      <c r="AE190" s="7">
        <f t="shared" si="14"/>
        <v>0.5</v>
      </c>
      <c r="AF190" s="7">
        <f t="shared" si="15"/>
        <v>0</v>
      </c>
      <c r="AG190" s="7"/>
      <c r="AI190" s="139"/>
      <c r="AJ190" s="139"/>
      <c r="AK190" s="139"/>
      <c r="AL190" s="139"/>
      <c r="AM190" s="139"/>
      <c r="AO190" s="139"/>
      <c r="AP190" s="139"/>
      <c r="AQ190" s="139"/>
      <c r="AR190" s="139"/>
      <c r="AS190" s="139"/>
      <c r="AU190" s="139"/>
      <c r="AV190" s="139"/>
      <c r="AW190" s="139"/>
      <c r="AX190" s="139"/>
      <c r="AY190" s="139"/>
      <c r="BA190" s="139"/>
    </row>
    <row r="191" spans="1:64" ht="15" customHeight="1" x14ac:dyDescent="0.2">
      <c r="A191" s="11" t="s">
        <v>93</v>
      </c>
      <c r="B191" s="29" t="s">
        <v>439</v>
      </c>
      <c r="C191" s="29">
        <v>8</v>
      </c>
      <c r="D191" s="4" t="s">
        <v>100</v>
      </c>
      <c r="E191" s="6">
        <v>0</v>
      </c>
      <c r="F191" s="6">
        <v>0</v>
      </c>
      <c r="G191" s="6">
        <v>1</v>
      </c>
      <c r="H191" s="6">
        <v>0</v>
      </c>
      <c r="I191" s="6">
        <v>0</v>
      </c>
      <c r="J191" s="3"/>
      <c r="K191" s="5">
        <v>0</v>
      </c>
      <c r="L191" s="5">
        <v>1</v>
      </c>
      <c r="M191" s="14">
        <v>0.5</v>
      </c>
      <c r="N191" s="14">
        <v>0.5</v>
      </c>
      <c r="O191" s="14">
        <v>1</v>
      </c>
      <c r="P191" s="3"/>
      <c r="Q191" s="5">
        <v>0</v>
      </c>
      <c r="R191" s="5">
        <v>1</v>
      </c>
      <c r="S191" s="5">
        <v>0</v>
      </c>
      <c r="T191" s="5">
        <v>0</v>
      </c>
      <c r="U191" s="5">
        <v>0</v>
      </c>
      <c r="V191" s="5"/>
      <c r="W191" s="13">
        <f t="shared" si="17"/>
        <v>0</v>
      </c>
      <c r="X191" s="13">
        <f t="shared" si="17"/>
        <v>1</v>
      </c>
      <c r="Y191" s="161">
        <f t="shared" si="17"/>
        <v>0.5</v>
      </c>
      <c r="Z191" s="207">
        <f t="shared" si="17"/>
        <v>0</v>
      </c>
      <c r="AA191" s="13">
        <f t="shared" si="17"/>
        <v>0</v>
      </c>
      <c r="AB191" s="7">
        <f t="shared" si="12"/>
        <v>1.5</v>
      </c>
      <c r="AC191" s="7"/>
      <c r="AD191" s="7">
        <f t="shared" si="13"/>
        <v>1</v>
      </c>
      <c r="AE191" s="7">
        <f t="shared" si="14"/>
        <v>0</v>
      </c>
      <c r="AF191" s="7">
        <f t="shared" si="15"/>
        <v>0.5</v>
      </c>
      <c r="AG191" s="7"/>
      <c r="AH191" s="55"/>
      <c r="AI191" s="137"/>
      <c r="AJ191" s="139"/>
      <c r="AK191" s="139"/>
      <c r="AL191" s="139"/>
      <c r="AM191" s="139"/>
      <c r="AO191" s="139"/>
      <c r="AP191" s="139"/>
      <c r="AQ191" s="139"/>
      <c r="AR191" s="139"/>
      <c r="AS191" s="139"/>
      <c r="AU191" s="139"/>
      <c r="AV191" s="139"/>
      <c r="AW191" s="139"/>
      <c r="AX191" s="139"/>
      <c r="AY191" s="139"/>
      <c r="BA191" s="139"/>
    </row>
    <row r="192" spans="1:64" ht="15" customHeight="1" x14ac:dyDescent="0.2">
      <c r="A192" s="1" t="s">
        <v>192</v>
      </c>
      <c r="B192" s="29" t="s">
        <v>477</v>
      </c>
      <c r="C192" s="29">
        <v>9</v>
      </c>
      <c r="D192" s="4" t="s">
        <v>204</v>
      </c>
      <c r="E192" s="6">
        <v>0</v>
      </c>
      <c r="F192" s="6">
        <v>1</v>
      </c>
      <c r="G192" s="6">
        <v>1</v>
      </c>
      <c r="H192" s="6">
        <v>0</v>
      </c>
      <c r="I192" s="6">
        <v>0</v>
      </c>
      <c r="J192" s="8" t="s">
        <v>321</v>
      </c>
      <c r="K192" s="9">
        <v>1</v>
      </c>
      <c r="L192" s="9">
        <v>0</v>
      </c>
      <c r="M192" s="16">
        <v>0.5</v>
      </c>
      <c r="N192" s="16">
        <v>0.5</v>
      </c>
      <c r="O192" s="16">
        <v>0</v>
      </c>
      <c r="P192" s="10" t="s">
        <v>284</v>
      </c>
      <c r="Q192" s="5">
        <v>0</v>
      </c>
      <c r="R192" s="5">
        <v>1</v>
      </c>
      <c r="S192" s="5">
        <v>0</v>
      </c>
      <c r="T192" s="5">
        <v>0</v>
      </c>
      <c r="U192" s="5">
        <v>0</v>
      </c>
      <c r="V192" s="5"/>
      <c r="W192" s="13">
        <f t="shared" si="17"/>
        <v>0</v>
      </c>
      <c r="X192" s="13">
        <f t="shared" si="17"/>
        <v>1</v>
      </c>
      <c r="Y192" s="161">
        <f t="shared" si="17"/>
        <v>0.5</v>
      </c>
      <c r="Z192" s="207">
        <f t="shared" si="17"/>
        <v>0</v>
      </c>
      <c r="AA192" s="13">
        <f t="shared" si="17"/>
        <v>0</v>
      </c>
      <c r="AB192" s="7">
        <f t="shared" si="12"/>
        <v>1.5</v>
      </c>
      <c r="AC192" s="7"/>
      <c r="AD192" s="7">
        <f t="shared" si="13"/>
        <v>1</v>
      </c>
      <c r="AE192" s="7">
        <f t="shared" si="14"/>
        <v>0</v>
      </c>
      <c r="AF192" s="7">
        <f t="shared" si="15"/>
        <v>0.5</v>
      </c>
      <c r="AG192" s="7"/>
      <c r="AI192" s="139"/>
      <c r="AJ192" s="139"/>
      <c r="AK192" s="139"/>
      <c r="AL192" s="139"/>
      <c r="AM192" s="139"/>
      <c r="AO192" s="139"/>
      <c r="AP192" s="139"/>
      <c r="AQ192" s="139"/>
      <c r="AR192" s="139"/>
      <c r="AS192" s="139"/>
      <c r="AU192" s="139"/>
      <c r="AV192" s="139"/>
      <c r="AW192" s="139"/>
      <c r="AX192" s="139"/>
      <c r="AY192" s="139"/>
      <c r="AZ192" s="139"/>
      <c r="BA192" s="139"/>
      <c r="BD192" s="139"/>
      <c r="BE192" s="139"/>
      <c r="BF192" s="139"/>
      <c r="BG192" s="139"/>
      <c r="BH192" s="139"/>
      <c r="BI192" s="139"/>
      <c r="BJ192" s="139"/>
      <c r="BK192" s="139"/>
      <c r="BL192" s="139"/>
    </row>
    <row r="193" spans="1:64" ht="15" customHeight="1" x14ac:dyDescent="0.2">
      <c r="A193" s="11" t="s">
        <v>81</v>
      </c>
      <c r="B193" s="29" t="s">
        <v>433</v>
      </c>
      <c r="C193" s="29">
        <v>4</v>
      </c>
      <c r="D193" s="4" t="s">
        <v>82</v>
      </c>
      <c r="E193" s="6">
        <v>1</v>
      </c>
      <c r="F193" s="6">
        <v>0</v>
      </c>
      <c r="G193" s="6">
        <v>0</v>
      </c>
      <c r="H193" s="6">
        <v>0</v>
      </c>
      <c r="I193" s="6">
        <v>0</v>
      </c>
      <c r="J193" s="8" t="s">
        <v>134</v>
      </c>
      <c r="K193" s="5">
        <v>1</v>
      </c>
      <c r="L193" s="5">
        <v>1</v>
      </c>
      <c r="M193" s="14">
        <v>0.5</v>
      </c>
      <c r="N193" s="14">
        <v>1</v>
      </c>
      <c r="O193" s="14">
        <v>0.5</v>
      </c>
      <c r="P193" s="3"/>
      <c r="Q193" s="5">
        <v>0</v>
      </c>
      <c r="R193" s="5">
        <v>0</v>
      </c>
      <c r="S193" s="5">
        <v>0</v>
      </c>
      <c r="T193" s="5">
        <v>0</v>
      </c>
      <c r="U193" s="5">
        <v>1</v>
      </c>
      <c r="V193" s="5"/>
      <c r="W193" s="13">
        <f t="shared" si="17"/>
        <v>1</v>
      </c>
      <c r="X193" s="13">
        <f t="shared" si="17"/>
        <v>0</v>
      </c>
      <c r="Y193" s="161">
        <f t="shared" si="17"/>
        <v>0</v>
      </c>
      <c r="Z193" s="207">
        <f t="shared" si="17"/>
        <v>0</v>
      </c>
      <c r="AA193" s="13">
        <f t="shared" si="17"/>
        <v>0.5</v>
      </c>
      <c r="AB193" s="7">
        <f t="shared" si="12"/>
        <v>1.5</v>
      </c>
      <c r="AC193" s="7"/>
      <c r="AD193" s="7">
        <f t="shared" si="13"/>
        <v>1</v>
      </c>
      <c r="AE193" s="7">
        <f t="shared" si="14"/>
        <v>0.5</v>
      </c>
      <c r="AF193" s="7">
        <f t="shared" si="15"/>
        <v>0</v>
      </c>
      <c r="AG193" s="7"/>
      <c r="AI193" s="139"/>
      <c r="AJ193" s="139"/>
      <c r="AK193" s="139"/>
      <c r="AL193" s="139"/>
      <c r="AM193" s="139"/>
      <c r="AO193" s="139"/>
      <c r="AP193" s="139"/>
      <c r="AQ193" s="139"/>
      <c r="AR193" s="139"/>
      <c r="AS193" s="139"/>
      <c r="AU193" s="139"/>
      <c r="AV193" s="139"/>
      <c r="AW193" s="139"/>
      <c r="AX193" s="139"/>
      <c r="AY193" s="139"/>
      <c r="BA193" s="139"/>
    </row>
    <row r="194" spans="1:64" ht="15" customHeight="1" x14ac:dyDescent="0.2">
      <c r="A194" s="11" t="s">
        <v>221</v>
      </c>
      <c r="B194" s="29" t="s">
        <v>488</v>
      </c>
      <c r="C194" s="29">
        <v>11</v>
      </c>
      <c r="D194" s="4" t="s">
        <v>233</v>
      </c>
      <c r="E194" s="8">
        <v>0</v>
      </c>
      <c r="F194" s="8">
        <v>1</v>
      </c>
      <c r="G194" s="8">
        <v>0</v>
      </c>
      <c r="H194" s="8">
        <v>0</v>
      </c>
      <c r="I194" s="8">
        <v>0</v>
      </c>
      <c r="J194" s="8"/>
      <c r="K194" s="8">
        <v>0</v>
      </c>
      <c r="L194" s="6">
        <v>0</v>
      </c>
      <c r="M194" s="17">
        <v>0.5</v>
      </c>
      <c r="N194" s="17">
        <v>0.5</v>
      </c>
      <c r="O194" s="17">
        <v>0.5</v>
      </c>
      <c r="P194" s="8" t="s">
        <v>343</v>
      </c>
      <c r="Q194" s="8">
        <v>0</v>
      </c>
      <c r="R194" s="8">
        <v>1</v>
      </c>
      <c r="S194" s="8">
        <v>0</v>
      </c>
      <c r="T194" s="8">
        <v>1</v>
      </c>
      <c r="U194" s="8">
        <v>0</v>
      </c>
      <c r="V194" s="8"/>
      <c r="W194" s="13">
        <f t="shared" si="17"/>
        <v>0</v>
      </c>
      <c r="X194" s="13">
        <f t="shared" si="17"/>
        <v>1</v>
      </c>
      <c r="Y194" s="161">
        <f t="shared" si="17"/>
        <v>0</v>
      </c>
      <c r="Z194" s="207">
        <f t="shared" si="17"/>
        <v>0.5</v>
      </c>
      <c r="AA194" s="13">
        <f t="shared" si="17"/>
        <v>0</v>
      </c>
      <c r="AB194" s="7">
        <f t="shared" si="12"/>
        <v>1.5</v>
      </c>
      <c r="AC194" s="7"/>
      <c r="AD194" s="7">
        <f t="shared" si="13"/>
        <v>1</v>
      </c>
      <c r="AE194" s="7">
        <f t="shared" si="14"/>
        <v>0.5</v>
      </c>
      <c r="AF194" s="7">
        <f t="shared" si="15"/>
        <v>0</v>
      </c>
      <c r="AG194" s="7"/>
      <c r="AH194" s="55"/>
      <c r="AI194" s="137"/>
      <c r="AJ194" s="139"/>
      <c r="AK194" s="139"/>
      <c r="AL194" s="139"/>
      <c r="AM194" s="139"/>
      <c r="AO194" s="139"/>
      <c r="AP194" s="139"/>
      <c r="AQ194" s="139"/>
      <c r="AR194" s="139"/>
      <c r="AS194" s="139"/>
      <c r="AU194" s="139"/>
      <c r="AV194" s="139"/>
      <c r="AW194" s="139"/>
      <c r="AX194" s="139"/>
      <c r="AY194" s="139"/>
      <c r="BA194" s="139"/>
    </row>
    <row r="195" spans="1:64" ht="15" customHeight="1" x14ac:dyDescent="0.2">
      <c r="A195" s="11" t="s">
        <v>160</v>
      </c>
      <c r="B195" s="29" t="s">
        <v>465</v>
      </c>
      <c r="C195" s="29">
        <v>10</v>
      </c>
      <c r="D195" s="4" t="s">
        <v>170</v>
      </c>
      <c r="E195" s="6">
        <v>1</v>
      </c>
      <c r="F195" s="6">
        <v>0</v>
      </c>
      <c r="G195" s="6">
        <v>1</v>
      </c>
      <c r="H195" s="6">
        <v>0</v>
      </c>
      <c r="I195" s="6">
        <v>0</v>
      </c>
      <c r="J195" s="3"/>
      <c r="K195" s="5">
        <v>0</v>
      </c>
      <c r="L195" s="5">
        <v>1</v>
      </c>
      <c r="M195" s="14">
        <v>0.5</v>
      </c>
      <c r="N195" s="14">
        <v>0.5</v>
      </c>
      <c r="O195" s="14">
        <v>0</v>
      </c>
      <c r="P195" s="8" t="s">
        <v>240</v>
      </c>
      <c r="Q195" s="5">
        <v>0</v>
      </c>
      <c r="R195" s="5">
        <v>1</v>
      </c>
      <c r="S195" s="5">
        <v>0</v>
      </c>
      <c r="T195" s="5">
        <v>0</v>
      </c>
      <c r="U195" s="5">
        <v>0</v>
      </c>
      <c r="V195" s="5"/>
      <c r="W195" s="13">
        <f t="shared" si="17"/>
        <v>0</v>
      </c>
      <c r="X195" s="13">
        <f t="shared" si="17"/>
        <v>1</v>
      </c>
      <c r="Y195" s="161">
        <f t="shared" si="17"/>
        <v>0.5</v>
      </c>
      <c r="Z195" s="207">
        <f t="shared" si="17"/>
        <v>0</v>
      </c>
      <c r="AA195" s="13">
        <f t="shared" si="17"/>
        <v>0</v>
      </c>
      <c r="AB195" s="7">
        <f t="shared" ref="AB195:AB258" si="18">SUM(W195:AA195)</f>
        <v>1.5</v>
      </c>
      <c r="AC195" s="7"/>
      <c r="AD195" s="7">
        <f t="shared" ref="AD195:AD258" si="19">W195+X195</f>
        <v>1</v>
      </c>
      <c r="AE195" s="7">
        <f t="shared" ref="AE195:AE258" si="20">Z195+AA195</f>
        <v>0</v>
      </c>
      <c r="AF195" s="7">
        <f t="shared" ref="AF195:AF258" si="21">Y195</f>
        <v>0.5</v>
      </c>
      <c r="AG195" s="7"/>
      <c r="AI195" s="139"/>
      <c r="AJ195" s="139"/>
      <c r="AK195" s="139"/>
      <c r="AL195" s="139"/>
      <c r="AM195" s="139"/>
      <c r="AO195" s="139"/>
      <c r="AP195" s="139"/>
      <c r="AQ195" s="139"/>
      <c r="AR195" s="139"/>
      <c r="AS195" s="139"/>
      <c r="AU195" s="139"/>
      <c r="AV195" s="139"/>
      <c r="AW195" s="139"/>
      <c r="AX195" s="139"/>
      <c r="AY195" s="139"/>
      <c r="AZ195" s="139"/>
      <c r="BA195" s="139"/>
      <c r="BD195" s="139"/>
      <c r="BE195" s="139"/>
      <c r="BF195" s="139"/>
      <c r="BG195" s="139"/>
      <c r="BH195" s="139"/>
      <c r="BI195" s="139"/>
      <c r="BJ195" s="139"/>
      <c r="BK195" s="139"/>
      <c r="BL195" s="139"/>
    </row>
    <row r="196" spans="1:64" ht="15" customHeight="1" x14ac:dyDescent="0.2">
      <c r="A196" s="11" t="s">
        <v>184</v>
      </c>
      <c r="B196" s="29" t="s">
        <v>475</v>
      </c>
      <c r="C196" s="29">
        <v>9</v>
      </c>
      <c r="D196" s="4" t="s">
        <v>196</v>
      </c>
      <c r="E196" s="6">
        <v>0</v>
      </c>
      <c r="F196" s="6">
        <v>1</v>
      </c>
      <c r="G196" s="6">
        <v>1</v>
      </c>
      <c r="H196" s="6">
        <v>0</v>
      </c>
      <c r="I196" s="6">
        <v>0</v>
      </c>
      <c r="J196" s="3"/>
      <c r="K196" s="5">
        <v>0</v>
      </c>
      <c r="L196" s="5">
        <v>1</v>
      </c>
      <c r="M196" s="14">
        <v>0.5</v>
      </c>
      <c r="N196" s="14">
        <v>0</v>
      </c>
      <c r="O196" s="14">
        <v>0.5</v>
      </c>
      <c r="P196" s="8" t="s">
        <v>240</v>
      </c>
      <c r="Q196" s="5">
        <v>0</v>
      </c>
      <c r="R196" s="5">
        <v>1</v>
      </c>
      <c r="S196" s="5">
        <v>0</v>
      </c>
      <c r="T196" s="5">
        <v>0</v>
      </c>
      <c r="U196" s="5">
        <v>0</v>
      </c>
      <c r="V196" s="5"/>
      <c r="W196" s="13">
        <f t="shared" si="17"/>
        <v>0</v>
      </c>
      <c r="X196" s="13">
        <f t="shared" si="17"/>
        <v>1</v>
      </c>
      <c r="Y196" s="161">
        <f t="shared" si="17"/>
        <v>0.5</v>
      </c>
      <c r="Z196" s="207">
        <f t="shared" si="17"/>
        <v>0</v>
      </c>
      <c r="AA196" s="13">
        <f t="shared" si="17"/>
        <v>0</v>
      </c>
      <c r="AB196" s="7">
        <f t="shared" si="18"/>
        <v>1.5</v>
      </c>
      <c r="AC196" s="7"/>
      <c r="AD196" s="7">
        <f t="shared" si="19"/>
        <v>1</v>
      </c>
      <c r="AE196" s="7">
        <f t="shared" si="20"/>
        <v>0</v>
      </c>
      <c r="AF196" s="7">
        <f t="shared" si="21"/>
        <v>0.5</v>
      </c>
      <c r="AG196" s="7"/>
      <c r="AI196" s="139"/>
      <c r="AJ196" s="139"/>
      <c r="AK196" s="139"/>
      <c r="AL196" s="139"/>
      <c r="AM196" s="139"/>
      <c r="AO196" s="139"/>
      <c r="AP196" s="139"/>
      <c r="AQ196" s="139"/>
      <c r="AR196" s="139"/>
      <c r="AS196" s="139"/>
      <c r="AU196" s="139"/>
      <c r="AV196" s="139"/>
      <c r="AW196" s="139"/>
      <c r="AX196" s="139"/>
      <c r="AY196" s="139"/>
      <c r="AZ196" s="139"/>
      <c r="BA196" s="139"/>
      <c r="BD196" s="139"/>
      <c r="BE196" s="139"/>
      <c r="BF196" s="139"/>
      <c r="BG196" s="139"/>
      <c r="BH196" s="139"/>
      <c r="BI196" s="139"/>
      <c r="BJ196" s="139"/>
      <c r="BK196" s="139"/>
      <c r="BL196" s="139"/>
    </row>
    <row r="197" spans="1:64" s="55" customFormat="1" ht="15" customHeight="1" x14ac:dyDescent="0.2">
      <c r="A197" s="8">
        <v>1088</v>
      </c>
      <c r="B197" s="29" t="s">
        <v>878</v>
      </c>
      <c r="C197" s="29">
        <v>8</v>
      </c>
      <c r="D197" s="8" t="s">
        <v>665</v>
      </c>
      <c r="E197" s="72">
        <v>0</v>
      </c>
      <c r="F197" s="72">
        <v>1</v>
      </c>
      <c r="G197" s="72">
        <v>1</v>
      </c>
      <c r="H197" s="72">
        <v>0</v>
      </c>
      <c r="I197" s="72">
        <v>0</v>
      </c>
      <c r="J197" s="72"/>
      <c r="K197" s="72">
        <v>0</v>
      </c>
      <c r="L197" s="72">
        <v>1</v>
      </c>
      <c r="M197" s="72">
        <v>0.5</v>
      </c>
      <c r="N197" s="72">
        <v>0.5</v>
      </c>
      <c r="O197" s="72">
        <v>0</v>
      </c>
      <c r="P197" s="72"/>
      <c r="Q197" s="72">
        <v>0</v>
      </c>
      <c r="R197" s="72">
        <v>0</v>
      </c>
      <c r="S197" s="72">
        <v>0</v>
      </c>
      <c r="T197" s="72">
        <v>0</v>
      </c>
      <c r="U197" s="72">
        <v>0</v>
      </c>
      <c r="V197" s="8"/>
      <c r="W197" s="13">
        <f t="shared" ref="W197:AA228" si="22">IF(((E197+K197+Q197)=1.5),0.5,ROUND((E197+K197+Q197)/3,0))</f>
        <v>0</v>
      </c>
      <c r="X197" s="13">
        <f t="shared" si="22"/>
        <v>1</v>
      </c>
      <c r="Y197" s="161">
        <f t="shared" si="22"/>
        <v>0.5</v>
      </c>
      <c r="Z197" s="207">
        <f t="shared" si="22"/>
        <v>0</v>
      </c>
      <c r="AA197" s="13">
        <f t="shared" si="22"/>
        <v>0</v>
      </c>
      <c r="AB197" s="7">
        <f t="shared" si="18"/>
        <v>1.5</v>
      </c>
      <c r="AC197" s="7"/>
      <c r="AD197" s="7">
        <f t="shared" si="19"/>
        <v>1</v>
      </c>
      <c r="AE197" s="7">
        <f t="shared" si="20"/>
        <v>0</v>
      </c>
      <c r="AF197" s="7">
        <f t="shared" si="21"/>
        <v>0.5</v>
      </c>
      <c r="AG197" s="7"/>
      <c r="AH197" s="83"/>
      <c r="AI197" s="85"/>
      <c r="AJ197" s="137"/>
      <c r="AK197" s="137"/>
      <c r="AL197" s="137"/>
      <c r="AM197" s="137"/>
      <c r="AO197" s="137"/>
      <c r="AP197" s="137"/>
      <c r="AQ197" s="137"/>
      <c r="AR197" s="137"/>
      <c r="AS197" s="137"/>
      <c r="AU197" s="137"/>
      <c r="AV197" s="137"/>
      <c r="AW197" s="137"/>
      <c r="AX197" s="137"/>
      <c r="AY197" s="137"/>
      <c r="BA197" s="137"/>
    </row>
    <row r="198" spans="1:64" s="55" customFormat="1" ht="15" customHeight="1" x14ac:dyDescent="0.2">
      <c r="A198" s="8">
        <v>1014</v>
      </c>
      <c r="B198" s="29" t="s">
        <v>810</v>
      </c>
      <c r="C198" s="29">
        <v>8</v>
      </c>
      <c r="D198" s="8" t="s">
        <v>591</v>
      </c>
      <c r="E198" s="72">
        <v>0</v>
      </c>
      <c r="F198" s="72">
        <v>1</v>
      </c>
      <c r="G198" s="72">
        <v>1</v>
      </c>
      <c r="H198" s="72">
        <v>1</v>
      </c>
      <c r="I198" s="72">
        <v>0</v>
      </c>
      <c r="J198" s="72"/>
      <c r="K198" s="72">
        <v>0</v>
      </c>
      <c r="L198" s="72">
        <v>0</v>
      </c>
      <c r="M198" s="72">
        <v>0</v>
      </c>
      <c r="N198" s="72">
        <v>0</v>
      </c>
      <c r="O198" s="72">
        <v>0</v>
      </c>
      <c r="P198" s="72" t="s">
        <v>744</v>
      </c>
      <c r="Q198" s="72">
        <v>1</v>
      </c>
      <c r="R198" s="72">
        <v>1</v>
      </c>
      <c r="S198" s="72">
        <v>0</v>
      </c>
      <c r="T198" s="72">
        <v>0</v>
      </c>
      <c r="U198" s="72">
        <v>0</v>
      </c>
      <c r="V198" s="72"/>
      <c r="W198" s="13">
        <f t="shared" si="22"/>
        <v>0</v>
      </c>
      <c r="X198" s="13">
        <f t="shared" si="22"/>
        <v>1</v>
      </c>
      <c r="Y198" s="161">
        <f t="shared" si="22"/>
        <v>0</v>
      </c>
      <c r="Z198" s="207">
        <f t="shared" si="22"/>
        <v>0</v>
      </c>
      <c r="AA198" s="13">
        <f t="shared" si="22"/>
        <v>0</v>
      </c>
      <c r="AB198" s="7">
        <f t="shared" si="18"/>
        <v>1</v>
      </c>
      <c r="AC198" s="7"/>
      <c r="AD198" s="7">
        <f t="shared" si="19"/>
        <v>1</v>
      </c>
      <c r="AE198" s="7">
        <f t="shared" si="20"/>
        <v>0</v>
      </c>
      <c r="AF198" s="7">
        <f t="shared" si="21"/>
        <v>0</v>
      </c>
      <c r="AG198" s="88"/>
      <c r="AI198" s="137"/>
      <c r="AJ198" s="137"/>
      <c r="AK198" s="137"/>
      <c r="AL198" s="137"/>
      <c r="AM198" s="137"/>
      <c r="AO198" s="137"/>
      <c r="AP198" s="137"/>
      <c r="AQ198" s="137"/>
      <c r="AR198" s="137"/>
      <c r="AS198" s="137"/>
      <c r="AU198" s="137"/>
      <c r="AV198" s="137"/>
      <c r="AW198" s="137"/>
      <c r="AX198" s="137"/>
      <c r="AY198" s="137"/>
      <c r="BA198" s="137"/>
    </row>
    <row r="199" spans="1:64" ht="15" customHeight="1" x14ac:dyDescent="0.2">
      <c r="A199" s="8">
        <v>1038</v>
      </c>
      <c r="B199" s="29" t="s">
        <v>833</v>
      </c>
      <c r="C199" s="29">
        <v>11</v>
      </c>
      <c r="D199" s="8" t="s">
        <v>615</v>
      </c>
      <c r="E199" s="72">
        <v>0</v>
      </c>
      <c r="F199" s="72">
        <v>1</v>
      </c>
      <c r="G199" s="72">
        <v>0</v>
      </c>
      <c r="H199" s="72">
        <v>0</v>
      </c>
      <c r="I199" s="72">
        <v>0</v>
      </c>
      <c r="J199" s="72" t="s">
        <v>781</v>
      </c>
      <c r="K199" s="72">
        <v>0</v>
      </c>
      <c r="L199" s="72">
        <v>1</v>
      </c>
      <c r="M199" s="72">
        <v>0.5</v>
      </c>
      <c r="N199" s="72">
        <v>0</v>
      </c>
      <c r="O199" s="72">
        <v>1</v>
      </c>
      <c r="P199" s="72"/>
      <c r="Q199" s="72">
        <v>1</v>
      </c>
      <c r="R199" s="72">
        <v>1</v>
      </c>
      <c r="S199" s="72">
        <v>0</v>
      </c>
      <c r="T199" s="72">
        <v>0</v>
      </c>
      <c r="U199" s="72">
        <v>0</v>
      </c>
      <c r="W199" s="13">
        <f t="shared" si="22"/>
        <v>0</v>
      </c>
      <c r="X199" s="13">
        <f t="shared" si="22"/>
        <v>1</v>
      </c>
      <c r="Y199" s="161">
        <f t="shared" si="22"/>
        <v>0</v>
      </c>
      <c r="Z199" s="207">
        <f t="shared" si="22"/>
        <v>0</v>
      </c>
      <c r="AA199" s="13">
        <f t="shared" si="22"/>
        <v>0</v>
      </c>
      <c r="AB199" s="7">
        <f t="shared" si="18"/>
        <v>1</v>
      </c>
      <c r="AC199" s="7"/>
      <c r="AD199" s="7">
        <f t="shared" si="19"/>
        <v>1</v>
      </c>
      <c r="AE199" s="7">
        <f t="shared" si="20"/>
        <v>0</v>
      </c>
      <c r="AF199" s="7">
        <f t="shared" si="21"/>
        <v>0</v>
      </c>
      <c r="AG199" s="88"/>
      <c r="AI199" s="139"/>
      <c r="AJ199" s="139"/>
      <c r="AK199" s="139"/>
      <c r="AL199" s="139"/>
      <c r="AM199" s="139"/>
      <c r="AO199" s="139"/>
      <c r="AP199" s="139"/>
      <c r="AQ199" s="139"/>
      <c r="AR199" s="139"/>
      <c r="AS199" s="139"/>
      <c r="AU199" s="139"/>
      <c r="AV199" s="139"/>
      <c r="AW199" s="139"/>
      <c r="AX199" s="139"/>
      <c r="AY199" s="139"/>
      <c r="BA199" s="139"/>
    </row>
    <row r="200" spans="1:64" ht="15" customHeight="1" x14ac:dyDescent="0.2">
      <c r="A200" s="8">
        <v>1114</v>
      </c>
      <c r="B200" s="29" t="s">
        <v>899</v>
      </c>
      <c r="C200" s="29">
        <v>8</v>
      </c>
      <c r="D200" s="8" t="s">
        <v>692</v>
      </c>
      <c r="E200" s="72">
        <v>0</v>
      </c>
      <c r="F200" s="72">
        <v>1</v>
      </c>
      <c r="G200" s="72">
        <v>0</v>
      </c>
      <c r="H200" s="72">
        <v>0</v>
      </c>
      <c r="I200" s="72">
        <v>0</v>
      </c>
      <c r="J200" s="72" t="s">
        <v>795</v>
      </c>
      <c r="K200" s="72">
        <v>0</v>
      </c>
      <c r="L200" s="72">
        <v>1</v>
      </c>
      <c r="M200" s="72">
        <v>0</v>
      </c>
      <c r="N200" s="72">
        <v>0</v>
      </c>
      <c r="O200" s="72">
        <v>0</v>
      </c>
      <c r="P200" s="72"/>
      <c r="Q200" s="72">
        <v>1</v>
      </c>
      <c r="R200" s="72">
        <v>1</v>
      </c>
      <c r="S200" s="72">
        <v>0</v>
      </c>
      <c r="T200" s="72">
        <v>0</v>
      </c>
      <c r="U200" s="72">
        <v>1</v>
      </c>
      <c r="V200" s="8"/>
      <c r="W200" s="13">
        <f t="shared" si="22"/>
        <v>0</v>
      </c>
      <c r="X200" s="13">
        <f t="shared" si="22"/>
        <v>1</v>
      </c>
      <c r="Y200" s="161">
        <f t="shared" si="22"/>
        <v>0</v>
      </c>
      <c r="Z200" s="207">
        <f t="shared" si="22"/>
        <v>0</v>
      </c>
      <c r="AA200" s="13">
        <f t="shared" si="22"/>
        <v>0</v>
      </c>
      <c r="AB200" s="7">
        <f t="shared" si="18"/>
        <v>1</v>
      </c>
      <c r="AC200" s="7"/>
      <c r="AD200" s="7">
        <f t="shared" si="19"/>
        <v>1</v>
      </c>
      <c r="AE200" s="7">
        <f t="shared" si="20"/>
        <v>0</v>
      </c>
      <c r="AF200" s="7">
        <f t="shared" si="21"/>
        <v>0</v>
      </c>
      <c r="AG200" s="7"/>
      <c r="AI200" s="139"/>
      <c r="AJ200" s="139"/>
      <c r="AK200" s="139"/>
      <c r="AL200" s="139"/>
      <c r="AM200" s="139"/>
      <c r="AO200" s="139"/>
      <c r="AP200" s="139"/>
      <c r="AQ200" s="139"/>
      <c r="AR200" s="139"/>
      <c r="AS200" s="139"/>
      <c r="AU200" s="139"/>
      <c r="AV200" s="139"/>
      <c r="AW200" s="139"/>
      <c r="AX200" s="139"/>
      <c r="AY200" s="139"/>
      <c r="BA200" s="139"/>
    </row>
    <row r="201" spans="1:64" ht="15" customHeight="1" x14ac:dyDescent="0.2">
      <c r="A201" s="11" t="s">
        <v>60</v>
      </c>
      <c r="B201" s="29" t="s">
        <v>425</v>
      </c>
      <c r="C201" s="29">
        <v>11</v>
      </c>
      <c r="D201" s="4" t="s">
        <v>61</v>
      </c>
      <c r="E201" s="6">
        <v>0</v>
      </c>
      <c r="F201" s="6">
        <v>1</v>
      </c>
      <c r="G201" s="6">
        <v>0</v>
      </c>
      <c r="H201" s="6">
        <v>0</v>
      </c>
      <c r="I201" s="6">
        <v>0</v>
      </c>
      <c r="J201" s="8" t="s">
        <v>110</v>
      </c>
      <c r="K201" s="5">
        <v>0</v>
      </c>
      <c r="L201" s="5">
        <v>1</v>
      </c>
      <c r="M201" s="14">
        <v>0</v>
      </c>
      <c r="N201" s="14">
        <v>0.5</v>
      </c>
      <c r="O201" s="14">
        <v>1</v>
      </c>
      <c r="P201" s="8" t="s">
        <v>92</v>
      </c>
      <c r="Q201" s="5">
        <v>0</v>
      </c>
      <c r="R201" s="5">
        <v>1</v>
      </c>
      <c r="S201" s="5">
        <v>0</v>
      </c>
      <c r="T201" s="5">
        <v>0</v>
      </c>
      <c r="U201" s="5">
        <v>0</v>
      </c>
      <c r="V201" s="5"/>
      <c r="W201" s="13">
        <f t="shared" si="22"/>
        <v>0</v>
      </c>
      <c r="X201" s="13">
        <f t="shared" si="22"/>
        <v>1</v>
      </c>
      <c r="Y201" s="161">
        <f t="shared" si="22"/>
        <v>0</v>
      </c>
      <c r="Z201" s="207">
        <f t="shared" si="22"/>
        <v>0</v>
      </c>
      <c r="AA201" s="13">
        <f t="shared" si="22"/>
        <v>0</v>
      </c>
      <c r="AB201" s="7">
        <f t="shared" si="18"/>
        <v>1</v>
      </c>
      <c r="AC201" s="7"/>
      <c r="AD201" s="7">
        <f t="shared" si="19"/>
        <v>1</v>
      </c>
      <c r="AE201" s="7">
        <f t="shared" si="20"/>
        <v>0</v>
      </c>
      <c r="AF201" s="7">
        <f t="shared" si="21"/>
        <v>0</v>
      </c>
      <c r="AG201" s="7"/>
      <c r="AI201" s="139"/>
      <c r="AJ201" s="139"/>
      <c r="AK201" s="139"/>
      <c r="AL201" s="139"/>
      <c r="AM201" s="139"/>
      <c r="AO201" s="139"/>
      <c r="AP201" s="139"/>
      <c r="AQ201" s="139"/>
      <c r="AR201" s="139"/>
      <c r="AS201" s="139"/>
      <c r="AU201" s="139"/>
      <c r="AV201" s="139"/>
      <c r="AW201" s="139"/>
      <c r="AX201" s="139"/>
      <c r="AY201" s="139"/>
      <c r="BA201" s="139"/>
    </row>
    <row r="202" spans="1:64" ht="15" customHeight="1" x14ac:dyDescent="0.2">
      <c r="A202" s="11" t="s">
        <v>292</v>
      </c>
      <c r="B202" s="29" t="s">
        <v>512</v>
      </c>
      <c r="C202" s="29">
        <v>2</v>
      </c>
      <c r="D202" s="4" t="s">
        <v>310</v>
      </c>
      <c r="E202" s="8">
        <v>0</v>
      </c>
      <c r="F202" s="8">
        <v>1</v>
      </c>
      <c r="G202" s="8">
        <v>0</v>
      </c>
      <c r="H202" s="8">
        <v>0</v>
      </c>
      <c r="I202" s="8">
        <v>0</v>
      </c>
      <c r="J202" s="8"/>
      <c r="K202" s="8">
        <v>0</v>
      </c>
      <c r="L202" s="8">
        <v>0</v>
      </c>
      <c r="M202" s="8">
        <v>0</v>
      </c>
      <c r="N202" s="17">
        <v>0.5</v>
      </c>
      <c r="O202" s="8">
        <v>1</v>
      </c>
      <c r="P202" s="8"/>
      <c r="Q202" s="8">
        <v>0</v>
      </c>
      <c r="R202" s="8">
        <v>1</v>
      </c>
      <c r="S202" s="8">
        <v>1</v>
      </c>
      <c r="T202" s="8">
        <v>0</v>
      </c>
      <c r="U202" s="8">
        <v>0</v>
      </c>
      <c r="V202" s="8"/>
      <c r="W202" s="13">
        <f t="shared" si="22"/>
        <v>0</v>
      </c>
      <c r="X202" s="13">
        <f t="shared" si="22"/>
        <v>1</v>
      </c>
      <c r="Y202" s="161">
        <f t="shared" si="22"/>
        <v>0</v>
      </c>
      <c r="Z202" s="207">
        <f t="shared" si="22"/>
        <v>0</v>
      </c>
      <c r="AA202" s="13">
        <f t="shared" si="22"/>
        <v>0</v>
      </c>
      <c r="AB202" s="7">
        <f t="shared" si="18"/>
        <v>1</v>
      </c>
      <c r="AC202" s="7"/>
      <c r="AD202" s="7">
        <f t="shared" si="19"/>
        <v>1</v>
      </c>
      <c r="AE202" s="7">
        <f t="shared" si="20"/>
        <v>0</v>
      </c>
      <c r="AF202" s="7">
        <f t="shared" si="21"/>
        <v>0</v>
      </c>
      <c r="AG202" s="7"/>
      <c r="AI202" s="139"/>
      <c r="AJ202" s="139"/>
      <c r="AK202" s="139"/>
      <c r="AL202" s="139"/>
      <c r="AM202" s="139"/>
      <c r="AO202" s="139"/>
      <c r="AP202" s="139"/>
      <c r="AQ202" s="139"/>
      <c r="AR202" s="139"/>
      <c r="AS202" s="139"/>
      <c r="AU202" s="139"/>
      <c r="AV202" s="139"/>
      <c r="AW202" s="139"/>
      <c r="AX202" s="139"/>
      <c r="AY202" s="139"/>
      <c r="BA202" s="139"/>
    </row>
    <row r="203" spans="1:64" ht="15" customHeight="1" x14ac:dyDescent="0.2">
      <c r="A203" s="8">
        <v>1007</v>
      </c>
      <c r="B203" s="29" t="s">
        <v>805</v>
      </c>
      <c r="C203" s="29">
        <v>8</v>
      </c>
      <c r="D203" s="8" t="s">
        <v>584</v>
      </c>
      <c r="E203" s="72">
        <v>0</v>
      </c>
      <c r="F203" s="72">
        <v>1</v>
      </c>
      <c r="G203" s="72">
        <v>0</v>
      </c>
      <c r="H203" s="72">
        <v>0</v>
      </c>
      <c r="I203" s="72">
        <v>0</v>
      </c>
      <c r="J203" s="72"/>
      <c r="K203" s="72">
        <v>0</v>
      </c>
      <c r="L203" s="72">
        <v>0</v>
      </c>
      <c r="M203" s="72">
        <v>0</v>
      </c>
      <c r="N203" s="72">
        <v>0</v>
      </c>
      <c r="O203" s="72">
        <v>0</v>
      </c>
      <c r="P203" s="72" t="s">
        <v>743</v>
      </c>
      <c r="Q203" s="72">
        <v>1</v>
      </c>
      <c r="R203" s="72">
        <v>1</v>
      </c>
      <c r="S203" s="72">
        <v>1</v>
      </c>
      <c r="T203" s="72">
        <v>0</v>
      </c>
      <c r="U203" s="72">
        <v>0</v>
      </c>
      <c r="V203" s="72"/>
      <c r="W203" s="13">
        <f t="shared" si="22"/>
        <v>0</v>
      </c>
      <c r="X203" s="13">
        <f t="shared" si="22"/>
        <v>1</v>
      </c>
      <c r="Y203" s="161">
        <f t="shared" si="22"/>
        <v>0</v>
      </c>
      <c r="Z203" s="207">
        <f t="shared" si="22"/>
        <v>0</v>
      </c>
      <c r="AA203" s="13">
        <f t="shared" si="22"/>
        <v>0</v>
      </c>
      <c r="AB203" s="7">
        <f t="shared" si="18"/>
        <v>1</v>
      </c>
      <c r="AC203" s="7"/>
      <c r="AD203" s="7">
        <f t="shared" si="19"/>
        <v>1</v>
      </c>
      <c r="AE203" s="7">
        <f t="shared" si="20"/>
        <v>0</v>
      </c>
      <c r="AF203" s="7">
        <f t="shared" si="21"/>
        <v>0</v>
      </c>
      <c r="AG203" s="7"/>
      <c r="AH203" s="55"/>
      <c r="AI203" s="137"/>
      <c r="AJ203" s="139"/>
      <c r="AK203" s="139"/>
      <c r="AL203" s="139"/>
      <c r="AM203" s="139"/>
      <c r="AO203" s="139"/>
      <c r="AP203" s="139"/>
      <c r="AQ203" s="139"/>
      <c r="AR203" s="139"/>
      <c r="AS203" s="139"/>
      <c r="AU203" s="139"/>
      <c r="AV203" s="139"/>
      <c r="AW203" s="139"/>
      <c r="AX203" s="139"/>
      <c r="AY203" s="139"/>
      <c r="BA203" s="139"/>
    </row>
    <row r="204" spans="1:64" s="55" customFormat="1" ht="15" customHeight="1" x14ac:dyDescent="0.2">
      <c r="A204" s="8">
        <v>1008</v>
      </c>
      <c r="B204" s="29" t="s">
        <v>805</v>
      </c>
      <c r="C204" s="29">
        <v>8</v>
      </c>
      <c r="D204" s="8" t="s">
        <v>585</v>
      </c>
      <c r="E204" s="72">
        <v>0</v>
      </c>
      <c r="F204" s="72">
        <v>1</v>
      </c>
      <c r="G204" s="72">
        <v>0</v>
      </c>
      <c r="H204" s="72">
        <v>0</v>
      </c>
      <c r="I204" s="72">
        <v>0</v>
      </c>
      <c r="J204" s="72"/>
      <c r="K204" s="72">
        <v>0</v>
      </c>
      <c r="L204" s="72">
        <v>0</v>
      </c>
      <c r="M204" s="72">
        <v>0</v>
      </c>
      <c r="N204" s="72">
        <v>0</v>
      </c>
      <c r="O204" s="72">
        <v>0</v>
      </c>
      <c r="P204" s="72" t="s">
        <v>743</v>
      </c>
      <c r="Q204" s="72">
        <v>1</v>
      </c>
      <c r="R204" s="72">
        <v>1</v>
      </c>
      <c r="S204" s="72">
        <v>0</v>
      </c>
      <c r="T204" s="72">
        <v>0</v>
      </c>
      <c r="U204" s="72">
        <v>0</v>
      </c>
      <c r="V204" s="72"/>
      <c r="W204" s="13">
        <f t="shared" si="22"/>
        <v>0</v>
      </c>
      <c r="X204" s="13">
        <f t="shared" si="22"/>
        <v>1</v>
      </c>
      <c r="Y204" s="161">
        <f t="shared" si="22"/>
        <v>0</v>
      </c>
      <c r="Z204" s="207">
        <f t="shared" si="22"/>
        <v>0</v>
      </c>
      <c r="AA204" s="13">
        <f t="shared" si="22"/>
        <v>0</v>
      </c>
      <c r="AB204" s="7">
        <f t="shared" si="18"/>
        <v>1</v>
      </c>
      <c r="AC204" s="7"/>
      <c r="AD204" s="7">
        <f t="shared" si="19"/>
        <v>1</v>
      </c>
      <c r="AE204" s="7">
        <f t="shared" si="20"/>
        <v>0</v>
      </c>
      <c r="AF204" s="7">
        <f t="shared" si="21"/>
        <v>0</v>
      </c>
      <c r="AG204" s="7"/>
      <c r="AI204" s="137"/>
      <c r="AJ204" s="137"/>
      <c r="AK204" s="137"/>
      <c r="AL204" s="137"/>
      <c r="AM204" s="137"/>
      <c r="AO204" s="137"/>
      <c r="AP204" s="137"/>
      <c r="AQ204" s="137"/>
      <c r="AR204" s="137"/>
      <c r="AS204" s="137"/>
      <c r="AU204" s="137"/>
      <c r="AV204" s="137"/>
      <c r="AW204" s="137"/>
      <c r="AX204" s="137"/>
      <c r="AY204" s="137"/>
      <c r="BA204" s="137"/>
    </row>
    <row r="205" spans="1:64" ht="15" customHeight="1" x14ac:dyDescent="0.2">
      <c r="A205" s="8">
        <v>1052</v>
      </c>
      <c r="B205" s="29" t="s">
        <v>847</v>
      </c>
      <c r="C205" s="29">
        <v>11</v>
      </c>
      <c r="D205" s="8" t="s">
        <v>629</v>
      </c>
      <c r="E205" s="72">
        <v>0</v>
      </c>
      <c r="F205" s="72">
        <v>0</v>
      </c>
      <c r="G205" s="72">
        <v>0</v>
      </c>
      <c r="H205" s="72">
        <v>0</v>
      </c>
      <c r="I205" s="72">
        <v>0</v>
      </c>
      <c r="J205" s="72"/>
      <c r="K205" s="72">
        <v>0</v>
      </c>
      <c r="L205" s="72">
        <v>1</v>
      </c>
      <c r="M205" s="72">
        <v>0</v>
      </c>
      <c r="N205" s="72">
        <v>0</v>
      </c>
      <c r="O205" s="72">
        <v>1</v>
      </c>
      <c r="P205" s="72"/>
      <c r="Q205" s="72">
        <v>1</v>
      </c>
      <c r="R205" s="72">
        <v>1</v>
      </c>
      <c r="S205" s="72">
        <v>0</v>
      </c>
      <c r="T205" s="72">
        <v>0</v>
      </c>
      <c r="U205" s="72">
        <v>0</v>
      </c>
      <c r="V205" s="8"/>
      <c r="W205" s="13">
        <f t="shared" si="22"/>
        <v>0</v>
      </c>
      <c r="X205" s="13">
        <f t="shared" si="22"/>
        <v>1</v>
      </c>
      <c r="Y205" s="161">
        <f t="shared" si="22"/>
        <v>0</v>
      </c>
      <c r="Z205" s="207">
        <f t="shared" si="22"/>
        <v>0</v>
      </c>
      <c r="AA205" s="13">
        <f t="shared" si="22"/>
        <v>0</v>
      </c>
      <c r="AB205" s="7">
        <f t="shared" si="18"/>
        <v>1</v>
      </c>
      <c r="AC205" s="7"/>
      <c r="AD205" s="7">
        <f t="shared" si="19"/>
        <v>1</v>
      </c>
      <c r="AE205" s="7">
        <f t="shared" si="20"/>
        <v>0</v>
      </c>
      <c r="AF205" s="7">
        <f t="shared" si="21"/>
        <v>0</v>
      </c>
      <c r="AG205" s="88"/>
      <c r="AI205" s="139"/>
      <c r="AJ205" s="139"/>
      <c r="AK205" s="139"/>
      <c r="AL205" s="139"/>
      <c r="AM205" s="139"/>
      <c r="AO205" s="139"/>
      <c r="AP205" s="139"/>
      <c r="AQ205" s="139"/>
      <c r="AR205" s="139"/>
      <c r="AS205" s="139"/>
      <c r="AU205" s="139"/>
      <c r="AV205" s="139"/>
      <c r="AW205" s="139"/>
      <c r="AX205" s="139"/>
      <c r="AY205" s="139"/>
      <c r="BA205" s="139"/>
    </row>
    <row r="206" spans="1:64" ht="15" customHeight="1" x14ac:dyDescent="0.2">
      <c r="A206" s="8">
        <v>1161</v>
      </c>
      <c r="B206" s="29" t="s">
        <v>939</v>
      </c>
      <c r="C206" s="29">
        <v>10</v>
      </c>
      <c r="D206" s="8" t="s">
        <v>740</v>
      </c>
      <c r="E206" s="72">
        <v>0</v>
      </c>
      <c r="F206" s="72">
        <v>1</v>
      </c>
      <c r="G206" s="72">
        <v>0</v>
      </c>
      <c r="H206" s="72">
        <v>0</v>
      </c>
      <c r="I206" s="72">
        <v>0</v>
      </c>
      <c r="J206" s="72"/>
      <c r="K206" s="72">
        <v>0</v>
      </c>
      <c r="L206" s="72">
        <v>0</v>
      </c>
      <c r="M206" s="72">
        <v>0</v>
      </c>
      <c r="N206" s="72">
        <v>0</v>
      </c>
      <c r="O206" s="72">
        <v>0</v>
      </c>
      <c r="P206" s="72" t="s">
        <v>744</v>
      </c>
      <c r="Q206" s="72">
        <v>0</v>
      </c>
      <c r="R206" s="72">
        <v>1</v>
      </c>
      <c r="S206" s="72">
        <v>0</v>
      </c>
      <c r="T206" s="72">
        <v>0</v>
      </c>
      <c r="U206" s="72">
        <v>0</v>
      </c>
      <c r="V206" s="8"/>
      <c r="W206" s="13">
        <f t="shared" si="22"/>
        <v>0</v>
      </c>
      <c r="X206" s="13">
        <f t="shared" si="22"/>
        <v>1</v>
      </c>
      <c r="Y206" s="161">
        <f t="shared" si="22"/>
        <v>0</v>
      </c>
      <c r="Z206" s="207">
        <f t="shared" si="22"/>
        <v>0</v>
      </c>
      <c r="AA206" s="13">
        <f t="shared" si="22"/>
        <v>0</v>
      </c>
      <c r="AB206" s="7">
        <f t="shared" si="18"/>
        <v>1</v>
      </c>
      <c r="AC206" s="7"/>
      <c r="AD206" s="7">
        <f t="shared" si="19"/>
        <v>1</v>
      </c>
      <c r="AE206" s="7">
        <f t="shared" si="20"/>
        <v>0</v>
      </c>
      <c r="AF206" s="7">
        <f t="shared" si="21"/>
        <v>0</v>
      </c>
      <c r="AG206" s="7"/>
      <c r="AI206" s="139"/>
      <c r="AJ206" s="139"/>
      <c r="AK206" s="139"/>
      <c r="AL206" s="139"/>
      <c r="AM206" s="139"/>
      <c r="AO206" s="139"/>
      <c r="AP206" s="139"/>
      <c r="AQ206" s="139"/>
      <c r="AR206" s="139"/>
      <c r="AS206" s="139"/>
      <c r="AU206" s="139"/>
      <c r="AV206" s="139"/>
      <c r="AW206" s="139"/>
      <c r="AX206" s="139"/>
      <c r="AY206" s="139"/>
      <c r="BA206" s="139"/>
    </row>
    <row r="207" spans="1:64" s="55" customFormat="1" ht="15" customHeight="1" x14ac:dyDescent="0.2">
      <c r="A207" s="8">
        <v>1032</v>
      </c>
      <c r="B207" s="29" t="s">
        <v>827</v>
      </c>
      <c r="C207" s="29">
        <v>8</v>
      </c>
      <c r="D207" s="8" t="s">
        <v>609</v>
      </c>
      <c r="E207" s="72">
        <v>0</v>
      </c>
      <c r="F207" s="72">
        <v>1</v>
      </c>
      <c r="G207" s="72">
        <v>1</v>
      </c>
      <c r="H207" s="72">
        <v>0</v>
      </c>
      <c r="I207" s="72">
        <v>0</v>
      </c>
      <c r="J207" s="72"/>
      <c r="K207" s="72">
        <v>0</v>
      </c>
      <c r="L207" s="72">
        <v>0</v>
      </c>
      <c r="M207" s="72">
        <v>0</v>
      </c>
      <c r="N207" s="72">
        <v>0</v>
      </c>
      <c r="O207" s="72">
        <v>0</v>
      </c>
      <c r="P207" s="72" t="s">
        <v>746</v>
      </c>
      <c r="Q207" s="72">
        <v>0</v>
      </c>
      <c r="R207" s="72">
        <v>1</v>
      </c>
      <c r="S207" s="72">
        <v>0</v>
      </c>
      <c r="T207" s="72">
        <v>0</v>
      </c>
      <c r="U207" s="72">
        <v>0</v>
      </c>
      <c r="V207" s="54"/>
      <c r="W207" s="13">
        <f t="shared" si="22"/>
        <v>0</v>
      </c>
      <c r="X207" s="13">
        <f t="shared" si="22"/>
        <v>1</v>
      </c>
      <c r="Y207" s="161">
        <f t="shared" si="22"/>
        <v>0</v>
      </c>
      <c r="Z207" s="207">
        <f t="shared" si="22"/>
        <v>0</v>
      </c>
      <c r="AA207" s="13">
        <f t="shared" si="22"/>
        <v>0</v>
      </c>
      <c r="AB207" s="7">
        <f t="shared" si="18"/>
        <v>1</v>
      </c>
      <c r="AC207" s="7"/>
      <c r="AD207" s="7">
        <f t="shared" si="19"/>
        <v>1</v>
      </c>
      <c r="AE207" s="7">
        <f t="shared" si="20"/>
        <v>0</v>
      </c>
      <c r="AF207" s="7">
        <f t="shared" si="21"/>
        <v>0</v>
      </c>
      <c r="AG207" s="7"/>
      <c r="AH207" s="54"/>
      <c r="AI207" s="139"/>
      <c r="AJ207" s="137"/>
      <c r="AK207" s="137"/>
      <c r="AL207" s="137"/>
      <c r="AM207" s="137"/>
      <c r="AO207" s="137"/>
      <c r="AP207" s="137"/>
      <c r="AQ207" s="137"/>
      <c r="AR207" s="137"/>
      <c r="AS207" s="137"/>
      <c r="AU207" s="137"/>
      <c r="AV207" s="137"/>
      <c r="AW207" s="137"/>
      <c r="AX207" s="137"/>
      <c r="AY207" s="137"/>
      <c r="BA207" s="137"/>
    </row>
    <row r="208" spans="1:64" s="55" customFormat="1" ht="15" customHeight="1" x14ac:dyDescent="0.2">
      <c r="A208" s="1" t="s">
        <v>95</v>
      </c>
      <c r="B208" s="29" t="s">
        <v>440</v>
      </c>
      <c r="C208" s="29">
        <v>1</v>
      </c>
      <c r="D208" s="4" t="s">
        <v>102</v>
      </c>
      <c r="E208" s="6">
        <v>0</v>
      </c>
      <c r="F208" s="6">
        <v>1</v>
      </c>
      <c r="G208" s="6">
        <v>1</v>
      </c>
      <c r="H208" s="6">
        <v>1</v>
      </c>
      <c r="I208" s="6">
        <v>0</v>
      </c>
      <c r="J208" s="3"/>
      <c r="K208" s="5">
        <v>0</v>
      </c>
      <c r="L208" s="5">
        <v>0</v>
      </c>
      <c r="M208" s="14">
        <v>0.5</v>
      </c>
      <c r="N208" s="14">
        <v>0.5</v>
      </c>
      <c r="O208" s="14">
        <v>0</v>
      </c>
      <c r="P208" s="3"/>
      <c r="Q208" s="5">
        <v>0</v>
      </c>
      <c r="R208" s="5">
        <v>0</v>
      </c>
      <c r="S208" s="5">
        <v>0</v>
      </c>
      <c r="T208" s="5">
        <v>0</v>
      </c>
      <c r="U208" s="5">
        <v>1</v>
      </c>
      <c r="V208" s="5"/>
      <c r="W208" s="13">
        <f t="shared" si="22"/>
        <v>0</v>
      </c>
      <c r="X208" s="13">
        <f t="shared" si="22"/>
        <v>0</v>
      </c>
      <c r="Y208" s="161">
        <f t="shared" si="22"/>
        <v>0.5</v>
      </c>
      <c r="Z208" s="207">
        <f t="shared" si="22"/>
        <v>0.5</v>
      </c>
      <c r="AA208" s="13">
        <f t="shared" si="22"/>
        <v>0</v>
      </c>
      <c r="AB208" s="7">
        <f t="shared" si="18"/>
        <v>1</v>
      </c>
      <c r="AC208" s="7"/>
      <c r="AD208" s="7">
        <f t="shared" si="19"/>
        <v>0</v>
      </c>
      <c r="AE208" s="7">
        <f t="shared" si="20"/>
        <v>0.5</v>
      </c>
      <c r="AF208" s="7">
        <f t="shared" si="21"/>
        <v>0.5</v>
      </c>
      <c r="AG208" s="7"/>
      <c r="AI208" s="137"/>
      <c r="AJ208" s="137"/>
      <c r="AK208" s="137"/>
      <c r="AL208" s="137"/>
      <c r="AM208" s="137"/>
      <c r="AO208" s="137"/>
      <c r="AP208" s="137"/>
      <c r="AQ208" s="137"/>
      <c r="AR208" s="137"/>
      <c r="AS208" s="137"/>
      <c r="AU208" s="137"/>
      <c r="AV208" s="137"/>
      <c r="AW208" s="137"/>
      <c r="AX208" s="137"/>
      <c r="AY208" s="137"/>
      <c r="BA208" s="137"/>
    </row>
    <row r="209" spans="1:64" ht="15" customHeight="1" x14ac:dyDescent="0.2">
      <c r="A209" s="1" t="s">
        <v>958</v>
      </c>
      <c r="B209" s="29" t="s">
        <v>508</v>
      </c>
      <c r="C209" s="29">
        <v>2</v>
      </c>
      <c r="D209" s="4" t="s">
        <v>297</v>
      </c>
      <c r="E209" s="8">
        <v>0</v>
      </c>
      <c r="F209" s="8">
        <v>0</v>
      </c>
      <c r="G209" s="8">
        <v>0</v>
      </c>
      <c r="H209" s="8">
        <v>0</v>
      </c>
      <c r="I209" s="8">
        <v>0</v>
      </c>
      <c r="J209" s="8"/>
      <c r="K209" s="8">
        <v>0</v>
      </c>
      <c r="L209" s="8">
        <v>1</v>
      </c>
      <c r="M209" s="8">
        <v>0</v>
      </c>
      <c r="N209" s="8">
        <v>0</v>
      </c>
      <c r="O209" s="8">
        <v>1</v>
      </c>
      <c r="P209" s="8"/>
      <c r="Q209" s="8">
        <v>0</v>
      </c>
      <c r="R209" s="8">
        <v>1</v>
      </c>
      <c r="S209" s="8">
        <v>0</v>
      </c>
      <c r="T209" s="8">
        <v>0</v>
      </c>
      <c r="U209" s="8">
        <v>0</v>
      </c>
      <c r="V209" s="8"/>
      <c r="W209" s="13">
        <f t="shared" si="22"/>
        <v>0</v>
      </c>
      <c r="X209" s="13">
        <f t="shared" si="22"/>
        <v>1</v>
      </c>
      <c r="Y209" s="161">
        <f t="shared" si="22"/>
        <v>0</v>
      </c>
      <c r="Z209" s="207">
        <f t="shared" si="22"/>
        <v>0</v>
      </c>
      <c r="AA209" s="13">
        <f t="shared" si="22"/>
        <v>0</v>
      </c>
      <c r="AB209" s="7">
        <f t="shared" si="18"/>
        <v>1</v>
      </c>
      <c r="AC209" s="7"/>
      <c r="AD209" s="7">
        <f t="shared" si="19"/>
        <v>1</v>
      </c>
      <c r="AE209" s="7">
        <f t="shared" si="20"/>
        <v>0</v>
      </c>
      <c r="AF209" s="7">
        <f t="shared" si="21"/>
        <v>0</v>
      </c>
      <c r="AG209" s="7"/>
      <c r="AI209" s="139"/>
      <c r="AJ209" s="139"/>
      <c r="AK209" s="139"/>
      <c r="AL209" s="139"/>
      <c r="AM209" s="139"/>
      <c r="AO209" s="139"/>
      <c r="AP209" s="139"/>
      <c r="AQ209" s="139"/>
      <c r="AR209" s="139"/>
      <c r="AS209" s="139"/>
      <c r="AU209" s="139"/>
      <c r="AV209" s="139"/>
      <c r="AW209" s="139"/>
      <c r="AX209" s="139"/>
      <c r="AY209" s="139"/>
      <c r="BA209" s="139"/>
    </row>
    <row r="210" spans="1:64" ht="15" customHeight="1" x14ac:dyDescent="0.2">
      <c r="A210" s="8">
        <v>1110</v>
      </c>
      <c r="B210" s="29" t="s">
        <v>895</v>
      </c>
      <c r="C210" s="29">
        <v>11</v>
      </c>
      <c r="D210" s="8" t="s">
        <v>688</v>
      </c>
      <c r="E210" s="72">
        <v>0</v>
      </c>
      <c r="F210" s="72">
        <v>0</v>
      </c>
      <c r="G210" s="72">
        <v>1</v>
      </c>
      <c r="H210" s="72">
        <v>0</v>
      </c>
      <c r="I210" s="72">
        <v>1</v>
      </c>
      <c r="J210" s="72"/>
      <c r="K210" s="72">
        <v>0</v>
      </c>
      <c r="L210" s="72">
        <v>0</v>
      </c>
      <c r="M210" s="72">
        <v>0</v>
      </c>
      <c r="N210" s="72">
        <v>0</v>
      </c>
      <c r="O210" s="72">
        <v>1</v>
      </c>
      <c r="P210" s="72" t="s">
        <v>769</v>
      </c>
      <c r="Q210" s="72">
        <v>0</v>
      </c>
      <c r="R210" s="72">
        <v>1</v>
      </c>
      <c r="S210" s="72">
        <v>0</v>
      </c>
      <c r="T210" s="72">
        <v>0</v>
      </c>
      <c r="U210" s="72">
        <v>0</v>
      </c>
      <c r="V210" s="8"/>
      <c r="W210" s="13">
        <f t="shared" si="22"/>
        <v>0</v>
      </c>
      <c r="X210" s="13">
        <f t="shared" si="22"/>
        <v>0</v>
      </c>
      <c r="Y210" s="161">
        <f t="shared" si="22"/>
        <v>0</v>
      </c>
      <c r="Z210" s="207">
        <f t="shared" si="22"/>
        <v>0</v>
      </c>
      <c r="AA210" s="13">
        <f t="shared" si="22"/>
        <v>1</v>
      </c>
      <c r="AB210" s="7">
        <f t="shared" si="18"/>
        <v>1</v>
      </c>
      <c r="AC210" s="7"/>
      <c r="AD210" s="7">
        <f t="shared" si="19"/>
        <v>0</v>
      </c>
      <c r="AE210" s="7">
        <f t="shared" si="20"/>
        <v>1</v>
      </c>
      <c r="AF210" s="7">
        <f t="shared" si="21"/>
        <v>0</v>
      </c>
      <c r="AG210" s="7"/>
      <c r="AI210" s="139"/>
      <c r="AJ210" s="139"/>
      <c r="AK210" s="139"/>
      <c r="AL210" s="139"/>
      <c r="AM210" s="139"/>
      <c r="AO210" s="139"/>
      <c r="AP210" s="139"/>
      <c r="AQ210" s="139"/>
      <c r="AR210" s="139"/>
      <c r="AS210" s="139"/>
      <c r="AU210" s="139"/>
      <c r="AV210" s="139"/>
      <c r="AW210" s="139"/>
      <c r="AX210" s="139"/>
      <c r="AY210" s="139"/>
      <c r="AZ210" s="139"/>
      <c r="BA210" s="139"/>
      <c r="BD210" s="139"/>
      <c r="BE210" s="139"/>
      <c r="BF210" s="139"/>
      <c r="BG210" s="139"/>
      <c r="BH210" s="139"/>
      <c r="BI210" s="139"/>
      <c r="BJ210" s="139"/>
      <c r="BK210" s="139"/>
      <c r="BL210" s="139"/>
    </row>
    <row r="211" spans="1:64" ht="15" customHeight="1" x14ac:dyDescent="0.2">
      <c r="A211" s="8">
        <v>1011</v>
      </c>
      <c r="B211" s="29" t="s">
        <v>808</v>
      </c>
      <c r="C211" s="29">
        <v>11</v>
      </c>
      <c r="D211" s="8" t="s">
        <v>588</v>
      </c>
      <c r="E211" s="72">
        <v>0</v>
      </c>
      <c r="F211" s="72">
        <v>1</v>
      </c>
      <c r="G211" s="72">
        <v>0</v>
      </c>
      <c r="H211" s="72">
        <v>0</v>
      </c>
      <c r="I211" s="72">
        <v>0</v>
      </c>
      <c r="J211" s="72"/>
      <c r="K211" s="72">
        <v>0</v>
      </c>
      <c r="L211" s="72">
        <v>0</v>
      </c>
      <c r="M211" s="72">
        <v>0</v>
      </c>
      <c r="N211" s="72">
        <v>0</v>
      </c>
      <c r="O211" s="72">
        <v>0</v>
      </c>
      <c r="P211" s="72" t="s">
        <v>743</v>
      </c>
      <c r="Q211" s="72">
        <v>0</v>
      </c>
      <c r="R211" s="72">
        <v>1</v>
      </c>
      <c r="S211" s="72">
        <v>0</v>
      </c>
      <c r="T211" s="72">
        <v>0</v>
      </c>
      <c r="U211" s="72">
        <v>0</v>
      </c>
      <c r="V211" s="72"/>
      <c r="W211" s="13">
        <f t="shared" si="22"/>
        <v>0</v>
      </c>
      <c r="X211" s="13">
        <f t="shared" si="22"/>
        <v>1</v>
      </c>
      <c r="Y211" s="161">
        <f t="shared" si="22"/>
        <v>0</v>
      </c>
      <c r="Z211" s="207">
        <f t="shared" si="22"/>
        <v>0</v>
      </c>
      <c r="AA211" s="13">
        <f t="shared" si="22"/>
        <v>0</v>
      </c>
      <c r="AB211" s="7">
        <f t="shared" si="18"/>
        <v>1</v>
      </c>
      <c r="AC211" s="7"/>
      <c r="AD211" s="7">
        <f t="shared" si="19"/>
        <v>1</v>
      </c>
      <c r="AE211" s="7">
        <f t="shared" si="20"/>
        <v>0</v>
      </c>
      <c r="AF211" s="7">
        <f t="shared" si="21"/>
        <v>0</v>
      </c>
      <c r="AG211" s="7"/>
      <c r="AI211" s="139"/>
      <c r="AJ211" s="139"/>
      <c r="AK211" s="139"/>
      <c r="AL211" s="139"/>
      <c r="AM211" s="139"/>
      <c r="AO211" s="139"/>
      <c r="AP211" s="139"/>
      <c r="AQ211" s="139"/>
      <c r="AR211" s="139"/>
      <c r="AS211" s="139"/>
      <c r="AU211" s="139"/>
      <c r="AV211" s="139"/>
      <c r="AW211" s="139"/>
      <c r="AX211" s="139"/>
      <c r="AY211" s="139"/>
      <c r="BA211" s="139"/>
    </row>
    <row r="212" spans="1:64" ht="15" customHeight="1" x14ac:dyDescent="0.2">
      <c r="A212" s="1" t="s">
        <v>332</v>
      </c>
      <c r="B212" s="29" t="s">
        <v>528</v>
      </c>
      <c r="C212" s="29">
        <v>2</v>
      </c>
      <c r="D212" s="4" t="s">
        <v>357</v>
      </c>
      <c r="E212" s="8">
        <v>0</v>
      </c>
      <c r="F212" s="8">
        <v>0</v>
      </c>
      <c r="G212" s="8">
        <v>1</v>
      </c>
      <c r="H212" s="8">
        <v>0</v>
      </c>
      <c r="I212" s="8">
        <v>1</v>
      </c>
      <c r="J212" s="8"/>
      <c r="K212" s="8">
        <v>0</v>
      </c>
      <c r="L212" s="8">
        <v>0</v>
      </c>
      <c r="M212" s="8">
        <v>0</v>
      </c>
      <c r="N212" s="8">
        <v>0</v>
      </c>
      <c r="O212" s="8">
        <v>0</v>
      </c>
      <c r="P212" s="8"/>
      <c r="Q212" s="8">
        <v>0</v>
      </c>
      <c r="R212" s="8">
        <v>1</v>
      </c>
      <c r="S212" s="8">
        <v>0</v>
      </c>
      <c r="T212" s="8">
        <v>0</v>
      </c>
      <c r="U212" s="8">
        <v>1</v>
      </c>
      <c r="V212" s="8"/>
      <c r="W212" s="13">
        <f t="shared" si="22"/>
        <v>0</v>
      </c>
      <c r="X212" s="13">
        <f t="shared" si="22"/>
        <v>0</v>
      </c>
      <c r="Y212" s="161">
        <f t="shared" si="22"/>
        <v>0</v>
      </c>
      <c r="Z212" s="207">
        <f t="shared" si="22"/>
        <v>0</v>
      </c>
      <c r="AA212" s="13">
        <f t="shared" si="22"/>
        <v>1</v>
      </c>
      <c r="AB212" s="7">
        <f t="shared" si="18"/>
        <v>1</v>
      </c>
      <c r="AC212" s="7"/>
      <c r="AD212" s="7">
        <f t="shared" si="19"/>
        <v>0</v>
      </c>
      <c r="AE212" s="7">
        <f t="shared" si="20"/>
        <v>1</v>
      </c>
      <c r="AF212" s="7">
        <f t="shared" si="21"/>
        <v>0</v>
      </c>
      <c r="AG212" s="7"/>
      <c r="AI212" s="139"/>
      <c r="AJ212" s="139"/>
      <c r="AK212" s="139"/>
      <c r="AL212" s="139"/>
      <c r="AM212" s="139"/>
      <c r="AO212" s="139"/>
      <c r="AP212" s="139"/>
      <c r="AQ212" s="139"/>
      <c r="AR212" s="139"/>
      <c r="AS212" s="139"/>
      <c r="AU212" s="139"/>
      <c r="AV212" s="139"/>
      <c r="AW212" s="139"/>
      <c r="AX212" s="139"/>
      <c r="AY212" s="139"/>
      <c r="BA212" s="139"/>
    </row>
    <row r="213" spans="1:64" s="55" customFormat="1" ht="15" customHeight="1" x14ac:dyDescent="0.2">
      <c r="A213" s="8">
        <v>1006</v>
      </c>
      <c r="B213" s="29" t="s">
        <v>804</v>
      </c>
      <c r="C213" s="29">
        <v>8</v>
      </c>
      <c r="D213" s="8" t="s">
        <v>583</v>
      </c>
      <c r="E213" s="72">
        <v>1</v>
      </c>
      <c r="F213" s="72">
        <v>0</v>
      </c>
      <c r="G213" s="72">
        <v>0</v>
      </c>
      <c r="H213" s="72">
        <v>0</v>
      </c>
      <c r="I213" s="72">
        <v>1</v>
      </c>
      <c r="J213" s="72" t="s">
        <v>778</v>
      </c>
      <c r="K213" s="72">
        <v>0</v>
      </c>
      <c r="L213" s="72">
        <v>0</v>
      </c>
      <c r="M213" s="72">
        <v>0</v>
      </c>
      <c r="N213" s="72">
        <v>0</v>
      </c>
      <c r="O213" s="72">
        <v>0</v>
      </c>
      <c r="P213" s="72" t="s">
        <v>743</v>
      </c>
      <c r="Q213" s="72">
        <v>0</v>
      </c>
      <c r="R213" s="72">
        <v>1</v>
      </c>
      <c r="S213" s="72">
        <v>0</v>
      </c>
      <c r="T213" s="72">
        <v>0</v>
      </c>
      <c r="U213" s="72">
        <v>1</v>
      </c>
      <c r="V213" s="72"/>
      <c r="W213" s="13">
        <f t="shared" si="22"/>
        <v>0</v>
      </c>
      <c r="X213" s="13">
        <f t="shared" si="22"/>
        <v>0</v>
      </c>
      <c r="Y213" s="161">
        <f t="shared" si="22"/>
        <v>0</v>
      </c>
      <c r="Z213" s="207">
        <f t="shared" si="22"/>
        <v>0</v>
      </c>
      <c r="AA213" s="13">
        <f t="shared" si="22"/>
        <v>1</v>
      </c>
      <c r="AB213" s="7">
        <f t="shared" si="18"/>
        <v>1</v>
      </c>
      <c r="AC213" s="7"/>
      <c r="AD213" s="7">
        <f t="shared" si="19"/>
        <v>0</v>
      </c>
      <c r="AE213" s="7">
        <f t="shared" si="20"/>
        <v>1</v>
      </c>
      <c r="AF213" s="7">
        <f t="shared" si="21"/>
        <v>0</v>
      </c>
      <c r="AG213" s="7"/>
      <c r="AH213" s="54"/>
      <c r="AI213" s="139"/>
      <c r="AJ213" s="137"/>
      <c r="AK213" s="137"/>
      <c r="AL213" s="137"/>
      <c r="AM213" s="137"/>
      <c r="AO213" s="137"/>
      <c r="AP213" s="137"/>
      <c r="AQ213" s="137"/>
      <c r="AR213" s="137"/>
      <c r="AS213" s="137"/>
      <c r="AU213" s="137"/>
      <c r="AV213" s="137"/>
      <c r="AW213" s="137"/>
      <c r="AX213" s="137"/>
      <c r="AY213" s="137"/>
      <c r="BA213" s="137"/>
    </row>
    <row r="214" spans="1:64" s="55" customFormat="1" ht="15" customHeight="1" x14ac:dyDescent="0.2">
      <c r="A214" s="8">
        <v>1026</v>
      </c>
      <c r="B214" s="29" t="s">
        <v>821</v>
      </c>
      <c r="C214" s="29">
        <v>9</v>
      </c>
      <c r="D214" s="8" t="s">
        <v>603</v>
      </c>
      <c r="E214" s="72">
        <v>0</v>
      </c>
      <c r="F214" s="72">
        <v>1</v>
      </c>
      <c r="G214" s="72">
        <v>0</v>
      </c>
      <c r="H214" s="72">
        <v>0</v>
      </c>
      <c r="I214" s="72">
        <v>0</v>
      </c>
      <c r="J214" s="72"/>
      <c r="K214" s="72">
        <v>0</v>
      </c>
      <c r="L214" s="72">
        <v>0</v>
      </c>
      <c r="M214" s="72">
        <v>0</v>
      </c>
      <c r="N214" s="72">
        <v>0</v>
      </c>
      <c r="O214" s="72">
        <v>0</v>
      </c>
      <c r="P214" s="72" t="s">
        <v>746</v>
      </c>
      <c r="Q214" s="72">
        <v>1</v>
      </c>
      <c r="R214" s="72">
        <v>1</v>
      </c>
      <c r="S214" s="72">
        <v>1</v>
      </c>
      <c r="T214" s="72">
        <v>0</v>
      </c>
      <c r="U214" s="72">
        <v>0</v>
      </c>
      <c r="V214" s="54"/>
      <c r="W214" s="13">
        <f t="shared" si="22"/>
        <v>0</v>
      </c>
      <c r="X214" s="13">
        <f t="shared" si="22"/>
        <v>1</v>
      </c>
      <c r="Y214" s="161">
        <f t="shared" si="22"/>
        <v>0</v>
      </c>
      <c r="Z214" s="207">
        <f t="shared" si="22"/>
        <v>0</v>
      </c>
      <c r="AA214" s="13">
        <f t="shared" si="22"/>
        <v>0</v>
      </c>
      <c r="AB214" s="7">
        <f t="shared" si="18"/>
        <v>1</v>
      </c>
      <c r="AC214" s="7"/>
      <c r="AD214" s="7">
        <f t="shared" si="19"/>
        <v>1</v>
      </c>
      <c r="AE214" s="7">
        <f t="shared" si="20"/>
        <v>0</v>
      </c>
      <c r="AF214" s="7">
        <f t="shared" si="21"/>
        <v>0</v>
      </c>
      <c r="AG214" s="7"/>
      <c r="AH214" s="54"/>
      <c r="AI214" s="139"/>
      <c r="AJ214" s="137"/>
      <c r="AK214" s="137"/>
      <c r="AL214" s="137"/>
      <c r="AM214" s="137"/>
      <c r="AO214" s="137"/>
      <c r="AP214" s="137"/>
      <c r="AQ214" s="137"/>
      <c r="AR214" s="137"/>
      <c r="AS214" s="137"/>
      <c r="AU214" s="137"/>
      <c r="AV214" s="137"/>
      <c r="AW214" s="137"/>
      <c r="AX214" s="137"/>
      <c r="AY214" s="137"/>
      <c r="BA214" s="137"/>
    </row>
    <row r="215" spans="1:64" ht="15" customHeight="1" x14ac:dyDescent="0.2">
      <c r="A215" s="11" t="s">
        <v>956</v>
      </c>
      <c r="B215" s="29" t="s">
        <v>492</v>
      </c>
      <c r="C215" s="29">
        <v>10</v>
      </c>
      <c r="D215" s="4" t="s">
        <v>246</v>
      </c>
      <c r="E215" s="8">
        <v>0</v>
      </c>
      <c r="F215" s="8">
        <v>0</v>
      </c>
      <c r="G215" s="8">
        <v>0</v>
      </c>
      <c r="H215" s="8">
        <v>0</v>
      </c>
      <c r="I215" s="8">
        <v>0</v>
      </c>
      <c r="J215" s="8"/>
      <c r="K215" s="8">
        <v>0</v>
      </c>
      <c r="L215" s="6">
        <v>1</v>
      </c>
      <c r="M215" s="17">
        <v>0</v>
      </c>
      <c r="N215" s="17">
        <v>0</v>
      </c>
      <c r="O215" s="17">
        <v>1</v>
      </c>
      <c r="P215" s="3"/>
      <c r="Q215" s="8">
        <v>0</v>
      </c>
      <c r="R215" s="8">
        <v>1</v>
      </c>
      <c r="S215" s="8">
        <v>0</v>
      </c>
      <c r="T215" s="8">
        <v>0</v>
      </c>
      <c r="U215" s="8">
        <v>0</v>
      </c>
      <c r="V215" s="8"/>
      <c r="W215" s="13">
        <f t="shared" si="22"/>
        <v>0</v>
      </c>
      <c r="X215" s="13">
        <f t="shared" si="22"/>
        <v>1</v>
      </c>
      <c r="Y215" s="161">
        <f t="shared" si="22"/>
        <v>0</v>
      </c>
      <c r="Z215" s="207">
        <f t="shared" si="22"/>
        <v>0</v>
      </c>
      <c r="AA215" s="13">
        <f t="shared" si="22"/>
        <v>0</v>
      </c>
      <c r="AB215" s="7">
        <f t="shared" si="18"/>
        <v>1</v>
      </c>
      <c r="AC215" s="7"/>
      <c r="AD215" s="7">
        <f t="shared" si="19"/>
        <v>1</v>
      </c>
      <c r="AE215" s="7">
        <f t="shared" si="20"/>
        <v>0</v>
      </c>
      <c r="AF215" s="7">
        <f t="shared" si="21"/>
        <v>0</v>
      </c>
      <c r="AG215" s="7"/>
      <c r="AH215" s="83"/>
      <c r="AI215" s="85"/>
      <c r="AJ215" s="139"/>
      <c r="AK215" s="139"/>
      <c r="AL215" s="139"/>
      <c r="AM215" s="139"/>
      <c r="AO215" s="139"/>
      <c r="AP215" s="139"/>
      <c r="AQ215" s="139"/>
      <c r="AR215" s="139"/>
      <c r="AS215" s="139"/>
      <c r="AU215" s="139"/>
      <c r="AV215" s="139"/>
      <c r="AW215" s="139"/>
      <c r="AX215" s="139"/>
      <c r="AY215" s="139"/>
      <c r="BA215" s="139"/>
    </row>
    <row r="216" spans="1:64" ht="15" customHeight="1" x14ac:dyDescent="0.2">
      <c r="A216" s="1" t="s">
        <v>143</v>
      </c>
      <c r="B216" s="29" t="s">
        <v>459</v>
      </c>
      <c r="C216" s="29">
        <v>29</v>
      </c>
      <c r="D216" s="4" t="s">
        <v>150</v>
      </c>
      <c r="E216" s="6">
        <v>0</v>
      </c>
      <c r="F216" s="6">
        <v>1</v>
      </c>
      <c r="G216" s="6">
        <v>0</v>
      </c>
      <c r="H216" s="6">
        <v>0</v>
      </c>
      <c r="I216" s="6">
        <v>0</v>
      </c>
      <c r="J216" s="8" t="s">
        <v>247</v>
      </c>
      <c r="K216" s="5">
        <v>0</v>
      </c>
      <c r="L216" s="5">
        <v>0</v>
      </c>
      <c r="M216" s="14">
        <v>0</v>
      </c>
      <c r="N216" s="14">
        <v>0</v>
      </c>
      <c r="O216" s="14">
        <v>0</v>
      </c>
      <c r="P216" s="8" t="s">
        <v>197</v>
      </c>
      <c r="Q216" s="5">
        <v>0</v>
      </c>
      <c r="R216" s="5">
        <v>1</v>
      </c>
      <c r="S216" s="5">
        <v>0</v>
      </c>
      <c r="T216" s="5">
        <v>0</v>
      </c>
      <c r="U216" s="5">
        <v>0</v>
      </c>
      <c r="V216" s="5"/>
      <c r="W216" s="13">
        <f t="shared" si="22"/>
        <v>0</v>
      </c>
      <c r="X216" s="13">
        <f t="shared" si="22"/>
        <v>1</v>
      </c>
      <c r="Y216" s="161">
        <f t="shared" si="22"/>
        <v>0</v>
      </c>
      <c r="Z216" s="207">
        <f t="shared" si="22"/>
        <v>0</v>
      </c>
      <c r="AA216" s="13">
        <f t="shared" si="22"/>
        <v>0</v>
      </c>
      <c r="AB216" s="7">
        <f t="shared" si="18"/>
        <v>1</v>
      </c>
      <c r="AC216" s="7"/>
      <c r="AD216" s="7">
        <f t="shared" si="19"/>
        <v>1</v>
      </c>
      <c r="AE216" s="7">
        <f t="shared" si="20"/>
        <v>0</v>
      </c>
      <c r="AF216" s="7">
        <f t="shared" si="21"/>
        <v>0</v>
      </c>
      <c r="AG216" s="7"/>
      <c r="AI216" s="139"/>
      <c r="AJ216" s="139"/>
      <c r="AK216" s="139"/>
      <c r="AL216" s="139"/>
      <c r="AM216" s="139"/>
      <c r="AO216" s="139"/>
      <c r="AP216" s="139"/>
      <c r="AQ216" s="139"/>
      <c r="AR216" s="139"/>
      <c r="AS216" s="139"/>
      <c r="AU216" s="139"/>
      <c r="AV216" s="139"/>
      <c r="AW216" s="139"/>
      <c r="AX216" s="139"/>
      <c r="AY216" s="139"/>
      <c r="BA216" s="139"/>
    </row>
    <row r="217" spans="1:64" ht="15" customHeight="1" x14ac:dyDescent="0.2">
      <c r="A217" s="8">
        <v>1126</v>
      </c>
      <c r="B217" s="29" t="s">
        <v>907</v>
      </c>
      <c r="C217" s="29">
        <v>11</v>
      </c>
      <c r="D217" s="8" t="s">
        <v>704</v>
      </c>
      <c r="E217" s="72">
        <v>0</v>
      </c>
      <c r="F217" s="72">
        <v>0</v>
      </c>
      <c r="G217" s="72">
        <v>0</v>
      </c>
      <c r="H217" s="72">
        <v>0</v>
      </c>
      <c r="I217" s="72">
        <v>1</v>
      </c>
      <c r="J217" s="72"/>
      <c r="K217" s="72">
        <v>0</v>
      </c>
      <c r="L217" s="72">
        <v>0</v>
      </c>
      <c r="M217" s="72">
        <v>0</v>
      </c>
      <c r="N217" s="72">
        <v>0</v>
      </c>
      <c r="O217" s="72">
        <v>0</v>
      </c>
      <c r="P217" s="72" t="s">
        <v>744</v>
      </c>
      <c r="Q217" s="72">
        <v>0</v>
      </c>
      <c r="R217" s="72">
        <v>1</v>
      </c>
      <c r="S217" s="72">
        <v>0</v>
      </c>
      <c r="T217" s="72">
        <v>0</v>
      </c>
      <c r="U217" s="72">
        <v>1</v>
      </c>
      <c r="V217" s="8"/>
      <c r="W217" s="13">
        <f t="shared" si="22"/>
        <v>0</v>
      </c>
      <c r="X217" s="13">
        <f t="shared" si="22"/>
        <v>0</v>
      </c>
      <c r="Y217" s="161">
        <f t="shared" si="22"/>
        <v>0</v>
      </c>
      <c r="Z217" s="207">
        <f t="shared" si="22"/>
        <v>0</v>
      </c>
      <c r="AA217" s="13">
        <f t="shared" si="22"/>
        <v>1</v>
      </c>
      <c r="AB217" s="7">
        <f t="shared" si="18"/>
        <v>1</v>
      </c>
      <c r="AC217" s="7"/>
      <c r="AD217" s="7">
        <f t="shared" si="19"/>
        <v>0</v>
      </c>
      <c r="AE217" s="7">
        <f t="shared" si="20"/>
        <v>1</v>
      </c>
      <c r="AF217" s="7">
        <f t="shared" si="21"/>
        <v>0</v>
      </c>
      <c r="AG217" s="7"/>
      <c r="AI217" s="139"/>
      <c r="AJ217" s="139"/>
      <c r="AK217" s="139"/>
      <c r="AL217" s="139"/>
      <c r="AM217" s="139"/>
      <c r="AO217" s="139"/>
      <c r="AP217" s="139"/>
      <c r="AQ217" s="139"/>
      <c r="AR217" s="139"/>
      <c r="AS217" s="139"/>
      <c r="AU217" s="139"/>
      <c r="AV217" s="139"/>
      <c r="AW217" s="139"/>
      <c r="AX217" s="139"/>
      <c r="AY217" s="139"/>
      <c r="BA217" s="139"/>
    </row>
    <row r="218" spans="1:64" ht="15" customHeight="1" x14ac:dyDescent="0.2">
      <c r="A218" s="8">
        <v>1140</v>
      </c>
      <c r="B218" s="29" t="s">
        <v>921</v>
      </c>
      <c r="C218" s="29">
        <v>8</v>
      </c>
      <c r="D218" s="8" t="s">
        <v>718</v>
      </c>
      <c r="E218" s="72">
        <v>0</v>
      </c>
      <c r="F218" s="72">
        <v>1</v>
      </c>
      <c r="G218" s="72">
        <v>1</v>
      </c>
      <c r="H218" s="72">
        <v>1</v>
      </c>
      <c r="I218" s="72">
        <v>0</v>
      </c>
      <c r="J218" s="72"/>
      <c r="K218" s="72">
        <v>0</v>
      </c>
      <c r="L218" s="72">
        <v>0</v>
      </c>
      <c r="M218" s="72">
        <v>0</v>
      </c>
      <c r="N218" s="72">
        <v>0</v>
      </c>
      <c r="O218" s="72">
        <v>0</v>
      </c>
      <c r="P218" s="72" t="s">
        <v>744</v>
      </c>
      <c r="Q218" s="72">
        <v>0</v>
      </c>
      <c r="R218" s="72">
        <v>1</v>
      </c>
      <c r="S218" s="72">
        <v>0</v>
      </c>
      <c r="T218" s="72">
        <v>0</v>
      </c>
      <c r="U218" s="72">
        <v>0</v>
      </c>
      <c r="V218" s="8"/>
      <c r="W218" s="13">
        <f t="shared" si="22"/>
        <v>0</v>
      </c>
      <c r="X218" s="13">
        <f t="shared" si="22"/>
        <v>1</v>
      </c>
      <c r="Y218" s="161">
        <f t="shared" si="22"/>
        <v>0</v>
      </c>
      <c r="Z218" s="207">
        <f t="shared" si="22"/>
        <v>0</v>
      </c>
      <c r="AA218" s="13">
        <f t="shared" si="22"/>
        <v>0</v>
      </c>
      <c r="AB218" s="7">
        <f t="shared" si="18"/>
        <v>1</v>
      </c>
      <c r="AC218" s="7"/>
      <c r="AD218" s="7">
        <f t="shared" si="19"/>
        <v>1</v>
      </c>
      <c r="AE218" s="7">
        <f t="shared" si="20"/>
        <v>0</v>
      </c>
      <c r="AF218" s="7">
        <f t="shared" si="21"/>
        <v>0</v>
      </c>
      <c r="AG218" s="7"/>
      <c r="AI218" s="139"/>
      <c r="AJ218" s="139"/>
      <c r="AK218" s="139"/>
      <c r="AL218" s="139"/>
      <c r="AM218" s="139"/>
      <c r="AO218" s="139"/>
      <c r="AP218" s="139"/>
      <c r="AQ218" s="139"/>
      <c r="AR218" s="139"/>
      <c r="AS218" s="139"/>
      <c r="AU218" s="139"/>
      <c r="AV218" s="139"/>
      <c r="AW218" s="139"/>
      <c r="AX218" s="139"/>
      <c r="AY218" s="139"/>
      <c r="BA218" s="139"/>
    </row>
    <row r="219" spans="1:64" s="55" customFormat="1" ht="15" customHeight="1" x14ac:dyDescent="0.2">
      <c r="A219" s="1" t="s">
        <v>260</v>
      </c>
      <c r="B219" s="29" t="s">
        <v>502</v>
      </c>
      <c r="C219" s="29">
        <v>1</v>
      </c>
      <c r="D219" s="4" t="s">
        <v>275</v>
      </c>
      <c r="E219" s="8">
        <v>0</v>
      </c>
      <c r="F219" s="8">
        <v>1</v>
      </c>
      <c r="G219" s="8">
        <v>1</v>
      </c>
      <c r="H219" s="8">
        <v>0</v>
      </c>
      <c r="I219" s="8">
        <v>0</v>
      </c>
      <c r="J219" s="8"/>
      <c r="K219" s="8">
        <v>0</v>
      </c>
      <c r="L219" s="8">
        <v>0</v>
      </c>
      <c r="M219" s="8">
        <v>0</v>
      </c>
      <c r="N219" s="8">
        <v>0</v>
      </c>
      <c r="O219" s="8">
        <v>1</v>
      </c>
      <c r="P219" s="8"/>
      <c r="Q219" s="8">
        <v>0</v>
      </c>
      <c r="R219" s="8">
        <v>1</v>
      </c>
      <c r="S219" s="8">
        <v>0</v>
      </c>
      <c r="T219" s="8">
        <v>0</v>
      </c>
      <c r="U219" s="8">
        <v>0</v>
      </c>
      <c r="V219" s="8"/>
      <c r="W219" s="13">
        <f t="shared" si="22"/>
        <v>0</v>
      </c>
      <c r="X219" s="13">
        <f t="shared" si="22"/>
        <v>1</v>
      </c>
      <c r="Y219" s="161">
        <f t="shared" si="22"/>
        <v>0</v>
      </c>
      <c r="Z219" s="207">
        <f t="shared" si="22"/>
        <v>0</v>
      </c>
      <c r="AA219" s="13">
        <f t="shared" si="22"/>
        <v>0</v>
      </c>
      <c r="AB219" s="7">
        <f t="shared" si="18"/>
        <v>1</v>
      </c>
      <c r="AC219" s="7"/>
      <c r="AD219" s="7">
        <f t="shared" si="19"/>
        <v>1</v>
      </c>
      <c r="AE219" s="7">
        <f t="shared" si="20"/>
        <v>0</v>
      </c>
      <c r="AF219" s="7">
        <f t="shared" si="21"/>
        <v>0</v>
      </c>
      <c r="AG219" s="7"/>
      <c r="AH219" s="54"/>
      <c r="AI219" s="139"/>
      <c r="AJ219" s="137"/>
      <c r="AK219" s="137"/>
      <c r="AL219" s="137"/>
      <c r="AM219" s="137"/>
      <c r="AO219" s="137"/>
      <c r="AP219" s="137"/>
      <c r="AQ219" s="137"/>
      <c r="AR219" s="137"/>
      <c r="AS219" s="137"/>
      <c r="AU219" s="137"/>
      <c r="AV219" s="137"/>
      <c r="AW219" s="137"/>
      <c r="AX219" s="137"/>
      <c r="AY219" s="137"/>
      <c r="BA219" s="137"/>
    </row>
    <row r="220" spans="1:64" s="55" customFormat="1" ht="15" customHeight="1" x14ac:dyDescent="0.2">
      <c r="A220" s="1" t="s">
        <v>274</v>
      </c>
      <c r="B220" s="29" t="s">
        <v>502</v>
      </c>
      <c r="C220" s="29">
        <v>1</v>
      </c>
      <c r="D220" s="4" t="s">
        <v>288</v>
      </c>
      <c r="E220" s="8">
        <v>0</v>
      </c>
      <c r="F220" s="8">
        <v>1</v>
      </c>
      <c r="G220" s="8">
        <v>0</v>
      </c>
      <c r="H220" s="8">
        <v>0</v>
      </c>
      <c r="I220" s="8">
        <v>0</v>
      </c>
      <c r="J220" s="8"/>
      <c r="K220" s="8">
        <v>0</v>
      </c>
      <c r="L220" s="8">
        <v>0</v>
      </c>
      <c r="M220" s="8">
        <v>0</v>
      </c>
      <c r="N220" s="8">
        <v>0</v>
      </c>
      <c r="O220" s="8">
        <v>0</v>
      </c>
      <c r="P220" s="8"/>
      <c r="Q220" s="8">
        <v>0</v>
      </c>
      <c r="R220" s="8">
        <v>1</v>
      </c>
      <c r="S220" s="8">
        <v>0</v>
      </c>
      <c r="T220" s="8">
        <v>0</v>
      </c>
      <c r="U220" s="8">
        <v>0</v>
      </c>
      <c r="V220" s="8"/>
      <c r="W220" s="13">
        <f t="shared" si="22"/>
        <v>0</v>
      </c>
      <c r="X220" s="13">
        <f t="shared" si="22"/>
        <v>1</v>
      </c>
      <c r="Y220" s="161">
        <f t="shared" si="22"/>
        <v>0</v>
      </c>
      <c r="Z220" s="207">
        <f t="shared" si="22"/>
        <v>0</v>
      </c>
      <c r="AA220" s="13">
        <f t="shared" si="22"/>
        <v>0</v>
      </c>
      <c r="AB220" s="7">
        <f t="shared" si="18"/>
        <v>1</v>
      </c>
      <c r="AC220" s="7"/>
      <c r="AD220" s="7">
        <f t="shared" si="19"/>
        <v>1</v>
      </c>
      <c r="AE220" s="7">
        <f t="shared" si="20"/>
        <v>0</v>
      </c>
      <c r="AF220" s="7">
        <f t="shared" si="21"/>
        <v>0</v>
      </c>
      <c r="AG220" s="7"/>
      <c r="AI220" s="137"/>
      <c r="AJ220" s="137"/>
      <c r="AK220" s="137"/>
      <c r="AL220" s="137"/>
      <c r="AM220" s="137"/>
      <c r="AO220" s="137"/>
      <c r="AP220" s="137"/>
      <c r="AQ220" s="137"/>
      <c r="AR220" s="137"/>
      <c r="AS220" s="137"/>
      <c r="AU220" s="137"/>
      <c r="AV220" s="137"/>
      <c r="AW220" s="137"/>
      <c r="AX220" s="137"/>
      <c r="AY220" s="137"/>
      <c r="BA220" s="137"/>
    </row>
    <row r="221" spans="1:64" ht="15" customHeight="1" x14ac:dyDescent="0.2">
      <c r="A221" s="11" t="s">
        <v>276</v>
      </c>
      <c r="B221" s="29" t="s">
        <v>502</v>
      </c>
      <c r="C221" s="29">
        <v>1</v>
      </c>
      <c r="D221" s="4" t="s">
        <v>290</v>
      </c>
      <c r="E221" s="8">
        <v>0</v>
      </c>
      <c r="F221" s="8">
        <v>1</v>
      </c>
      <c r="G221" s="8">
        <v>1</v>
      </c>
      <c r="H221" s="8">
        <v>0</v>
      </c>
      <c r="I221" s="8">
        <v>0</v>
      </c>
      <c r="J221" s="8"/>
      <c r="K221" s="8">
        <v>0</v>
      </c>
      <c r="L221" s="8">
        <v>0</v>
      </c>
      <c r="M221" s="8">
        <v>0</v>
      </c>
      <c r="N221" s="8">
        <v>0</v>
      </c>
      <c r="O221" s="8">
        <v>0</v>
      </c>
      <c r="P221" s="8"/>
      <c r="Q221" s="8">
        <v>0</v>
      </c>
      <c r="R221" s="8">
        <v>1</v>
      </c>
      <c r="S221" s="8">
        <v>0</v>
      </c>
      <c r="T221" s="8">
        <v>0</v>
      </c>
      <c r="U221" s="8">
        <v>0</v>
      </c>
      <c r="V221" s="8"/>
      <c r="W221" s="13">
        <f t="shared" si="22"/>
        <v>0</v>
      </c>
      <c r="X221" s="13">
        <f t="shared" si="22"/>
        <v>1</v>
      </c>
      <c r="Y221" s="161">
        <f t="shared" si="22"/>
        <v>0</v>
      </c>
      <c r="Z221" s="207">
        <f t="shared" si="22"/>
        <v>0</v>
      </c>
      <c r="AA221" s="13">
        <f t="shared" si="22"/>
        <v>0</v>
      </c>
      <c r="AB221" s="7">
        <f t="shared" si="18"/>
        <v>1</v>
      </c>
      <c r="AC221" s="7"/>
      <c r="AD221" s="7">
        <f t="shared" si="19"/>
        <v>1</v>
      </c>
      <c r="AE221" s="7">
        <f t="shared" si="20"/>
        <v>0</v>
      </c>
      <c r="AF221" s="7">
        <f t="shared" si="21"/>
        <v>0</v>
      </c>
      <c r="AG221" s="7"/>
      <c r="AH221" s="55"/>
      <c r="AI221" s="137"/>
      <c r="AJ221" s="139"/>
      <c r="AK221" s="139"/>
      <c r="AL221" s="139"/>
      <c r="AM221" s="139"/>
      <c r="AO221" s="139"/>
      <c r="AP221" s="139"/>
      <c r="AQ221" s="139"/>
      <c r="AR221" s="139"/>
      <c r="AS221" s="139"/>
      <c r="AU221" s="139"/>
      <c r="AV221" s="139"/>
      <c r="AW221" s="139"/>
      <c r="AX221" s="139"/>
      <c r="AY221" s="139"/>
      <c r="BA221" s="139"/>
    </row>
    <row r="222" spans="1:64" ht="15" customHeight="1" x14ac:dyDescent="0.2">
      <c r="A222" s="11" t="s">
        <v>250</v>
      </c>
      <c r="B222" s="29" t="s">
        <v>500</v>
      </c>
      <c r="C222" s="29">
        <v>8</v>
      </c>
      <c r="D222" s="4" t="s">
        <v>264</v>
      </c>
      <c r="E222" s="8">
        <v>1</v>
      </c>
      <c r="F222" s="8">
        <v>1</v>
      </c>
      <c r="G222" s="8">
        <v>0</v>
      </c>
      <c r="H222" s="8">
        <v>0</v>
      </c>
      <c r="I222" s="8">
        <v>0</v>
      </c>
      <c r="J222" s="8"/>
      <c r="K222" s="8">
        <v>0</v>
      </c>
      <c r="L222" s="8">
        <v>0</v>
      </c>
      <c r="M222" s="8">
        <v>0</v>
      </c>
      <c r="N222" s="8">
        <v>0</v>
      </c>
      <c r="O222" s="8">
        <v>0</v>
      </c>
      <c r="P222" s="8"/>
      <c r="Q222" s="8">
        <v>0</v>
      </c>
      <c r="R222" s="8">
        <v>1</v>
      </c>
      <c r="S222" s="8">
        <v>0</v>
      </c>
      <c r="T222" s="8">
        <v>0</v>
      </c>
      <c r="U222" s="8">
        <v>1</v>
      </c>
      <c r="V222" s="8"/>
      <c r="W222" s="13">
        <f t="shared" si="22"/>
        <v>0</v>
      </c>
      <c r="X222" s="13">
        <f t="shared" si="22"/>
        <v>1</v>
      </c>
      <c r="Y222" s="161">
        <f t="shared" si="22"/>
        <v>0</v>
      </c>
      <c r="Z222" s="207">
        <f t="shared" si="22"/>
        <v>0</v>
      </c>
      <c r="AA222" s="13">
        <f t="shared" si="22"/>
        <v>0</v>
      </c>
      <c r="AB222" s="7">
        <f t="shared" si="18"/>
        <v>1</v>
      </c>
      <c r="AC222" s="7"/>
      <c r="AD222" s="7">
        <f t="shared" si="19"/>
        <v>1</v>
      </c>
      <c r="AE222" s="7">
        <f t="shared" si="20"/>
        <v>0</v>
      </c>
      <c r="AF222" s="7">
        <f t="shared" si="21"/>
        <v>0</v>
      </c>
      <c r="AG222" s="7"/>
      <c r="AI222" s="139"/>
      <c r="AJ222" s="139"/>
      <c r="AK222" s="139"/>
      <c r="AL222" s="139"/>
      <c r="AM222" s="139"/>
      <c r="AO222" s="139"/>
      <c r="AP222" s="139"/>
      <c r="AQ222" s="139"/>
      <c r="AR222" s="139"/>
      <c r="AS222" s="139"/>
      <c r="AU222" s="139"/>
      <c r="AV222" s="139"/>
      <c r="AW222" s="139"/>
      <c r="AX222" s="139"/>
      <c r="AY222" s="139"/>
      <c r="BA222" s="139"/>
    </row>
    <row r="223" spans="1:64" s="55" customFormat="1" ht="15" customHeight="1" x14ac:dyDescent="0.2">
      <c r="A223" s="8">
        <v>1147</v>
      </c>
      <c r="B223" s="29" t="s">
        <v>928</v>
      </c>
      <c r="C223" s="29">
        <v>11</v>
      </c>
      <c r="D223" s="8" t="s">
        <v>725</v>
      </c>
      <c r="E223" s="72">
        <v>0</v>
      </c>
      <c r="F223" s="72">
        <v>1</v>
      </c>
      <c r="G223" s="72">
        <v>0</v>
      </c>
      <c r="H223" s="72">
        <v>0</v>
      </c>
      <c r="I223" s="72">
        <v>0</v>
      </c>
      <c r="J223" s="72"/>
      <c r="K223" s="72">
        <v>0</v>
      </c>
      <c r="L223" s="72">
        <v>0</v>
      </c>
      <c r="M223" s="72">
        <v>0</v>
      </c>
      <c r="N223" s="72">
        <v>0</v>
      </c>
      <c r="O223" s="72">
        <v>0</v>
      </c>
      <c r="P223" s="72" t="s">
        <v>744</v>
      </c>
      <c r="Q223" s="72">
        <v>0</v>
      </c>
      <c r="R223" s="72">
        <v>1</v>
      </c>
      <c r="S223" s="72">
        <v>0</v>
      </c>
      <c r="T223" s="72">
        <v>0</v>
      </c>
      <c r="U223" s="72">
        <v>0</v>
      </c>
      <c r="V223" s="8"/>
      <c r="W223" s="13">
        <f t="shared" si="22"/>
        <v>0</v>
      </c>
      <c r="X223" s="13">
        <f t="shared" si="22"/>
        <v>1</v>
      </c>
      <c r="Y223" s="161">
        <f t="shared" si="22"/>
        <v>0</v>
      </c>
      <c r="Z223" s="207">
        <f t="shared" si="22"/>
        <v>0</v>
      </c>
      <c r="AA223" s="13">
        <f t="shared" si="22"/>
        <v>0</v>
      </c>
      <c r="AB223" s="7">
        <f t="shared" si="18"/>
        <v>1</v>
      </c>
      <c r="AC223" s="7"/>
      <c r="AD223" s="7">
        <f t="shared" si="19"/>
        <v>1</v>
      </c>
      <c r="AE223" s="7">
        <f t="shared" si="20"/>
        <v>0</v>
      </c>
      <c r="AF223" s="7">
        <f t="shared" si="21"/>
        <v>0</v>
      </c>
      <c r="AG223" s="7"/>
      <c r="AH223" s="54"/>
      <c r="AI223" s="139"/>
      <c r="AJ223" s="137"/>
      <c r="AK223" s="137"/>
      <c r="AL223" s="137"/>
      <c r="AM223" s="137"/>
      <c r="AO223" s="137"/>
      <c r="AP223" s="137"/>
      <c r="AQ223" s="137"/>
      <c r="AR223" s="137"/>
      <c r="AS223" s="137"/>
      <c r="AU223" s="137"/>
      <c r="AV223" s="137"/>
      <c r="AW223" s="137"/>
      <c r="AX223" s="137"/>
      <c r="AY223" s="137"/>
      <c r="AZ223" s="137"/>
      <c r="BA223" s="137"/>
      <c r="BD223" s="137"/>
      <c r="BE223" s="137"/>
      <c r="BF223" s="137"/>
      <c r="BG223" s="137"/>
      <c r="BH223" s="137"/>
      <c r="BI223" s="137"/>
      <c r="BJ223" s="137"/>
      <c r="BK223" s="137"/>
      <c r="BL223" s="137"/>
    </row>
    <row r="224" spans="1:64" s="55" customFormat="1" ht="15" customHeight="1" x14ac:dyDescent="0.2">
      <c r="A224" s="8">
        <v>1107</v>
      </c>
      <c r="B224" s="29" t="s">
        <v>892</v>
      </c>
      <c r="C224" s="29">
        <v>11</v>
      </c>
      <c r="D224" s="8" t="s">
        <v>685</v>
      </c>
      <c r="E224" s="72">
        <v>0</v>
      </c>
      <c r="F224" s="72">
        <v>1</v>
      </c>
      <c r="G224" s="72">
        <v>0</v>
      </c>
      <c r="H224" s="72">
        <v>1</v>
      </c>
      <c r="I224" s="72">
        <v>0</v>
      </c>
      <c r="J224" s="72"/>
      <c r="K224" s="72">
        <v>0</v>
      </c>
      <c r="L224" s="72">
        <v>0</v>
      </c>
      <c r="M224" s="72">
        <v>0</v>
      </c>
      <c r="N224" s="72">
        <v>0</v>
      </c>
      <c r="O224" s="72">
        <v>0.5</v>
      </c>
      <c r="P224" s="72" t="s">
        <v>769</v>
      </c>
      <c r="Q224" s="8">
        <v>0</v>
      </c>
      <c r="R224" s="8">
        <v>1</v>
      </c>
      <c r="S224" s="8">
        <v>0</v>
      </c>
      <c r="T224" s="8">
        <v>0</v>
      </c>
      <c r="U224" s="8">
        <v>0</v>
      </c>
      <c r="V224" s="8"/>
      <c r="W224" s="13">
        <f t="shared" si="22"/>
        <v>0</v>
      </c>
      <c r="X224" s="13">
        <f t="shared" si="22"/>
        <v>1</v>
      </c>
      <c r="Y224" s="161">
        <f t="shared" si="22"/>
        <v>0</v>
      </c>
      <c r="Z224" s="207">
        <f t="shared" si="22"/>
        <v>0</v>
      </c>
      <c r="AA224" s="13">
        <f t="shared" si="22"/>
        <v>0</v>
      </c>
      <c r="AB224" s="7">
        <f t="shared" si="18"/>
        <v>1</v>
      </c>
      <c r="AC224" s="7"/>
      <c r="AD224" s="7">
        <f t="shared" si="19"/>
        <v>1</v>
      </c>
      <c r="AE224" s="7">
        <f t="shared" si="20"/>
        <v>0</v>
      </c>
      <c r="AF224" s="7">
        <f t="shared" si="21"/>
        <v>0</v>
      </c>
      <c r="AG224" s="7"/>
      <c r="AH224" s="54"/>
      <c r="AI224" s="139"/>
      <c r="AJ224" s="137"/>
      <c r="AK224" s="137"/>
      <c r="AL224" s="137"/>
      <c r="AM224" s="137"/>
      <c r="AO224" s="137"/>
      <c r="AP224" s="137"/>
      <c r="AQ224" s="137"/>
      <c r="AR224" s="137"/>
      <c r="AS224" s="137"/>
      <c r="AU224" s="137"/>
      <c r="AV224" s="137"/>
      <c r="AW224" s="137"/>
      <c r="AX224" s="137"/>
      <c r="AY224" s="137"/>
      <c r="BA224" s="137"/>
    </row>
    <row r="225" spans="1:64" s="55" customFormat="1" ht="15" customHeight="1" x14ac:dyDescent="0.2">
      <c r="A225" s="8">
        <v>1094</v>
      </c>
      <c r="B225" s="29" t="s">
        <v>882</v>
      </c>
      <c r="C225" s="29">
        <v>11</v>
      </c>
      <c r="D225" s="8" t="s">
        <v>672</v>
      </c>
      <c r="E225" s="72">
        <v>0</v>
      </c>
      <c r="F225" s="72">
        <v>1</v>
      </c>
      <c r="G225" s="72">
        <v>0</v>
      </c>
      <c r="H225" s="72">
        <v>0</v>
      </c>
      <c r="I225" s="72">
        <v>0</v>
      </c>
      <c r="J225" s="72"/>
      <c r="K225" s="72">
        <v>1</v>
      </c>
      <c r="L225" s="72">
        <v>1</v>
      </c>
      <c r="M225" s="72">
        <v>0</v>
      </c>
      <c r="N225" s="72">
        <v>0</v>
      </c>
      <c r="O225" s="72">
        <v>1</v>
      </c>
      <c r="P225" s="72" t="s">
        <v>766</v>
      </c>
      <c r="Q225" s="72">
        <v>0</v>
      </c>
      <c r="R225" s="72">
        <v>1</v>
      </c>
      <c r="S225" s="72">
        <v>0</v>
      </c>
      <c r="T225" s="72">
        <v>0</v>
      </c>
      <c r="U225" s="72">
        <v>0</v>
      </c>
      <c r="V225" s="8"/>
      <c r="W225" s="13">
        <f t="shared" si="22"/>
        <v>0</v>
      </c>
      <c r="X225" s="13">
        <f t="shared" si="22"/>
        <v>1</v>
      </c>
      <c r="Y225" s="161">
        <f t="shared" si="22"/>
        <v>0</v>
      </c>
      <c r="Z225" s="207">
        <f t="shared" si="22"/>
        <v>0</v>
      </c>
      <c r="AA225" s="13">
        <f t="shared" si="22"/>
        <v>0</v>
      </c>
      <c r="AB225" s="7">
        <f t="shared" si="18"/>
        <v>1</v>
      </c>
      <c r="AC225" s="7"/>
      <c r="AD225" s="7">
        <f t="shared" si="19"/>
        <v>1</v>
      </c>
      <c r="AE225" s="7">
        <f t="shared" si="20"/>
        <v>0</v>
      </c>
      <c r="AF225" s="7">
        <f t="shared" si="21"/>
        <v>0</v>
      </c>
      <c r="AG225" s="7"/>
      <c r="AH225" s="54"/>
      <c r="AI225" s="139"/>
      <c r="AJ225" s="137"/>
      <c r="AK225" s="137"/>
      <c r="AL225" s="137"/>
      <c r="AM225" s="137"/>
      <c r="AO225" s="137"/>
      <c r="AP225" s="137"/>
      <c r="AQ225" s="137"/>
      <c r="AR225" s="137"/>
      <c r="AS225" s="137"/>
      <c r="AU225" s="137"/>
      <c r="AV225" s="137"/>
      <c r="AW225" s="137"/>
      <c r="AX225" s="137"/>
      <c r="AY225" s="137"/>
      <c r="BA225" s="137"/>
    </row>
    <row r="226" spans="1:64" s="55" customFormat="1" ht="15" customHeight="1" x14ac:dyDescent="0.2">
      <c r="A226" s="1" t="s">
        <v>339</v>
      </c>
      <c r="B226" s="29" t="s">
        <v>529</v>
      </c>
      <c r="C226" s="29">
        <v>2</v>
      </c>
      <c r="D226" s="4" t="s">
        <v>362</v>
      </c>
      <c r="E226" s="8">
        <v>1</v>
      </c>
      <c r="F226" s="8">
        <v>0</v>
      </c>
      <c r="G226" s="8">
        <v>1</v>
      </c>
      <c r="H226" s="8">
        <v>1</v>
      </c>
      <c r="I226" s="8">
        <v>0</v>
      </c>
      <c r="J226" s="8" t="s">
        <v>550</v>
      </c>
      <c r="K226" s="8">
        <v>1</v>
      </c>
      <c r="L226" s="8">
        <v>1</v>
      </c>
      <c r="M226" s="8">
        <v>0</v>
      </c>
      <c r="N226" s="8">
        <v>0</v>
      </c>
      <c r="O226" s="8">
        <v>0</v>
      </c>
      <c r="P226" s="8"/>
      <c r="Q226" s="8">
        <v>1</v>
      </c>
      <c r="R226" s="8">
        <v>0</v>
      </c>
      <c r="S226" s="8">
        <v>0</v>
      </c>
      <c r="T226" s="8">
        <v>0</v>
      </c>
      <c r="U226" s="8">
        <v>0</v>
      </c>
      <c r="V226" s="8"/>
      <c r="W226" s="13">
        <f t="shared" si="22"/>
        <v>1</v>
      </c>
      <c r="X226" s="13">
        <f t="shared" si="22"/>
        <v>0</v>
      </c>
      <c r="Y226" s="161">
        <f t="shared" si="22"/>
        <v>0</v>
      </c>
      <c r="Z226" s="207">
        <f t="shared" si="22"/>
        <v>0</v>
      </c>
      <c r="AA226" s="13">
        <f t="shared" si="22"/>
        <v>0</v>
      </c>
      <c r="AB226" s="7">
        <f t="shared" si="18"/>
        <v>1</v>
      </c>
      <c r="AC226" s="7"/>
      <c r="AD226" s="7">
        <f t="shared" si="19"/>
        <v>1</v>
      </c>
      <c r="AE226" s="7">
        <f t="shared" si="20"/>
        <v>0</v>
      </c>
      <c r="AF226" s="7">
        <f t="shared" si="21"/>
        <v>0</v>
      </c>
      <c r="AG226" s="88"/>
      <c r="AH226" s="54"/>
      <c r="AI226" s="139"/>
      <c r="AJ226" s="137"/>
      <c r="AK226" s="137"/>
      <c r="AL226" s="137"/>
      <c r="AM226" s="137"/>
      <c r="AO226" s="137"/>
      <c r="AP226" s="137"/>
      <c r="AQ226" s="137"/>
      <c r="AR226" s="137"/>
      <c r="AS226" s="137"/>
      <c r="AU226" s="137"/>
      <c r="AV226" s="137"/>
      <c r="AW226" s="137"/>
      <c r="AX226" s="137"/>
      <c r="AY226" s="137"/>
      <c r="BA226" s="137"/>
    </row>
    <row r="227" spans="1:64" s="55" customFormat="1" ht="15" customHeight="1" x14ac:dyDescent="0.2">
      <c r="A227" s="8">
        <v>1102</v>
      </c>
      <c r="B227" s="29" t="s">
        <v>888</v>
      </c>
      <c r="C227" s="29">
        <v>8</v>
      </c>
      <c r="D227" s="8" t="s">
        <v>680</v>
      </c>
      <c r="E227" s="72">
        <v>0</v>
      </c>
      <c r="F227" s="72">
        <v>0</v>
      </c>
      <c r="G227" s="72">
        <v>0</v>
      </c>
      <c r="H227" s="72">
        <v>0</v>
      </c>
      <c r="I227" s="72">
        <v>0</v>
      </c>
      <c r="J227" s="72"/>
      <c r="K227" s="72">
        <v>1</v>
      </c>
      <c r="L227" s="72">
        <v>1</v>
      </c>
      <c r="M227" s="72">
        <v>0.5</v>
      </c>
      <c r="N227" s="72">
        <v>0.5</v>
      </c>
      <c r="O227" s="72">
        <v>0.5</v>
      </c>
      <c r="P227" s="72"/>
      <c r="Q227" s="72">
        <v>0</v>
      </c>
      <c r="R227" s="72">
        <v>1</v>
      </c>
      <c r="S227" s="72">
        <v>0</v>
      </c>
      <c r="T227" s="72">
        <v>0</v>
      </c>
      <c r="U227" s="72">
        <v>0</v>
      </c>
      <c r="V227" s="8"/>
      <c r="W227" s="13">
        <f t="shared" si="22"/>
        <v>0</v>
      </c>
      <c r="X227" s="13">
        <f t="shared" si="22"/>
        <v>1</v>
      </c>
      <c r="Y227" s="161">
        <f t="shared" si="22"/>
        <v>0</v>
      </c>
      <c r="Z227" s="207">
        <f t="shared" si="22"/>
        <v>0</v>
      </c>
      <c r="AA227" s="13">
        <f t="shared" si="22"/>
        <v>0</v>
      </c>
      <c r="AB227" s="7">
        <f t="shared" si="18"/>
        <v>1</v>
      </c>
      <c r="AC227" s="7"/>
      <c r="AD227" s="7">
        <f t="shared" si="19"/>
        <v>1</v>
      </c>
      <c r="AE227" s="7">
        <f t="shared" si="20"/>
        <v>0</v>
      </c>
      <c r="AF227" s="7">
        <f t="shared" si="21"/>
        <v>0</v>
      </c>
      <c r="AG227" s="7"/>
      <c r="AI227" s="137"/>
      <c r="AJ227" s="137"/>
      <c r="AK227" s="137"/>
      <c r="AL227" s="137"/>
      <c r="AM227" s="137"/>
      <c r="AO227" s="137"/>
      <c r="AP227" s="137"/>
      <c r="AQ227" s="137"/>
      <c r="AR227" s="137"/>
      <c r="AS227" s="137"/>
      <c r="AU227" s="137"/>
      <c r="AV227" s="137"/>
      <c r="AW227" s="137"/>
      <c r="AX227" s="137"/>
      <c r="AY227" s="137"/>
      <c r="BA227" s="137"/>
    </row>
    <row r="228" spans="1:64" ht="15" customHeight="1" x14ac:dyDescent="0.2">
      <c r="A228" s="1" t="s">
        <v>207</v>
      </c>
      <c r="B228" s="29" t="s">
        <v>483</v>
      </c>
      <c r="C228" s="29">
        <v>29</v>
      </c>
      <c r="D228" s="4" t="s">
        <v>216</v>
      </c>
      <c r="E228" s="6">
        <v>0</v>
      </c>
      <c r="F228" s="6">
        <v>1</v>
      </c>
      <c r="G228" s="6">
        <v>0</v>
      </c>
      <c r="H228" s="6">
        <v>0</v>
      </c>
      <c r="I228" s="6">
        <v>0</v>
      </c>
      <c r="J228" s="3"/>
      <c r="K228" s="9">
        <v>0</v>
      </c>
      <c r="L228" s="9">
        <v>0</v>
      </c>
      <c r="M228" s="16">
        <v>0</v>
      </c>
      <c r="N228" s="16">
        <v>0</v>
      </c>
      <c r="O228" s="16">
        <v>0</v>
      </c>
      <c r="P228" s="10" t="s">
        <v>301</v>
      </c>
      <c r="Q228" s="5">
        <v>0</v>
      </c>
      <c r="R228" s="5">
        <v>1</v>
      </c>
      <c r="S228" s="5">
        <v>0</v>
      </c>
      <c r="T228" s="5">
        <v>0</v>
      </c>
      <c r="U228" s="5">
        <v>0</v>
      </c>
      <c r="V228" s="5"/>
      <c r="W228" s="13">
        <f t="shared" si="22"/>
        <v>0</v>
      </c>
      <c r="X228" s="13">
        <f t="shared" si="22"/>
        <v>1</v>
      </c>
      <c r="Y228" s="161">
        <f t="shared" si="22"/>
        <v>0</v>
      </c>
      <c r="Z228" s="207">
        <f t="shared" si="22"/>
        <v>0</v>
      </c>
      <c r="AA228" s="13">
        <f t="shared" si="22"/>
        <v>0</v>
      </c>
      <c r="AB228" s="7">
        <f t="shared" si="18"/>
        <v>1</v>
      </c>
      <c r="AC228" s="7"/>
      <c r="AD228" s="7">
        <f t="shared" si="19"/>
        <v>1</v>
      </c>
      <c r="AE228" s="7">
        <f t="shared" si="20"/>
        <v>0</v>
      </c>
      <c r="AF228" s="7">
        <f t="shared" si="21"/>
        <v>0</v>
      </c>
      <c r="AG228" s="7"/>
      <c r="AH228" s="55"/>
      <c r="AI228" s="137"/>
      <c r="AJ228" s="139"/>
      <c r="AK228" s="139"/>
      <c r="AL228" s="139"/>
      <c r="AM228" s="139"/>
      <c r="AO228" s="139"/>
      <c r="AP228" s="139"/>
      <c r="AQ228" s="139"/>
      <c r="AR228" s="139"/>
      <c r="AS228" s="139"/>
      <c r="AU228" s="139"/>
      <c r="AV228" s="139"/>
      <c r="AW228" s="139"/>
      <c r="AX228" s="139"/>
      <c r="AY228" s="139"/>
      <c r="BA228" s="139"/>
    </row>
    <row r="229" spans="1:64" ht="15" customHeight="1" x14ac:dyDescent="0.2">
      <c r="A229" s="1" t="s">
        <v>153</v>
      </c>
      <c r="B229" s="29" t="s">
        <v>463</v>
      </c>
      <c r="C229" s="29">
        <v>31</v>
      </c>
      <c r="D229" s="4" t="s">
        <v>163</v>
      </c>
      <c r="E229" s="6">
        <v>0</v>
      </c>
      <c r="F229" s="6">
        <v>1</v>
      </c>
      <c r="G229" s="6">
        <v>0</v>
      </c>
      <c r="H229" s="6">
        <v>0</v>
      </c>
      <c r="I229" s="6">
        <v>1</v>
      </c>
      <c r="J229" s="3"/>
      <c r="K229" s="5">
        <v>0</v>
      </c>
      <c r="L229" s="5">
        <v>1</v>
      </c>
      <c r="M229" s="14">
        <v>0</v>
      </c>
      <c r="N229" s="14">
        <v>0</v>
      </c>
      <c r="O229" s="14">
        <v>0</v>
      </c>
      <c r="P229" s="3"/>
      <c r="Q229" s="5">
        <v>0</v>
      </c>
      <c r="R229" s="5">
        <v>1</v>
      </c>
      <c r="S229" s="5">
        <v>0</v>
      </c>
      <c r="T229" s="5">
        <v>0</v>
      </c>
      <c r="U229" s="5">
        <v>0</v>
      </c>
      <c r="V229" s="5"/>
      <c r="W229" s="13">
        <f t="shared" ref="W229:AA260" si="23">IF(((E229+K229+Q229)=1.5),0.5,ROUND((E229+K229+Q229)/3,0))</f>
        <v>0</v>
      </c>
      <c r="X229" s="13">
        <f t="shared" si="23"/>
        <v>1</v>
      </c>
      <c r="Y229" s="161">
        <f t="shared" si="23"/>
        <v>0</v>
      </c>
      <c r="Z229" s="207">
        <f t="shared" si="23"/>
        <v>0</v>
      </c>
      <c r="AA229" s="13">
        <f t="shared" si="23"/>
        <v>0</v>
      </c>
      <c r="AB229" s="7">
        <f t="shared" si="18"/>
        <v>1</v>
      </c>
      <c r="AC229" s="7"/>
      <c r="AD229" s="7">
        <f t="shared" si="19"/>
        <v>1</v>
      </c>
      <c r="AE229" s="7">
        <f t="shared" si="20"/>
        <v>0</v>
      </c>
      <c r="AF229" s="7">
        <f t="shared" si="21"/>
        <v>0</v>
      </c>
      <c r="AG229" s="7"/>
      <c r="AI229" s="139"/>
      <c r="AJ229" s="139"/>
      <c r="AK229" s="139"/>
      <c r="AL229" s="139"/>
      <c r="AM229" s="139"/>
      <c r="AO229" s="139"/>
      <c r="AP229" s="139"/>
      <c r="AQ229" s="139"/>
      <c r="AR229" s="139"/>
      <c r="AS229" s="139"/>
      <c r="AU229" s="139"/>
      <c r="AV229" s="139"/>
      <c r="AW229" s="139"/>
      <c r="AX229" s="139"/>
      <c r="AY229" s="139"/>
      <c r="BA229" s="139"/>
    </row>
    <row r="230" spans="1:64" ht="15" customHeight="1" x14ac:dyDescent="0.2">
      <c r="A230" s="11" t="s">
        <v>155</v>
      </c>
      <c r="B230" s="29" t="s">
        <v>463</v>
      </c>
      <c r="C230" s="29">
        <v>11</v>
      </c>
      <c r="D230" s="4" t="s">
        <v>166</v>
      </c>
      <c r="E230" s="6">
        <v>0</v>
      </c>
      <c r="F230" s="6">
        <v>1</v>
      </c>
      <c r="G230" s="6">
        <v>0</v>
      </c>
      <c r="H230" s="6">
        <v>0</v>
      </c>
      <c r="I230" s="6">
        <v>0</v>
      </c>
      <c r="J230" s="3"/>
      <c r="K230" s="5">
        <v>0</v>
      </c>
      <c r="L230" s="5">
        <v>1</v>
      </c>
      <c r="M230" s="14">
        <v>0</v>
      </c>
      <c r="N230" s="14">
        <v>0</v>
      </c>
      <c r="O230" s="14">
        <v>0</v>
      </c>
      <c r="P230" s="3"/>
      <c r="Q230" s="5">
        <v>0</v>
      </c>
      <c r="R230" s="5">
        <v>0</v>
      </c>
      <c r="S230" s="5">
        <v>0</v>
      </c>
      <c r="T230" s="5">
        <v>0</v>
      </c>
      <c r="U230" s="5">
        <v>0</v>
      </c>
      <c r="V230" s="5"/>
      <c r="W230" s="13">
        <f t="shared" si="23"/>
        <v>0</v>
      </c>
      <c r="X230" s="13">
        <f t="shared" si="23"/>
        <v>1</v>
      </c>
      <c r="Y230" s="161">
        <f t="shared" si="23"/>
        <v>0</v>
      </c>
      <c r="Z230" s="207">
        <f t="shared" si="23"/>
        <v>0</v>
      </c>
      <c r="AA230" s="13">
        <f t="shared" si="23"/>
        <v>0</v>
      </c>
      <c r="AB230" s="7">
        <f t="shared" si="18"/>
        <v>1</v>
      </c>
      <c r="AC230" s="7"/>
      <c r="AD230" s="7">
        <f t="shared" si="19"/>
        <v>1</v>
      </c>
      <c r="AE230" s="7">
        <f t="shared" si="20"/>
        <v>0</v>
      </c>
      <c r="AF230" s="7">
        <f t="shared" si="21"/>
        <v>0</v>
      </c>
      <c r="AG230" s="7"/>
      <c r="AH230" s="55"/>
      <c r="AI230" s="137"/>
      <c r="AJ230" s="139"/>
      <c r="AK230" s="139"/>
      <c r="AL230" s="139"/>
      <c r="AM230" s="139"/>
      <c r="AO230" s="139"/>
      <c r="AP230" s="139"/>
      <c r="AQ230" s="139"/>
      <c r="AR230" s="139"/>
      <c r="AS230" s="139"/>
      <c r="AU230" s="139"/>
      <c r="AV230" s="139"/>
      <c r="AW230" s="139"/>
      <c r="AX230" s="139"/>
      <c r="AY230" s="139"/>
      <c r="BA230" s="139"/>
    </row>
    <row r="231" spans="1:64" s="55" customFormat="1" ht="15" customHeight="1" x14ac:dyDescent="0.2">
      <c r="A231" s="1" t="s">
        <v>188</v>
      </c>
      <c r="B231" s="29" t="s">
        <v>451</v>
      </c>
      <c r="C231" s="29">
        <v>11</v>
      </c>
      <c r="D231" s="4" t="s">
        <v>199</v>
      </c>
      <c r="E231" s="6">
        <v>0</v>
      </c>
      <c r="F231" s="6">
        <v>0</v>
      </c>
      <c r="G231" s="6">
        <v>1</v>
      </c>
      <c r="H231" s="6">
        <v>0</v>
      </c>
      <c r="I231" s="6">
        <v>0</v>
      </c>
      <c r="J231" s="3"/>
      <c r="K231" s="5">
        <v>0</v>
      </c>
      <c r="L231" s="5">
        <v>1</v>
      </c>
      <c r="M231" s="14">
        <v>0</v>
      </c>
      <c r="N231" s="14">
        <v>0</v>
      </c>
      <c r="O231" s="14">
        <v>0</v>
      </c>
      <c r="P231" s="8"/>
      <c r="Q231" s="5">
        <v>0</v>
      </c>
      <c r="R231" s="5">
        <v>1</v>
      </c>
      <c r="S231" s="5">
        <v>0</v>
      </c>
      <c r="T231" s="5">
        <v>0</v>
      </c>
      <c r="U231" s="5">
        <v>1</v>
      </c>
      <c r="V231" s="5"/>
      <c r="W231" s="13">
        <f t="shared" si="23"/>
        <v>0</v>
      </c>
      <c r="X231" s="13">
        <f t="shared" si="23"/>
        <v>1</v>
      </c>
      <c r="Y231" s="161">
        <f t="shared" si="23"/>
        <v>0</v>
      </c>
      <c r="Z231" s="207">
        <f t="shared" si="23"/>
        <v>0</v>
      </c>
      <c r="AA231" s="13">
        <f t="shared" si="23"/>
        <v>0</v>
      </c>
      <c r="AB231" s="7">
        <f t="shared" si="18"/>
        <v>1</v>
      </c>
      <c r="AC231" s="7"/>
      <c r="AD231" s="7">
        <f t="shared" si="19"/>
        <v>1</v>
      </c>
      <c r="AE231" s="7">
        <f t="shared" si="20"/>
        <v>0</v>
      </c>
      <c r="AF231" s="7">
        <f t="shared" si="21"/>
        <v>0</v>
      </c>
      <c r="AG231" s="7"/>
      <c r="AI231" s="137"/>
      <c r="AJ231" s="137"/>
      <c r="AK231" s="137"/>
      <c r="AL231" s="137"/>
      <c r="AM231" s="137"/>
      <c r="AO231" s="137"/>
      <c r="AP231" s="137"/>
      <c r="AQ231" s="137"/>
      <c r="AR231" s="137"/>
      <c r="AS231" s="137"/>
      <c r="AU231" s="137"/>
      <c r="AV231" s="137"/>
      <c r="AW231" s="137"/>
      <c r="AX231" s="137"/>
      <c r="AY231" s="137"/>
      <c r="BA231" s="137"/>
    </row>
    <row r="232" spans="1:64" s="55" customFormat="1" ht="15" customHeight="1" x14ac:dyDescent="0.2">
      <c r="A232" s="11" t="s">
        <v>296</v>
      </c>
      <c r="B232" s="29" t="s">
        <v>514</v>
      </c>
      <c r="C232" s="29">
        <v>1</v>
      </c>
      <c r="D232" s="4" t="s">
        <v>314</v>
      </c>
      <c r="E232" s="8">
        <v>0</v>
      </c>
      <c r="F232" s="8">
        <v>1</v>
      </c>
      <c r="G232" s="8">
        <v>1</v>
      </c>
      <c r="H232" s="8">
        <v>0</v>
      </c>
      <c r="I232" s="8">
        <v>0</v>
      </c>
      <c r="J232" s="8" t="s">
        <v>548</v>
      </c>
      <c r="K232" s="8">
        <v>0</v>
      </c>
      <c r="L232" s="8">
        <v>0</v>
      </c>
      <c r="M232" s="8">
        <v>0</v>
      </c>
      <c r="N232" s="8">
        <v>0</v>
      </c>
      <c r="O232" s="8">
        <v>0</v>
      </c>
      <c r="P232" s="8"/>
      <c r="Q232" s="8">
        <v>0</v>
      </c>
      <c r="R232" s="8">
        <v>1</v>
      </c>
      <c r="S232" s="8">
        <v>0</v>
      </c>
      <c r="T232" s="8">
        <v>0</v>
      </c>
      <c r="U232" s="8">
        <v>0</v>
      </c>
      <c r="V232" s="8"/>
      <c r="W232" s="13">
        <f t="shared" si="23"/>
        <v>0</v>
      </c>
      <c r="X232" s="13">
        <f t="shared" si="23"/>
        <v>1</v>
      </c>
      <c r="Y232" s="161">
        <f t="shared" si="23"/>
        <v>0</v>
      </c>
      <c r="Z232" s="207">
        <f t="shared" si="23"/>
        <v>0</v>
      </c>
      <c r="AA232" s="13">
        <f t="shared" si="23"/>
        <v>0</v>
      </c>
      <c r="AB232" s="7">
        <f t="shared" si="18"/>
        <v>1</v>
      </c>
      <c r="AC232" s="7"/>
      <c r="AD232" s="7">
        <f t="shared" si="19"/>
        <v>1</v>
      </c>
      <c r="AE232" s="7">
        <f t="shared" si="20"/>
        <v>0</v>
      </c>
      <c r="AF232" s="7">
        <f t="shared" si="21"/>
        <v>0</v>
      </c>
      <c r="AG232" s="7"/>
      <c r="AI232" s="137"/>
      <c r="AJ232" s="137"/>
      <c r="AK232" s="137"/>
      <c r="AL232" s="137"/>
      <c r="AM232" s="137"/>
      <c r="AO232" s="137"/>
      <c r="AP232" s="137"/>
      <c r="AQ232" s="137"/>
      <c r="AR232" s="137"/>
      <c r="AS232" s="137"/>
      <c r="AU232" s="137"/>
      <c r="AV232" s="137"/>
      <c r="AW232" s="137"/>
      <c r="AX232" s="137"/>
      <c r="AY232" s="137"/>
      <c r="BA232" s="137"/>
    </row>
    <row r="233" spans="1:64" ht="15" customHeight="1" x14ac:dyDescent="0.2">
      <c r="A233" s="11" t="s">
        <v>7</v>
      </c>
      <c r="B233" s="29" t="s">
        <v>404</v>
      </c>
      <c r="C233" s="29">
        <v>8</v>
      </c>
      <c r="D233" s="4" t="s">
        <v>13</v>
      </c>
      <c r="E233" s="6">
        <v>0</v>
      </c>
      <c r="F233" s="6">
        <v>0</v>
      </c>
      <c r="G233" s="6">
        <v>0</v>
      </c>
      <c r="H233" s="6">
        <v>0</v>
      </c>
      <c r="I233" s="6">
        <v>1</v>
      </c>
      <c r="J233" s="3"/>
      <c r="K233" s="5">
        <v>0</v>
      </c>
      <c r="L233" s="5">
        <v>1</v>
      </c>
      <c r="M233" s="14">
        <v>0</v>
      </c>
      <c r="N233" s="14">
        <v>0</v>
      </c>
      <c r="O233" s="14">
        <v>0</v>
      </c>
      <c r="P233" s="3"/>
      <c r="Q233" s="5">
        <v>1</v>
      </c>
      <c r="R233" s="5">
        <v>1</v>
      </c>
      <c r="S233" s="5">
        <v>1</v>
      </c>
      <c r="T233" s="5">
        <v>0</v>
      </c>
      <c r="U233" s="5">
        <v>0</v>
      </c>
      <c r="V233" s="5"/>
      <c r="W233" s="13">
        <f t="shared" si="23"/>
        <v>0</v>
      </c>
      <c r="X233" s="13">
        <f t="shared" si="23"/>
        <v>1</v>
      </c>
      <c r="Y233" s="161">
        <f t="shared" si="23"/>
        <v>0</v>
      </c>
      <c r="Z233" s="207">
        <f t="shared" si="23"/>
        <v>0</v>
      </c>
      <c r="AA233" s="13">
        <f t="shared" si="23"/>
        <v>0</v>
      </c>
      <c r="AB233" s="7">
        <f t="shared" si="18"/>
        <v>1</v>
      </c>
      <c r="AC233" s="7"/>
      <c r="AD233" s="7">
        <f t="shared" si="19"/>
        <v>1</v>
      </c>
      <c r="AE233" s="7">
        <f t="shared" si="20"/>
        <v>0</v>
      </c>
      <c r="AF233" s="7">
        <f t="shared" si="21"/>
        <v>0</v>
      </c>
      <c r="AG233" s="7"/>
      <c r="AI233" s="139"/>
      <c r="AJ233" s="139"/>
      <c r="AK233" s="139"/>
      <c r="AL233" s="139"/>
      <c r="AM233" s="139"/>
      <c r="AO233" s="139"/>
      <c r="AP233" s="139"/>
      <c r="AQ233" s="139"/>
      <c r="AR233" s="139"/>
      <c r="AS233" s="139"/>
      <c r="AU233" s="139"/>
      <c r="AV233" s="139"/>
      <c r="AW233" s="139"/>
      <c r="AX233" s="139"/>
      <c r="AY233" s="139"/>
      <c r="BA233" s="139"/>
    </row>
    <row r="234" spans="1:64" ht="15" customHeight="1" x14ac:dyDescent="0.2">
      <c r="A234" s="1" t="s">
        <v>68</v>
      </c>
      <c r="B234" s="29" t="s">
        <v>428</v>
      </c>
      <c r="C234" s="29">
        <v>10</v>
      </c>
      <c r="D234" s="4" t="s">
        <v>69</v>
      </c>
      <c r="E234" s="6">
        <v>0</v>
      </c>
      <c r="F234" s="6">
        <v>0</v>
      </c>
      <c r="G234" s="6">
        <v>0</v>
      </c>
      <c r="H234" s="6">
        <v>0</v>
      </c>
      <c r="I234" s="6">
        <v>0</v>
      </c>
      <c r="J234" s="8" t="s">
        <v>122</v>
      </c>
      <c r="K234" s="5">
        <v>0</v>
      </c>
      <c r="L234" s="5">
        <v>1</v>
      </c>
      <c r="M234" s="14">
        <v>0</v>
      </c>
      <c r="N234" s="14">
        <v>0.5</v>
      </c>
      <c r="O234" s="14">
        <v>1</v>
      </c>
      <c r="P234" s="3"/>
      <c r="Q234" s="5">
        <v>0</v>
      </c>
      <c r="R234" s="5">
        <v>1</v>
      </c>
      <c r="S234" s="5">
        <v>0</v>
      </c>
      <c r="T234" s="5">
        <v>0</v>
      </c>
      <c r="U234" s="5">
        <v>0</v>
      </c>
      <c r="V234" s="5"/>
      <c r="W234" s="13">
        <f t="shared" si="23"/>
        <v>0</v>
      </c>
      <c r="X234" s="13">
        <f t="shared" si="23"/>
        <v>1</v>
      </c>
      <c r="Y234" s="161">
        <f t="shared" si="23"/>
        <v>0</v>
      </c>
      <c r="Z234" s="207">
        <f t="shared" si="23"/>
        <v>0</v>
      </c>
      <c r="AA234" s="13">
        <f t="shared" si="23"/>
        <v>0</v>
      </c>
      <c r="AB234" s="7">
        <f t="shared" si="18"/>
        <v>1</v>
      </c>
      <c r="AC234" s="7"/>
      <c r="AD234" s="7">
        <f t="shared" si="19"/>
        <v>1</v>
      </c>
      <c r="AE234" s="7">
        <f t="shared" si="20"/>
        <v>0</v>
      </c>
      <c r="AF234" s="7">
        <f t="shared" si="21"/>
        <v>0</v>
      </c>
      <c r="AG234" s="7"/>
      <c r="AI234" s="139"/>
      <c r="AJ234" s="139"/>
      <c r="AK234" s="139"/>
      <c r="AL234" s="139"/>
      <c r="AM234" s="139"/>
      <c r="AO234" s="139"/>
      <c r="AP234" s="139"/>
      <c r="AQ234" s="139"/>
      <c r="AR234" s="139"/>
      <c r="AS234" s="139"/>
      <c r="AU234" s="139"/>
      <c r="AV234" s="139"/>
      <c r="AW234" s="139"/>
      <c r="AX234" s="139"/>
      <c r="AY234" s="139"/>
      <c r="BA234" s="139"/>
    </row>
    <row r="235" spans="1:64" s="55" customFormat="1" ht="15" customHeight="1" x14ac:dyDescent="0.2">
      <c r="A235" s="8">
        <v>1062</v>
      </c>
      <c r="B235" s="29" t="s">
        <v>856</v>
      </c>
      <c r="C235" s="29">
        <v>9</v>
      </c>
      <c r="D235" s="8" t="s">
        <v>639</v>
      </c>
      <c r="E235" s="72">
        <v>0</v>
      </c>
      <c r="F235" s="72">
        <v>1</v>
      </c>
      <c r="G235" s="72">
        <v>0</v>
      </c>
      <c r="H235" s="72">
        <v>0</v>
      </c>
      <c r="I235" s="72">
        <v>0</v>
      </c>
      <c r="J235" s="72"/>
      <c r="K235" s="72">
        <v>0</v>
      </c>
      <c r="L235" s="72">
        <v>1</v>
      </c>
      <c r="M235" s="72">
        <v>0</v>
      </c>
      <c r="N235" s="72">
        <v>0</v>
      </c>
      <c r="O235" s="72">
        <v>0</v>
      </c>
      <c r="P235" s="72" t="s">
        <v>748</v>
      </c>
      <c r="Q235" s="72">
        <v>0</v>
      </c>
      <c r="R235" s="72">
        <v>1</v>
      </c>
      <c r="S235" s="72">
        <v>0</v>
      </c>
      <c r="T235" s="72">
        <v>0</v>
      </c>
      <c r="U235" s="72">
        <v>0</v>
      </c>
      <c r="V235" s="8"/>
      <c r="W235" s="13">
        <f t="shared" si="23"/>
        <v>0</v>
      </c>
      <c r="X235" s="13">
        <f t="shared" si="23"/>
        <v>1</v>
      </c>
      <c r="Y235" s="161">
        <f t="shared" si="23"/>
        <v>0</v>
      </c>
      <c r="Z235" s="207">
        <f t="shared" si="23"/>
        <v>0</v>
      </c>
      <c r="AA235" s="13">
        <f t="shared" si="23"/>
        <v>0</v>
      </c>
      <c r="AB235" s="7">
        <f t="shared" si="18"/>
        <v>1</v>
      </c>
      <c r="AC235" s="7"/>
      <c r="AD235" s="7">
        <f t="shared" si="19"/>
        <v>1</v>
      </c>
      <c r="AE235" s="7">
        <f t="shared" si="20"/>
        <v>0</v>
      </c>
      <c r="AF235" s="7">
        <f t="shared" si="21"/>
        <v>0</v>
      </c>
      <c r="AG235" s="7"/>
      <c r="AH235" s="54"/>
      <c r="AI235" s="139"/>
      <c r="AJ235" s="137"/>
      <c r="AK235" s="137"/>
      <c r="AL235" s="137"/>
      <c r="AM235" s="137"/>
      <c r="AO235" s="137"/>
      <c r="AP235" s="137"/>
      <c r="AQ235" s="137"/>
      <c r="AR235" s="137"/>
      <c r="AS235" s="137"/>
      <c r="AU235" s="137"/>
      <c r="AV235" s="137"/>
      <c r="AW235" s="137"/>
      <c r="AX235" s="137"/>
      <c r="AY235" s="137"/>
      <c r="AZ235" s="137"/>
      <c r="BA235" s="137"/>
      <c r="BD235" s="137"/>
      <c r="BE235" s="137"/>
      <c r="BF235" s="137"/>
      <c r="BG235" s="137"/>
      <c r="BH235" s="137"/>
      <c r="BI235" s="137"/>
      <c r="BJ235" s="137"/>
      <c r="BK235" s="137"/>
      <c r="BL235" s="137"/>
    </row>
    <row r="236" spans="1:64" s="55" customFormat="1" ht="15" customHeight="1" x14ac:dyDescent="0.2">
      <c r="A236" s="8">
        <v>1041</v>
      </c>
      <c r="B236" s="29" t="s">
        <v>836</v>
      </c>
      <c r="C236" s="29">
        <v>11</v>
      </c>
      <c r="D236" s="8" t="s">
        <v>618</v>
      </c>
      <c r="E236" s="72">
        <v>0</v>
      </c>
      <c r="F236" s="72">
        <v>0</v>
      </c>
      <c r="G236" s="72">
        <v>1</v>
      </c>
      <c r="H236" s="72">
        <v>0</v>
      </c>
      <c r="I236" s="72">
        <v>0</v>
      </c>
      <c r="J236" s="72" t="s">
        <v>783</v>
      </c>
      <c r="K236" s="72">
        <v>0</v>
      </c>
      <c r="L236" s="72">
        <v>1</v>
      </c>
      <c r="M236" s="72">
        <v>0</v>
      </c>
      <c r="N236" s="72">
        <v>0</v>
      </c>
      <c r="O236" s="72">
        <v>1</v>
      </c>
      <c r="P236" s="72" t="s">
        <v>748</v>
      </c>
      <c r="Q236" s="72">
        <v>1</v>
      </c>
      <c r="R236" s="72">
        <v>1</v>
      </c>
      <c r="S236" s="72">
        <v>0</v>
      </c>
      <c r="T236" s="72">
        <v>0</v>
      </c>
      <c r="U236" s="72">
        <v>0</v>
      </c>
      <c r="V236" s="54"/>
      <c r="W236" s="13">
        <f t="shared" si="23"/>
        <v>0</v>
      </c>
      <c r="X236" s="13">
        <f t="shared" si="23"/>
        <v>1</v>
      </c>
      <c r="Y236" s="161">
        <f t="shared" si="23"/>
        <v>0</v>
      </c>
      <c r="Z236" s="207">
        <f t="shared" si="23"/>
        <v>0</v>
      </c>
      <c r="AA236" s="13">
        <f t="shared" si="23"/>
        <v>0</v>
      </c>
      <c r="AB236" s="7">
        <f t="shared" si="18"/>
        <v>1</v>
      </c>
      <c r="AC236" s="7"/>
      <c r="AD236" s="7">
        <f t="shared" si="19"/>
        <v>1</v>
      </c>
      <c r="AE236" s="7">
        <f t="shared" si="20"/>
        <v>0</v>
      </c>
      <c r="AF236" s="7">
        <f t="shared" si="21"/>
        <v>0</v>
      </c>
      <c r="AG236" s="7"/>
      <c r="AH236" s="54"/>
      <c r="AI236" s="139"/>
      <c r="AJ236" s="137"/>
      <c r="AK236" s="137"/>
      <c r="AL236" s="137"/>
      <c r="AM236" s="137"/>
      <c r="AO236" s="137"/>
      <c r="AP236" s="137"/>
      <c r="AQ236" s="137"/>
      <c r="AR236" s="137"/>
      <c r="AS236" s="137"/>
      <c r="AU236" s="137"/>
      <c r="AV236" s="137"/>
      <c r="AW236" s="137"/>
      <c r="AX236" s="137"/>
      <c r="AY236" s="137"/>
      <c r="AZ236" s="137"/>
      <c r="BA236" s="137"/>
      <c r="BD236" s="137"/>
      <c r="BE236" s="137"/>
      <c r="BF236" s="137"/>
      <c r="BG236" s="137"/>
      <c r="BH236" s="137"/>
      <c r="BI236" s="137"/>
      <c r="BJ236" s="137"/>
      <c r="BK236" s="137"/>
      <c r="BL236" s="137"/>
    </row>
    <row r="237" spans="1:64" s="55" customFormat="1" ht="15" customHeight="1" x14ac:dyDescent="0.2">
      <c r="A237" s="8">
        <v>1109</v>
      </c>
      <c r="B237" s="29" t="s">
        <v>894</v>
      </c>
      <c r="C237" s="29">
        <v>10</v>
      </c>
      <c r="D237" s="8" t="s">
        <v>687</v>
      </c>
      <c r="E237" s="72">
        <v>0</v>
      </c>
      <c r="F237" s="72">
        <v>1</v>
      </c>
      <c r="G237" s="72">
        <v>0</v>
      </c>
      <c r="H237" s="72">
        <v>0</v>
      </c>
      <c r="I237" s="72">
        <v>0</v>
      </c>
      <c r="J237" s="72"/>
      <c r="K237" s="72">
        <v>0</v>
      </c>
      <c r="L237" s="72">
        <v>0</v>
      </c>
      <c r="M237" s="72">
        <v>0</v>
      </c>
      <c r="N237" s="72">
        <v>0</v>
      </c>
      <c r="O237" s="72">
        <v>1</v>
      </c>
      <c r="P237" s="72" t="s">
        <v>769</v>
      </c>
      <c r="Q237" s="72">
        <v>0</v>
      </c>
      <c r="R237" s="72">
        <v>1</v>
      </c>
      <c r="S237" s="72">
        <v>0</v>
      </c>
      <c r="T237" s="72">
        <v>0</v>
      </c>
      <c r="U237" s="72">
        <v>0</v>
      </c>
      <c r="V237" s="8"/>
      <c r="W237" s="13">
        <f t="shared" si="23"/>
        <v>0</v>
      </c>
      <c r="X237" s="13">
        <f t="shared" si="23"/>
        <v>1</v>
      </c>
      <c r="Y237" s="161">
        <f t="shared" si="23"/>
        <v>0</v>
      </c>
      <c r="Z237" s="207">
        <f t="shared" si="23"/>
        <v>0</v>
      </c>
      <c r="AA237" s="13">
        <f t="shared" si="23"/>
        <v>0</v>
      </c>
      <c r="AB237" s="7">
        <f t="shared" si="18"/>
        <v>1</v>
      </c>
      <c r="AC237" s="7"/>
      <c r="AD237" s="7">
        <f t="shared" si="19"/>
        <v>1</v>
      </c>
      <c r="AE237" s="7">
        <f t="shared" si="20"/>
        <v>0</v>
      </c>
      <c r="AF237" s="7">
        <f t="shared" si="21"/>
        <v>0</v>
      </c>
      <c r="AG237" s="7"/>
      <c r="AH237" s="54"/>
      <c r="AI237" s="139"/>
      <c r="AJ237" s="137"/>
      <c r="AK237" s="137"/>
      <c r="AL237" s="137"/>
      <c r="AM237" s="137"/>
      <c r="AO237" s="137"/>
      <c r="AP237" s="137"/>
      <c r="AQ237" s="137"/>
      <c r="AR237" s="137"/>
      <c r="AS237" s="137"/>
      <c r="AU237" s="137"/>
      <c r="AV237" s="137"/>
      <c r="AW237" s="137"/>
      <c r="AX237" s="137"/>
      <c r="AY237" s="137"/>
      <c r="AZ237" s="137"/>
      <c r="BA237" s="137"/>
      <c r="BD237" s="137"/>
      <c r="BE237" s="137"/>
      <c r="BF237" s="137"/>
      <c r="BG237" s="137"/>
      <c r="BH237" s="137"/>
      <c r="BI237" s="137"/>
      <c r="BJ237" s="137"/>
      <c r="BK237" s="137"/>
      <c r="BL237" s="137"/>
    </row>
    <row r="238" spans="1:64" s="55" customFormat="1" ht="15" customHeight="1" x14ac:dyDescent="0.2">
      <c r="A238" s="11" t="s">
        <v>169</v>
      </c>
      <c r="B238" s="29" t="s">
        <v>469</v>
      </c>
      <c r="C238" s="29">
        <v>10</v>
      </c>
      <c r="D238" s="4" t="s">
        <v>181</v>
      </c>
      <c r="E238" s="6">
        <v>0</v>
      </c>
      <c r="F238" s="6">
        <v>1</v>
      </c>
      <c r="G238" s="6">
        <v>0</v>
      </c>
      <c r="H238" s="6">
        <v>0</v>
      </c>
      <c r="I238" s="6">
        <v>0</v>
      </c>
      <c r="J238" s="3"/>
      <c r="K238" s="5">
        <v>0</v>
      </c>
      <c r="L238" s="5">
        <v>1</v>
      </c>
      <c r="M238" s="14">
        <v>0.5</v>
      </c>
      <c r="N238" s="14">
        <v>0.5</v>
      </c>
      <c r="O238" s="14">
        <v>0.5</v>
      </c>
      <c r="P238" s="3"/>
      <c r="Q238" s="5">
        <v>0</v>
      </c>
      <c r="R238" s="5">
        <v>1</v>
      </c>
      <c r="S238" s="5">
        <v>0</v>
      </c>
      <c r="T238" s="5">
        <v>0</v>
      </c>
      <c r="U238" s="5">
        <v>0</v>
      </c>
      <c r="V238" s="5"/>
      <c r="W238" s="13">
        <f t="shared" si="23"/>
        <v>0</v>
      </c>
      <c r="X238" s="13">
        <f t="shared" si="23"/>
        <v>1</v>
      </c>
      <c r="Y238" s="161">
        <f t="shared" si="23"/>
        <v>0</v>
      </c>
      <c r="Z238" s="207">
        <f t="shared" si="23"/>
        <v>0</v>
      </c>
      <c r="AA238" s="13">
        <f t="shared" si="23"/>
        <v>0</v>
      </c>
      <c r="AB238" s="7">
        <f t="shared" si="18"/>
        <v>1</v>
      </c>
      <c r="AC238" s="7"/>
      <c r="AD238" s="7">
        <f t="shared" si="19"/>
        <v>1</v>
      </c>
      <c r="AE238" s="7">
        <f t="shared" si="20"/>
        <v>0</v>
      </c>
      <c r="AF238" s="7">
        <f t="shared" si="21"/>
        <v>0</v>
      </c>
      <c r="AG238" s="7"/>
      <c r="AH238" s="54"/>
      <c r="AI238" s="139"/>
      <c r="AJ238" s="137"/>
      <c r="AK238" s="137"/>
      <c r="AL238" s="137"/>
      <c r="AM238" s="137"/>
      <c r="AO238" s="137"/>
      <c r="AP238" s="137"/>
      <c r="AQ238" s="137"/>
      <c r="AR238" s="137"/>
      <c r="AS238" s="137"/>
      <c r="AU238" s="137"/>
      <c r="AV238" s="137"/>
      <c r="AW238" s="137"/>
      <c r="AX238" s="137"/>
      <c r="AY238" s="137"/>
      <c r="BA238" s="137"/>
    </row>
    <row r="239" spans="1:64" s="55" customFormat="1" ht="15" customHeight="1" x14ac:dyDescent="0.2">
      <c r="A239" s="11" t="s">
        <v>42</v>
      </c>
      <c r="B239" s="29" t="s">
        <v>417</v>
      </c>
      <c r="C239" s="29">
        <v>10</v>
      </c>
      <c r="D239" s="4" t="s">
        <v>43</v>
      </c>
      <c r="E239" s="6">
        <v>0</v>
      </c>
      <c r="F239" s="6">
        <v>0</v>
      </c>
      <c r="G239" s="6">
        <v>0</v>
      </c>
      <c r="H239" s="6">
        <v>0</v>
      </c>
      <c r="I239" s="6">
        <v>0</v>
      </c>
      <c r="J239" s="3"/>
      <c r="K239" s="5">
        <v>0</v>
      </c>
      <c r="L239" s="5">
        <v>1</v>
      </c>
      <c r="M239" s="14">
        <v>0</v>
      </c>
      <c r="N239" s="14">
        <v>0</v>
      </c>
      <c r="O239" s="14">
        <v>1</v>
      </c>
      <c r="P239" s="8" t="s">
        <v>72</v>
      </c>
      <c r="Q239" s="5">
        <v>0</v>
      </c>
      <c r="R239" s="5">
        <v>1</v>
      </c>
      <c r="S239" s="5">
        <v>0</v>
      </c>
      <c r="T239" s="5">
        <v>0</v>
      </c>
      <c r="U239" s="5">
        <v>0</v>
      </c>
      <c r="V239" s="5"/>
      <c r="W239" s="13">
        <f t="shared" si="23"/>
        <v>0</v>
      </c>
      <c r="X239" s="13">
        <f t="shared" si="23"/>
        <v>1</v>
      </c>
      <c r="Y239" s="161">
        <f t="shared" si="23"/>
        <v>0</v>
      </c>
      <c r="Z239" s="207">
        <f t="shared" si="23"/>
        <v>0</v>
      </c>
      <c r="AA239" s="13">
        <f t="shared" si="23"/>
        <v>0</v>
      </c>
      <c r="AB239" s="7">
        <f t="shared" si="18"/>
        <v>1</v>
      </c>
      <c r="AC239" s="7"/>
      <c r="AD239" s="7">
        <f t="shared" si="19"/>
        <v>1</v>
      </c>
      <c r="AE239" s="7">
        <f t="shared" si="20"/>
        <v>0</v>
      </c>
      <c r="AF239" s="7">
        <f t="shared" si="21"/>
        <v>0</v>
      </c>
      <c r="AG239" s="7"/>
      <c r="AH239" s="54"/>
      <c r="AI239" s="139"/>
      <c r="AJ239" s="137"/>
      <c r="AK239" s="137"/>
      <c r="AL239" s="137"/>
      <c r="AM239" s="137"/>
      <c r="AO239" s="137"/>
      <c r="AP239" s="137"/>
      <c r="AQ239" s="137"/>
      <c r="AR239" s="137"/>
      <c r="AS239" s="137"/>
      <c r="AU239" s="137"/>
      <c r="AV239" s="137"/>
      <c r="AW239" s="137"/>
      <c r="AX239" s="137"/>
      <c r="AY239" s="137"/>
      <c r="BA239" s="137"/>
    </row>
    <row r="240" spans="1:64" ht="15" customHeight="1" x14ac:dyDescent="0.2">
      <c r="A240" s="8">
        <v>1078</v>
      </c>
      <c r="B240" s="29" t="s">
        <v>870</v>
      </c>
      <c r="C240" s="29">
        <v>8</v>
      </c>
      <c r="D240" s="8" t="s">
        <v>655</v>
      </c>
      <c r="E240" s="72">
        <v>0</v>
      </c>
      <c r="F240" s="72">
        <v>1</v>
      </c>
      <c r="G240" s="72">
        <v>1</v>
      </c>
      <c r="H240" s="72">
        <v>0</v>
      </c>
      <c r="I240" s="72">
        <v>0</v>
      </c>
      <c r="J240" s="72"/>
      <c r="K240" s="72">
        <v>0</v>
      </c>
      <c r="L240" s="72">
        <v>0</v>
      </c>
      <c r="M240" s="72">
        <v>0</v>
      </c>
      <c r="N240" s="72">
        <v>0</v>
      </c>
      <c r="O240" s="72">
        <v>0</v>
      </c>
      <c r="P240" s="72" t="s">
        <v>748</v>
      </c>
      <c r="Q240" s="72">
        <v>0</v>
      </c>
      <c r="R240" s="72">
        <v>1</v>
      </c>
      <c r="S240" s="72">
        <v>0</v>
      </c>
      <c r="T240" s="72">
        <v>0</v>
      </c>
      <c r="U240" s="72">
        <v>0</v>
      </c>
      <c r="V240" s="8"/>
      <c r="W240" s="13">
        <f t="shared" si="23"/>
        <v>0</v>
      </c>
      <c r="X240" s="13">
        <f t="shared" si="23"/>
        <v>1</v>
      </c>
      <c r="Y240" s="161">
        <f t="shared" si="23"/>
        <v>0</v>
      </c>
      <c r="Z240" s="207">
        <f t="shared" si="23"/>
        <v>0</v>
      </c>
      <c r="AA240" s="13">
        <f t="shared" si="23"/>
        <v>0</v>
      </c>
      <c r="AB240" s="7">
        <f t="shared" si="18"/>
        <v>1</v>
      </c>
      <c r="AC240" s="7"/>
      <c r="AD240" s="7">
        <f t="shared" si="19"/>
        <v>1</v>
      </c>
      <c r="AE240" s="7">
        <f t="shared" si="20"/>
        <v>0</v>
      </c>
      <c r="AF240" s="7">
        <f t="shared" si="21"/>
        <v>0</v>
      </c>
      <c r="AG240" s="7"/>
      <c r="AI240" s="139"/>
      <c r="AJ240" s="139"/>
      <c r="AK240" s="139"/>
      <c r="AL240" s="139"/>
      <c r="AM240" s="139"/>
      <c r="AO240" s="139"/>
      <c r="AP240" s="139"/>
      <c r="AQ240" s="139"/>
      <c r="AR240" s="139"/>
      <c r="AS240" s="139"/>
      <c r="AU240" s="139"/>
      <c r="AV240" s="139"/>
      <c r="AW240" s="139"/>
      <c r="AX240" s="139"/>
      <c r="AY240" s="139"/>
      <c r="BA240" s="139"/>
    </row>
    <row r="241" spans="1:64" s="83" customFormat="1" ht="15" customHeight="1" x14ac:dyDescent="0.2">
      <c r="A241" s="8">
        <v>1002</v>
      </c>
      <c r="B241" s="29" t="s">
        <v>800</v>
      </c>
      <c r="C241" s="29">
        <v>10</v>
      </c>
      <c r="D241" s="8" t="s">
        <v>579</v>
      </c>
      <c r="E241" s="72">
        <v>0</v>
      </c>
      <c r="F241" s="72">
        <v>0</v>
      </c>
      <c r="G241" s="72">
        <v>1</v>
      </c>
      <c r="H241" s="72">
        <v>1</v>
      </c>
      <c r="I241" s="72">
        <v>0</v>
      </c>
      <c r="J241" s="72"/>
      <c r="K241" s="72">
        <v>0</v>
      </c>
      <c r="L241" s="72">
        <v>0</v>
      </c>
      <c r="M241" s="72">
        <v>0</v>
      </c>
      <c r="N241" s="72">
        <v>0</v>
      </c>
      <c r="O241" s="72">
        <v>0</v>
      </c>
      <c r="P241" s="72" t="s">
        <v>744</v>
      </c>
      <c r="Q241" s="72">
        <v>0</v>
      </c>
      <c r="R241" s="72">
        <v>1</v>
      </c>
      <c r="S241" s="72">
        <v>1</v>
      </c>
      <c r="T241" s="72">
        <v>0</v>
      </c>
      <c r="U241" s="72">
        <v>0</v>
      </c>
      <c r="V241" s="72"/>
      <c r="W241" s="13">
        <f t="shared" si="23"/>
        <v>0</v>
      </c>
      <c r="X241" s="13">
        <f t="shared" si="23"/>
        <v>0</v>
      </c>
      <c r="Y241" s="161">
        <f t="shared" si="23"/>
        <v>1</v>
      </c>
      <c r="Z241" s="207">
        <f t="shared" si="23"/>
        <v>0</v>
      </c>
      <c r="AA241" s="13">
        <f t="shared" si="23"/>
        <v>0</v>
      </c>
      <c r="AB241" s="7">
        <f t="shared" si="18"/>
        <v>1</v>
      </c>
      <c r="AC241" s="7"/>
      <c r="AD241" s="7">
        <f t="shared" si="19"/>
        <v>0</v>
      </c>
      <c r="AE241" s="7">
        <f t="shared" si="20"/>
        <v>0</v>
      </c>
      <c r="AF241" s="7">
        <f t="shared" si="21"/>
        <v>1</v>
      </c>
      <c r="AG241" s="7"/>
      <c r="AH241" s="54"/>
      <c r="AI241" s="139"/>
      <c r="AJ241" s="85"/>
      <c r="AK241" s="85"/>
      <c r="AL241" s="85"/>
      <c r="AM241" s="85"/>
      <c r="AO241" s="85"/>
      <c r="AP241" s="85"/>
      <c r="AQ241" s="85"/>
      <c r="AR241" s="85"/>
      <c r="AS241" s="85"/>
      <c r="AU241" s="85"/>
      <c r="AV241" s="85"/>
      <c r="AW241" s="85"/>
      <c r="AX241" s="85"/>
      <c r="AY241" s="85"/>
      <c r="BA241" s="85"/>
    </row>
    <row r="242" spans="1:64" ht="15" customHeight="1" x14ac:dyDescent="0.2">
      <c r="A242" s="1" t="s">
        <v>345</v>
      </c>
      <c r="B242" s="29" t="s">
        <v>530</v>
      </c>
      <c r="C242" s="29">
        <v>2</v>
      </c>
      <c r="D242" s="4" t="s">
        <v>367</v>
      </c>
      <c r="E242" s="8">
        <v>0</v>
      </c>
      <c r="F242" s="8">
        <v>1</v>
      </c>
      <c r="G242" s="8">
        <v>0</v>
      </c>
      <c r="H242" s="8">
        <v>0</v>
      </c>
      <c r="I242" s="8">
        <v>1</v>
      </c>
      <c r="J242" s="8"/>
      <c r="K242" s="8">
        <v>0</v>
      </c>
      <c r="L242" s="8">
        <v>0</v>
      </c>
      <c r="M242" s="8">
        <v>0</v>
      </c>
      <c r="N242" s="8">
        <v>0</v>
      </c>
      <c r="O242" s="8">
        <v>0</v>
      </c>
      <c r="P242" s="8"/>
      <c r="Q242" s="8">
        <v>0</v>
      </c>
      <c r="R242" s="8">
        <v>1</v>
      </c>
      <c r="S242" s="8">
        <v>0</v>
      </c>
      <c r="T242" s="8">
        <v>0</v>
      </c>
      <c r="U242" s="8">
        <v>0</v>
      </c>
      <c r="V242" s="8"/>
      <c r="W242" s="13">
        <f t="shared" si="23"/>
        <v>0</v>
      </c>
      <c r="X242" s="13">
        <f t="shared" si="23"/>
        <v>1</v>
      </c>
      <c r="Y242" s="161">
        <f t="shared" si="23"/>
        <v>0</v>
      </c>
      <c r="Z242" s="207">
        <f t="shared" si="23"/>
        <v>0</v>
      </c>
      <c r="AA242" s="13">
        <f t="shared" si="23"/>
        <v>0</v>
      </c>
      <c r="AB242" s="7">
        <f t="shared" si="18"/>
        <v>1</v>
      </c>
      <c r="AC242" s="7"/>
      <c r="AD242" s="7">
        <f t="shared" si="19"/>
        <v>1</v>
      </c>
      <c r="AE242" s="7">
        <f t="shared" si="20"/>
        <v>0</v>
      </c>
      <c r="AF242" s="7">
        <f t="shared" si="21"/>
        <v>0</v>
      </c>
      <c r="AG242" s="7"/>
      <c r="AI242" s="139"/>
      <c r="AJ242" s="139"/>
      <c r="AK242" s="139"/>
      <c r="AL242" s="139"/>
      <c r="AM242" s="139"/>
      <c r="AO242" s="139"/>
      <c r="AP242" s="139"/>
      <c r="AQ242" s="139"/>
      <c r="AR242" s="139"/>
      <c r="AS242" s="139"/>
      <c r="AU242" s="139"/>
      <c r="AV242" s="139"/>
      <c r="AW242" s="139"/>
      <c r="AX242" s="139"/>
      <c r="AY242" s="139"/>
      <c r="BA242" s="139"/>
    </row>
    <row r="243" spans="1:64" s="55" customFormat="1" ht="15" customHeight="1" x14ac:dyDescent="0.2">
      <c r="A243" s="1" t="s">
        <v>309</v>
      </c>
      <c r="B243" s="29" t="s">
        <v>519</v>
      </c>
      <c r="C243" s="29">
        <v>1</v>
      </c>
      <c r="D243" s="4" t="s">
        <v>325</v>
      </c>
      <c r="E243" s="8">
        <v>0</v>
      </c>
      <c r="F243" s="8">
        <v>1</v>
      </c>
      <c r="G243" s="8">
        <v>0</v>
      </c>
      <c r="H243" s="8">
        <v>0</v>
      </c>
      <c r="I243" s="8">
        <v>0</v>
      </c>
      <c r="J243" s="8"/>
      <c r="K243" s="8">
        <v>0</v>
      </c>
      <c r="L243" s="8">
        <v>1</v>
      </c>
      <c r="M243" s="8">
        <v>0</v>
      </c>
      <c r="N243" s="8">
        <v>0</v>
      </c>
      <c r="O243" s="8">
        <v>0</v>
      </c>
      <c r="P243" s="8"/>
      <c r="Q243" s="8">
        <v>0</v>
      </c>
      <c r="R243" s="8">
        <v>1</v>
      </c>
      <c r="S243" s="8">
        <v>0</v>
      </c>
      <c r="T243" s="8">
        <v>0</v>
      </c>
      <c r="U243" s="8">
        <v>0</v>
      </c>
      <c r="V243" s="8"/>
      <c r="W243" s="13">
        <f t="shared" si="23"/>
        <v>0</v>
      </c>
      <c r="X243" s="13">
        <f t="shared" si="23"/>
        <v>1</v>
      </c>
      <c r="Y243" s="161">
        <f t="shared" si="23"/>
        <v>0</v>
      </c>
      <c r="Z243" s="207">
        <f t="shared" si="23"/>
        <v>0</v>
      </c>
      <c r="AA243" s="13">
        <f t="shared" si="23"/>
        <v>0</v>
      </c>
      <c r="AB243" s="7">
        <f t="shared" si="18"/>
        <v>1</v>
      </c>
      <c r="AC243" s="7"/>
      <c r="AD243" s="7">
        <f t="shared" si="19"/>
        <v>1</v>
      </c>
      <c r="AE243" s="7">
        <f t="shared" si="20"/>
        <v>0</v>
      </c>
      <c r="AF243" s="7">
        <f t="shared" si="21"/>
        <v>0</v>
      </c>
      <c r="AG243" s="7"/>
      <c r="AH243" s="54"/>
      <c r="AI243" s="139"/>
      <c r="AJ243" s="137"/>
      <c r="AK243" s="137"/>
      <c r="AL243" s="137"/>
      <c r="AM243" s="137"/>
      <c r="AO243" s="137"/>
      <c r="AP243" s="137"/>
      <c r="AQ243" s="137"/>
      <c r="AR243" s="137"/>
      <c r="AS243" s="137"/>
      <c r="AU243" s="137"/>
      <c r="AV243" s="137"/>
      <c r="AW243" s="137"/>
      <c r="AX243" s="137"/>
      <c r="AY243" s="137"/>
      <c r="BA243" s="137"/>
    </row>
    <row r="244" spans="1:64" s="55" customFormat="1" ht="15" customHeight="1" x14ac:dyDescent="0.2">
      <c r="A244" s="1" t="s">
        <v>139</v>
      </c>
      <c r="B244" s="29" t="s">
        <v>458</v>
      </c>
      <c r="C244" s="29">
        <v>11</v>
      </c>
      <c r="D244" s="4" t="s">
        <v>146</v>
      </c>
      <c r="E244" s="6">
        <v>0</v>
      </c>
      <c r="F244" s="6">
        <v>1</v>
      </c>
      <c r="G244" s="6">
        <v>0</v>
      </c>
      <c r="H244" s="6">
        <v>0</v>
      </c>
      <c r="I244" s="6">
        <v>1</v>
      </c>
      <c r="J244" s="3"/>
      <c r="K244" s="5">
        <v>0</v>
      </c>
      <c r="L244" s="5">
        <v>1</v>
      </c>
      <c r="M244" s="14">
        <v>0.5</v>
      </c>
      <c r="N244" s="14">
        <v>0</v>
      </c>
      <c r="O244" s="14">
        <v>0</v>
      </c>
      <c r="P244" s="8" t="s">
        <v>186</v>
      </c>
      <c r="Q244" s="5">
        <v>0</v>
      </c>
      <c r="R244" s="5">
        <v>1</v>
      </c>
      <c r="S244" s="5">
        <v>0</v>
      </c>
      <c r="T244" s="5">
        <v>0</v>
      </c>
      <c r="U244" s="5">
        <v>0</v>
      </c>
      <c r="V244" s="5"/>
      <c r="W244" s="13">
        <f t="shared" si="23"/>
        <v>0</v>
      </c>
      <c r="X244" s="13">
        <f t="shared" si="23"/>
        <v>1</v>
      </c>
      <c r="Y244" s="161">
        <f t="shared" si="23"/>
        <v>0</v>
      </c>
      <c r="Z244" s="207">
        <f t="shared" si="23"/>
        <v>0</v>
      </c>
      <c r="AA244" s="13">
        <f t="shared" si="23"/>
        <v>0</v>
      </c>
      <c r="AB244" s="7">
        <f t="shared" si="18"/>
        <v>1</v>
      </c>
      <c r="AC244" s="7"/>
      <c r="AD244" s="7">
        <f t="shared" si="19"/>
        <v>1</v>
      </c>
      <c r="AE244" s="7">
        <f t="shared" si="20"/>
        <v>0</v>
      </c>
      <c r="AF244" s="7">
        <f t="shared" si="21"/>
        <v>0</v>
      </c>
      <c r="AG244" s="7"/>
      <c r="AH244" s="54"/>
      <c r="AI244" s="139"/>
      <c r="AJ244" s="137"/>
      <c r="AK244" s="137"/>
      <c r="AL244" s="137"/>
      <c r="AM244" s="137"/>
      <c r="AO244" s="137"/>
      <c r="AP244" s="137"/>
      <c r="AQ244" s="137"/>
      <c r="AR244" s="137"/>
      <c r="AS244" s="137"/>
      <c r="AU244" s="137"/>
      <c r="AV244" s="137"/>
      <c r="AW244" s="137"/>
      <c r="AX244" s="137"/>
      <c r="AY244" s="137"/>
      <c r="BA244" s="137"/>
    </row>
    <row r="245" spans="1:64" ht="15" customHeight="1" x14ac:dyDescent="0.2">
      <c r="A245" s="8">
        <v>1058</v>
      </c>
      <c r="B245" s="29" t="s">
        <v>852</v>
      </c>
      <c r="C245" s="29">
        <v>8</v>
      </c>
      <c r="D245" s="8" t="s">
        <v>635</v>
      </c>
      <c r="E245" s="72">
        <v>0</v>
      </c>
      <c r="F245" s="72">
        <v>1</v>
      </c>
      <c r="G245" s="72">
        <v>1</v>
      </c>
      <c r="H245" s="72">
        <v>1</v>
      </c>
      <c r="I245" s="72">
        <v>0</v>
      </c>
      <c r="J245" s="72"/>
      <c r="K245" s="72">
        <v>0</v>
      </c>
      <c r="L245" s="72">
        <v>0</v>
      </c>
      <c r="M245" s="72">
        <v>0</v>
      </c>
      <c r="N245" s="72">
        <v>0</v>
      </c>
      <c r="O245" s="72">
        <v>0</v>
      </c>
      <c r="P245" s="72" t="s">
        <v>755</v>
      </c>
      <c r="Q245" s="72">
        <v>0</v>
      </c>
      <c r="R245" s="72">
        <v>1</v>
      </c>
      <c r="S245" s="72">
        <v>0</v>
      </c>
      <c r="T245" s="72">
        <v>0</v>
      </c>
      <c r="U245" s="72">
        <v>1</v>
      </c>
      <c r="V245" s="8"/>
      <c r="W245" s="13">
        <f t="shared" si="23"/>
        <v>0</v>
      </c>
      <c r="X245" s="13">
        <f t="shared" si="23"/>
        <v>1</v>
      </c>
      <c r="Y245" s="161">
        <f t="shared" si="23"/>
        <v>0</v>
      </c>
      <c r="Z245" s="207">
        <f t="shared" si="23"/>
        <v>0</v>
      </c>
      <c r="AA245" s="13">
        <f t="shared" si="23"/>
        <v>0</v>
      </c>
      <c r="AB245" s="7">
        <f t="shared" si="18"/>
        <v>1</v>
      </c>
      <c r="AC245" s="7"/>
      <c r="AD245" s="7">
        <f t="shared" si="19"/>
        <v>1</v>
      </c>
      <c r="AE245" s="7">
        <f t="shared" si="20"/>
        <v>0</v>
      </c>
      <c r="AF245" s="7">
        <f t="shared" si="21"/>
        <v>0</v>
      </c>
      <c r="AG245" s="7"/>
      <c r="AI245" s="139"/>
      <c r="AJ245" s="139"/>
      <c r="AK245" s="139"/>
      <c r="AL245" s="139"/>
      <c r="AM245" s="139"/>
      <c r="AO245" s="139"/>
      <c r="AP245" s="139"/>
      <c r="AQ245" s="139"/>
      <c r="AR245" s="139"/>
      <c r="AS245" s="139"/>
      <c r="AU245" s="139"/>
      <c r="AV245" s="139"/>
      <c r="AW245" s="139"/>
      <c r="AX245" s="139"/>
      <c r="AY245" s="139"/>
      <c r="BA245" s="139"/>
    </row>
    <row r="246" spans="1:64" ht="15" customHeight="1" x14ac:dyDescent="0.2">
      <c r="A246" s="8">
        <v>1020</v>
      </c>
      <c r="B246" s="29" t="s">
        <v>815</v>
      </c>
      <c r="C246" s="29">
        <v>8</v>
      </c>
      <c r="D246" s="8" t="s">
        <v>597</v>
      </c>
      <c r="E246" s="72">
        <v>0</v>
      </c>
      <c r="F246" s="72">
        <v>1</v>
      </c>
      <c r="G246" s="72">
        <v>1</v>
      </c>
      <c r="H246" s="72">
        <v>1</v>
      </c>
      <c r="I246" s="72">
        <v>0</v>
      </c>
      <c r="J246" s="72"/>
      <c r="K246" s="72">
        <v>0</v>
      </c>
      <c r="L246" s="72">
        <v>0</v>
      </c>
      <c r="M246" s="72">
        <v>0</v>
      </c>
      <c r="N246" s="72">
        <v>0</v>
      </c>
      <c r="O246" s="72">
        <v>0</v>
      </c>
      <c r="P246" s="72" t="s">
        <v>746</v>
      </c>
      <c r="Q246" s="72">
        <v>1</v>
      </c>
      <c r="R246" s="72">
        <v>1</v>
      </c>
      <c r="S246" s="72">
        <v>0</v>
      </c>
      <c r="T246" s="72">
        <v>0</v>
      </c>
      <c r="U246" s="72">
        <v>0</v>
      </c>
      <c r="V246" s="72"/>
      <c r="W246" s="13">
        <f t="shared" si="23"/>
        <v>0</v>
      </c>
      <c r="X246" s="13">
        <f t="shared" si="23"/>
        <v>1</v>
      </c>
      <c r="Y246" s="161">
        <f t="shared" si="23"/>
        <v>0</v>
      </c>
      <c r="Z246" s="207">
        <f t="shared" si="23"/>
        <v>0</v>
      </c>
      <c r="AA246" s="13">
        <f t="shared" si="23"/>
        <v>0</v>
      </c>
      <c r="AB246" s="7">
        <f t="shared" si="18"/>
        <v>1</v>
      </c>
      <c r="AC246" s="7"/>
      <c r="AD246" s="7">
        <f t="shared" si="19"/>
        <v>1</v>
      </c>
      <c r="AE246" s="7">
        <f t="shared" si="20"/>
        <v>0</v>
      </c>
      <c r="AF246" s="7">
        <f t="shared" si="21"/>
        <v>0</v>
      </c>
      <c r="AG246" s="7"/>
      <c r="AI246" s="139"/>
      <c r="AJ246" s="139"/>
      <c r="AK246" s="139"/>
      <c r="AL246" s="139"/>
      <c r="AM246" s="139"/>
      <c r="AO246" s="139"/>
      <c r="AP246" s="139"/>
      <c r="AQ246" s="139"/>
      <c r="AR246" s="139"/>
      <c r="AS246" s="139"/>
      <c r="AU246" s="139"/>
      <c r="AV246" s="139"/>
      <c r="AW246" s="139"/>
      <c r="AX246" s="139"/>
      <c r="AY246" s="139"/>
      <c r="BA246" s="139"/>
    </row>
    <row r="247" spans="1:64" ht="15" customHeight="1" x14ac:dyDescent="0.2">
      <c r="A247" s="1" t="s">
        <v>162</v>
      </c>
      <c r="B247" s="29" t="s">
        <v>466</v>
      </c>
      <c r="C247" s="29">
        <v>8</v>
      </c>
      <c r="D247" s="4" t="s">
        <v>172</v>
      </c>
      <c r="E247" s="6">
        <v>0</v>
      </c>
      <c r="F247" s="6">
        <v>1</v>
      </c>
      <c r="G247" s="6">
        <v>0</v>
      </c>
      <c r="H247" s="6">
        <v>0</v>
      </c>
      <c r="I247" s="6">
        <v>1</v>
      </c>
      <c r="J247" s="3"/>
      <c r="K247" s="5">
        <v>0</v>
      </c>
      <c r="L247" s="5">
        <v>0</v>
      </c>
      <c r="M247" s="14">
        <v>0</v>
      </c>
      <c r="N247" s="14">
        <v>0</v>
      </c>
      <c r="O247" s="14">
        <v>0</v>
      </c>
      <c r="P247" s="8" t="s">
        <v>240</v>
      </c>
      <c r="Q247" s="5">
        <v>0</v>
      </c>
      <c r="R247" s="5">
        <v>1</v>
      </c>
      <c r="S247" s="5">
        <v>0</v>
      </c>
      <c r="T247" s="5">
        <v>0</v>
      </c>
      <c r="U247" s="5">
        <v>0</v>
      </c>
      <c r="V247" s="5"/>
      <c r="W247" s="13">
        <f t="shared" si="23"/>
        <v>0</v>
      </c>
      <c r="X247" s="13">
        <f t="shared" si="23"/>
        <v>1</v>
      </c>
      <c r="Y247" s="161">
        <f t="shared" si="23"/>
        <v>0</v>
      </c>
      <c r="Z247" s="207">
        <f t="shared" si="23"/>
        <v>0</v>
      </c>
      <c r="AA247" s="13">
        <f t="shared" si="23"/>
        <v>0</v>
      </c>
      <c r="AB247" s="7">
        <f t="shared" si="18"/>
        <v>1</v>
      </c>
      <c r="AC247" s="7"/>
      <c r="AD247" s="7">
        <f t="shared" si="19"/>
        <v>1</v>
      </c>
      <c r="AE247" s="7">
        <f t="shared" si="20"/>
        <v>0</v>
      </c>
      <c r="AF247" s="7">
        <f t="shared" si="21"/>
        <v>0</v>
      </c>
      <c r="AG247" s="7"/>
      <c r="AH247" s="55"/>
      <c r="AI247" s="137"/>
      <c r="AJ247" s="139"/>
      <c r="AK247" s="139"/>
      <c r="AL247" s="139"/>
      <c r="AM247" s="139"/>
      <c r="AO247" s="139"/>
      <c r="AP247" s="139"/>
      <c r="AQ247" s="139"/>
      <c r="AR247" s="139"/>
      <c r="AS247" s="139"/>
      <c r="AU247" s="139"/>
      <c r="AV247" s="139"/>
      <c r="AW247" s="139"/>
      <c r="AX247" s="139"/>
      <c r="AY247" s="139"/>
      <c r="BA247" s="139"/>
    </row>
    <row r="248" spans="1:64" ht="15" customHeight="1" x14ac:dyDescent="0.2">
      <c r="A248" s="1" t="s">
        <v>218</v>
      </c>
      <c r="B248" s="29" t="s">
        <v>488</v>
      </c>
      <c r="C248" s="29">
        <v>11</v>
      </c>
      <c r="D248" s="4" t="s">
        <v>231</v>
      </c>
      <c r="E248" s="8">
        <v>0</v>
      </c>
      <c r="F248" s="8">
        <v>0</v>
      </c>
      <c r="G248" s="8">
        <v>0</v>
      </c>
      <c r="H248" s="8">
        <v>0</v>
      </c>
      <c r="I248" s="8">
        <v>1</v>
      </c>
      <c r="J248" s="8"/>
      <c r="K248" s="8">
        <v>0</v>
      </c>
      <c r="L248" s="6">
        <v>0</v>
      </c>
      <c r="M248" s="17">
        <v>0</v>
      </c>
      <c r="N248" s="17">
        <v>0</v>
      </c>
      <c r="O248" s="17">
        <v>1</v>
      </c>
      <c r="P248" s="8" t="s">
        <v>338</v>
      </c>
      <c r="Q248" s="8">
        <v>0</v>
      </c>
      <c r="R248" s="8">
        <v>1</v>
      </c>
      <c r="S248" s="8">
        <v>0</v>
      </c>
      <c r="T248" s="8">
        <v>0</v>
      </c>
      <c r="U248" s="8">
        <v>0</v>
      </c>
      <c r="V248" s="8"/>
      <c r="W248" s="13">
        <f t="shared" si="23"/>
        <v>0</v>
      </c>
      <c r="X248" s="13">
        <f t="shared" si="23"/>
        <v>0</v>
      </c>
      <c r="Y248" s="161">
        <f t="shared" si="23"/>
        <v>0</v>
      </c>
      <c r="Z248" s="207">
        <f t="shared" si="23"/>
        <v>0</v>
      </c>
      <c r="AA248" s="13">
        <f t="shared" si="23"/>
        <v>1</v>
      </c>
      <c r="AB248" s="7">
        <f t="shared" si="18"/>
        <v>1</v>
      </c>
      <c r="AC248" s="7"/>
      <c r="AD248" s="7">
        <f t="shared" si="19"/>
        <v>0</v>
      </c>
      <c r="AE248" s="7">
        <f t="shared" si="20"/>
        <v>1</v>
      </c>
      <c r="AF248" s="7">
        <f t="shared" si="21"/>
        <v>0</v>
      </c>
      <c r="AG248" s="7"/>
      <c r="AH248" s="55"/>
      <c r="AI248" s="137"/>
      <c r="AJ248" s="139"/>
      <c r="AK248" s="139"/>
      <c r="AL248" s="139"/>
      <c r="AM248" s="139"/>
      <c r="AO248" s="139"/>
      <c r="AP248" s="139"/>
      <c r="AQ248" s="139"/>
      <c r="AR248" s="139"/>
      <c r="AS248" s="139"/>
      <c r="AU248" s="139"/>
      <c r="AV248" s="139"/>
      <c r="AW248" s="139"/>
      <c r="AX248" s="139"/>
      <c r="AY248" s="139"/>
      <c r="AZ248" s="139"/>
      <c r="BA248" s="139"/>
      <c r="BD248" s="139"/>
      <c r="BE248" s="139"/>
      <c r="BF248" s="139"/>
      <c r="BG248" s="139"/>
      <c r="BH248" s="139"/>
      <c r="BI248" s="139"/>
      <c r="BJ248" s="139"/>
      <c r="BK248" s="139"/>
      <c r="BL248" s="139"/>
    </row>
    <row r="249" spans="1:64" ht="15" customHeight="1" x14ac:dyDescent="0.2">
      <c r="A249" s="11" t="s">
        <v>236</v>
      </c>
      <c r="B249" s="29" t="s">
        <v>494</v>
      </c>
      <c r="C249" s="29">
        <v>10</v>
      </c>
      <c r="D249" s="4" t="s">
        <v>251</v>
      </c>
      <c r="E249" s="8">
        <v>0</v>
      </c>
      <c r="F249" s="8">
        <v>1</v>
      </c>
      <c r="G249" s="8">
        <v>0</v>
      </c>
      <c r="H249" s="8">
        <v>0</v>
      </c>
      <c r="I249" s="8">
        <v>0</v>
      </c>
      <c r="J249" s="8"/>
      <c r="K249" s="8">
        <v>0</v>
      </c>
      <c r="L249" s="6">
        <v>1</v>
      </c>
      <c r="M249" s="17">
        <v>0</v>
      </c>
      <c r="N249" s="17">
        <v>0</v>
      </c>
      <c r="O249" s="17">
        <v>0.5</v>
      </c>
      <c r="P249" s="8" t="s">
        <v>363</v>
      </c>
      <c r="Q249" s="8">
        <v>0</v>
      </c>
      <c r="R249" s="8">
        <v>1</v>
      </c>
      <c r="S249" s="8">
        <v>0</v>
      </c>
      <c r="T249" s="8">
        <v>0</v>
      </c>
      <c r="U249" s="8">
        <v>0</v>
      </c>
      <c r="V249" s="8" t="s">
        <v>541</v>
      </c>
      <c r="W249" s="13">
        <f t="shared" si="23"/>
        <v>0</v>
      </c>
      <c r="X249" s="13">
        <f t="shared" si="23"/>
        <v>1</v>
      </c>
      <c r="Y249" s="161">
        <f t="shared" si="23"/>
        <v>0</v>
      </c>
      <c r="Z249" s="207">
        <f t="shared" si="23"/>
        <v>0</v>
      </c>
      <c r="AA249" s="13">
        <f t="shared" si="23"/>
        <v>0</v>
      </c>
      <c r="AB249" s="7">
        <f t="shared" si="18"/>
        <v>1</v>
      </c>
      <c r="AC249" s="7"/>
      <c r="AD249" s="7">
        <f t="shared" si="19"/>
        <v>1</v>
      </c>
      <c r="AE249" s="7">
        <f t="shared" si="20"/>
        <v>0</v>
      </c>
      <c r="AF249" s="7">
        <f t="shared" si="21"/>
        <v>0</v>
      </c>
      <c r="AG249" s="7"/>
      <c r="AH249" s="55"/>
      <c r="AI249" s="137"/>
      <c r="AJ249" s="139"/>
      <c r="AK249" s="139"/>
      <c r="AL249" s="139"/>
      <c r="AM249" s="139"/>
      <c r="AO249" s="139"/>
      <c r="AP249" s="139"/>
      <c r="AQ249" s="139"/>
      <c r="AR249" s="139"/>
      <c r="AS249" s="139"/>
      <c r="AU249" s="139"/>
      <c r="AV249" s="139"/>
      <c r="AW249" s="139"/>
      <c r="AX249" s="139"/>
      <c r="AY249" s="139"/>
      <c r="AZ249" s="139"/>
      <c r="BA249" s="139"/>
      <c r="BD249" s="139"/>
      <c r="BE249" s="139"/>
      <c r="BF249" s="139"/>
      <c r="BG249" s="139"/>
      <c r="BH249" s="139"/>
      <c r="BI249" s="139"/>
      <c r="BJ249" s="139"/>
      <c r="BK249" s="139"/>
      <c r="BL249" s="139"/>
    </row>
    <row r="250" spans="1:64" ht="15" customHeight="1" x14ac:dyDescent="0.2">
      <c r="A250" s="8">
        <v>1106</v>
      </c>
      <c r="B250" s="29" t="s">
        <v>864</v>
      </c>
      <c r="C250" s="29">
        <v>8</v>
      </c>
      <c r="D250" s="8" t="s">
        <v>684</v>
      </c>
      <c r="E250" s="72">
        <v>0</v>
      </c>
      <c r="F250" s="72">
        <v>1</v>
      </c>
      <c r="G250" s="72">
        <v>1</v>
      </c>
      <c r="H250" s="72">
        <v>0</v>
      </c>
      <c r="I250" s="72">
        <v>0</v>
      </c>
      <c r="J250" s="72"/>
      <c r="K250" s="72">
        <v>0</v>
      </c>
      <c r="L250" s="72">
        <v>0</v>
      </c>
      <c r="M250" s="72">
        <v>0</v>
      </c>
      <c r="N250" s="72">
        <v>0</v>
      </c>
      <c r="O250" s="72">
        <v>1</v>
      </c>
      <c r="P250" s="72" t="s">
        <v>769</v>
      </c>
      <c r="Q250" s="8">
        <v>0</v>
      </c>
      <c r="R250" s="8">
        <v>1</v>
      </c>
      <c r="S250" s="8">
        <v>0</v>
      </c>
      <c r="T250" s="8">
        <v>0</v>
      </c>
      <c r="U250" s="8">
        <v>0</v>
      </c>
      <c r="V250" s="8"/>
      <c r="W250" s="13">
        <f t="shared" si="23"/>
        <v>0</v>
      </c>
      <c r="X250" s="13">
        <f t="shared" si="23"/>
        <v>1</v>
      </c>
      <c r="Y250" s="161">
        <f t="shared" si="23"/>
        <v>0</v>
      </c>
      <c r="Z250" s="207">
        <f t="shared" si="23"/>
        <v>0</v>
      </c>
      <c r="AA250" s="13">
        <f t="shared" si="23"/>
        <v>0</v>
      </c>
      <c r="AB250" s="7">
        <f t="shared" si="18"/>
        <v>1</v>
      </c>
      <c r="AC250" s="7"/>
      <c r="AD250" s="7">
        <f t="shared" si="19"/>
        <v>1</v>
      </c>
      <c r="AE250" s="7">
        <f t="shared" si="20"/>
        <v>0</v>
      </c>
      <c r="AF250" s="7">
        <f t="shared" si="21"/>
        <v>0</v>
      </c>
      <c r="AG250" s="7"/>
      <c r="AI250" s="139"/>
      <c r="AJ250" s="139"/>
      <c r="AK250" s="139"/>
      <c r="AL250" s="139"/>
      <c r="AM250" s="139"/>
      <c r="AO250" s="139"/>
      <c r="AP250" s="139"/>
      <c r="AQ250" s="139"/>
      <c r="AR250" s="139"/>
      <c r="AS250" s="139"/>
      <c r="AU250" s="139"/>
      <c r="AV250" s="139"/>
      <c r="AW250" s="139"/>
      <c r="AX250" s="139"/>
      <c r="AY250" s="139"/>
      <c r="BA250" s="139"/>
    </row>
    <row r="251" spans="1:64" ht="15" customHeight="1" x14ac:dyDescent="0.2">
      <c r="A251" s="8">
        <v>1144</v>
      </c>
      <c r="B251" s="29" t="s">
        <v>925</v>
      </c>
      <c r="C251" s="29">
        <v>9</v>
      </c>
      <c r="D251" s="8" t="s">
        <v>722</v>
      </c>
      <c r="E251" s="72">
        <v>0</v>
      </c>
      <c r="F251" s="72">
        <v>1</v>
      </c>
      <c r="G251" s="72">
        <v>0</v>
      </c>
      <c r="H251" s="72">
        <v>0</v>
      </c>
      <c r="I251" s="72">
        <v>0</v>
      </c>
      <c r="J251" s="72" t="s">
        <v>545</v>
      </c>
      <c r="K251" s="72">
        <v>0</v>
      </c>
      <c r="L251" s="72">
        <v>0</v>
      </c>
      <c r="M251" s="72">
        <v>0</v>
      </c>
      <c r="N251" s="72">
        <v>0</v>
      </c>
      <c r="O251" s="72">
        <v>0</v>
      </c>
      <c r="P251" s="72" t="s">
        <v>743</v>
      </c>
      <c r="Q251" s="72">
        <v>0</v>
      </c>
      <c r="R251" s="72">
        <v>1</v>
      </c>
      <c r="S251" s="72">
        <v>0</v>
      </c>
      <c r="T251" s="72">
        <v>0</v>
      </c>
      <c r="U251" s="72">
        <v>0</v>
      </c>
      <c r="V251" s="8"/>
      <c r="W251" s="13">
        <f t="shared" si="23"/>
        <v>0</v>
      </c>
      <c r="X251" s="13">
        <f t="shared" si="23"/>
        <v>1</v>
      </c>
      <c r="Y251" s="161">
        <f t="shared" si="23"/>
        <v>0</v>
      </c>
      <c r="Z251" s="207">
        <f t="shared" si="23"/>
        <v>0</v>
      </c>
      <c r="AA251" s="13">
        <f t="shared" si="23"/>
        <v>0</v>
      </c>
      <c r="AB251" s="7">
        <f t="shared" si="18"/>
        <v>1</v>
      </c>
      <c r="AC251" s="7"/>
      <c r="AD251" s="7">
        <f t="shared" si="19"/>
        <v>1</v>
      </c>
      <c r="AE251" s="7">
        <f t="shared" si="20"/>
        <v>0</v>
      </c>
      <c r="AF251" s="7">
        <f t="shared" si="21"/>
        <v>0</v>
      </c>
      <c r="AG251" s="7"/>
      <c r="AH251" s="55"/>
      <c r="AI251" s="137"/>
      <c r="AJ251" s="139"/>
      <c r="AK251" s="139"/>
      <c r="AL251" s="139"/>
      <c r="AM251" s="139"/>
      <c r="AO251" s="139"/>
      <c r="AP251" s="139"/>
      <c r="AQ251" s="139"/>
      <c r="AR251" s="139"/>
      <c r="AS251" s="139"/>
      <c r="AU251" s="139"/>
      <c r="AV251" s="139"/>
      <c r="AW251" s="139"/>
      <c r="AX251" s="139"/>
      <c r="AY251" s="139"/>
      <c r="BA251" s="139"/>
    </row>
    <row r="252" spans="1:64" ht="15" customHeight="1" x14ac:dyDescent="0.2">
      <c r="A252" s="1" t="s">
        <v>147</v>
      </c>
      <c r="B252" s="29" t="s">
        <v>453</v>
      </c>
      <c r="C252" s="29">
        <v>9</v>
      </c>
      <c r="D252" s="4" t="s">
        <v>154</v>
      </c>
      <c r="E252" s="6">
        <v>0</v>
      </c>
      <c r="F252" s="6">
        <v>1</v>
      </c>
      <c r="G252" s="6">
        <v>0</v>
      </c>
      <c r="H252" s="6">
        <v>0</v>
      </c>
      <c r="I252" s="6">
        <v>0</v>
      </c>
      <c r="J252" s="3"/>
      <c r="K252" s="5">
        <v>0</v>
      </c>
      <c r="L252" s="5">
        <v>1</v>
      </c>
      <c r="M252" s="14">
        <v>0.5</v>
      </c>
      <c r="N252" s="14">
        <v>0.5</v>
      </c>
      <c r="O252" s="14">
        <v>1</v>
      </c>
      <c r="P252" s="3"/>
      <c r="Q252" s="5">
        <v>0</v>
      </c>
      <c r="R252" s="5">
        <v>0</v>
      </c>
      <c r="S252" s="5">
        <v>0</v>
      </c>
      <c r="T252" s="5">
        <v>0</v>
      </c>
      <c r="U252" s="5">
        <v>0</v>
      </c>
      <c r="V252" s="5"/>
      <c r="W252" s="13">
        <f t="shared" si="23"/>
        <v>0</v>
      </c>
      <c r="X252" s="13">
        <f t="shared" si="23"/>
        <v>1</v>
      </c>
      <c r="Y252" s="161">
        <f t="shared" si="23"/>
        <v>0</v>
      </c>
      <c r="Z252" s="207">
        <f t="shared" si="23"/>
        <v>0</v>
      </c>
      <c r="AA252" s="13">
        <f t="shared" si="23"/>
        <v>0</v>
      </c>
      <c r="AB252" s="7">
        <f t="shared" si="18"/>
        <v>1</v>
      </c>
      <c r="AC252" s="7"/>
      <c r="AD252" s="7">
        <f t="shared" si="19"/>
        <v>1</v>
      </c>
      <c r="AE252" s="7">
        <f t="shared" si="20"/>
        <v>0</v>
      </c>
      <c r="AF252" s="7">
        <f t="shared" si="21"/>
        <v>0</v>
      </c>
      <c r="AG252" s="7"/>
      <c r="AI252" s="139"/>
      <c r="AJ252" s="139"/>
      <c r="AK252" s="139"/>
      <c r="AL252" s="139"/>
      <c r="AM252" s="139"/>
      <c r="AO252" s="139"/>
      <c r="AP252" s="139"/>
      <c r="AQ252" s="139"/>
      <c r="AR252" s="139"/>
      <c r="AS252" s="139"/>
      <c r="AU252" s="139"/>
      <c r="AV252" s="139"/>
      <c r="AW252" s="139"/>
      <c r="AX252" s="139"/>
      <c r="AY252" s="139"/>
      <c r="BA252" s="139"/>
    </row>
    <row r="253" spans="1:64" ht="15" customHeight="1" x14ac:dyDescent="0.2">
      <c r="A253" s="1" t="s">
        <v>243</v>
      </c>
      <c r="B253" s="29" t="s">
        <v>497</v>
      </c>
      <c r="C253" s="29">
        <v>11</v>
      </c>
      <c r="D253" s="4" t="s">
        <v>257</v>
      </c>
      <c r="E253" s="8">
        <v>0</v>
      </c>
      <c r="F253" s="8">
        <v>1</v>
      </c>
      <c r="G253" s="8">
        <v>1</v>
      </c>
      <c r="H253" s="8">
        <v>0</v>
      </c>
      <c r="I253" s="8">
        <v>0</v>
      </c>
      <c r="J253" s="8"/>
      <c r="K253" s="8">
        <v>0</v>
      </c>
      <c r="L253" s="8">
        <v>0</v>
      </c>
      <c r="M253" s="8">
        <v>0</v>
      </c>
      <c r="N253" s="8">
        <v>0</v>
      </c>
      <c r="O253" s="8">
        <v>0</v>
      </c>
      <c r="P253" s="8"/>
      <c r="Q253" s="8">
        <v>0</v>
      </c>
      <c r="R253" s="8">
        <v>1</v>
      </c>
      <c r="S253" s="8">
        <v>0</v>
      </c>
      <c r="T253" s="8">
        <v>0</v>
      </c>
      <c r="U253" s="8">
        <v>0</v>
      </c>
      <c r="V253" s="8"/>
      <c r="W253" s="13">
        <f t="shared" si="23"/>
        <v>0</v>
      </c>
      <c r="X253" s="13">
        <f t="shared" si="23"/>
        <v>1</v>
      </c>
      <c r="Y253" s="161">
        <f t="shared" si="23"/>
        <v>0</v>
      </c>
      <c r="Z253" s="207">
        <f t="shared" si="23"/>
        <v>0</v>
      </c>
      <c r="AA253" s="13">
        <f t="shared" si="23"/>
        <v>0</v>
      </c>
      <c r="AB253" s="7">
        <f t="shared" si="18"/>
        <v>1</v>
      </c>
      <c r="AC253" s="7"/>
      <c r="AD253" s="7">
        <f t="shared" si="19"/>
        <v>1</v>
      </c>
      <c r="AE253" s="7">
        <f t="shared" si="20"/>
        <v>0</v>
      </c>
      <c r="AF253" s="7">
        <f t="shared" si="21"/>
        <v>0</v>
      </c>
      <c r="AG253" s="7"/>
      <c r="AI253" s="139"/>
      <c r="AJ253" s="139"/>
      <c r="AK253" s="139"/>
      <c r="AL253" s="139"/>
      <c r="AM253" s="139"/>
      <c r="AO253" s="139"/>
      <c r="AP253" s="139"/>
      <c r="AQ253" s="139"/>
      <c r="AR253" s="139"/>
      <c r="AS253" s="139"/>
      <c r="AU253" s="139"/>
      <c r="AV253" s="139"/>
      <c r="AW253" s="139"/>
      <c r="AX253" s="139"/>
      <c r="AY253" s="139"/>
      <c r="BA253" s="139"/>
    </row>
    <row r="254" spans="1:64" ht="15" customHeight="1" x14ac:dyDescent="0.2">
      <c r="A254" s="1" t="s">
        <v>53</v>
      </c>
      <c r="B254" s="29" t="s">
        <v>422</v>
      </c>
      <c r="C254" s="29">
        <v>9</v>
      </c>
      <c r="D254" s="4" t="s">
        <v>54</v>
      </c>
      <c r="E254" s="6">
        <v>1</v>
      </c>
      <c r="F254" s="6">
        <v>0.5</v>
      </c>
      <c r="G254" s="6">
        <v>0</v>
      </c>
      <c r="H254" s="6">
        <v>1</v>
      </c>
      <c r="I254" s="6">
        <v>0</v>
      </c>
      <c r="J254" s="3"/>
      <c r="K254" s="5">
        <v>0</v>
      </c>
      <c r="L254" s="5">
        <v>1</v>
      </c>
      <c r="M254" s="14">
        <v>0</v>
      </c>
      <c r="N254" s="14">
        <v>0</v>
      </c>
      <c r="O254" s="14">
        <v>1</v>
      </c>
      <c r="P254" s="8" t="s">
        <v>85</v>
      </c>
      <c r="Q254" s="5">
        <v>0</v>
      </c>
      <c r="R254" s="5">
        <v>1</v>
      </c>
      <c r="S254" s="5">
        <v>0</v>
      </c>
      <c r="T254" s="5">
        <v>0</v>
      </c>
      <c r="U254" s="5">
        <v>0</v>
      </c>
      <c r="V254" s="5"/>
      <c r="W254" s="13">
        <f t="shared" si="23"/>
        <v>0</v>
      </c>
      <c r="X254" s="13">
        <f t="shared" si="23"/>
        <v>1</v>
      </c>
      <c r="Y254" s="161">
        <f t="shared" si="23"/>
        <v>0</v>
      </c>
      <c r="Z254" s="207">
        <f t="shared" si="23"/>
        <v>0</v>
      </c>
      <c r="AA254" s="13">
        <f t="shared" si="23"/>
        <v>0</v>
      </c>
      <c r="AB254" s="7">
        <f t="shared" si="18"/>
        <v>1</v>
      </c>
      <c r="AC254" s="7"/>
      <c r="AD254" s="7">
        <f t="shared" si="19"/>
        <v>1</v>
      </c>
      <c r="AE254" s="7">
        <f t="shared" si="20"/>
        <v>0</v>
      </c>
      <c r="AF254" s="7">
        <f t="shared" si="21"/>
        <v>0</v>
      </c>
      <c r="AG254" s="7"/>
      <c r="AI254" s="139"/>
      <c r="AJ254" s="139"/>
      <c r="AK254" s="139"/>
      <c r="AL254" s="139"/>
      <c r="AM254" s="139"/>
      <c r="AO254" s="139"/>
      <c r="AP254" s="139"/>
      <c r="AQ254" s="139"/>
      <c r="AR254" s="139"/>
      <c r="AS254" s="139"/>
      <c r="AU254" s="139"/>
      <c r="AV254" s="139"/>
      <c r="AW254" s="139"/>
      <c r="AX254" s="139"/>
      <c r="AY254" s="139"/>
      <c r="BA254" s="139"/>
    </row>
    <row r="255" spans="1:64" ht="15" customHeight="1" x14ac:dyDescent="0.2">
      <c r="A255" s="8">
        <v>1045</v>
      </c>
      <c r="B255" s="29" t="s">
        <v>840</v>
      </c>
      <c r="C255" s="29">
        <v>11</v>
      </c>
      <c r="D255" s="8" t="s">
        <v>622</v>
      </c>
      <c r="E255" s="72">
        <v>0</v>
      </c>
      <c r="F255" s="72">
        <v>0</v>
      </c>
      <c r="G255" s="72">
        <v>1</v>
      </c>
      <c r="H255" s="72">
        <v>1</v>
      </c>
      <c r="I255" s="72">
        <v>0</v>
      </c>
      <c r="J255" s="72"/>
      <c r="K255" s="72">
        <v>0</v>
      </c>
      <c r="L255" s="72">
        <v>0</v>
      </c>
      <c r="M255" s="72">
        <v>0</v>
      </c>
      <c r="N255" s="72">
        <v>0</v>
      </c>
      <c r="O255" s="72">
        <v>1</v>
      </c>
      <c r="P255" s="72" t="s">
        <v>750</v>
      </c>
      <c r="Q255" s="72">
        <v>0</v>
      </c>
      <c r="R255" s="72">
        <v>1</v>
      </c>
      <c r="S255" s="72">
        <v>1</v>
      </c>
      <c r="T255" s="72">
        <v>0</v>
      </c>
      <c r="U255" s="72">
        <v>0</v>
      </c>
      <c r="V255" s="8"/>
      <c r="W255" s="13">
        <f t="shared" si="23"/>
        <v>0</v>
      </c>
      <c r="X255" s="13">
        <f t="shared" si="23"/>
        <v>0</v>
      </c>
      <c r="Y255" s="161">
        <f t="shared" si="23"/>
        <v>1</v>
      </c>
      <c r="Z255" s="207">
        <f t="shared" si="23"/>
        <v>0</v>
      </c>
      <c r="AA255" s="13">
        <f t="shared" si="23"/>
        <v>0</v>
      </c>
      <c r="AB255" s="7">
        <f t="shared" si="18"/>
        <v>1</v>
      </c>
      <c r="AC255" s="7"/>
      <c r="AD255" s="7">
        <f t="shared" si="19"/>
        <v>0</v>
      </c>
      <c r="AE255" s="7">
        <f t="shared" si="20"/>
        <v>0</v>
      </c>
      <c r="AF255" s="7">
        <f t="shared" si="21"/>
        <v>1</v>
      </c>
      <c r="AG255" s="7"/>
      <c r="AI255" s="139"/>
      <c r="AJ255" s="139"/>
      <c r="AK255" s="139"/>
      <c r="AL255" s="139"/>
      <c r="AM255" s="139"/>
      <c r="AO255" s="139"/>
      <c r="AP255" s="139"/>
      <c r="AQ255" s="139"/>
      <c r="AR255" s="139"/>
      <c r="AS255" s="139"/>
      <c r="AU255" s="139"/>
      <c r="AV255" s="139"/>
      <c r="AW255" s="139"/>
      <c r="AX255" s="139"/>
      <c r="AY255" s="139"/>
      <c r="BA255" s="139"/>
    </row>
    <row r="256" spans="1:64" ht="15" customHeight="1" x14ac:dyDescent="0.2">
      <c r="A256" s="8">
        <v>1019</v>
      </c>
      <c r="B256" s="29" t="s">
        <v>814</v>
      </c>
      <c r="C256" s="29">
        <v>11</v>
      </c>
      <c r="D256" s="8" t="s">
        <v>596</v>
      </c>
      <c r="E256" s="72">
        <v>0</v>
      </c>
      <c r="F256" s="72">
        <v>1</v>
      </c>
      <c r="G256" s="72">
        <v>0</v>
      </c>
      <c r="H256" s="72">
        <v>0</v>
      </c>
      <c r="I256" s="72">
        <v>1</v>
      </c>
      <c r="J256" s="72"/>
      <c r="K256" s="72">
        <v>0</v>
      </c>
      <c r="L256" s="72">
        <v>0</v>
      </c>
      <c r="M256" s="72">
        <v>0</v>
      </c>
      <c r="N256" s="72">
        <v>0</v>
      </c>
      <c r="O256" s="72">
        <v>0</v>
      </c>
      <c r="P256" s="72" t="s">
        <v>743</v>
      </c>
      <c r="Q256" s="72">
        <v>0</v>
      </c>
      <c r="R256" s="72">
        <v>1</v>
      </c>
      <c r="S256" s="72">
        <v>0</v>
      </c>
      <c r="T256" s="72">
        <v>0</v>
      </c>
      <c r="U256" s="72">
        <v>0</v>
      </c>
      <c r="V256" s="72"/>
      <c r="W256" s="13">
        <f t="shared" si="23"/>
        <v>0</v>
      </c>
      <c r="X256" s="13">
        <f t="shared" si="23"/>
        <v>1</v>
      </c>
      <c r="Y256" s="161">
        <f t="shared" si="23"/>
        <v>0</v>
      </c>
      <c r="Z256" s="207">
        <f t="shared" si="23"/>
        <v>0</v>
      </c>
      <c r="AA256" s="13">
        <f t="shared" si="23"/>
        <v>0</v>
      </c>
      <c r="AB256" s="7">
        <f t="shared" si="18"/>
        <v>1</v>
      </c>
      <c r="AC256" s="7"/>
      <c r="AD256" s="7">
        <f t="shared" si="19"/>
        <v>1</v>
      </c>
      <c r="AE256" s="7">
        <f t="shared" si="20"/>
        <v>0</v>
      </c>
      <c r="AF256" s="7">
        <f t="shared" si="21"/>
        <v>0</v>
      </c>
      <c r="AG256" s="7"/>
      <c r="AI256" s="139"/>
      <c r="AJ256" s="139"/>
      <c r="AK256" s="139"/>
      <c r="AL256" s="139"/>
      <c r="AM256" s="139"/>
      <c r="AO256" s="139"/>
      <c r="AP256" s="139"/>
      <c r="AQ256" s="139"/>
      <c r="AR256" s="139"/>
      <c r="AS256" s="139"/>
      <c r="AU256" s="139"/>
      <c r="AV256" s="139"/>
      <c r="AW256" s="139"/>
      <c r="AX256" s="139"/>
      <c r="AY256" s="139"/>
      <c r="BA256" s="139"/>
    </row>
    <row r="257" spans="1:64" ht="15" customHeight="1" x14ac:dyDescent="0.2">
      <c r="A257" s="1" t="s">
        <v>116</v>
      </c>
      <c r="B257" s="29" t="s">
        <v>450</v>
      </c>
      <c r="C257" s="29">
        <v>10</v>
      </c>
      <c r="D257" s="4" t="s">
        <v>124</v>
      </c>
      <c r="E257" s="6">
        <v>1</v>
      </c>
      <c r="F257" s="6">
        <v>0</v>
      </c>
      <c r="G257" s="6">
        <v>0</v>
      </c>
      <c r="H257" s="6">
        <v>0</v>
      </c>
      <c r="I257" s="6">
        <v>0</v>
      </c>
      <c r="J257" s="3"/>
      <c r="K257" s="5">
        <v>0</v>
      </c>
      <c r="L257" s="5">
        <v>0</v>
      </c>
      <c r="M257" s="14">
        <v>0</v>
      </c>
      <c r="N257" s="14">
        <v>0</v>
      </c>
      <c r="O257" s="14">
        <v>0</v>
      </c>
      <c r="P257" s="3"/>
      <c r="Q257" s="5">
        <v>1</v>
      </c>
      <c r="R257" s="5">
        <v>1</v>
      </c>
      <c r="S257" s="5">
        <v>0</v>
      </c>
      <c r="T257" s="5">
        <v>0</v>
      </c>
      <c r="U257" s="5">
        <v>0</v>
      </c>
      <c r="V257" s="5"/>
      <c r="W257" s="13">
        <f t="shared" si="23"/>
        <v>1</v>
      </c>
      <c r="X257" s="13">
        <f t="shared" si="23"/>
        <v>0</v>
      </c>
      <c r="Y257" s="161">
        <f t="shared" si="23"/>
        <v>0</v>
      </c>
      <c r="Z257" s="207">
        <f t="shared" si="23"/>
        <v>0</v>
      </c>
      <c r="AA257" s="13">
        <f t="shared" si="23"/>
        <v>0</v>
      </c>
      <c r="AB257" s="7">
        <f t="shared" si="18"/>
        <v>1</v>
      </c>
      <c r="AC257" s="7"/>
      <c r="AD257" s="7">
        <f t="shared" si="19"/>
        <v>1</v>
      </c>
      <c r="AE257" s="7">
        <f t="shared" si="20"/>
        <v>0</v>
      </c>
      <c r="AF257" s="7">
        <f t="shared" si="21"/>
        <v>0</v>
      </c>
      <c r="AG257" s="7"/>
      <c r="AI257" s="139"/>
      <c r="AJ257" s="139"/>
      <c r="AK257" s="139"/>
      <c r="AL257" s="139"/>
      <c r="AM257" s="139"/>
      <c r="AO257" s="139"/>
      <c r="AP257" s="139"/>
      <c r="AQ257" s="139"/>
      <c r="AR257" s="139"/>
      <c r="AS257" s="139"/>
      <c r="AU257" s="139"/>
      <c r="AV257" s="139"/>
      <c r="AW257" s="139"/>
      <c r="AX257" s="139"/>
      <c r="AY257" s="139"/>
      <c r="BA257" s="139"/>
    </row>
    <row r="258" spans="1:64" ht="15" customHeight="1" x14ac:dyDescent="0.2">
      <c r="A258" s="8">
        <v>1090</v>
      </c>
      <c r="B258" s="29" t="s">
        <v>879</v>
      </c>
      <c r="C258" s="29">
        <v>11</v>
      </c>
      <c r="D258" s="8" t="s">
        <v>667</v>
      </c>
      <c r="E258" s="72">
        <v>0</v>
      </c>
      <c r="F258" s="72">
        <v>1</v>
      </c>
      <c r="G258" s="72">
        <v>1</v>
      </c>
      <c r="H258" s="72">
        <v>1</v>
      </c>
      <c r="I258" s="72">
        <v>0</v>
      </c>
      <c r="J258" s="72"/>
      <c r="K258" s="72">
        <v>0</v>
      </c>
      <c r="L258" s="72">
        <v>0</v>
      </c>
      <c r="M258" s="72">
        <v>0</v>
      </c>
      <c r="N258" s="72">
        <v>0</v>
      </c>
      <c r="O258" s="72">
        <v>0</v>
      </c>
      <c r="P258" s="72"/>
      <c r="Q258" s="72">
        <v>0</v>
      </c>
      <c r="R258" s="72">
        <v>1</v>
      </c>
      <c r="S258" s="72">
        <v>0</v>
      </c>
      <c r="T258" s="72">
        <v>0</v>
      </c>
      <c r="U258" s="72">
        <v>0</v>
      </c>
      <c r="V258" s="8"/>
      <c r="W258" s="13">
        <f t="shared" si="23"/>
        <v>0</v>
      </c>
      <c r="X258" s="13">
        <f t="shared" si="23"/>
        <v>1</v>
      </c>
      <c r="Y258" s="161">
        <f t="shared" si="23"/>
        <v>0</v>
      </c>
      <c r="Z258" s="207">
        <f t="shared" si="23"/>
        <v>0</v>
      </c>
      <c r="AA258" s="13">
        <f t="shared" si="23"/>
        <v>0</v>
      </c>
      <c r="AB258" s="7">
        <f t="shared" si="18"/>
        <v>1</v>
      </c>
      <c r="AC258" s="7"/>
      <c r="AD258" s="7">
        <f t="shared" si="19"/>
        <v>1</v>
      </c>
      <c r="AE258" s="7">
        <f t="shared" si="20"/>
        <v>0</v>
      </c>
      <c r="AF258" s="7">
        <f t="shared" si="21"/>
        <v>0</v>
      </c>
      <c r="AG258" s="7"/>
      <c r="AI258" s="139"/>
      <c r="AJ258" s="139"/>
      <c r="AK258" s="139"/>
      <c r="AL258" s="139"/>
      <c r="AM258" s="139"/>
      <c r="AO258" s="139"/>
      <c r="AP258" s="139"/>
      <c r="AQ258" s="139"/>
      <c r="AR258" s="139"/>
      <c r="AS258" s="139"/>
      <c r="AU258" s="139"/>
      <c r="AV258" s="139"/>
      <c r="AW258" s="139"/>
      <c r="AX258" s="139"/>
      <c r="AY258" s="139"/>
      <c r="BA258" s="139"/>
    </row>
    <row r="259" spans="1:64" ht="15" customHeight="1" x14ac:dyDescent="0.2">
      <c r="A259" s="11" t="s">
        <v>190</v>
      </c>
      <c r="B259" s="29" t="s">
        <v>476</v>
      </c>
      <c r="C259" s="29">
        <v>9</v>
      </c>
      <c r="D259" s="4" t="s">
        <v>202</v>
      </c>
      <c r="E259" s="6">
        <v>0</v>
      </c>
      <c r="F259" s="6">
        <v>0</v>
      </c>
      <c r="G259" s="6">
        <v>0</v>
      </c>
      <c r="H259" s="6">
        <v>0</v>
      </c>
      <c r="I259" s="6">
        <v>0</v>
      </c>
      <c r="J259" s="3"/>
      <c r="K259" s="5">
        <v>0</v>
      </c>
      <c r="L259" s="5">
        <v>1</v>
      </c>
      <c r="M259" s="14">
        <v>0.5</v>
      </c>
      <c r="N259" s="14">
        <v>0</v>
      </c>
      <c r="O259" s="14">
        <v>1</v>
      </c>
      <c r="P259" s="3"/>
      <c r="Q259" s="5">
        <v>0</v>
      </c>
      <c r="R259" s="5">
        <v>1</v>
      </c>
      <c r="S259" s="5">
        <v>0</v>
      </c>
      <c r="T259" s="5">
        <v>0</v>
      </c>
      <c r="U259" s="5">
        <v>0</v>
      </c>
      <c r="V259" s="5"/>
      <c r="W259" s="13">
        <f t="shared" si="23"/>
        <v>0</v>
      </c>
      <c r="X259" s="13">
        <f t="shared" si="23"/>
        <v>1</v>
      </c>
      <c r="Y259" s="161">
        <f t="shared" si="23"/>
        <v>0</v>
      </c>
      <c r="Z259" s="207">
        <f t="shared" si="23"/>
        <v>0</v>
      </c>
      <c r="AA259" s="13">
        <f t="shared" si="23"/>
        <v>0</v>
      </c>
      <c r="AB259" s="7">
        <f t="shared" ref="AB259:AB322" si="24">SUM(W259:AA259)</f>
        <v>1</v>
      </c>
      <c r="AC259" s="7"/>
      <c r="AD259" s="7">
        <f t="shared" ref="AD259:AD322" si="25">W259+X259</f>
        <v>1</v>
      </c>
      <c r="AE259" s="7">
        <f t="shared" ref="AE259:AE322" si="26">Z259+AA259</f>
        <v>0</v>
      </c>
      <c r="AF259" s="7">
        <f t="shared" ref="AF259:AF322" si="27">Y259</f>
        <v>0</v>
      </c>
      <c r="AG259" s="7"/>
      <c r="AI259" s="139"/>
      <c r="AJ259" s="139"/>
      <c r="AK259" s="139"/>
      <c r="AL259" s="139"/>
      <c r="AM259" s="139"/>
      <c r="AO259" s="139"/>
      <c r="AP259" s="139"/>
      <c r="AQ259" s="139"/>
      <c r="AR259" s="139"/>
      <c r="AS259" s="139"/>
      <c r="AU259" s="139"/>
      <c r="AV259" s="139"/>
      <c r="AW259" s="139"/>
      <c r="AX259" s="139"/>
      <c r="AY259" s="139"/>
      <c r="AZ259" s="139"/>
      <c r="BA259" s="139"/>
      <c r="BD259" s="139"/>
      <c r="BE259" s="139"/>
      <c r="BF259" s="139"/>
      <c r="BG259" s="139"/>
      <c r="BH259" s="139"/>
      <c r="BI259" s="139"/>
      <c r="BJ259" s="139"/>
      <c r="BK259" s="139"/>
      <c r="BL259" s="139"/>
    </row>
    <row r="260" spans="1:64" ht="15" customHeight="1" x14ac:dyDescent="0.2">
      <c r="A260" s="8">
        <v>1136</v>
      </c>
      <c r="B260" s="29" t="s">
        <v>917</v>
      </c>
      <c r="C260" s="29">
        <v>10</v>
      </c>
      <c r="D260" s="8" t="s">
        <v>714</v>
      </c>
      <c r="E260" s="72">
        <v>0</v>
      </c>
      <c r="F260" s="72">
        <v>1</v>
      </c>
      <c r="G260" s="72">
        <v>0</v>
      </c>
      <c r="H260" s="72">
        <v>0</v>
      </c>
      <c r="I260" s="72">
        <v>1</v>
      </c>
      <c r="J260" s="72" t="s">
        <v>798</v>
      </c>
      <c r="K260" s="72">
        <v>0</v>
      </c>
      <c r="L260" s="72">
        <v>0</v>
      </c>
      <c r="M260" s="72">
        <v>0</v>
      </c>
      <c r="N260" s="72">
        <v>0</v>
      </c>
      <c r="O260" s="72">
        <v>0</v>
      </c>
      <c r="P260" s="72" t="s">
        <v>744</v>
      </c>
      <c r="Q260" s="72">
        <v>0</v>
      </c>
      <c r="R260" s="72">
        <v>1</v>
      </c>
      <c r="S260" s="72">
        <v>0</v>
      </c>
      <c r="T260" s="72">
        <v>0</v>
      </c>
      <c r="U260" s="72">
        <v>0</v>
      </c>
      <c r="V260" s="8"/>
      <c r="W260" s="13">
        <f t="shared" si="23"/>
        <v>0</v>
      </c>
      <c r="X260" s="13">
        <f t="shared" si="23"/>
        <v>1</v>
      </c>
      <c r="Y260" s="161">
        <f t="shared" si="23"/>
        <v>0</v>
      </c>
      <c r="Z260" s="207">
        <f t="shared" si="23"/>
        <v>0</v>
      </c>
      <c r="AA260" s="13">
        <f t="shared" si="23"/>
        <v>0</v>
      </c>
      <c r="AB260" s="7">
        <f t="shared" si="24"/>
        <v>1</v>
      </c>
      <c r="AC260" s="7"/>
      <c r="AD260" s="7">
        <f t="shared" si="25"/>
        <v>1</v>
      </c>
      <c r="AE260" s="7">
        <f t="shared" si="26"/>
        <v>0</v>
      </c>
      <c r="AF260" s="7">
        <f t="shared" si="27"/>
        <v>0</v>
      </c>
      <c r="AG260" s="7"/>
      <c r="AI260" s="139"/>
      <c r="AJ260" s="139"/>
      <c r="AK260" s="139"/>
      <c r="AL260" s="139"/>
      <c r="AM260" s="139"/>
      <c r="AO260" s="139"/>
      <c r="AP260" s="139"/>
      <c r="AQ260" s="139"/>
      <c r="AR260" s="139"/>
      <c r="AS260" s="139"/>
      <c r="AU260" s="139"/>
      <c r="AV260" s="139"/>
      <c r="AW260" s="139"/>
      <c r="AX260" s="139"/>
      <c r="AY260" s="139"/>
      <c r="BA260" s="139"/>
    </row>
    <row r="261" spans="1:64" ht="15" customHeight="1" x14ac:dyDescent="0.2">
      <c r="A261" s="8">
        <v>1146</v>
      </c>
      <c r="B261" s="29" t="s">
        <v>927</v>
      </c>
      <c r="C261" s="29">
        <v>10</v>
      </c>
      <c r="D261" s="8" t="s">
        <v>724</v>
      </c>
      <c r="E261" s="72">
        <v>0</v>
      </c>
      <c r="F261" s="72">
        <v>1</v>
      </c>
      <c r="G261" s="72">
        <v>1</v>
      </c>
      <c r="H261" s="72">
        <v>0</v>
      </c>
      <c r="I261" s="72">
        <v>0</v>
      </c>
      <c r="J261" s="72"/>
      <c r="K261" s="72">
        <v>0</v>
      </c>
      <c r="L261" s="72">
        <v>0</v>
      </c>
      <c r="M261" s="72">
        <v>0</v>
      </c>
      <c r="N261" s="72">
        <v>0</v>
      </c>
      <c r="O261" s="72">
        <v>0</v>
      </c>
      <c r="P261" s="72" t="s">
        <v>743</v>
      </c>
      <c r="Q261" s="72">
        <v>0</v>
      </c>
      <c r="R261" s="72">
        <v>1</v>
      </c>
      <c r="S261" s="72">
        <v>0</v>
      </c>
      <c r="T261" s="72">
        <v>0</v>
      </c>
      <c r="U261" s="72">
        <v>0</v>
      </c>
      <c r="V261" s="8"/>
      <c r="W261" s="13">
        <f t="shared" ref="W261:AA292" si="28">IF(((E261+K261+Q261)=1.5),0.5,ROUND((E261+K261+Q261)/3,0))</f>
        <v>0</v>
      </c>
      <c r="X261" s="13">
        <f t="shared" si="28"/>
        <v>1</v>
      </c>
      <c r="Y261" s="161">
        <f t="shared" si="28"/>
        <v>0</v>
      </c>
      <c r="Z261" s="207">
        <f t="shared" si="28"/>
        <v>0</v>
      </c>
      <c r="AA261" s="13">
        <f t="shared" si="28"/>
        <v>0</v>
      </c>
      <c r="AB261" s="7">
        <f t="shared" si="24"/>
        <v>1</v>
      </c>
      <c r="AC261" s="7"/>
      <c r="AD261" s="7">
        <f t="shared" si="25"/>
        <v>1</v>
      </c>
      <c r="AE261" s="7">
        <f t="shared" si="26"/>
        <v>0</v>
      </c>
      <c r="AF261" s="7">
        <f t="shared" si="27"/>
        <v>0</v>
      </c>
      <c r="AG261" s="7"/>
      <c r="AI261" s="139"/>
      <c r="AJ261" s="139"/>
      <c r="AK261" s="139"/>
      <c r="AL261" s="139"/>
      <c r="AM261" s="139"/>
      <c r="AO261" s="139"/>
      <c r="AP261" s="139"/>
      <c r="AQ261" s="139"/>
      <c r="AR261" s="139"/>
      <c r="AS261" s="139"/>
      <c r="AU261" s="139"/>
      <c r="AV261" s="139"/>
      <c r="AW261" s="139"/>
      <c r="AX261" s="139"/>
      <c r="AY261" s="139"/>
      <c r="BA261" s="139"/>
    </row>
    <row r="262" spans="1:64" s="55" customFormat="1" ht="15" customHeight="1" x14ac:dyDescent="0.2">
      <c r="A262" s="8">
        <v>1029</v>
      </c>
      <c r="B262" s="29" t="s">
        <v>824</v>
      </c>
      <c r="C262" s="29">
        <v>10</v>
      </c>
      <c r="D262" s="8" t="s">
        <v>606</v>
      </c>
      <c r="E262" s="72">
        <v>0</v>
      </c>
      <c r="F262" s="72">
        <v>0</v>
      </c>
      <c r="G262" s="72">
        <v>1</v>
      </c>
      <c r="H262" s="72">
        <v>0</v>
      </c>
      <c r="I262" s="72">
        <v>0</v>
      </c>
      <c r="J262" s="72"/>
      <c r="K262" s="72">
        <v>0</v>
      </c>
      <c r="L262" s="72">
        <v>0</v>
      </c>
      <c r="M262" s="72">
        <v>0</v>
      </c>
      <c r="N262" s="72">
        <v>0</v>
      </c>
      <c r="O262" s="72">
        <v>0</v>
      </c>
      <c r="P262" s="72" t="s">
        <v>744</v>
      </c>
      <c r="Q262" s="72">
        <v>0</v>
      </c>
      <c r="R262" s="72">
        <v>1</v>
      </c>
      <c r="S262" s="72">
        <v>1</v>
      </c>
      <c r="T262" s="72">
        <v>0</v>
      </c>
      <c r="U262" s="72">
        <v>0</v>
      </c>
      <c r="V262" s="54"/>
      <c r="W262" s="13">
        <f t="shared" si="28"/>
        <v>0</v>
      </c>
      <c r="X262" s="13">
        <f t="shared" si="28"/>
        <v>0</v>
      </c>
      <c r="Y262" s="161">
        <f t="shared" si="28"/>
        <v>1</v>
      </c>
      <c r="Z262" s="207">
        <f t="shared" si="28"/>
        <v>0</v>
      </c>
      <c r="AA262" s="13">
        <f t="shared" si="28"/>
        <v>0</v>
      </c>
      <c r="AB262" s="7">
        <f t="shared" si="24"/>
        <v>1</v>
      </c>
      <c r="AC262" s="7"/>
      <c r="AD262" s="7">
        <f t="shared" si="25"/>
        <v>0</v>
      </c>
      <c r="AE262" s="7">
        <f t="shared" si="26"/>
        <v>0</v>
      </c>
      <c r="AF262" s="7">
        <f t="shared" si="27"/>
        <v>1</v>
      </c>
      <c r="AG262" s="7"/>
      <c r="AH262" s="54"/>
      <c r="AI262" s="139"/>
      <c r="AJ262" s="137"/>
      <c r="AK262" s="137"/>
      <c r="AL262" s="137"/>
      <c r="AM262" s="137"/>
      <c r="AO262" s="137"/>
      <c r="AP262" s="137"/>
      <c r="AQ262" s="137"/>
      <c r="AR262" s="137"/>
      <c r="AS262" s="137"/>
      <c r="AU262" s="137"/>
      <c r="AV262" s="137"/>
      <c r="AW262" s="137"/>
      <c r="AX262" s="137"/>
      <c r="AY262" s="137"/>
      <c r="BA262" s="137"/>
    </row>
    <row r="263" spans="1:64" s="55" customFormat="1" ht="15" customHeight="1" x14ac:dyDescent="0.2">
      <c r="A263" s="8">
        <v>1012</v>
      </c>
      <c r="B263" s="29" t="s">
        <v>809</v>
      </c>
      <c r="C263" s="29">
        <v>9</v>
      </c>
      <c r="D263" s="8" t="s">
        <v>589</v>
      </c>
      <c r="E263" s="72">
        <v>0</v>
      </c>
      <c r="F263" s="72">
        <v>1</v>
      </c>
      <c r="G263" s="72">
        <v>1</v>
      </c>
      <c r="H263" s="72">
        <v>1</v>
      </c>
      <c r="I263" s="72">
        <v>1</v>
      </c>
      <c r="J263" s="72"/>
      <c r="K263" s="72">
        <v>0</v>
      </c>
      <c r="L263" s="72">
        <v>0</v>
      </c>
      <c r="M263" s="72">
        <v>0</v>
      </c>
      <c r="N263" s="72">
        <v>0</v>
      </c>
      <c r="O263" s="72">
        <v>0</v>
      </c>
      <c r="P263" s="72" t="s">
        <v>744</v>
      </c>
      <c r="Q263" s="72">
        <v>0</v>
      </c>
      <c r="R263" s="72">
        <v>1</v>
      </c>
      <c r="S263" s="72">
        <v>0</v>
      </c>
      <c r="T263" s="72">
        <v>0</v>
      </c>
      <c r="U263" s="72">
        <v>0</v>
      </c>
      <c r="V263" s="72"/>
      <c r="W263" s="13">
        <f t="shared" si="28"/>
        <v>0</v>
      </c>
      <c r="X263" s="13">
        <f t="shared" si="28"/>
        <v>1</v>
      </c>
      <c r="Y263" s="161">
        <f t="shared" si="28"/>
        <v>0</v>
      </c>
      <c r="Z263" s="207">
        <f t="shared" si="28"/>
        <v>0</v>
      </c>
      <c r="AA263" s="13">
        <f t="shared" si="28"/>
        <v>0</v>
      </c>
      <c r="AB263" s="7">
        <f t="shared" si="24"/>
        <v>1</v>
      </c>
      <c r="AC263" s="7"/>
      <c r="AD263" s="7">
        <f t="shared" si="25"/>
        <v>1</v>
      </c>
      <c r="AE263" s="7">
        <f t="shared" si="26"/>
        <v>0</v>
      </c>
      <c r="AF263" s="7">
        <f t="shared" si="27"/>
        <v>0</v>
      </c>
      <c r="AG263" s="7"/>
      <c r="AH263" s="54"/>
      <c r="AI263" s="139"/>
      <c r="AJ263" s="137"/>
      <c r="AK263" s="137"/>
      <c r="AL263" s="137"/>
      <c r="AM263" s="137"/>
      <c r="AO263" s="137"/>
      <c r="AP263" s="137"/>
      <c r="AQ263" s="137"/>
      <c r="AR263" s="137"/>
      <c r="AS263" s="137"/>
      <c r="AU263" s="137"/>
      <c r="AV263" s="137"/>
      <c r="AW263" s="137"/>
      <c r="AX263" s="137"/>
      <c r="AY263" s="137"/>
      <c r="BA263" s="137"/>
    </row>
    <row r="264" spans="1:64" ht="15" customHeight="1" x14ac:dyDescent="0.2">
      <c r="A264" s="8">
        <v>1056</v>
      </c>
      <c r="B264" s="29" t="s">
        <v>851</v>
      </c>
      <c r="C264" s="29">
        <v>10</v>
      </c>
      <c r="D264" s="8" t="s">
        <v>633</v>
      </c>
      <c r="E264" s="72">
        <v>0</v>
      </c>
      <c r="F264" s="72">
        <v>1</v>
      </c>
      <c r="G264" s="72">
        <v>1</v>
      </c>
      <c r="H264" s="72">
        <v>1</v>
      </c>
      <c r="I264" s="72">
        <v>0</v>
      </c>
      <c r="J264" s="72"/>
      <c r="K264" s="72">
        <v>0</v>
      </c>
      <c r="L264" s="72">
        <v>1</v>
      </c>
      <c r="M264" s="72">
        <v>0</v>
      </c>
      <c r="N264" s="72">
        <v>0</v>
      </c>
      <c r="O264" s="72">
        <v>0</v>
      </c>
      <c r="P264" s="72" t="s">
        <v>748</v>
      </c>
      <c r="Q264" s="72">
        <v>1</v>
      </c>
      <c r="R264" s="72">
        <v>1</v>
      </c>
      <c r="S264" s="72">
        <v>0</v>
      </c>
      <c r="T264" s="72">
        <v>0</v>
      </c>
      <c r="U264" s="72">
        <v>0</v>
      </c>
      <c r="V264" s="8"/>
      <c r="W264" s="13">
        <f t="shared" si="28"/>
        <v>0</v>
      </c>
      <c r="X264" s="13">
        <f t="shared" si="28"/>
        <v>1</v>
      </c>
      <c r="Y264" s="161">
        <f t="shared" si="28"/>
        <v>0</v>
      </c>
      <c r="Z264" s="207">
        <f t="shared" si="28"/>
        <v>0</v>
      </c>
      <c r="AA264" s="13">
        <f t="shared" si="28"/>
        <v>0</v>
      </c>
      <c r="AB264" s="7">
        <f t="shared" si="24"/>
        <v>1</v>
      </c>
      <c r="AC264" s="7"/>
      <c r="AD264" s="7">
        <f t="shared" si="25"/>
        <v>1</v>
      </c>
      <c r="AE264" s="7">
        <f t="shared" si="26"/>
        <v>0</v>
      </c>
      <c r="AF264" s="7">
        <f t="shared" si="27"/>
        <v>0</v>
      </c>
      <c r="AG264" s="7"/>
      <c r="AH264" s="55"/>
      <c r="AI264" s="137"/>
      <c r="AJ264" s="139"/>
      <c r="AK264" s="139"/>
      <c r="AL264" s="139"/>
      <c r="AM264" s="139"/>
      <c r="AO264" s="139"/>
      <c r="AP264" s="139"/>
      <c r="AQ264" s="139"/>
      <c r="AR264" s="139"/>
      <c r="AS264" s="139"/>
      <c r="AU264" s="139"/>
      <c r="AV264" s="139"/>
      <c r="AW264" s="139"/>
      <c r="AX264" s="139"/>
      <c r="AY264" s="139"/>
      <c r="BA264" s="139"/>
    </row>
    <row r="265" spans="1:64" ht="15" customHeight="1" x14ac:dyDescent="0.2">
      <c r="A265" s="8">
        <v>1091</v>
      </c>
      <c r="B265" s="29" t="s">
        <v>880</v>
      </c>
      <c r="C265" s="29">
        <v>9</v>
      </c>
      <c r="D265" s="8" t="s">
        <v>668</v>
      </c>
      <c r="E265" s="72">
        <v>0</v>
      </c>
      <c r="F265" s="72">
        <v>1</v>
      </c>
      <c r="G265" s="72">
        <v>1</v>
      </c>
      <c r="H265" s="72">
        <v>1</v>
      </c>
      <c r="I265" s="72">
        <v>1</v>
      </c>
      <c r="J265" s="72"/>
      <c r="K265" s="72">
        <v>0</v>
      </c>
      <c r="L265" s="72">
        <v>0</v>
      </c>
      <c r="M265" s="72">
        <v>0</v>
      </c>
      <c r="N265" s="72">
        <v>0</v>
      </c>
      <c r="O265" s="72">
        <v>0</v>
      </c>
      <c r="P265" s="72" t="s">
        <v>763</v>
      </c>
      <c r="Q265" s="72">
        <v>0</v>
      </c>
      <c r="R265" s="72">
        <v>1</v>
      </c>
      <c r="S265" s="72">
        <v>0</v>
      </c>
      <c r="T265" s="72">
        <v>0</v>
      </c>
      <c r="U265" s="72">
        <v>0</v>
      </c>
      <c r="V265" s="8"/>
      <c r="W265" s="13">
        <f t="shared" si="28"/>
        <v>0</v>
      </c>
      <c r="X265" s="13">
        <f t="shared" si="28"/>
        <v>1</v>
      </c>
      <c r="Y265" s="161">
        <f t="shared" si="28"/>
        <v>0</v>
      </c>
      <c r="Z265" s="207">
        <f t="shared" si="28"/>
        <v>0</v>
      </c>
      <c r="AA265" s="13">
        <f t="shared" si="28"/>
        <v>0</v>
      </c>
      <c r="AB265" s="7">
        <f t="shared" si="24"/>
        <v>1</v>
      </c>
      <c r="AC265" s="7"/>
      <c r="AD265" s="7">
        <f t="shared" si="25"/>
        <v>1</v>
      </c>
      <c r="AE265" s="7">
        <f t="shared" si="26"/>
        <v>0</v>
      </c>
      <c r="AF265" s="7">
        <f t="shared" si="27"/>
        <v>0</v>
      </c>
      <c r="AG265" s="7"/>
      <c r="AH265" s="55"/>
      <c r="AI265" s="137"/>
      <c r="AJ265" s="139"/>
      <c r="AK265" s="139"/>
      <c r="AL265" s="139"/>
      <c r="AM265" s="139"/>
      <c r="AO265" s="139"/>
      <c r="AP265" s="139"/>
      <c r="AQ265" s="139"/>
      <c r="AR265" s="139"/>
      <c r="AS265" s="139"/>
      <c r="AU265" s="139"/>
      <c r="AV265" s="139"/>
      <c r="AW265" s="139"/>
      <c r="AX265" s="139"/>
      <c r="AY265" s="139"/>
      <c r="BA265" s="139"/>
    </row>
    <row r="266" spans="1:64" ht="15" customHeight="1" x14ac:dyDescent="0.2">
      <c r="A266" s="11" t="s">
        <v>368</v>
      </c>
      <c r="B266" s="29" t="s">
        <v>540</v>
      </c>
      <c r="C266" s="29">
        <v>2</v>
      </c>
      <c r="D266" s="4" t="s">
        <v>391</v>
      </c>
      <c r="E266" s="8">
        <v>0</v>
      </c>
      <c r="F266" s="8">
        <v>1</v>
      </c>
      <c r="G266" s="8">
        <v>0</v>
      </c>
      <c r="H266" s="8">
        <v>1</v>
      </c>
      <c r="I266" s="8">
        <v>0</v>
      </c>
      <c r="J266" s="8"/>
      <c r="K266" s="8">
        <v>0</v>
      </c>
      <c r="L266" s="8">
        <v>0</v>
      </c>
      <c r="M266" s="8">
        <v>0</v>
      </c>
      <c r="N266" s="8">
        <v>0</v>
      </c>
      <c r="O266" s="8">
        <v>1</v>
      </c>
      <c r="P266" s="8"/>
      <c r="Q266" s="8">
        <v>0</v>
      </c>
      <c r="R266" s="8">
        <v>1</v>
      </c>
      <c r="S266" s="8">
        <v>1</v>
      </c>
      <c r="T266" s="8">
        <v>0</v>
      </c>
      <c r="U266" s="8">
        <v>0</v>
      </c>
      <c r="V266" s="8"/>
      <c r="W266" s="13">
        <f t="shared" si="28"/>
        <v>0</v>
      </c>
      <c r="X266" s="13">
        <f t="shared" si="28"/>
        <v>1</v>
      </c>
      <c r="Y266" s="161">
        <f t="shared" si="28"/>
        <v>0</v>
      </c>
      <c r="Z266" s="207">
        <f t="shared" si="28"/>
        <v>0</v>
      </c>
      <c r="AA266" s="13">
        <f t="shared" si="28"/>
        <v>0</v>
      </c>
      <c r="AB266" s="7">
        <f t="shared" si="24"/>
        <v>1</v>
      </c>
      <c r="AC266" s="7"/>
      <c r="AD266" s="7">
        <f t="shared" si="25"/>
        <v>1</v>
      </c>
      <c r="AE266" s="7">
        <f t="shared" si="26"/>
        <v>0</v>
      </c>
      <c r="AF266" s="7">
        <f t="shared" si="27"/>
        <v>0</v>
      </c>
      <c r="AG266" s="7"/>
      <c r="AH266" s="55"/>
      <c r="AI266" s="137"/>
      <c r="AJ266" s="139"/>
      <c r="AK266" s="139"/>
      <c r="AL266" s="139"/>
      <c r="AM266" s="139"/>
      <c r="AO266" s="139"/>
      <c r="AP266" s="139"/>
      <c r="AQ266" s="139"/>
      <c r="AR266" s="139"/>
      <c r="AS266" s="139"/>
      <c r="AU266" s="139"/>
      <c r="AV266" s="139"/>
      <c r="AW266" s="139"/>
      <c r="AX266" s="139"/>
      <c r="AY266" s="139"/>
      <c r="BA266" s="139"/>
    </row>
    <row r="267" spans="1:64" ht="15" customHeight="1" x14ac:dyDescent="0.2">
      <c r="A267" s="8">
        <v>1065</v>
      </c>
      <c r="B267" s="29" t="s">
        <v>859</v>
      </c>
      <c r="C267" s="29">
        <v>8</v>
      </c>
      <c r="D267" s="8" t="s">
        <v>642</v>
      </c>
      <c r="E267" s="72">
        <v>0</v>
      </c>
      <c r="F267" s="72">
        <v>1</v>
      </c>
      <c r="G267" s="72">
        <v>0</v>
      </c>
      <c r="H267" s="72">
        <v>0</v>
      </c>
      <c r="I267" s="72">
        <v>0</v>
      </c>
      <c r="J267" s="72"/>
      <c r="K267" s="72">
        <v>0</v>
      </c>
      <c r="L267" s="72">
        <v>1</v>
      </c>
      <c r="M267" s="72">
        <v>0</v>
      </c>
      <c r="N267" s="72">
        <v>0</v>
      </c>
      <c r="O267" s="72">
        <v>1</v>
      </c>
      <c r="P267" s="72" t="s">
        <v>748</v>
      </c>
      <c r="Q267" s="72">
        <v>0</v>
      </c>
      <c r="R267" s="72">
        <v>1</v>
      </c>
      <c r="S267" s="72">
        <v>0</v>
      </c>
      <c r="T267" s="72">
        <v>0</v>
      </c>
      <c r="U267" s="72">
        <v>0</v>
      </c>
      <c r="V267" s="8"/>
      <c r="W267" s="13">
        <f t="shared" si="28"/>
        <v>0</v>
      </c>
      <c r="X267" s="13">
        <f t="shared" si="28"/>
        <v>1</v>
      </c>
      <c r="Y267" s="161">
        <f t="shared" si="28"/>
        <v>0</v>
      </c>
      <c r="Z267" s="207">
        <f t="shared" si="28"/>
        <v>0</v>
      </c>
      <c r="AA267" s="13">
        <f t="shared" si="28"/>
        <v>0</v>
      </c>
      <c r="AB267" s="7">
        <f t="shared" si="24"/>
        <v>1</v>
      </c>
      <c r="AC267" s="7"/>
      <c r="AD267" s="7">
        <f t="shared" si="25"/>
        <v>1</v>
      </c>
      <c r="AE267" s="7">
        <f t="shared" si="26"/>
        <v>0</v>
      </c>
      <c r="AF267" s="7">
        <f t="shared" si="27"/>
        <v>0</v>
      </c>
      <c r="AG267" s="7"/>
      <c r="AI267" s="139"/>
      <c r="AJ267" s="139"/>
      <c r="AK267" s="139"/>
      <c r="AL267" s="139"/>
      <c r="AM267" s="139"/>
      <c r="AO267" s="139"/>
      <c r="AP267" s="139"/>
      <c r="AQ267" s="139"/>
      <c r="AR267" s="139"/>
      <c r="AS267" s="139"/>
      <c r="AU267" s="139"/>
      <c r="AV267" s="139"/>
      <c r="AW267" s="139"/>
      <c r="AX267" s="139"/>
      <c r="AY267" s="139"/>
      <c r="BA267" s="139"/>
    </row>
    <row r="268" spans="1:64" ht="15" customHeight="1" x14ac:dyDescent="0.2">
      <c r="A268" s="8">
        <v>1093</v>
      </c>
      <c r="B268" s="29" t="s">
        <v>881</v>
      </c>
      <c r="C268" s="29">
        <v>8</v>
      </c>
      <c r="D268" s="8" t="s">
        <v>671</v>
      </c>
      <c r="E268" s="72">
        <v>0</v>
      </c>
      <c r="F268" s="72">
        <v>1</v>
      </c>
      <c r="G268" s="72">
        <v>1</v>
      </c>
      <c r="H268" s="72">
        <v>1</v>
      </c>
      <c r="I268" s="72">
        <v>0</v>
      </c>
      <c r="J268" s="72" t="s">
        <v>794</v>
      </c>
      <c r="K268" s="72">
        <v>0</v>
      </c>
      <c r="L268" s="72">
        <v>0</v>
      </c>
      <c r="M268" s="72">
        <v>0</v>
      </c>
      <c r="N268" s="72">
        <v>0</v>
      </c>
      <c r="O268" s="72">
        <v>1</v>
      </c>
      <c r="P268" s="72" t="s">
        <v>765</v>
      </c>
      <c r="Q268" s="72">
        <v>0</v>
      </c>
      <c r="R268" s="72">
        <v>1</v>
      </c>
      <c r="S268" s="72">
        <v>0</v>
      </c>
      <c r="T268" s="72">
        <v>0</v>
      </c>
      <c r="U268" s="72">
        <v>0</v>
      </c>
      <c r="V268" s="8"/>
      <c r="W268" s="13">
        <f t="shared" si="28"/>
        <v>0</v>
      </c>
      <c r="X268" s="13">
        <f t="shared" si="28"/>
        <v>1</v>
      </c>
      <c r="Y268" s="161">
        <f t="shared" si="28"/>
        <v>0</v>
      </c>
      <c r="Z268" s="207">
        <f t="shared" si="28"/>
        <v>0</v>
      </c>
      <c r="AA268" s="13">
        <f t="shared" si="28"/>
        <v>0</v>
      </c>
      <c r="AB268" s="7">
        <f t="shared" si="24"/>
        <v>1</v>
      </c>
      <c r="AC268" s="7"/>
      <c r="AD268" s="7">
        <f t="shared" si="25"/>
        <v>1</v>
      </c>
      <c r="AE268" s="7">
        <f t="shared" si="26"/>
        <v>0</v>
      </c>
      <c r="AF268" s="7">
        <f t="shared" si="27"/>
        <v>0</v>
      </c>
      <c r="AG268" s="7"/>
      <c r="AI268" s="139"/>
      <c r="AJ268" s="139"/>
      <c r="AK268" s="139"/>
      <c r="AL268" s="139"/>
      <c r="AM268" s="139"/>
      <c r="AO268" s="139"/>
      <c r="AP268" s="139"/>
      <c r="AQ268" s="139"/>
      <c r="AR268" s="139"/>
      <c r="AS268" s="139"/>
      <c r="AU268" s="139"/>
      <c r="AV268" s="139"/>
      <c r="AW268" s="139"/>
      <c r="AX268" s="139"/>
      <c r="AY268" s="139"/>
      <c r="BA268" s="139"/>
    </row>
    <row r="269" spans="1:64" ht="15" customHeight="1" x14ac:dyDescent="0.2">
      <c r="A269" s="8">
        <v>1036</v>
      </c>
      <c r="B269" s="29" t="s">
        <v>831</v>
      </c>
      <c r="C269" s="29">
        <v>8</v>
      </c>
      <c r="D269" s="72" t="s">
        <v>613</v>
      </c>
      <c r="E269" s="72">
        <v>0</v>
      </c>
      <c r="F269" s="72">
        <v>1</v>
      </c>
      <c r="G269" s="72">
        <v>0</v>
      </c>
      <c r="H269" s="72">
        <v>0</v>
      </c>
      <c r="I269" s="72">
        <v>0</v>
      </c>
      <c r="J269" s="72"/>
      <c r="K269" s="72">
        <v>0</v>
      </c>
      <c r="L269" s="72">
        <v>1</v>
      </c>
      <c r="M269" s="72">
        <v>0.5</v>
      </c>
      <c r="N269" s="72">
        <v>0</v>
      </c>
      <c r="O269" s="72">
        <v>1</v>
      </c>
      <c r="P269" s="72" t="s">
        <v>748</v>
      </c>
      <c r="Q269" s="72">
        <v>0</v>
      </c>
      <c r="R269" s="72">
        <v>0</v>
      </c>
      <c r="S269" s="72">
        <v>0</v>
      </c>
      <c r="T269" s="72">
        <v>0</v>
      </c>
      <c r="U269" s="72">
        <v>0</v>
      </c>
      <c r="W269" s="13">
        <f t="shared" si="28"/>
        <v>0</v>
      </c>
      <c r="X269" s="13">
        <f t="shared" si="28"/>
        <v>1</v>
      </c>
      <c r="Y269" s="161">
        <f t="shared" si="28"/>
        <v>0</v>
      </c>
      <c r="Z269" s="207">
        <f t="shared" si="28"/>
        <v>0</v>
      </c>
      <c r="AA269" s="13">
        <f t="shared" si="28"/>
        <v>0</v>
      </c>
      <c r="AB269" s="7">
        <f t="shared" si="24"/>
        <v>1</v>
      </c>
      <c r="AC269" s="7"/>
      <c r="AD269" s="7">
        <f t="shared" si="25"/>
        <v>1</v>
      </c>
      <c r="AE269" s="7">
        <f t="shared" si="26"/>
        <v>0</v>
      </c>
      <c r="AF269" s="7">
        <f t="shared" si="27"/>
        <v>0</v>
      </c>
      <c r="AG269" s="7"/>
      <c r="AI269" s="139"/>
      <c r="AJ269" s="139"/>
      <c r="AK269" s="139"/>
      <c r="AL269" s="139"/>
      <c r="AM269" s="139"/>
      <c r="AO269" s="139"/>
      <c r="AP269" s="139"/>
      <c r="AQ269" s="139"/>
      <c r="AR269" s="139"/>
      <c r="AS269" s="139"/>
      <c r="AU269" s="139"/>
      <c r="AV269" s="139"/>
      <c r="AW269" s="139"/>
      <c r="AX269" s="139"/>
      <c r="AY269" s="139"/>
      <c r="BA269" s="139"/>
    </row>
    <row r="270" spans="1:64" ht="15" customHeight="1" x14ac:dyDescent="0.2">
      <c r="A270" s="1" t="s">
        <v>135</v>
      </c>
      <c r="B270" s="29" t="s">
        <v>456</v>
      </c>
      <c r="C270" s="29">
        <v>11</v>
      </c>
      <c r="D270" s="4" t="s">
        <v>142</v>
      </c>
      <c r="E270" s="6">
        <v>0</v>
      </c>
      <c r="F270" s="6">
        <v>1</v>
      </c>
      <c r="G270" s="6">
        <v>0</v>
      </c>
      <c r="H270" s="6">
        <v>0</v>
      </c>
      <c r="I270" s="6">
        <v>0</v>
      </c>
      <c r="J270" s="3"/>
      <c r="K270" s="5">
        <v>0</v>
      </c>
      <c r="L270" s="5">
        <v>1</v>
      </c>
      <c r="M270" s="14">
        <v>0</v>
      </c>
      <c r="N270" s="14">
        <v>0</v>
      </c>
      <c r="O270" s="14">
        <v>0</v>
      </c>
      <c r="P270" s="8" t="s">
        <v>179</v>
      </c>
      <c r="Q270" s="5">
        <v>0</v>
      </c>
      <c r="R270" s="5">
        <v>1</v>
      </c>
      <c r="S270" s="5">
        <v>0</v>
      </c>
      <c r="T270" s="5">
        <v>1</v>
      </c>
      <c r="U270" s="5">
        <v>0</v>
      </c>
      <c r="V270" s="5"/>
      <c r="W270" s="13">
        <f t="shared" si="28"/>
        <v>0</v>
      </c>
      <c r="X270" s="13">
        <f t="shared" si="28"/>
        <v>1</v>
      </c>
      <c r="Y270" s="161">
        <f t="shared" si="28"/>
        <v>0</v>
      </c>
      <c r="Z270" s="207">
        <f t="shared" si="28"/>
        <v>0</v>
      </c>
      <c r="AA270" s="13">
        <f t="shared" si="28"/>
        <v>0</v>
      </c>
      <c r="AB270" s="7">
        <f t="shared" si="24"/>
        <v>1</v>
      </c>
      <c r="AC270" s="7"/>
      <c r="AD270" s="7">
        <f t="shared" si="25"/>
        <v>1</v>
      </c>
      <c r="AE270" s="7">
        <f t="shared" si="26"/>
        <v>0</v>
      </c>
      <c r="AF270" s="7">
        <f t="shared" si="27"/>
        <v>0</v>
      </c>
      <c r="AG270" s="7"/>
      <c r="AI270" s="139"/>
      <c r="AJ270" s="139"/>
      <c r="AK270" s="139"/>
      <c r="AL270" s="139"/>
      <c r="AM270" s="139"/>
      <c r="AO270" s="139"/>
      <c r="AP270" s="139"/>
      <c r="AQ270" s="139"/>
      <c r="AR270" s="139"/>
      <c r="AS270" s="139"/>
      <c r="AU270" s="139"/>
      <c r="AV270" s="139"/>
      <c r="AW270" s="139"/>
      <c r="AX270" s="139"/>
      <c r="AY270" s="139"/>
      <c r="BA270" s="139"/>
    </row>
    <row r="271" spans="1:64" ht="15" customHeight="1" x14ac:dyDescent="0.2">
      <c r="A271" s="1" t="s">
        <v>151</v>
      </c>
      <c r="B271" s="29" t="s">
        <v>461</v>
      </c>
      <c r="C271" s="29">
        <v>10</v>
      </c>
      <c r="D271" s="4" t="s">
        <v>159</v>
      </c>
      <c r="E271" s="6">
        <v>0</v>
      </c>
      <c r="F271" s="6">
        <v>1</v>
      </c>
      <c r="G271" s="6">
        <v>1</v>
      </c>
      <c r="H271" s="6">
        <v>0</v>
      </c>
      <c r="I271" s="6">
        <v>0</v>
      </c>
      <c r="J271" s="8" t="s">
        <v>267</v>
      </c>
      <c r="K271" s="9">
        <v>0</v>
      </c>
      <c r="L271" s="9">
        <v>0</v>
      </c>
      <c r="M271" s="16">
        <v>0</v>
      </c>
      <c r="N271" s="16">
        <v>0</v>
      </c>
      <c r="O271" s="16">
        <v>0</v>
      </c>
      <c r="P271" s="10" t="s">
        <v>220</v>
      </c>
      <c r="Q271" s="5">
        <v>0</v>
      </c>
      <c r="R271" s="5">
        <v>1</v>
      </c>
      <c r="S271" s="5">
        <v>0</v>
      </c>
      <c r="T271" s="5">
        <v>0</v>
      </c>
      <c r="U271" s="5">
        <v>0</v>
      </c>
      <c r="V271" s="5"/>
      <c r="W271" s="13">
        <f t="shared" si="28"/>
        <v>0</v>
      </c>
      <c r="X271" s="13">
        <f t="shared" si="28"/>
        <v>1</v>
      </c>
      <c r="Y271" s="161">
        <f t="shared" si="28"/>
        <v>0</v>
      </c>
      <c r="Z271" s="207">
        <f t="shared" si="28"/>
        <v>0</v>
      </c>
      <c r="AA271" s="13">
        <f t="shared" si="28"/>
        <v>0</v>
      </c>
      <c r="AB271" s="7">
        <f t="shared" si="24"/>
        <v>1</v>
      </c>
      <c r="AC271" s="7"/>
      <c r="AD271" s="7">
        <f t="shared" si="25"/>
        <v>1</v>
      </c>
      <c r="AE271" s="7">
        <f t="shared" si="26"/>
        <v>0</v>
      </c>
      <c r="AF271" s="7">
        <f t="shared" si="27"/>
        <v>0</v>
      </c>
      <c r="AG271" s="7"/>
      <c r="AI271" s="139"/>
      <c r="AJ271" s="139"/>
      <c r="AK271" s="139"/>
      <c r="AL271" s="139"/>
      <c r="AM271" s="139"/>
      <c r="AO271" s="139"/>
      <c r="AP271" s="139"/>
      <c r="AQ271" s="139"/>
      <c r="AR271" s="139"/>
      <c r="AS271" s="139"/>
      <c r="AU271" s="139"/>
      <c r="AV271" s="139"/>
      <c r="AW271" s="139"/>
      <c r="AX271" s="139"/>
      <c r="AY271" s="139"/>
      <c r="BA271" s="139"/>
    </row>
    <row r="272" spans="1:64" s="55" customFormat="1" ht="15" customHeight="1" x14ac:dyDescent="0.2">
      <c r="A272" s="11" t="s">
        <v>280</v>
      </c>
      <c r="B272" s="29" t="s">
        <v>507</v>
      </c>
      <c r="C272" s="29">
        <v>2</v>
      </c>
      <c r="D272" s="4" t="s">
        <v>295</v>
      </c>
      <c r="E272" s="8">
        <v>0</v>
      </c>
      <c r="F272" s="8">
        <v>1</v>
      </c>
      <c r="G272" s="8">
        <v>1</v>
      </c>
      <c r="H272" s="8">
        <v>0</v>
      </c>
      <c r="I272" s="8">
        <v>0</v>
      </c>
      <c r="J272" s="8"/>
      <c r="K272" s="8">
        <v>0</v>
      </c>
      <c r="L272" s="8">
        <v>0</v>
      </c>
      <c r="M272" s="8">
        <v>0</v>
      </c>
      <c r="N272" s="8">
        <v>0</v>
      </c>
      <c r="O272" s="8">
        <v>0</v>
      </c>
      <c r="P272" s="8"/>
      <c r="Q272" s="8">
        <v>0</v>
      </c>
      <c r="R272" s="8">
        <v>1</v>
      </c>
      <c r="S272" s="8">
        <v>0</v>
      </c>
      <c r="T272" s="8">
        <v>0</v>
      </c>
      <c r="U272" s="8">
        <v>0</v>
      </c>
      <c r="V272" s="8"/>
      <c r="W272" s="13">
        <f t="shared" si="28"/>
        <v>0</v>
      </c>
      <c r="X272" s="13">
        <f t="shared" si="28"/>
        <v>1</v>
      </c>
      <c r="Y272" s="161">
        <f t="shared" si="28"/>
        <v>0</v>
      </c>
      <c r="Z272" s="207">
        <f t="shared" si="28"/>
        <v>0</v>
      </c>
      <c r="AA272" s="13">
        <f t="shared" si="28"/>
        <v>0</v>
      </c>
      <c r="AB272" s="7">
        <f t="shared" si="24"/>
        <v>1</v>
      </c>
      <c r="AC272" s="7"/>
      <c r="AD272" s="7">
        <f t="shared" si="25"/>
        <v>1</v>
      </c>
      <c r="AE272" s="7">
        <f t="shared" si="26"/>
        <v>0</v>
      </c>
      <c r="AF272" s="7">
        <f t="shared" si="27"/>
        <v>0</v>
      </c>
      <c r="AG272" s="7"/>
      <c r="AH272" s="54"/>
      <c r="AI272" s="139"/>
      <c r="AJ272" s="137"/>
      <c r="AK272" s="137"/>
      <c r="AL272" s="137"/>
      <c r="AM272" s="137"/>
      <c r="AO272" s="137"/>
      <c r="AP272" s="137"/>
      <c r="AQ272" s="137"/>
      <c r="AR272" s="137"/>
      <c r="AS272" s="137"/>
      <c r="AU272" s="137"/>
      <c r="AV272" s="137"/>
      <c r="AW272" s="137"/>
      <c r="AX272" s="137"/>
      <c r="AY272" s="137"/>
      <c r="BA272" s="137"/>
    </row>
    <row r="273" spans="1:64" s="55" customFormat="1" ht="15" customHeight="1" x14ac:dyDescent="0.2">
      <c r="A273" s="8">
        <v>1113</v>
      </c>
      <c r="B273" s="29" t="s">
        <v>898</v>
      </c>
      <c r="C273" s="29">
        <v>8</v>
      </c>
      <c r="D273" s="8" t="s">
        <v>691</v>
      </c>
      <c r="E273" s="72">
        <v>0</v>
      </c>
      <c r="F273" s="72">
        <v>1</v>
      </c>
      <c r="G273" s="72">
        <v>1</v>
      </c>
      <c r="H273" s="72">
        <v>0</v>
      </c>
      <c r="I273" s="72">
        <v>0</v>
      </c>
      <c r="J273" s="72"/>
      <c r="K273" s="72">
        <v>0</v>
      </c>
      <c r="L273" s="72">
        <v>0</v>
      </c>
      <c r="M273" s="72">
        <v>0</v>
      </c>
      <c r="N273" s="72">
        <v>0</v>
      </c>
      <c r="O273" s="72">
        <v>0</v>
      </c>
      <c r="P273" s="72" t="s">
        <v>772</v>
      </c>
      <c r="Q273" s="72">
        <v>0</v>
      </c>
      <c r="R273" s="72">
        <v>1</v>
      </c>
      <c r="S273" s="72">
        <v>0</v>
      </c>
      <c r="T273" s="72">
        <v>0</v>
      </c>
      <c r="U273" s="72">
        <v>1</v>
      </c>
      <c r="V273" s="8"/>
      <c r="W273" s="13">
        <f t="shared" si="28"/>
        <v>0</v>
      </c>
      <c r="X273" s="13">
        <f t="shared" si="28"/>
        <v>1</v>
      </c>
      <c r="Y273" s="161">
        <f t="shared" si="28"/>
        <v>0</v>
      </c>
      <c r="Z273" s="207">
        <f t="shared" si="28"/>
        <v>0</v>
      </c>
      <c r="AA273" s="13">
        <f t="shared" si="28"/>
        <v>0</v>
      </c>
      <c r="AB273" s="7">
        <f t="shared" si="24"/>
        <v>1</v>
      </c>
      <c r="AC273" s="7"/>
      <c r="AD273" s="7">
        <f t="shared" si="25"/>
        <v>1</v>
      </c>
      <c r="AE273" s="7">
        <f t="shared" si="26"/>
        <v>0</v>
      </c>
      <c r="AF273" s="7">
        <f t="shared" si="27"/>
        <v>0</v>
      </c>
      <c r="AG273" s="7"/>
      <c r="AI273" s="137"/>
      <c r="AJ273" s="137"/>
      <c r="AK273" s="137"/>
      <c r="AL273" s="137"/>
      <c r="AM273" s="137"/>
      <c r="AO273" s="137"/>
      <c r="AP273" s="137"/>
      <c r="AQ273" s="137"/>
      <c r="AR273" s="137"/>
      <c r="AS273" s="137"/>
      <c r="AU273" s="137"/>
      <c r="AV273" s="137"/>
      <c r="AW273" s="137"/>
      <c r="AX273" s="137"/>
      <c r="AY273" s="137"/>
      <c r="BA273" s="137"/>
    </row>
    <row r="274" spans="1:64" ht="15" customHeight="1" x14ac:dyDescent="0.2">
      <c r="A274" s="8">
        <v>1097</v>
      </c>
      <c r="B274" s="29" t="s">
        <v>884</v>
      </c>
      <c r="C274" s="29">
        <v>10</v>
      </c>
      <c r="D274" s="8" t="s">
        <v>675</v>
      </c>
      <c r="E274" s="72">
        <v>1</v>
      </c>
      <c r="F274" s="72">
        <v>0</v>
      </c>
      <c r="G274" s="72">
        <v>1</v>
      </c>
      <c r="H274" s="72">
        <v>0</v>
      </c>
      <c r="I274" s="72">
        <v>1</v>
      </c>
      <c r="J274" s="72"/>
      <c r="K274" s="72">
        <v>0</v>
      </c>
      <c r="L274" s="72">
        <v>0</v>
      </c>
      <c r="M274" s="72">
        <v>0</v>
      </c>
      <c r="N274" s="72">
        <v>0</v>
      </c>
      <c r="O274" s="72">
        <v>0</v>
      </c>
      <c r="P274" s="72" t="s">
        <v>767</v>
      </c>
      <c r="Q274" s="72">
        <v>0</v>
      </c>
      <c r="R274" s="72">
        <v>1</v>
      </c>
      <c r="S274" s="72">
        <v>0</v>
      </c>
      <c r="T274" s="72">
        <v>0</v>
      </c>
      <c r="U274" s="72">
        <v>1</v>
      </c>
      <c r="V274" s="8"/>
      <c r="W274" s="13">
        <f t="shared" si="28"/>
        <v>0</v>
      </c>
      <c r="X274" s="13">
        <f t="shared" si="28"/>
        <v>0</v>
      </c>
      <c r="Y274" s="161">
        <f t="shared" si="28"/>
        <v>0</v>
      </c>
      <c r="Z274" s="207">
        <f t="shared" si="28"/>
        <v>0</v>
      </c>
      <c r="AA274" s="13">
        <f t="shared" si="28"/>
        <v>1</v>
      </c>
      <c r="AB274" s="7">
        <f t="shared" si="24"/>
        <v>1</v>
      </c>
      <c r="AC274" s="7"/>
      <c r="AD274" s="7">
        <f t="shared" si="25"/>
        <v>0</v>
      </c>
      <c r="AE274" s="7">
        <f t="shared" si="26"/>
        <v>1</v>
      </c>
      <c r="AF274" s="7">
        <f t="shared" si="27"/>
        <v>0</v>
      </c>
      <c r="AG274" s="7"/>
      <c r="AH274" s="55"/>
      <c r="AI274" s="137"/>
      <c r="AJ274" s="139"/>
      <c r="AK274" s="139"/>
      <c r="AL274" s="139"/>
      <c r="AM274" s="139"/>
      <c r="AO274" s="139"/>
      <c r="AP274" s="139"/>
      <c r="AQ274" s="139"/>
      <c r="AR274" s="139"/>
      <c r="AS274" s="139"/>
      <c r="AU274" s="139"/>
      <c r="AV274" s="139"/>
      <c r="AW274" s="139"/>
      <c r="AX274" s="139"/>
      <c r="AY274" s="139"/>
      <c r="AZ274" s="139"/>
      <c r="BA274" s="139"/>
      <c r="BD274" s="139"/>
      <c r="BE274" s="139"/>
      <c r="BF274" s="139"/>
      <c r="BG274" s="139"/>
      <c r="BH274" s="139"/>
      <c r="BI274" s="139"/>
      <c r="BJ274" s="139"/>
      <c r="BK274" s="139"/>
      <c r="BL274" s="139"/>
    </row>
    <row r="275" spans="1:64" ht="15" customHeight="1" x14ac:dyDescent="0.2">
      <c r="A275" s="8">
        <v>1010</v>
      </c>
      <c r="B275" s="29" t="s">
        <v>807</v>
      </c>
      <c r="C275" s="29">
        <v>10</v>
      </c>
      <c r="D275" s="8" t="s">
        <v>587</v>
      </c>
      <c r="E275" s="72">
        <v>0</v>
      </c>
      <c r="F275" s="72">
        <v>1</v>
      </c>
      <c r="G275" s="72">
        <v>0</v>
      </c>
      <c r="H275" s="72">
        <v>0</v>
      </c>
      <c r="I275" s="72">
        <v>0</v>
      </c>
      <c r="J275" s="72"/>
      <c r="K275" s="72">
        <v>0</v>
      </c>
      <c r="L275" s="72">
        <v>0</v>
      </c>
      <c r="M275" s="72">
        <v>0</v>
      </c>
      <c r="N275" s="72">
        <v>0</v>
      </c>
      <c r="O275" s="72">
        <v>0</v>
      </c>
      <c r="P275" s="72" t="s">
        <v>743</v>
      </c>
      <c r="Q275" s="72">
        <v>0</v>
      </c>
      <c r="R275" s="72">
        <v>1</v>
      </c>
      <c r="S275" s="72">
        <v>0</v>
      </c>
      <c r="T275" s="72">
        <v>0</v>
      </c>
      <c r="U275" s="72">
        <v>0</v>
      </c>
      <c r="V275" s="72"/>
      <c r="W275" s="13">
        <f t="shared" si="28"/>
        <v>0</v>
      </c>
      <c r="X275" s="13">
        <f t="shared" si="28"/>
        <v>1</v>
      </c>
      <c r="Y275" s="161">
        <f t="shared" si="28"/>
        <v>0</v>
      </c>
      <c r="Z275" s="207">
        <f t="shared" si="28"/>
        <v>0</v>
      </c>
      <c r="AA275" s="13">
        <f t="shared" si="28"/>
        <v>0</v>
      </c>
      <c r="AB275" s="7">
        <f t="shared" si="24"/>
        <v>1</v>
      </c>
      <c r="AC275" s="7"/>
      <c r="AD275" s="7">
        <f t="shared" si="25"/>
        <v>1</v>
      </c>
      <c r="AE275" s="7">
        <f t="shared" si="26"/>
        <v>0</v>
      </c>
      <c r="AF275" s="7">
        <f t="shared" si="27"/>
        <v>0</v>
      </c>
      <c r="AG275" s="7"/>
      <c r="AI275" s="139"/>
      <c r="AJ275" s="139"/>
      <c r="AK275" s="139"/>
      <c r="AL275" s="139"/>
      <c r="AM275" s="139"/>
      <c r="AO275" s="139"/>
      <c r="AP275" s="139"/>
      <c r="AQ275" s="139"/>
      <c r="AR275" s="139"/>
      <c r="AS275" s="139"/>
      <c r="AU275" s="139"/>
      <c r="AV275" s="139"/>
      <c r="AW275" s="139"/>
      <c r="AX275" s="139"/>
      <c r="AY275" s="139"/>
      <c r="BA275" s="139"/>
    </row>
    <row r="276" spans="1:64" ht="15" customHeight="1" x14ac:dyDescent="0.2">
      <c r="A276" s="8">
        <v>1069</v>
      </c>
      <c r="B276" s="29" t="s">
        <v>861</v>
      </c>
      <c r="C276" s="29">
        <v>8</v>
      </c>
      <c r="D276" s="8" t="s">
        <v>646</v>
      </c>
      <c r="E276" s="72">
        <v>0</v>
      </c>
      <c r="F276" s="72">
        <v>0</v>
      </c>
      <c r="G276" s="72">
        <v>0</v>
      </c>
      <c r="H276" s="72">
        <v>0</v>
      </c>
      <c r="I276" s="72">
        <v>1</v>
      </c>
      <c r="J276" s="72"/>
      <c r="K276" s="72">
        <v>0</v>
      </c>
      <c r="L276" s="72">
        <v>0</v>
      </c>
      <c r="M276" s="72">
        <v>0</v>
      </c>
      <c r="N276" s="72">
        <v>0</v>
      </c>
      <c r="O276" s="72">
        <v>0.5</v>
      </c>
      <c r="P276" s="72"/>
      <c r="Q276" s="72">
        <v>0</v>
      </c>
      <c r="R276" s="72">
        <v>1</v>
      </c>
      <c r="S276" s="72">
        <v>0</v>
      </c>
      <c r="T276" s="72">
        <v>0</v>
      </c>
      <c r="U276" s="72">
        <v>0</v>
      </c>
      <c r="V276" s="8"/>
      <c r="W276" s="13">
        <f t="shared" si="28"/>
        <v>0</v>
      </c>
      <c r="X276" s="13">
        <f t="shared" si="28"/>
        <v>0</v>
      </c>
      <c r="Y276" s="161">
        <f t="shared" si="28"/>
        <v>0</v>
      </c>
      <c r="Z276" s="207">
        <f t="shared" si="28"/>
        <v>0</v>
      </c>
      <c r="AA276" s="13">
        <f t="shared" si="28"/>
        <v>0.5</v>
      </c>
      <c r="AB276" s="7">
        <f t="shared" si="24"/>
        <v>0.5</v>
      </c>
      <c r="AC276" s="7"/>
      <c r="AD276" s="7">
        <f t="shared" si="25"/>
        <v>0</v>
      </c>
      <c r="AE276" s="7">
        <f t="shared" si="26"/>
        <v>0.5</v>
      </c>
      <c r="AF276" s="7">
        <f t="shared" si="27"/>
        <v>0</v>
      </c>
      <c r="AG276" s="7"/>
      <c r="AI276" s="139"/>
      <c r="AJ276" s="139"/>
      <c r="AK276" s="139"/>
      <c r="AL276" s="139"/>
      <c r="AM276" s="139"/>
      <c r="AO276" s="139"/>
      <c r="AP276" s="139"/>
      <c r="AQ276" s="139"/>
      <c r="AR276" s="139"/>
      <c r="AS276" s="139"/>
      <c r="AU276" s="139"/>
      <c r="AV276" s="139"/>
      <c r="AW276" s="139"/>
      <c r="AX276" s="139"/>
      <c r="AY276" s="139"/>
      <c r="BA276" s="139"/>
    </row>
    <row r="277" spans="1:64" ht="15" customHeight="1" x14ac:dyDescent="0.2">
      <c r="A277" s="8">
        <v>1015</v>
      </c>
      <c r="B277" s="29" t="s">
        <v>810</v>
      </c>
      <c r="C277" s="29">
        <v>8</v>
      </c>
      <c r="D277" s="8" t="s">
        <v>592</v>
      </c>
      <c r="E277" s="72">
        <v>0</v>
      </c>
      <c r="F277" s="72">
        <v>0</v>
      </c>
      <c r="G277" s="72">
        <v>1</v>
      </c>
      <c r="H277" s="72">
        <v>1</v>
      </c>
      <c r="I277" s="72">
        <v>1</v>
      </c>
      <c r="J277" s="72"/>
      <c r="K277" s="72">
        <v>0</v>
      </c>
      <c r="L277" s="72">
        <v>0</v>
      </c>
      <c r="M277" s="72">
        <v>0</v>
      </c>
      <c r="N277" s="72">
        <v>0</v>
      </c>
      <c r="O277" s="72">
        <v>0</v>
      </c>
      <c r="P277" s="72" t="s">
        <v>744</v>
      </c>
      <c r="Q277" s="72">
        <v>0</v>
      </c>
      <c r="R277" s="72">
        <v>0</v>
      </c>
      <c r="S277" s="72">
        <v>0</v>
      </c>
      <c r="T277" s="72">
        <v>0</v>
      </c>
      <c r="U277" s="72">
        <v>0</v>
      </c>
      <c r="V277" s="72"/>
      <c r="W277" s="13">
        <f t="shared" si="28"/>
        <v>0</v>
      </c>
      <c r="X277" s="13">
        <f t="shared" si="28"/>
        <v>0</v>
      </c>
      <c r="Y277" s="161">
        <f t="shared" si="28"/>
        <v>0</v>
      </c>
      <c r="Z277" s="207">
        <f t="shared" si="28"/>
        <v>0</v>
      </c>
      <c r="AA277" s="13">
        <f t="shared" si="28"/>
        <v>0</v>
      </c>
      <c r="AB277" s="7">
        <f t="shared" si="24"/>
        <v>0</v>
      </c>
      <c r="AC277" s="7"/>
      <c r="AD277" s="7">
        <f t="shared" si="25"/>
        <v>0</v>
      </c>
      <c r="AE277" s="7">
        <f t="shared" si="26"/>
        <v>0</v>
      </c>
      <c r="AF277" s="7">
        <f t="shared" si="27"/>
        <v>0</v>
      </c>
      <c r="AG277" s="7"/>
      <c r="AH277" s="55"/>
      <c r="AI277" s="137"/>
      <c r="AJ277" s="139"/>
      <c r="AK277" s="139"/>
      <c r="AL277" s="139"/>
      <c r="AM277" s="139"/>
      <c r="AO277" s="139"/>
      <c r="AP277" s="139"/>
      <c r="AQ277" s="139"/>
      <c r="AR277" s="139"/>
      <c r="AS277" s="139"/>
      <c r="AU277" s="139"/>
      <c r="AV277" s="139"/>
      <c r="AW277" s="139"/>
      <c r="AX277" s="139"/>
      <c r="AY277" s="139"/>
      <c r="BA277" s="139"/>
    </row>
    <row r="278" spans="1:64" ht="15" customHeight="1" x14ac:dyDescent="0.2">
      <c r="A278" s="8">
        <v>1138</v>
      </c>
      <c r="B278" s="29" t="s">
        <v>919</v>
      </c>
      <c r="C278" s="29">
        <v>11</v>
      </c>
      <c r="D278" s="8" t="s">
        <v>716</v>
      </c>
      <c r="E278" s="72">
        <v>0</v>
      </c>
      <c r="F278" s="72">
        <v>0</v>
      </c>
      <c r="G278" s="72">
        <v>0</v>
      </c>
      <c r="H278" s="72">
        <v>0</v>
      </c>
      <c r="I278" s="72">
        <v>0</v>
      </c>
      <c r="J278" s="72"/>
      <c r="K278" s="72">
        <v>0</v>
      </c>
      <c r="L278" s="72">
        <v>0</v>
      </c>
      <c r="M278" s="72">
        <v>0</v>
      </c>
      <c r="N278" s="72">
        <v>0</v>
      </c>
      <c r="O278" s="72">
        <v>0</v>
      </c>
      <c r="P278" s="72" t="s">
        <v>743</v>
      </c>
      <c r="Q278" s="72">
        <v>0</v>
      </c>
      <c r="R278" s="72">
        <v>1</v>
      </c>
      <c r="S278" s="72">
        <v>0</v>
      </c>
      <c r="T278" s="72">
        <v>0</v>
      </c>
      <c r="U278" s="72">
        <v>0</v>
      </c>
      <c r="V278" s="8"/>
      <c r="W278" s="13">
        <f t="shared" si="28"/>
        <v>0</v>
      </c>
      <c r="X278" s="13">
        <f t="shared" si="28"/>
        <v>0</v>
      </c>
      <c r="Y278" s="161">
        <f t="shared" si="28"/>
        <v>0</v>
      </c>
      <c r="Z278" s="207">
        <f t="shared" si="28"/>
        <v>0</v>
      </c>
      <c r="AA278" s="13">
        <f t="shared" si="28"/>
        <v>0</v>
      </c>
      <c r="AB278" s="7">
        <f t="shared" si="24"/>
        <v>0</v>
      </c>
      <c r="AC278" s="7"/>
      <c r="AD278" s="7">
        <f t="shared" si="25"/>
        <v>0</v>
      </c>
      <c r="AE278" s="7">
        <f t="shared" si="26"/>
        <v>0</v>
      </c>
      <c r="AF278" s="7">
        <f t="shared" si="27"/>
        <v>0</v>
      </c>
      <c r="AG278" s="7"/>
      <c r="AI278" s="139"/>
      <c r="AJ278" s="139"/>
      <c r="AK278" s="139"/>
      <c r="AL278" s="139"/>
      <c r="AM278" s="139"/>
      <c r="AO278" s="139"/>
      <c r="AP278" s="139"/>
      <c r="AQ278" s="139"/>
      <c r="AR278" s="139"/>
      <c r="AS278" s="139"/>
      <c r="AU278" s="139"/>
      <c r="AV278" s="139"/>
      <c r="AW278" s="139"/>
      <c r="AX278" s="139"/>
      <c r="AY278" s="139"/>
      <c r="BA278" s="139"/>
    </row>
    <row r="279" spans="1:64" s="55" customFormat="1" ht="15" customHeight="1" x14ac:dyDescent="0.2">
      <c r="A279" s="8">
        <v>1129</v>
      </c>
      <c r="B279" s="29" t="s">
        <v>910</v>
      </c>
      <c r="C279" s="29">
        <v>8</v>
      </c>
      <c r="D279" s="8" t="s">
        <v>707</v>
      </c>
      <c r="E279" s="72">
        <v>0</v>
      </c>
      <c r="F279" s="72">
        <v>0</v>
      </c>
      <c r="G279" s="72">
        <v>1</v>
      </c>
      <c r="H279" s="72">
        <v>0</v>
      </c>
      <c r="I279" s="72">
        <v>1</v>
      </c>
      <c r="J279" s="72"/>
      <c r="K279" s="72">
        <v>0</v>
      </c>
      <c r="L279" s="72">
        <v>0</v>
      </c>
      <c r="M279" s="72">
        <v>0</v>
      </c>
      <c r="N279" s="72">
        <v>0</v>
      </c>
      <c r="O279" s="72">
        <v>0</v>
      </c>
      <c r="P279" s="72" t="s">
        <v>744</v>
      </c>
      <c r="Q279" s="72">
        <v>0</v>
      </c>
      <c r="R279" s="72">
        <v>1</v>
      </c>
      <c r="S279" s="72">
        <v>0</v>
      </c>
      <c r="T279" s="72">
        <v>0</v>
      </c>
      <c r="U279" s="72">
        <v>0</v>
      </c>
      <c r="V279" s="8"/>
      <c r="W279" s="13">
        <f t="shared" si="28"/>
        <v>0</v>
      </c>
      <c r="X279" s="13">
        <f t="shared" si="28"/>
        <v>0</v>
      </c>
      <c r="Y279" s="161">
        <f t="shared" si="28"/>
        <v>0</v>
      </c>
      <c r="Z279" s="207">
        <f t="shared" si="28"/>
        <v>0</v>
      </c>
      <c r="AA279" s="13">
        <f t="shared" si="28"/>
        <v>0</v>
      </c>
      <c r="AB279" s="7">
        <f t="shared" si="24"/>
        <v>0</v>
      </c>
      <c r="AC279" s="7"/>
      <c r="AD279" s="7">
        <f t="shared" si="25"/>
        <v>0</v>
      </c>
      <c r="AE279" s="7">
        <f t="shared" si="26"/>
        <v>0</v>
      </c>
      <c r="AF279" s="7">
        <f t="shared" si="27"/>
        <v>0</v>
      </c>
      <c r="AG279" s="7"/>
      <c r="AH279" s="54"/>
      <c r="AI279" s="139"/>
      <c r="AJ279" s="137"/>
      <c r="AK279" s="137"/>
      <c r="AL279" s="137"/>
      <c r="AM279" s="137"/>
      <c r="AO279" s="137"/>
      <c r="AP279" s="137"/>
      <c r="AQ279" s="137"/>
      <c r="AR279" s="137"/>
      <c r="AS279" s="137"/>
      <c r="AU279" s="137"/>
      <c r="AV279" s="137"/>
      <c r="AW279" s="137"/>
      <c r="AX279" s="137"/>
      <c r="AY279" s="137"/>
      <c r="BA279" s="137"/>
    </row>
    <row r="280" spans="1:64" s="55" customFormat="1" ht="15" customHeight="1" x14ac:dyDescent="0.2">
      <c r="A280" s="8">
        <v>1159</v>
      </c>
      <c r="B280" s="29" t="s">
        <v>938</v>
      </c>
      <c r="C280" s="29">
        <v>11</v>
      </c>
      <c r="D280" s="8" t="s">
        <v>738</v>
      </c>
      <c r="E280" s="72">
        <v>0</v>
      </c>
      <c r="F280" s="72">
        <v>0</v>
      </c>
      <c r="G280" s="72">
        <v>0</v>
      </c>
      <c r="H280" s="72">
        <v>0</v>
      </c>
      <c r="I280" s="72">
        <v>1</v>
      </c>
      <c r="J280" s="72"/>
      <c r="K280" s="72">
        <v>0</v>
      </c>
      <c r="L280" s="72">
        <v>0</v>
      </c>
      <c r="M280" s="72">
        <v>0</v>
      </c>
      <c r="N280" s="72">
        <v>0</v>
      </c>
      <c r="O280" s="72">
        <v>0</v>
      </c>
      <c r="P280" s="72" t="s">
        <v>744</v>
      </c>
      <c r="Q280" s="72">
        <v>0</v>
      </c>
      <c r="R280" s="72">
        <v>1</v>
      </c>
      <c r="S280" s="72">
        <v>1</v>
      </c>
      <c r="T280" s="72">
        <v>0</v>
      </c>
      <c r="U280" s="72">
        <v>0</v>
      </c>
      <c r="V280" s="8"/>
      <c r="W280" s="13">
        <f t="shared" si="28"/>
        <v>0</v>
      </c>
      <c r="X280" s="13">
        <f t="shared" si="28"/>
        <v>0</v>
      </c>
      <c r="Y280" s="161">
        <f t="shared" si="28"/>
        <v>0</v>
      </c>
      <c r="Z280" s="207">
        <f t="shared" si="28"/>
        <v>0</v>
      </c>
      <c r="AA280" s="13">
        <f t="shared" si="28"/>
        <v>0</v>
      </c>
      <c r="AB280" s="7">
        <f t="shared" si="24"/>
        <v>0</v>
      </c>
      <c r="AC280" s="7"/>
      <c r="AD280" s="7">
        <f t="shared" si="25"/>
        <v>0</v>
      </c>
      <c r="AE280" s="7">
        <f t="shared" si="26"/>
        <v>0</v>
      </c>
      <c r="AF280" s="7">
        <f t="shared" si="27"/>
        <v>0</v>
      </c>
      <c r="AG280" s="7"/>
      <c r="AH280" s="54"/>
      <c r="AI280" s="139"/>
      <c r="AJ280" s="137"/>
      <c r="AK280" s="137"/>
      <c r="AL280" s="137"/>
      <c r="AM280" s="137"/>
      <c r="AO280" s="137"/>
      <c r="AP280" s="137"/>
      <c r="AQ280" s="137"/>
      <c r="AR280" s="137"/>
      <c r="AS280" s="137"/>
      <c r="AU280" s="137"/>
      <c r="AV280" s="137"/>
      <c r="AW280" s="137"/>
      <c r="AX280" s="137"/>
      <c r="AY280" s="137"/>
      <c r="AZ280" s="137"/>
      <c r="BA280" s="137"/>
      <c r="BD280" s="137"/>
      <c r="BE280" s="137"/>
      <c r="BF280" s="137"/>
      <c r="BG280" s="137"/>
      <c r="BH280" s="137"/>
      <c r="BI280" s="137"/>
      <c r="BJ280" s="137"/>
      <c r="BK280" s="137"/>
      <c r="BL280" s="137"/>
    </row>
    <row r="281" spans="1:64" s="83" customFormat="1" ht="15" customHeight="1" x14ac:dyDescent="0.2">
      <c r="A281" s="8">
        <v>1073</v>
      </c>
      <c r="B281" s="29" t="s">
        <v>865</v>
      </c>
      <c r="C281" s="29">
        <v>8</v>
      </c>
      <c r="D281" s="8" t="s">
        <v>650</v>
      </c>
      <c r="E281" s="72">
        <v>0</v>
      </c>
      <c r="F281" s="72">
        <v>0</v>
      </c>
      <c r="G281" s="72">
        <v>1</v>
      </c>
      <c r="H281" s="72">
        <v>0</v>
      </c>
      <c r="I281" s="72">
        <v>0</v>
      </c>
      <c r="J281" s="72"/>
      <c r="K281" s="72">
        <v>0</v>
      </c>
      <c r="L281" s="72">
        <v>0</v>
      </c>
      <c r="M281" s="72">
        <v>0</v>
      </c>
      <c r="N281" s="72">
        <v>0</v>
      </c>
      <c r="O281" s="72">
        <v>0.5</v>
      </c>
      <c r="P281" s="72" t="s">
        <v>760</v>
      </c>
      <c r="Q281" s="72">
        <v>0</v>
      </c>
      <c r="R281" s="72">
        <v>0</v>
      </c>
      <c r="S281" s="72">
        <v>0</v>
      </c>
      <c r="T281" s="72">
        <v>0</v>
      </c>
      <c r="U281" s="72">
        <v>0</v>
      </c>
      <c r="V281" s="8"/>
      <c r="W281" s="13">
        <f t="shared" si="28"/>
        <v>0</v>
      </c>
      <c r="X281" s="13">
        <f t="shared" si="28"/>
        <v>0</v>
      </c>
      <c r="Y281" s="161">
        <f t="shared" si="28"/>
        <v>0</v>
      </c>
      <c r="Z281" s="207">
        <f t="shared" si="28"/>
        <v>0</v>
      </c>
      <c r="AA281" s="13">
        <f t="shared" si="28"/>
        <v>0</v>
      </c>
      <c r="AB281" s="7">
        <f t="shared" si="24"/>
        <v>0</v>
      </c>
      <c r="AC281" s="7"/>
      <c r="AD281" s="7">
        <f t="shared" si="25"/>
        <v>0</v>
      </c>
      <c r="AE281" s="7">
        <f t="shared" si="26"/>
        <v>0</v>
      </c>
      <c r="AF281" s="7">
        <f t="shared" si="27"/>
        <v>0</v>
      </c>
      <c r="AG281" s="7"/>
      <c r="AH281" s="54"/>
      <c r="AI281" s="139"/>
      <c r="AJ281" s="85"/>
      <c r="AK281" s="85"/>
      <c r="AL281" s="85"/>
      <c r="AM281" s="85"/>
      <c r="AO281" s="85"/>
      <c r="AP281" s="85"/>
      <c r="AQ281" s="85"/>
      <c r="AR281" s="85"/>
      <c r="AS281" s="85"/>
      <c r="AU281" s="85"/>
      <c r="AV281" s="85"/>
      <c r="AW281" s="85"/>
      <c r="AX281" s="85"/>
      <c r="AY281" s="85"/>
      <c r="BA281" s="85"/>
    </row>
    <row r="282" spans="1:64" ht="15" customHeight="1" x14ac:dyDescent="0.2">
      <c r="A282" s="8">
        <v>1153</v>
      </c>
      <c r="B282" s="29" t="s">
        <v>934</v>
      </c>
      <c r="C282" s="29">
        <v>9</v>
      </c>
      <c r="D282" s="8" t="s">
        <v>732</v>
      </c>
      <c r="E282" s="72">
        <v>0</v>
      </c>
      <c r="F282" s="72">
        <v>0</v>
      </c>
      <c r="G282" s="72">
        <v>1</v>
      </c>
      <c r="H282" s="72">
        <v>0</v>
      </c>
      <c r="I282" s="72">
        <v>0</v>
      </c>
      <c r="J282" s="72"/>
      <c r="K282" s="72">
        <v>0</v>
      </c>
      <c r="L282" s="72">
        <v>0</v>
      </c>
      <c r="M282" s="72">
        <v>0</v>
      </c>
      <c r="N282" s="72">
        <v>0</v>
      </c>
      <c r="O282" s="72">
        <v>0</v>
      </c>
      <c r="P282" s="72" t="s">
        <v>743</v>
      </c>
      <c r="Q282" s="72">
        <v>0</v>
      </c>
      <c r="R282" s="72">
        <v>0</v>
      </c>
      <c r="S282" s="72">
        <v>0</v>
      </c>
      <c r="T282" s="72">
        <v>0</v>
      </c>
      <c r="U282" s="72">
        <v>0</v>
      </c>
      <c r="V282" s="8"/>
      <c r="W282" s="13">
        <f t="shared" si="28"/>
        <v>0</v>
      </c>
      <c r="X282" s="13">
        <f t="shared" si="28"/>
        <v>0</v>
      </c>
      <c r="Y282" s="161">
        <f t="shared" si="28"/>
        <v>0</v>
      </c>
      <c r="Z282" s="207">
        <f t="shared" si="28"/>
        <v>0</v>
      </c>
      <c r="AA282" s="13">
        <f t="shared" si="28"/>
        <v>0</v>
      </c>
      <c r="AB282" s="7">
        <f t="shared" si="24"/>
        <v>0</v>
      </c>
      <c r="AC282" s="7"/>
      <c r="AD282" s="7">
        <f t="shared" si="25"/>
        <v>0</v>
      </c>
      <c r="AE282" s="7">
        <f t="shared" si="26"/>
        <v>0</v>
      </c>
      <c r="AF282" s="7">
        <f t="shared" si="27"/>
        <v>0</v>
      </c>
      <c r="AG282" s="7"/>
      <c r="AH282" s="55"/>
      <c r="AI282" s="137"/>
      <c r="AJ282" s="139"/>
      <c r="AK282" s="139"/>
      <c r="AL282" s="139"/>
      <c r="AM282" s="139"/>
      <c r="AO282" s="139"/>
      <c r="AP282" s="139"/>
      <c r="AQ282" s="139"/>
      <c r="AR282" s="139"/>
      <c r="AS282" s="139"/>
      <c r="AU282" s="139"/>
      <c r="AV282" s="139"/>
      <c r="AW282" s="139"/>
      <c r="AX282" s="139"/>
      <c r="AY282" s="139"/>
      <c r="AZ282" s="139"/>
      <c r="BA282" s="139"/>
      <c r="BD282" s="139"/>
      <c r="BE282" s="139"/>
      <c r="BF282" s="139"/>
      <c r="BG282" s="139"/>
      <c r="BH282" s="139"/>
      <c r="BI282" s="139"/>
      <c r="BJ282" s="139"/>
      <c r="BK282" s="139"/>
      <c r="BL282" s="139"/>
    </row>
    <row r="283" spans="1:64" ht="15" customHeight="1" x14ac:dyDescent="0.2">
      <c r="A283" s="8">
        <v>1149</v>
      </c>
      <c r="B283" s="29" t="s">
        <v>930</v>
      </c>
      <c r="C283" s="29">
        <v>8</v>
      </c>
      <c r="D283" s="8" t="s">
        <v>728</v>
      </c>
      <c r="E283" s="72">
        <v>0</v>
      </c>
      <c r="F283" s="72">
        <v>0</v>
      </c>
      <c r="G283" s="72">
        <v>0</v>
      </c>
      <c r="H283" s="72">
        <v>0</v>
      </c>
      <c r="I283" s="72">
        <v>0</v>
      </c>
      <c r="J283" s="72"/>
      <c r="K283" s="72">
        <v>0</v>
      </c>
      <c r="L283" s="72">
        <v>0</v>
      </c>
      <c r="M283" s="72">
        <v>0</v>
      </c>
      <c r="N283" s="72">
        <v>0</v>
      </c>
      <c r="O283" s="72">
        <v>0</v>
      </c>
      <c r="P283" s="72" t="s">
        <v>744</v>
      </c>
      <c r="Q283" s="72">
        <v>0</v>
      </c>
      <c r="R283" s="72">
        <v>1</v>
      </c>
      <c r="S283" s="72">
        <v>1</v>
      </c>
      <c r="T283" s="72">
        <v>0</v>
      </c>
      <c r="U283" s="72">
        <v>0</v>
      </c>
      <c r="V283" s="8"/>
      <c r="W283" s="13">
        <f t="shared" si="28"/>
        <v>0</v>
      </c>
      <c r="X283" s="13">
        <f t="shared" si="28"/>
        <v>0</v>
      </c>
      <c r="Y283" s="161">
        <f t="shared" si="28"/>
        <v>0</v>
      </c>
      <c r="Z283" s="207">
        <f t="shared" si="28"/>
        <v>0</v>
      </c>
      <c r="AA283" s="13">
        <f t="shared" si="28"/>
        <v>0</v>
      </c>
      <c r="AB283" s="7">
        <f t="shared" si="24"/>
        <v>0</v>
      </c>
      <c r="AC283" s="7"/>
      <c r="AD283" s="7">
        <f t="shared" si="25"/>
        <v>0</v>
      </c>
      <c r="AE283" s="7">
        <f t="shared" si="26"/>
        <v>0</v>
      </c>
      <c r="AF283" s="7">
        <f t="shared" si="27"/>
        <v>0</v>
      </c>
      <c r="AG283" s="7"/>
      <c r="AH283" s="55"/>
      <c r="AI283" s="137"/>
      <c r="AJ283" s="139"/>
      <c r="AK283" s="139"/>
      <c r="AL283" s="139"/>
      <c r="AM283" s="139"/>
      <c r="AO283" s="139"/>
      <c r="AP283" s="139"/>
      <c r="AQ283" s="139"/>
      <c r="AR283" s="139"/>
      <c r="AS283" s="139"/>
      <c r="AU283" s="139"/>
      <c r="AV283" s="139"/>
      <c r="AW283" s="139"/>
      <c r="AX283" s="139"/>
      <c r="AY283" s="139"/>
      <c r="BA283" s="139"/>
    </row>
    <row r="284" spans="1:64" ht="15" customHeight="1" x14ac:dyDescent="0.2">
      <c r="A284" s="8">
        <v>1162</v>
      </c>
      <c r="B284" s="29" t="s">
        <v>940</v>
      </c>
      <c r="C284" s="29">
        <v>9</v>
      </c>
      <c r="D284" s="8" t="s">
        <v>741</v>
      </c>
      <c r="E284" s="72">
        <v>0</v>
      </c>
      <c r="F284" s="72">
        <v>0</v>
      </c>
      <c r="G284" s="72">
        <v>0</v>
      </c>
      <c r="H284" s="72">
        <v>0</v>
      </c>
      <c r="I284" s="72">
        <v>0</v>
      </c>
      <c r="J284" s="72"/>
      <c r="K284" s="72">
        <v>0</v>
      </c>
      <c r="L284" s="72">
        <v>0</v>
      </c>
      <c r="M284" s="72">
        <v>0</v>
      </c>
      <c r="N284" s="72">
        <v>0</v>
      </c>
      <c r="O284" s="72">
        <v>0</v>
      </c>
      <c r="P284" s="72" t="s">
        <v>744</v>
      </c>
      <c r="Q284" s="72">
        <v>0</v>
      </c>
      <c r="R284" s="72">
        <v>1</v>
      </c>
      <c r="S284" s="72">
        <v>0</v>
      </c>
      <c r="T284" s="72">
        <v>0</v>
      </c>
      <c r="U284" s="72">
        <v>0</v>
      </c>
      <c r="V284" s="8"/>
      <c r="W284" s="13">
        <f t="shared" si="28"/>
        <v>0</v>
      </c>
      <c r="X284" s="13">
        <f t="shared" si="28"/>
        <v>0</v>
      </c>
      <c r="Y284" s="161">
        <f t="shared" si="28"/>
        <v>0</v>
      </c>
      <c r="Z284" s="207">
        <f t="shared" si="28"/>
        <v>0</v>
      </c>
      <c r="AA284" s="13">
        <f t="shared" si="28"/>
        <v>0</v>
      </c>
      <c r="AB284" s="7">
        <f t="shared" si="24"/>
        <v>0</v>
      </c>
      <c r="AC284" s="7"/>
      <c r="AD284" s="7">
        <f t="shared" si="25"/>
        <v>0</v>
      </c>
      <c r="AE284" s="7">
        <f t="shared" si="26"/>
        <v>0</v>
      </c>
      <c r="AF284" s="7">
        <f t="shared" si="27"/>
        <v>0</v>
      </c>
      <c r="AG284" s="7"/>
      <c r="AI284" s="139"/>
      <c r="AJ284" s="139"/>
      <c r="AK284" s="139"/>
      <c r="AL284" s="139"/>
      <c r="AM284" s="139"/>
      <c r="AO284" s="139"/>
      <c r="AP284" s="139"/>
      <c r="AQ284" s="139"/>
      <c r="AR284" s="139"/>
      <c r="AS284" s="139"/>
      <c r="AU284" s="139"/>
      <c r="AV284" s="139"/>
      <c r="AW284" s="139"/>
      <c r="AX284" s="139"/>
      <c r="AY284" s="139"/>
      <c r="BA284" s="139"/>
    </row>
    <row r="285" spans="1:64" s="55" customFormat="1" ht="15" customHeight="1" x14ac:dyDescent="0.2">
      <c r="A285" s="8">
        <v>1060</v>
      </c>
      <c r="B285" s="29" t="s">
        <v>854</v>
      </c>
      <c r="C285" s="29">
        <v>11</v>
      </c>
      <c r="D285" s="8" t="s">
        <v>637</v>
      </c>
      <c r="E285" s="72">
        <v>0</v>
      </c>
      <c r="F285" s="72">
        <v>0</v>
      </c>
      <c r="G285" s="72">
        <v>0</v>
      </c>
      <c r="H285" s="72">
        <v>0</v>
      </c>
      <c r="I285" s="72">
        <v>0</v>
      </c>
      <c r="J285" s="72"/>
      <c r="K285" s="72">
        <v>0</v>
      </c>
      <c r="L285" s="72">
        <v>1</v>
      </c>
      <c r="M285" s="72">
        <v>0</v>
      </c>
      <c r="N285" s="72">
        <v>0</v>
      </c>
      <c r="O285" s="72">
        <v>1</v>
      </c>
      <c r="P285" s="72" t="s">
        <v>757</v>
      </c>
      <c r="Q285" s="72">
        <v>0</v>
      </c>
      <c r="R285" s="72">
        <v>0</v>
      </c>
      <c r="S285" s="72">
        <v>0</v>
      </c>
      <c r="T285" s="72">
        <v>0</v>
      </c>
      <c r="U285" s="72">
        <v>0</v>
      </c>
      <c r="V285" s="8"/>
      <c r="W285" s="13">
        <f t="shared" si="28"/>
        <v>0</v>
      </c>
      <c r="X285" s="13">
        <f t="shared" si="28"/>
        <v>0</v>
      </c>
      <c r="Y285" s="161">
        <f t="shared" si="28"/>
        <v>0</v>
      </c>
      <c r="Z285" s="207">
        <f t="shared" si="28"/>
        <v>0</v>
      </c>
      <c r="AA285" s="13">
        <f t="shared" si="28"/>
        <v>0</v>
      </c>
      <c r="AB285" s="7">
        <f t="shared" si="24"/>
        <v>0</v>
      </c>
      <c r="AC285" s="7"/>
      <c r="AD285" s="7">
        <f t="shared" si="25"/>
        <v>0</v>
      </c>
      <c r="AE285" s="7">
        <f t="shared" si="26"/>
        <v>0</v>
      </c>
      <c r="AF285" s="7">
        <f t="shared" si="27"/>
        <v>0</v>
      </c>
      <c r="AG285" s="88"/>
      <c r="AH285" s="54"/>
      <c r="AI285" s="139"/>
      <c r="AJ285" s="137"/>
      <c r="AK285" s="137"/>
      <c r="AL285" s="137"/>
      <c r="AM285" s="137"/>
      <c r="AO285" s="137"/>
      <c r="AP285" s="137"/>
      <c r="AQ285" s="137"/>
      <c r="AR285" s="137"/>
      <c r="AS285" s="137"/>
      <c r="AU285" s="137"/>
      <c r="AV285" s="137"/>
      <c r="AW285" s="137"/>
      <c r="AX285" s="137"/>
      <c r="AY285" s="137"/>
      <c r="AZ285" s="137"/>
      <c r="BA285" s="137"/>
      <c r="BD285" s="137"/>
      <c r="BE285" s="137"/>
      <c r="BF285" s="137"/>
      <c r="BG285" s="137"/>
      <c r="BH285" s="137"/>
      <c r="BI285" s="137"/>
      <c r="BJ285" s="137"/>
      <c r="BK285" s="137"/>
      <c r="BL285" s="137"/>
    </row>
    <row r="286" spans="1:64" s="55" customFormat="1" ht="15" customHeight="1" x14ac:dyDescent="0.2">
      <c r="A286" s="8">
        <v>1160</v>
      </c>
      <c r="B286" s="29" t="s">
        <v>439</v>
      </c>
      <c r="C286" s="29">
        <v>8</v>
      </c>
      <c r="D286" s="8" t="s">
        <v>739</v>
      </c>
      <c r="E286" s="72">
        <v>0</v>
      </c>
      <c r="F286" s="72">
        <v>0</v>
      </c>
      <c r="G286" s="72">
        <v>1</v>
      </c>
      <c r="H286" s="72">
        <v>0</v>
      </c>
      <c r="I286" s="72">
        <v>1</v>
      </c>
      <c r="J286" s="72"/>
      <c r="K286" s="72">
        <v>0</v>
      </c>
      <c r="L286" s="72">
        <v>0</v>
      </c>
      <c r="M286" s="72">
        <v>0</v>
      </c>
      <c r="N286" s="72">
        <v>0</v>
      </c>
      <c r="O286" s="72">
        <v>0</v>
      </c>
      <c r="P286" s="72" t="s">
        <v>764</v>
      </c>
      <c r="Q286" s="72">
        <v>0</v>
      </c>
      <c r="R286" s="72">
        <v>1</v>
      </c>
      <c r="S286" s="72">
        <v>0</v>
      </c>
      <c r="T286" s="72">
        <v>0</v>
      </c>
      <c r="U286" s="72">
        <v>0</v>
      </c>
      <c r="V286" s="8"/>
      <c r="W286" s="13">
        <f t="shared" si="28"/>
        <v>0</v>
      </c>
      <c r="X286" s="13">
        <f t="shared" si="28"/>
        <v>0</v>
      </c>
      <c r="Y286" s="161">
        <f t="shared" si="28"/>
        <v>0</v>
      </c>
      <c r="Z286" s="207">
        <f t="shared" si="28"/>
        <v>0</v>
      </c>
      <c r="AA286" s="13">
        <f t="shared" si="28"/>
        <v>0</v>
      </c>
      <c r="AB286" s="7">
        <f t="shared" si="24"/>
        <v>0</v>
      </c>
      <c r="AC286" s="7"/>
      <c r="AD286" s="7">
        <f t="shared" si="25"/>
        <v>0</v>
      </c>
      <c r="AE286" s="7">
        <f t="shared" si="26"/>
        <v>0</v>
      </c>
      <c r="AF286" s="7">
        <f t="shared" si="27"/>
        <v>0</v>
      </c>
      <c r="AG286" s="88"/>
      <c r="AI286" s="137"/>
      <c r="AJ286" s="137"/>
      <c r="AK286" s="137"/>
      <c r="AL286" s="137"/>
      <c r="AM286" s="137"/>
      <c r="AO286" s="137"/>
      <c r="AP286" s="137"/>
      <c r="AQ286" s="137"/>
      <c r="AR286" s="137"/>
      <c r="AS286" s="137"/>
      <c r="AU286" s="137"/>
      <c r="AV286" s="137"/>
      <c r="AW286" s="137"/>
      <c r="AX286" s="137"/>
      <c r="AY286" s="137"/>
      <c r="BA286" s="137"/>
    </row>
    <row r="287" spans="1:64" s="55" customFormat="1" ht="15" customHeight="1" x14ac:dyDescent="0.2">
      <c r="A287" s="8">
        <v>1150</v>
      </c>
      <c r="B287" s="29" t="s">
        <v>931</v>
      </c>
      <c r="C287" s="29">
        <v>11</v>
      </c>
      <c r="D287" s="8" t="s">
        <v>729</v>
      </c>
      <c r="E287" s="72">
        <v>0</v>
      </c>
      <c r="F287" s="72">
        <v>0</v>
      </c>
      <c r="G287" s="72">
        <v>1</v>
      </c>
      <c r="H287" s="72">
        <v>1</v>
      </c>
      <c r="I287" s="72">
        <v>0</v>
      </c>
      <c r="J287" s="72"/>
      <c r="K287" s="72">
        <v>0</v>
      </c>
      <c r="L287" s="72">
        <v>0</v>
      </c>
      <c r="M287" s="72">
        <v>0</v>
      </c>
      <c r="N287" s="72">
        <v>0</v>
      </c>
      <c r="O287" s="72">
        <v>0</v>
      </c>
      <c r="P287" s="72" t="s">
        <v>744</v>
      </c>
      <c r="Q287" s="72">
        <v>0</v>
      </c>
      <c r="R287" s="72">
        <v>1</v>
      </c>
      <c r="S287" s="72">
        <v>0</v>
      </c>
      <c r="T287" s="72">
        <v>0</v>
      </c>
      <c r="U287" s="72">
        <v>0</v>
      </c>
      <c r="V287" s="8"/>
      <c r="W287" s="13">
        <f t="shared" si="28"/>
        <v>0</v>
      </c>
      <c r="X287" s="13">
        <f t="shared" si="28"/>
        <v>0</v>
      </c>
      <c r="Y287" s="161">
        <f t="shared" si="28"/>
        <v>0</v>
      </c>
      <c r="Z287" s="207">
        <f t="shared" si="28"/>
        <v>0</v>
      </c>
      <c r="AA287" s="13">
        <f t="shared" si="28"/>
        <v>0</v>
      </c>
      <c r="AB287" s="7">
        <f t="shared" si="24"/>
        <v>0</v>
      </c>
      <c r="AC287" s="7"/>
      <c r="AD287" s="7">
        <f t="shared" si="25"/>
        <v>0</v>
      </c>
      <c r="AE287" s="7">
        <f t="shared" si="26"/>
        <v>0</v>
      </c>
      <c r="AF287" s="7">
        <f t="shared" si="27"/>
        <v>0</v>
      </c>
      <c r="AG287" s="7"/>
      <c r="AI287" s="137"/>
      <c r="AJ287" s="137"/>
      <c r="AK287" s="137"/>
      <c r="AL287" s="137"/>
      <c r="AM287" s="137"/>
      <c r="AO287" s="137"/>
      <c r="AP287" s="137"/>
      <c r="AQ287" s="137"/>
      <c r="AR287" s="137"/>
      <c r="AS287" s="137"/>
      <c r="AU287" s="137"/>
      <c r="AV287" s="137"/>
      <c r="AW287" s="137"/>
      <c r="AX287" s="137"/>
      <c r="AY287" s="137"/>
      <c r="AZ287" s="137"/>
      <c r="BA287" s="137"/>
      <c r="BD287" s="137"/>
      <c r="BE287" s="137"/>
      <c r="BF287" s="137"/>
      <c r="BG287" s="137"/>
      <c r="BH287" s="137"/>
      <c r="BI287" s="137"/>
      <c r="BJ287" s="137"/>
      <c r="BK287" s="137"/>
      <c r="BL287" s="137"/>
    </row>
    <row r="288" spans="1:64" s="55" customFormat="1" ht="15" customHeight="1" x14ac:dyDescent="0.2">
      <c r="A288" s="8">
        <v>1071</v>
      </c>
      <c r="B288" s="29" t="s">
        <v>863</v>
      </c>
      <c r="C288" s="29">
        <v>10</v>
      </c>
      <c r="D288" s="8" t="s">
        <v>648</v>
      </c>
      <c r="E288" s="72">
        <v>0</v>
      </c>
      <c r="F288" s="72">
        <v>0</v>
      </c>
      <c r="G288" s="72">
        <v>0</v>
      </c>
      <c r="H288" s="72">
        <v>0</v>
      </c>
      <c r="I288" s="72">
        <v>1</v>
      </c>
      <c r="J288" s="72" t="s">
        <v>789</v>
      </c>
      <c r="K288" s="72">
        <v>0</v>
      </c>
      <c r="L288" s="72">
        <v>0</v>
      </c>
      <c r="M288" s="72">
        <v>0</v>
      </c>
      <c r="N288" s="72">
        <v>0</v>
      </c>
      <c r="O288" s="72">
        <v>0</v>
      </c>
      <c r="P288" s="72" t="s">
        <v>756</v>
      </c>
      <c r="Q288" s="72">
        <v>0</v>
      </c>
      <c r="R288" s="72">
        <v>1</v>
      </c>
      <c r="S288" s="72">
        <v>0</v>
      </c>
      <c r="T288" s="72">
        <v>0</v>
      </c>
      <c r="U288" s="72">
        <v>0</v>
      </c>
      <c r="V288" s="8"/>
      <c r="W288" s="13">
        <f t="shared" si="28"/>
        <v>0</v>
      </c>
      <c r="X288" s="13">
        <f t="shared" si="28"/>
        <v>0</v>
      </c>
      <c r="Y288" s="161">
        <f t="shared" si="28"/>
        <v>0</v>
      </c>
      <c r="Z288" s="207">
        <f t="shared" si="28"/>
        <v>0</v>
      </c>
      <c r="AA288" s="13">
        <f t="shared" si="28"/>
        <v>0</v>
      </c>
      <c r="AB288" s="7">
        <f t="shared" si="24"/>
        <v>0</v>
      </c>
      <c r="AC288" s="7"/>
      <c r="AD288" s="7">
        <f t="shared" si="25"/>
        <v>0</v>
      </c>
      <c r="AE288" s="7">
        <f t="shared" si="26"/>
        <v>0</v>
      </c>
      <c r="AF288" s="7">
        <f t="shared" si="27"/>
        <v>0</v>
      </c>
      <c r="AG288" s="7"/>
      <c r="AH288" s="54"/>
      <c r="AI288" s="139"/>
      <c r="AJ288" s="137"/>
      <c r="AK288" s="137"/>
      <c r="AL288" s="137"/>
      <c r="AM288" s="137"/>
      <c r="AO288" s="137"/>
      <c r="AP288" s="137"/>
      <c r="AQ288" s="137"/>
      <c r="AR288" s="137"/>
      <c r="AS288" s="137"/>
      <c r="AU288" s="137"/>
      <c r="AV288" s="137"/>
      <c r="AW288" s="137"/>
      <c r="AX288" s="137"/>
      <c r="AY288" s="137"/>
      <c r="BA288" s="137"/>
    </row>
    <row r="289" spans="1:64" s="55" customFormat="1" ht="15" customHeight="1" x14ac:dyDescent="0.2">
      <c r="A289" s="8">
        <v>1151</v>
      </c>
      <c r="B289" s="29" t="s">
        <v>932</v>
      </c>
      <c r="C289" s="29">
        <v>10</v>
      </c>
      <c r="D289" s="8" t="s">
        <v>730</v>
      </c>
      <c r="E289" s="72">
        <v>0</v>
      </c>
      <c r="F289" s="72">
        <v>0</v>
      </c>
      <c r="G289" s="72">
        <v>0</v>
      </c>
      <c r="H289" s="72">
        <v>0</v>
      </c>
      <c r="I289" s="72">
        <v>0</v>
      </c>
      <c r="J289" s="72"/>
      <c r="K289" s="72">
        <v>0</v>
      </c>
      <c r="L289" s="72">
        <v>0</v>
      </c>
      <c r="M289" s="72">
        <v>0</v>
      </c>
      <c r="N289" s="72">
        <v>0</v>
      </c>
      <c r="O289" s="72">
        <v>0</v>
      </c>
      <c r="P289" s="72" t="s">
        <v>743</v>
      </c>
      <c r="Q289" s="72">
        <v>0</v>
      </c>
      <c r="R289" s="72">
        <v>1</v>
      </c>
      <c r="S289" s="72">
        <v>0</v>
      </c>
      <c r="T289" s="72">
        <v>0</v>
      </c>
      <c r="U289" s="72">
        <v>0</v>
      </c>
      <c r="V289" s="8"/>
      <c r="W289" s="13">
        <f t="shared" si="28"/>
        <v>0</v>
      </c>
      <c r="X289" s="13">
        <f t="shared" si="28"/>
        <v>0</v>
      </c>
      <c r="Y289" s="161">
        <f t="shared" si="28"/>
        <v>0</v>
      </c>
      <c r="Z289" s="207">
        <f t="shared" si="28"/>
        <v>0</v>
      </c>
      <c r="AA289" s="13">
        <f t="shared" si="28"/>
        <v>0</v>
      </c>
      <c r="AB289" s="7">
        <f t="shared" si="24"/>
        <v>0</v>
      </c>
      <c r="AC289" s="7"/>
      <c r="AD289" s="7">
        <f t="shared" si="25"/>
        <v>0</v>
      </c>
      <c r="AE289" s="7">
        <f t="shared" si="26"/>
        <v>0</v>
      </c>
      <c r="AF289" s="7">
        <f t="shared" si="27"/>
        <v>0</v>
      </c>
      <c r="AG289" s="7"/>
      <c r="AH289" s="54"/>
      <c r="AI289" s="139"/>
      <c r="AJ289" s="137"/>
      <c r="AK289" s="137"/>
      <c r="AL289" s="137"/>
      <c r="AM289" s="137"/>
      <c r="AO289" s="137"/>
      <c r="AP289" s="137"/>
      <c r="AQ289" s="137"/>
      <c r="AR289" s="137"/>
      <c r="AS289" s="137"/>
      <c r="AU289" s="137"/>
      <c r="AV289" s="137"/>
      <c r="AW289" s="137"/>
      <c r="AX289" s="137"/>
      <c r="AY289" s="137"/>
      <c r="BA289" s="137"/>
    </row>
    <row r="290" spans="1:64" s="55" customFormat="1" ht="15" customHeight="1" x14ac:dyDescent="0.2">
      <c r="A290" s="11" t="s">
        <v>302</v>
      </c>
      <c r="B290" s="29" t="s">
        <v>516</v>
      </c>
      <c r="C290" s="29">
        <v>2</v>
      </c>
      <c r="D290" s="4" t="s">
        <v>318</v>
      </c>
      <c r="E290" s="8">
        <v>0</v>
      </c>
      <c r="F290" s="8">
        <v>0</v>
      </c>
      <c r="G290" s="8">
        <v>0</v>
      </c>
      <c r="H290" s="8">
        <v>0</v>
      </c>
      <c r="I290" s="8">
        <v>0</v>
      </c>
      <c r="J290" s="8"/>
      <c r="K290" s="8">
        <v>0</v>
      </c>
      <c r="L290" s="8">
        <v>0</v>
      </c>
      <c r="M290" s="8">
        <v>0</v>
      </c>
      <c r="N290" s="8">
        <v>0</v>
      </c>
      <c r="O290" s="8">
        <v>1</v>
      </c>
      <c r="P290" s="8"/>
      <c r="Q290" s="8">
        <v>0</v>
      </c>
      <c r="R290" s="8">
        <v>1</v>
      </c>
      <c r="S290" s="8">
        <v>0</v>
      </c>
      <c r="T290" s="8">
        <v>0</v>
      </c>
      <c r="U290" s="8">
        <v>0</v>
      </c>
      <c r="V290" s="8" t="s">
        <v>542</v>
      </c>
      <c r="W290" s="13">
        <f t="shared" si="28"/>
        <v>0</v>
      </c>
      <c r="X290" s="13">
        <f t="shared" si="28"/>
        <v>0</v>
      </c>
      <c r="Y290" s="161">
        <f t="shared" si="28"/>
        <v>0</v>
      </c>
      <c r="Z290" s="207">
        <f t="shared" si="28"/>
        <v>0</v>
      </c>
      <c r="AA290" s="13">
        <f t="shared" si="28"/>
        <v>0</v>
      </c>
      <c r="AB290" s="7">
        <f t="shared" si="24"/>
        <v>0</v>
      </c>
      <c r="AC290" s="7"/>
      <c r="AD290" s="7">
        <f t="shared" si="25"/>
        <v>0</v>
      </c>
      <c r="AE290" s="7">
        <f t="shared" si="26"/>
        <v>0</v>
      </c>
      <c r="AF290" s="7">
        <f t="shared" si="27"/>
        <v>0</v>
      </c>
      <c r="AG290" s="7"/>
      <c r="AH290" s="54"/>
      <c r="AI290" s="139"/>
      <c r="AJ290" s="137"/>
      <c r="AK290" s="137"/>
      <c r="AL290" s="137"/>
      <c r="AM290" s="137"/>
      <c r="AO290" s="137"/>
      <c r="AP290" s="137"/>
      <c r="AQ290" s="137"/>
      <c r="AR290" s="137"/>
      <c r="AS290" s="137"/>
      <c r="AU290" s="137"/>
      <c r="AV290" s="137"/>
      <c r="AW290" s="137"/>
      <c r="AX290" s="137"/>
      <c r="AY290" s="137"/>
      <c r="BA290" s="137"/>
    </row>
    <row r="291" spans="1:64" ht="15" customHeight="1" x14ac:dyDescent="0.2">
      <c r="A291" s="8">
        <v>1024</v>
      </c>
      <c r="B291" s="29" t="s">
        <v>819</v>
      </c>
      <c r="C291" s="29">
        <v>11</v>
      </c>
      <c r="D291" s="8" t="s">
        <v>601</v>
      </c>
      <c r="E291" s="72">
        <v>0</v>
      </c>
      <c r="F291" s="72">
        <v>0</v>
      </c>
      <c r="G291" s="72">
        <v>0</v>
      </c>
      <c r="H291" s="72">
        <v>0</v>
      </c>
      <c r="I291" s="72">
        <v>1</v>
      </c>
      <c r="J291" s="72"/>
      <c r="K291" s="72">
        <v>0</v>
      </c>
      <c r="L291" s="72">
        <v>0</v>
      </c>
      <c r="M291" s="72">
        <v>0</v>
      </c>
      <c r="N291" s="72">
        <v>0</v>
      </c>
      <c r="O291" s="72">
        <v>0</v>
      </c>
      <c r="P291" s="72" t="s">
        <v>744</v>
      </c>
      <c r="Q291" s="72">
        <v>0</v>
      </c>
      <c r="R291" s="72">
        <v>0</v>
      </c>
      <c r="S291" s="72">
        <v>0</v>
      </c>
      <c r="T291" s="72">
        <v>0</v>
      </c>
      <c r="U291" s="72">
        <v>0</v>
      </c>
      <c r="V291" s="72"/>
      <c r="W291" s="13">
        <f t="shared" si="28"/>
        <v>0</v>
      </c>
      <c r="X291" s="13">
        <f t="shared" si="28"/>
        <v>0</v>
      </c>
      <c r="Y291" s="161">
        <f t="shared" si="28"/>
        <v>0</v>
      </c>
      <c r="Z291" s="207">
        <f t="shared" si="28"/>
        <v>0</v>
      </c>
      <c r="AA291" s="13">
        <f t="shared" si="28"/>
        <v>0</v>
      </c>
      <c r="AB291" s="7">
        <f t="shared" si="24"/>
        <v>0</v>
      </c>
      <c r="AC291" s="7"/>
      <c r="AD291" s="7">
        <f t="shared" si="25"/>
        <v>0</v>
      </c>
      <c r="AE291" s="7">
        <f t="shared" si="26"/>
        <v>0</v>
      </c>
      <c r="AF291" s="7">
        <f t="shared" si="27"/>
        <v>0</v>
      </c>
      <c r="AG291" s="88"/>
      <c r="AI291" s="139"/>
      <c r="AJ291" s="139"/>
      <c r="AK291" s="139"/>
      <c r="AL291" s="139"/>
      <c r="AM291" s="139"/>
      <c r="AO291" s="139"/>
      <c r="AP291" s="139"/>
      <c r="AQ291" s="139"/>
      <c r="AR291" s="139"/>
      <c r="AS291" s="139"/>
      <c r="AU291" s="139"/>
      <c r="AV291" s="139"/>
      <c r="AW291" s="139"/>
      <c r="AX291" s="139"/>
      <c r="AY291" s="139"/>
      <c r="BA291" s="139"/>
    </row>
    <row r="292" spans="1:64" ht="15" customHeight="1" x14ac:dyDescent="0.2">
      <c r="A292" s="8">
        <v>1152</v>
      </c>
      <c r="B292" s="29" t="s">
        <v>933</v>
      </c>
      <c r="C292" s="29">
        <v>10</v>
      </c>
      <c r="D292" s="8" t="s">
        <v>731</v>
      </c>
      <c r="E292" s="72">
        <v>0</v>
      </c>
      <c r="F292" s="72">
        <v>0</v>
      </c>
      <c r="G292" s="72">
        <v>0</v>
      </c>
      <c r="H292" s="72">
        <v>0</v>
      </c>
      <c r="I292" s="72">
        <v>0</v>
      </c>
      <c r="J292" s="72"/>
      <c r="K292" s="72">
        <v>0</v>
      </c>
      <c r="L292" s="72">
        <v>0</v>
      </c>
      <c r="M292" s="72">
        <v>0</v>
      </c>
      <c r="N292" s="72">
        <v>0</v>
      </c>
      <c r="O292" s="72">
        <v>0</v>
      </c>
      <c r="P292" s="72" t="s">
        <v>744</v>
      </c>
      <c r="Q292" s="72">
        <v>0</v>
      </c>
      <c r="R292" s="72">
        <v>1</v>
      </c>
      <c r="S292" s="72">
        <v>0</v>
      </c>
      <c r="T292" s="72">
        <v>0</v>
      </c>
      <c r="U292" s="72">
        <v>0</v>
      </c>
      <c r="V292" s="8"/>
      <c r="W292" s="13">
        <f t="shared" si="28"/>
        <v>0</v>
      </c>
      <c r="X292" s="13">
        <f t="shared" si="28"/>
        <v>0</v>
      </c>
      <c r="Y292" s="161">
        <f t="shared" si="28"/>
        <v>0</v>
      </c>
      <c r="Z292" s="207">
        <f t="shared" si="28"/>
        <v>0</v>
      </c>
      <c r="AA292" s="13">
        <f t="shared" si="28"/>
        <v>0</v>
      </c>
      <c r="AB292" s="7">
        <f t="shared" si="24"/>
        <v>0</v>
      </c>
      <c r="AC292" s="7"/>
      <c r="AD292" s="7">
        <f t="shared" si="25"/>
        <v>0</v>
      </c>
      <c r="AE292" s="7">
        <f t="shared" si="26"/>
        <v>0</v>
      </c>
      <c r="AF292" s="7">
        <f t="shared" si="27"/>
        <v>0</v>
      </c>
      <c r="AG292" s="7"/>
      <c r="AI292" s="139"/>
      <c r="AJ292" s="139"/>
      <c r="AK292" s="139"/>
      <c r="AL292" s="139"/>
      <c r="AM292" s="139"/>
      <c r="AO292" s="139"/>
      <c r="AP292" s="139"/>
      <c r="AQ292" s="139"/>
      <c r="AR292" s="139"/>
      <c r="AS292" s="139"/>
      <c r="AU292" s="139"/>
      <c r="AV292" s="139"/>
      <c r="AW292" s="139"/>
      <c r="AX292" s="139"/>
      <c r="AY292" s="139"/>
      <c r="AZ292" s="139"/>
      <c r="BA292" s="139"/>
      <c r="BD292" s="139"/>
      <c r="BE292" s="139"/>
      <c r="BF292" s="139"/>
      <c r="BG292" s="139"/>
      <c r="BH292" s="139"/>
      <c r="BI292" s="139"/>
      <c r="BJ292" s="139"/>
      <c r="BK292" s="139"/>
      <c r="BL292" s="139"/>
    </row>
    <row r="293" spans="1:64" ht="15" customHeight="1" x14ac:dyDescent="0.2">
      <c r="A293" s="11" t="s">
        <v>145</v>
      </c>
      <c r="B293" s="29" t="s">
        <v>459</v>
      </c>
      <c r="C293" s="29">
        <v>9</v>
      </c>
      <c r="D293" s="4" t="s">
        <v>152</v>
      </c>
      <c r="E293" s="6">
        <v>0</v>
      </c>
      <c r="F293" s="6">
        <v>0</v>
      </c>
      <c r="G293" s="6">
        <v>0</v>
      </c>
      <c r="H293" s="6">
        <v>0</v>
      </c>
      <c r="I293" s="6">
        <v>0</v>
      </c>
      <c r="J293" s="8" t="s">
        <v>252</v>
      </c>
      <c r="K293" s="5">
        <v>0</v>
      </c>
      <c r="L293" s="5">
        <v>0</v>
      </c>
      <c r="M293" s="14">
        <v>0</v>
      </c>
      <c r="N293" s="14">
        <v>0</v>
      </c>
      <c r="O293" s="14">
        <v>0</v>
      </c>
      <c r="P293" s="8" t="s">
        <v>200</v>
      </c>
      <c r="Q293" s="5">
        <v>0</v>
      </c>
      <c r="R293" s="5">
        <v>1</v>
      </c>
      <c r="S293" s="5">
        <v>0</v>
      </c>
      <c r="T293" s="5">
        <v>0</v>
      </c>
      <c r="U293" s="5">
        <v>0</v>
      </c>
      <c r="V293" s="5"/>
      <c r="W293" s="13">
        <f t="shared" ref="W293:AA324" si="29">IF(((E293+K293+Q293)=1.5),0.5,ROUND((E293+K293+Q293)/3,0))</f>
        <v>0</v>
      </c>
      <c r="X293" s="13">
        <f t="shared" si="29"/>
        <v>0</v>
      </c>
      <c r="Y293" s="161">
        <f t="shared" si="29"/>
        <v>0</v>
      </c>
      <c r="Z293" s="207">
        <f t="shared" si="29"/>
        <v>0</v>
      </c>
      <c r="AA293" s="13">
        <f t="shared" si="29"/>
        <v>0</v>
      </c>
      <c r="AB293" s="7">
        <f t="shared" si="24"/>
        <v>0</v>
      </c>
      <c r="AC293" s="7"/>
      <c r="AD293" s="7">
        <f t="shared" si="25"/>
        <v>0</v>
      </c>
      <c r="AE293" s="7">
        <f t="shared" si="26"/>
        <v>0</v>
      </c>
      <c r="AF293" s="7">
        <f t="shared" si="27"/>
        <v>0</v>
      </c>
      <c r="AG293" s="7"/>
      <c r="AH293" s="55"/>
      <c r="AI293" s="137"/>
      <c r="AJ293" s="139"/>
      <c r="AK293" s="139"/>
      <c r="AL293" s="139"/>
      <c r="AM293" s="139"/>
      <c r="AO293" s="139"/>
      <c r="AP293" s="139"/>
      <c r="AQ293" s="139"/>
      <c r="AR293" s="139"/>
      <c r="AS293" s="139"/>
      <c r="AU293" s="139"/>
      <c r="AV293" s="139"/>
      <c r="AW293" s="139"/>
      <c r="AX293" s="139"/>
      <c r="AY293" s="139"/>
      <c r="BA293" s="139"/>
    </row>
    <row r="294" spans="1:64" ht="15" customHeight="1" x14ac:dyDescent="0.2">
      <c r="A294" s="11" t="s">
        <v>272</v>
      </c>
      <c r="B294" s="29" t="s">
        <v>502</v>
      </c>
      <c r="C294" s="29">
        <v>1</v>
      </c>
      <c r="D294" s="4" t="s">
        <v>286</v>
      </c>
      <c r="E294" s="8">
        <v>0</v>
      </c>
      <c r="F294" s="8">
        <v>0</v>
      </c>
      <c r="G294" s="8">
        <v>0</v>
      </c>
      <c r="H294" s="8">
        <v>1</v>
      </c>
      <c r="I294" s="8">
        <v>0</v>
      </c>
      <c r="J294" s="8"/>
      <c r="K294" s="8">
        <v>0</v>
      </c>
      <c r="L294" s="8">
        <v>0</v>
      </c>
      <c r="M294" s="8">
        <v>0</v>
      </c>
      <c r="N294" s="8">
        <v>0</v>
      </c>
      <c r="O294" s="8">
        <v>1</v>
      </c>
      <c r="P294" s="8"/>
      <c r="Q294" s="8">
        <v>0</v>
      </c>
      <c r="R294" s="8">
        <v>1</v>
      </c>
      <c r="S294" s="8">
        <v>0</v>
      </c>
      <c r="T294" s="8">
        <v>0</v>
      </c>
      <c r="U294" s="8">
        <v>0</v>
      </c>
      <c r="V294" s="8"/>
      <c r="W294" s="13">
        <f t="shared" si="29"/>
        <v>0</v>
      </c>
      <c r="X294" s="13">
        <f t="shared" si="29"/>
        <v>0</v>
      </c>
      <c r="Y294" s="161">
        <f t="shared" si="29"/>
        <v>0</v>
      </c>
      <c r="Z294" s="207">
        <f t="shared" si="29"/>
        <v>0</v>
      </c>
      <c r="AA294" s="13">
        <f t="shared" si="29"/>
        <v>0</v>
      </c>
      <c r="AB294" s="7">
        <f t="shared" si="24"/>
        <v>0</v>
      </c>
      <c r="AC294" s="7"/>
      <c r="AD294" s="7">
        <f t="shared" si="25"/>
        <v>0</v>
      </c>
      <c r="AE294" s="7">
        <f t="shared" si="26"/>
        <v>0</v>
      </c>
      <c r="AF294" s="7">
        <f t="shared" si="27"/>
        <v>0</v>
      </c>
      <c r="AG294" s="7"/>
      <c r="AH294" s="55"/>
      <c r="AI294" s="137"/>
      <c r="AJ294" s="139"/>
      <c r="AK294" s="139"/>
      <c r="AL294" s="139"/>
      <c r="AM294" s="139"/>
      <c r="AO294" s="139"/>
      <c r="AP294" s="139"/>
      <c r="AQ294" s="139"/>
      <c r="AR294" s="139"/>
      <c r="AS294" s="139"/>
      <c r="AU294" s="139"/>
      <c r="AV294" s="139"/>
      <c r="AW294" s="139"/>
      <c r="AX294" s="139"/>
      <c r="AY294" s="139"/>
      <c r="BA294" s="139"/>
    </row>
    <row r="295" spans="1:64" ht="15" customHeight="1" x14ac:dyDescent="0.2">
      <c r="A295" s="11" t="s">
        <v>174</v>
      </c>
      <c r="B295" s="29" t="s">
        <v>471</v>
      </c>
      <c r="C295" s="29">
        <v>11</v>
      </c>
      <c r="D295" s="4" t="s">
        <v>185</v>
      </c>
      <c r="E295" s="6">
        <v>0</v>
      </c>
      <c r="F295" s="6">
        <v>0</v>
      </c>
      <c r="G295" s="6">
        <v>0</v>
      </c>
      <c r="H295" s="6">
        <v>0</v>
      </c>
      <c r="I295" s="6">
        <v>0</v>
      </c>
      <c r="J295" s="3"/>
      <c r="K295" s="5">
        <v>0</v>
      </c>
      <c r="L295" s="5">
        <v>0</v>
      </c>
      <c r="M295" s="14">
        <v>0</v>
      </c>
      <c r="N295" s="14">
        <v>0</v>
      </c>
      <c r="O295" s="14">
        <v>1</v>
      </c>
      <c r="P295" s="8" t="s">
        <v>240</v>
      </c>
      <c r="Q295" s="5">
        <v>0</v>
      </c>
      <c r="R295" s="5">
        <v>1</v>
      </c>
      <c r="S295" s="5">
        <v>0</v>
      </c>
      <c r="T295" s="5">
        <v>0</v>
      </c>
      <c r="U295" s="5">
        <v>0</v>
      </c>
      <c r="V295" s="5"/>
      <c r="W295" s="13">
        <f t="shared" si="29"/>
        <v>0</v>
      </c>
      <c r="X295" s="13">
        <f t="shared" si="29"/>
        <v>0</v>
      </c>
      <c r="Y295" s="161">
        <f t="shared" si="29"/>
        <v>0</v>
      </c>
      <c r="Z295" s="207">
        <f t="shared" si="29"/>
        <v>0</v>
      </c>
      <c r="AA295" s="13">
        <f t="shared" si="29"/>
        <v>0</v>
      </c>
      <c r="AB295" s="7">
        <f t="shared" si="24"/>
        <v>0</v>
      </c>
      <c r="AC295" s="7"/>
      <c r="AD295" s="7">
        <f t="shared" si="25"/>
        <v>0</v>
      </c>
      <c r="AE295" s="7">
        <f t="shared" si="26"/>
        <v>0</v>
      </c>
      <c r="AF295" s="7">
        <f t="shared" si="27"/>
        <v>0</v>
      </c>
      <c r="AG295" s="7"/>
      <c r="AI295" s="139"/>
      <c r="AJ295" s="139"/>
      <c r="AK295" s="139"/>
      <c r="AL295" s="139"/>
      <c r="AM295" s="139"/>
      <c r="AO295" s="139"/>
      <c r="AP295" s="139"/>
      <c r="AQ295" s="139"/>
      <c r="AR295" s="139"/>
      <c r="AS295" s="139"/>
      <c r="AU295" s="139"/>
      <c r="AV295" s="139"/>
      <c r="AW295" s="139"/>
      <c r="AX295" s="139"/>
      <c r="AY295" s="139"/>
      <c r="BA295" s="139"/>
    </row>
    <row r="296" spans="1:64" s="83" customFormat="1" ht="15" customHeight="1" x14ac:dyDescent="0.2">
      <c r="A296" s="8">
        <v>1145</v>
      </c>
      <c r="B296" s="29" t="s">
        <v>926</v>
      </c>
      <c r="C296" s="29">
        <v>8</v>
      </c>
      <c r="D296" s="8" t="s">
        <v>723</v>
      </c>
      <c r="E296" s="72">
        <v>0</v>
      </c>
      <c r="F296" s="72">
        <v>0</v>
      </c>
      <c r="G296" s="72">
        <v>0</v>
      </c>
      <c r="H296" s="72">
        <v>0</v>
      </c>
      <c r="I296" s="72">
        <v>0</v>
      </c>
      <c r="J296" s="72"/>
      <c r="K296" s="72">
        <v>0</v>
      </c>
      <c r="L296" s="72">
        <v>0</v>
      </c>
      <c r="M296" s="72">
        <v>0</v>
      </c>
      <c r="N296" s="72">
        <v>0</v>
      </c>
      <c r="O296" s="72">
        <v>0</v>
      </c>
      <c r="P296" s="72" t="s">
        <v>743</v>
      </c>
      <c r="Q296" s="72">
        <v>0</v>
      </c>
      <c r="R296" s="72">
        <v>1</v>
      </c>
      <c r="S296" s="72">
        <v>0</v>
      </c>
      <c r="T296" s="72">
        <v>0</v>
      </c>
      <c r="U296" s="72">
        <v>0</v>
      </c>
      <c r="V296" s="8"/>
      <c r="W296" s="13">
        <f t="shared" si="29"/>
        <v>0</v>
      </c>
      <c r="X296" s="13">
        <f t="shared" si="29"/>
        <v>0</v>
      </c>
      <c r="Y296" s="161">
        <f t="shared" si="29"/>
        <v>0</v>
      </c>
      <c r="Z296" s="207">
        <f t="shared" si="29"/>
        <v>0</v>
      </c>
      <c r="AA296" s="13">
        <f t="shared" si="29"/>
        <v>0</v>
      </c>
      <c r="AB296" s="7">
        <f t="shared" si="24"/>
        <v>0</v>
      </c>
      <c r="AC296" s="7"/>
      <c r="AD296" s="7">
        <f t="shared" si="25"/>
        <v>0</v>
      </c>
      <c r="AE296" s="7">
        <f t="shared" si="26"/>
        <v>0</v>
      </c>
      <c r="AF296" s="7">
        <f t="shared" si="27"/>
        <v>0</v>
      </c>
      <c r="AG296" s="7"/>
      <c r="AH296" s="54"/>
      <c r="AI296" s="139"/>
      <c r="AJ296" s="85"/>
      <c r="AK296" s="85"/>
      <c r="AL296" s="85"/>
      <c r="AM296" s="85"/>
      <c r="AO296" s="85"/>
      <c r="AP296" s="85"/>
      <c r="AQ296" s="85"/>
      <c r="AR296" s="85"/>
      <c r="AS296" s="85"/>
      <c r="AU296" s="85"/>
      <c r="AV296" s="85"/>
      <c r="AW296" s="85"/>
      <c r="AX296" s="85"/>
      <c r="AY296" s="85"/>
      <c r="AZ296" s="85"/>
      <c r="BA296" s="85"/>
      <c r="BD296" s="85"/>
      <c r="BE296" s="85"/>
      <c r="BF296" s="85"/>
      <c r="BG296" s="85"/>
      <c r="BH296" s="85"/>
      <c r="BI296" s="85"/>
      <c r="BJ296" s="85"/>
      <c r="BK296" s="85"/>
      <c r="BL296" s="85"/>
    </row>
    <row r="297" spans="1:64" ht="15" customHeight="1" x14ac:dyDescent="0.2">
      <c r="A297" s="8">
        <v>1095</v>
      </c>
      <c r="B297" s="29" t="s">
        <v>882</v>
      </c>
      <c r="C297" s="29">
        <v>11</v>
      </c>
      <c r="D297" s="8" t="s">
        <v>673</v>
      </c>
      <c r="E297" s="72">
        <v>0</v>
      </c>
      <c r="F297" s="72">
        <v>0</v>
      </c>
      <c r="G297" s="72">
        <v>0</v>
      </c>
      <c r="H297" s="72">
        <v>0</v>
      </c>
      <c r="I297" s="72">
        <v>0</v>
      </c>
      <c r="J297" s="72" t="s">
        <v>770</v>
      </c>
      <c r="K297" s="72">
        <v>1</v>
      </c>
      <c r="L297" s="72">
        <v>1</v>
      </c>
      <c r="M297" s="72">
        <v>0</v>
      </c>
      <c r="N297" s="72">
        <v>0</v>
      </c>
      <c r="O297" s="72">
        <v>0.5</v>
      </c>
      <c r="P297" s="72" t="s">
        <v>766</v>
      </c>
      <c r="Q297" s="72">
        <v>0</v>
      </c>
      <c r="R297" s="72">
        <v>0</v>
      </c>
      <c r="S297" s="72">
        <v>0</v>
      </c>
      <c r="T297" s="72">
        <v>0</v>
      </c>
      <c r="U297" s="72">
        <v>0</v>
      </c>
      <c r="V297" s="8"/>
      <c r="W297" s="13">
        <f t="shared" si="29"/>
        <v>0</v>
      </c>
      <c r="X297" s="13">
        <f t="shared" si="29"/>
        <v>0</v>
      </c>
      <c r="Y297" s="161">
        <f t="shared" si="29"/>
        <v>0</v>
      </c>
      <c r="Z297" s="207">
        <f t="shared" si="29"/>
        <v>0</v>
      </c>
      <c r="AA297" s="13">
        <f t="shared" si="29"/>
        <v>0</v>
      </c>
      <c r="AB297" s="7">
        <f t="shared" si="24"/>
        <v>0</v>
      </c>
      <c r="AC297" s="7"/>
      <c r="AD297" s="7">
        <f t="shared" si="25"/>
        <v>0</v>
      </c>
      <c r="AE297" s="7">
        <f t="shared" si="26"/>
        <v>0</v>
      </c>
      <c r="AF297" s="7">
        <f t="shared" si="27"/>
        <v>0</v>
      </c>
      <c r="AG297" s="7"/>
      <c r="AH297" s="55"/>
      <c r="AI297" s="137"/>
      <c r="AJ297" s="139"/>
      <c r="AK297" s="139"/>
      <c r="AL297" s="139"/>
      <c r="AM297" s="139"/>
      <c r="AO297" s="139"/>
      <c r="AP297" s="139"/>
      <c r="AQ297" s="139"/>
      <c r="AR297" s="139"/>
      <c r="AS297" s="139"/>
      <c r="AU297" s="139"/>
      <c r="AV297" s="139"/>
      <c r="AW297" s="139"/>
      <c r="AX297" s="139"/>
      <c r="AY297" s="139"/>
      <c r="BA297" s="139"/>
    </row>
    <row r="298" spans="1:64" ht="15" customHeight="1" x14ac:dyDescent="0.2">
      <c r="A298" s="8">
        <v>1133</v>
      </c>
      <c r="B298" s="29" t="s">
        <v>914</v>
      </c>
      <c r="C298" s="29">
        <v>8</v>
      </c>
      <c r="D298" s="8" t="s">
        <v>711</v>
      </c>
      <c r="E298" s="72">
        <v>0</v>
      </c>
      <c r="F298" s="72">
        <v>0</v>
      </c>
      <c r="G298" s="72">
        <v>0</v>
      </c>
      <c r="H298" s="72">
        <v>0</v>
      </c>
      <c r="I298" s="72">
        <v>0</v>
      </c>
      <c r="J298" s="72"/>
      <c r="K298" s="72">
        <v>0</v>
      </c>
      <c r="L298" s="72">
        <v>0</v>
      </c>
      <c r="M298" s="72">
        <v>0</v>
      </c>
      <c r="N298" s="72">
        <v>0</v>
      </c>
      <c r="O298" s="72">
        <v>0</v>
      </c>
      <c r="P298" s="72" t="s">
        <v>743</v>
      </c>
      <c r="Q298" s="72">
        <v>0</v>
      </c>
      <c r="R298" s="72">
        <v>1</v>
      </c>
      <c r="S298" s="72">
        <v>0</v>
      </c>
      <c r="T298" s="72">
        <v>0</v>
      </c>
      <c r="U298" s="72">
        <v>0</v>
      </c>
      <c r="V298" s="8"/>
      <c r="W298" s="13">
        <f t="shared" si="29"/>
        <v>0</v>
      </c>
      <c r="X298" s="13">
        <f t="shared" si="29"/>
        <v>0</v>
      </c>
      <c r="Y298" s="161">
        <f t="shared" si="29"/>
        <v>0</v>
      </c>
      <c r="Z298" s="207">
        <f t="shared" si="29"/>
        <v>0</v>
      </c>
      <c r="AA298" s="13">
        <f t="shared" si="29"/>
        <v>0</v>
      </c>
      <c r="AB298" s="7">
        <f t="shared" si="24"/>
        <v>0</v>
      </c>
      <c r="AC298" s="7"/>
      <c r="AD298" s="7">
        <f t="shared" si="25"/>
        <v>0</v>
      </c>
      <c r="AE298" s="7">
        <f t="shared" si="26"/>
        <v>0</v>
      </c>
      <c r="AF298" s="7">
        <f t="shared" si="27"/>
        <v>0</v>
      </c>
      <c r="AG298" s="7"/>
      <c r="AI298" s="139"/>
      <c r="AJ298" s="139"/>
      <c r="AK298" s="139"/>
      <c r="AL298" s="139"/>
      <c r="AM298" s="139"/>
      <c r="AO298" s="139"/>
      <c r="AP298" s="139"/>
      <c r="AQ298" s="139"/>
      <c r="AR298" s="139"/>
      <c r="AS298" s="139"/>
      <c r="AU298" s="139"/>
      <c r="AV298" s="139"/>
      <c r="AW298" s="139"/>
      <c r="AX298" s="139"/>
      <c r="AY298" s="139"/>
      <c r="BA298" s="139"/>
    </row>
    <row r="299" spans="1:64" ht="15" customHeight="1" x14ac:dyDescent="0.2">
      <c r="A299" s="8">
        <v>1101</v>
      </c>
      <c r="B299" s="29" t="s">
        <v>888</v>
      </c>
      <c r="C299" s="29">
        <v>8</v>
      </c>
      <c r="D299" s="8" t="s">
        <v>679</v>
      </c>
      <c r="E299" s="72">
        <v>0</v>
      </c>
      <c r="F299" s="72">
        <v>0</v>
      </c>
      <c r="G299" s="72">
        <v>0</v>
      </c>
      <c r="H299" s="72">
        <v>0</v>
      </c>
      <c r="I299" s="72">
        <v>0</v>
      </c>
      <c r="J299" s="72"/>
      <c r="K299" s="72">
        <v>0</v>
      </c>
      <c r="L299" s="72">
        <v>0</v>
      </c>
      <c r="M299" s="72">
        <v>0</v>
      </c>
      <c r="N299" s="72">
        <v>0</v>
      </c>
      <c r="O299" s="72">
        <v>0.5</v>
      </c>
      <c r="P299" s="72" t="s">
        <v>748</v>
      </c>
      <c r="Q299" s="72">
        <v>0</v>
      </c>
      <c r="R299" s="72">
        <v>1</v>
      </c>
      <c r="S299" s="72">
        <v>0</v>
      </c>
      <c r="T299" s="72">
        <v>0</v>
      </c>
      <c r="U299" s="72">
        <v>0</v>
      </c>
      <c r="V299" s="8"/>
      <c r="W299" s="13">
        <f t="shared" si="29"/>
        <v>0</v>
      </c>
      <c r="X299" s="13">
        <f t="shared" si="29"/>
        <v>0</v>
      </c>
      <c r="Y299" s="161">
        <f t="shared" si="29"/>
        <v>0</v>
      </c>
      <c r="Z299" s="207">
        <f t="shared" si="29"/>
        <v>0</v>
      </c>
      <c r="AA299" s="13">
        <f t="shared" si="29"/>
        <v>0</v>
      </c>
      <c r="AB299" s="7">
        <f t="shared" si="24"/>
        <v>0</v>
      </c>
      <c r="AC299" s="7"/>
      <c r="AD299" s="7">
        <f t="shared" si="25"/>
        <v>0</v>
      </c>
      <c r="AE299" s="7">
        <f t="shared" si="26"/>
        <v>0</v>
      </c>
      <c r="AF299" s="7">
        <f t="shared" si="27"/>
        <v>0</v>
      </c>
      <c r="AG299" s="7"/>
      <c r="AH299" s="55"/>
      <c r="AI299" s="137"/>
      <c r="AJ299" s="139"/>
      <c r="AK299" s="139"/>
      <c r="AL299" s="139"/>
      <c r="AM299" s="139"/>
      <c r="AO299" s="139"/>
      <c r="AP299" s="139"/>
      <c r="AQ299" s="139"/>
      <c r="AR299" s="139"/>
      <c r="AS299" s="139"/>
      <c r="AU299" s="139"/>
      <c r="AV299" s="139"/>
      <c r="AW299" s="139"/>
      <c r="AX299" s="139"/>
      <c r="AY299" s="139"/>
      <c r="AZ299" s="139"/>
      <c r="BA299" s="139"/>
      <c r="BD299" s="139"/>
      <c r="BE299" s="139"/>
      <c r="BF299" s="139"/>
      <c r="BG299" s="139"/>
      <c r="BH299" s="139"/>
      <c r="BI299" s="139"/>
      <c r="BJ299" s="139"/>
      <c r="BK299" s="139"/>
      <c r="BL299" s="139"/>
    </row>
    <row r="300" spans="1:64" ht="15" customHeight="1" x14ac:dyDescent="0.2">
      <c r="A300" s="11" t="s">
        <v>315</v>
      </c>
      <c r="B300" s="29" t="s">
        <v>521</v>
      </c>
      <c r="C300" s="29">
        <v>1</v>
      </c>
      <c r="D300" s="4" t="s">
        <v>331</v>
      </c>
      <c r="E300" s="8">
        <v>0</v>
      </c>
      <c r="F300" s="8">
        <v>0</v>
      </c>
      <c r="G300" s="8">
        <v>0</v>
      </c>
      <c r="H300" s="8">
        <v>0</v>
      </c>
      <c r="I300" s="8">
        <v>0</v>
      </c>
      <c r="J300" s="8"/>
      <c r="K300" s="8">
        <v>0</v>
      </c>
      <c r="L300" s="8">
        <v>1</v>
      </c>
      <c r="M300" s="8">
        <v>0</v>
      </c>
      <c r="N300" s="8">
        <v>0</v>
      </c>
      <c r="O300" s="8">
        <v>0</v>
      </c>
      <c r="P300" s="8"/>
      <c r="Q300" s="8">
        <v>0</v>
      </c>
      <c r="R300" s="8">
        <v>0</v>
      </c>
      <c r="S300" s="8">
        <v>0</v>
      </c>
      <c r="T300" s="8">
        <v>0</v>
      </c>
      <c r="U300" s="8">
        <v>0</v>
      </c>
      <c r="V300" s="8" t="s">
        <v>543</v>
      </c>
      <c r="W300" s="13">
        <f t="shared" si="29"/>
        <v>0</v>
      </c>
      <c r="X300" s="13">
        <f t="shared" si="29"/>
        <v>0</v>
      </c>
      <c r="Y300" s="161">
        <f t="shared" si="29"/>
        <v>0</v>
      </c>
      <c r="Z300" s="207">
        <f t="shared" si="29"/>
        <v>0</v>
      </c>
      <c r="AA300" s="13">
        <f t="shared" si="29"/>
        <v>0</v>
      </c>
      <c r="AB300" s="7">
        <f t="shared" si="24"/>
        <v>0</v>
      </c>
      <c r="AC300" s="7"/>
      <c r="AD300" s="7">
        <f t="shared" si="25"/>
        <v>0</v>
      </c>
      <c r="AE300" s="7">
        <f t="shared" si="26"/>
        <v>0</v>
      </c>
      <c r="AF300" s="7">
        <f t="shared" si="27"/>
        <v>0</v>
      </c>
      <c r="AG300" s="7"/>
      <c r="AI300" s="139"/>
      <c r="AJ300" s="139"/>
      <c r="AK300" s="139"/>
      <c r="AL300" s="139"/>
      <c r="AM300" s="139"/>
      <c r="AO300" s="139"/>
      <c r="AP300" s="139"/>
      <c r="AQ300" s="139"/>
      <c r="AR300" s="139"/>
      <c r="AS300" s="139"/>
      <c r="AU300" s="139"/>
      <c r="AV300" s="139"/>
      <c r="AW300" s="139"/>
      <c r="AX300" s="139"/>
      <c r="AY300" s="139"/>
      <c r="BA300" s="139"/>
    </row>
    <row r="301" spans="1:64" ht="15" customHeight="1" x14ac:dyDescent="0.2">
      <c r="A301" s="11" t="s">
        <v>268</v>
      </c>
      <c r="B301" s="29" t="s">
        <v>505</v>
      </c>
      <c r="C301" s="29">
        <v>2</v>
      </c>
      <c r="D301" s="4" t="s">
        <v>281</v>
      </c>
      <c r="E301" s="8">
        <v>0</v>
      </c>
      <c r="F301" s="8">
        <v>0</v>
      </c>
      <c r="G301" s="8">
        <v>1</v>
      </c>
      <c r="H301" s="8">
        <v>0</v>
      </c>
      <c r="I301" s="8">
        <v>0</v>
      </c>
      <c r="J301" s="8"/>
      <c r="K301" s="8">
        <v>0</v>
      </c>
      <c r="L301" s="8">
        <v>0</v>
      </c>
      <c r="M301" s="8">
        <v>0</v>
      </c>
      <c r="N301" s="8">
        <v>0</v>
      </c>
      <c r="O301" s="8">
        <v>0</v>
      </c>
      <c r="P301" s="8"/>
      <c r="Q301" s="8">
        <v>0</v>
      </c>
      <c r="R301" s="8">
        <v>1</v>
      </c>
      <c r="S301" s="8">
        <v>0</v>
      </c>
      <c r="T301" s="8">
        <v>0</v>
      </c>
      <c r="U301" s="8">
        <v>0</v>
      </c>
      <c r="V301" s="8"/>
      <c r="W301" s="13">
        <f t="shared" si="29"/>
        <v>0</v>
      </c>
      <c r="X301" s="13">
        <f t="shared" si="29"/>
        <v>0</v>
      </c>
      <c r="Y301" s="161">
        <f t="shared" si="29"/>
        <v>0</v>
      </c>
      <c r="Z301" s="207">
        <f t="shared" si="29"/>
        <v>0</v>
      </c>
      <c r="AA301" s="13">
        <f t="shared" si="29"/>
        <v>0</v>
      </c>
      <c r="AB301" s="7">
        <f t="shared" si="24"/>
        <v>0</v>
      </c>
      <c r="AC301" s="7"/>
      <c r="AD301" s="7">
        <f t="shared" si="25"/>
        <v>0</v>
      </c>
      <c r="AE301" s="7">
        <f t="shared" si="26"/>
        <v>0</v>
      </c>
      <c r="AF301" s="7">
        <f t="shared" si="27"/>
        <v>0</v>
      </c>
      <c r="AG301" s="7"/>
      <c r="AH301" s="83"/>
      <c r="AI301" s="85"/>
      <c r="AJ301" s="139"/>
      <c r="AK301" s="139"/>
      <c r="AL301" s="139"/>
      <c r="AM301" s="139"/>
      <c r="AO301" s="139"/>
      <c r="AP301" s="139"/>
      <c r="AQ301" s="139"/>
      <c r="AR301" s="139"/>
      <c r="AS301" s="139"/>
      <c r="AU301" s="139"/>
      <c r="AV301" s="139"/>
      <c r="AW301" s="139"/>
      <c r="AX301" s="139"/>
      <c r="AY301" s="139"/>
      <c r="BA301" s="139"/>
    </row>
    <row r="302" spans="1:64" ht="15" customHeight="1" x14ac:dyDescent="0.2">
      <c r="A302" s="1" t="s">
        <v>350</v>
      </c>
      <c r="B302" s="29" t="s">
        <v>532</v>
      </c>
      <c r="C302" s="29">
        <v>2</v>
      </c>
      <c r="D302" s="4" t="s">
        <v>371</v>
      </c>
      <c r="E302" s="8">
        <v>0</v>
      </c>
      <c r="F302" s="8">
        <v>0</v>
      </c>
      <c r="G302" s="8">
        <v>0</v>
      </c>
      <c r="H302" s="8">
        <v>0</v>
      </c>
      <c r="I302" s="8">
        <v>0</v>
      </c>
      <c r="J302" s="8"/>
      <c r="K302" s="8">
        <v>0</v>
      </c>
      <c r="L302" s="8">
        <v>0</v>
      </c>
      <c r="M302" s="8">
        <v>0</v>
      </c>
      <c r="N302" s="8">
        <v>0</v>
      </c>
      <c r="O302" s="8">
        <v>0</v>
      </c>
      <c r="P302" s="8"/>
      <c r="Q302" s="8">
        <v>0</v>
      </c>
      <c r="R302" s="8">
        <v>1</v>
      </c>
      <c r="S302" s="8">
        <v>0</v>
      </c>
      <c r="T302" s="8">
        <v>0</v>
      </c>
      <c r="U302" s="8">
        <v>0</v>
      </c>
      <c r="V302" s="8"/>
      <c r="W302" s="13">
        <f t="shared" si="29"/>
        <v>0</v>
      </c>
      <c r="X302" s="13">
        <f t="shared" si="29"/>
        <v>0</v>
      </c>
      <c r="Y302" s="161">
        <f t="shared" si="29"/>
        <v>0</v>
      </c>
      <c r="Z302" s="207">
        <f t="shared" si="29"/>
        <v>0</v>
      </c>
      <c r="AA302" s="13">
        <f t="shared" si="29"/>
        <v>0</v>
      </c>
      <c r="AB302" s="7">
        <f t="shared" si="24"/>
        <v>0</v>
      </c>
      <c r="AC302" s="7"/>
      <c r="AD302" s="7">
        <f t="shared" si="25"/>
        <v>0</v>
      </c>
      <c r="AE302" s="7">
        <f t="shared" si="26"/>
        <v>0</v>
      </c>
      <c r="AF302" s="7">
        <f t="shared" si="27"/>
        <v>0</v>
      </c>
      <c r="AG302" s="7"/>
      <c r="AI302" s="139"/>
      <c r="AJ302" s="139"/>
      <c r="AK302" s="139"/>
      <c r="AL302" s="139"/>
      <c r="AM302" s="139"/>
      <c r="AO302" s="139"/>
      <c r="AP302" s="139"/>
      <c r="AQ302" s="139"/>
      <c r="AR302" s="139"/>
      <c r="AS302" s="139"/>
      <c r="AU302" s="139"/>
      <c r="AV302" s="139"/>
      <c r="AW302" s="139"/>
      <c r="AX302" s="139"/>
      <c r="AY302" s="139"/>
      <c r="BA302" s="139"/>
    </row>
    <row r="303" spans="1:64" ht="15" customHeight="1" x14ac:dyDescent="0.2">
      <c r="A303" s="8">
        <v>1156</v>
      </c>
      <c r="B303" s="29" t="s">
        <v>936</v>
      </c>
      <c r="C303" s="29">
        <v>10</v>
      </c>
      <c r="D303" s="8" t="s">
        <v>735</v>
      </c>
      <c r="E303" s="72">
        <v>0</v>
      </c>
      <c r="F303" s="72">
        <v>0</v>
      </c>
      <c r="G303" s="72">
        <v>0</v>
      </c>
      <c r="H303" s="72">
        <v>0</v>
      </c>
      <c r="I303" s="72">
        <v>0</v>
      </c>
      <c r="J303" s="72"/>
      <c r="K303" s="72">
        <v>0</v>
      </c>
      <c r="L303" s="72">
        <v>0</v>
      </c>
      <c r="M303" s="72">
        <v>0</v>
      </c>
      <c r="N303" s="72">
        <v>0</v>
      </c>
      <c r="O303" s="72">
        <v>0</v>
      </c>
      <c r="P303" s="72" t="s">
        <v>744</v>
      </c>
      <c r="Q303" s="72">
        <v>0</v>
      </c>
      <c r="R303" s="72">
        <v>1</v>
      </c>
      <c r="S303" s="72">
        <v>0</v>
      </c>
      <c r="T303" s="72">
        <v>0</v>
      </c>
      <c r="U303" s="72">
        <v>0</v>
      </c>
      <c r="V303" s="8"/>
      <c r="W303" s="13">
        <f t="shared" si="29"/>
        <v>0</v>
      </c>
      <c r="X303" s="13">
        <f t="shared" si="29"/>
        <v>0</v>
      </c>
      <c r="Y303" s="161">
        <f t="shared" si="29"/>
        <v>0</v>
      </c>
      <c r="Z303" s="207">
        <f t="shared" si="29"/>
        <v>0</v>
      </c>
      <c r="AA303" s="13">
        <f t="shared" si="29"/>
        <v>0</v>
      </c>
      <c r="AB303" s="7">
        <f t="shared" si="24"/>
        <v>0</v>
      </c>
      <c r="AC303" s="7"/>
      <c r="AD303" s="7">
        <f t="shared" si="25"/>
        <v>0</v>
      </c>
      <c r="AE303" s="7">
        <f t="shared" si="26"/>
        <v>0</v>
      </c>
      <c r="AF303" s="7">
        <f t="shared" si="27"/>
        <v>0</v>
      </c>
      <c r="AG303" s="7"/>
      <c r="AI303" s="139"/>
      <c r="AJ303" s="139"/>
      <c r="AK303" s="139"/>
      <c r="AL303" s="139"/>
      <c r="AM303" s="139"/>
      <c r="AO303" s="139"/>
      <c r="AP303" s="139"/>
      <c r="AQ303" s="139"/>
      <c r="AR303" s="139"/>
      <c r="AS303" s="139"/>
      <c r="AU303" s="139"/>
      <c r="AV303" s="139"/>
      <c r="AW303" s="139"/>
      <c r="AX303" s="139"/>
      <c r="AY303" s="139"/>
      <c r="BA303" s="139"/>
    </row>
    <row r="304" spans="1:64" ht="15" customHeight="1" x14ac:dyDescent="0.2">
      <c r="A304" s="8">
        <v>1086</v>
      </c>
      <c r="B304" s="29" t="s">
        <v>876</v>
      </c>
      <c r="C304" s="29">
        <v>9</v>
      </c>
      <c r="D304" s="8" t="s">
        <v>663</v>
      </c>
      <c r="E304" s="72">
        <v>0</v>
      </c>
      <c r="F304" s="72">
        <v>1</v>
      </c>
      <c r="G304" s="72">
        <v>0</v>
      </c>
      <c r="H304" s="72">
        <v>0</v>
      </c>
      <c r="I304" s="72">
        <v>0</v>
      </c>
      <c r="J304" s="72"/>
      <c r="K304" s="72">
        <v>0</v>
      </c>
      <c r="L304" s="72">
        <v>0</v>
      </c>
      <c r="M304" s="72">
        <v>0</v>
      </c>
      <c r="N304" s="72">
        <v>0</v>
      </c>
      <c r="O304" s="72">
        <v>1</v>
      </c>
      <c r="P304" s="72" t="s">
        <v>748</v>
      </c>
      <c r="Q304" s="72">
        <v>0</v>
      </c>
      <c r="R304" s="72">
        <v>0</v>
      </c>
      <c r="S304" s="72">
        <v>0</v>
      </c>
      <c r="T304" s="72">
        <v>0</v>
      </c>
      <c r="U304" s="72">
        <v>0</v>
      </c>
      <c r="V304" s="8"/>
      <c r="W304" s="13">
        <f t="shared" si="29"/>
        <v>0</v>
      </c>
      <c r="X304" s="13">
        <f t="shared" si="29"/>
        <v>0</v>
      </c>
      <c r="Y304" s="161">
        <f t="shared" si="29"/>
        <v>0</v>
      </c>
      <c r="Z304" s="207">
        <f t="shared" si="29"/>
        <v>0</v>
      </c>
      <c r="AA304" s="13">
        <f t="shared" si="29"/>
        <v>0</v>
      </c>
      <c r="AB304" s="7">
        <f t="shared" si="24"/>
        <v>0</v>
      </c>
      <c r="AC304" s="7"/>
      <c r="AD304" s="7">
        <f t="shared" si="25"/>
        <v>0</v>
      </c>
      <c r="AE304" s="7">
        <f t="shared" si="26"/>
        <v>0</v>
      </c>
      <c r="AF304" s="7">
        <f t="shared" si="27"/>
        <v>0</v>
      </c>
      <c r="AG304" s="88"/>
      <c r="AH304" s="55"/>
      <c r="AI304" s="137"/>
      <c r="AJ304" s="139"/>
      <c r="AK304" s="139"/>
      <c r="AL304" s="139"/>
      <c r="AM304" s="139"/>
      <c r="AO304" s="139"/>
      <c r="AP304" s="139"/>
      <c r="AQ304" s="139"/>
      <c r="AR304" s="139"/>
      <c r="AS304" s="139"/>
      <c r="AU304" s="139"/>
      <c r="AV304" s="139"/>
      <c r="AW304" s="139"/>
      <c r="AX304" s="139"/>
      <c r="AY304" s="139"/>
      <c r="BA304" s="139"/>
    </row>
    <row r="305" spans="1:64" ht="15" customHeight="1" x14ac:dyDescent="0.2">
      <c r="A305" s="1" t="s">
        <v>107</v>
      </c>
      <c r="B305" s="29" t="s">
        <v>446</v>
      </c>
      <c r="C305" s="29">
        <v>9</v>
      </c>
      <c r="D305" s="4" t="s">
        <v>115</v>
      </c>
      <c r="E305" s="6">
        <v>0</v>
      </c>
      <c r="F305" s="6">
        <v>1</v>
      </c>
      <c r="G305" s="6">
        <v>0</v>
      </c>
      <c r="H305" s="6">
        <v>0</v>
      </c>
      <c r="I305" s="6">
        <v>0</v>
      </c>
      <c r="J305" s="3"/>
      <c r="K305" s="5">
        <v>1</v>
      </c>
      <c r="L305" s="5">
        <v>0</v>
      </c>
      <c r="M305" s="14">
        <v>0.5</v>
      </c>
      <c r="N305" s="14">
        <v>0.5</v>
      </c>
      <c r="O305" s="14">
        <v>0</v>
      </c>
      <c r="P305" s="3"/>
      <c r="Q305" s="5">
        <v>0</v>
      </c>
      <c r="R305" s="5">
        <v>0</v>
      </c>
      <c r="S305" s="5">
        <v>0</v>
      </c>
      <c r="T305" s="5">
        <v>0</v>
      </c>
      <c r="U305" s="5">
        <v>0</v>
      </c>
      <c r="V305" s="5"/>
      <c r="W305" s="13">
        <f t="shared" si="29"/>
        <v>0</v>
      </c>
      <c r="X305" s="13">
        <f t="shared" si="29"/>
        <v>0</v>
      </c>
      <c r="Y305" s="161">
        <f t="shared" si="29"/>
        <v>0</v>
      </c>
      <c r="Z305" s="207">
        <f t="shared" si="29"/>
        <v>0</v>
      </c>
      <c r="AA305" s="13">
        <f t="shared" si="29"/>
        <v>0</v>
      </c>
      <c r="AB305" s="7">
        <f t="shared" si="24"/>
        <v>0</v>
      </c>
      <c r="AC305" s="7"/>
      <c r="AD305" s="7">
        <f t="shared" si="25"/>
        <v>0</v>
      </c>
      <c r="AE305" s="7">
        <f t="shared" si="26"/>
        <v>0</v>
      </c>
      <c r="AF305" s="7">
        <f t="shared" si="27"/>
        <v>0</v>
      </c>
      <c r="AG305" s="7"/>
      <c r="AI305" s="139"/>
      <c r="AJ305" s="139"/>
      <c r="AK305" s="139"/>
      <c r="AL305" s="139"/>
      <c r="AM305" s="139"/>
      <c r="AO305" s="139"/>
      <c r="AP305" s="139"/>
      <c r="AQ305" s="139"/>
      <c r="AR305" s="139"/>
      <c r="AS305" s="139"/>
      <c r="AU305" s="139"/>
      <c r="AV305" s="139"/>
      <c r="AW305" s="139"/>
      <c r="AX305" s="139"/>
      <c r="AY305" s="139"/>
      <c r="BA305" s="139"/>
    </row>
    <row r="306" spans="1:64" ht="15" customHeight="1" x14ac:dyDescent="0.2">
      <c r="A306" s="1" t="s">
        <v>74</v>
      </c>
      <c r="B306" s="29" t="s">
        <v>430</v>
      </c>
      <c r="C306" s="29">
        <v>9</v>
      </c>
      <c r="D306" s="4" t="s">
        <v>75</v>
      </c>
      <c r="E306" s="6">
        <v>0</v>
      </c>
      <c r="F306" s="6">
        <v>0</v>
      </c>
      <c r="G306" s="6">
        <v>0</v>
      </c>
      <c r="H306" s="6">
        <v>1</v>
      </c>
      <c r="I306" s="6">
        <v>0</v>
      </c>
      <c r="J306" s="8" t="s">
        <v>131</v>
      </c>
      <c r="K306" s="5">
        <v>0</v>
      </c>
      <c r="L306" s="5">
        <v>0</v>
      </c>
      <c r="M306" s="14">
        <v>0</v>
      </c>
      <c r="N306" s="14">
        <v>0</v>
      </c>
      <c r="O306" s="14">
        <v>0</v>
      </c>
      <c r="P306" s="8" t="s">
        <v>44</v>
      </c>
      <c r="Q306" s="5">
        <v>0</v>
      </c>
      <c r="R306" s="5">
        <v>0</v>
      </c>
      <c r="S306" s="5">
        <v>0</v>
      </c>
      <c r="T306" s="5">
        <v>0</v>
      </c>
      <c r="U306" s="5">
        <v>0</v>
      </c>
      <c r="V306" s="5"/>
      <c r="W306" s="13">
        <f t="shared" si="29"/>
        <v>0</v>
      </c>
      <c r="X306" s="13">
        <f t="shared" si="29"/>
        <v>0</v>
      </c>
      <c r="Y306" s="161">
        <f t="shared" si="29"/>
        <v>0</v>
      </c>
      <c r="Z306" s="207">
        <f t="shared" si="29"/>
        <v>0</v>
      </c>
      <c r="AA306" s="13">
        <f t="shared" si="29"/>
        <v>0</v>
      </c>
      <c r="AB306" s="7">
        <f t="shared" si="24"/>
        <v>0</v>
      </c>
      <c r="AC306" s="7"/>
      <c r="AD306" s="7">
        <f t="shared" si="25"/>
        <v>0</v>
      </c>
      <c r="AE306" s="7">
        <f t="shared" si="26"/>
        <v>0</v>
      </c>
      <c r="AF306" s="7">
        <f t="shared" si="27"/>
        <v>0</v>
      </c>
      <c r="AG306" s="7"/>
      <c r="AI306" s="139"/>
      <c r="AJ306" s="139"/>
      <c r="AK306" s="139"/>
      <c r="AL306" s="139"/>
      <c r="AM306" s="139"/>
      <c r="AO306" s="139"/>
      <c r="AP306" s="139"/>
      <c r="AQ306" s="139"/>
      <c r="AR306" s="139"/>
      <c r="AS306" s="139"/>
      <c r="AU306" s="139"/>
      <c r="AV306" s="139"/>
      <c r="AW306" s="139"/>
      <c r="AX306" s="139"/>
      <c r="AY306" s="139"/>
      <c r="BA306" s="139"/>
    </row>
    <row r="307" spans="1:64" ht="15" customHeight="1" x14ac:dyDescent="0.2">
      <c r="A307" s="8">
        <v>1116</v>
      </c>
      <c r="B307" s="29" t="s">
        <v>901</v>
      </c>
      <c r="C307" s="29">
        <v>9</v>
      </c>
      <c r="D307" s="8" t="s">
        <v>694</v>
      </c>
      <c r="E307" s="72">
        <v>0</v>
      </c>
      <c r="F307" s="72">
        <v>0</v>
      </c>
      <c r="G307" s="72">
        <v>0</v>
      </c>
      <c r="H307" s="72">
        <v>0</v>
      </c>
      <c r="I307" s="72">
        <v>0</v>
      </c>
      <c r="J307" s="72" t="s">
        <v>797</v>
      </c>
      <c r="K307" s="72">
        <v>0</v>
      </c>
      <c r="L307" s="72">
        <v>0</v>
      </c>
      <c r="M307" s="72">
        <v>0</v>
      </c>
      <c r="N307" s="72">
        <v>0</v>
      </c>
      <c r="O307" s="72">
        <v>0</v>
      </c>
      <c r="P307" s="72" t="s">
        <v>744</v>
      </c>
      <c r="Q307" s="72">
        <v>0</v>
      </c>
      <c r="R307" s="72">
        <v>1</v>
      </c>
      <c r="S307" s="72">
        <v>0</v>
      </c>
      <c r="T307" s="72">
        <v>0</v>
      </c>
      <c r="U307" s="72">
        <v>0</v>
      </c>
      <c r="V307" s="8"/>
      <c r="W307" s="13">
        <f t="shared" si="29"/>
        <v>0</v>
      </c>
      <c r="X307" s="13">
        <f t="shared" si="29"/>
        <v>0</v>
      </c>
      <c r="Y307" s="161">
        <f t="shared" si="29"/>
        <v>0</v>
      </c>
      <c r="Z307" s="207">
        <f t="shared" si="29"/>
        <v>0</v>
      </c>
      <c r="AA307" s="13">
        <f t="shared" si="29"/>
        <v>0</v>
      </c>
      <c r="AB307" s="7">
        <f t="shared" si="24"/>
        <v>0</v>
      </c>
      <c r="AC307" s="7"/>
      <c r="AD307" s="7">
        <f t="shared" si="25"/>
        <v>0</v>
      </c>
      <c r="AE307" s="7">
        <f t="shared" si="26"/>
        <v>0</v>
      </c>
      <c r="AF307" s="7">
        <f t="shared" si="27"/>
        <v>0</v>
      </c>
      <c r="AG307" s="51"/>
      <c r="AH307" s="55"/>
      <c r="AI307" s="137"/>
      <c r="AJ307" s="139"/>
      <c r="AK307" s="139"/>
      <c r="AL307" s="139"/>
      <c r="AM307" s="139"/>
      <c r="AO307" s="139"/>
      <c r="AP307" s="139"/>
      <c r="AQ307" s="139"/>
      <c r="AR307" s="139"/>
      <c r="AS307" s="139"/>
      <c r="AU307" s="139"/>
      <c r="AV307" s="139"/>
      <c r="AW307" s="139"/>
      <c r="AX307" s="139"/>
      <c r="AY307" s="139"/>
      <c r="AZ307" s="139"/>
      <c r="BA307" s="139"/>
      <c r="BD307" s="139"/>
      <c r="BE307" s="139"/>
      <c r="BF307" s="139"/>
      <c r="BG307" s="139"/>
      <c r="BH307" s="139"/>
      <c r="BI307" s="139"/>
      <c r="BJ307" s="139"/>
      <c r="BK307" s="139"/>
      <c r="BL307" s="139"/>
    </row>
    <row r="308" spans="1:64" ht="15" customHeight="1" x14ac:dyDescent="0.2">
      <c r="A308" s="8">
        <v>1163</v>
      </c>
      <c r="B308" s="29" t="s">
        <v>941</v>
      </c>
      <c r="C308" s="29">
        <v>11</v>
      </c>
      <c r="D308" s="8" t="s">
        <v>742</v>
      </c>
      <c r="E308" s="72">
        <v>0</v>
      </c>
      <c r="F308" s="72">
        <v>0</v>
      </c>
      <c r="G308" s="72">
        <v>0</v>
      </c>
      <c r="H308" s="72">
        <v>0</v>
      </c>
      <c r="I308" s="72">
        <v>1</v>
      </c>
      <c r="J308" s="72"/>
      <c r="K308" s="72">
        <v>0</v>
      </c>
      <c r="L308" s="72">
        <v>0</v>
      </c>
      <c r="M308" s="72">
        <v>0</v>
      </c>
      <c r="N308" s="72">
        <v>0</v>
      </c>
      <c r="O308" s="72">
        <v>0</v>
      </c>
      <c r="P308" s="72" t="s">
        <v>743</v>
      </c>
      <c r="Q308" s="72">
        <v>0</v>
      </c>
      <c r="R308" s="72">
        <v>1</v>
      </c>
      <c r="S308" s="72">
        <v>0</v>
      </c>
      <c r="T308" s="72">
        <v>0</v>
      </c>
      <c r="U308" s="72">
        <v>0</v>
      </c>
      <c r="V308" s="8"/>
      <c r="W308" s="13">
        <f t="shared" si="29"/>
        <v>0</v>
      </c>
      <c r="X308" s="13">
        <f t="shared" si="29"/>
        <v>0</v>
      </c>
      <c r="Y308" s="161">
        <f t="shared" si="29"/>
        <v>0</v>
      </c>
      <c r="Z308" s="207">
        <f t="shared" si="29"/>
        <v>0</v>
      </c>
      <c r="AA308" s="13">
        <f t="shared" si="29"/>
        <v>0</v>
      </c>
      <c r="AB308" s="7">
        <f t="shared" si="24"/>
        <v>0</v>
      </c>
      <c r="AC308" s="7"/>
      <c r="AD308" s="7">
        <f t="shared" si="25"/>
        <v>0</v>
      </c>
      <c r="AE308" s="7">
        <f t="shared" si="26"/>
        <v>0</v>
      </c>
      <c r="AF308" s="7">
        <f t="shared" si="27"/>
        <v>0</v>
      </c>
      <c r="AG308" s="7"/>
      <c r="AI308" s="139"/>
      <c r="AJ308" s="139"/>
      <c r="AK308" s="139"/>
      <c r="AL308" s="139"/>
      <c r="AM308" s="139"/>
      <c r="AO308" s="139"/>
      <c r="AP308" s="139"/>
      <c r="AQ308" s="139"/>
      <c r="AR308" s="139"/>
      <c r="AS308" s="139"/>
      <c r="AU308" s="139"/>
      <c r="AV308" s="139"/>
      <c r="AW308" s="139"/>
      <c r="AX308" s="139"/>
      <c r="AY308" s="139"/>
      <c r="BA308" s="139"/>
    </row>
    <row r="309" spans="1:64" ht="15" customHeight="1" x14ac:dyDescent="0.2">
      <c r="A309" s="11" t="s">
        <v>347</v>
      </c>
      <c r="B309" s="29" t="s">
        <v>531</v>
      </c>
      <c r="C309" s="29">
        <v>2</v>
      </c>
      <c r="D309" s="4" t="s">
        <v>369</v>
      </c>
      <c r="E309" s="8">
        <v>0</v>
      </c>
      <c r="F309" s="8">
        <v>0</v>
      </c>
      <c r="G309" s="8">
        <v>0</v>
      </c>
      <c r="H309" s="8">
        <v>0</v>
      </c>
      <c r="I309" s="8">
        <v>1</v>
      </c>
      <c r="J309" s="8" t="s">
        <v>551</v>
      </c>
      <c r="K309" s="8">
        <v>0</v>
      </c>
      <c r="L309" s="8">
        <v>0</v>
      </c>
      <c r="M309" s="8">
        <v>0</v>
      </c>
      <c r="N309" s="8">
        <v>0</v>
      </c>
      <c r="O309" s="8">
        <v>0</v>
      </c>
      <c r="P309" s="8"/>
      <c r="Q309" s="8">
        <v>0</v>
      </c>
      <c r="R309" s="8">
        <v>1</v>
      </c>
      <c r="S309" s="8">
        <v>0</v>
      </c>
      <c r="T309" s="8">
        <v>0</v>
      </c>
      <c r="U309" s="8">
        <v>0</v>
      </c>
      <c r="V309" s="8" t="s">
        <v>543</v>
      </c>
      <c r="W309" s="13">
        <f t="shared" si="29"/>
        <v>0</v>
      </c>
      <c r="X309" s="13">
        <f t="shared" si="29"/>
        <v>0</v>
      </c>
      <c r="Y309" s="161">
        <f t="shared" si="29"/>
        <v>0</v>
      </c>
      <c r="Z309" s="207">
        <f t="shared" si="29"/>
        <v>0</v>
      </c>
      <c r="AA309" s="13">
        <f t="shared" si="29"/>
        <v>0</v>
      </c>
      <c r="AB309" s="7">
        <f t="shared" si="24"/>
        <v>0</v>
      </c>
      <c r="AC309" s="7"/>
      <c r="AD309" s="7">
        <f t="shared" si="25"/>
        <v>0</v>
      </c>
      <c r="AE309" s="7">
        <f t="shared" si="26"/>
        <v>0</v>
      </c>
      <c r="AF309" s="7">
        <f t="shared" si="27"/>
        <v>0</v>
      </c>
      <c r="AG309" s="7"/>
      <c r="AI309" s="139"/>
      <c r="AJ309" s="139"/>
      <c r="AK309" s="139"/>
      <c r="AL309" s="139"/>
      <c r="AM309" s="139"/>
      <c r="AO309" s="139"/>
      <c r="AP309" s="139"/>
      <c r="AQ309" s="139"/>
      <c r="AR309" s="139"/>
      <c r="AS309" s="139"/>
      <c r="AU309" s="139"/>
      <c r="AV309" s="139"/>
      <c r="AW309" s="139"/>
      <c r="AX309" s="139"/>
      <c r="AY309" s="139"/>
      <c r="BA309" s="139"/>
    </row>
    <row r="310" spans="1:64" ht="15" customHeight="1" x14ac:dyDescent="0.2">
      <c r="A310" s="11" t="s">
        <v>141</v>
      </c>
      <c r="B310" s="29" t="s">
        <v>458</v>
      </c>
      <c r="C310" s="29">
        <v>11</v>
      </c>
      <c r="D310" s="4" t="s">
        <v>148</v>
      </c>
      <c r="E310" s="6">
        <v>0</v>
      </c>
      <c r="F310" s="6">
        <v>0</v>
      </c>
      <c r="G310" s="6">
        <v>0</v>
      </c>
      <c r="H310" s="6">
        <v>0</v>
      </c>
      <c r="I310" s="6">
        <v>0</v>
      </c>
      <c r="J310" s="3"/>
      <c r="K310" s="5">
        <v>0</v>
      </c>
      <c r="L310" s="5">
        <v>1</v>
      </c>
      <c r="M310" s="14">
        <v>0</v>
      </c>
      <c r="N310" s="14">
        <v>0</v>
      </c>
      <c r="O310" s="14">
        <v>0</v>
      </c>
      <c r="P310" s="8" t="s">
        <v>194</v>
      </c>
      <c r="Q310" s="5">
        <v>0</v>
      </c>
      <c r="R310" s="5">
        <v>0</v>
      </c>
      <c r="S310" s="5">
        <v>0</v>
      </c>
      <c r="T310" s="5">
        <v>0</v>
      </c>
      <c r="U310" s="5">
        <v>0</v>
      </c>
      <c r="V310" s="5"/>
      <c r="W310" s="13">
        <f t="shared" si="29"/>
        <v>0</v>
      </c>
      <c r="X310" s="13">
        <f t="shared" si="29"/>
        <v>0</v>
      </c>
      <c r="Y310" s="161">
        <f t="shared" si="29"/>
        <v>0</v>
      </c>
      <c r="Z310" s="207">
        <f t="shared" si="29"/>
        <v>0</v>
      </c>
      <c r="AA310" s="13">
        <f t="shared" si="29"/>
        <v>0</v>
      </c>
      <c r="AB310" s="7">
        <f t="shared" si="24"/>
        <v>0</v>
      </c>
      <c r="AC310" s="7"/>
      <c r="AD310" s="7">
        <f t="shared" si="25"/>
        <v>0</v>
      </c>
      <c r="AE310" s="7">
        <f t="shared" si="26"/>
        <v>0</v>
      </c>
      <c r="AF310" s="7">
        <f t="shared" si="27"/>
        <v>0</v>
      </c>
      <c r="AG310" s="7"/>
      <c r="AH310" s="55"/>
      <c r="AI310" s="137"/>
      <c r="AJ310" s="139"/>
      <c r="AK310" s="139"/>
      <c r="AL310" s="139"/>
      <c r="AM310" s="139"/>
      <c r="AO310" s="139"/>
      <c r="AP310" s="139"/>
      <c r="AQ310" s="139"/>
      <c r="AR310" s="139"/>
      <c r="AS310" s="139"/>
      <c r="AU310" s="139"/>
      <c r="AV310" s="139"/>
      <c r="AW310" s="139"/>
      <c r="AX310" s="139"/>
      <c r="AY310" s="139"/>
      <c r="BA310" s="139"/>
    </row>
    <row r="311" spans="1:64" ht="15" customHeight="1" x14ac:dyDescent="0.2">
      <c r="A311" s="1" t="s">
        <v>28</v>
      </c>
      <c r="B311" s="29" t="s">
        <v>410</v>
      </c>
      <c r="C311" s="29">
        <v>4</v>
      </c>
      <c r="D311" s="4" t="s">
        <v>29</v>
      </c>
      <c r="E311" s="6">
        <v>0</v>
      </c>
      <c r="F311" s="6">
        <v>0</v>
      </c>
      <c r="G311" s="6">
        <v>0</v>
      </c>
      <c r="H311" s="6">
        <v>1</v>
      </c>
      <c r="I311" s="6">
        <v>0</v>
      </c>
      <c r="J311" s="8" t="s">
        <v>62</v>
      </c>
      <c r="K311" s="5">
        <v>0</v>
      </c>
      <c r="L311" s="5">
        <v>0</v>
      </c>
      <c r="M311" s="14">
        <v>0</v>
      </c>
      <c r="N311" s="14">
        <v>0</v>
      </c>
      <c r="O311" s="14">
        <v>0</v>
      </c>
      <c r="P311" s="8" t="s">
        <v>44</v>
      </c>
      <c r="Q311" s="5">
        <v>0</v>
      </c>
      <c r="R311" s="5">
        <v>0</v>
      </c>
      <c r="S311" s="5">
        <v>0</v>
      </c>
      <c r="T311" s="5">
        <v>0</v>
      </c>
      <c r="U311" s="5">
        <v>0</v>
      </c>
      <c r="V311" s="5"/>
      <c r="W311" s="13">
        <f t="shared" si="29"/>
        <v>0</v>
      </c>
      <c r="X311" s="13">
        <f t="shared" si="29"/>
        <v>0</v>
      </c>
      <c r="Y311" s="161">
        <f t="shared" si="29"/>
        <v>0</v>
      </c>
      <c r="Z311" s="207">
        <f t="shared" si="29"/>
        <v>0</v>
      </c>
      <c r="AA311" s="13">
        <f t="shared" si="29"/>
        <v>0</v>
      </c>
      <c r="AB311" s="7">
        <f t="shared" si="24"/>
        <v>0</v>
      </c>
      <c r="AC311" s="7"/>
      <c r="AD311" s="7">
        <f t="shared" si="25"/>
        <v>0</v>
      </c>
      <c r="AE311" s="7">
        <f t="shared" si="26"/>
        <v>0</v>
      </c>
      <c r="AF311" s="7">
        <f t="shared" si="27"/>
        <v>0</v>
      </c>
      <c r="AG311" s="7"/>
      <c r="AI311" s="139"/>
      <c r="AJ311" s="139"/>
      <c r="AK311" s="139"/>
      <c r="AL311" s="139"/>
      <c r="AM311" s="139"/>
      <c r="AO311" s="139"/>
      <c r="AP311" s="139"/>
      <c r="AQ311" s="139"/>
      <c r="AR311" s="139"/>
      <c r="AS311" s="139"/>
      <c r="AU311" s="139"/>
      <c r="AV311" s="139"/>
      <c r="AW311" s="139"/>
      <c r="AX311" s="139"/>
      <c r="AY311" s="139"/>
      <c r="AZ311" s="139"/>
      <c r="BA311" s="139"/>
      <c r="BD311" s="139"/>
      <c r="BE311" s="139"/>
      <c r="BF311" s="139"/>
      <c r="BG311" s="139"/>
      <c r="BH311" s="139"/>
      <c r="BI311" s="139"/>
      <c r="BJ311" s="139"/>
      <c r="BK311" s="139"/>
      <c r="BL311" s="139"/>
    </row>
    <row r="312" spans="1:64" ht="15" customHeight="1" x14ac:dyDescent="0.2">
      <c r="A312" s="8">
        <v>1074</v>
      </c>
      <c r="B312" s="29" t="s">
        <v>866</v>
      </c>
      <c r="C312" s="29">
        <v>11</v>
      </c>
      <c r="D312" s="8" t="s">
        <v>651</v>
      </c>
      <c r="E312" s="72">
        <v>0</v>
      </c>
      <c r="F312" s="72">
        <v>0</v>
      </c>
      <c r="G312" s="72">
        <v>1</v>
      </c>
      <c r="H312" s="72">
        <v>0</v>
      </c>
      <c r="I312" s="72">
        <v>0</v>
      </c>
      <c r="J312" s="72"/>
      <c r="K312" s="72">
        <v>0</v>
      </c>
      <c r="L312" s="72">
        <v>0</v>
      </c>
      <c r="M312" s="72">
        <v>0</v>
      </c>
      <c r="N312" s="72">
        <v>0</v>
      </c>
      <c r="O312" s="72">
        <v>0</v>
      </c>
      <c r="P312" s="72"/>
      <c r="Q312" s="72">
        <v>0</v>
      </c>
      <c r="R312" s="72">
        <v>1</v>
      </c>
      <c r="S312" s="72">
        <v>0</v>
      </c>
      <c r="T312" s="72">
        <v>0</v>
      </c>
      <c r="U312" s="72">
        <v>0</v>
      </c>
      <c r="V312" s="8"/>
      <c r="W312" s="13">
        <f t="shared" si="29"/>
        <v>0</v>
      </c>
      <c r="X312" s="13">
        <f t="shared" si="29"/>
        <v>0</v>
      </c>
      <c r="Y312" s="161">
        <f t="shared" si="29"/>
        <v>0</v>
      </c>
      <c r="Z312" s="207">
        <f t="shared" si="29"/>
        <v>0</v>
      </c>
      <c r="AA312" s="13">
        <f t="shared" si="29"/>
        <v>0</v>
      </c>
      <c r="AB312" s="7">
        <f t="shared" si="24"/>
        <v>0</v>
      </c>
      <c r="AC312" s="7"/>
      <c r="AD312" s="7">
        <f t="shared" si="25"/>
        <v>0</v>
      </c>
      <c r="AE312" s="7">
        <f t="shared" si="26"/>
        <v>0</v>
      </c>
      <c r="AF312" s="7">
        <f t="shared" si="27"/>
        <v>0</v>
      </c>
      <c r="AG312" s="7"/>
      <c r="AI312" s="139"/>
      <c r="AJ312" s="139"/>
      <c r="AK312" s="139"/>
      <c r="AL312" s="139"/>
      <c r="AM312" s="139"/>
      <c r="AO312" s="139"/>
      <c r="AP312" s="139"/>
      <c r="AQ312" s="139"/>
      <c r="AR312" s="139"/>
      <c r="AS312" s="139"/>
      <c r="AU312" s="139"/>
      <c r="AV312" s="139"/>
      <c r="AW312" s="139"/>
      <c r="AX312" s="139"/>
      <c r="AY312" s="139"/>
      <c r="BA312" s="139"/>
    </row>
    <row r="313" spans="1:64" s="55" customFormat="1" ht="15" customHeight="1" x14ac:dyDescent="0.2">
      <c r="A313" s="1" t="s">
        <v>228</v>
      </c>
      <c r="B313" s="29" t="s">
        <v>490</v>
      </c>
      <c r="C313" s="29">
        <v>9</v>
      </c>
      <c r="D313" s="4" t="s">
        <v>239</v>
      </c>
      <c r="E313" s="8">
        <v>0</v>
      </c>
      <c r="F313" s="8">
        <v>0</v>
      </c>
      <c r="G313" s="8">
        <v>0</v>
      </c>
      <c r="H313" s="8">
        <v>0</v>
      </c>
      <c r="I313" s="8">
        <v>0</v>
      </c>
      <c r="J313" s="8"/>
      <c r="K313" s="8">
        <v>0</v>
      </c>
      <c r="L313" s="6">
        <v>0</v>
      </c>
      <c r="M313" s="17">
        <v>0</v>
      </c>
      <c r="N313" s="17">
        <v>0</v>
      </c>
      <c r="O313" s="17">
        <v>0</v>
      </c>
      <c r="P313" s="8" t="s">
        <v>355</v>
      </c>
      <c r="Q313" s="8">
        <v>0</v>
      </c>
      <c r="R313" s="8">
        <v>0</v>
      </c>
      <c r="S313" s="8">
        <v>0</v>
      </c>
      <c r="T313" s="8">
        <v>0</v>
      </c>
      <c r="U313" s="8">
        <v>0</v>
      </c>
      <c r="V313" s="8"/>
      <c r="W313" s="13">
        <f t="shared" si="29"/>
        <v>0</v>
      </c>
      <c r="X313" s="13">
        <f t="shared" si="29"/>
        <v>0</v>
      </c>
      <c r="Y313" s="161">
        <f t="shared" si="29"/>
        <v>0</v>
      </c>
      <c r="Z313" s="207">
        <f t="shared" si="29"/>
        <v>0</v>
      </c>
      <c r="AA313" s="13">
        <f t="shared" si="29"/>
        <v>0</v>
      </c>
      <c r="AB313" s="7">
        <f t="shared" si="24"/>
        <v>0</v>
      </c>
      <c r="AC313" s="7"/>
      <c r="AD313" s="7">
        <f t="shared" si="25"/>
        <v>0</v>
      </c>
      <c r="AE313" s="7">
        <f t="shared" si="26"/>
        <v>0</v>
      </c>
      <c r="AF313" s="7">
        <f t="shared" si="27"/>
        <v>0</v>
      </c>
      <c r="AG313" s="7"/>
      <c r="AH313" s="54"/>
      <c r="AI313" s="139"/>
      <c r="AJ313" s="137"/>
      <c r="AK313" s="137"/>
      <c r="AL313" s="137"/>
      <c r="AM313" s="137"/>
      <c r="AO313" s="137"/>
      <c r="AP313" s="137"/>
      <c r="AQ313" s="137"/>
      <c r="AR313" s="137"/>
      <c r="AS313" s="137"/>
      <c r="AU313" s="137"/>
      <c r="AV313" s="137"/>
      <c r="AW313" s="137"/>
      <c r="AX313" s="137"/>
      <c r="AY313" s="137"/>
      <c r="BA313" s="137"/>
    </row>
    <row r="314" spans="1:64" s="55" customFormat="1" ht="15" customHeight="1" x14ac:dyDescent="0.2">
      <c r="A314" s="8">
        <v>1027</v>
      </c>
      <c r="B314" s="29" t="s">
        <v>822</v>
      </c>
      <c r="C314" s="29">
        <v>11</v>
      </c>
      <c r="D314" s="8" t="s">
        <v>604</v>
      </c>
      <c r="E314" s="72">
        <v>0</v>
      </c>
      <c r="F314" s="72">
        <v>0</v>
      </c>
      <c r="G314" s="72">
        <v>1</v>
      </c>
      <c r="H314" s="72">
        <v>0</v>
      </c>
      <c r="I314" s="72">
        <v>0</v>
      </c>
      <c r="J314" s="72"/>
      <c r="K314" s="72">
        <v>0</v>
      </c>
      <c r="L314" s="72">
        <v>0</v>
      </c>
      <c r="M314" s="72">
        <v>0</v>
      </c>
      <c r="N314" s="72">
        <v>0</v>
      </c>
      <c r="O314" s="72">
        <v>0</v>
      </c>
      <c r="P314" s="72" t="s">
        <v>746</v>
      </c>
      <c r="Q314" s="72">
        <v>0</v>
      </c>
      <c r="R314" s="72">
        <v>0</v>
      </c>
      <c r="S314" s="72">
        <v>0</v>
      </c>
      <c r="T314" s="72">
        <v>0</v>
      </c>
      <c r="U314" s="72">
        <v>0</v>
      </c>
      <c r="V314" s="54"/>
      <c r="W314" s="13">
        <f t="shared" si="29"/>
        <v>0</v>
      </c>
      <c r="X314" s="13">
        <f t="shared" si="29"/>
        <v>0</v>
      </c>
      <c r="Y314" s="161">
        <f t="shared" si="29"/>
        <v>0</v>
      </c>
      <c r="Z314" s="207">
        <f t="shared" si="29"/>
        <v>0</v>
      </c>
      <c r="AA314" s="13">
        <f t="shared" si="29"/>
        <v>0</v>
      </c>
      <c r="AB314" s="7">
        <f t="shared" si="24"/>
        <v>0</v>
      </c>
      <c r="AC314" s="7"/>
      <c r="AD314" s="7">
        <f t="shared" si="25"/>
        <v>0</v>
      </c>
      <c r="AE314" s="7">
        <f t="shared" si="26"/>
        <v>0</v>
      </c>
      <c r="AF314" s="7">
        <f t="shared" si="27"/>
        <v>0</v>
      </c>
      <c r="AG314" s="7"/>
      <c r="AH314" s="54"/>
      <c r="AI314" s="139"/>
      <c r="AJ314" s="137"/>
      <c r="AK314" s="137"/>
      <c r="AL314" s="137"/>
      <c r="AM314" s="137"/>
      <c r="AO314" s="137"/>
      <c r="AP314" s="137"/>
      <c r="AQ314" s="137"/>
      <c r="AR314" s="137"/>
      <c r="AS314" s="137"/>
      <c r="AU314" s="137"/>
      <c r="AV314" s="137"/>
      <c r="AW314" s="137"/>
      <c r="AX314" s="137"/>
      <c r="AY314" s="137"/>
      <c r="BA314" s="137"/>
    </row>
    <row r="315" spans="1:64" ht="15" customHeight="1" x14ac:dyDescent="0.2">
      <c r="A315" s="1" t="s">
        <v>40</v>
      </c>
      <c r="B315" s="29" t="s">
        <v>416</v>
      </c>
      <c r="C315" s="29">
        <v>8</v>
      </c>
      <c r="D315" s="4" t="s">
        <v>41</v>
      </c>
      <c r="E315" s="6">
        <v>1</v>
      </c>
      <c r="F315" s="6">
        <v>0</v>
      </c>
      <c r="G315" s="6">
        <v>1</v>
      </c>
      <c r="H315" s="6">
        <v>1</v>
      </c>
      <c r="I315" s="6">
        <v>1</v>
      </c>
      <c r="J315" s="3"/>
      <c r="K315" s="5">
        <v>0</v>
      </c>
      <c r="L315" s="5">
        <v>1</v>
      </c>
      <c r="M315" s="14">
        <v>0</v>
      </c>
      <c r="N315" s="14">
        <v>0</v>
      </c>
      <c r="O315" s="14">
        <v>0</v>
      </c>
      <c r="P315" s="8" t="s">
        <v>70</v>
      </c>
      <c r="Q315" s="5">
        <v>0</v>
      </c>
      <c r="R315" s="5">
        <v>0</v>
      </c>
      <c r="S315" s="5">
        <v>0</v>
      </c>
      <c r="T315" s="5">
        <v>0</v>
      </c>
      <c r="U315" s="5">
        <v>0</v>
      </c>
      <c r="V315" s="5"/>
      <c r="W315" s="13">
        <f t="shared" si="29"/>
        <v>0</v>
      </c>
      <c r="X315" s="13">
        <f t="shared" si="29"/>
        <v>0</v>
      </c>
      <c r="Y315" s="161">
        <f t="shared" si="29"/>
        <v>0</v>
      </c>
      <c r="Z315" s="207">
        <f t="shared" si="29"/>
        <v>0</v>
      </c>
      <c r="AA315" s="13">
        <f t="shared" si="29"/>
        <v>0</v>
      </c>
      <c r="AB315" s="7">
        <f t="shared" si="24"/>
        <v>0</v>
      </c>
      <c r="AC315" s="7"/>
      <c r="AD315" s="7">
        <f t="shared" si="25"/>
        <v>0</v>
      </c>
      <c r="AE315" s="7">
        <f t="shared" si="26"/>
        <v>0</v>
      </c>
      <c r="AF315" s="7">
        <f t="shared" si="27"/>
        <v>0</v>
      </c>
      <c r="AG315" s="7"/>
      <c r="AH315" s="55"/>
      <c r="AI315" s="137"/>
      <c r="AJ315" s="139"/>
      <c r="AK315" s="139"/>
      <c r="AL315" s="139"/>
      <c r="AM315" s="139"/>
      <c r="AO315" s="139"/>
      <c r="AP315" s="139"/>
      <c r="AQ315" s="139"/>
      <c r="AR315" s="139"/>
      <c r="AS315" s="139"/>
      <c r="AU315" s="139"/>
      <c r="AV315" s="139"/>
      <c r="AW315" s="139"/>
      <c r="AX315" s="139"/>
      <c r="AY315" s="139"/>
      <c r="BA315" s="139"/>
    </row>
    <row r="316" spans="1:64" ht="15" customHeight="1" x14ac:dyDescent="0.2">
      <c r="A316" s="8">
        <v>1053</v>
      </c>
      <c r="B316" s="29" t="s">
        <v>848</v>
      </c>
      <c r="C316" s="29">
        <v>11</v>
      </c>
      <c r="D316" s="8" t="s">
        <v>630</v>
      </c>
      <c r="E316" s="72">
        <v>0</v>
      </c>
      <c r="F316" s="72">
        <v>0</v>
      </c>
      <c r="G316" s="72">
        <v>0</v>
      </c>
      <c r="H316" s="72">
        <v>0</v>
      </c>
      <c r="I316" s="72">
        <v>0</v>
      </c>
      <c r="J316" s="72"/>
      <c r="K316" s="72">
        <v>0</v>
      </c>
      <c r="L316" s="72">
        <v>0</v>
      </c>
      <c r="M316" s="72">
        <v>0</v>
      </c>
      <c r="N316" s="72">
        <v>0</v>
      </c>
      <c r="O316" s="72">
        <v>1</v>
      </c>
      <c r="P316" s="72" t="s">
        <v>754</v>
      </c>
      <c r="Q316" s="72">
        <v>0</v>
      </c>
      <c r="R316" s="72">
        <v>0</v>
      </c>
      <c r="S316" s="72">
        <v>0</v>
      </c>
      <c r="T316" s="72">
        <v>0</v>
      </c>
      <c r="U316" s="72">
        <v>0</v>
      </c>
      <c r="V316" s="8"/>
      <c r="W316" s="13">
        <f t="shared" si="29"/>
        <v>0</v>
      </c>
      <c r="X316" s="13">
        <f t="shared" si="29"/>
        <v>0</v>
      </c>
      <c r="Y316" s="161">
        <f t="shared" si="29"/>
        <v>0</v>
      </c>
      <c r="Z316" s="207">
        <f t="shared" si="29"/>
        <v>0</v>
      </c>
      <c r="AA316" s="13">
        <f t="shared" si="29"/>
        <v>0</v>
      </c>
      <c r="AB316" s="7">
        <f t="shared" si="24"/>
        <v>0</v>
      </c>
      <c r="AC316" s="7"/>
      <c r="AD316" s="7">
        <f t="shared" si="25"/>
        <v>0</v>
      </c>
      <c r="AE316" s="7">
        <f t="shared" si="26"/>
        <v>0</v>
      </c>
      <c r="AF316" s="7">
        <f t="shared" si="27"/>
        <v>0</v>
      </c>
      <c r="AG316" s="7"/>
      <c r="AH316" s="55"/>
      <c r="AI316" s="137"/>
      <c r="AJ316" s="139"/>
      <c r="AK316" s="139"/>
      <c r="AL316" s="139"/>
      <c r="AM316" s="139"/>
      <c r="AO316" s="139"/>
      <c r="AP316" s="139"/>
      <c r="AQ316" s="139"/>
      <c r="AR316" s="139"/>
      <c r="AS316" s="139"/>
      <c r="AU316" s="139"/>
      <c r="AV316" s="139"/>
      <c r="AW316" s="139"/>
      <c r="AX316" s="139"/>
      <c r="AY316" s="139"/>
      <c r="AZ316" s="139"/>
      <c r="BA316" s="139"/>
      <c r="BD316" s="139"/>
      <c r="BE316" s="139"/>
      <c r="BF316" s="139"/>
      <c r="BG316" s="139"/>
      <c r="BH316" s="139"/>
      <c r="BI316" s="139"/>
      <c r="BJ316" s="139"/>
      <c r="BK316" s="139"/>
      <c r="BL316" s="139"/>
    </row>
    <row r="317" spans="1:64" ht="15" customHeight="1" x14ac:dyDescent="0.2">
      <c r="A317" s="8">
        <v>1141</v>
      </c>
      <c r="B317" s="29" t="s">
        <v>922</v>
      </c>
      <c r="C317" s="29">
        <v>10</v>
      </c>
      <c r="D317" s="8" t="s">
        <v>719</v>
      </c>
      <c r="E317" s="72">
        <v>0</v>
      </c>
      <c r="F317" s="72">
        <v>0</v>
      </c>
      <c r="G317" s="72">
        <v>0</v>
      </c>
      <c r="H317" s="72">
        <v>0</v>
      </c>
      <c r="I317" s="72">
        <v>0</v>
      </c>
      <c r="J317" s="72"/>
      <c r="K317" s="72">
        <v>0</v>
      </c>
      <c r="L317" s="72">
        <v>0</v>
      </c>
      <c r="M317" s="72">
        <v>0</v>
      </c>
      <c r="N317" s="72">
        <v>0</v>
      </c>
      <c r="O317" s="72">
        <v>0</v>
      </c>
      <c r="P317" s="72" t="s">
        <v>743</v>
      </c>
      <c r="Q317" s="72">
        <v>0</v>
      </c>
      <c r="R317" s="72">
        <v>1</v>
      </c>
      <c r="S317" s="72">
        <v>0</v>
      </c>
      <c r="T317" s="72">
        <v>0</v>
      </c>
      <c r="U317" s="72">
        <v>0</v>
      </c>
      <c r="V317" s="8"/>
      <c r="W317" s="13">
        <f t="shared" si="29"/>
        <v>0</v>
      </c>
      <c r="X317" s="13">
        <f t="shared" si="29"/>
        <v>0</v>
      </c>
      <c r="Y317" s="161">
        <f t="shared" si="29"/>
        <v>0</v>
      </c>
      <c r="Z317" s="207">
        <f t="shared" si="29"/>
        <v>0</v>
      </c>
      <c r="AA317" s="13">
        <f t="shared" si="29"/>
        <v>0</v>
      </c>
      <c r="AB317" s="7">
        <f t="shared" si="24"/>
        <v>0</v>
      </c>
      <c r="AC317" s="7"/>
      <c r="AD317" s="7">
        <f t="shared" si="25"/>
        <v>0</v>
      </c>
      <c r="AE317" s="7">
        <f t="shared" si="26"/>
        <v>0</v>
      </c>
      <c r="AF317" s="7">
        <f t="shared" si="27"/>
        <v>0</v>
      </c>
      <c r="AG317" s="7"/>
      <c r="AH317" s="55"/>
      <c r="AI317" s="137"/>
      <c r="AJ317" s="139"/>
      <c r="AK317" s="139"/>
      <c r="AL317" s="139"/>
      <c r="AM317" s="139"/>
      <c r="AO317" s="139"/>
      <c r="AP317" s="139"/>
      <c r="AQ317" s="139"/>
      <c r="AR317" s="139"/>
      <c r="AS317" s="139"/>
      <c r="AU317" s="139"/>
      <c r="AV317" s="139"/>
      <c r="AW317" s="139"/>
      <c r="AX317" s="139"/>
      <c r="AY317" s="139"/>
      <c r="BA317" s="139"/>
    </row>
    <row r="318" spans="1:64" s="55" customFormat="1" ht="15" customHeight="1" x14ac:dyDescent="0.2">
      <c r="A318" s="8">
        <v>1082</v>
      </c>
      <c r="B318" s="29" t="s">
        <v>872</v>
      </c>
      <c r="C318" s="29">
        <v>8</v>
      </c>
      <c r="D318" s="8" t="s">
        <v>659</v>
      </c>
      <c r="E318" s="72">
        <v>0</v>
      </c>
      <c r="F318" s="72">
        <v>0</v>
      </c>
      <c r="G318" s="72">
        <v>0</v>
      </c>
      <c r="H318" s="72">
        <v>0</v>
      </c>
      <c r="I318" s="72">
        <v>0</v>
      </c>
      <c r="J318" s="72"/>
      <c r="K318" s="72">
        <v>0</v>
      </c>
      <c r="L318" s="72">
        <v>0</v>
      </c>
      <c r="M318" s="72">
        <v>0</v>
      </c>
      <c r="N318" s="72">
        <v>0</v>
      </c>
      <c r="O318" s="72">
        <v>1</v>
      </c>
      <c r="P318" s="72" t="s">
        <v>748</v>
      </c>
      <c r="Q318" s="72">
        <v>0</v>
      </c>
      <c r="R318" s="72">
        <v>1</v>
      </c>
      <c r="S318" s="72">
        <v>0</v>
      </c>
      <c r="T318" s="72">
        <v>0</v>
      </c>
      <c r="U318" s="72">
        <v>0</v>
      </c>
      <c r="V318" s="8"/>
      <c r="W318" s="13">
        <f t="shared" si="29"/>
        <v>0</v>
      </c>
      <c r="X318" s="13">
        <f t="shared" si="29"/>
        <v>0</v>
      </c>
      <c r="Y318" s="161">
        <f t="shared" si="29"/>
        <v>0</v>
      </c>
      <c r="Z318" s="207">
        <f t="shared" si="29"/>
        <v>0</v>
      </c>
      <c r="AA318" s="13">
        <f t="shared" si="29"/>
        <v>0</v>
      </c>
      <c r="AB318" s="7">
        <f t="shared" si="24"/>
        <v>0</v>
      </c>
      <c r="AC318" s="7"/>
      <c r="AD318" s="7">
        <f t="shared" si="25"/>
        <v>0</v>
      </c>
      <c r="AE318" s="7">
        <f t="shared" si="26"/>
        <v>0</v>
      </c>
      <c r="AF318" s="7">
        <f t="shared" si="27"/>
        <v>0</v>
      </c>
      <c r="AG318" s="7"/>
      <c r="AI318" s="137"/>
      <c r="AJ318" s="137"/>
      <c r="AK318" s="137"/>
      <c r="AL318" s="137"/>
      <c r="AM318" s="137"/>
      <c r="AO318" s="137"/>
      <c r="AP318" s="137"/>
      <c r="AQ318" s="137"/>
      <c r="AR318" s="137"/>
      <c r="AS318" s="137"/>
      <c r="AU318" s="137"/>
      <c r="AV318" s="137"/>
      <c r="AW318" s="137"/>
      <c r="AX318" s="137"/>
      <c r="AY318" s="137"/>
      <c r="BA318" s="137"/>
    </row>
    <row r="319" spans="1:64" s="55" customFormat="1" ht="15" customHeight="1" x14ac:dyDescent="0.2">
      <c r="A319" s="8">
        <v>1023</v>
      </c>
      <c r="B319" s="29" t="s">
        <v>818</v>
      </c>
      <c r="C319" s="29">
        <v>8</v>
      </c>
      <c r="D319" s="8" t="s">
        <v>600</v>
      </c>
      <c r="E319" s="72">
        <v>0</v>
      </c>
      <c r="F319" s="72">
        <v>0</v>
      </c>
      <c r="G319" s="72">
        <v>1</v>
      </c>
      <c r="H319" s="72">
        <v>0</v>
      </c>
      <c r="I319" s="72">
        <v>0</v>
      </c>
      <c r="J319" s="72"/>
      <c r="K319" s="72">
        <v>0</v>
      </c>
      <c r="L319" s="72">
        <v>0</v>
      </c>
      <c r="M319" s="72">
        <v>0</v>
      </c>
      <c r="N319" s="72">
        <v>0</v>
      </c>
      <c r="O319" s="72">
        <v>0</v>
      </c>
      <c r="P319" s="72" t="s">
        <v>746</v>
      </c>
      <c r="Q319" s="72">
        <v>0</v>
      </c>
      <c r="R319" s="72">
        <v>1</v>
      </c>
      <c r="S319" s="72">
        <v>0</v>
      </c>
      <c r="T319" s="72">
        <v>0</v>
      </c>
      <c r="U319" s="72">
        <v>0</v>
      </c>
      <c r="V319" s="72"/>
      <c r="W319" s="13">
        <f t="shared" si="29"/>
        <v>0</v>
      </c>
      <c r="X319" s="13">
        <f t="shared" si="29"/>
        <v>0</v>
      </c>
      <c r="Y319" s="161">
        <f t="shared" si="29"/>
        <v>0</v>
      </c>
      <c r="Z319" s="207">
        <f t="shared" si="29"/>
        <v>0</v>
      </c>
      <c r="AA319" s="13">
        <f t="shared" si="29"/>
        <v>0</v>
      </c>
      <c r="AB319" s="7">
        <f t="shared" si="24"/>
        <v>0</v>
      </c>
      <c r="AC319" s="7"/>
      <c r="AD319" s="7">
        <f t="shared" si="25"/>
        <v>0</v>
      </c>
      <c r="AE319" s="7">
        <f t="shared" si="26"/>
        <v>0</v>
      </c>
      <c r="AF319" s="7">
        <f t="shared" si="27"/>
        <v>0</v>
      </c>
      <c r="AG319" s="7"/>
      <c r="AH319" s="54"/>
      <c r="AI319" s="139"/>
      <c r="AJ319" s="137"/>
      <c r="AK319" s="137"/>
      <c r="AL319" s="137"/>
      <c r="AM319" s="137"/>
      <c r="AO319" s="137"/>
      <c r="AP319" s="137"/>
      <c r="AQ319" s="137"/>
      <c r="AR319" s="137"/>
      <c r="AS319" s="137"/>
      <c r="AU319" s="137"/>
      <c r="AV319" s="137"/>
      <c r="AW319" s="137"/>
      <c r="AX319" s="137"/>
      <c r="AY319" s="137"/>
      <c r="BA319" s="137"/>
    </row>
    <row r="320" spans="1:64" ht="15" customHeight="1" x14ac:dyDescent="0.2">
      <c r="A320" s="8">
        <v>1099</v>
      </c>
      <c r="B320" s="29" t="s">
        <v>886</v>
      </c>
      <c r="C320" s="29">
        <v>10</v>
      </c>
      <c r="D320" s="8" t="s">
        <v>677</v>
      </c>
      <c r="E320" s="72">
        <v>0</v>
      </c>
      <c r="F320" s="72">
        <v>0</v>
      </c>
      <c r="G320" s="72">
        <v>0</v>
      </c>
      <c r="H320" s="72">
        <v>0</v>
      </c>
      <c r="I320" s="72">
        <v>1</v>
      </c>
      <c r="J320" s="72"/>
      <c r="K320" s="72">
        <v>0</v>
      </c>
      <c r="L320" s="72">
        <v>0</v>
      </c>
      <c r="M320" s="72">
        <v>0</v>
      </c>
      <c r="N320" s="72">
        <v>0</v>
      </c>
      <c r="O320" s="72">
        <v>0</v>
      </c>
      <c r="P320" s="72" t="s">
        <v>768</v>
      </c>
      <c r="Q320" s="72">
        <v>0</v>
      </c>
      <c r="R320" s="72">
        <v>0</v>
      </c>
      <c r="S320" s="72">
        <v>0</v>
      </c>
      <c r="T320" s="72">
        <v>0</v>
      </c>
      <c r="U320" s="72">
        <v>0</v>
      </c>
      <c r="V320" s="8"/>
      <c r="W320" s="13">
        <f t="shared" si="29"/>
        <v>0</v>
      </c>
      <c r="X320" s="13">
        <f t="shared" si="29"/>
        <v>0</v>
      </c>
      <c r="Y320" s="161">
        <f t="shared" si="29"/>
        <v>0</v>
      </c>
      <c r="Z320" s="207">
        <f t="shared" si="29"/>
        <v>0</v>
      </c>
      <c r="AA320" s="13">
        <f t="shared" si="29"/>
        <v>0</v>
      </c>
      <c r="AB320" s="7">
        <f t="shared" si="24"/>
        <v>0</v>
      </c>
      <c r="AC320" s="7"/>
      <c r="AD320" s="7">
        <f t="shared" si="25"/>
        <v>0</v>
      </c>
      <c r="AE320" s="7">
        <f t="shared" si="26"/>
        <v>0</v>
      </c>
      <c r="AF320" s="7">
        <f t="shared" si="27"/>
        <v>0</v>
      </c>
      <c r="AG320" s="7"/>
      <c r="AH320" s="55"/>
      <c r="AI320" s="137"/>
      <c r="AJ320" s="139"/>
      <c r="AK320" s="139"/>
      <c r="AL320" s="139"/>
      <c r="AM320" s="139"/>
      <c r="AO320" s="139"/>
      <c r="AP320" s="139"/>
      <c r="AQ320" s="139"/>
      <c r="AR320" s="139"/>
      <c r="AS320" s="139"/>
      <c r="AU320" s="139"/>
      <c r="AV320" s="139"/>
      <c r="AW320" s="139"/>
      <c r="AX320" s="139"/>
      <c r="AY320" s="139"/>
      <c r="BA320" s="139"/>
    </row>
    <row r="321" spans="1:64" s="83" customFormat="1" ht="15" customHeight="1" x14ac:dyDescent="0.2">
      <c r="A321" s="8">
        <v>1148</v>
      </c>
      <c r="B321" s="29" t="s">
        <v>929</v>
      </c>
      <c r="C321" s="29">
        <v>11</v>
      </c>
      <c r="D321" s="8" t="s">
        <v>726</v>
      </c>
      <c r="E321" s="72">
        <v>0</v>
      </c>
      <c r="F321" s="72">
        <v>0</v>
      </c>
      <c r="G321" s="72">
        <v>1</v>
      </c>
      <c r="H321" s="72">
        <v>0</v>
      </c>
      <c r="I321" s="72">
        <v>0</v>
      </c>
      <c r="J321" s="72"/>
      <c r="K321" s="72">
        <v>0</v>
      </c>
      <c r="L321" s="72">
        <v>0</v>
      </c>
      <c r="M321" s="72">
        <v>0</v>
      </c>
      <c r="N321" s="72">
        <v>0</v>
      </c>
      <c r="O321" s="72">
        <v>0</v>
      </c>
      <c r="P321" s="72" t="s">
        <v>744</v>
      </c>
      <c r="Q321" s="72">
        <v>0</v>
      </c>
      <c r="R321" s="72">
        <v>0</v>
      </c>
      <c r="S321" s="72">
        <v>0</v>
      </c>
      <c r="T321" s="72">
        <v>0</v>
      </c>
      <c r="U321" s="72">
        <v>0</v>
      </c>
      <c r="V321" s="8"/>
      <c r="W321" s="13">
        <f t="shared" si="29"/>
        <v>0</v>
      </c>
      <c r="X321" s="13">
        <f t="shared" si="29"/>
        <v>0</v>
      </c>
      <c r="Y321" s="161">
        <f t="shared" si="29"/>
        <v>0</v>
      </c>
      <c r="Z321" s="207">
        <f t="shared" si="29"/>
        <v>0</v>
      </c>
      <c r="AA321" s="13">
        <f t="shared" si="29"/>
        <v>0</v>
      </c>
      <c r="AB321" s="7">
        <f t="shared" si="24"/>
        <v>0</v>
      </c>
      <c r="AC321" s="7"/>
      <c r="AD321" s="7">
        <f t="shared" si="25"/>
        <v>0</v>
      </c>
      <c r="AE321" s="7">
        <f t="shared" si="26"/>
        <v>0</v>
      </c>
      <c r="AF321" s="7">
        <f t="shared" si="27"/>
        <v>0</v>
      </c>
      <c r="AG321" s="7"/>
      <c r="AH321" s="54"/>
      <c r="AI321" s="139"/>
      <c r="AJ321" s="85"/>
      <c r="AK321" s="85"/>
      <c r="AL321" s="85"/>
      <c r="AM321" s="85"/>
      <c r="AO321" s="85"/>
      <c r="AP321" s="85"/>
      <c r="AQ321" s="85"/>
      <c r="AR321" s="85"/>
      <c r="AS321" s="85"/>
      <c r="AU321" s="85"/>
      <c r="AV321" s="85"/>
      <c r="AW321" s="85"/>
      <c r="AX321" s="85"/>
      <c r="AY321" s="85"/>
      <c r="AZ321" s="85"/>
      <c r="BA321" s="85"/>
      <c r="BD321" s="85"/>
      <c r="BE321" s="85"/>
      <c r="BF321" s="85"/>
      <c r="BG321" s="85"/>
      <c r="BH321" s="85"/>
      <c r="BI321" s="85"/>
      <c r="BJ321" s="85"/>
      <c r="BK321" s="85"/>
      <c r="BL321" s="85"/>
    </row>
    <row r="322" spans="1:64" ht="15" customHeight="1" x14ac:dyDescent="0.2">
      <c r="A322" s="11" t="s">
        <v>319</v>
      </c>
      <c r="B322" s="29" t="s">
        <v>522</v>
      </c>
      <c r="C322" s="29">
        <v>2</v>
      </c>
      <c r="D322" s="4" t="s">
        <v>337</v>
      </c>
      <c r="E322" s="8">
        <v>0</v>
      </c>
      <c r="F322" s="8">
        <v>0</v>
      </c>
      <c r="G322" s="8">
        <v>0</v>
      </c>
      <c r="H322" s="8">
        <v>0</v>
      </c>
      <c r="I322" s="8">
        <v>0</v>
      </c>
      <c r="J322" s="8" t="s">
        <v>549</v>
      </c>
      <c r="K322" s="8">
        <v>0</v>
      </c>
      <c r="L322" s="8">
        <v>0</v>
      </c>
      <c r="M322" s="8">
        <v>0</v>
      </c>
      <c r="N322" s="8">
        <v>0</v>
      </c>
      <c r="O322" s="8">
        <v>0</v>
      </c>
      <c r="P322" s="8"/>
      <c r="Q322" s="8">
        <v>0</v>
      </c>
      <c r="R322" s="8">
        <v>0</v>
      </c>
      <c r="S322" s="8">
        <v>0</v>
      </c>
      <c r="T322" s="8">
        <v>0</v>
      </c>
      <c r="U322" s="8">
        <v>0</v>
      </c>
      <c r="V322" s="8" t="s">
        <v>544</v>
      </c>
      <c r="W322" s="13">
        <f t="shared" si="29"/>
        <v>0</v>
      </c>
      <c r="X322" s="13">
        <f t="shared" si="29"/>
        <v>0</v>
      </c>
      <c r="Y322" s="161">
        <f t="shared" si="29"/>
        <v>0</v>
      </c>
      <c r="Z322" s="207">
        <f t="shared" si="29"/>
        <v>0</v>
      </c>
      <c r="AA322" s="13">
        <f t="shared" si="29"/>
        <v>0</v>
      </c>
      <c r="AB322" s="7">
        <f t="shared" si="24"/>
        <v>0</v>
      </c>
      <c r="AC322" s="7"/>
      <c r="AD322" s="7">
        <f t="shared" si="25"/>
        <v>0</v>
      </c>
      <c r="AE322" s="7">
        <f t="shared" si="26"/>
        <v>0</v>
      </c>
      <c r="AF322" s="7">
        <f t="shared" si="27"/>
        <v>0</v>
      </c>
      <c r="AG322" s="7"/>
      <c r="AI322" s="139"/>
      <c r="AJ322" s="139"/>
      <c r="AK322" s="139"/>
      <c r="AL322" s="139"/>
      <c r="AM322" s="139"/>
      <c r="AO322" s="139"/>
      <c r="AP322" s="139"/>
      <c r="AQ322" s="139"/>
      <c r="AR322" s="139"/>
      <c r="AS322" s="139"/>
      <c r="AU322" s="139"/>
      <c r="AV322" s="139"/>
      <c r="AW322" s="139"/>
      <c r="AX322" s="139"/>
      <c r="AY322" s="139"/>
      <c r="BA322" s="139"/>
    </row>
    <row r="323" spans="1:64" ht="15" customHeight="1" x14ac:dyDescent="0.2">
      <c r="A323" s="1" t="s">
        <v>129</v>
      </c>
      <c r="B323" s="29" t="s">
        <v>454</v>
      </c>
      <c r="C323" s="29">
        <v>8</v>
      </c>
      <c r="D323" s="4" t="s">
        <v>138</v>
      </c>
      <c r="E323" s="6">
        <v>1</v>
      </c>
      <c r="F323" s="6">
        <v>1</v>
      </c>
      <c r="G323" s="6">
        <v>0</v>
      </c>
      <c r="H323" s="6">
        <v>0</v>
      </c>
      <c r="I323" s="6">
        <v>0</v>
      </c>
      <c r="J323" s="8" t="s">
        <v>225</v>
      </c>
      <c r="K323" s="5">
        <v>0</v>
      </c>
      <c r="L323" s="5">
        <v>0</v>
      </c>
      <c r="M323" s="14">
        <v>0</v>
      </c>
      <c r="N323" s="14">
        <v>0</v>
      </c>
      <c r="O323" s="14">
        <v>0</v>
      </c>
      <c r="P323" s="8" t="s">
        <v>173</v>
      </c>
      <c r="Q323" s="5">
        <v>0</v>
      </c>
      <c r="R323" s="5">
        <v>0</v>
      </c>
      <c r="S323" s="5">
        <v>0</v>
      </c>
      <c r="T323" s="5">
        <v>0</v>
      </c>
      <c r="U323" s="5">
        <v>0</v>
      </c>
      <c r="V323" s="5"/>
      <c r="W323" s="13">
        <f t="shared" si="29"/>
        <v>0</v>
      </c>
      <c r="X323" s="13">
        <f t="shared" si="29"/>
        <v>0</v>
      </c>
      <c r="Y323" s="161">
        <f t="shared" si="29"/>
        <v>0</v>
      </c>
      <c r="Z323" s="207">
        <f t="shared" si="29"/>
        <v>0</v>
      </c>
      <c r="AA323" s="13">
        <f t="shared" si="29"/>
        <v>0</v>
      </c>
      <c r="AB323" s="7">
        <f t="shared" ref="AB323:AB332" si="30">SUM(W323:AA323)</f>
        <v>0</v>
      </c>
      <c r="AC323" s="7"/>
      <c r="AD323" s="7">
        <f t="shared" ref="AD323:AD332" si="31">W323+X323</f>
        <v>0</v>
      </c>
      <c r="AE323" s="7">
        <f t="shared" ref="AE323:AE332" si="32">Z323+AA323</f>
        <v>0</v>
      </c>
      <c r="AF323" s="7">
        <f t="shared" ref="AF323:AF332" si="33">Y323</f>
        <v>0</v>
      </c>
      <c r="AG323" s="7"/>
      <c r="AH323" s="55"/>
      <c r="AI323" s="137"/>
      <c r="AJ323" s="139"/>
      <c r="AK323" s="139"/>
      <c r="AL323" s="139"/>
      <c r="AM323" s="139"/>
      <c r="AO323" s="139"/>
      <c r="AP323" s="139"/>
      <c r="AQ323" s="139"/>
      <c r="AR323" s="139"/>
      <c r="AS323" s="139"/>
      <c r="AU323" s="139"/>
      <c r="AV323" s="139"/>
      <c r="AW323" s="139"/>
      <c r="AX323" s="139"/>
      <c r="AY323" s="139"/>
      <c r="BA323" s="139"/>
    </row>
    <row r="324" spans="1:64" ht="15" customHeight="1" x14ac:dyDescent="0.2">
      <c r="A324" s="8">
        <v>1154</v>
      </c>
      <c r="B324" s="29" t="s">
        <v>935</v>
      </c>
      <c r="C324" s="29">
        <v>10</v>
      </c>
      <c r="D324" s="8" t="s">
        <v>733</v>
      </c>
      <c r="E324" s="72">
        <v>0</v>
      </c>
      <c r="F324" s="72">
        <v>0</v>
      </c>
      <c r="G324" s="72">
        <v>1</v>
      </c>
      <c r="H324" s="72">
        <v>0</v>
      </c>
      <c r="I324" s="72">
        <v>0</v>
      </c>
      <c r="J324" s="72"/>
      <c r="K324" s="72">
        <v>0</v>
      </c>
      <c r="L324" s="72">
        <v>0</v>
      </c>
      <c r="M324" s="72">
        <v>0</v>
      </c>
      <c r="N324" s="72">
        <v>0</v>
      </c>
      <c r="O324" s="72">
        <v>0</v>
      </c>
      <c r="P324" s="72" t="s">
        <v>776</v>
      </c>
      <c r="Q324" s="72">
        <v>0</v>
      </c>
      <c r="R324" s="72">
        <v>1</v>
      </c>
      <c r="S324" s="72">
        <v>0</v>
      </c>
      <c r="T324" s="72">
        <v>0</v>
      </c>
      <c r="U324" s="72">
        <v>0</v>
      </c>
      <c r="V324" s="8"/>
      <c r="W324" s="13">
        <f t="shared" si="29"/>
        <v>0</v>
      </c>
      <c r="X324" s="13">
        <f t="shared" si="29"/>
        <v>0</v>
      </c>
      <c r="Y324" s="161">
        <f t="shared" si="29"/>
        <v>0</v>
      </c>
      <c r="Z324" s="207">
        <f t="shared" si="29"/>
        <v>0</v>
      </c>
      <c r="AA324" s="13">
        <f t="shared" si="29"/>
        <v>0</v>
      </c>
      <c r="AB324" s="7">
        <f t="shared" si="30"/>
        <v>0</v>
      </c>
      <c r="AC324" s="7"/>
      <c r="AD324" s="7">
        <f t="shared" si="31"/>
        <v>0</v>
      </c>
      <c r="AE324" s="7">
        <f t="shared" si="32"/>
        <v>0</v>
      </c>
      <c r="AF324" s="7">
        <f t="shared" si="33"/>
        <v>0</v>
      </c>
      <c r="AG324" s="7"/>
      <c r="AI324" s="139"/>
      <c r="AJ324" s="139"/>
      <c r="AK324" s="139"/>
      <c r="AL324" s="139"/>
      <c r="AM324" s="139"/>
      <c r="AO324" s="139"/>
      <c r="AP324" s="139"/>
      <c r="AQ324" s="139"/>
      <c r="AR324" s="139"/>
      <c r="AS324" s="139"/>
      <c r="AU324" s="139"/>
      <c r="AV324" s="139"/>
      <c r="AW324" s="139"/>
      <c r="AX324" s="139"/>
      <c r="AY324" s="139"/>
      <c r="BA324" s="139"/>
    </row>
    <row r="325" spans="1:64" ht="15" customHeight="1" x14ac:dyDescent="0.2">
      <c r="A325" s="11" t="s">
        <v>245</v>
      </c>
      <c r="B325" s="29" t="s">
        <v>498</v>
      </c>
      <c r="C325" s="29">
        <v>9</v>
      </c>
      <c r="D325" s="4" t="s">
        <v>259</v>
      </c>
      <c r="E325" s="8">
        <v>0</v>
      </c>
      <c r="F325" s="8">
        <v>1</v>
      </c>
      <c r="G325" s="8">
        <v>0</v>
      </c>
      <c r="H325" s="8">
        <v>0</v>
      </c>
      <c r="I325" s="8">
        <v>0</v>
      </c>
      <c r="J325" s="8" t="s">
        <v>546</v>
      </c>
      <c r="K325" s="8">
        <v>0</v>
      </c>
      <c r="L325" s="8">
        <v>0</v>
      </c>
      <c r="M325" s="8">
        <v>0</v>
      </c>
      <c r="N325" s="8">
        <v>0</v>
      </c>
      <c r="O325" s="8">
        <v>0</v>
      </c>
      <c r="P325" s="8"/>
      <c r="Q325" s="8">
        <v>0</v>
      </c>
      <c r="R325" s="8">
        <v>0</v>
      </c>
      <c r="S325" s="8">
        <v>0</v>
      </c>
      <c r="T325" s="8">
        <v>0</v>
      </c>
      <c r="U325" s="8">
        <v>0</v>
      </c>
      <c r="V325" s="8"/>
      <c r="W325" s="13">
        <f t="shared" ref="W325:AA332" si="34">IF(((E325+K325+Q325)=1.5),0.5,ROUND((E325+K325+Q325)/3,0))</f>
        <v>0</v>
      </c>
      <c r="X325" s="13">
        <f t="shared" si="34"/>
        <v>0</v>
      </c>
      <c r="Y325" s="161">
        <f t="shared" si="34"/>
        <v>0</v>
      </c>
      <c r="Z325" s="207">
        <f t="shared" si="34"/>
        <v>0</v>
      </c>
      <c r="AA325" s="13">
        <f t="shared" si="34"/>
        <v>0</v>
      </c>
      <c r="AB325" s="7">
        <f t="shared" si="30"/>
        <v>0</v>
      </c>
      <c r="AC325" s="7"/>
      <c r="AD325" s="7">
        <f t="shared" si="31"/>
        <v>0</v>
      </c>
      <c r="AE325" s="7">
        <f t="shared" si="32"/>
        <v>0</v>
      </c>
      <c r="AF325" s="7">
        <f t="shared" si="33"/>
        <v>0</v>
      </c>
      <c r="AG325" s="7"/>
      <c r="AI325" s="139"/>
      <c r="AJ325" s="139"/>
      <c r="AK325" s="139"/>
      <c r="AL325" s="139"/>
      <c r="AM325" s="139"/>
      <c r="AO325" s="139"/>
      <c r="AP325" s="139"/>
      <c r="AQ325" s="139"/>
      <c r="AR325" s="139"/>
      <c r="AS325" s="139"/>
      <c r="AU325" s="139"/>
      <c r="AV325" s="139"/>
      <c r="AW325" s="139"/>
      <c r="AX325" s="139"/>
      <c r="AY325" s="139"/>
      <c r="BA325" s="139"/>
    </row>
    <row r="326" spans="1:64" s="55" customFormat="1" ht="15" customHeight="1" x14ac:dyDescent="0.2">
      <c r="A326" s="11" t="s">
        <v>353</v>
      </c>
      <c r="B326" s="29" t="s">
        <v>533</v>
      </c>
      <c r="C326" s="29">
        <v>1</v>
      </c>
      <c r="D326" s="4" t="s">
        <v>373</v>
      </c>
      <c r="E326" s="8">
        <v>0</v>
      </c>
      <c r="F326" s="8">
        <v>0</v>
      </c>
      <c r="G326" s="8">
        <v>0</v>
      </c>
      <c r="H326" s="8">
        <v>0</v>
      </c>
      <c r="I326" s="8">
        <v>0</v>
      </c>
      <c r="J326" s="8"/>
      <c r="K326" s="8">
        <v>0</v>
      </c>
      <c r="L326" s="8">
        <v>0</v>
      </c>
      <c r="M326" s="8">
        <v>0</v>
      </c>
      <c r="N326" s="8">
        <v>0</v>
      </c>
      <c r="O326" s="8">
        <v>1</v>
      </c>
      <c r="P326" s="8"/>
      <c r="Q326" s="8">
        <v>0</v>
      </c>
      <c r="R326" s="8">
        <v>1</v>
      </c>
      <c r="S326" s="8">
        <v>0</v>
      </c>
      <c r="T326" s="8">
        <v>0</v>
      </c>
      <c r="U326" s="8">
        <v>0</v>
      </c>
      <c r="V326" s="8"/>
      <c r="W326" s="13">
        <f t="shared" si="34"/>
        <v>0</v>
      </c>
      <c r="X326" s="13">
        <f t="shared" si="34"/>
        <v>0</v>
      </c>
      <c r="Y326" s="161">
        <f t="shared" si="34"/>
        <v>0</v>
      </c>
      <c r="Z326" s="207">
        <f t="shared" si="34"/>
        <v>0</v>
      </c>
      <c r="AA326" s="13">
        <f t="shared" si="34"/>
        <v>0</v>
      </c>
      <c r="AB326" s="7">
        <f t="shared" si="30"/>
        <v>0</v>
      </c>
      <c r="AC326" s="7"/>
      <c r="AD326" s="7">
        <f t="shared" si="31"/>
        <v>0</v>
      </c>
      <c r="AE326" s="7">
        <f t="shared" si="32"/>
        <v>0</v>
      </c>
      <c r="AF326" s="7">
        <f t="shared" si="33"/>
        <v>0</v>
      </c>
      <c r="AG326" s="7"/>
      <c r="AH326" s="54"/>
      <c r="AI326" s="139"/>
      <c r="AJ326" s="137"/>
      <c r="AK326" s="137"/>
      <c r="AL326" s="137"/>
      <c r="AM326" s="137"/>
      <c r="AO326" s="137"/>
      <c r="AP326" s="137"/>
      <c r="AQ326" s="137"/>
      <c r="AR326" s="137"/>
      <c r="AS326" s="137"/>
      <c r="AU326" s="137"/>
      <c r="AV326" s="137"/>
      <c r="AW326" s="137"/>
      <c r="AX326" s="137"/>
      <c r="AY326" s="137"/>
      <c r="BA326" s="137"/>
    </row>
    <row r="327" spans="1:64" s="55" customFormat="1" ht="15" customHeight="1" x14ac:dyDescent="0.2">
      <c r="A327" s="1" t="s">
        <v>265</v>
      </c>
      <c r="B327" s="29" t="s">
        <v>504</v>
      </c>
      <c r="C327" s="29">
        <v>1</v>
      </c>
      <c r="D327" s="4" t="s">
        <v>279</v>
      </c>
      <c r="E327" s="8">
        <v>0</v>
      </c>
      <c r="F327" s="8">
        <v>0</v>
      </c>
      <c r="G327" s="8">
        <v>0</v>
      </c>
      <c r="H327" s="8">
        <v>1</v>
      </c>
      <c r="I327" s="8">
        <v>0</v>
      </c>
      <c r="J327" s="8"/>
      <c r="K327" s="8">
        <v>0</v>
      </c>
      <c r="L327" s="8">
        <v>0</v>
      </c>
      <c r="M327" s="8">
        <v>0</v>
      </c>
      <c r="N327" s="8">
        <v>0</v>
      </c>
      <c r="O327" s="8">
        <v>0</v>
      </c>
      <c r="P327" s="8"/>
      <c r="Q327" s="8">
        <v>0</v>
      </c>
      <c r="R327" s="8">
        <v>1</v>
      </c>
      <c r="S327" s="8">
        <v>0</v>
      </c>
      <c r="T327" s="8">
        <v>0</v>
      </c>
      <c r="U327" s="8">
        <v>0</v>
      </c>
      <c r="V327" s="8"/>
      <c r="W327" s="13">
        <f t="shared" si="34"/>
        <v>0</v>
      </c>
      <c r="X327" s="13">
        <f t="shared" si="34"/>
        <v>0</v>
      </c>
      <c r="Y327" s="161">
        <f t="shared" si="34"/>
        <v>0</v>
      </c>
      <c r="Z327" s="207">
        <f t="shared" si="34"/>
        <v>0</v>
      </c>
      <c r="AA327" s="13">
        <f t="shared" si="34"/>
        <v>0</v>
      </c>
      <c r="AB327" s="7">
        <f t="shared" si="30"/>
        <v>0</v>
      </c>
      <c r="AC327" s="7"/>
      <c r="AD327" s="7">
        <f t="shared" si="31"/>
        <v>0</v>
      </c>
      <c r="AE327" s="7">
        <f t="shared" si="32"/>
        <v>0</v>
      </c>
      <c r="AF327" s="7">
        <f t="shared" si="33"/>
        <v>0</v>
      </c>
      <c r="AG327" s="7"/>
      <c r="AH327" s="54"/>
      <c r="AI327" s="139"/>
      <c r="AJ327" s="137"/>
      <c r="AK327" s="137"/>
      <c r="AL327" s="137"/>
      <c r="AM327" s="137"/>
      <c r="AO327" s="137"/>
      <c r="AP327" s="137"/>
      <c r="AQ327" s="137"/>
      <c r="AR327" s="137"/>
      <c r="AS327" s="137"/>
      <c r="AU327" s="137"/>
      <c r="AV327" s="137"/>
      <c r="AW327" s="137"/>
      <c r="AX327" s="137"/>
      <c r="AY327" s="137"/>
      <c r="BA327" s="137"/>
    </row>
    <row r="328" spans="1:64" s="55" customFormat="1" ht="15" customHeight="1" x14ac:dyDescent="0.2">
      <c r="A328" s="11" t="s">
        <v>77</v>
      </c>
      <c r="B328" s="29" t="s">
        <v>431</v>
      </c>
      <c r="C328" s="29">
        <v>9</v>
      </c>
      <c r="D328" s="4" t="s">
        <v>78</v>
      </c>
      <c r="E328" s="6">
        <v>0</v>
      </c>
      <c r="F328" s="6">
        <v>0</v>
      </c>
      <c r="G328" s="6">
        <v>1</v>
      </c>
      <c r="H328" s="6">
        <v>0</v>
      </c>
      <c r="I328" s="6">
        <v>0</v>
      </c>
      <c r="J328" s="3"/>
      <c r="K328" s="5">
        <v>0</v>
      </c>
      <c r="L328" s="5">
        <v>0</v>
      </c>
      <c r="M328" s="14">
        <v>0</v>
      </c>
      <c r="N328" s="14">
        <v>0</v>
      </c>
      <c r="O328" s="14">
        <v>1</v>
      </c>
      <c r="P328" s="3"/>
      <c r="Q328" s="5">
        <v>0</v>
      </c>
      <c r="R328" s="5">
        <v>1</v>
      </c>
      <c r="S328" s="5">
        <v>0</v>
      </c>
      <c r="T328" s="5">
        <v>0</v>
      </c>
      <c r="U328" s="5">
        <v>0</v>
      </c>
      <c r="V328" s="5"/>
      <c r="W328" s="13">
        <f t="shared" si="34"/>
        <v>0</v>
      </c>
      <c r="X328" s="13">
        <f t="shared" si="34"/>
        <v>0</v>
      </c>
      <c r="Y328" s="161">
        <f t="shared" si="34"/>
        <v>0</v>
      </c>
      <c r="Z328" s="207">
        <f t="shared" si="34"/>
        <v>0</v>
      </c>
      <c r="AA328" s="13">
        <f t="shared" si="34"/>
        <v>0</v>
      </c>
      <c r="AB328" s="7">
        <f t="shared" si="30"/>
        <v>0</v>
      </c>
      <c r="AC328" s="7"/>
      <c r="AD328" s="7">
        <f t="shared" si="31"/>
        <v>0</v>
      </c>
      <c r="AE328" s="7">
        <f t="shared" si="32"/>
        <v>0</v>
      </c>
      <c r="AF328" s="7">
        <f t="shared" si="33"/>
        <v>0</v>
      </c>
      <c r="AG328" s="7"/>
      <c r="AI328" s="137"/>
      <c r="AJ328" s="137"/>
      <c r="AK328" s="137"/>
      <c r="AL328" s="137"/>
      <c r="AM328" s="137"/>
      <c r="AO328" s="137"/>
      <c r="AP328" s="137"/>
      <c r="AQ328" s="137"/>
      <c r="AR328" s="137"/>
      <c r="AS328" s="137"/>
      <c r="AU328" s="137"/>
      <c r="AV328" s="137"/>
      <c r="AW328" s="137"/>
      <c r="AX328" s="137"/>
      <c r="AY328" s="137"/>
      <c r="BA328" s="137"/>
    </row>
    <row r="329" spans="1:64" ht="15" customHeight="1" x14ac:dyDescent="0.2">
      <c r="A329" s="11" t="s">
        <v>954</v>
      </c>
      <c r="B329" s="29" t="s">
        <v>462</v>
      </c>
      <c r="C329" s="29">
        <v>9</v>
      </c>
      <c r="D329" s="4" t="s">
        <v>161</v>
      </c>
      <c r="E329" s="6">
        <v>0</v>
      </c>
      <c r="F329" s="6">
        <v>0</v>
      </c>
      <c r="G329" s="6">
        <v>0</v>
      </c>
      <c r="H329" s="6">
        <v>0</v>
      </c>
      <c r="I329" s="6">
        <v>0</v>
      </c>
      <c r="J329" s="3"/>
      <c r="K329" s="5">
        <v>0</v>
      </c>
      <c r="L329" s="5">
        <v>0</v>
      </c>
      <c r="M329" s="14">
        <v>0</v>
      </c>
      <c r="N329" s="14">
        <v>0</v>
      </c>
      <c r="O329" s="14">
        <v>0</v>
      </c>
      <c r="P329" s="8" t="s">
        <v>44</v>
      </c>
      <c r="Q329" s="5">
        <v>0</v>
      </c>
      <c r="R329" s="5">
        <v>0</v>
      </c>
      <c r="S329" s="5">
        <v>0</v>
      </c>
      <c r="T329" s="5">
        <v>0</v>
      </c>
      <c r="U329" s="5">
        <v>0</v>
      </c>
      <c r="V329" s="5"/>
      <c r="W329" s="13">
        <f t="shared" si="34"/>
        <v>0</v>
      </c>
      <c r="X329" s="13">
        <f t="shared" si="34"/>
        <v>0</v>
      </c>
      <c r="Y329" s="161">
        <f t="shared" si="34"/>
        <v>0</v>
      </c>
      <c r="Z329" s="207">
        <f t="shared" si="34"/>
        <v>0</v>
      </c>
      <c r="AA329" s="13">
        <f t="shared" si="34"/>
        <v>0</v>
      </c>
      <c r="AB329" s="7">
        <f t="shared" si="30"/>
        <v>0</v>
      </c>
      <c r="AC329" s="7"/>
      <c r="AD329" s="7">
        <f t="shared" si="31"/>
        <v>0</v>
      </c>
      <c r="AE329" s="7">
        <f t="shared" si="32"/>
        <v>0</v>
      </c>
      <c r="AF329" s="7">
        <f t="shared" si="33"/>
        <v>0</v>
      </c>
      <c r="AG329" s="7"/>
      <c r="AI329" s="139"/>
      <c r="AJ329" s="139"/>
      <c r="AK329" s="139"/>
      <c r="AL329" s="139"/>
      <c r="AM329" s="139"/>
      <c r="AO329" s="139"/>
      <c r="AP329" s="139"/>
      <c r="AQ329" s="139"/>
      <c r="AR329" s="139"/>
      <c r="AS329" s="139"/>
      <c r="AU329" s="139"/>
      <c r="AV329" s="139"/>
      <c r="AW329" s="139"/>
      <c r="AX329" s="139"/>
      <c r="AY329" s="139"/>
      <c r="BA329" s="139"/>
    </row>
    <row r="330" spans="1:64" ht="15" customHeight="1" x14ac:dyDescent="0.2">
      <c r="A330" s="8">
        <v>1089</v>
      </c>
      <c r="B330" s="29" t="s">
        <v>878</v>
      </c>
      <c r="C330" s="29">
        <v>8</v>
      </c>
      <c r="D330" s="8" t="s">
        <v>666</v>
      </c>
      <c r="E330" s="72">
        <v>0</v>
      </c>
      <c r="F330" s="72">
        <v>1</v>
      </c>
      <c r="G330" s="72">
        <v>1</v>
      </c>
      <c r="H330" s="72">
        <v>0</v>
      </c>
      <c r="I330" s="72">
        <v>0</v>
      </c>
      <c r="J330" s="72"/>
      <c r="K330" s="72">
        <v>0</v>
      </c>
      <c r="L330" s="72">
        <v>0</v>
      </c>
      <c r="M330" s="72">
        <v>0</v>
      </c>
      <c r="N330" s="72">
        <v>0</v>
      </c>
      <c r="O330" s="72">
        <v>0</v>
      </c>
      <c r="P330" s="72"/>
      <c r="Q330" s="72">
        <v>0</v>
      </c>
      <c r="R330" s="72">
        <v>0</v>
      </c>
      <c r="S330" s="72">
        <v>0</v>
      </c>
      <c r="T330" s="72">
        <v>0</v>
      </c>
      <c r="U330" s="72">
        <v>0</v>
      </c>
      <c r="V330" s="8"/>
      <c r="W330" s="13">
        <f t="shared" si="34"/>
        <v>0</v>
      </c>
      <c r="X330" s="13">
        <f t="shared" si="34"/>
        <v>0</v>
      </c>
      <c r="Y330" s="161">
        <f t="shared" si="34"/>
        <v>0</v>
      </c>
      <c r="Z330" s="207">
        <f t="shared" si="34"/>
        <v>0</v>
      </c>
      <c r="AA330" s="13">
        <f t="shared" si="34"/>
        <v>0</v>
      </c>
      <c r="AB330" s="7">
        <f t="shared" si="30"/>
        <v>0</v>
      </c>
      <c r="AC330" s="7"/>
      <c r="AD330" s="7">
        <f t="shared" si="31"/>
        <v>0</v>
      </c>
      <c r="AE330" s="7">
        <f t="shared" si="32"/>
        <v>0</v>
      </c>
      <c r="AF330" s="7">
        <f t="shared" si="33"/>
        <v>0</v>
      </c>
      <c r="AG330" s="7"/>
      <c r="AI330" s="139"/>
      <c r="AJ330" s="139"/>
      <c r="AK330" s="139"/>
      <c r="AL330" s="139"/>
      <c r="AM330" s="139"/>
      <c r="AO330" s="139"/>
      <c r="AP330" s="139"/>
      <c r="AQ330" s="139"/>
      <c r="AR330" s="139"/>
      <c r="AS330" s="139"/>
      <c r="AU330" s="139"/>
      <c r="AV330" s="139"/>
      <c r="AW330" s="139"/>
      <c r="AX330" s="139"/>
      <c r="AY330" s="139"/>
      <c r="BA330" s="139"/>
    </row>
    <row r="331" spans="1:64" ht="15" customHeight="1" x14ac:dyDescent="0.2">
      <c r="A331" s="11" t="s">
        <v>201</v>
      </c>
      <c r="B331" s="29" t="s">
        <v>480</v>
      </c>
      <c r="C331" s="29">
        <v>9</v>
      </c>
      <c r="D331" s="4" t="s">
        <v>210</v>
      </c>
      <c r="E331" s="6">
        <v>0</v>
      </c>
      <c r="F331" s="6">
        <v>0</v>
      </c>
      <c r="G331" s="6">
        <v>0</v>
      </c>
      <c r="H331" s="6">
        <v>0</v>
      </c>
      <c r="I331" s="6">
        <v>0</v>
      </c>
      <c r="J331" s="8" t="s">
        <v>336</v>
      </c>
      <c r="K331" s="9">
        <v>0</v>
      </c>
      <c r="L331" s="9">
        <v>0</v>
      </c>
      <c r="M331" s="16">
        <v>0</v>
      </c>
      <c r="N331" s="16">
        <v>0</v>
      </c>
      <c r="O331" s="16">
        <v>0</v>
      </c>
      <c r="P331" s="10" t="s">
        <v>291</v>
      </c>
      <c r="Q331" s="5">
        <v>0</v>
      </c>
      <c r="R331" s="5">
        <v>0</v>
      </c>
      <c r="S331" s="5">
        <v>0</v>
      </c>
      <c r="T331" s="5">
        <v>0</v>
      </c>
      <c r="U331" s="5">
        <v>0</v>
      </c>
      <c r="V331" s="5"/>
      <c r="W331" s="13">
        <f t="shared" si="34"/>
        <v>0</v>
      </c>
      <c r="X331" s="13">
        <f t="shared" si="34"/>
        <v>0</v>
      </c>
      <c r="Y331" s="161">
        <f t="shared" si="34"/>
        <v>0</v>
      </c>
      <c r="Z331" s="207">
        <f t="shared" si="34"/>
        <v>0</v>
      </c>
      <c r="AA331" s="13">
        <f t="shared" si="34"/>
        <v>0</v>
      </c>
      <c r="AB331" s="7">
        <f t="shared" si="30"/>
        <v>0</v>
      </c>
      <c r="AC331" s="7"/>
      <c r="AD331" s="7">
        <f t="shared" si="31"/>
        <v>0</v>
      </c>
      <c r="AE331" s="7">
        <f t="shared" si="32"/>
        <v>0</v>
      </c>
      <c r="AF331" s="7">
        <f t="shared" si="33"/>
        <v>0</v>
      </c>
      <c r="AG331" s="7"/>
      <c r="AI331" s="139"/>
      <c r="AJ331" s="139"/>
      <c r="AK331" s="139"/>
      <c r="AL331" s="139"/>
      <c r="AM331" s="139"/>
      <c r="AO331" s="139"/>
      <c r="AP331" s="139"/>
      <c r="AQ331" s="139"/>
      <c r="AR331" s="139"/>
      <c r="AS331" s="139"/>
      <c r="AU331" s="139"/>
      <c r="AV331" s="139"/>
      <c r="AW331" s="139"/>
      <c r="AX331" s="139"/>
      <c r="AY331" s="139"/>
      <c r="BA331" s="139"/>
    </row>
    <row r="332" spans="1:64" ht="15" customHeight="1" x14ac:dyDescent="0.2">
      <c r="A332" s="8">
        <v>1028</v>
      </c>
      <c r="B332" s="29" t="s">
        <v>823</v>
      </c>
      <c r="C332" s="29">
        <v>8</v>
      </c>
      <c r="D332" s="8" t="s">
        <v>605</v>
      </c>
      <c r="E332" s="72">
        <v>0</v>
      </c>
      <c r="F332" s="72">
        <v>0</v>
      </c>
      <c r="G332" s="72">
        <v>0</v>
      </c>
      <c r="H332" s="72">
        <v>0</v>
      </c>
      <c r="I332" s="72">
        <v>1</v>
      </c>
      <c r="J332" s="72" t="s">
        <v>62</v>
      </c>
      <c r="K332" s="72">
        <v>0</v>
      </c>
      <c r="L332" s="72">
        <v>0</v>
      </c>
      <c r="M332" s="72">
        <v>0</v>
      </c>
      <c r="N332" s="72">
        <v>0</v>
      </c>
      <c r="O332" s="72">
        <v>0</v>
      </c>
      <c r="P332" s="72" t="s">
        <v>744</v>
      </c>
      <c r="Q332" s="72">
        <v>0</v>
      </c>
      <c r="R332" s="72">
        <v>1</v>
      </c>
      <c r="S332" s="72">
        <v>1</v>
      </c>
      <c r="T332" s="72">
        <v>0</v>
      </c>
      <c r="U332" s="72">
        <v>0</v>
      </c>
      <c r="W332" s="13">
        <f t="shared" si="34"/>
        <v>0</v>
      </c>
      <c r="X332" s="13">
        <f t="shared" si="34"/>
        <v>0</v>
      </c>
      <c r="Y332" s="161">
        <f t="shared" si="34"/>
        <v>0</v>
      </c>
      <c r="Z332" s="207">
        <f t="shared" si="34"/>
        <v>0</v>
      </c>
      <c r="AA332" s="13">
        <f t="shared" si="34"/>
        <v>0</v>
      </c>
      <c r="AB332" s="7">
        <f t="shared" si="30"/>
        <v>0</v>
      </c>
      <c r="AC332" s="7"/>
      <c r="AD332" s="7">
        <f t="shared" si="31"/>
        <v>0</v>
      </c>
      <c r="AE332" s="7">
        <f t="shared" si="32"/>
        <v>0</v>
      </c>
      <c r="AF332" s="7">
        <f t="shared" si="33"/>
        <v>0</v>
      </c>
      <c r="AG332" s="7"/>
      <c r="AI332" s="139"/>
      <c r="AJ332" s="139"/>
      <c r="AK332" s="139"/>
      <c r="AL332" s="139"/>
      <c r="AM332" s="139"/>
      <c r="AO332" s="139"/>
      <c r="AP332" s="139"/>
      <c r="AQ332" s="139"/>
      <c r="AR332" s="139"/>
      <c r="AS332" s="139"/>
      <c r="AU332" s="139"/>
      <c r="AV332" s="139"/>
      <c r="AW332" s="139"/>
      <c r="AX332" s="139"/>
      <c r="AY332" s="139"/>
      <c r="BA332" s="139"/>
    </row>
    <row r="333" spans="1:64" ht="15" customHeight="1" x14ac:dyDescent="0.2">
      <c r="A333" s="11"/>
      <c r="B333" s="11"/>
      <c r="C333" s="11"/>
      <c r="D333" s="8"/>
      <c r="E333" s="8"/>
      <c r="F333" s="8"/>
      <c r="G333" s="8"/>
      <c r="H333" s="8"/>
      <c r="I333" s="8"/>
      <c r="J333" s="8"/>
      <c r="K333" s="8"/>
      <c r="L333" s="8"/>
      <c r="M333" s="15"/>
      <c r="N333" s="15"/>
      <c r="O333" s="15"/>
      <c r="P333" s="8"/>
      <c r="Q333" s="8"/>
      <c r="R333" s="8"/>
      <c r="S333" s="8"/>
      <c r="T333" s="8"/>
      <c r="U333" s="8"/>
      <c r="V333" s="8"/>
      <c r="W333" s="13"/>
      <c r="X333" s="13"/>
      <c r="Z333" s="207"/>
      <c r="AA333" s="13"/>
      <c r="AB333" s="7"/>
      <c r="AC333" s="7"/>
      <c r="AD333" s="7"/>
      <c r="AE333" s="7"/>
      <c r="AF333" s="7"/>
      <c r="AG333" s="7"/>
      <c r="AI333" s="139"/>
      <c r="AJ333" s="139"/>
      <c r="AK333" s="139"/>
      <c r="AL333" s="139"/>
      <c r="AM333" s="139"/>
      <c r="AO333" s="139"/>
      <c r="AP333" s="139"/>
      <c r="AQ333" s="139"/>
      <c r="AR333" s="139"/>
      <c r="AS333" s="139"/>
      <c r="AU333" s="139"/>
      <c r="AV333" s="139"/>
      <c r="AW333" s="139"/>
      <c r="AX333" s="139"/>
      <c r="AY333" s="139"/>
      <c r="BA333" s="139"/>
    </row>
    <row r="334" spans="1:64" ht="15" customHeight="1" x14ac:dyDescent="0.2">
      <c r="A334" s="11"/>
      <c r="B334" s="11"/>
      <c r="C334" s="11"/>
      <c r="D334" s="8"/>
      <c r="E334" s="8"/>
      <c r="F334" s="8"/>
      <c r="G334" s="8"/>
      <c r="H334" s="8"/>
      <c r="I334" s="8"/>
      <c r="J334" s="8"/>
      <c r="K334" s="8"/>
      <c r="L334" s="8"/>
      <c r="M334" s="15"/>
      <c r="N334" s="15"/>
      <c r="O334" s="15"/>
      <c r="P334" s="8"/>
      <c r="Q334" s="8"/>
      <c r="R334" s="8"/>
      <c r="S334" s="8"/>
      <c r="T334" s="8"/>
      <c r="U334" s="8"/>
      <c r="V334" s="8" t="s">
        <v>960</v>
      </c>
      <c r="W334" s="13">
        <f t="shared" ref="W334:AB334" si="35">AVERAGE(W3:W332)</f>
        <v>0.47575757575757577</v>
      </c>
      <c r="X334" s="13">
        <f t="shared" si="35"/>
        <v>0.75757575757575757</v>
      </c>
      <c r="Y334" s="161">
        <f t="shared" si="35"/>
        <v>0.26363636363636361</v>
      </c>
      <c r="Z334" s="208">
        <f t="shared" si="35"/>
        <v>0.15909090909090909</v>
      </c>
      <c r="AA334" s="13">
        <f t="shared" si="35"/>
        <v>0.22121212121212122</v>
      </c>
      <c r="AB334" s="13">
        <f t="shared" si="35"/>
        <v>1.8772727272727272</v>
      </c>
      <c r="AC334" s="13"/>
      <c r="AD334" s="13">
        <f>AVERAGE(AD3:AD332)</f>
        <v>1.2333333333333334</v>
      </c>
      <c r="AE334" s="13">
        <f>AVERAGE(AE3:AE332)</f>
        <v>0.38030303030303031</v>
      </c>
      <c r="AF334" s="13">
        <f>AVERAGE(AF3:AF332)</f>
        <v>0.26363636363636361</v>
      </c>
      <c r="AG334" s="7"/>
      <c r="AI334" s="139"/>
      <c r="AJ334" s="139"/>
      <c r="AK334" s="139"/>
      <c r="AL334" s="139"/>
      <c r="AM334" s="139"/>
      <c r="AO334" s="139"/>
      <c r="AP334" s="139"/>
      <c r="AQ334" s="139"/>
      <c r="AR334" s="139"/>
      <c r="AS334" s="139"/>
      <c r="AU334" s="139"/>
      <c r="AV334" s="139"/>
      <c r="AW334" s="139"/>
      <c r="AX334" s="139"/>
      <c r="AY334" s="139"/>
      <c r="BA334" s="139"/>
    </row>
    <row r="335" spans="1:64" ht="15" customHeight="1" x14ac:dyDescent="0.2">
      <c r="A335" s="54"/>
      <c r="B335" s="138"/>
      <c r="C335" s="138"/>
      <c r="E335" s="73"/>
      <c r="F335" s="73"/>
      <c r="G335" s="73"/>
      <c r="H335" s="73"/>
      <c r="I335" s="73"/>
      <c r="J335" s="73"/>
      <c r="K335" s="73"/>
      <c r="L335" s="73"/>
      <c r="M335" s="73"/>
      <c r="N335" s="73"/>
      <c r="O335" s="73"/>
      <c r="P335" s="73"/>
      <c r="Q335" s="73"/>
      <c r="R335" s="73"/>
      <c r="S335" s="73"/>
      <c r="T335" s="73"/>
      <c r="U335" s="73"/>
      <c r="AC335" s="139"/>
      <c r="AD335" s="139"/>
      <c r="AE335" s="139"/>
      <c r="AF335" s="139"/>
      <c r="AG335" s="139"/>
      <c r="AI335" s="139"/>
      <c r="AJ335" s="139"/>
      <c r="AK335" s="139"/>
      <c r="AL335" s="139"/>
      <c r="AM335" s="139"/>
      <c r="AO335" s="139"/>
      <c r="AP335" s="139"/>
      <c r="AQ335" s="139"/>
      <c r="AR335" s="139"/>
      <c r="AS335" s="139"/>
      <c r="AU335" s="139"/>
      <c r="AV335" s="139"/>
      <c r="AW335" s="139"/>
      <c r="AX335" s="139"/>
      <c r="AY335" s="139"/>
      <c r="BA335" s="139"/>
    </row>
    <row r="336" spans="1:64" ht="15" customHeight="1" x14ac:dyDescent="0.2">
      <c r="A336" s="54"/>
      <c r="B336" s="138"/>
      <c r="C336" s="138"/>
      <c r="E336" s="73"/>
      <c r="F336" s="73"/>
      <c r="G336" s="73"/>
      <c r="H336" s="73"/>
      <c r="I336" s="73"/>
      <c r="J336" s="73"/>
      <c r="K336" s="73"/>
      <c r="L336" s="73"/>
      <c r="M336" s="73"/>
      <c r="N336" s="73"/>
      <c r="O336" s="73"/>
      <c r="P336" s="73"/>
      <c r="Q336" s="73"/>
      <c r="R336" s="73"/>
      <c r="S336" s="73"/>
      <c r="T336" s="73"/>
      <c r="U336" s="73"/>
      <c r="AC336" s="139"/>
      <c r="AD336" s="139"/>
      <c r="AE336" s="139"/>
      <c r="AF336" s="139"/>
      <c r="AG336" s="139"/>
      <c r="AI336" s="139"/>
      <c r="AJ336" s="139"/>
      <c r="AK336" s="139"/>
      <c r="AL336" s="139"/>
      <c r="AM336" s="139"/>
      <c r="AO336" s="139"/>
      <c r="AP336" s="139"/>
      <c r="AQ336" s="139"/>
      <c r="AR336" s="139"/>
      <c r="AS336" s="139"/>
      <c r="AU336" s="139"/>
      <c r="AV336" s="139"/>
      <c r="AW336" s="139"/>
      <c r="AX336" s="139"/>
      <c r="AY336" s="139"/>
      <c r="BA336" s="139"/>
    </row>
    <row r="337" spans="1:64" ht="15" customHeight="1" x14ac:dyDescent="0.2">
      <c r="B337" s="138"/>
      <c r="C337" s="138"/>
      <c r="D337" s="140"/>
      <c r="J337" s="73"/>
      <c r="M337" s="54"/>
      <c r="N337" s="54"/>
      <c r="O337" s="54"/>
      <c r="AC337" s="161"/>
      <c r="AD337" s="161"/>
      <c r="AE337" s="161"/>
      <c r="AF337" s="161"/>
      <c r="AG337" s="161"/>
      <c r="AH337" s="161"/>
      <c r="AI337" s="161"/>
      <c r="AJ337" s="161"/>
      <c r="AK337" s="161"/>
      <c r="AL337" s="161"/>
      <c r="AM337" s="161"/>
      <c r="AN337" s="161"/>
      <c r="AO337" s="161"/>
      <c r="AP337" s="161"/>
      <c r="AQ337" s="161"/>
      <c r="AR337" s="161"/>
      <c r="AS337" s="161"/>
      <c r="AT337" s="161"/>
      <c r="AU337" s="161"/>
      <c r="AV337" s="161"/>
      <c r="AW337" s="161"/>
      <c r="AX337" s="161"/>
      <c r="AY337" s="139"/>
      <c r="AZ337" s="139"/>
      <c r="BA337" s="139"/>
      <c r="BD337" s="139"/>
      <c r="BE337" s="139"/>
      <c r="BF337" s="139"/>
      <c r="BG337" s="139"/>
      <c r="BH337" s="139"/>
      <c r="BI337" s="139"/>
      <c r="BJ337" s="139"/>
      <c r="BK337" s="139"/>
      <c r="BL337" s="139"/>
    </row>
    <row r="338" spans="1:64" ht="15" customHeight="1" x14ac:dyDescent="0.2">
      <c r="A338" s="54"/>
      <c r="B338" s="54"/>
      <c r="E338" s="73"/>
      <c r="F338" s="73"/>
      <c r="G338" s="73"/>
      <c r="H338" s="73"/>
      <c r="I338" s="73"/>
      <c r="J338" s="73"/>
      <c r="K338" s="73"/>
      <c r="L338" s="73"/>
      <c r="M338" s="73"/>
      <c r="N338" s="73"/>
      <c r="O338" s="73"/>
      <c r="P338" s="73"/>
      <c r="Q338" s="73"/>
      <c r="R338" s="73"/>
      <c r="S338" s="73"/>
      <c r="T338" s="73"/>
      <c r="U338" s="73"/>
      <c r="AC338" s="139"/>
      <c r="AD338" s="139"/>
      <c r="AE338" s="139"/>
      <c r="AF338" s="139"/>
      <c r="AG338" s="139"/>
      <c r="AI338" s="139"/>
      <c r="AJ338" s="139"/>
      <c r="AK338" s="139"/>
      <c r="AL338" s="139"/>
      <c r="AM338" s="139"/>
      <c r="AO338" s="139"/>
      <c r="AP338" s="139"/>
      <c r="AQ338" s="139"/>
      <c r="AR338" s="139"/>
      <c r="AS338" s="139"/>
      <c r="AU338" s="139"/>
      <c r="AV338" s="139"/>
      <c r="AW338" s="139"/>
      <c r="AX338" s="139"/>
      <c r="AY338" s="139"/>
      <c r="BA338" s="139"/>
    </row>
    <row r="340" spans="1:64" ht="15" customHeight="1" x14ac:dyDescent="0.2">
      <c r="W340" s="132"/>
    </row>
  </sheetData>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40"/>
  <sheetViews>
    <sheetView zoomScale="150" zoomScaleNormal="150" zoomScalePageLayoutView="150" workbookViewId="0">
      <pane ySplit="1" topLeftCell="A6" activePane="bottomLeft" state="frozen"/>
      <selection pane="bottomLeft" activeCell="D44" sqref="D44"/>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59" bestFit="1" customWidth="1"/>
    <col min="24" max="24" width="4.33203125" style="159" bestFit="1" customWidth="1"/>
    <col min="25" max="25" width="4.33203125" style="77" bestFit="1" customWidth="1"/>
    <col min="26" max="26" width="4.33203125" style="136" bestFit="1" customWidth="1"/>
    <col min="27" max="27" width="4.33203125" style="159" bestFit="1" customWidth="1"/>
    <col min="28" max="28" width="3.83203125" style="132" customWidth="1"/>
    <col min="29" max="33" width="4.33203125" style="54" bestFit="1" customWidth="1"/>
    <col min="34" max="34" width="3.33203125" style="54" customWidth="1"/>
    <col min="35" max="39" width="4.33203125" style="54" bestFit="1" customWidth="1"/>
    <col min="40" max="40" width="3.332031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158"/>
      <c r="W1" s="218" t="s">
        <v>393</v>
      </c>
      <c r="X1" s="218"/>
      <c r="Y1" s="218"/>
      <c r="Z1" s="218"/>
      <c r="AA1" s="218"/>
      <c r="AB1" s="20"/>
      <c r="AC1" s="20"/>
      <c r="AD1" s="20"/>
      <c r="AE1" s="20"/>
      <c r="AF1" s="20"/>
      <c r="AG1" s="20"/>
      <c r="AI1" s="219"/>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204">
        <v>3</v>
      </c>
      <c r="Z2" s="43">
        <v>4</v>
      </c>
      <c r="AA2" s="75">
        <v>5</v>
      </c>
      <c r="AB2" s="76" t="s">
        <v>567</v>
      </c>
      <c r="AC2" s="76"/>
      <c r="AD2" s="76" t="s">
        <v>565</v>
      </c>
      <c r="AE2" s="76" t="s">
        <v>561</v>
      </c>
      <c r="AF2" s="76" t="s">
        <v>566</v>
      </c>
      <c r="AG2" s="76"/>
      <c r="AI2" s="134"/>
      <c r="AJ2" s="134"/>
      <c r="AK2" s="134"/>
      <c r="AL2" s="134"/>
      <c r="AM2" s="134"/>
      <c r="AO2" s="134"/>
      <c r="AP2" s="134"/>
      <c r="AQ2" s="134"/>
      <c r="AR2" s="134"/>
      <c r="AS2" s="134"/>
      <c r="AU2" s="134"/>
      <c r="AV2" s="134"/>
      <c r="AW2" s="134"/>
      <c r="AX2" s="134"/>
      <c r="AY2" s="134"/>
    </row>
    <row r="3" spans="1:64" s="55" customFormat="1" ht="13.5" customHeight="1" x14ac:dyDescent="0.2">
      <c r="A3" s="11" t="s">
        <v>282</v>
      </c>
      <c r="B3" s="86" t="s">
        <v>509</v>
      </c>
      <c r="C3" s="86">
        <v>3</v>
      </c>
      <c r="D3" s="87" t="s">
        <v>300</v>
      </c>
      <c r="E3" s="5">
        <v>1</v>
      </c>
      <c r="F3" s="5">
        <v>1</v>
      </c>
      <c r="G3" s="5">
        <v>1</v>
      </c>
      <c r="H3" s="5">
        <v>0</v>
      </c>
      <c r="I3" s="5">
        <v>0</v>
      </c>
      <c r="J3" s="5"/>
      <c r="K3" s="5">
        <v>1</v>
      </c>
      <c r="L3" s="5">
        <v>1</v>
      </c>
      <c r="M3" s="5">
        <v>1</v>
      </c>
      <c r="N3" s="5">
        <v>1</v>
      </c>
      <c r="O3" s="5">
        <v>1</v>
      </c>
      <c r="P3" s="5"/>
      <c r="Q3" s="5">
        <v>1</v>
      </c>
      <c r="R3" s="5">
        <v>1</v>
      </c>
      <c r="S3" s="5">
        <v>1</v>
      </c>
      <c r="T3" s="5">
        <v>1</v>
      </c>
      <c r="U3" s="5">
        <v>1</v>
      </c>
      <c r="V3" s="5"/>
      <c r="W3" s="12">
        <f t="shared" ref="W3:W34" si="0">IF(((E3+K3+Q3)=1.5),0.5,ROUND((E3+K3+Q3)/3,0))</f>
        <v>1</v>
      </c>
      <c r="X3" s="12">
        <f t="shared" ref="X3:X34" si="1">IF(((F3+L3+R3)=1.5),0.5,ROUND((F3+L3+R3)/3,0))</f>
        <v>1</v>
      </c>
      <c r="Y3" s="144">
        <f t="shared" ref="Y3:Y34" si="2">IF(((G3+M3+S3)=1.5),0.5,ROUND((G3+M3+S3)/3,0))</f>
        <v>1</v>
      </c>
      <c r="Z3" s="30">
        <f t="shared" ref="Z3:Z34" si="3">IF(((H3+N3+T3)=1.5),0.5,ROUND((H3+N3+T3)/3,0))</f>
        <v>1</v>
      </c>
      <c r="AA3" s="12">
        <f t="shared" ref="AA3:AA34" si="4">IF(((I3+O3+U3)=1.5),0.5,ROUND((I3+O3+U3)/3,0))</f>
        <v>1</v>
      </c>
      <c r="AB3" s="88">
        <f t="shared" ref="AB3:AB66" si="5">SUM(W3:AA3)</f>
        <v>5</v>
      </c>
      <c r="AC3" s="88"/>
      <c r="AD3" s="7">
        <f t="shared" ref="AD3:AD66" si="6">W3+X3</f>
        <v>2</v>
      </c>
      <c r="AE3" s="7">
        <f t="shared" ref="AE3:AE66" si="7">Z3+AA3</f>
        <v>2</v>
      </c>
      <c r="AF3" s="7">
        <f t="shared" ref="AF3:AF66" si="8">Y3</f>
        <v>1</v>
      </c>
      <c r="AG3" s="7"/>
      <c r="AH3" s="54"/>
      <c r="AI3" s="139"/>
      <c r="AJ3" s="137"/>
      <c r="AK3" s="137"/>
      <c r="AL3" s="137"/>
      <c r="AM3" s="137"/>
      <c r="AO3" s="137"/>
      <c r="AP3" s="137"/>
      <c r="AQ3" s="137"/>
      <c r="AR3" s="137"/>
      <c r="AS3" s="137"/>
      <c r="AU3" s="137"/>
      <c r="AV3" s="137"/>
      <c r="AW3" s="137"/>
      <c r="AX3" s="137"/>
      <c r="AY3" s="137"/>
      <c r="BA3" s="137"/>
    </row>
    <row r="4" spans="1:64" s="55" customFormat="1" ht="13.5" customHeight="1" x14ac:dyDescent="0.2">
      <c r="A4" s="8">
        <v>1034</v>
      </c>
      <c r="B4" s="29" t="s">
        <v>829</v>
      </c>
      <c r="C4" s="29">
        <v>9</v>
      </c>
      <c r="D4" s="8" t="s">
        <v>611</v>
      </c>
      <c r="E4" s="72">
        <v>0</v>
      </c>
      <c r="F4" s="72">
        <v>1</v>
      </c>
      <c r="G4" s="72">
        <v>1</v>
      </c>
      <c r="H4" s="72">
        <v>1</v>
      </c>
      <c r="I4" s="72">
        <v>1</v>
      </c>
      <c r="J4" s="72"/>
      <c r="K4" s="72">
        <v>1</v>
      </c>
      <c r="L4" s="72">
        <v>1</v>
      </c>
      <c r="M4" s="72">
        <v>0.5</v>
      </c>
      <c r="N4" s="72">
        <v>0.5</v>
      </c>
      <c r="O4" s="72">
        <v>0.5</v>
      </c>
      <c r="P4" s="72"/>
      <c r="Q4" s="72">
        <v>1</v>
      </c>
      <c r="R4" s="72">
        <v>1</v>
      </c>
      <c r="S4" s="72">
        <v>1</v>
      </c>
      <c r="T4" s="72">
        <v>1</v>
      </c>
      <c r="U4" s="72">
        <v>1</v>
      </c>
      <c r="V4" s="54"/>
      <c r="W4" s="13">
        <f t="shared" si="0"/>
        <v>1</v>
      </c>
      <c r="X4" s="13">
        <f t="shared" si="1"/>
        <v>1</v>
      </c>
      <c r="Y4" s="77">
        <f t="shared" si="2"/>
        <v>1</v>
      </c>
      <c r="Z4" s="30">
        <f t="shared" si="3"/>
        <v>1</v>
      </c>
      <c r="AA4" s="13">
        <f t="shared" si="4"/>
        <v>1</v>
      </c>
      <c r="AB4" s="7">
        <f t="shared" si="5"/>
        <v>5</v>
      </c>
      <c r="AC4" s="7"/>
      <c r="AD4" s="7">
        <f t="shared" si="6"/>
        <v>2</v>
      </c>
      <c r="AE4" s="7">
        <f t="shared" si="7"/>
        <v>2</v>
      </c>
      <c r="AF4" s="7">
        <f t="shared" si="8"/>
        <v>1</v>
      </c>
      <c r="AG4" s="7"/>
      <c r="AI4" s="137"/>
      <c r="AJ4" s="137"/>
      <c r="AK4" s="137"/>
      <c r="AL4" s="137"/>
      <c r="AM4" s="137"/>
      <c r="AO4" s="137"/>
      <c r="AP4" s="137"/>
      <c r="AQ4" s="137"/>
      <c r="AR4" s="137"/>
      <c r="AS4" s="137"/>
      <c r="AU4" s="137"/>
      <c r="AV4" s="137"/>
      <c r="AW4" s="137"/>
      <c r="AX4" s="137"/>
      <c r="AY4" s="137"/>
      <c r="BA4" s="137"/>
    </row>
    <row r="5" spans="1:64" s="55" customFormat="1" ht="13.5" customHeight="1" x14ac:dyDescent="0.2">
      <c r="A5" s="8">
        <v>1111</v>
      </c>
      <c r="B5" s="29" t="s">
        <v>896</v>
      </c>
      <c r="C5" s="29">
        <v>8</v>
      </c>
      <c r="D5" s="8" t="s">
        <v>689</v>
      </c>
      <c r="E5" s="72">
        <v>1</v>
      </c>
      <c r="F5" s="72">
        <v>1</v>
      </c>
      <c r="G5" s="72">
        <v>1</v>
      </c>
      <c r="H5" s="72">
        <v>1</v>
      </c>
      <c r="I5" s="72">
        <v>1</v>
      </c>
      <c r="J5" s="72"/>
      <c r="K5" s="72">
        <v>1</v>
      </c>
      <c r="L5" s="72">
        <v>1</v>
      </c>
      <c r="M5" s="72">
        <v>0</v>
      </c>
      <c r="N5" s="72">
        <v>0</v>
      </c>
      <c r="O5" s="72">
        <v>0.5</v>
      </c>
      <c r="P5" s="72"/>
      <c r="Q5" s="72">
        <v>1</v>
      </c>
      <c r="R5" s="72">
        <v>1</v>
      </c>
      <c r="S5" s="72">
        <v>1</v>
      </c>
      <c r="T5" s="72">
        <v>1</v>
      </c>
      <c r="U5" s="72">
        <v>1</v>
      </c>
      <c r="V5" s="8"/>
      <c r="W5" s="13">
        <f t="shared" si="0"/>
        <v>1</v>
      </c>
      <c r="X5" s="13">
        <f t="shared" si="1"/>
        <v>1</v>
      </c>
      <c r="Y5" s="77">
        <f t="shared" si="2"/>
        <v>1</v>
      </c>
      <c r="Z5" s="30">
        <f t="shared" si="3"/>
        <v>1</v>
      </c>
      <c r="AA5" s="13">
        <f t="shared" si="4"/>
        <v>1</v>
      </c>
      <c r="AB5" s="7">
        <f t="shared" si="5"/>
        <v>5</v>
      </c>
      <c r="AC5" s="7"/>
      <c r="AD5" s="7">
        <f t="shared" si="6"/>
        <v>2</v>
      </c>
      <c r="AE5" s="7">
        <f t="shared" si="7"/>
        <v>2</v>
      </c>
      <c r="AF5" s="7">
        <f t="shared" si="8"/>
        <v>1</v>
      </c>
      <c r="AG5" s="7"/>
      <c r="AI5" s="137"/>
      <c r="AJ5" s="137"/>
      <c r="AK5" s="137"/>
      <c r="AL5" s="137"/>
      <c r="AM5" s="137"/>
      <c r="AO5" s="137"/>
      <c r="AP5" s="137"/>
      <c r="AQ5" s="137"/>
      <c r="AR5" s="137"/>
      <c r="AS5" s="137"/>
      <c r="AU5" s="137"/>
      <c r="AV5" s="137"/>
      <c r="AW5" s="137"/>
      <c r="AX5" s="137"/>
      <c r="AY5" s="137"/>
      <c r="BA5" s="137"/>
    </row>
    <row r="6" spans="1:64" s="55" customFormat="1" ht="13.5" customHeight="1" x14ac:dyDescent="0.2">
      <c r="A6" s="8">
        <v>1021</v>
      </c>
      <c r="B6" s="29" t="s">
        <v>816</v>
      </c>
      <c r="C6" s="29">
        <v>10</v>
      </c>
      <c r="D6" s="8" t="s">
        <v>598</v>
      </c>
      <c r="E6" s="72">
        <v>1</v>
      </c>
      <c r="F6" s="72">
        <v>1</v>
      </c>
      <c r="G6" s="72">
        <v>1</v>
      </c>
      <c r="H6" s="72">
        <v>0</v>
      </c>
      <c r="I6" s="72">
        <v>0</v>
      </c>
      <c r="J6" s="72"/>
      <c r="K6" s="72">
        <v>1</v>
      </c>
      <c r="L6" s="72">
        <v>1</v>
      </c>
      <c r="M6" s="72">
        <v>0.5</v>
      </c>
      <c r="N6" s="72">
        <v>0.5</v>
      </c>
      <c r="O6" s="72">
        <v>1</v>
      </c>
      <c r="P6" s="72"/>
      <c r="Q6" s="72">
        <v>1</v>
      </c>
      <c r="R6" s="72">
        <v>1</v>
      </c>
      <c r="S6" s="72">
        <v>1</v>
      </c>
      <c r="T6" s="72">
        <v>0</v>
      </c>
      <c r="U6" s="72">
        <v>0</v>
      </c>
      <c r="V6" s="72"/>
      <c r="W6" s="13">
        <f t="shared" si="0"/>
        <v>1</v>
      </c>
      <c r="X6" s="13">
        <f t="shared" si="1"/>
        <v>1</v>
      </c>
      <c r="Y6" s="77">
        <f t="shared" si="2"/>
        <v>1</v>
      </c>
      <c r="Z6" s="30">
        <f t="shared" si="3"/>
        <v>0</v>
      </c>
      <c r="AA6" s="13">
        <f t="shared" si="4"/>
        <v>0</v>
      </c>
      <c r="AB6" s="7">
        <f t="shared" si="5"/>
        <v>3</v>
      </c>
      <c r="AC6" s="7"/>
      <c r="AD6" s="7">
        <f t="shared" si="6"/>
        <v>2</v>
      </c>
      <c r="AE6" s="7">
        <f t="shared" si="7"/>
        <v>0</v>
      </c>
      <c r="AF6" s="7">
        <f t="shared" si="8"/>
        <v>1</v>
      </c>
      <c r="AG6" s="7"/>
      <c r="AH6" s="83"/>
      <c r="AI6" s="85"/>
      <c r="AJ6" s="139"/>
      <c r="AK6" s="139"/>
      <c r="AL6" s="139"/>
      <c r="AM6" s="139"/>
      <c r="AN6" s="54"/>
      <c r="AO6" s="139"/>
      <c r="AP6" s="139"/>
      <c r="AQ6" s="139"/>
      <c r="AR6" s="139"/>
      <c r="AS6" s="139"/>
      <c r="AT6" s="54"/>
      <c r="AU6" s="139"/>
      <c r="AV6" s="139"/>
      <c r="AW6" s="139"/>
      <c r="AX6" s="139"/>
      <c r="AY6" s="139"/>
      <c r="AZ6" s="54"/>
      <c r="BA6" s="139"/>
      <c r="BB6" s="54"/>
      <c r="BC6" s="54"/>
      <c r="BD6" s="54"/>
      <c r="BE6" s="54"/>
      <c r="BF6" s="54"/>
      <c r="BG6" s="54"/>
      <c r="BH6" s="54"/>
      <c r="BI6" s="54"/>
      <c r="BJ6" s="54"/>
      <c r="BK6" s="54"/>
      <c r="BL6" s="54"/>
    </row>
    <row r="7" spans="1:64" ht="13.5" customHeight="1" x14ac:dyDescent="0.2">
      <c r="A7" s="1" t="s">
        <v>6</v>
      </c>
      <c r="B7" s="86" t="s">
        <v>403</v>
      </c>
      <c r="C7" s="86">
        <v>9</v>
      </c>
      <c r="D7" s="87" t="s">
        <v>12</v>
      </c>
      <c r="E7" s="2">
        <v>1</v>
      </c>
      <c r="F7" s="2">
        <v>1</v>
      </c>
      <c r="G7" s="2">
        <v>0</v>
      </c>
      <c r="H7" s="2">
        <v>1</v>
      </c>
      <c r="I7" s="2">
        <v>1</v>
      </c>
      <c r="J7" s="86"/>
      <c r="K7" s="5">
        <v>1</v>
      </c>
      <c r="L7" s="5">
        <v>1</v>
      </c>
      <c r="M7" s="14">
        <v>0.5</v>
      </c>
      <c r="N7" s="14">
        <v>0.5</v>
      </c>
      <c r="O7" s="14">
        <v>1</v>
      </c>
      <c r="P7" s="86"/>
      <c r="Q7" s="5">
        <v>0</v>
      </c>
      <c r="R7" s="5">
        <v>1</v>
      </c>
      <c r="S7" s="5">
        <v>1</v>
      </c>
      <c r="T7" s="5">
        <v>1</v>
      </c>
      <c r="U7" s="5">
        <v>1</v>
      </c>
      <c r="V7" s="5"/>
      <c r="W7" s="12">
        <f t="shared" si="0"/>
        <v>1</v>
      </c>
      <c r="X7" s="12">
        <f t="shared" si="1"/>
        <v>1</v>
      </c>
      <c r="Y7" s="144">
        <f t="shared" si="2"/>
        <v>0.5</v>
      </c>
      <c r="Z7" s="30">
        <f t="shared" si="3"/>
        <v>1</v>
      </c>
      <c r="AA7" s="12">
        <f t="shared" si="4"/>
        <v>1</v>
      </c>
      <c r="AB7" s="88">
        <f t="shared" si="5"/>
        <v>4.5</v>
      </c>
      <c r="AC7" s="88"/>
      <c r="AD7" s="7">
        <f t="shared" si="6"/>
        <v>2</v>
      </c>
      <c r="AE7" s="7">
        <f t="shared" si="7"/>
        <v>2</v>
      </c>
      <c r="AF7" s="7">
        <f t="shared" si="8"/>
        <v>0.5</v>
      </c>
      <c r="AG7" s="7"/>
      <c r="AI7" s="139"/>
      <c r="AJ7" s="139"/>
      <c r="AK7" s="139"/>
      <c r="AL7" s="139"/>
      <c r="AM7" s="139"/>
      <c r="AO7" s="139"/>
      <c r="AP7" s="139"/>
      <c r="AQ7" s="139"/>
      <c r="AR7" s="139"/>
      <c r="AS7" s="139"/>
      <c r="AU7" s="139"/>
      <c r="AV7" s="139"/>
      <c r="AW7" s="139"/>
      <c r="AX7" s="139"/>
      <c r="AY7" s="139"/>
      <c r="BA7" s="139"/>
    </row>
    <row r="8" spans="1:64" ht="13.5" customHeight="1" x14ac:dyDescent="0.2">
      <c r="A8" s="8">
        <v>1063</v>
      </c>
      <c r="B8" s="29" t="s">
        <v>857</v>
      </c>
      <c r="C8" s="29">
        <v>11</v>
      </c>
      <c r="D8" s="8" t="s">
        <v>640</v>
      </c>
      <c r="E8" s="72">
        <v>1</v>
      </c>
      <c r="F8" s="72">
        <v>1</v>
      </c>
      <c r="G8" s="72">
        <v>1</v>
      </c>
      <c r="H8" s="72">
        <v>1</v>
      </c>
      <c r="I8" s="72">
        <v>1</v>
      </c>
      <c r="J8" s="72"/>
      <c r="K8" s="72">
        <v>1</v>
      </c>
      <c r="L8" s="72">
        <v>0</v>
      </c>
      <c r="M8" s="72">
        <v>0</v>
      </c>
      <c r="N8" s="72">
        <v>0</v>
      </c>
      <c r="O8" s="72">
        <v>0.5</v>
      </c>
      <c r="P8" s="72"/>
      <c r="Q8" s="72">
        <v>1</v>
      </c>
      <c r="R8" s="72">
        <v>1</v>
      </c>
      <c r="S8" s="72">
        <v>1</v>
      </c>
      <c r="T8" s="72">
        <v>1</v>
      </c>
      <c r="U8" s="72">
        <v>0</v>
      </c>
      <c r="V8" s="8"/>
      <c r="W8" s="13">
        <f t="shared" si="0"/>
        <v>1</v>
      </c>
      <c r="X8" s="13">
        <f t="shared" si="1"/>
        <v>1</v>
      </c>
      <c r="Y8" s="77">
        <f t="shared" si="2"/>
        <v>1</v>
      </c>
      <c r="Z8" s="30">
        <f t="shared" si="3"/>
        <v>1</v>
      </c>
      <c r="AA8" s="13">
        <f t="shared" si="4"/>
        <v>0.5</v>
      </c>
      <c r="AB8" s="7">
        <f t="shared" si="5"/>
        <v>4.5</v>
      </c>
      <c r="AC8" s="7"/>
      <c r="AD8" s="7">
        <f t="shared" si="6"/>
        <v>2</v>
      </c>
      <c r="AE8" s="7">
        <f t="shared" si="7"/>
        <v>1.5</v>
      </c>
      <c r="AF8" s="7">
        <f t="shared" si="8"/>
        <v>1</v>
      </c>
      <c r="AG8" s="7"/>
      <c r="AI8" s="139"/>
      <c r="AJ8" s="139"/>
      <c r="AK8" s="139"/>
      <c r="AL8" s="139"/>
      <c r="AM8" s="139"/>
      <c r="AO8" s="139"/>
      <c r="AP8" s="139"/>
      <c r="AQ8" s="139"/>
      <c r="AR8" s="139"/>
      <c r="AS8" s="139"/>
      <c r="AU8" s="139"/>
      <c r="AV8" s="139"/>
      <c r="AW8" s="139"/>
      <c r="AX8" s="139"/>
      <c r="AY8" s="139"/>
      <c r="AZ8" s="139"/>
      <c r="BA8" s="139"/>
      <c r="BD8" s="139"/>
      <c r="BE8" s="139"/>
      <c r="BF8" s="139"/>
      <c r="BG8" s="139"/>
      <c r="BH8" s="139"/>
      <c r="BI8" s="139"/>
      <c r="BJ8" s="139"/>
      <c r="BK8" s="139"/>
      <c r="BL8" s="139"/>
    </row>
    <row r="9" spans="1:64" ht="13.5" customHeight="1" x14ac:dyDescent="0.2">
      <c r="A9" s="8">
        <v>1157</v>
      </c>
      <c r="B9" s="29" t="s">
        <v>539</v>
      </c>
      <c r="C9" s="29">
        <v>2</v>
      </c>
      <c r="D9" s="8" t="s">
        <v>736</v>
      </c>
      <c r="E9" s="72">
        <v>1</v>
      </c>
      <c r="F9" s="72">
        <v>1</v>
      </c>
      <c r="G9" s="72">
        <v>1</v>
      </c>
      <c r="H9" s="72">
        <v>1</v>
      </c>
      <c r="I9" s="72">
        <v>0</v>
      </c>
      <c r="J9" s="72"/>
      <c r="K9" s="72">
        <v>1</v>
      </c>
      <c r="L9" s="72">
        <v>1</v>
      </c>
      <c r="M9" s="72">
        <v>0.5</v>
      </c>
      <c r="N9" s="72">
        <v>0.5</v>
      </c>
      <c r="O9" s="72">
        <v>0.5</v>
      </c>
      <c r="P9" s="72"/>
      <c r="Q9" s="72">
        <v>1</v>
      </c>
      <c r="R9" s="72">
        <v>1</v>
      </c>
      <c r="S9" s="72">
        <v>1</v>
      </c>
      <c r="T9" s="72">
        <v>1</v>
      </c>
      <c r="U9" s="72">
        <v>1</v>
      </c>
      <c r="V9" s="8"/>
      <c r="W9" s="13">
        <f t="shared" si="0"/>
        <v>1</v>
      </c>
      <c r="X9" s="13">
        <f t="shared" si="1"/>
        <v>1</v>
      </c>
      <c r="Y9" s="77">
        <f t="shared" si="2"/>
        <v>1</v>
      </c>
      <c r="Z9" s="30">
        <f t="shared" si="3"/>
        <v>1</v>
      </c>
      <c r="AA9" s="13">
        <f t="shared" si="4"/>
        <v>0.5</v>
      </c>
      <c r="AB9" s="7">
        <f t="shared" si="5"/>
        <v>4.5</v>
      </c>
      <c r="AC9" s="7"/>
      <c r="AD9" s="7">
        <f t="shared" si="6"/>
        <v>2</v>
      </c>
      <c r="AE9" s="7">
        <f t="shared" si="7"/>
        <v>1.5</v>
      </c>
      <c r="AF9" s="7">
        <f t="shared" si="8"/>
        <v>1</v>
      </c>
      <c r="AG9" s="7"/>
      <c r="AI9" s="139"/>
      <c r="AJ9" s="139"/>
      <c r="AK9" s="139"/>
      <c r="AL9" s="139"/>
      <c r="AM9" s="139"/>
      <c r="AO9" s="139"/>
      <c r="AP9" s="139"/>
      <c r="AQ9" s="139"/>
      <c r="AR9" s="139"/>
      <c r="AS9" s="139"/>
      <c r="AU9" s="139"/>
      <c r="AV9" s="139"/>
      <c r="AW9" s="139"/>
      <c r="AX9" s="139"/>
      <c r="AY9" s="139"/>
      <c r="BA9" s="139"/>
    </row>
    <row r="10" spans="1:64" ht="13.5" customHeight="1" x14ac:dyDescent="0.2">
      <c r="A10" s="1" t="s">
        <v>324</v>
      </c>
      <c r="B10" s="86" t="s">
        <v>525</v>
      </c>
      <c r="C10" s="86">
        <v>2</v>
      </c>
      <c r="D10" s="87" t="s">
        <v>346</v>
      </c>
      <c r="E10" s="5">
        <v>1</v>
      </c>
      <c r="F10" s="5">
        <v>1</v>
      </c>
      <c r="G10" s="5">
        <v>0</v>
      </c>
      <c r="H10" s="5">
        <v>1</v>
      </c>
      <c r="I10" s="5">
        <v>1</v>
      </c>
      <c r="J10" s="5"/>
      <c r="K10" s="5">
        <v>1</v>
      </c>
      <c r="L10" s="5">
        <v>1</v>
      </c>
      <c r="M10" s="89">
        <v>0.5</v>
      </c>
      <c r="N10" s="89">
        <v>0.5</v>
      </c>
      <c r="O10" s="5">
        <v>1</v>
      </c>
      <c r="P10" s="5"/>
      <c r="Q10" s="5">
        <v>1</v>
      </c>
      <c r="R10" s="5">
        <v>1</v>
      </c>
      <c r="S10" s="5">
        <v>1</v>
      </c>
      <c r="T10" s="5">
        <v>0</v>
      </c>
      <c r="U10" s="5">
        <v>0</v>
      </c>
      <c r="V10" s="5"/>
      <c r="W10" s="12">
        <f t="shared" si="0"/>
        <v>1</v>
      </c>
      <c r="X10" s="12">
        <f t="shared" si="1"/>
        <v>1</v>
      </c>
      <c r="Y10" s="144">
        <f t="shared" si="2"/>
        <v>0.5</v>
      </c>
      <c r="Z10" s="30">
        <f t="shared" si="3"/>
        <v>0.5</v>
      </c>
      <c r="AA10" s="12">
        <f t="shared" si="4"/>
        <v>1</v>
      </c>
      <c r="AB10" s="88">
        <f t="shared" si="5"/>
        <v>4</v>
      </c>
      <c r="AC10" s="88"/>
      <c r="AD10" s="7">
        <f t="shared" si="6"/>
        <v>2</v>
      </c>
      <c r="AE10" s="7">
        <f t="shared" si="7"/>
        <v>1.5</v>
      </c>
      <c r="AF10" s="7">
        <f t="shared" si="8"/>
        <v>0.5</v>
      </c>
      <c r="AG10" s="7"/>
      <c r="AH10" s="55"/>
      <c r="AI10" s="137"/>
      <c r="AJ10" s="139"/>
      <c r="AK10" s="139"/>
      <c r="AL10" s="139"/>
      <c r="AM10" s="139"/>
      <c r="AO10" s="139"/>
      <c r="AP10" s="139"/>
      <c r="AQ10" s="139"/>
      <c r="AR10" s="139"/>
      <c r="AS10" s="139"/>
      <c r="AU10" s="139"/>
      <c r="AV10" s="139"/>
      <c r="AW10" s="139"/>
      <c r="AX10" s="139"/>
      <c r="AY10" s="139"/>
      <c r="BA10" s="139"/>
    </row>
    <row r="11" spans="1:64" s="55" customFormat="1" ht="13.5" customHeight="1" x14ac:dyDescent="0.2">
      <c r="A11" s="8">
        <v>1081</v>
      </c>
      <c r="B11" s="29" t="s">
        <v>871</v>
      </c>
      <c r="C11" s="29">
        <v>8</v>
      </c>
      <c r="D11" s="8" t="s">
        <v>658</v>
      </c>
      <c r="E11" s="72">
        <v>1</v>
      </c>
      <c r="F11" s="72">
        <v>0</v>
      </c>
      <c r="G11" s="72">
        <v>1</v>
      </c>
      <c r="H11" s="72">
        <v>0</v>
      </c>
      <c r="I11" s="72">
        <v>1</v>
      </c>
      <c r="J11" s="72" t="s">
        <v>792</v>
      </c>
      <c r="K11" s="72">
        <v>1</v>
      </c>
      <c r="L11" s="72">
        <v>1</v>
      </c>
      <c r="M11" s="72">
        <v>0</v>
      </c>
      <c r="N11" s="72">
        <v>0</v>
      </c>
      <c r="O11" s="72">
        <v>1</v>
      </c>
      <c r="P11" s="72"/>
      <c r="Q11" s="72">
        <v>1</v>
      </c>
      <c r="R11" s="72">
        <v>1</v>
      </c>
      <c r="S11" s="72">
        <v>1</v>
      </c>
      <c r="T11" s="72">
        <v>1</v>
      </c>
      <c r="U11" s="72">
        <v>0</v>
      </c>
      <c r="V11" s="8"/>
      <c r="W11" s="13">
        <f t="shared" si="0"/>
        <v>1</v>
      </c>
      <c r="X11" s="13">
        <f t="shared" si="1"/>
        <v>1</v>
      </c>
      <c r="Y11" s="77">
        <f t="shared" si="2"/>
        <v>1</v>
      </c>
      <c r="Z11" s="30">
        <f t="shared" si="3"/>
        <v>0</v>
      </c>
      <c r="AA11" s="13">
        <f t="shared" si="4"/>
        <v>1</v>
      </c>
      <c r="AB11" s="7">
        <f t="shared" si="5"/>
        <v>4</v>
      </c>
      <c r="AC11" s="7"/>
      <c r="AD11" s="7">
        <f t="shared" si="6"/>
        <v>2</v>
      </c>
      <c r="AE11" s="7">
        <f t="shared" si="7"/>
        <v>1</v>
      </c>
      <c r="AF11" s="7">
        <f t="shared" si="8"/>
        <v>1</v>
      </c>
      <c r="AG11" s="7"/>
      <c r="AI11" s="137"/>
      <c r="AJ11" s="139"/>
      <c r="AK11" s="139"/>
      <c r="AL11" s="139"/>
      <c r="AM11" s="139"/>
      <c r="AN11" s="54"/>
      <c r="AO11" s="139"/>
      <c r="AP11" s="139"/>
      <c r="AQ11" s="139"/>
      <c r="AR11" s="139"/>
      <c r="AS11" s="139"/>
      <c r="AT11" s="54"/>
      <c r="AU11" s="139"/>
      <c r="AV11" s="139"/>
      <c r="AW11" s="139"/>
      <c r="AX11" s="139"/>
      <c r="AY11" s="139"/>
      <c r="AZ11" s="54"/>
      <c r="BA11" s="139"/>
      <c r="BB11" s="54"/>
      <c r="BC11" s="54"/>
      <c r="BD11" s="54"/>
      <c r="BE11" s="54"/>
      <c r="BF11" s="54"/>
      <c r="BG11" s="54"/>
      <c r="BH11" s="54"/>
      <c r="BI11" s="54"/>
      <c r="BJ11" s="54"/>
      <c r="BK11" s="54"/>
      <c r="BL11" s="54"/>
    </row>
    <row r="12" spans="1:64" ht="13.5" customHeight="1" x14ac:dyDescent="0.2">
      <c r="A12" s="8">
        <v>1046</v>
      </c>
      <c r="B12" s="29" t="s">
        <v>841</v>
      </c>
      <c r="C12" s="29">
        <v>8</v>
      </c>
      <c r="D12" s="8" t="s">
        <v>623</v>
      </c>
      <c r="E12" s="72">
        <v>0</v>
      </c>
      <c r="F12" s="72">
        <v>1</v>
      </c>
      <c r="G12" s="72">
        <v>1</v>
      </c>
      <c r="H12" s="72">
        <v>1</v>
      </c>
      <c r="I12" s="72">
        <v>1</v>
      </c>
      <c r="J12" s="72"/>
      <c r="K12" s="72">
        <v>0</v>
      </c>
      <c r="L12" s="72">
        <v>1</v>
      </c>
      <c r="M12" s="72">
        <v>1</v>
      </c>
      <c r="N12" s="72">
        <v>1</v>
      </c>
      <c r="O12" s="72">
        <v>1</v>
      </c>
      <c r="P12" s="72" t="s">
        <v>748</v>
      </c>
      <c r="Q12" s="72">
        <v>0</v>
      </c>
      <c r="R12" s="72">
        <v>1</v>
      </c>
      <c r="S12" s="72">
        <v>1</v>
      </c>
      <c r="T12" s="72">
        <v>0</v>
      </c>
      <c r="U12" s="72">
        <v>0</v>
      </c>
      <c r="V12" s="8"/>
      <c r="W12" s="13">
        <f t="shared" si="0"/>
        <v>0</v>
      </c>
      <c r="X12" s="13">
        <f t="shared" si="1"/>
        <v>1</v>
      </c>
      <c r="Y12" s="77">
        <f t="shared" si="2"/>
        <v>1</v>
      </c>
      <c r="Z12" s="30">
        <f t="shared" si="3"/>
        <v>1</v>
      </c>
      <c r="AA12" s="13">
        <f t="shared" si="4"/>
        <v>1</v>
      </c>
      <c r="AB12" s="7">
        <f t="shared" si="5"/>
        <v>4</v>
      </c>
      <c r="AC12" s="7"/>
      <c r="AD12" s="7">
        <f t="shared" si="6"/>
        <v>1</v>
      </c>
      <c r="AE12" s="7">
        <f t="shared" si="7"/>
        <v>2</v>
      </c>
      <c r="AF12" s="7">
        <f t="shared" si="8"/>
        <v>1</v>
      </c>
      <c r="AG12" s="7"/>
      <c r="AI12" s="139"/>
      <c r="AJ12" s="139"/>
      <c r="AK12" s="139"/>
      <c r="AL12" s="139"/>
      <c r="AM12" s="139"/>
      <c r="AO12" s="139"/>
      <c r="AP12" s="139"/>
      <c r="AQ12" s="139"/>
      <c r="AR12" s="139"/>
      <c r="AS12" s="139"/>
      <c r="AU12" s="139"/>
      <c r="AV12" s="139"/>
      <c r="AW12" s="139"/>
      <c r="AX12" s="139"/>
      <c r="AY12" s="139"/>
      <c r="BA12" s="139"/>
    </row>
    <row r="13" spans="1:64" ht="13.5" customHeight="1" x14ac:dyDescent="0.2">
      <c r="A13" s="11" t="s">
        <v>101</v>
      </c>
      <c r="B13" s="86" t="s">
        <v>443</v>
      </c>
      <c r="C13" s="86">
        <v>9</v>
      </c>
      <c r="D13" s="87" t="s">
        <v>108</v>
      </c>
      <c r="E13" s="2">
        <v>1</v>
      </c>
      <c r="F13" s="2">
        <v>1</v>
      </c>
      <c r="G13" s="2">
        <v>1</v>
      </c>
      <c r="H13" s="2">
        <v>1</v>
      </c>
      <c r="I13" s="2">
        <v>0</v>
      </c>
      <c r="J13" s="86"/>
      <c r="K13" s="5">
        <v>1</v>
      </c>
      <c r="L13" s="5">
        <v>1</v>
      </c>
      <c r="M13" s="14">
        <v>0.5</v>
      </c>
      <c r="N13" s="14">
        <v>0.5</v>
      </c>
      <c r="O13" s="14">
        <v>1</v>
      </c>
      <c r="P13" s="86"/>
      <c r="Q13" s="5">
        <v>1</v>
      </c>
      <c r="R13" s="5">
        <v>1</v>
      </c>
      <c r="S13" s="5">
        <v>1</v>
      </c>
      <c r="T13" s="5">
        <v>1</v>
      </c>
      <c r="U13" s="5">
        <v>0</v>
      </c>
      <c r="V13" s="5"/>
      <c r="W13" s="12">
        <f t="shared" si="0"/>
        <v>1</v>
      </c>
      <c r="X13" s="12">
        <f t="shared" si="1"/>
        <v>1</v>
      </c>
      <c r="Y13" s="144">
        <f t="shared" si="2"/>
        <v>1</v>
      </c>
      <c r="Z13" s="30">
        <f t="shared" si="3"/>
        <v>1</v>
      </c>
      <c r="AA13" s="12">
        <f t="shared" si="4"/>
        <v>0</v>
      </c>
      <c r="AB13" s="88">
        <f t="shared" si="5"/>
        <v>4</v>
      </c>
      <c r="AC13" s="88"/>
      <c r="AD13" s="7">
        <f t="shared" si="6"/>
        <v>2</v>
      </c>
      <c r="AE13" s="7">
        <f t="shared" si="7"/>
        <v>1</v>
      </c>
      <c r="AF13" s="7">
        <f t="shared" si="8"/>
        <v>1</v>
      </c>
      <c r="AG13" s="7"/>
      <c r="AI13" s="139"/>
      <c r="AJ13" s="139"/>
      <c r="AK13" s="139"/>
      <c r="AL13" s="139"/>
      <c r="AM13" s="139"/>
      <c r="AO13" s="139"/>
      <c r="AP13" s="139"/>
      <c r="AQ13" s="139"/>
      <c r="AR13" s="139"/>
      <c r="AS13" s="139"/>
      <c r="AU13" s="139"/>
      <c r="AV13" s="139"/>
      <c r="AW13" s="139"/>
      <c r="AX13" s="139"/>
      <c r="AY13" s="139"/>
      <c r="BA13" s="139"/>
    </row>
    <row r="14" spans="1:64" ht="13.5" customHeight="1" x14ac:dyDescent="0.2">
      <c r="A14" s="1" t="s">
        <v>4</v>
      </c>
      <c r="B14" s="86" t="s">
        <v>401</v>
      </c>
      <c r="C14" s="86">
        <v>11</v>
      </c>
      <c r="D14" s="87" t="s">
        <v>10</v>
      </c>
      <c r="E14" s="2">
        <v>1</v>
      </c>
      <c r="F14" s="2">
        <v>0</v>
      </c>
      <c r="G14" s="2">
        <v>0</v>
      </c>
      <c r="H14" s="2">
        <v>0</v>
      </c>
      <c r="I14" s="2">
        <v>0</v>
      </c>
      <c r="J14" s="86"/>
      <c r="K14" s="5">
        <v>1</v>
      </c>
      <c r="L14" s="5">
        <v>0</v>
      </c>
      <c r="M14" s="14">
        <v>1</v>
      </c>
      <c r="N14" s="14">
        <v>1</v>
      </c>
      <c r="O14" s="14">
        <v>1</v>
      </c>
      <c r="P14" s="86"/>
      <c r="Q14" s="5">
        <v>1</v>
      </c>
      <c r="R14" s="5">
        <v>0</v>
      </c>
      <c r="S14" s="5">
        <v>1</v>
      </c>
      <c r="T14" s="5">
        <v>1</v>
      </c>
      <c r="U14" s="5">
        <v>1</v>
      </c>
      <c r="V14" s="5"/>
      <c r="W14" s="12">
        <f t="shared" si="0"/>
        <v>1</v>
      </c>
      <c r="X14" s="12">
        <f t="shared" si="1"/>
        <v>0</v>
      </c>
      <c r="Y14" s="144">
        <f t="shared" si="2"/>
        <v>1</v>
      </c>
      <c r="Z14" s="30">
        <f t="shared" si="3"/>
        <v>1</v>
      </c>
      <c r="AA14" s="12">
        <f t="shared" si="4"/>
        <v>1</v>
      </c>
      <c r="AB14" s="88">
        <f t="shared" si="5"/>
        <v>4</v>
      </c>
      <c r="AC14" s="88"/>
      <c r="AD14" s="7">
        <f t="shared" si="6"/>
        <v>1</v>
      </c>
      <c r="AE14" s="7">
        <f t="shared" si="7"/>
        <v>2</v>
      </c>
      <c r="AF14" s="7">
        <f t="shared" si="8"/>
        <v>1</v>
      </c>
      <c r="AG14" s="7"/>
      <c r="AI14" s="139"/>
      <c r="AJ14" s="139"/>
      <c r="AK14" s="139"/>
      <c r="AL14" s="139"/>
      <c r="AM14" s="139"/>
      <c r="AO14" s="139"/>
      <c r="AP14" s="139"/>
      <c r="AQ14" s="139"/>
      <c r="AR14" s="139"/>
      <c r="AS14" s="139"/>
      <c r="AU14" s="139"/>
      <c r="AV14" s="139"/>
      <c r="AW14" s="139"/>
      <c r="AX14" s="139"/>
      <c r="AY14" s="139"/>
      <c r="BA14" s="139"/>
    </row>
    <row r="15" spans="1:64" ht="13.5" customHeight="1" x14ac:dyDescent="0.2">
      <c r="A15" s="11" t="s">
        <v>21</v>
      </c>
      <c r="B15" s="86" t="s">
        <v>408</v>
      </c>
      <c r="C15" s="86">
        <v>3</v>
      </c>
      <c r="D15" s="87" t="s">
        <v>22</v>
      </c>
      <c r="E15" s="2">
        <v>1</v>
      </c>
      <c r="F15" s="2">
        <v>1</v>
      </c>
      <c r="G15" s="2">
        <v>1</v>
      </c>
      <c r="H15" s="2">
        <v>1</v>
      </c>
      <c r="I15" s="2">
        <v>0</v>
      </c>
      <c r="J15" s="86"/>
      <c r="K15" s="5">
        <v>0</v>
      </c>
      <c r="L15" s="5">
        <v>1</v>
      </c>
      <c r="M15" s="14">
        <v>1</v>
      </c>
      <c r="N15" s="14">
        <v>1</v>
      </c>
      <c r="O15" s="14">
        <v>0</v>
      </c>
      <c r="P15" s="86"/>
      <c r="Q15" s="5">
        <v>1</v>
      </c>
      <c r="R15" s="5">
        <v>1</v>
      </c>
      <c r="S15" s="5">
        <v>0</v>
      </c>
      <c r="T15" s="5">
        <v>0</v>
      </c>
      <c r="U15" s="5">
        <v>0</v>
      </c>
      <c r="V15" s="5"/>
      <c r="W15" s="12">
        <f t="shared" si="0"/>
        <v>1</v>
      </c>
      <c r="X15" s="12">
        <f t="shared" si="1"/>
        <v>1</v>
      </c>
      <c r="Y15" s="144">
        <f t="shared" si="2"/>
        <v>1</v>
      </c>
      <c r="Z15" s="30">
        <f t="shared" si="3"/>
        <v>1</v>
      </c>
      <c r="AA15" s="12">
        <f t="shared" si="4"/>
        <v>0</v>
      </c>
      <c r="AB15" s="88">
        <f t="shared" si="5"/>
        <v>4</v>
      </c>
      <c r="AC15" s="88"/>
      <c r="AD15" s="7">
        <f t="shared" si="6"/>
        <v>2</v>
      </c>
      <c r="AE15" s="7">
        <f t="shared" si="7"/>
        <v>1</v>
      </c>
      <c r="AF15" s="7">
        <f t="shared" si="8"/>
        <v>1</v>
      </c>
      <c r="AG15" s="7"/>
      <c r="AI15" s="139"/>
      <c r="AJ15" s="139"/>
      <c r="AK15" s="139"/>
      <c r="AL15" s="139"/>
      <c r="AM15" s="139"/>
      <c r="AO15" s="139"/>
      <c r="AP15" s="139"/>
      <c r="AQ15" s="139"/>
      <c r="AR15" s="139"/>
      <c r="AS15" s="139"/>
      <c r="AU15" s="139"/>
      <c r="AV15" s="139"/>
      <c r="AW15" s="139"/>
      <c r="AX15" s="139"/>
      <c r="AY15" s="139"/>
      <c r="BA15" s="139"/>
    </row>
    <row r="16" spans="1:64" ht="13.5" customHeight="1" x14ac:dyDescent="0.2">
      <c r="A16" s="11" t="s">
        <v>132</v>
      </c>
      <c r="B16" s="86" t="s">
        <v>455</v>
      </c>
      <c r="C16" s="86">
        <v>11</v>
      </c>
      <c r="D16" s="87" t="s">
        <v>140</v>
      </c>
      <c r="E16" s="2">
        <v>1</v>
      </c>
      <c r="F16" s="2">
        <v>1</v>
      </c>
      <c r="G16" s="2">
        <v>1</v>
      </c>
      <c r="H16" s="2">
        <v>0</v>
      </c>
      <c r="I16" s="2">
        <v>1</v>
      </c>
      <c r="J16" s="5"/>
      <c r="K16" s="5">
        <v>1</v>
      </c>
      <c r="L16" s="5">
        <v>1</v>
      </c>
      <c r="M16" s="14">
        <v>0.5</v>
      </c>
      <c r="N16" s="14">
        <v>0.5</v>
      </c>
      <c r="O16" s="14">
        <v>0.5</v>
      </c>
      <c r="P16" s="86"/>
      <c r="Q16" s="5">
        <v>1</v>
      </c>
      <c r="R16" s="5">
        <v>1</v>
      </c>
      <c r="S16" s="5">
        <v>0</v>
      </c>
      <c r="T16" s="5">
        <v>1</v>
      </c>
      <c r="U16" s="5">
        <v>1</v>
      </c>
      <c r="V16" s="5"/>
      <c r="W16" s="12">
        <f t="shared" si="0"/>
        <v>1</v>
      </c>
      <c r="X16" s="12">
        <f t="shared" si="1"/>
        <v>1</v>
      </c>
      <c r="Y16" s="144">
        <f t="shared" si="2"/>
        <v>0.5</v>
      </c>
      <c r="Z16" s="30">
        <f t="shared" si="3"/>
        <v>0.5</v>
      </c>
      <c r="AA16" s="12">
        <f t="shared" si="4"/>
        <v>1</v>
      </c>
      <c r="AB16" s="88">
        <f t="shared" si="5"/>
        <v>4</v>
      </c>
      <c r="AC16" s="88"/>
      <c r="AD16" s="7">
        <f t="shared" si="6"/>
        <v>2</v>
      </c>
      <c r="AE16" s="7">
        <f t="shared" si="7"/>
        <v>1.5</v>
      </c>
      <c r="AF16" s="7">
        <f t="shared" si="8"/>
        <v>0.5</v>
      </c>
      <c r="AG16" s="88"/>
      <c r="AI16" s="139"/>
      <c r="AJ16" s="139"/>
      <c r="AK16" s="139"/>
      <c r="AL16" s="139"/>
      <c r="AM16" s="139"/>
      <c r="AO16" s="139"/>
      <c r="AP16" s="139"/>
      <c r="AQ16" s="139"/>
      <c r="AR16" s="139"/>
      <c r="AS16" s="139"/>
      <c r="AU16" s="139"/>
      <c r="AV16" s="139"/>
      <c r="AW16" s="139"/>
      <c r="AX16" s="139"/>
      <c r="AY16" s="139"/>
      <c r="AZ16" s="139"/>
      <c r="BA16" s="139"/>
      <c r="BD16" s="139"/>
      <c r="BE16" s="139"/>
      <c r="BF16" s="139"/>
      <c r="BG16" s="139"/>
      <c r="BH16" s="139"/>
      <c r="BI16" s="139"/>
      <c r="BJ16" s="139"/>
      <c r="BK16" s="139"/>
      <c r="BL16" s="139"/>
    </row>
    <row r="17" spans="1:64" ht="13.5" customHeight="1" x14ac:dyDescent="0.2">
      <c r="A17" s="11" t="s">
        <v>364</v>
      </c>
      <c r="B17" s="29" t="s">
        <v>538</v>
      </c>
      <c r="C17" s="29">
        <v>4</v>
      </c>
      <c r="D17" s="4" t="s">
        <v>387</v>
      </c>
      <c r="E17" s="8">
        <v>1</v>
      </c>
      <c r="F17" s="8">
        <v>1</v>
      </c>
      <c r="G17" s="8">
        <v>1</v>
      </c>
      <c r="H17" s="8">
        <v>0</v>
      </c>
      <c r="I17" s="8">
        <v>1</v>
      </c>
      <c r="J17" s="8"/>
      <c r="K17" s="8">
        <v>1</v>
      </c>
      <c r="L17" s="8">
        <v>1</v>
      </c>
      <c r="M17" s="8">
        <v>0</v>
      </c>
      <c r="N17" s="17">
        <v>0.5</v>
      </c>
      <c r="O17" s="8">
        <v>1</v>
      </c>
      <c r="P17" s="8"/>
      <c r="Q17" s="8">
        <v>1</v>
      </c>
      <c r="R17" s="8">
        <v>1</v>
      </c>
      <c r="S17" s="8">
        <v>1</v>
      </c>
      <c r="T17" s="8">
        <v>0</v>
      </c>
      <c r="U17" s="8">
        <v>0</v>
      </c>
      <c r="V17" s="8"/>
      <c r="W17" s="13">
        <f t="shared" si="0"/>
        <v>1</v>
      </c>
      <c r="X17" s="13">
        <f t="shared" si="1"/>
        <v>1</v>
      </c>
      <c r="Y17" s="77">
        <f t="shared" si="2"/>
        <v>1</v>
      </c>
      <c r="Z17" s="30">
        <f t="shared" si="3"/>
        <v>0</v>
      </c>
      <c r="AA17" s="13">
        <f t="shared" si="4"/>
        <v>1</v>
      </c>
      <c r="AB17" s="7">
        <f t="shared" si="5"/>
        <v>4</v>
      </c>
      <c r="AC17" s="7"/>
      <c r="AD17" s="7">
        <f t="shared" si="6"/>
        <v>2</v>
      </c>
      <c r="AE17" s="7">
        <f t="shared" si="7"/>
        <v>1</v>
      </c>
      <c r="AF17" s="7">
        <f t="shared" si="8"/>
        <v>1</v>
      </c>
      <c r="AG17" s="7"/>
      <c r="AI17" s="139"/>
      <c r="AJ17" s="139"/>
      <c r="AK17" s="139"/>
      <c r="AL17" s="139"/>
      <c r="AM17" s="139"/>
      <c r="AO17" s="139"/>
      <c r="AP17" s="139"/>
      <c r="AQ17" s="139"/>
      <c r="AR17" s="139"/>
      <c r="AS17" s="139"/>
      <c r="AU17" s="139"/>
      <c r="AV17" s="139"/>
      <c r="AW17" s="139"/>
      <c r="AX17" s="139"/>
      <c r="AY17" s="139"/>
      <c r="BA17" s="139"/>
    </row>
    <row r="18" spans="1:64" ht="13.5" customHeight="1" x14ac:dyDescent="0.2">
      <c r="A18" s="8">
        <v>1066</v>
      </c>
      <c r="B18" s="29" t="s">
        <v>424</v>
      </c>
      <c r="C18" s="29">
        <v>11</v>
      </c>
      <c r="D18" s="8" t="s">
        <v>643</v>
      </c>
      <c r="E18" s="72">
        <v>1</v>
      </c>
      <c r="F18" s="72">
        <v>1</v>
      </c>
      <c r="G18" s="72">
        <v>1</v>
      </c>
      <c r="H18" s="72">
        <v>1</v>
      </c>
      <c r="I18" s="72">
        <v>0</v>
      </c>
      <c r="J18" s="72" t="s">
        <v>786</v>
      </c>
      <c r="K18" s="72">
        <v>1</v>
      </c>
      <c r="L18" s="72">
        <v>1</v>
      </c>
      <c r="M18" s="72">
        <v>0</v>
      </c>
      <c r="N18" s="72">
        <v>0</v>
      </c>
      <c r="O18" s="72">
        <v>0</v>
      </c>
      <c r="P18" s="72"/>
      <c r="Q18" s="8">
        <v>1</v>
      </c>
      <c r="R18" s="8">
        <v>1</v>
      </c>
      <c r="S18" s="8">
        <v>1</v>
      </c>
      <c r="T18" s="8">
        <v>1</v>
      </c>
      <c r="U18" s="8">
        <v>0</v>
      </c>
      <c r="V18" s="8"/>
      <c r="W18" s="13">
        <f t="shared" si="0"/>
        <v>1</v>
      </c>
      <c r="X18" s="13">
        <f t="shared" si="1"/>
        <v>1</v>
      </c>
      <c r="Y18" s="77">
        <f t="shared" si="2"/>
        <v>1</v>
      </c>
      <c r="Z18" s="30">
        <f t="shared" si="3"/>
        <v>1</v>
      </c>
      <c r="AA18" s="13">
        <f t="shared" si="4"/>
        <v>0</v>
      </c>
      <c r="AB18" s="7">
        <f t="shared" si="5"/>
        <v>4</v>
      </c>
      <c r="AC18" s="7"/>
      <c r="AD18" s="7">
        <f t="shared" si="6"/>
        <v>2</v>
      </c>
      <c r="AE18" s="7">
        <f t="shared" si="7"/>
        <v>1</v>
      </c>
      <c r="AF18" s="7">
        <f t="shared" si="8"/>
        <v>1</v>
      </c>
      <c r="AG18" s="7"/>
      <c r="AH18" s="55"/>
      <c r="AI18" s="137"/>
      <c r="AJ18" s="139"/>
      <c r="AK18" s="139"/>
      <c r="AL18" s="139"/>
      <c r="AM18" s="139"/>
      <c r="AO18" s="139"/>
      <c r="AP18" s="139"/>
      <c r="AQ18" s="139"/>
      <c r="AR18" s="139"/>
      <c r="AS18" s="139"/>
      <c r="AU18" s="139"/>
      <c r="AV18" s="139"/>
      <c r="AW18" s="139"/>
      <c r="AX18" s="139"/>
      <c r="AY18" s="139"/>
      <c r="BA18" s="139"/>
    </row>
    <row r="19" spans="1:64" ht="13.5" customHeight="1" x14ac:dyDescent="0.2">
      <c r="A19" s="11" t="s">
        <v>5</v>
      </c>
      <c r="B19" s="29" t="s">
        <v>402</v>
      </c>
      <c r="C19" s="29">
        <v>9</v>
      </c>
      <c r="D19" s="4" t="s">
        <v>11</v>
      </c>
      <c r="E19" s="6">
        <v>1</v>
      </c>
      <c r="F19" s="6">
        <v>1</v>
      </c>
      <c r="G19" s="6">
        <v>0</v>
      </c>
      <c r="H19" s="6">
        <v>0</v>
      </c>
      <c r="I19" s="6">
        <v>1</v>
      </c>
      <c r="J19" s="3"/>
      <c r="K19" s="5">
        <v>1</v>
      </c>
      <c r="L19" s="5">
        <v>1</v>
      </c>
      <c r="M19" s="14">
        <v>1</v>
      </c>
      <c r="N19" s="14">
        <v>1</v>
      </c>
      <c r="O19" s="14">
        <v>1</v>
      </c>
      <c r="P19" s="3"/>
      <c r="Q19" s="5">
        <v>1</v>
      </c>
      <c r="R19" s="5">
        <v>1</v>
      </c>
      <c r="S19" s="5">
        <v>0</v>
      </c>
      <c r="T19" s="5">
        <v>1</v>
      </c>
      <c r="U19" s="5">
        <v>1</v>
      </c>
      <c r="V19" s="5"/>
      <c r="W19" s="13">
        <f t="shared" si="0"/>
        <v>1</v>
      </c>
      <c r="X19" s="13">
        <f t="shared" si="1"/>
        <v>1</v>
      </c>
      <c r="Y19" s="77">
        <f t="shared" si="2"/>
        <v>0</v>
      </c>
      <c r="Z19" s="30">
        <f t="shared" si="3"/>
        <v>1</v>
      </c>
      <c r="AA19" s="13">
        <f t="shared" si="4"/>
        <v>1</v>
      </c>
      <c r="AB19" s="7">
        <f t="shared" si="5"/>
        <v>4</v>
      </c>
      <c r="AC19" s="7"/>
      <c r="AD19" s="7">
        <f t="shared" si="6"/>
        <v>2</v>
      </c>
      <c r="AE19" s="7">
        <f t="shared" si="7"/>
        <v>2</v>
      </c>
      <c r="AF19" s="7">
        <f t="shared" si="8"/>
        <v>0</v>
      </c>
      <c r="AG19" s="7"/>
      <c r="AH19" s="55"/>
      <c r="AI19" s="137"/>
      <c r="AJ19" s="139"/>
      <c r="AK19" s="139"/>
      <c r="AL19" s="139"/>
      <c r="AM19" s="139"/>
      <c r="AO19" s="139"/>
      <c r="AP19" s="139"/>
      <c r="AQ19" s="139"/>
      <c r="AR19" s="139"/>
      <c r="AS19" s="139"/>
      <c r="AU19" s="139"/>
      <c r="AV19" s="139"/>
      <c r="AW19" s="139"/>
      <c r="AX19" s="139"/>
      <c r="AY19" s="139"/>
      <c r="AZ19" s="139"/>
      <c r="BA19" s="139"/>
      <c r="BD19" s="139"/>
      <c r="BE19" s="139"/>
      <c r="BF19" s="139"/>
      <c r="BG19" s="139"/>
      <c r="BH19" s="139"/>
      <c r="BI19" s="139"/>
      <c r="BJ19" s="139"/>
      <c r="BK19" s="139"/>
      <c r="BL19" s="139"/>
    </row>
    <row r="20" spans="1:64" s="55" customFormat="1" ht="13.5" customHeight="1" x14ac:dyDescent="0.2">
      <c r="A20" s="8">
        <v>1075</v>
      </c>
      <c r="B20" s="29" t="s">
        <v>867</v>
      </c>
      <c r="C20" s="29">
        <v>9</v>
      </c>
      <c r="D20" s="8" t="s">
        <v>652</v>
      </c>
      <c r="E20" s="72">
        <v>1</v>
      </c>
      <c r="F20" s="72">
        <v>1</v>
      </c>
      <c r="G20" s="72">
        <v>0</v>
      </c>
      <c r="H20" s="72">
        <v>0</v>
      </c>
      <c r="I20" s="72">
        <v>1</v>
      </c>
      <c r="J20" s="72" t="s">
        <v>790</v>
      </c>
      <c r="K20" s="72">
        <v>1</v>
      </c>
      <c r="L20" s="72">
        <v>1</v>
      </c>
      <c r="M20" s="72">
        <v>0.5</v>
      </c>
      <c r="N20" s="72">
        <v>0.5</v>
      </c>
      <c r="O20" s="72">
        <v>1</v>
      </c>
      <c r="P20" s="72"/>
      <c r="Q20" s="72">
        <v>1</v>
      </c>
      <c r="R20" s="72">
        <v>1</v>
      </c>
      <c r="S20" s="72">
        <v>1</v>
      </c>
      <c r="T20" s="72">
        <v>1</v>
      </c>
      <c r="U20" s="72">
        <v>1</v>
      </c>
      <c r="V20" s="8"/>
      <c r="W20" s="13">
        <f t="shared" si="0"/>
        <v>1</v>
      </c>
      <c r="X20" s="13">
        <f t="shared" si="1"/>
        <v>1</v>
      </c>
      <c r="Y20" s="77">
        <f t="shared" si="2"/>
        <v>0.5</v>
      </c>
      <c r="Z20" s="30">
        <f t="shared" si="3"/>
        <v>0.5</v>
      </c>
      <c r="AA20" s="13">
        <f t="shared" si="4"/>
        <v>1</v>
      </c>
      <c r="AB20" s="7">
        <f t="shared" si="5"/>
        <v>4</v>
      </c>
      <c r="AC20" s="7"/>
      <c r="AD20" s="7">
        <f t="shared" si="6"/>
        <v>2</v>
      </c>
      <c r="AE20" s="7">
        <f t="shared" si="7"/>
        <v>1.5</v>
      </c>
      <c r="AF20" s="7">
        <f t="shared" si="8"/>
        <v>0.5</v>
      </c>
      <c r="AG20" s="7"/>
      <c r="AI20" s="137"/>
      <c r="AJ20" s="137"/>
      <c r="AK20" s="137"/>
      <c r="AL20" s="137"/>
      <c r="AM20" s="137"/>
      <c r="AO20" s="137"/>
      <c r="AP20" s="137"/>
      <c r="AQ20" s="137"/>
      <c r="AR20" s="137"/>
      <c r="AS20" s="137"/>
      <c r="AU20" s="137"/>
      <c r="AV20" s="137"/>
      <c r="AW20" s="137"/>
      <c r="AX20" s="137"/>
      <c r="AY20" s="137"/>
      <c r="BA20" s="137"/>
    </row>
    <row r="21" spans="1:64" s="55" customFormat="1" ht="13.5" customHeight="1" x14ac:dyDescent="0.2">
      <c r="A21" s="8">
        <v>1098</v>
      </c>
      <c r="B21" s="29" t="s">
        <v>885</v>
      </c>
      <c r="C21" s="29">
        <v>2</v>
      </c>
      <c r="D21" s="8" t="s">
        <v>676</v>
      </c>
      <c r="E21" s="72">
        <v>1</v>
      </c>
      <c r="F21" s="72">
        <v>1</v>
      </c>
      <c r="G21" s="72">
        <v>1</v>
      </c>
      <c r="H21" s="72">
        <v>1</v>
      </c>
      <c r="I21" s="72">
        <v>0</v>
      </c>
      <c r="J21" s="72"/>
      <c r="K21" s="72">
        <v>1</v>
      </c>
      <c r="L21" s="72">
        <v>1</v>
      </c>
      <c r="M21" s="72">
        <v>0.5</v>
      </c>
      <c r="N21" s="72">
        <v>0.5</v>
      </c>
      <c r="O21" s="72">
        <v>0.5</v>
      </c>
      <c r="P21" s="72"/>
      <c r="Q21" s="72">
        <v>1</v>
      </c>
      <c r="R21" s="72">
        <v>1</v>
      </c>
      <c r="S21" s="72">
        <v>1</v>
      </c>
      <c r="T21" s="72">
        <v>1</v>
      </c>
      <c r="U21" s="72">
        <v>0</v>
      </c>
      <c r="V21" s="8"/>
      <c r="W21" s="13">
        <f t="shared" si="0"/>
        <v>1</v>
      </c>
      <c r="X21" s="13">
        <f t="shared" si="1"/>
        <v>1</v>
      </c>
      <c r="Y21" s="77">
        <f t="shared" si="2"/>
        <v>1</v>
      </c>
      <c r="Z21" s="30">
        <f t="shared" si="3"/>
        <v>1</v>
      </c>
      <c r="AA21" s="13">
        <f t="shared" si="4"/>
        <v>0</v>
      </c>
      <c r="AB21" s="7">
        <f t="shared" si="5"/>
        <v>4</v>
      </c>
      <c r="AC21" s="7"/>
      <c r="AD21" s="7">
        <f t="shared" si="6"/>
        <v>2</v>
      </c>
      <c r="AE21" s="7">
        <f t="shared" si="7"/>
        <v>1</v>
      </c>
      <c r="AF21" s="7">
        <f t="shared" si="8"/>
        <v>1</v>
      </c>
      <c r="AG21" s="7"/>
      <c r="AH21" s="54"/>
      <c r="AI21" s="139"/>
      <c r="AJ21" s="137"/>
      <c r="AK21" s="137"/>
      <c r="AL21" s="137"/>
      <c r="AM21" s="137"/>
      <c r="AO21" s="137"/>
      <c r="AP21" s="137"/>
      <c r="AQ21" s="137"/>
      <c r="AR21" s="137"/>
      <c r="AS21" s="137"/>
      <c r="AU21" s="137"/>
      <c r="AV21" s="137"/>
      <c r="AW21" s="137"/>
      <c r="AX21" s="137"/>
      <c r="AY21" s="137"/>
      <c r="BA21" s="137"/>
    </row>
    <row r="22" spans="1:64" ht="13.5" customHeight="1" x14ac:dyDescent="0.2">
      <c r="A22" s="11" t="s">
        <v>56</v>
      </c>
      <c r="B22" s="86" t="s">
        <v>423</v>
      </c>
      <c r="C22" s="86">
        <v>10</v>
      </c>
      <c r="D22" s="87" t="s">
        <v>57</v>
      </c>
      <c r="E22" s="2">
        <v>1</v>
      </c>
      <c r="F22" s="2">
        <v>1</v>
      </c>
      <c r="G22" s="2">
        <v>1</v>
      </c>
      <c r="H22" s="2">
        <v>1</v>
      </c>
      <c r="I22" s="2">
        <v>0</v>
      </c>
      <c r="J22" s="86"/>
      <c r="K22" s="5">
        <v>1</v>
      </c>
      <c r="L22" s="5">
        <v>1</v>
      </c>
      <c r="M22" s="14">
        <v>1</v>
      </c>
      <c r="N22" s="14">
        <v>0.5</v>
      </c>
      <c r="O22" s="14">
        <v>0.5</v>
      </c>
      <c r="P22" s="86"/>
      <c r="Q22" s="5">
        <v>1</v>
      </c>
      <c r="R22" s="5">
        <v>1</v>
      </c>
      <c r="S22" s="5">
        <v>1</v>
      </c>
      <c r="T22" s="5">
        <v>1</v>
      </c>
      <c r="U22" s="5">
        <v>0</v>
      </c>
      <c r="V22" s="5"/>
      <c r="W22" s="12">
        <f t="shared" si="0"/>
        <v>1</v>
      </c>
      <c r="X22" s="12">
        <f t="shared" si="1"/>
        <v>1</v>
      </c>
      <c r="Y22" s="144">
        <f t="shared" si="2"/>
        <v>1</v>
      </c>
      <c r="Z22" s="30">
        <f t="shared" si="3"/>
        <v>1</v>
      </c>
      <c r="AA22" s="12">
        <f t="shared" si="4"/>
        <v>0</v>
      </c>
      <c r="AB22" s="88">
        <f t="shared" si="5"/>
        <v>4</v>
      </c>
      <c r="AC22" s="88"/>
      <c r="AD22" s="7">
        <f t="shared" si="6"/>
        <v>2</v>
      </c>
      <c r="AE22" s="7">
        <f t="shared" si="7"/>
        <v>1</v>
      </c>
      <c r="AF22" s="7">
        <f t="shared" si="8"/>
        <v>1</v>
      </c>
      <c r="AG22" s="7"/>
      <c r="AI22" s="139"/>
      <c r="AJ22" s="139"/>
      <c r="AK22" s="139"/>
      <c r="AL22" s="139"/>
      <c r="AM22" s="139"/>
      <c r="AO22" s="139"/>
      <c r="AP22" s="139"/>
      <c r="AQ22" s="139"/>
      <c r="AR22" s="139"/>
      <c r="AS22" s="139"/>
      <c r="AU22" s="139"/>
      <c r="AV22" s="139"/>
      <c r="AW22" s="139"/>
      <c r="AX22" s="139"/>
      <c r="AY22" s="139"/>
      <c r="AZ22" s="139"/>
      <c r="BA22" s="139"/>
      <c r="BD22" s="139"/>
      <c r="BE22" s="139"/>
      <c r="BF22" s="139"/>
      <c r="BG22" s="139"/>
      <c r="BH22" s="139"/>
      <c r="BI22" s="139"/>
      <c r="BJ22" s="139"/>
      <c r="BK22" s="139"/>
      <c r="BL22" s="139"/>
    </row>
    <row r="23" spans="1:64" ht="13.5" customHeight="1" x14ac:dyDescent="0.2">
      <c r="A23" s="1" t="s">
        <v>366</v>
      </c>
      <c r="B23" s="29" t="s">
        <v>539</v>
      </c>
      <c r="C23" s="29">
        <v>2</v>
      </c>
      <c r="D23" s="4" t="s">
        <v>389</v>
      </c>
      <c r="E23" s="8">
        <v>1</v>
      </c>
      <c r="F23" s="8">
        <v>1</v>
      </c>
      <c r="G23" s="8">
        <v>0</v>
      </c>
      <c r="H23" s="8">
        <v>1</v>
      </c>
      <c r="I23" s="8">
        <v>0</v>
      </c>
      <c r="J23" s="8"/>
      <c r="K23" s="8">
        <v>1</v>
      </c>
      <c r="L23" s="8">
        <v>1</v>
      </c>
      <c r="M23" s="17">
        <v>0.5</v>
      </c>
      <c r="N23" s="17">
        <v>0.5</v>
      </c>
      <c r="O23" s="8">
        <v>1</v>
      </c>
      <c r="P23" s="8"/>
      <c r="Q23" s="8">
        <v>1</v>
      </c>
      <c r="R23" s="8">
        <v>1</v>
      </c>
      <c r="S23" s="8">
        <v>1</v>
      </c>
      <c r="T23" s="8">
        <v>0</v>
      </c>
      <c r="U23" s="8">
        <v>1</v>
      </c>
      <c r="V23" s="8"/>
      <c r="W23" s="13">
        <f t="shared" si="0"/>
        <v>1</v>
      </c>
      <c r="X23" s="13">
        <f t="shared" si="1"/>
        <v>1</v>
      </c>
      <c r="Y23" s="77">
        <f t="shared" si="2"/>
        <v>0.5</v>
      </c>
      <c r="Z23" s="30">
        <f t="shared" si="3"/>
        <v>0.5</v>
      </c>
      <c r="AA23" s="13">
        <f t="shared" si="4"/>
        <v>1</v>
      </c>
      <c r="AB23" s="7">
        <f t="shared" si="5"/>
        <v>4</v>
      </c>
      <c r="AC23" s="7"/>
      <c r="AD23" s="7">
        <f t="shared" si="6"/>
        <v>2</v>
      </c>
      <c r="AE23" s="7">
        <f t="shared" si="7"/>
        <v>1.5</v>
      </c>
      <c r="AF23" s="7">
        <f t="shared" si="8"/>
        <v>0.5</v>
      </c>
      <c r="AG23" s="7"/>
      <c r="AI23" s="139"/>
      <c r="AJ23" s="139"/>
      <c r="AK23" s="139"/>
      <c r="AL23" s="139"/>
      <c r="AM23" s="139"/>
      <c r="AO23" s="139"/>
      <c r="AP23" s="139"/>
      <c r="AQ23" s="139"/>
      <c r="AR23" s="139"/>
      <c r="AS23" s="139"/>
      <c r="AU23" s="139"/>
      <c r="AV23" s="139"/>
      <c r="AW23" s="139"/>
      <c r="AX23" s="139"/>
      <c r="AY23" s="139"/>
      <c r="BA23" s="139"/>
    </row>
    <row r="24" spans="1:64" s="55" customFormat="1" ht="13.5" customHeight="1" x14ac:dyDescent="0.2">
      <c r="A24" s="8">
        <v>1119</v>
      </c>
      <c r="B24" s="29" t="s">
        <v>904</v>
      </c>
      <c r="C24" s="29">
        <v>9</v>
      </c>
      <c r="D24" s="8" t="s">
        <v>697</v>
      </c>
      <c r="E24" s="72">
        <v>1</v>
      </c>
      <c r="F24" s="72">
        <v>1</v>
      </c>
      <c r="G24" s="72">
        <v>1</v>
      </c>
      <c r="H24" s="72">
        <v>0</v>
      </c>
      <c r="I24" s="72">
        <v>1</v>
      </c>
      <c r="J24" s="72"/>
      <c r="K24" s="72">
        <v>1</v>
      </c>
      <c r="L24" s="72">
        <v>1</v>
      </c>
      <c r="M24" s="72">
        <v>0</v>
      </c>
      <c r="N24" s="72">
        <v>0</v>
      </c>
      <c r="O24" s="72">
        <v>0.5</v>
      </c>
      <c r="P24" s="72"/>
      <c r="Q24" s="72">
        <v>1</v>
      </c>
      <c r="R24" s="72">
        <v>1</v>
      </c>
      <c r="S24" s="72">
        <v>1</v>
      </c>
      <c r="T24" s="72">
        <v>1</v>
      </c>
      <c r="U24" s="72">
        <v>1</v>
      </c>
      <c r="V24" s="8"/>
      <c r="W24" s="13">
        <f t="shared" si="0"/>
        <v>1</v>
      </c>
      <c r="X24" s="13">
        <f t="shared" si="1"/>
        <v>1</v>
      </c>
      <c r="Y24" s="77">
        <f t="shared" si="2"/>
        <v>1</v>
      </c>
      <c r="Z24" s="30">
        <f t="shared" si="3"/>
        <v>0</v>
      </c>
      <c r="AA24" s="13">
        <f t="shared" si="4"/>
        <v>1</v>
      </c>
      <c r="AB24" s="7">
        <f t="shared" si="5"/>
        <v>4</v>
      </c>
      <c r="AC24" s="7"/>
      <c r="AD24" s="7">
        <f t="shared" si="6"/>
        <v>2</v>
      </c>
      <c r="AE24" s="7">
        <f t="shared" si="7"/>
        <v>1</v>
      </c>
      <c r="AF24" s="7">
        <f t="shared" si="8"/>
        <v>1</v>
      </c>
      <c r="AG24" s="7"/>
      <c r="AI24" s="137"/>
      <c r="AJ24" s="137"/>
      <c r="AK24" s="137"/>
      <c r="AL24" s="137"/>
      <c r="AM24" s="137"/>
      <c r="AO24" s="137"/>
      <c r="AP24" s="137"/>
      <c r="AQ24" s="137"/>
      <c r="AR24" s="137"/>
      <c r="AS24" s="137"/>
      <c r="AU24" s="137"/>
      <c r="AV24" s="137"/>
      <c r="AW24" s="137"/>
      <c r="AX24" s="137"/>
      <c r="AY24" s="137"/>
      <c r="BA24" s="137"/>
    </row>
    <row r="25" spans="1:64" s="55" customFormat="1" ht="13.5" customHeight="1" x14ac:dyDescent="0.2">
      <c r="A25" s="8">
        <v>1030</v>
      </c>
      <c r="B25" s="29" t="s">
        <v>825</v>
      </c>
      <c r="C25" s="29">
        <v>10</v>
      </c>
      <c r="D25" s="8" t="s">
        <v>607</v>
      </c>
      <c r="E25" s="72">
        <v>1</v>
      </c>
      <c r="F25" s="72">
        <v>1</v>
      </c>
      <c r="G25" s="72">
        <v>1</v>
      </c>
      <c r="H25" s="72">
        <v>0</v>
      </c>
      <c r="I25" s="72">
        <v>1</v>
      </c>
      <c r="J25" s="72"/>
      <c r="K25" s="72">
        <v>1</v>
      </c>
      <c r="L25" s="72">
        <v>1</v>
      </c>
      <c r="M25" s="72">
        <v>0.5</v>
      </c>
      <c r="N25" s="72">
        <v>0.5</v>
      </c>
      <c r="O25" s="72">
        <v>0.5</v>
      </c>
      <c r="P25" s="72" t="s">
        <v>747</v>
      </c>
      <c r="Q25" s="72">
        <v>1</v>
      </c>
      <c r="R25" s="72">
        <v>1</v>
      </c>
      <c r="S25" s="72">
        <v>1</v>
      </c>
      <c r="T25" s="72">
        <v>1</v>
      </c>
      <c r="U25" s="72">
        <v>0</v>
      </c>
      <c r="V25" s="54"/>
      <c r="W25" s="13">
        <f t="shared" si="0"/>
        <v>1</v>
      </c>
      <c r="X25" s="13">
        <f t="shared" si="1"/>
        <v>1</v>
      </c>
      <c r="Y25" s="77">
        <f t="shared" si="2"/>
        <v>1</v>
      </c>
      <c r="Z25" s="30">
        <f t="shared" si="3"/>
        <v>0.5</v>
      </c>
      <c r="AA25" s="13">
        <f t="shared" si="4"/>
        <v>0.5</v>
      </c>
      <c r="AB25" s="7">
        <f t="shared" si="5"/>
        <v>4</v>
      </c>
      <c r="AC25" s="7"/>
      <c r="AD25" s="7">
        <f t="shared" si="6"/>
        <v>2</v>
      </c>
      <c r="AE25" s="7">
        <f t="shared" si="7"/>
        <v>1</v>
      </c>
      <c r="AF25" s="7">
        <f t="shared" si="8"/>
        <v>1</v>
      </c>
      <c r="AG25" s="7"/>
      <c r="AI25" s="137"/>
      <c r="AJ25" s="137"/>
      <c r="AK25" s="137"/>
      <c r="AL25" s="137"/>
      <c r="AM25" s="137"/>
      <c r="AO25" s="137"/>
      <c r="AP25" s="137"/>
      <c r="AQ25" s="137"/>
      <c r="AR25" s="137"/>
      <c r="AS25" s="137"/>
      <c r="AU25" s="137"/>
      <c r="AV25" s="137"/>
      <c r="AW25" s="137"/>
      <c r="AX25" s="137"/>
      <c r="AY25" s="137"/>
      <c r="BA25" s="137"/>
    </row>
    <row r="26" spans="1:64" ht="13.5" customHeight="1" x14ac:dyDescent="0.2">
      <c r="A26" s="11" t="s">
        <v>66</v>
      </c>
      <c r="B26" s="29" t="s">
        <v>427</v>
      </c>
      <c r="C26" s="29">
        <v>10</v>
      </c>
      <c r="D26" s="4" t="s">
        <v>67</v>
      </c>
      <c r="E26" s="6">
        <v>0</v>
      </c>
      <c r="F26" s="6">
        <v>1</v>
      </c>
      <c r="G26" s="6">
        <v>1</v>
      </c>
      <c r="H26" s="6">
        <v>1</v>
      </c>
      <c r="I26" s="6">
        <v>1</v>
      </c>
      <c r="J26" s="3"/>
      <c r="K26" s="5">
        <v>0</v>
      </c>
      <c r="L26" s="5">
        <v>1</v>
      </c>
      <c r="M26" s="14">
        <v>0.5</v>
      </c>
      <c r="N26" s="14">
        <v>1</v>
      </c>
      <c r="O26" s="14">
        <v>1</v>
      </c>
      <c r="P26" s="3"/>
      <c r="Q26" s="5">
        <v>0</v>
      </c>
      <c r="R26" s="5">
        <v>1</v>
      </c>
      <c r="S26" s="5">
        <v>1</v>
      </c>
      <c r="T26" s="5">
        <v>0</v>
      </c>
      <c r="U26" s="5">
        <v>0</v>
      </c>
      <c r="V26" s="5"/>
      <c r="W26" s="13">
        <f t="shared" si="0"/>
        <v>0</v>
      </c>
      <c r="X26" s="13">
        <f t="shared" si="1"/>
        <v>1</v>
      </c>
      <c r="Y26" s="77">
        <f t="shared" si="2"/>
        <v>1</v>
      </c>
      <c r="Z26" s="30">
        <f t="shared" si="3"/>
        <v>1</v>
      </c>
      <c r="AA26" s="13">
        <f t="shared" si="4"/>
        <v>1</v>
      </c>
      <c r="AB26" s="7">
        <f t="shared" si="5"/>
        <v>4</v>
      </c>
      <c r="AC26" s="7"/>
      <c r="AD26" s="7">
        <f t="shared" si="6"/>
        <v>1</v>
      </c>
      <c r="AE26" s="7">
        <f t="shared" si="7"/>
        <v>2</v>
      </c>
      <c r="AF26" s="7">
        <f t="shared" si="8"/>
        <v>1</v>
      </c>
      <c r="AG26" s="7"/>
      <c r="AI26" s="139"/>
      <c r="AJ26" s="139"/>
      <c r="AK26" s="139"/>
      <c r="AL26" s="139"/>
      <c r="AM26" s="139"/>
      <c r="AO26" s="139"/>
      <c r="AP26" s="139"/>
      <c r="AQ26" s="139"/>
      <c r="AR26" s="139"/>
      <c r="AS26" s="139"/>
      <c r="AU26" s="139"/>
      <c r="AV26" s="139"/>
      <c r="AW26" s="139"/>
      <c r="AX26" s="139"/>
      <c r="AY26" s="139"/>
      <c r="BA26" s="139"/>
    </row>
    <row r="27" spans="1:64" s="55" customFormat="1" ht="13.5" customHeight="1" x14ac:dyDescent="0.2">
      <c r="A27" s="8">
        <v>1158</v>
      </c>
      <c r="B27" s="29" t="s">
        <v>937</v>
      </c>
      <c r="C27" s="29">
        <v>11</v>
      </c>
      <c r="D27" s="8" t="s">
        <v>737</v>
      </c>
      <c r="E27" s="72">
        <v>1</v>
      </c>
      <c r="F27" s="72">
        <v>1</v>
      </c>
      <c r="G27" s="72">
        <v>1</v>
      </c>
      <c r="H27" s="72">
        <v>1</v>
      </c>
      <c r="I27" s="72">
        <v>0</v>
      </c>
      <c r="J27" s="72"/>
      <c r="K27" s="72">
        <v>1</v>
      </c>
      <c r="L27" s="72">
        <v>1</v>
      </c>
      <c r="M27" s="72">
        <v>0</v>
      </c>
      <c r="N27" s="72">
        <v>0</v>
      </c>
      <c r="O27" s="72">
        <v>0</v>
      </c>
      <c r="P27" s="72"/>
      <c r="Q27" s="72">
        <v>1</v>
      </c>
      <c r="R27" s="72">
        <v>1</v>
      </c>
      <c r="S27" s="72">
        <v>1</v>
      </c>
      <c r="T27" s="72">
        <v>1</v>
      </c>
      <c r="U27" s="72">
        <v>0</v>
      </c>
      <c r="V27" s="8"/>
      <c r="W27" s="13">
        <f t="shared" si="0"/>
        <v>1</v>
      </c>
      <c r="X27" s="13">
        <f t="shared" si="1"/>
        <v>1</v>
      </c>
      <c r="Y27" s="77">
        <f t="shared" si="2"/>
        <v>1</v>
      </c>
      <c r="Z27" s="30">
        <f t="shared" si="3"/>
        <v>1</v>
      </c>
      <c r="AA27" s="13">
        <f t="shared" si="4"/>
        <v>0</v>
      </c>
      <c r="AB27" s="7">
        <f t="shared" si="5"/>
        <v>4</v>
      </c>
      <c r="AC27" s="7"/>
      <c r="AD27" s="7">
        <f t="shared" si="6"/>
        <v>2</v>
      </c>
      <c r="AE27" s="7">
        <f t="shared" si="7"/>
        <v>1</v>
      </c>
      <c r="AF27" s="7">
        <f t="shared" si="8"/>
        <v>1</v>
      </c>
      <c r="AG27" s="7"/>
      <c r="AH27" s="54"/>
      <c r="AI27" s="139"/>
      <c r="AJ27" s="139"/>
      <c r="AK27" s="139"/>
      <c r="AL27" s="139"/>
      <c r="AM27" s="139"/>
      <c r="AN27" s="54"/>
      <c r="AO27" s="139"/>
      <c r="AP27" s="139"/>
      <c r="AQ27" s="139"/>
      <c r="AR27" s="139"/>
      <c r="AS27" s="139"/>
      <c r="AT27" s="54"/>
      <c r="AU27" s="139"/>
      <c r="AV27" s="139"/>
      <c r="AW27" s="139"/>
      <c r="AX27" s="139"/>
      <c r="AY27" s="139"/>
      <c r="AZ27" s="54"/>
      <c r="BA27" s="139"/>
      <c r="BB27" s="54"/>
      <c r="BC27" s="54"/>
      <c r="BD27" s="54"/>
      <c r="BE27" s="54"/>
      <c r="BF27" s="54"/>
      <c r="BG27" s="54"/>
      <c r="BH27" s="54"/>
      <c r="BI27" s="54"/>
      <c r="BJ27" s="54"/>
      <c r="BK27" s="54"/>
      <c r="BL27" s="54"/>
    </row>
    <row r="28" spans="1:64" s="55" customFormat="1" ht="13.5" customHeight="1" x14ac:dyDescent="0.2">
      <c r="A28" s="1" t="s">
        <v>952</v>
      </c>
      <c r="B28" s="29" t="s">
        <v>436</v>
      </c>
      <c r="C28" s="29">
        <v>2</v>
      </c>
      <c r="D28" s="4" t="s">
        <v>89</v>
      </c>
      <c r="E28" s="6">
        <v>1</v>
      </c>
      <c r="F28" s="6">
        <v>1</v>
      </c>
      <c r="G28" s="6">
        <v>1</v>
      </c>
      <c r="H28" s="6">
        <v>0</v>
      </c>
      <c r="I28" s="6">
        <v>1</v>
      </c>
      <c r="J28" s="3"/>
      <c r="K28" s="5">
        <v>0</v>
      </c>
      <c r="L28" s="5">
        <v>1</v>
      </c>
      <c r="M28" s="14">
        <v>0</v>
      </c>
      <c r="N28" s="14">
        <v>0.5</v>
      </c>
      <c r="O28" s="14">
        <v>0.5</v>
      </c>
      <c r="P28" s="3"/>
      <c r="Q28" s="5">
        <v>1</v>
      </c>
      <c r="R28" s="5">
        <v>1</v>
      </c>
      <c r="S28" s="5">
        <v>1</v>
      </c>
      <c r="T28" s="5">
        <v>0</v>
      </c>
      <c r="U28" s="5">
        <v>1</v>
      </c>
      <c r="V28" s="5"/>
      <c r="W28" s="13">
        <f t="shared" si="0"/>
        <v>1</v>
      </c>
      <c r="X28" s="13">
        <f t="shared" si="1"/>
        <v>1</v>
      </c>
      <c r="Y28" s="77">
        <f t="shared" si="2"/>
        <v>1</v>
      </c>
      <c r="Z28" s="30">
        <f t="shared" si="3"/>
        <v>0</v>
      </c>
      <c r="AA28" s="13">
        <f t="shared" si="4"/>
        <v>1</v>
      </c>
      <c r="AB28" s="7">
        <f t="shared" si="5"/>
        <v>4</v>
      </c>
      <c r="AC28" s="7"/>
      <c r="AD28" s="7">
        <f t="shared" si="6"/>
        <v>2</v>
      </c>
      <c r="AE28" s="7">
        <f t="shared" si="7"/>
        <v>1</v>
      </c>
      <c r="AF28" s="7">
        <f t="shared" si="8"/>
        <v>1</v>
      </c>
      <c r="AG28" s="7"/>
      <c r="AH28" s="54"/>
      <c r="AI28" s="139"/>
      <c r="AJ28" s="139"/>
      <c r="AK28" s="139"/>
      <c r="AL28" s="139"/>
      <c r="AM28" s="139"/>
      <c r="AN28" s="54"/>
      <c r="AO28" s="139"/>
      <c r="AP28" s="139"/>
      <c r="AQ28" s="139"/>
      <c r="AR28" s="139"/>
      <c r="AS28" s="139"/>
      <c r="AT28" s="54"/>
      <c r="AU28" s="139"/>
      <c r="AV28" s="139"/>
      <c r="AW28" s="139"/>
      <c r="AX28" s="139"/>
      <c r="AY28" s="139"/>
      <c r="AZ28" s="54"/>
      <c r="BA28" s="139"/>
      <c r="BB28" s="54"/>
      <c r="BC28" s="54"/>
      <c r="BD28" s="54"/>
      <c r="BE28" s="54"/>
      <c r="BF28" s="54"/>
      <c r="BG28" s="54"/>
      <c r="BH28" s="54"/>
      <c r="BI28" s="54"/>
      <c r="BJ28" s="54"/>
      <c r="BK28" s="54"/>
      <c r="BL28" s="54"/>
    </row>
    <row r="29" spans="1:64" ht="13.5" customHeight="1" x14ac:dyDescent="0.2">
      <c r="A29" s="1" t="s">
        <v>112</v>
      </c>
      <c r="B29" s="86" t="s">
        <v>448</v>
      </c>
      <c r="C29" s="86">
        <v>9</v>
      </c>
      <c r="D29" s="87" t="s">
        <v>119</v>
      </c>
      <c r="E29" s="2">
        <v>1</v>
      </c>
      <c r="F29" s="2">
        <v>1</v>
      </c>
      <c r="G29" s="2">
        <v>0</v>
      </c>
      <c r="H29" s="2">
        <v>0</v>
      </c>
      <c r="I29" s="2">
        <v>1</v>
      </c>
      <c r="J29" s="86"/>
      <c r="K29" s="5">
        <v>1</v>
      </c>
      <c r="L29" s="5">
        <v>1</v>
      </c>
      <c r="M29" s="14">
        <v>0.5</v>
      </c>
      <c r="N29" s="14">
        <v>0.5</v>
      </c>
      <c r="O29" s="14">
        <v>0</v>
      </c>
      <c r="P29" s="86"/>
      <c r="Q29" s="5">
        <v>1</v>
      </c>
      <c r="R29" s="5">
        <v>1</v>
      </c>
      <c r="S29" s="5">
        <v>1</v>
      </c>
      <c r="T29" s="5">
        <v>1</v>
      </c>
      <c r="U29" s="5">
        <v>1</v>
      </c>
      <c r="V29" s="5"/>
      <c r="W29" s="12">
        <f t="shared" si="0"/>
        <v>1</v>
      </c>
      <c r="X29" s="12">
        <f t="shared" si="1"/>
        <v>1</v>
      </c>
      <c r="Y29" s="144">
        <f t="shared" si="2"/>
        <v>0.5</v>
      </c>
      <c r="Z29" s="30">
        <f t="shared" si="3"/>
        <v>0.5</v>
      </c>
      <c r="AA29" s="12">
        <f t="shared" si="4"/>
        <v>1</v>
      </c>
      <c r="AB29" s="88">
        <f t="shared" si="5"/>
        <v>4</v>
      </c>
      <c r="AC29" s="88"/>
      <c r="AD29" s="7">
        <f t="shared" si="6"/>
        <v>2</v>
      </c>
      <c r="AE29" s="7">
        <f t="shared" si="7"/>
        <v>1.5</v>
      </c>
      <c r="AF29" s="7">
        <f t="shared" si="8"/>
        <v>0.5</v>
      </c>
      <c r="AG29" s="7"/>
      <c r="AI29" s="139"/>
      <c r="AJ29" s="139"/>
      <c r="AK29" s="139"/>
      <c r="AL29" s="139"/>
      <c r="AM29" s="139"/>
      <c r="AO29" s="139"/>
      <c r="AP29" s="139"/>
      <c r="AQ29" s="139"/>
      <c r="AR29" s="139"/>
      <c r="AS29" s="139"/>
      <c r="AU29" s="139"/>
      <c r="AV29" s="139"/>
      <c r="AW29" s="139"/>
      <c r="AX29" s="139"/>
      <c r="AY29" s="139"/>
      <c r="BA29" s="139"/>
    </row>
    <row r="30" spans="1:64" s="55" customFormat="1" ht="13.5" customHeight="1" x14ac:dyDescent="0.2">
      <c r="A30" s="8">
        <v>1061</v>
      </c>
      <c r="B30" s="29" t="s">
        <v>855</v>
      </c>
      <c r="C30" s="29">
        <v>8</v>
      </c>
      <c r="D30" s="8" t="s">
        <v>638</v>
      </c>
      <c r="E30" s="72">
        <v>1</v>
      </c>
      <c r="F30" s="72">
        <v>1</v>
      </c>
      <c r="G30" s="72">
        <v>1</v>
      </c>
      <c r="H30" s="72">
        <v>0</v>
      </c>
      <c r="I30" s="72">
        <v>1</v>
      </c>
      <c r="J30" s="72"/>
      <c r="K30" s="72">
        <v>1</v>
      </c>
      <c r="L30" s="72">
        <v>1</v>
      </c>
      <c r="M30" s="72">
        <v>0</v>
      </c>
      <c r="N30" s="72">
        <v>0</v>
      </c>
      <c r="O30" s="72">
        <v>0</v>
      </c>
      <c r="P30" s="72"/>
      <c r="Q30" s="72">
        <v>1</v>
      </c>
      <c r="R30" s="72">
        <v>1</v>
      </c>
      <c r="S30" s="72">
        <v>1</v>
      </c>
      <c r="T30" s="72">
        <v>1</v>
      </c>
      <c r="U30" s="72">
        <v>1</v>
      </c>
      <c r="V30" s="8"/>
      <c r="W30" s="13">
        <f t="shared" si="0"/>
        <v>1</v>
      </c>
      <c r="X30" s="13">
        <f t="shared" si="1"/>
        <v>1</v>
      </c>
      <c r="Y30" s="77">
        <f t="shared" si="2"/>
        <v>1</v>
      </c>
      <c r="Z30" s="30">
        <f t="shared" si="3"/>
        <v>0</v>
      </c>
      <c r="AA30" s="13">
        <f t="shared" si="4"/>
        <v>1</v>
      </c>
      <c r="AB30" s="7">
        <f t="shared" si="5"/>
        <v>4</v>
      </c>
      <c r="AC30" s="7"/>
      <c r="AD30" s="7">
        <f t="shared" si="6"/>
        <v>2</v>
      </c>
      <c r="AE30" s="7">
        <f t="shared" si="7"/>
        <v>1</v>
      </c>
      <c r="AF30" s="7">
        <f t="shared" si="8"/>
        <v>1</v>
      </c>
      <c r="AG30" s="7"/>
      <c r="AH30" s="83"/>
      <c r="AI30" s="85"/>
      <c r="AJ30" s="137"/>
      <c r="AK30" s="137"/>
      <c r="AL30" s="137"/>
      <c r="AM30" s="137"/>
      <c r="AO30" s="137"/>
      <c r="AP30" s="137"/>
      <c r="AQ30" s="137"/>
      <c r="AR30" s="137"/>
      <c r="AS30" s="137"/>
      <c r="AU30" s="137"/>
      <c r="AV30" s="137"/>
      <c r="AW30" s="137"/>
      <c r="AX30" s="137"/>
      <c r="AY30" s="137"/>
      <c r="BA30" s="137"/>
    </row>
    <row r="31" spans="1:64" s="55" customFormat="1" ht="13.5" customHeight="1" x14ac:dyDescent="0.2">
      <c r="A31" s="1" t="s">
        <v>356</v>
      </c>
      <c r="B31" s="86" t="s">
        <v>534</v>
      </c>
      <c r="C31" s="86">
        <v>4</v>
      </c>
      <c r="D31" s="87" t="s">
        <v>375</v>
      </c>
      <c r="E31" s="5">
        <v>0</v>
      </c>
      <c r="F31" s="5">
        <v>0</v>
      </c>
      <c r="G31" s="5">
        <v>0</v>
      </c>
      <c r="H31" s="5">
        <v>1</v>
      </c>
      <c r="I31" s="5">
        <v>0</v>
      </c>
      <c r="J31" s="5"/>
      <c r="K31" s="5">
        <v>1</v>
      </c>
      <c r="L31" s="5">
        <v>1</v>
      </c>
      <c r="M31" s="5">
        <v>0</v>
      </c>
      <c r="N31" s="5">
        <v>0</v>
      </c>
      <c r="O31" s="5">
        <v>1</v>
      </c>
      <c r="P31" s="5"/>
      <c r="Q31" s="5">
        <v>1</v>
      </c>
      <c r="R31" s="5">
        <v>1</v>
      </c>
      <c r="S31" s="5">
        <v>1</v>
      </c>
      <c r="T31" s="5">
        <v>1</v>
      </c>
      <c r="U31" s="5">
        <v>1</v>
      </c>
      <c r="V31" s="5"/>
      <c r="W31" s="12">
        <f t="shared" si="0"/>
        <v>1</v>
      </c>
      <c r="X31" s="12">
        <f t="shared" si="1"/>
        <v>1</v>
      </c>
      <c r="Y31" s="144">
        <f t="shared" si="2"/>
        <v>0</v>
      </c>
      <c r="Z31" s="30">
        <f t="shared" si="3"/>
        <v>1</v>
      </c>
      <c r="AA31" s="12">
        <f t="shared" si="4"/>
        <v>1</v>
      </c>
      <c r="AB31" s="88">
        <f t="shared" si="5"/>
        <v>4</v>
      </c>
      <c r="AC31" s="88"/>
      <c r="AD31" s="7">
        <f t="shared" si="6"/>
        <v>2</v>
      </c>
      <c r="AE31" s="7">
        <f t="shared" si="7"/>
        <v>2</v>
      </c>
      <c r="AF31" s="7">
        <f t="shared" si="8"/>
        <v>0</v>
      </c>
      <c r="AG31" s="7"/>
      <c r="AH31" s="54"/>
      <c r="AI31" s="139"/>
      <c r="AJ31" s="137"/>
      <c r="AK31" s="137"/>
      <c r="AL31" s="137"/>
      <c r="AM31" s="137"/>
      <c r="AO31" s="137"/>
      <c r="AP31" s="137"/>
      <c r="AQ31" s="137"/>
      <c r="AR31" s="137"/>
      <c r="AS31" s="137"/>
      <c r="AU31" s="137"/>
      <c r="AV31" s="137"/>
      <c r="AW31" s="137"/>
      <c r="AX31" s="137"/>
      <c r="AY31" s="137"/>
      <c r="BA31" s="137"/>
    </row>
    <row r="32" spans="1:64" s="55" customFormat="1" ht="13.5" customHeight="1" x14ac:dyDescent="0.2">
      <c r="A32" s="1" t="s">
        <v>278</v>
      </c>
      <c r="B32" s="86" t="s">
        <v>506</v>
      </c>
      <c r="C32" s="86">
        <v>1</v>
      </c>
      <c r="D32" s="87" t="s">
        <v>293</v>
      </c>
      <c r="E32" s="5">
        <v>1</v>
      </c>
      <c r="F32" s="5">
        <v>1</v>
      </c>
      <c r="G32" s="5">
        <v>0</v>
      </c>
      <c r="H32" s="5">
        <v>0</v>
      </c>
      <c r="I32" s="5">
        <v>1</v>
      </c>
      <c r="J32" s="5"/>
      <c r="K32" s="5">
        <v>1</v>
      </c>
      <c r="L32" s="5">
        <v>1</v>
      </c>
      <c r="M32" s="5">
        <v>0</v>
      </c>
      <c r="N32" s="5">
        <v>1</v>
      </c>
      <c r="O32" s="5">
        <v>1</v>
      </c>
      <c r="P32" s="5"/>
      <c r="Q32" s="5">
        <v>1</v>
      </c>
      <c r="R32" s="5">
        <v>1</v>
      </c>
      <c r="S32" s="5">
        <v>1</v>
      </c>
      <c r="T32" s="5">
        <v>1</v>
      </c>
      <c r="U32" s="5">
        <v>1</v>
      </c>
      <c r="V32" s="5"/>
      <c r="W32" s="12">
        <f t="shared" si="0"/>
        <v>1</v>
      </c>
      <c r="X32" s="12">
        <f t="shared" si="1"/>
        <v>1</v>
      </c>
      <c r="Y32" s="144">
        <f t="shared" si="2"/>
        <v>0</v>
      </c>
      <c r="Z32" s="30">
        <f t="shared" si="3"/>
        <v>1</v>
      </c>
      <c r="AA32" s="12">
        <f t="shared" si="4"/>
        <v>1</v>
      </c>
      <c r="AB32" s="88">
        <f t="shared" si="5"/>
        <v>4</v>
      </c>
      <c r="AC32" s="88"/>
      <c r="AD32" s="7">
        <f t="shared" si="6"/>
        <v>2</v>
      </c>
      <c r="AE32" s="7">
        <f t="shared" si="7"/>
        <v>2</v>
      </c>
      <c r="AF32" s="7">
        <f t="shared" si="8"/>
        <v>0</v>
      </c>
      <c r="AG32" s="7"/>
      <c r="AH32" s="54"/>
      <c r="AI32" s="139"/>
      <c r="AJ32" s="137"/>
      <c r="AK32" s="137"/>
      <c r="AL32" s="137"/>
      <c r="AM32" s="137"/>
      <c r="AO32" s="137"/>
      <c r="AP32" s="137"/>
      <c r="AQ32" s="137"/>
      <c r="AR32" s="137"/>
      <c r="AS32" s="137"/>
      <c r="AU32" s="137"/>
      <c r="AV32" s="137"/>
      <c r="AW32" s="137"/>
      <c r="AX32" s="137"/>
      <c r="AY32" s="137"/>
      <c r="BA32" s="137"/>
    </row>
    <row r="33" spans="1:64" s="55" customFormat="1" ht="13.5" customHeight="1" x14ac:dyDescent="0.2">
      <c r="A33" s="1" t="s">
        <v>328</v>
      </c>
      <c r="B33" s="86" t="s">
        <v>526</v>
      </c>
      <c r="C33" s="86">
        <v>2</v>
      </c>
      <c r="D33" s="87" t="s">
        <v>351</v>
      </c>
      <c r="E33" s="5">
        <v>1</v>
      </c>
      <c r="F33" s="5">
        <v>0</v>
      </c>
      <c r="G33" s="5">
        <v>1</v>
      </c>
      <c r="H33" s="5">
        <v>1</v>
      </c>
      <c r="I33" s="5">
        <v>0</v>
      </c>
      <c r="J33" s="5"/>
      <c r="K33" s="5">
        <v>1</v>
      </c>
      <c r="L33" s="5">
        <v>1</v>
      </c>
      <c r="M33" s="5">
        <v>0</v>
      </c>
      <c r="N33" s="5">
        <v>1</v>
      </c>
      <c r="O33" s="5">
        <v>1</v>
      </c>
      <c r="P33" s="5"/>
      <c r="Q33" s="5">
        <v>1</v>
      </c>
      <c r="R33" s="5">
        <v>1</v>
      </c>
      <c r="S33" s="5">
        <v>1</v>
      </c>
      <c r="T33" s="5">
        <v>0</v>
      </c>
      <c r="U33" s="5">
        <v>0</v>
      </c>
      <c r="V33" s="5"/>
      <c r="W33" s="12">
        <f t="shared" si="0"/>
        <v>1</v>
      </c>
      <c r="X33" s="12">
        <f t="shared" si="1"/>
        <v>1</v>
      </c>
      <c r="Y33" s="144">
        <f t="shared" si="2"/>
        <v>1</v>
      </c>
      <c r="Z33" s="30">
        <f t="shared" si="3"/>
        <v>1</v>
      </c>
      <c r="AA33" s="12">
        <f t="shared" si="4"/>
        <v>0</v>
      </c>
      <c r="AB33" s="88">
        <f t="shared" si="5"/>
        <v>4</v>
      </c>
      <c r="AC33" s="88"/>
      <c r="AD33" s="7">
        <f t="shared" si="6"/>
        <v>2</v>
      </c>
      <c r="AE33" s="7">
        <f t="shared" si="7"/>
        <v>1</v>
      </c>
      <c r="AF33" s="7">
        <f t="shared" si="8"/>
        <v>1</v>
      </c>
      <c r="AG33" s="7"/>
      <c r="AH33" s="54"/>
      <c r="AI33" s="139"/>
      <c r="AJ33" s="137"/>
      <c r="AK33" s="137"/>
      <c r="AL33" s="137"/>
      <c r="AM33" s="137"/>
      <c r="AO33" s="137"/>
      <c r="AP33" s="137"/>
      <c r="AQ33" s="137"/>
      <c r="AR33" s="137"/>
      <c r="AS33" s="137"/>
      <c r="AU33" s="137"/>
      <c r="AV33" s="137"/>
      <c r="AW33" s="137"/>
      <c r="AX33" s="137"/>
      <c r="AY33" s="137"/>
      <c r="BA33" s="137"/>
    </row>
    <row r="34" spans="1:64" ht="13.5" customHeight="1" x14ac:dyDescent="0.2">
      <c r="A34" s="11" t="s">
        <v>30</v>
      </c>
      <c r="B34" s="29" t="s">
        <v>411</v>
      </c>
      <c r="C34" s="29">
        <v>9</v>
      </c>
      <c r="D34" s="4" t="s">
        <v>31</v>
      </c>
      <c r="E34" s="6">
        <v>1</v>
      </c>
      <c r="F34" s="6">
        <v>1</v>
      </c>
      <c r="G34" s="6">
        <v>1</v>
      </c>
      <c r="H34" s="6">
        <v>0</v>
      </c>
      <c r="I34" s="6">
        <v>1</v>
      </c>
      <c r="J34" s="3"/>
      <c r="K34" s="5">
        <v>1</v>
      </c>
      <c r="L34" s="5">
        <v>1</v>
      </c>
      <c r="M34" s="14">
        <v>1</v>
      </c>
      <c r="N34" s="14">
        <v>1</v>
      </c>
      <c r="O34" s="14">
        <v>0</v>
      </c>
      <c r="P34" s="3"/>
      <c r="Q34" s="5">
        <v>1</v>
      </c>
      <c r="R34" s="5">
        <v>1</v>
      </c>
      <c r="S34" s="5">
        <v>0</v>
      </c>
      <c r="T34" s="5">
        <v>0</v>
      </c>
      <c r="U34" s="5">
        <v>1</v>
      </c>
      <c r="V34" s="5"/>
      <c r="W34" s="13">
        <f t="shared" si="0"/>
        <v>1</v>
      </c>
      <c r="X34" s="13">
        <f t="shared" si="1"/>
        <v>1</v>
      </c>
      <c r="Y34" s="77">
        <f t="shared" si="2"/>
        <v>1</v>
      </c>
      <c r="Z34" s="30">
        <f t="shared" si="3"/>
        <v>0</v>
      </c>
      <c r="AA34" s="13">
        <f t="shared" si="4"/>
        <v>1</v>
      </c>
      <c r="AB34" s="7">
        <f t="shared" si="5"/>
        <v>4</v>
      </c>
      <c r="AC34" s="7"/>
      <c r="AD34" s="7">
        <f t="shared" si="6"/>
        <v>2</v>
      </c>
      <c r="AE34" s="7">
        <f t="shared" si="7"/>
        <v>1</v>
      </c>
      <c r="AF34" s="7">
        <f t="shared" si="8"/>
        <v>1</v>
      </c>
      <c r="AG34" s="7"/>
      <c r="AH34" s="55"/>
      <c r="AI34" s="137"/>
      <c r="AJ34" s="139"/>
      <c r="AK34" s="139"/>
      <c r="AL34" s="139"/>
      <c r="AM34" s="139"/>
      <c r="AO34" s="139"/>
      <c r="AP34" s="139"/>
      <c r="AQ34" s="139"/>
      <c r="AR34" s="139"/>
      <c r="AS34" s="139"/>
      <c r="AU34" s="139"/>
      <c r="AV34" s="139"/>
      <c r="AW34" s="139"/>
      <c r="AX34" s="139"/>
      <c r="AY34" s="139"/>
      <c r="BA34" s="139"/>
    </row>
    <row r="35" spans="1:64" ht="13.5" customHeight="1" x14ac:dyDescent="0.2">
      <c r="A35" s="8">
        <v>1050</v>
      </c>
      <c r="B35" s="29" t="s">
        <v>845</v>
      </c>
      <c r="C35" s="29">
        <v>8</v>
      </c>
      <c r="D35" s="8" t="s">
        <v>627</v>
      </c>
      <c r="E35" s="72">
        <v>0</v>
      </c>
      <c r="F35" s="72">
        <v>1</v>
      </c>
      <c r="G35" s="72">
        <v>1</v>
      </c>
      <c r="H35" s="72">
        <v>1</v>
      </c>
      <c r="I35" s="72">
        <v>0</v>
      </c>
      <c r="J35" s="72"/>
      <c r="K35" s="72">
        <v>0</v>
      </c>
      <c r="L35" s="72">
        <v>1</v>
      </c>
      <c r="M35" s="72">
        <v>0</v>
      </c>
      <c r="N35" s="72">
        <v>0</v>
      </c>
      <c r="O35" s="72">
        <v>1</v>
      </c>
      <c r="P35" s="72"/>
      <c r="Q35" s="72">
        <v>0</v>
      </c>
      <c r="R35" s="72">
        <v>1</v>
      </c>
      <c r="S35" s="72">
        <v>1</v>
      </c>
      <c r="T35" s="72">
        <v>1</v>
      </c>
      <c r="U35" s="72">
        <v>1</v>
      </c>
      <c r="V35" s="8"/>
      <c r="W35" s="13">
        <f t="shared" ref="W35:W66" si="9">IF(((E35+K35+Q35)=1.5),0.5,ROUND((E35+K35+Q35)/3,0))</f>
        <v>0</v>
      </c>
      <c r="X35" s="13">
        <f t="shared" ref="X35:X66" si="10">IF(((F35+L35+R35)=1.5),0.5,ROUND((F35+L35+R35)/3,0))</f>
        <v>1</v>
      </c>
      <c r="Y35" s="77">
        <f t="shared" ref="Y35:Y66" si="11">IF(((G35+M35+S35)=1.5),0.5,ROUND((G35+M35+S35)/3,0))</f>
        <v>1</v>
      </c>
      <c r="Z35" s="30">
        <f t="shared" ref="Z35:Z66" si="12">IF(((H35+N35+T35)=1.5),0.5,ROUND((H35+N35+T35)/3,0))</f>
        <v>1</v>
      </c>
      <c r="AA35" s="13">
        <f t="shared" ref="AA35:AA66" si="13">IF(((I35+O35+U35)=1.5),0.5,ROUND((I35+O35+U35)/3,0))</f>
        <v>1</v>
      </c>
      <c r="AB35" s="7">
        <f t="shared" si="5"/>
        <v>4</v>
      </c>
      <c r="AC35" s="7"/>
      <c r="AD35" s="7">
        <f t="shared" si="6"/>
        <v>1</v>
      </c>
      <c r="AE35" s="7">
        <f t="shared" si="7"/>
        <v>2</v>
      </c>
      <c r="AF35" s="7">
        <f t="shared" si="8"/>
        <v>1</v>
      </c>
      <c r="AG35" s="7"/>
      <c r="AH35" s="55"/>
      <c r="AI35" s="137"/>
      <c r="AJ35" s="139"/>
      <c r="AK35" s="139"/>
      <c r="AL35" s="139"/>
      <c r="AM35" s="139"/>
      <c r="AO35" s="139"/>
      <c r="AP35" s="139"/>
      <c r="AQ35" s="139"/>
      <c r="AR35" s="139"/>
      <c r="AS35" s="139"/>
      <c r="AU35" s="139"/>
      <c r="AV35" s="139"/>
      <c r="AW35" s="139"/>
      <c r="AX35" s="139"/>
      <c r="AY35" s="139"/>
      <c r="BA35" s="139"/>
    </row>
    <row r="36" spans="1:64" ht="13.5" customHeight="1" x14ac:dyDescent="0.2">
      <c r="A36" s="8">
        <v>1131</v>
      </c>
      <c r="B36" s="29" t="s">
        <v>912</v>
      </c>
      <c r="C36" s="29">
        <v>11</v>
      </c>
      <c r="D36" s="8" t="s">
        <v>709</v>
      </c>
      <c r="E36" s="72">
        <v>1</v>
      </c>
      <c r="F36" s="72">
        <v>1</v>
      </c>
      <c r="G36" s="72">
        <v>1</v>
      </c>
      <c r="H36" s="72">
        <v>1</v>
      </c>
      <c r="I36" s="72">
        <v>0</v>
      </c>
      <c r="J36" s="72"/>
      <c r="K36" s="72">
        <v>1</v>
      </c>
      <c r="L36" s="72">
        <v>1</v>
      </c>
      <c r="M36" s="72">
        <v>0</v>
      </c>
      <c r="N36" s="72">
        <v>0</v>
      </c>
      <c r="O36" s="72">
        <v>0</v>
      </c>
      <c r="P36" s="72"/>
      <c r="Q36" s="72">
        <v>1</v>
      </c>
      <c r="R36" s="72">
        <v>1</v>
      </c>
      <c r="S36" s="72">
        <v>1</v>
      </c>
      <c r="T36" s="72">
        <v>1</v>
      </c>
      <c r="U36" s="72">
        <v>0</v>
      </c>
      <c r="V36" s="8"/>
      <c r="W36" s="13">
        <f t="shared" si="9"/>
        <v>1</v>
      </c>
      <c r="X36" s="13">
        <f t="shared" si="10"/>
        <v>1</v>
      </c>
      <c r="Y36" s="77">
        <f t="shared" si="11"/>
        <v>1</v>
      </c>
      <c r="Z36" s="30">
        <f t="shared" si="12"/>
        <v>1</v>
      </c>
      <c r="AA36" s="13">
        <f t="shared" si="13"/>
        <v>0</v>
      </c>
      <c r="AB36" s="7">
        <f t="shared" si="5"/>
        <v>4</v>
      </c>
      <c r="AC36" s="7"/>
      <c r="AD36" s="7">
        <f t="shared" si="6"/>
        <v>2</v>
      </c>
      <c r="AE36" s="7">
        <f t="shared" si="7"/>
        <v>1</v>
      </c>
      <c r="AF36" s="7">
        <f t="shared" si="8"/>
        <v>1</v>
      </c>
      <c r="AG36" s="7"/>
      <c r="AH36" s="55"/>
      <c r="AI36" s="137"/>
      <c r="AJ36" s="139"/>
      <c r="AK36" s="139"/>
      <c r="AL36" s="139"/>
      <c r="AM36" s="139"/>
      <c r="AO36" s="139"/>
      <c r="AP36" s="139"/>
      <c r="AQ36" s="139"/>
      <c r="AR36" s="139"/>
      <c r="AS36" s="139"/>
      <c r="AU36" s="139"/>
      <c r="AV36" s="139"/>
      <c r="AW36" s="139"/>
      <c r="AX36" s="139"/>
      <c r="AY36" s="139"/>
      <c r="BA36" s="139"/>
    </row>
    <row r="37" spans="1:64" ht="13.5" customHeight="1" x14ac:dyDescent="0.2">
      <c r="A37" s="11" t="s">
        <v>307</v>
      </c>
      <c r="B37" s="29" t="s">
        <v>518</v>
      </c>
      <c r="C37" s="29">
        <v>1</v>
      </c>
      <c r="D37" s="4" t="s">
        <v>323</v>
      </c>
      <c r="E37" s="8">
        <v>1</v>
      </c>
      <c r="F37" s="8">
        <v>1</v>
      </c>
      <c r="G37" s="8">
        <v>0</v>
      </c>
      <c r="H37" s="8">
        <v>0</v>
      </c>
      <c r="I37" s="8">
        <v>1</v>
      </c>
      <c r="J37" s="8"/>
      <c r="K37" s="8">
        <v>1</v>
      </c>
      <c r="L37" s="8">
        <v>1</v>
      </c>
      <c r="M37" s="17">
        <v>0.5</v>
      </c>
      <c r="N37" s="17">
        <v>0.5</v>
      </c>
      <c r="O37" s="8">
        <v>1</v>
      </c>
      <c r="P37" s="8"/>
      <c r="Q37" s="8">
        <v>1</v>
      </c>
      <c r="R37" s="8">
        <v>1</v>
      </c>
      <c r="S37" s="8">
        <v>1</v>
      </c>
      <c r="T37" s="8">
        <v>0</v>
      </c>
      <c r="U37" s="8">
        <v>1</v>
      </c>
      <c r="V37" s="8"/>
      <c r="W37" s="13">
        <f t="shared" si="9"/>
        <v>1</v>
      </c>
      <c r="X37" s="13">
        <f t="shared" si="10"/>
        <v>1</v>
      </c>
      <c r="Y37" s="77">
        <f t="shared" si="11"/>
        <v>0.5</v>
      </c>
      <c r="Z37" s="30">
        <f t="shared" si="12"/>
        <v>0</v>
      </c>
      <c r="AA37" s="13">
        <f t="shared" si="13"/>
        <v>1</v>
      </c>
      <c r="AB37" s="7">
        <f t="shared" si="5"/>
        <v>3.5</v>
      </c>
      <c r="AC37" s="7"/>
      <c r="AD37" s="7">
        <f t="shared" si="6"/>
        <v>2</v>
      </c>
      <c r="AE37" s="7">
        <f t="shared" si="7"/>
        <v>1</v>
      </c>
      <c r="AF37" s="7">
        <f t="shared" si="8"/>
        <v>0.5</v>
      </c>
      <c r="AG37" s="7"/>
      <c r="AI37" s="139"/>
      <c r="AJ37" s="139"/>
      <c r="AK37" s="139"/>
      <c r="AL37" s="139"/>
      <c r="AM37" s="139"/>
      <c r="AO37" s="139"/>
      <c r="AP37" s="139"/>
      <c r="AQ37" s="139"/>
      <c r="AR37" s="139"/>
      <c r="AS37" s="139"/>
      <c r="AU37" s="139"/>
      <c r="AV37" s="139"/>
      <c r="AW37" s="139"/>
      <c r="AX37" s="139"/>
      <c r="AY37" s="139"/>
      <c r="BA37" s="139"/>
    </row>
    <row r="38" spans="1:64" ht="13.5" customHeight="1" x14ac:dyDescent="0.2">
      <c r="A38" s="1" t="s">
        <v>305</v>
      </c>
      <c r="B38" s="29" t="s">
        <v>517</v>
      </c>
      <c r="C38" s="29">
        <v>2</v>
      </c>
      <c r="D38" s="4" t="s">
        <v>320</v>
      </c>
      <c r="E38" s="8">
        <v>0</v>
      </c>
      <c r="F38" s="8">
        <v>1</v>
      </c>
      <c r="G38" s="8">
        <v>1</v>
      </c>
      <c r="H38" s="8">
        <v>1</v>
      </c>
      <c r="I38" s="8">
        <v>1</v>
      </c>
      <c r="J38" s="8"/>
      <c r="K38" s="8">
        <v>0</v>
      </c>
      <c r="L38" s="8">
        <v>1</v>
      </c>
      <c r="M38" s="17">
        <v>0.5</v>
      </c>
      <c r="N38" s="17">
        <v>0.5</v>
      </c>
      <c r="O38" s="8">
        <v>1</v>
      </c>
      <c r="P38" s="8"/>
      <c r="Q38" s="8">
        <v>0</v>
      </c>
      <c r="R38" s="8">
        <v>1</v>
      </c>
      <c r="S38" s="8">
        <v>1</v>
      </c>
      <c r="T38" s="8">
        <v>0</v>
      </c>
      <c r="U38" s="8">
        <v>1</v>
      </c>
      <c r="V38" s="8"/>
      <c r="W38" s="13">
        <f t="shared" si="9"/>
        <v>0</v>
      </c>
      <c r="X38" s="13">
        <f t="shared" si="10"/>
        <v>1</v>
      </c>
      <c r="Y38" s="77">
        <f t="shared" si="11"/>
        <v>1</v>
      </c>
      <c r="Z38" s="30">
        <f t="shared" si="12"/>
        <v>0.5</v>
      </c>
      <c r="AA38" s="13">
        <f t="shared" si="13"/>
        <v>1</v>
      </c>
      <c r="AB38" s="7">
        <f t="shared" si="5"/>
        <v>3.5</v>
      </c>
      <c r="AC38" s="7"/>
      <c r="AD38" s="7">
        <f t="shared" si="6"/>
        <v>1</v>
      </c>
      <c r="AE38" s="7">
        <f t="shared" si="7"/>
        <v>1.5</v>
      </c>
      <c r="AF38" s="7">
        <f t="shared" si="8"/>
        <v>1</v>
      </c>
      <c r="AG38" s="7"/>
      <c r="AI38" s="139"/>
      <c r="AJ38" s="139"/>
      <c r="AK38" s="139"/>
      <c r="AL38" s="139"/>
      <c r="AM38" s="139"/>
      <c r="AO38" s="139"/>
      <c r="AP38" s="139"/>
      <c r="AQ38" s="139"/>
      <c r="AR38" s="139"/>
      <c r="AS38" s="139"/>
      <c r="AU38" s="139"/>
      <c r="AV38" s="139"/>
      <c r="AW38" s="139"/>
      <c r="AX38" s="139"/>
      <c r="AY38" s="139"/>
      <c r="BA38" s="139"/>
    </row>
    <row r="39" spans="1:64" s="55" customFormat="1" ht="13.5" customHeight="1" x14ac:dyDescent="0.2">
      <c r="A39" s="1" t="s">
        <v>215</v>
      </c>
      <c r="B39" s="86" t="s">
        <v>487</v>
      </c>
      <c r="C39" s="86">
        <v>8</v>
      </c>
      <c r="D39" s="87" t="s">
        <v>227</v>
      </c>
      <c r="E39" s="5">
        <v>1</v>
      </c>
      <c r="F39" s="5">
        <v>1</v>
      </c>
      <c r="G39" s="5">
        <v>1</v>
      </c>
      <c r="H39" s="5">
        <v>0</v>
      </c>
      <c r="I39" s="5">
        <v>1</v>
      </c>
      <c r="J39" s="5"/>
      <c r="K39" s="5">
        <v>1</v>
      </c>
      <c r="L39" s="2">
        <v>1</v>
      </c>
      <c r="M39" s="89">
        <v>0.5</v>
      </c>
      <c r="N39" s="89">
        <v>0.5</v>
      </c>
      <c r="O39" s="89">
        <v>0.5</v>
      </c>
      <c r="P39" s="86"/>
      <c r="Q39" s="5">
        <v>1</v>
      </c>
      <c r="R39" s="5">
        <v>1</v>
      </c>
      <c r="S39" s="5">
        <v>0</v>
      </c>
      <c r="T39" s="5">
        <v>0</v>
      </c>
      <c r="U39" s="5">
        <v>1</v>
      </c>
      <c r="V39" s="5"/>
      <c r="W39" s="12">
        <f t="shared" si="9"/>
        <v>1</v>
      </c>
      <c r="X39" s="12">
        <f t="shared" si="10"/>
        <v>1</v>
      </c>
      <c r="Y39" s="144">
        <f t="shared" si="11"/>
        <v>0.5</v>
      </c>
      <c r="Z39" s="30">
        <f t="shared" si="12"/>
        <v>0</v>
      </c>
      <c r="AA39" s="12">
        <f t="shared" si="13"/>
        <v>1</v>
      </c>
      <c r="AB39" s="88">
        <f t="shared" si="5"/>
        <v>3.5</v>
      </c>
      <c r="AC39" s="88"/>
      <c r="AD39" s="7">
        <f t="shared" si="6"/>
        <v>2</v>
      </c>
      <c r="AE39" s="7">
        <f t="shared" si="7"/>
        <v>1</v>
      </c>
      <c r="AF39" s="7">
        <f t="shared" si="8"/>
        <v>0.5</v>
      </c>
      <c r="AG39" s="88"/>
      <c r="AH39" s="54"/>
      <c r="AI39" s="139"/>
      <c r="AJ39" s="137"/>
      <c r="AK39" s="137"/>
      <c r="AL39" s="137"/>
      <c r="AM39" s="137"/>
      <c r="AO39" s="137"/>
      <c r="AP39" s="137"/>
      <c r="AQ39" s="137"/>
      <c r="AR39" s="137"/>
      <c r="AS39" s="137"/>
      <c r="AU39" s="137"/>
      <c r="AV39" s="137"/>
      <c r="AW39" s="137"/>
      <c r="AX39" s="137"/>
      <c r="AY39" s="137"/>
      <c r="BA39" s="137"/>
    </row>
    <row r="40" spans="1:64" s="55" customFormat="1" ht="13.5" customHeight="1" x14ac:dyDescent="0.2">
      <c r="A40" s="8">
        <v>1022</v>
      </c>
      <c r="B40" s="29" t="s">
        <v>817</v>
      </c>
      <c r="C40" s="29">
        <v>10</v>
      </c>
      <c r="D40" s="8" t="s">
        <v>599</v>
      </c>
      <c r="E40" s="72">
        <v>1</v>
      </c>
      <c r="F40" s="72">
        <v>1</v>
      </c>
      <c r="G40" s="72">
        <v>1</v>
      </c>
      <c r="H40" s="72">
        <v>0</v>
      </c>
      <c r="I40" s="72">
        <v>1</v>
      </c>
      <c r="J40" s="72"/>
      <c r="K40" s="72">
        <v>1</v>
      </c>
      <c r="L40" s="72">
        <v>1</v>
      </c>
      <c r="M40" s="72">
        <v>0.5</v>
      </c>
      <c r="N40" s="72">
        <v>0.5</v>
      </c>
      <c r="O40" s="72">
        <v>0.5</v>
      </c>
      <c r="P40" s="72"/>
      <c r="Q40" s="72">
        <v>1</v>
      </c>
      <c r="R40" s="72">
        <v>1</v>
      </c>
      <c r="S40" s="72">
        <v>1</v>
      </c>
      <c r="T40" s="72">
        <v>0</v>
      </c>
      <c r="U40" s="72">
        <v>0</v>
      </c>
      <c r="V40" s="72"/>
      <c r="W40" s="13">
        <f t="shared" si="9"/>
        <v>1</v>
      </c>
      <c r="X40" s="13">
        <f t="shared" si="10"/>
        <v>1</v>
      </c>
      <c r="Y40" s="77">
        <f t="shared" si="11"/>
        <v>1</v>
      </c>
      <c r="Z40" s="30">
        <f t="shared" si="12"/>
        <v>0</v>
      </c>
      <c r="AA40" s="13">
        <f t="shared" si="13"/>
        <v>0.5</v>
      </c>
      <c r="AB40" s="7">
        <f t="shared" si="5"/>
        <v>3.5</v>
      </c>
      <c r="AC40" s="7"/>
      <c r="AD40" s="7">
        <f t="shared" si="6"/>
        <v>2</v>
      </c>
      <c r="AE40" s="7">
        <f t="shared" si="7"/>
        <v>0.5</v>
      </c>
      <c r="AF40" s="7">
        <f t="shared" si="8"/>
        <v>1</v>
      </c>
      <c r="AG40" s="7"/>
      <c r="AH40" s="83"/>
      <c r="AI40" s="85"/>
      <c r="AJ40" s="137"/>
      <c r="AK40" s="137"/>
      <c r="AL40" s="137"/>
      <c r="AM40" s="137"/>
      <c r="AO40" s="137"/>
      <c r="AP40" s="137"/>
      <c r="AQ40" s="137"/>
      <c r="AR40" s="137"/>
      <c r="AS40" s="137"/>
      <c r="AU40" s="137"/>
      <c r="AV40" s="137"/>
      <c r="AW40" s="137"/>
      <c r="AX40" s="137"/>
      <c r="AY40" s="137"/>
      <c r="BA40" s="137"/>
    </row>
    <row r="41" spans="1:64" s="55" customFormat="1" ht="13.5" customHeight="1" x14ac:dyDescent="0.2">
      <c r="A41" s="1" t="s">
        <v>959</v>
      </c>
      <c r="B41" s="29" t="s">
        <v>523</v>
      </c>
      <c r="C41" s="29">
        <v>3</v>
      </c>
      <c r="D41" s="217" t="s">
        <v>340</v>
      </c>
      <c r="E41" s="8">
        <v>1</v>
      </c>
      <c r="F41" s="8">
        <v>1</v>
      </c>
      <c r="G41" s="8">
        <v>0</v>
      </c>
      <c r="H41" s="8">
        <v>1</v>
      </c>
      <c r="I41" s="8">
        <v>1</v>
      </c>
      <c r="J41" s="8"/>
      <c r="K41" s="8">
        <v>1</v>
      </c>
      <c r="L41" s="8">
        <v>1</v>
      </c>
      <c r="M41" s="8">
        <v>0</v>
      </c>
      <c r="N41" s="17">
        <v>0.5</v>
      </c>
      <c r="O41" s="8">
        <v>1</v>
      </c>
      <c r="P41" s="8"/>
      <c r="Q41" s="8">
        <v>1</v>
      </c>
      <c r="R41" s="8">
        <v>1</v>
      </c>
      <c r="S41" s="8">
        <v>0</v>
      </c>
      <c r="T41" s="8">
        <v>0</v>
      </c>
      <c r="U41" s="8">
        <v>1</v>
      </c>
      <c r="V41" s="8"/>
      <c r="W41" s="13">
        <f t="shared" si="9"/>
        <v>1</v>
      </c>
      <c r="X41" s="13">
        <f t="shared" si="10"/>
        <v>1</v>
      </c>
      <c r="Y41" s="77">
        <f t="shared" si="11"/>
        <v>0</v>
      </c>
      <c r="Z41" s="30">
        <f t="shared" si="12"/>
        <v>0.5</v>
      </c>
      <c r="AA41" s="13">
        <f t="shared" si="13"/>
        <v>1</v>
      </c>
      <c r="AB41" s="7">
        <f t="shared" si="5"/>
        <v>3.5</v>
      </c>
      <c r="AC41" s="7"/>
      <c r="AD41" s="7">
        <f t="shared" si="6"/>
        <v>2</v>
      </c>
      <c r="AE41" s="7">
        <f t="shared" si="7"/>
        <v>1.5</v>
      </c>
      <c r="AF41" s="7">
        <f t="shared" si="8"/>
        <v>0</v>
      </c>
      <c r="AG41" s="7"/>
      <c r="AH41" s="83"/>
      <c r="AI41" s="85"/>
      <c r="AJ41" s="137"/>
      <c r="AK41" s="137"/>
      <c r="AL41" s="137"/>
      <c r="AM41" s="137"/>
      <c r="AO41" s="137"/>
      <c r="AP41" s="137"/>
      <c r="AQ41" s="137"/>
      <c r="AR41" s="137"/>
      <c r="AS41" s="137"/>
      <c r="AU41" s="137"/>
      <c r="AV41" s="137"/>
      <c r="AW41" s="137"/>
      <c r="AX41" s="137"/>
      <c r="AY41" s="137"/>
      <c r="AZ41" s="137"/>
      <c r="BA41" s="137"/>
      <c r="BD41" s="137"/>
      <c r="BE41" s="137"/>
      <c r="BF41" s="137"/>
      <c r="BG41" s="137"/>
      <c r="BH41" s="137"/>
      <c r="BI41" s="137"/>
      <c r="BJ41" s="137"/>
      <c r="BK41" s="137"/>
      <c r="BL41" s="137"/>
    </row>
    <row r="42" spans="1:64" s="55" customFormat="1" ht="13.5" customHeight="1" x14ac:dyDescent="0.2">
      <c r="A42" s="8">
        <v>1005</v>
      </c>
      <c r="B42" s="29" t="s">
        <v>803</v>
      </c>
      <c r="C42" s="29">
        <v>11</v>
      </c>
      <c r="D42" s="8" t="s">
        <v>582</v>
      </c>
      <c r="E42" s="72">
        <v>1</v>
      </c>
      <c r="F42" s="72">
        <v>1</v>
      </c>
      <c r="G42" s="72">
        <v>1</v>
      </c>
      <c r="H42" s="72">
        <v>0</v>
      </c>
      <c r="I42" s="72">
        <v>0</v>
      </c>
      <c r="J42" s="72"/>
      <c r="K42" s="72">
        <v>1</v>
      </c>
      <c r="L42" s="72">
        <v>1</v>
      </c>
      <c r="M42" s="72">
        <v>0</v>
      </c>
      <c r="N42" s="72">
        <v>0.5</v>
      </c>
      <c r="O42" s="72">
        <v>0.5</v>
      </c>
      <c r="P42" s="72"/>
      <c r="Q42" s="72">
        <v>1</v>
      </c>
      <c r="R42" s="72">
        <v>1</v>
      </c>
      <c r="S42" s="72">
        <v>1</v>
      </c>
      <c r="T42" s="72">
        <v>1</v>
      </c>
      <c r="U42" s="72">
        <v>0</v>
      </c>
      <c r="V42" s="72"/>
      <c r="W42" s="13">
        <f t="shared" si="9"/>
        <v>1</v>
      </c>
      <c r="X42" s="13">
        <f t="shared" si="10"/>
        <v>1</v>
      </c>
      <c r="Y42" s="77">
        <f t="shared" si="11"/>
        <v>1</v>
      </c>
      <c r="Z42" s="30">
        <f t="shared" si="12"/>
        <v>0.5</v>
      </c>
      <c r="AA42" s="13">
        <f t="shared" si="13"/>
        <v>0</v>
      </c>
      <c r="AB42" s="7">
        <f t="shared" si="5"/>
        <v>3.5</v>
      </c>
      <c r="AC42" s="7"/>
      <c r="AD42" s="7">
        <f t="shared" si="6"/>
        <v>2</v>
      </c>
      <c r="AE42" s="7">
        <f t="shared" si="7"/>
        <v>0.5</v>
      </c>
      <c r="AF42" s="7">
        <f t="shared" si="8"/>
        <v>1</v>
      </c>
      <c r="AG42" s="7"/>
      <c r="AH42" s="54"/>
      <c r="AI42" s="139"/>
      <c r="AJ42" s="137"/>
      <c r="AK42" s="137"/>
      <c r="AL42" s="137"/>
      <c r="AM42" s="137"/>
      <c r="AO42" s="137"/>
      <c r="AP42" s="137"/>
      <c r="AQ42" s="137"/>
      <c r="AR42" s="137"/>
      <c r="AS42" s="137"/>
      <c r="AU42" s="137"/>
      <c r="AV42" s="137"/>
      <c r="AW42" s="137"/>
      <c r="AX42" s="137"/>
      <c r="AY42" s="137"/>
      <c r="AZ42" s="137"/>
      <c r="BA42" s="137"/>
      <c r="BD42" s="137"/>
      <c r="BE42" s="137"/>
      <c r="BF42" s="137"/>
      <c r="BG42" s="137"/>
      <c r="BH42" s="137"/>
      <c r="BI42" s="137"/>
      <c r="BJ42" s="137"/>
      <c r="BK42" s="137"/>
      <c r="BL42" s="137"/>
    </row>
    <row r="43" spans="1:64" ht="13.5" customHeight="1" x14ac:dyDescent="0.2">
      <c r="A43" s="1" t="s">
        <v>83</v>
      </c>
      <c r="B43" s="29" t="s">
        <v>434</v>
      </c>
      <c r="C43" s="29">
        <v>8</v>
      </c>
      <c r="D43" s="4" t="s">
        <v>84</v>
      </c>
      <c r="E43" s="6">
        <v>1</v>
      </c>
      <c r="F43" s="6">
        <v>1</v>
      </c>
      <c r="G43" s="6">
        <v>0</v>
      </c>
      <c r="H43" s="6">
        <v>1</v>
      </c>
      <c r="I43" s="6">
        <v>0</v>
      </c>
      <c r="J43" s="3"/>
      <c r="K43" s="5">
        <v>1</v>
      </c>
      <c r="L43" s="5">
        <v>1</v>
      </c>
      <c r="M43" s="14">
        <v>0.5</v>
      </c>
      <c r="N43" s="14">
        <v>0.5</v>
      </c>
      <c r="O43" s="14">
        <v>0</v>
      </c>
      <c r="P43" s="3"/>
      <c r="Q43" s="5">
        <v>1</v>
      </c>
      <c r="R43" s="5">
        <v>1</v>
      </c>
      <c r="S43" s="5">
        <v>1</v>
      </c>
      <c r="T43" s="5">
        <v>1</v>
      </c>
      <c r="U43" s="5">
        <v>0</v>
      </c>
      <c r="V43" s="5"/>
      <c r="W43" s="13">
        <f t="shared" si="9"/>
        <v>1</v>
      </c>
      <c r="X43" s="13">
        <f t="shared" si="10"/>
        <v>1</v>
      </c>
      <c r="Y43" s="77">
        <f t="shared" si="11"/>
        <v>0.5</v>
      </c>
      <c r="Z43" s="30">
        <f t="shared" si="12"/>
        <v>1</v>
      </c>
      <c r="AA43" s="13">
        <f t="shared" si="13"/>
        <v>0</v>
      </c>
      <c r="AB43" s="7">
        <f t="shared" si="5"/>
        <v>3.5</v>
      </c>
      <c r="AC43" s="7"/>
      <c r="AD43" s="7">
        <f t="shared" si="6"/>
        <v>2</v>
      </c>
      <c r="AE43" s="7">
        <f t="shared" si="7"/>
        <v>1</v>
      </c>
      <c r="AF43" s="7">
        <f t="shared" si="8"/>
        <v>0.5</v>
      </c>
      <c r="AG43" s="7"/>
      <c r="AI43" s="139"/>
      <c r="AJ43" s="139"/>
      <c r="AK43" s="139"/>
      <c r="AL43" s="139"/>
      <c r="AM43" s="139"/>
      <c r="AO43" s="139"/>
      <c r="AP43" s="139"/>
      <c r="AQ43" s="139"/>
      <c r="AR43" s="139"/>
      <c r="AS43" s="139"/>
      <c r="AU43" s="139"/>
      <c r="AV43" s="139"/>
      <c r="AW43" s="139"/>
      <c r="AX43" s="139"/>
      <c r="AY43" s="139"/>
      <c r="BA43" s="139"/>
    </row>
    <row r="44" spans="1:64" s="55" customFormat="1" ht="13.5" customHeight="1" x14ac:dyDescent="0.2">
      <c r="A44" s="1" t="s">
        <v>58</v>
      </c>
      <c r="B44" s="86" t="s">
        <v>424</v>
      </c>
      <c r="C44" s="86">
        <v>11</v>
      </c>
      <c r="D44" s="87" t="s">
        <v>59</v>
      </c>
      <c r="E44" s="2">
        <v>1</v>
      </c>
      <c r="F44" s="2">
        <v>1</v>
      </c>
      <c r="G44" s="2">
        <v>1</v>
      </c>
      <c r="H44" s="2">
        <v>1</v>
      </c>
      <c r="I44" s="2">
        <v>0</v>
      </c>
      <c r="J44" s="86"/>
      <c r="K44" s="5">
        <v>1</v>
      </c>
      <c r="L44" s="5">
        <v>1</v>
      </c>
      <c r="M44" s="14">
        <v>1</v>
      </c>
      <c r="N44" s="14">
        <v>0.5</v>
      </c>
      <c r="O44" s="14">
        <v>0</v>
      </c>
      <c r="P44" s="86"/>
      <c r="Q44" s="5">
        <v>1</v>
      </c>
      <c r="R44" s="5">
        <v>1</v>
      </c>
      <c r="S44" s="5">
        <v>1</v>
      </c>
      <c r="T44" s="5">
        <v>0</v>
      </c>
      <c r="U44" s="5">
        <v>0</v>
      </c>
      <c r="V44" s="5"/>
      <c r="W44" s="12">
        <f t="shared" si="9"/>
        <v>1</v>
      </c>
      <c r="X44" s="12">
        <f t="shared" si="10"/>
        <v>1</v>
      </c>
      <c r="Y44" s="144">
        <f t="shared" si="11"/>
        <v>1</v>
      </c>
      <c r="Z44" s="30">
        <f t="shared" si="12"/>
        <v>0.5</v>
      </c>
      <c r="AA44" s="12">
        <f t="shared" si="13"/>
        <v>0</v>
      </c>
      <c r="AB44" s="88">
        <f t="shared" si="5"/>
        <v>3.5</v>
      </c>
      <c r="AC44" s="88"/>
      <c r="AD44" s="7">
        <f t="shared" si="6"/>
        <v>2</v>
      </c>
      <c r="AE44" s="7">
        <f t="shared" si="7"/>
        <v>0.5</v>
      </c>
      <c r="AF44" s="7">
        <f t="shared" si="8"/>
        <v>1</v>
      </c>
      <c r="AG44" s="7"/>
      <c r="AH44" s="54"/>
      <c r="AI44" s="139"/>
      <c r="AJ44" s="137"/>
      <c r="AK44" s="137"/>
      <c r="AL44" s="137"/>
      <c r="AM44" s="137"/>
      <c r="AO44" s="137"/>
      <c r="AP44" s="137"/>
      <c r="AQ44" s="137"/>
      <c r="AR44" s="137"/>
      <c r="AS44" s="137"/>
      <c r="AU44" s="137"/>
      <c r="AV44" s="137"/>
      <c r="AW44" s="137"/>
      <c r="AX44" s="137"/>
      <c r="AY44" s="137"/>
      <c r="BA44" s="137"/>
    </row>
    <row r="45" spans="1:64" s="55" customFormat="1" ht="13.5" customHeight="1" x14ac:dyDescent="0.2">
      <c r="A45" s="11" t="s">
        <v>109</v>
      </c>
      <c r="B45" s="29" t="s">
        <v>447</v>
      </c>
      <c r="C45" s="29">
        <v>11</v>
      </c>
      <c r="D45" s="4" t="s">
        <v>117</v>
      </c>
      <c r="E45" s="6">
        <v>1</v>
      </c>
      <c r="F45" s="6">
        <v>1</v>
      </c>
      <c r="G45" s="6">
        <v>1</v>
      </c>
      <c r="H45" s="6">
        <v>1</v>
      </c>
      <c r="I45" s="6">
        <v>0</v>
      </c>
      <c r="J45" s="3"/>
      <c r="K45" s="5">
        <v>1</v>
      </c>
      <c r="L45" s="5">
        <v>1</v>
      </c>
      <c r="M45" s="14">
        <v>0.5</v>
      </c>
      <c r="N45" s="14">
        <v>1</v>
      </c>
      <c r="O45" s="14">
        <v>0.5</v>
      </c>
      <c r="P45" s="3"/>
      <c r="Q45" s="5">
        <v>1</v>
      </c>
      <c r="R45" s="5">
        <v>1</v>
      </c>
      <c r="S45" s="5">
        <v>0</v>
      </c>
      <c r="T45" s="5">
        <v>0</v>
      </c>
      <c r="U45" s="5">
        <v>0</v>
      </c>
      <c r="V45" s="5"/>
      <c r="W45" s="13">
        <f t="shared" si="9"/>
        <v>1</v>
      </c>
      <c r="X45" s="13">
        <f t="shared" si="10"/>
        <v>1</v>
      </c>
      <c r="Y45" s="77">
        <f t="shared" si="11"/>
        <v>0.5</v>
      </c>
      <c r="Z45" s="30">
        <f t="shared" si="12"/>
        <v>1</v>
      </c>
      <c r="AA45" s="13">
        <f t="shared" si="13"/>
        <v>0</v>
      </c>
      <c r="AB45" s="7">
        <f t="shared" si="5"/>
        <v>3.5</v>
      </c>
      <c r="AC45" s="7"/>
      <c r="AD45" s="7">
        <f t="shared" si="6"/>
        <v>2</v>
      </c>
      <c r="AE45" s="7">
        <f t="shared" si="7"/>
        <v>1</v>
      </c>
      <c r="AF45" s="7">
        <f t="shared" si="8"/>
        <v>0.5</v>
      </c>
      <c r="AG45" s="7"/>
      <c r="AH45" s="54"/>
      <c r="AI45" s="139"/>
      <c r="AJ45" s="137"/>
      <c r="AK45" s="137"/>
      <c r="AL45" s="137"/>
      <c r="AM45" s="137"/>
      <c r="AO45" s="137"/>
      <c r="AP45" s="137"/>
      <c r="AQ45" s="137"/>
      <c r="AR45" s="137"/>
      <c r="AS45" s="137"/>
      <c r="AU45" s="137"/>
      <c r="AV45" s="137"/>
      <c r="AW45" s="137"/>
      <c r="AX45" s="137"/>
      <c r="AY45" s="137"/>
      <c r="AZ45" s="137"/>
      <c r="BA45" s="137"/>
      <c r="BD45" s="137"/>
      <c r="BE45" s="137"/>
      <c r="BF45" s="137"/>
      <c r="BG45" s="137"/>
      <c r="BH45" s="137"/>
      <c r="BI45" s="137"/>
      <c r="BJ45" s="137"/>
      <c r="BK45" s="137"/>
      <c r="BL45" s="137"/>
    </row>
    <row r="46" spans="1:64" ht="13.5" customHeight="1" x14ac:dyDescent="0.2">
      <c r="A46" s="8">
        <v>1068</v>
      </c>
      <c r="B46" s="29" t="s">
        <v>860</v>
      </c>
      <c r="C46" s="29">
        <v>9</v>
      </c>
      <c r="D46" s="8" t="s">
        <v>645</v>
      </c>
      <c r="E46" s="72">
        <v>1</v>
      </c>
      <c r="F46" s="72">
        <v>1</v>
      </c>
      <c r="G46" s="72">
        <v>1</v>
      </c>
      <c r="H46" s="72">
        <v>0</v>
      </c>
      <c r="I46" s="72">
        <v>0</v>
      </c>
      <c r="J46" s="72" t="s">
        <v>787</v>
      </c>
      <c r="K46" s="72">
        <v>1</v>
      </c>
      <c r="L46" s="72">
        <v>1</v>
      </c>
      <c r="M46" s="72">
        <v>0</v>
      </c>
      <c r="N46" s="72">
        <v>0</v>
      </c>
      <c r="O46" s="72">
        <v>0.5</v>
      </c>
      <c r="P46" s="72" t="s">
        <v>759</v>
      </c>
      <c r="Q46" s="72">
        <v>1</v>
      </c>
      <c r="R46" s="72">
        <v>1</v>
      </c>
      <c r="S46" s="72">
        <v>1</v>
      </c>
      <c r="T46" s="72">
        <v>1</v>
      </c>
      <c r="U46" s="72">
        <v>1</v>
      </c>
      <c r="V46" s="8"/>
      <c r="W46" s="13">
        <f t="shared" si="9"/>
        <v>1</v>
      </c>
      <c r="X46" s="13">
        <f t="shared" si="10"/>
        <v>1</v>
      </c>
      <c r="Y46" s="77">
        <f t="shared" si="11"/>
        <v>1</v>
      </c>
      <c r="Z46" s="30">
        <f t="shared" si="12"/>
        <v>0</v>
      </c>
      <c r="AA46" s="13">
        <f t="shared" si="13"/>
        <v>0.5</v>
      </c>
      <c r="AB46" s="7">
        <f t="shared" si="5"/>
        <v>3.5</v>
      </c>
      <c r="AC46" s="7"/>
      <c r="AD46" s="7">
        <f t="shared" si="6"/>
        <v>2</v>
      </c>
      <c r="AE46" s="7">
        <f t="shared" si="7"/>
        <v>0.5</v>
      </c>
      <c r="AF46" s="7">
        <f t="shared" si="8"/>
        <v>1</v>
      </c>
      <c r="AG46" s="7"/>
      <c r="AI46" s="139"/>
      <c r="AJ46" s="139"/>
      <c r="AK46" s="139"/>
      <c r="AL46" s="139"/>
      <c r="AM46" s="139"/>
      <c r="AO46" s="139"/>
      <c r="AP46" s="139"/>
      <c r="AQ46" s="139"/>
      <c r="AR46" s="139"/>
      <c r="AS46" s="139"/>
      <c r="AU46" s="139"/>
      <c r="AV46" s="139"/>
      <c r="AW46" s="139"/>
      <c r="AX46" s="139"/>
      <c r="AY46" s="139"/>
      <c r="BA46" s="139"/>
    </row>
    <row r="47" spans="1:64" s="55" customFormat="1" ht="13.5" customHeight="1" x14ac:dyDescent="0.2">
      <c r="A47" s="8">
        <v>1018</v>
      </c>
      <c r="B47" s="29" t="s">
        <v>813</v>
      </c>
      <c r="C47" s="29">
        <v>8</v>
      </c>
      <c r="D47" s="8" t="s">
        <v>595</v>
      </c>
      <c r="E47" s="72">
        <v>1</v>
      </c>
      <c r="F47" s="72">
        <v>1</v>
      </c>
      <c r="G47" s="72">
        <v>1</v>
      </c>
      <c r="H47" s="72">
        <v>1</v>
      </c>
      <c r="I47" s="72">
        <v>0</v>
      </c>
      <c r="J47" s="72" t="s">
        <v>780</v>
      </c>
      <c r="K47" s="72">
        <v>1</v>
      </c>
      <c r="L47" s="72">
        <v>1</v>
      </c>
      <c r="M47" s="72">
        <v>0.5</v>
      </c>
      <c r="N47" s="72">
        <v>0.5</v>
      </c>
      <c r="O47" s="72">
        <v>0.5</v>
      </c>
      <c r="P47" s="72"/>
      <c r="Q47" s="72">
        <v>1</v>
      </c>
      <c r="R47" s="72">
        <v>1</v>
      </c>
      <c r="S47" s="72">
        <v>1</v>
      </c>
      <c r="T47" s="72">
        <v>0</v>
      </c>
      <c r="U47" s="72">
        <v>0</v>
      </c>
      <c r="V47" s="72"/>
      <c r="W47" s="13">
        <f t="shared" si="9"/>
        <v>1</v>
      </c>
      <c r="X47" s="13">
        <f t="shared" si="10"/>
        <v>1</v>
      </c>
      <c r="Y47" s="77">
        <f t="shared" si="11"/>
        <v>1</v>
      </c>
      <c r="Z47" s="30">
        <f t="shared" si="12"/>
        <v>0.5</v>
      </c>
      <c r="AA47" s="13">
        <f t="shared" si="13"/>
        <v>0</v>
      </c>
      <c r="AB47" s="7">
        <f t="shared" si="5"/>
        <v>3.5</v>
      </c>
      <c r="AC47" s="7"/>
      <c r="AD47" s="7">
        <f t="shared" si="6"/>
        <v>2</v>
      </c>
      <c r="AE47" s="7">
        <f t="shared" si="7"/>
        <v>0.5</v>
      </c>
      <c r="AF47" s="7">
        <f t="shared" si="8"/>
        <v>1</v>
      </c>
      <c r="AG47" s="7"/>
      <c r="AI47" s="137"/>
      <c r="AJ47" s="137"/>
      <c r="AK47" s="137"/>
      <c r="AL47" s="137"/>
      <c r="AM47" s="137"/>
      <c r="AO47" s="137"/>
      <c r="AP47" s="137"/>
      <c r="AQ47" s="137"/>
      <c r="AR47" s="137"/>
      <c r="AS47" s="137"/>
      <c r="AU47" s="137"/>
      <c r="AV47" s="137"/>
      <c r="AW47" s="137"/>
      <c r="AX47" s="137"/>
      <c r="AY47" s="137"/>
      <c r="BA47" s="137"/>
    </row>
    <row r="48" spans="1:64" ht="13.5" customHeight="1" x14ac:dyDescent="0.2">
      <c r="A48" s="8">
        <v>1121</v>
      </c>
      <c r="B48" s="29" t="s">
        <v>905</v>
      </c>
      <c r="C48" s="29">
        <v>11</v>
      </c>
      <c r="D48" s="8" t="s">
        <v>699</v>
      </c>
      <c r="E48" s="72">
        <v>1</v>
      </c>
      <c r="F48" s="72">
        <v>1</v>
      </c>
      <c r="G48" s="72">
        <v>1</v>
      </c>
      <c r="H48" s="72">
        <v>0</v>
      </c>
      <c r="I48" s="72">
        <v>0</v>
      </c>
      <c r="J48" s="72"/>
      <c r="K48" s="72">
        <v>1</v>
      </c>
      <c r="L48" s="72">
        <v>1</v>
      </c>
      <c r="M48" s="72">
        <v>0</v>
      </c>
      <c r="N48" s="72">
        <v>0</v>
      </c>
      <c r="O48" s="72">
        <v>0.5</v>
      </c>
      <c r="P48" s="72"/>
      <c r="Q48" s="72">
        <v>1</v>
      </c>
      <c r="R48" s="72">
        <v>1</v>
      </c>
      <c r="S48" s="72">
        <v>1</v>
      </c>
      <c r="T48" s="72">
        <v>1</v>
      </c>
      <c r="U48" s="72">
        <v>1</v>
      </c>
      <c r="V48" s="8"/>
      <c r="W48" s="13">
        <f t="shared" si="9"/>
        <v>1</v>
      </c>
      <c r="X48" s="13">
        <f t="shared" si="10"/>
        <v>1</v>
      </c>
      <c r="Y48" s="77">
        <f t="shared" si="11"/>
        <v>1</v>
      </c>
      <c r="Z48" s="30">
        <f t="shared" si="12"/>
        <v>0</v>
      </c>
      <c r="AA48" s="13">
        <f t="shared" si="13"/>
        <v>0.5</v>
      </c>
      <c r="AB48" s="7">
        <f t="shared" si="5"/>
        <v>3.5</v>
      </c>
      <c r="AC48" s="7"/>
      <c r="AD48" s="7">
        <f t="shared" si="6"/>
        <v>2</v>
      </c>
      <c r="AE48" s="7">
        <f t="shared" si="7"/>
        <v>0.5</v>
      </c>
      <c r="AF48" s="7">
        <f t="shared" si="8"/>
        <v>1</v>
      </c>
      <c r="AG48" s="7"/>
      <c r="AH48" s="55"/>
      <c r="AI48" s="137"/>
      <c r="AJ48" s="139"/>
      <c r="AK48" s="139"/>
      <c r="AL48" s="139"/>
      <c r="AM48" s="139"/>
      <c r="AO48" s="139"/>
      <c r="AP48" s="139"/>
      <c r="AQ48" s="139"/>
      <c r="AR48" s="139"/>
      <c r="AS48" s="139"/>
      <c r="AU48" s="139"/>
      <c r="AV48" s="139"/>
      <c r="AW48" s="139"/>
      <c r="AX48" s="139"/>
      <c r="AY48" s="139"/>
      <c r="BA48" s="139"/>
    </row>
    <row r="49" spans="1:64" s="55" customFormat="1" ht="13.5" customHeight="1" x14ac:dyDescent="0.2">
      <c r="A49" s="1" t="s">
        <v>234</v>
      </c>
      <c r="B49" s="86" t="s">
        <v>493</v>
      </c>
      <c r="C49" s="86">
        <v>10</v>
      </c>
      <c r="D49" s="87" t="s">
        <v>249</v>
      </c>
      <c r="E49" s="5">
        <v>1</v>
      </c>
      <c r="F49" s="5">
        <v>1</v>
      </c>
      <c r="G49" s="5">
        <v>1</v>
      </c>
      <c r="H49" s="5">
        <v>0</v>
      </c>
      <c r="I49" s="5">
        <v>1</v>
      </c>
      <c r="J49" s="5"/>
      <c r="K49" s="5">
        <v>1</v>
      </c>
      <c r="L49" s="2">
        <v>1</v>
      </c>
      <c r="M49" s="89">
        <v>0.5</v>
      </c>
      <c r="N49" s="89">
        <v>0</v>
      </c>
      <c r="O49" s="89">
        <v>0</v>
      </c>
      <c r="P49" s="5" t="s">
        <v>360</v>
      </c>
      <c r="Q49" s="5">
        <v>1</v>
      </c>
      <c r="R49" s="5">
        <v>1</v>
      </c>
      <c r="S49" s="5">
        <v>0</v>
      </c>
      <c r="T49" s="5">
        <v>0</v>
      </c>
      <c r="U49" s="5">
        <v>1</v>
      </c>
      <c r="V49" s="5"/>
      <c r="W49" s="12">
        <f t="shared" si="9"/>
        <v>1</v>
      </c>
      <c r="X49" s="12">
        <f t="shared" si="10"/>
        <v>1</v>
      </c>
      <c r="Y49" s="144">
        <f t="shared" si="11"/>
        <v>0.5</v>
      </c>
      <c r="Z49" s="30">
        <f t="shared" si="12"/>
        <v>0</v>
      </c>
      <c r="AA49" s="12">
        <f t="shared" si="13"/>
        <v>1</v>
      </c>
      <c r="AB49" s="88">
        <f t="shared" si="5"/>
        <v>3.5</v>
      </c>
      <c r="AC49" s="88"/>
      <c r="AD49" s="7">
        <f t="shared" si="6"/>
        <v>2</v>
      </c>
      <c r="AE49" s="7">
        <f t="shared" si="7"/>
        <v>1</v>
      </c>
      <c r="AF49" s="7">
        <f t="shared" si="8"/>
        <v>0.5</v>
      </c>
      <c r="AG49" s="7"/>
      <c r="AI49" s="137"/>
      <c r="AJ49" s="139"/>
      <c r="AK49" s="139"/>
      <c r="AL49" s="139"/>
      <c r="AM49" s="139"/>
      <c r="AN49" s="54"/>
      <c r="AO49" s="139"/>
      <c r="AP49" s="139"/>
      <c r="AQ49" s="139"/>
      <c r="AR49" s="139"/>
      <c r="AS49" s="139"/>
      <c r="AT49" s="54"/>
      <c r="AU49" s="139"/>
      <c r="AV49" s="139"/>
      <c r="AW49" s="139"/>
      <c r="AX49" s="139"/>
      <c r="AY49" s="139"/>
      <c r="AZ49" s="54"/>
      <c r="BA49" s="139"/>
      <c r="BB49" s="54"/>
      <c r="BC49" s="54"/>
      <c r="BD49" s="54"/>
      <c r="BE49" s="54"/>
      <c r="BF49" s="54"/>
      <c r="BG49" s="54"/>
      <c r="BH49" s="54"/>
      <c r="BI49" s="54"/>
      <c r="BJ49" s="54"/>
      <c r="BK49" s="54"/>
      <c r="BL49" s="54"/>
    </row>
    <row r="50" spans="1:64" s="55" customFormat="1" ht="13.5" customHeight="1" x14ac:dyDescent="0.2">
      <c r="A50" s="8">
        <v>1104</v>
      </c>
      <c r="B50" s="29" t="s">
        <v>890</v>
      </c>
      <c r="C50" s="29">
        <v>8</v>
      </c>
      <c r="D50" s="8" t="s">
        <v>682</v>
      </c>
      <c r="E50" s="72">
        <v>0</v>
      </c>
      <c r="F50" s="72">
        <v>1</v>
      </c>
      <c r="G50" s="72">
        <v>1</v>
      </c>
      <c r="H50" s="72">
        <v>1</v>
      </c>
      <c r="I50" s="72">
        <v>0</v>
      </c>
      <c r="J50" s="72"/>
      <c r="K50" s="72">
        <v>1</v>
      </c>
      <c r="L50" s="72">
        <v>1</v>
      </c>
      <c r="M50" s="72">
        <v>0.5</v>
      </c>
      <c r="N50" s="72">
        <v>0.5</v>
      </c>
      <c r="O50" s="72">
        <v>0.5</v>
      </c>
      <c r="P50" s="72"/>
      <c r="Q50" s="8">
        <v>1</v>
      </c>
      <c r="R50" s="8">
        <v>0</v>
      </c>
      <c r="S50" s="8">
        <v>1</v>
      </c>
      <c r="T50" s="8">
        <v>0</v>
      </c>
      <c r="U50" s="8">
        <v>0</v>
      </c>
      <c r="V50" s="8"/>
      <c r="W50" s="13">
        <f t="shared" si="9"/>
        <v>1</v>
      </c>
      <c r="X50" s="13">
        <f t="shared" si="10"/>
        <v>1</v>
      </c>
      <c r="Y50" s="77">
        <f t="shared" si="11"/>
        <v>1</v>
      </c>
      <c r="Z50" s="30">
        <f t="shared" si="12"/>
        <v>0.5</v>
      </c>
      <c r="AA50" s="13">
        <f t="shared" si="13"/>
        <v>0</v>
      </c>
      <c r="AB50" s="7">
        <f t="shared" si="5"/>
        <v>3.5</v>
      </c>
      <c r="AC50" s="7"/>
      <c r="AD50" s="7">
        <f t="shared" si="6"/>
        <v>2</v>
      </c>
      <c r="AE50" s="7">
        <f t="shared" si="7"/>
        <v>0.5</v>
      </c>
      <c r="AF50" s="7">
        <f t="shared" si="8"/>
        <v>1</v>
      </c>
      <c r="AG50" s="7"/>
      <c r="AH50" s="54"/>
      <c r="AI50" s="139"/>
      <c r="AJ50" s="137"/>
      <c r="AK50" s="137"/>
      <c r="AL50" s="137"/>
      <c r="AM50" s="137"/>
      <c r="AO50" s="137"/>
      <c r="AP50" s="137"/>
      <c r="AQ50" s="137"/>
      <c r="AR50" s="137"/>
      <c r="AS50" s="137"/>
      <c r="AU50" s="137"/>
      <c r="AV50" s="137"/>
      <c r="AW50" s="137"/>
      <c r="AX50" s="137"/>
      <c r="AY50" s="137"/>
      <c r="BA50" s="137"/>
    </row>
    <row r="51" spans="1:64" s="55" customFormat="1" ht="13.5" customHeight="1" x14ac:dyDescent="0.2">
      <c r="A51" s="8">
        <v>1031</v>
      </c>
      <c r="B51" s="29" t="s">
        <v>826</v>
      </c>
      <c r="C51" s="29">
        <v>10</v>
      </c>
      <c r="D51" s="8" t="s">
        <v>608</v>
      </c>
      <c r="E51" s="72">
        <v>1</v>
      </c>
      <c r="F51" s="72">
        <v>1</v>
      </c>
      <c r="G51" s="72">
        <v>1</v>
      </c>
      <c r="H51" s="72">
        <v>1</v>
      </c>
      <c r="I51" s="72">
        <v>0</v>
      </c>
      <c r="J51" s="72"/>
      <c r="K51" s="72">
        <v>1</v>
      </c>
      <c r="L51" s="72">
        <v>1</v>
      </c>
      <c r="M51" s="72">
        <v>0.5</v>
      </c>
      <c r="N51" s="72">
        <v>0.5</v>
      </c>
      <c r="O51" s="72">
        <v>0.5</v>
      </c>
      <c r="P51" s="72"/>
      <c r="Q51" s="72">
        <v>1</v>
      </c>
      <c r="R51" s="72">
        <v>1</v>
      </c>
      <c r="S51" s="72">
        <v>0</v>
      </c>
      <c r="T51" s="72">
        <v>0</v>
      </c>
      <c r="U51" s="72">
        <v>1</v>
      </c>
      <c r="V51" s="54"/>
      <c r="W51" s="13">
        <f t="shared" si="9"/>
        <v>1</v>
      </c>
      <c r="X51" s="13">
        <f t="shared" si="10"/>
        <v>1</v>
      </c>
      <c r="Y51" s="77">
        <f t="shared" si="11"/>
        <v>0.5</v>
      </c>
      <c r="Z51" s="30">
        <f t="shared" si="12"/>
        <v>0.5</v>
      </c>
      <c r="AA51" s="13">
        <f t="shared" si="13"/>
        <v>0.5</v>
      </c>
      <c r="AB51" s="7">
        <f t="shared" si="5"/>
        <v>3.5</v>
      </c>
      <c r="AC51" s="7"/>
      <c r="AD51" s="7">
        <f t="shared" si="6"/>
        <v>2</v>
      </c>
      <c r="AE51" s="7">
        <f t="shared" si="7"/>
        <v>1</v>
      </c>
      <c r="AF51" s="7">
        <f t="shared" si="8"/>
        <v>0.5</v>
      </c>
      <c r="AG51" s="7"/>
      <c r="AH51" s="54"/>
      <c r="AI51" s="139"/>
      <c r="AJ51" s="137"/>
      <c r="AK51" s="137"/>
      <c r="AL51" s="137"/>
      <c r="AM51" s="137"/>
      <c r="AO51" s="137"/>
      <c r="AP51" s="137"/>
      <c r="AQ51" s="137"/>
      <c r="AR51" s="137"/>
      <c r="AS51" s="137"/>
      <c r="AU51" s="137"/>
      <c r="AV51" s="137"/>
      <c r="AW51" s="137"/>
      <c r="AX51" s="137"/>
      <c r="AY51" s="137"/>
      <c r="BA51" s="137"/>
    </row>
    <row r="52" spans="1:64" s="55" customFormat="1" ht="13.5" customHeight="1" x14ac:dyDescent="0.2">
      <c r="A52" s="11" t="s">
        <v>230</v>
      </c>
      <c r="B52" s="86" t="s">
        <v>407</v>
      </c>
      <c r="C52" s="86">
        <v>9</v>
      </c>
      <c r="D52" s="87" t="s">
        <v>242</v>
      </c>
      <c r="E52" s="5">
        <v>1</v>
      </c>
      <c r="F52" s="5">
        <v>1</v>
      </c>
      <c r="G52" s="5">
        <v>0</v>
      </c>
      <c r="H52" s="5">
        <v>1</v>
      </c>
      <c r="I52" s="5">
        <v>1</v>
      </c>
      <c r="J52" s="5"/>
      <c r="K52" s="5">
        <v>1</v>
      </c>
      <c r="L52" s="2">
        <v>1</v>
      </c>
      <c r="M52" s="89">
        <v>0.5</v>
      </c>
      <c r="N52" s="89">
        <v>0.5</v>
      </c>
      <c r="O52" s="89">
        <v>1</v>
      </c>
      <c r="P52" s="86"/>
      <c r="Q52" s="5">
        <v>1</v>
      </c>
      <c r="R52" s="5">
        <v>1</v>
      </c>
      <c r="S52" s="5">
        <v>0</v>
      </c>
      <c r="T52" s="5">
        <v>0</v>
      </c>
      <c r="U52" s="5">
        <v>0</v>
      </c>
      <c r="V52" s="5"/>
      <c r="W52" s="12">
        <f t="shared" si="9"/>
        <v>1</v>
      </c>
      <c r="X52" s="12">
        <f t="shared" si="10"/>
        <v>1</v>
      </c>
      <c r="Y52" s="144">
        <f t="shared" si="11"/>
        <v>0</v>
      </c>
      <c r="Z52" s="30">
        <f t="shared" si="12"/>
        <v>0.5</v>
      </c>
      <c r="AA52" s="12">
        <f t="shared" si="13"/>
        <v>1</v>
      </c>
      <c r="AB52" s="88">
        <f t="shared" si="5"/>
        <v>3.5</v>
      </c>
      <c r="AC52" s="88"/>
      <c r="AD52" s="7">
        <f t="shared" si="6"/>
        <v>2</v>
      </c>
      <c r="AE52" s="7">
        <f t="shared" si="7"/>
        <v>1.5</v>
      </c>
      <c r="AF52" s="7">
        <f t="shared" si="8"/>
        <v>0</v>
      </c>
      <c r="AG52" s="7"/>
      <c r="AH52" s="54"/>
      <c r="AI52" s="139"/>
      <c r="AJ52" s="137"/>
      <c r="AK52" s="137"/>
      <c r="AL52" s="137"/>
      <c r="AM52" s="137"/>
      <c r="AO52" s="137"/>
      <c r="AP52" s="137"/>
      <c r="AQ52" s="137"/>
      <c r="AR52" s="137"/>
      <c r="AS52" s="137"/>
      <c r="AU52" s="137"/>
      <c r="AV52" s="137"/>
      <c r="AW52" s="137"/>
      <c r="AX52" s="137"/>
      <c r="AY52" s="137"/>
      <c r="BA52" s="137"/>
    </row>
    <row r="53" spans="1:64" s="55" customFormat="1" ht="13.5" customHeight="1" x14ac:dyDescent="0.2">
      <c r="A53" s="8">
        <v>1043</v>
      </c>
      <c r="B53" s="29" t="s">
        <v>838</v>
      </c>
      <c r="C53" s="29">
        <v>8</v>
      </c>
      <c r="D53" s="8" t="s">
        <v>620</v>
      </c>
      <c r="E53" s="72">
        <v>1</v>
      </c>
      <c r="F53" s="72">
        <v>1</v>
      </c>
      <c r="G53" s="72">
        <v>1</v>
      </c>
      <c r="H53" s="72">
        <v>1</v>
      </c>
      <c r="I53" s="72">
        <v>0</v>
      </c>
      <c r="J53" s="72"/>
      <c r="K53" s="72">
        <v>1</v>
      </c>
      <c r="L53" s="72">
        <v>1</v>
      </c>
      <c r="M53" s="72">
        <v>0.5</v>
      </c>
      <c r="N53" s="72">
        <v>0.5</v>
      </c>
      <c r="O53" s="72">
        <v>1</v>
      </c>
      <c r="P53" s="72"/>
      <c r="Q53" s="72">
        <v>1</v>
      </c>
      <c r="R53" s="72">
        <v>1</v>
      </c>
      <c r="S53" s="72">
        <v>1</v>
      </c>
      <c r="T53" s="72">
        <v>0</v>
      </c>
      <c r="U53" s="72">
        <v>0</v>
      </c>
      <c r="V53" s="54"/>
      <c r="W53" s="13">
        <f t="shared" si="9"/>
        <v>1</v>
      </c>
      <c r="X53" s="13">
        <f t="shared" si="10"/>
        <v>1</v>
      </c>
      <c r="Y53" s="77">
        <f t="shared" si="11"/>
        <v>1</v>
      </c>
      <c r="Z53" s="30">
        <f t="shared" si="12"/>
        <v>0.5</v>
      </c>
      <c r="AA53" s="13">
        <f t="shared" si="13"/>
        <v>0</v>
      </c>
      <c r="AB53" s="7">
        <f t="shared" si="5"/>
        <v>3.5</v>
      </c>
      <c r="AC53" s="7"/>
      <c r="AD53" s="7">
        <f t="shared" si="6"/>
        <v>2</v>
      </c>
      <c r="AE53" s="7">
        <f t="shared" si="7"/>
        <v>0.5</v>
      </c>
      <c r="AF53" s="7">
        <f t="shared" si="8"/>
        <v>1</v>
      </c>
      <c r="AG53" s="7"/>
      <c r="AH53" s="54"/>
      <c r="AI53" s="139"/>
      <c r="AJ53" s="137"/>
      <c r="AK53" s="137"/>
      <c r="AL53" s="137"/>
      <c r="AM53" s="137"/>
      <c r="AO53" s="137"/>
      <c r="AP53" s="137"/>
      <c r="AQ53" s="137"/>
      <c r="AR53" s="137"/>
      <c r="AS53" s="137"/>
      <c r="AU53" s="137"/>
      <c r="AV53" s="137"/>
      <c r="AW53" s="137"/>
      <c r="AX53" s="137"/>
      <c r="AY53" s="137"/>
      <c r="BA53" s="137"/>
    </row>
    <row r="54" spans="1:64" s="55" customFormat="1" ht="13.5" customHeight="1" x14ac:dyDescent="0.2">
      <c r="A54" s="8">
        <v>1076</v>
      </c>
      <c r="B54" s="29" t="s">
        <v>868</v>
      </c>
      <c r="C54" s="29">
        <v>11</v>
      </c>
      <c r="D54" s="8" t="s">
        <v>653</v>
      </c>
      <c r="E54" s="72">
        <v>1</v>
      </c>
      <c r="F54" s="72">
        <v>1</v>
      </c>
      <c r="G54" s="72">
        <v>1</v>
      </c>
      <c r="H54" s="72">
        <v>0</v>
      </c>
      <c r="I54" s="72">
        <v>0</v>
      </c>
      <c r="J54" s="72" t="s">
        <v>545</v>
      </c>
      <c r="K54" s="72">
        <v>1</v>
      </c>
      <c r="L54" s="72">
        <v>1</v>
      </c>
      <c r="M54" s="72">
        <v>0.5</v>
      </c>
      <c r="N54" s="72">
        <v>0.5</v>
      </c>
      <c r="O54" s="72">
        <v>1</v>
      </c>
      <c r="P54" s="72"/>
      <c r="Q54" s="72">
        <v>0</v>
      </c>
      <c r="R54" s="72">
        <v>1</v>
      </c>
      <c r="S54" s="72">
        <v>1</v>
      </c>
      <c r="T54" s="72">
        <v>1</v>
      </c>
      <c r="U54" s="72">
        <v>0</v>
      </c>
      <c r="V54" s="8"/>
      <c r="W54" s="13">
        <f t="shared" si="9"/>
        <v>1</v>
      </c>
      <c r="X54" s="13">
        <f t="shared" si="10"/>
        <v>1</v>
      </c>
      <c r="Y54" s="77">
        <f t="shared" si="11"/>
        <v>1</v>
      </c>
      <c r="Z54" s="30">
        <f t="shared" si="12"/>
        <v>0.5</v>
      </c>
      <c r="AA54" s="13">
        <f t="shared" si="13"/>
        <v>0</v>
      </c>
      <c r="AB54" s="7">
        <f t="shared" si="5"/>
        <v>3.5</v>
      </c>
      <c r="AC54" s="7"/>
      <c r="AD54" s="7">
        <f t="shared" si="6"/>
        <v>2</v>
      </c>
      <c r="AE54" s="7">
        <f t="shared" si="7"/>
        <v>0.5</v>
      </c>
      <c r="AF54" s="7">
        <f t="shared" si="8"/>
        <v>1</v>
      </c>
      <c r="AG54" s="7"/>
      <c r="AH54" s="54"/>
      <c r="AI54" s="139"/>
      <c r="AJ54" s="137"/>
      <c r="AK54" s="137"/>
      <c r="AL54" s="137"/>
      <c r="AM54" s="137"/>
      <c r="AO54" s="137"/>
      <c r="AP54" s="137"/>
      <c r="AQ54" s="137"/>
      <c r="AR54" s="137"/>
      <c r="AS54" s="137"/>
      <c r="AU54" s="137"/>
      <c r="AV54" s="137"/>
      <c r="AW54" s="137"/>
      <c r="AX54" s="137"/>
      <c r="AY54" s="137"/>
      <c r="BA54" s="137"/>
    </row>
    <row r="55" spans="1:64" s="55" customFormat="1" ht="13.5" customHeight="1" x14ac:dyDescent="0.2">
      <c r="A55" s="1" t="s">
        <v>103</v>
      </c>
      <c r="B55" s="29" t="s">
        <v>444</v>
      </c>
      <c r="C55" s="29">
        <v>8</v>
      </c>
      <c r="D55" s="4" t="s">
        <v>111</v>
      </c>
      <c r="E55" s="6">
        <v>0</v>
      </c>
      <c r="F55" s="6">
        <v>1</v>
      </c>
      <c r="G55" s="6">
        <v>0</v>
      </c>
      <c r="H55" s="6">
        <v>1</v>
      </c>
      <c r="I55" s="6">
        <v>1</v>
      </c>
      <c r="J55" s="8" t="s">
        <v>187</v>
      </c>
      <c r="K55" s="5">
        <v>1</v>
      </c>
      <c r="L55" s="5">
        <v>1</v>
      </c>
      <c r="M55" s="14">
        <v>0.5</v>
      </c>
      <c r="N55" s="14">
        <v>0</v>
      </c>
      <c r="O55" s="14">
        <v>1</v>
      </c>
      <c r="P55" s="3"/>
      <c r="Q55" s="5">
        <v>1</v>
      </c>
      <c r="R55" s="5">
        <v>0</v>
      </c>
      <c r="S55" s="5">
        <v>0</v>
      </c>
      <c r="T55" s="5">
        <v>0</v>
      </c>
      <c r="U55" s="5">
        <v>0</v>
      </c>
      <c r="V55" s="5"/>
      <c r="W55" s="13">
        <f t="shared" si="9"/>
        <v>1</v>
      </c>
      <c r="X55" s="13">
        <f t="shared" si="10"/>
        <v>1</v>
      </c>
      <c r="Y55" s="77">
        <f t="shared" si="11"/>
        <v>0</v>
      </c>
      <c r="Z55" s="30">
        <f t="shared" si="12"/>
        <v>0</v>
      </c>
      <c r="AA55" s="13">
        <f t="shared" si="13"/>
        <v>1</v>
      </c>
      <c r="AB55" s="7">
        <f t="shared" si="5"/>
        <v>3</v>
      </c>
      <c r="AC55" s="7"/>
      <c r="AD55" s="7">
        <f t="shared" si="6"/>
        <v>2</v>
      </c>
      <c r="AE55" s="7">
        <f t="shared" si="7"/>
        <v>1</v>
      </c>
      <c r="AF55" s="7">
        <f t="shared" si="8"/>
        <v>0</v>
      </c>
      <c r="AG55" s="7"/>
      <c r="AH55" s="54"/>
      <c r="AI55" s="139"/>
      <c r="AJ55" s="137"/>
      <c r="AK55" s="137"/>
      <c r="AL55" s="137"/>
      <c r="AM55" s="137"/>
      <c r="AO55" s="137"/>
      <c r="AP55" s="137"/>
      <c r="AQ55" s="137"/>
      <c r="AR55" s="137"/>
      <c r="AS55" s="137"/>
      <c r="AU55" s="137"/>
      <c r="AV55" s="137"/>
      <c r="AW55" s="137"/>
      <c r="AX55" s="137"/>
      <c r="AY55" s="137"/>
      <c r="BA55" s="137"/>
    </row>
    <row r="56" spans="1:64" ht="13.5" customHeight="1" x14ac:dyDescent="0.2">
      <c r="A56" s="8">
        <v>1100</v>
      </c>
      <c r="B56" s="29" t="s">
        <v>887</v>
      </c>
      <c r="C56" s="29">
        <v>10</v>
      </c>
      <c r="D56" s="8" t="s">
        <v>678</v>
      </c>
      <c r="E56" s="72">
        <v>1</v>
      </c>
      <c r="F56" s="72">
        <v>1</v>
      </c>
      <c r="G56" s="72">
        <v>0</v>
      </c>
      <c r="H56" s="72">
        <v>0</v>
      </c>
      <c r="I56" s="72">
        <v>1</v>
      </c>
      <c r="J56" s="72"/>
      <c r="K56" s="72">
        <v>1</v>
      </c>
      <c r="L56" s="72">
        <v>1</v>
      </c>
      <c r="M56" s="72">
        <v>0.5</v>
      </c>
      <c r="N56" s="72">
        <v>0.5</v>
      </c>
      <c r="O56" s="72">
        <v>1</v>
      </c>
      <c r="P56" s="72"/>
      <c r="Q56" s="72">
        <v>1</v>
      </c>
      <c r="R56" s="72">
        <v>1</v>
      </c>
      <c r="S56" s="72">
        <v>0</v>
      </c>
      <c r="T56" s="72">
        <v>0</v>
      </c>
      <c r="U56" s="72">
        <v>0</v>
      </c>
      <c r="V56" s="8"/>
      <c r="W56" s="13">
        <f t="shared" si="9"/>
        <v>1</v>
      </c>
      <c r="X56" s="13">
        <f t="shared" si="10"/>
        <v>1</v>
      </c>
      <c r="Y56" s="77">
        <f t="shared" si="11"/>
        <v>0</v>
      </c>
      <c r="Z56" s="30">
        <f t="shared" si="12"/>
        <v>0</v>
      </c>
      <c r="AA56" s="13">
        <f t="shared" si="13"/>
        <v>1</v>
      </c>
      <c r="AB56" s="7">
        <f t="shared" si="5"/>
        <v>3</v>
      </c>
      <c r="AC56" s="7"/>
      <c r="AD56" s="7">
        <f t="shared" si="6"/>
        <v>2</v>
      </c>
      <c r="AE56" s="7">
        <f t="shared" si="7"/>
        <v>1</v>
      </c>
      <c r="AF56" s="7">
        <f t="shared" si="8"/>
        <v>0</v>
      </c>
      <c r="AG56" s="7"/>
      <c r="AH56" s="55"/>
      <c r="AI56" s="137"/>
      <c r="AJ56" s="139"/>
      <c r="AK56" s="139"/>
      <c r="AL56" s="139"/>
      <c r="AM56" s="139"/>
      <c r="AO56" s="139"/>
      <c r="AP56" s="139"/>
      <c r="AQ56" s="139"/>
      <c r="AR56" s="139"/>
      <c r="AS56" s="139"/>
      <c r="AU56" s="139"/>
      <c r="AV56" s="139"/>
      <c r="AW56" s="139"/>
      <c r="AX56" s="139"/>
      <c r="AY56" s="139"/>
      <c r="BA56" s="139"/>
    </row>
    <row r="57" spans="1:64" ht="13.5" customHeight="1" x14ac:dyDescent="0.2">
      <c r="A57" s="8">
        <v>1134</v>
      </c>
      <c r="B57" s="29" t="s">
        <v>915</v>
      </c>
      <c r="C57" s="29">
        <v>11</v>
      </c>
      <c r="D57" s="8" t="s">
        <v>712</v>
      </c>
      <c r="E57" s="72">
        <v>0</v>
      </c>
      <c r="F57" s="72">
        <v>0</v>
      </c>
      <c r="G57" s="72">
        <v>1</v>
      </c>
      <c r="H57" s="72">
        <v>0</v>
      </c>
      <c r="I57" s="72">
        <v>0</v>
      </c>
      <c r="J57" s="72"/>
      <c r="K57" s="72">
        <v>1</v>
      </c>
      <c r="L57" s="72">
        <v>1</v>
      </c>
      <c r="M57" s="72">
        <v>0</v>
      </c>
      <c r="N57" s="72">
        <v>0</v>
      </c>
      <c r="O57" s="72">
        <v>1</v>
      </c>
      <c r="P57" s="72"/>
      <c r="Q57" s="72">
        <v>1</v>
      </c>
      <c r="R57" s="72">
        <v>1</v>
      </c>
      <c r="S57" s="72">
        <v>1</v>
      </c>
      <c r="T57" s="72">
        <v>1</v>
      </c>
      <c r="U57" s="72">
        <v>0</v>
      </c>
      <c r="V57" s="8"/>
      <c r="W57" s="13">
        <f t="shared" si="9"/>
        <v>1</v>
      </c>
      <c r="X57" s="13">
        <f t="shared" si="10"/>
        <v>1</v>
      </c>
      <c r="Y57" s="77">
        <f t="shared" si="11"/>
        <v>1</v>
      </c>
      <c r="Z57" s="30">
        <f t="shared" si="12"/>
        <v>0</v>
      </c>
      <c r="AA57" s="13">
        <f t="shared" si="13"/>
        <v>0</v>
      </c>
      <c r="AB57" s="7">
        <f t="shared" si="5"/>
        <v>3</v>
      </c>
      <c r="AC57" s="7"/>
      <c r="AD57" s="7">
        <f t="shared" si="6"/>
        <v>2</v>
      </c>
      <c r="AE57" s="7">
        <f t="shared" si="7"/>
        <v>0</v>
      </c>
      <c r="AF57" s="7">
        <f t="shared" si="8"/>
        <v>1</v>
      </c>
      <c r="AG57" s="7"/>
      <c r="AI57" s="139"/>
      <c r="AJ57" s="139"/>
      <c r="AK57" s="139"/>
      <c r="AL57" s="139"/>
      <c r="AM57" s="139"/>
      <c r="AO57" s="139"/>
      <c r="AP57" s="139"/>
      <c r="AQ57" s="139"/>
      <c r="AR57" s="139"/>
      <c r="AS57" s="139"/>
      <c r="AU57" s="139"/>
      <c r="AV57" s="139"/>
      <c r="AW57" s="139"/>
      <c r="AX57" s="139"/>
      <c r="AY57" s="139"/>
      <c r="BA57" s="139"/>
    </row>
    <row r="58" spans="1:64" ht="13.5" customHeight="1" x14ac:dyDescent="0.2">
      <c r="A58" s="1" t="s">
        <v>14</v>
      </c>
      <c r="B58" s="29" t="s">
        <v>405</v>
      </c>
      <c r="C58" s="29">
        <v>4</v>
      </c>
      <c r="D58" s="4" t="s">
        <v>15</v>
      </c>
      <c r="E58" s="6">
        <v>1</v>
      </c>
      <c r="F58" s="6">
        <v>1</v>
      </c>
      <c r="G58" s="6">
        <v>0</v>
      </c>
      <c r="H58" s="6">
        <v>0.5</v>
      </c>
      <c r="I58" s="6">
        <v>1</v>
      </c>
      <c r="J58" s="3"/>
      <c r="K58" s="5">
        <v>1</v>
      </c>
      <c r="L58" s="5">
        <v>1</v>
      </c>
      <c r="M58" s="14">
        <v>0</v>
      </c>
      <c r="N58" s="14">
        <v>0</v>
      </c>
      <c r="O58" s="14">
        <v>1</v>
      </c>
      <c r="P58" s="3"/>
      <c r="Q58" s="5">
        <v>1</v>
      </c>
      <c r="R58" s="5">
        <v>1</v>
      </c>
      <c r="S58" s="5">
        <v>0</v>
      </c>
      <c r="T58" s="5">
        <v>0</v>
      </c>
      <c r="U58" s="5">
        <v>1</v>
      </c>
      <c r="V58" s="5"/>
      <c r="W58" s="13">
        <f t="shared" si="9"/>
        <v>1</v>
      </c>
      <c r="X58" s="13">
        <f t="shared" si="10"/>
        <v>1</v>
      </c>
      <c r="Y58" s="77">
        <f t="shared" si="11"/>
        <v>0</v>
      </c>
      <c r="Z58" s="30">
        <f t="shared" si="12"/>
        <v>0</v>
      </c>
      <c r="AA58" s="13">
        <f t="shared" si="13"/>
        <v>1</v>
      </c>
      <c r="AB58" s="7">
        <f t="shared" si="5"/>
        <v>3</v>
      </c>
      <c r="AC58" s="7"/>
      <c r="AD58" s="7">
        <f t="shared" si="6"/>
        <v>2</v>
      </c>
      <c r="AE58" s="7">
        <f t="shared" si="7"/>
        <v>1</v>
      </c>
      <c r="AF58" s="7">
        <f t="shared" si="8"/>
        <v>0</v>
      </c>
      <c r="AG58" s="7"/>
      <c r="AH58" s="55"/>
      <c r="AI58" s="137"/>
      <c r="AJ58" s="139"/>
      <c r="AK58" s="139"/>
      <c r="AL58" s="139"/>
      <c r="AM58" s="139"/>
      <c r="AO58" s="139"/>
      <c r="AP58" s="139"/>
      <c r="AQ58" s="139"/>
      <c r="AR58" s="139"/>
      <c r="AS58" s="139"/>
      <c r="AU58" s="139"/>
      <c r="AV58" s="139"/>
      <c r="AW58" s="139"/>
      <c r="AX58" s="139"/>
      <c r="AY58" s="139"/>
      <c r="AZ58" s="139"/>
      <c r="BA58" s="139"/>
      <c r="BD58" s="139"/>
      <c r="BE58" s="139"/>
      <c r="BF58" s="139"/>
      <c r="BG58" s="139"/>
      <c r="BH58" s="139"/>
      <c r="BI58" s="139"/>
      <c r="BJ58" s="139"/>
      <c r="BK58" s="139"/>
      <c r="BL58" s="139"/>
    </row>
    <row r="59" spans="1:64" ht="13.5" customHeight="1" x14ac:dyDescent="0.2">
      <c r="A59" s="8">
        <v>1051</v>
      </c>
      <c r="B59" s="29" t="s">
        <v>846</v>
      </c>
      <c r="C59" s="29">
        <v>9</v>
      </c>
      <c r="D59" s="8" t="s">
        <v>628</v>
      </c>
      <c r="E59" s="72">
        <v>0</v>
      </c>
      <c r="F59" s="72">
        <v>0</v>
      </c>
      <c r="G59" s="72">
        <v>1</v>
      </c>
      <c r="H59" s="72">
        <v>1</v>
      </c>
      <c r="I59" s="72">
        <v>0</v>
      </c>
      <c r="J59" s="72"/>
      <c r="K59" s="72">
        <v>0</v>
      </c>
      <c r="L59" s="72">
        <v>1</v>
      </c>
      <c r="M59" s="72">
        <v>0</v>
      </c>
      <c r="N59" s="72">
        <v>0</v>
      </c>
      <c r="O59" s="72">
        <v>0</v>
      </c>
      <c r="P59" s="72" t="s">
        <v>753</v>
      </c>
      <c r="Q59" s="72">
        <v>0</v>
      </c>
      <c r="R59" s="72">
        <v>1</v>
      </c>
      <c r="S59" s="72">
        <v>1</v>
      </c>
      <c r="T59" s="72">
        <v>1</v>
      </c>
      <c r="U59" s="72">
        <v>0</v>
      </c>
      <c r="V59" s="8"/>
      <c r="W59" s="13">
        <f t="shared" si="9"/>
        <v>0</v>
      </c>
      <c r="X59" s="13">
        <f t="shared" si="10"/>
        <v>1</v>
      </c>
      <c r="Y59" s="77">
        <f t="shared" si="11"/>
        <v>1</v>
      </c>
      <c r="Z59" s="30">
        <f t="shared" si="12"/>
        <v>1</v>
      </c>
      <c r="AA59" s="13">
        <f t="shared" si="13"/>
        <v>0</v>
      </c>
      <c r="AB59" s="7">
        <f t="shared" si="5"/>
        <v>3</v>
      </c>
      <c r="AC59" s="7"/>
      <c r="AD59" s="7">
        <f t="shared" si="6"/>
        <v>1</v>
      </c>
      <c r="AE59" s="7">
        <f t="shared" si="7"/>
        <v>1</v>
      </c>
      <c r="AF59" s="7">
        <f t="shared" si="8"/>
        <v>1</v>
      </c>
      <c r="AG59" s="7"/>
      <c r="AI59" s="139"/>
      <c r="AJ59" s="139"/>
      <c r="AK59" s="139"/>
      <c r="AL59" s="139"/>
      <c r="AM59" s="139"/>
      <c r="AO59" s="139"/>
      <c r="AP59" s="139"/>
      <c r="AQ59" s="139"/>
      <c r="AR59" s="139"/>
      <c r="AS59" s="139"/>
      <c r="AU59" s="139"/>
      <c r="AV59" s="139"/>
      <c r="AW59" s="139"/>
      <c r="AX59" s="139"/>
      <c r="AY59" s="139"/>
      <c r="BA59" s="139"/>
    </row>
    <row r="60" spans="1:64" ht="13.5" customHeight="1" x14ac:dyDescent="0.2">
      <c r="A60" s="11" t="s">
        <v>149</v>
      </c>
      <c r="B60" s="29" t="s">
        <v>460</v>
      </c>
      <c r="C60" s="29">
        <v>8</v>
      </c>
      <c r="D60" s="4" t="s">
        <v>157</v>
      </c>
      <c r="E60" s="6">
        <v>1</v>
      </c>
      <c r="F60" s="6">
        <v>1</v>
      </c>
      <c r="G60" s="6">
        <v>1</v>
      </c>
      <c r="H60" s="6">
        <v>0</v>
      </c>
      <c r="I60" s="6">
        <v>0</v>
      </c>
      <c r="J60" s="3"/>
      <c r="K60" s="5">
        <v>1</v>
      </c>
      <c r="L60" s="5">
        <v>1</v>
      </c>
      <c r="M60" s="14">
        <v>0.5</v>
      </c>
      <c r="N60" s="14">
        <v>0.5</v>
      </c>
      <c r="O60" s="14">
        <v>1</v>
      </c>
      <c r="P60" s="3"/>
      <c r="Q60" s="5">
        <v>1</v>
      </c>
      <c r="R60" s="5">
        <v>1</v>
      </c>
      <c r="S60" s="5">
        <v>1</v>
      </c>
      <c r="T60" s="5">
        <v>0</v>
      </c>
      <c r="U60" s="5">
        <v>0</v>
      </c>
      <c r="V60" s="5"/>
      <c r="W60" s="13">
        <f t="shared" si="9"/>
        <v>1</v>
      </c>
      <c r="X60" s="13">
        <f t="shared" si="10"/>
        <v>1</v>
      </c>
      <c r="Y60" s="77">
        <f t="shared" si="11"/>
        <v>1</v>
      </c>
      <c r="Z60" s="30">
        <f t="shared" si="12"/>
        <v>0</v>
      </c>
      <c r="AA60" s="13">
        <f t="shared" si="13"/>
        <v>0</v>
      </c>
      <c r="AB60" s="7">
        <f t="shared" si="5"/>
        <v>3</v>
      </c>
      <c r="AC60" s="7"/>
      <c r="AD60" s="7">
        <f t="shared" si="6"/>
        <v>2</v>
      </c>
      <c r="AE60" s="7">
        <f t="shared" si="7"/>
        <v>0</v>
      </c>
      <c r="AF60" s="7">
        <f t="shared" si="8"/>
        <v>1</v>
      </c>
      <c r="AG60" s="7"/>
      <c r="AI60" s="139"/>
      <c r="AJ60" s="139"/>
      <c r="AK60" s="139"/>
      <c r="AL60" s="139"/>
      <c r="AM60" s="139"/>
      <c r="AO60" s="139"/>
      <c r="AP60" s="139"/>
      <c r="AQ60" s="139"/>
      <c r="AR60" s="139"/>
      <c r="AS60" s="139"/>
      <c r="AU60" s="139"/>
      <c r="AV60" s="139"/>
      <c r="AW60" s="139"/>
      <c r="AX60" s="139"/>
      <c r="AY60" s="139"/>
      <c r="AZ60" s="139"/>
      <c r="BA60" s="139"/>
      <c r="BD60" s="139"/>
      <c r="BE60" s="139"/>
      <c r="BF60" s="139"/>
      <c r="BG60" s="139"/>
      <c r="BH60" s="139"/>
      <c r="BI60" s="139"/>
      <c r="BJ60" s="139"/>
      <c r="BK60" s="139"/>
      <c r="BL60" s="139"/>
    </row>
    <row r="61" spans="1:64" ht="13.5" customHeight="1" x14ac:dyDescent="0.2">
      <c r="A61" s="8">
        <v>1132</v>
      </c>
      <c r="B61" s="29" t="s">
        <v>913</v>
      </c>
      <c r="C61" s="29">
        <v>8</v>
      </c>
      <c r="D61" s="8" t="s">
        <v>710</v>
      </c>
      <c r="E61" s="72">
        <v>0</v>
      </c>
      <c r="F61" s="72">
        <v>0</v>
      </c>
      <c r="G61" s="72">
        <v>1</v>
      </c>
      <c r="H61" s="72">
        <v>1</v>
      </c>
      <c r="I61" s="72">
        <v>0</v>
      </c>
      <c r="J61" s="72"/>
      <c r="K61" s="72">
        <v>1</v>
      </c>
      <c r="L61" s="72">
        <v>1</v>
      </c>
      <c r="M61" s="72">
        <v>0.5</v>
      </c>
      <c r="N61" s="72">
        <v>0.5</v>
      </c>
      <c r="O61" s="72">
        <v>0.5</v>
      </c>
      <c r="P61" s="72"/>
      <c r="Q61" s="72">
        <v>1</v>
      </c>
      <c r="R61" s="72">
        <v>1</v>
      </c>
      <c r="S61" s="72">
        <v>0</v>
      </c>
      <c r="T61" s="72">
        <v>0</v>
      </c>
      <c r="U61" s="72">
        <v>0</v>
      </c>
      <c r="V61" s="8"/>
      <c r="W61" s="13">
        <f t="shared" si="9"/>
        <v>1</v>
      </c>
      <c r="X61" s="13">
        <f t="shared" si="10"/>
        <v>1</v>
      </c>
      <c r="Y61" s="77">
        <f t="shared" si="11"/>
        <v>0.5</v>
      </c>
      <c r="Z61" s="30">
        <f t="shared" si="12"/>
        <v>0.5</v>
      </c>
      <c r="AA61" s="13">
        <f t="shared" si="13"/>
        <v>0</v>
      </c>
      <c r="AB61" s="7">
        <f t="shared" si="5"/>
        <v>3</v>
      </c>
      <c r="AC61" s="7"/>
      <c r="AD61" s="7">
        <f t="shared" si="6"/>
        <v>2</v>
      </c>
      <c r="AE61" s="7">
        <f t="shared" si="7"/>
        <v>0.5</v>
      </c>
      <c r="AF61" s="7">
        <f t="shared" si="8"/>
        <v>0.5</v>
      </c>
      <c r="AG61" s="7"/>
      <c r="AH61" s="55"/>
      <c r="AI61" s="137"/>
      <c r="AJ61" s="139"/>
      <c r="AK61" s="139"/>
      <c r="AL61" s="139"/>
      <c r="AM61" s="139"/>
      <c r="AO61" s="139"/>
      <c r="AP61" s="139"/>
      <c r="AQ61" s="139"/>
      <c r="AR61" s="139"/>
      <c r="AS61" s="139"/>
      <c r="AU61" s="139"/>
      <c r="AV61" s="139"/>
      <c r="AW61" s="139"/>
      <c r="AX61" s="139"/>
      <c r="AY61" s="139"/>
      <c r="AZ61" s="139"/>
      <c r="BA61" s="139"/>
      <c r="BD61" s="139"/>
      <c r="BE61" s="139"/>
      <c r="BF61" s="139"/>
      <c r="BG61" s="139"/>
      <c r="BH61" s="139"/>
      <c r="BI61" s="139"/>
      <c r="BJ61" s="139"/>
      <c r="BK61" s="139"/>
      <c r="BL61" s="139"/>
    </row>
    <row r="62" spans="1:64" ht="13.5" customHeight="1" x14ac:dyDescent="0.2">
      <c r="A62" s="8">
        <v>1009</v>
      </c>
      <c r="B62" s="29" t="s">
        <v>806</v>
      </c>
      <c r="C62" s="29">
        <v>8</v>
      </c>
      <c r="D62" s="8" t="s">
        <v>586</v>
      </c>
      <c r="E62" s="72">
        <v>1</v>
      </c>
      <c r="F62" s="72">
        <v>1</v>
      </c>
      <c r="G62" s="72">
        <v>1</v>
      </c>
      <c r="H62" s="72">
        <v>1</v>
      </c>
      <c r="I62" s="72">
        <v>0</v>
      </c>
      <c r="J62" s="72"/>
      <c r="K62" s="72">
        <v>1</v>
      </c>
      <c r="L62" s="72">
        <v>1</v>
      </c>
      <c r="M62" s="72">
        <v>0</v>
      </c>
      <c r="N62" s="72">
        <v>0</v>
      </c>
      <c r="O62" s="72">
        <v>0</v>
      </c>
      <c r="P62" s="72" t="s">
        <v>745</v>
      </c>
      <c r="Q62" s="72">
        <v>1</v>
      </c>
      <c r="R62" s="72">
        <v>1</v>
      </c>
      <c r="S62" s="72">
        <v>1</v>
      </c>
      <c r="T62" s="72">
        <v>0</v>
      </c>
      <c r="U62" s="72">
        <v>0</v>
      </c>
      <c r="V62" s="72"/>
      <c r="W62" s="13">
        <f t="shared" si="9"/>
        <v>1</v>
      </c>
      <c r="X62" s="13">
        <f t="shared" si="10"/>
        <v>1</v>
      </c>
      <c r="Y62" s="77">
        <f t="shared" si="11"/>
        <v>1</v>
      </c>
      <c r="Z62" s="30">
        <f t="shared" si="12"/>
        <v>0</v>
      </c>
      <c r="AA62" s="13">
        <f t="shared" si="13"/>
        <v>0</v>
      </c>
      <c r="AB62" s="7">
        <f t="shared" si="5"/>
        <v>3</v>
      </c>
      <c r="AC62" s="7"/>
      <c r="AD62" s="7">
        <f t="shared" si="6"/>
        <v>2</v>
      </c>
      <c r="AE62" s="7">
        <f t="shared" si="7"/>
        <v>0</v>
      </c>
      <c r="AF62" s="7">
        <f t="shared" si="8"/>
        <v>1</v>
      </c>
      <c r="AG62" s="7"/>
      <c r="AI62" s="139"/>
      <c r="AJ62" s="139"/>
      <c r="AK62" s="139"/>
      <c r="AL62" s="139"/>
      <c r="AM62" s="139"/>
      <c r="AO62" s="139"/>
      <c r="AP62" s="139"/>
      <c r="AQ62" s="139"/>
      <c r="AR62" s="139"/>
      <c r="AS62" s="139"/>
      <c r="AU62" s="139"/>
      <c r="AV62" s="139"/>
      <c r="AW62" s="139"/>
      <c r="AX62" s="139"/>
      <c r="AY62" s="139"/>
      <c r="AZ62" s="139"/>
      <c r="BA62" s="139"/>
      <c r="BD62" s="139"/>
      <c r="BE62" s="139"/>
      <c r="BF62" s="139"/>
      <c r="BG62" s="139"/>
      <c r="BH62" s="139"/>
      <c r="BI62" s="139"/>
      <c r="BJ62" s="139"/>
      <c r="BK62" s="139"/>
      <c r="BL62" s="139"/>
    </row>
    <row r="63" spans="1:64" s="55" customFormat="1" ht="13.5" customHeight="1" x14ac:dyDescent="0.2">
      <c r="A63" s="11" t="s">
        <v>322</v>
      </c>
      <c r="B63" s="29" t="s">
        <v>524</v>
      </c>
      <c r="C63" s="29">
        <v>2</v>
      </c>
      <c r="D63" s="4" t="s">
        <v>344</v>
      </c>
      <c r="E63" s="8">
        <v>1</v>
      </c>
      <c r="F63" s="8">
        <v>0</v>
      </c>
      <c r="G63" s="8">
        <v>0</v>
      </c>
      <c r="H63" s="8">
        <v>0</v>
      </c>
      <c r="I63" s="8">
        <v>1</v>
      </c>
      <c r="J63" s="8"/>
      <c r="K63" s="8">
        <v>1</v>
      </c>
      <c r="L63" s="8">
        <v>1</v>
      </c>
      <c r="M63" s="8">
        <v>0</v>
      </c>
      <c r="N63" s="8">
        <v>0</v>
      </c>
      <c r="O63" s="8">
        <v>1</v>
      </c>
      <c r="P63" s="8"/>
      <c r="Q63" s="8">
        <v>1</v>
      </c>
      <c r="R63" s="8">
        <v>1</v>
      </c>
      <c r="S63" s="8">
        <v>0</v>
      </c>
      <c r="T63" s="8">
        <v>0</v>
      </c>
      <c r="U63" s="8">
        <v>0</v>
      </c>
      <c r="V63" s="8"/>
      <c r="W63" s="13">
        <f t="shared" si="9"/>
        <v>1</v>
      </c>
      <c r="X63" s="13">
        <f t="shared" si="10"/>
        <v>1</v>
      </c>
      <c r="Y63" s="77">
        <f t="shared" si="11"/>
        <v>0</v>
      </c>
      <c r="Z63" s="30">
        <f t="shared" si="12"/>
        <v>0</v>
      </c>
      <c r="AA63" s="13">
        <f t="shared" si="13"/>
        <v>1</v>
      </c>
      <c r="AB63" s="7">
        <f t="shared" si="5"/>
        <v>3</v>
      </c>
      <c r="AC63" s="7"/>
      <c r="AD63" s="7">
        <f t="shared" si="6"/>
        <v>2</v>
      </c>
      <c r="AE63" s="7">
        <f t="shared" si="7"/>
        <v>1</v>
      </c>
      <c r="AF63" s="7">
        <f t="shared" si="8"/>
        <v>0</v>
      </c>
      <c r="AG63" s="7"/>
      <c r="AH63" s="54"/>
      <c r="AI63" s="139"/>
      <c r="AJ63" s="139"/>
      <c r="AK63" s="139"/>
      <c r="AL63" s="139"/>
      <c r="AM63" s="139"/>
      <c r="AN63" s="54"/>
      <c r="AO63" s="139"/>
      <c r="AP63" s="139"/>
      <c r="AQ63" s="139"/>
      <c r="AR63" s="139"/>
      <c r="AS63" s="139"/>
      <c r="AT63" s="54"/>
      <c r="AU63" s="139"/>
      <c r="AV63" s="139"/>
      <c r="AW63" s="139"/>
      <c r="AX63" s="139"/>
      <c r="AY63" s="139"/>
      <c r="AZ63" s="54"/>
      <c r="BA63" s="139"/>
      <c r="BB63" s="54"/>
      <c r="BC63" s="54"/>
      <c r="BD63" s="54"/>
      <c r="BE63" s="54"/>
      <c r="BF63" s="54"/>
      <c r="BG63" s="54"/>
      <c r="BH63" s="54"/>
      <c r="BI63" s="54"/>
      <c r="BJ63" s="54"/>
      <c r="BK63" s="54"/>
      <c r="BL63" s="54"/>
    </row>
    <row r="64" spans="1:64" ht="13.5" customHeight="1" x14ac:dyDescent="0.2">
      <c r="A64" s="1" t="s">
        <v>270</v>
      </c>
      <c r="B64" s="29" t="s">
        <v>502</v>
      </c>
      <c r="C64" s="29">
        <v>1</v>
      </c>
      <c r="D64" s="4" t="s">
        <v>283</v>
      </c>
      <c r="E64" s="8">
        <v>1</v>
      </c>
      <c r="F64" s="8">
        <v>1</v>
      </c>
      <c r="G64" s="8">
        <v>0</v>
      </c>
      <c r="H64" s="8">
        <v>0</v>
      </c>
      <c r="I64" s="8">
        <v>1</v>
      </c>
      <c r="J64" s="8"/>
      <c r="K64" s="8">
        <v>1</v>
      </c>
      <c r="L64" s="8">
        <v>1</v>
      </c>
      <c r="M64" s="8">
        <v>0</v>
      </c>
      <c r="N64" s="17">
        <v>0.5</v>
      </c>
      <c r="O64" s="8">
        <v>1</v>
      </c>
      <c r="P64" s="8"/>
      <c r="Q64" s="8">
        <v>1</v>
      </c>
      <c r="R64" s="8">
        <v>1</v>
      </c>
      <c r="S64" s="8">
        <v>0</v>
      </c>
      <c r="T64" s="8">
        <v>0</v>
      </c>
      <c r="U64" s="8">
        <v>0</v>
      </c>
      <c r="V64" s="8"/>
      <c r="W64" s="13">
        <f t="shared" si="9"/>
        <v>1</v>
      </c>
      <c r="X64" s="13">
        <f t="shared" si="10"/>
        <v>1</v>
      </c>
      <c r="Y64" s="77">
        <f t="shared" si="11"/>
        <v>0</v>
      </c>
      <c r="Z64" s="30">
        <f t="shared" si="12"/>
        <v>0</v>
      </c>
      <c r="AA64" s="13">
        <f t="shared" si="13"/>
        <v>1</v>
      </c>
      <c r="AB64" s="7">
        <f t="shared" si="5"/>
        <v>3</v>
      </c>
      <c r="AC64" s="7"/>
      <c r="AD64" s="7">
        <f t="shared" si="6"/>
        <v>2</v>
      </c>
      <c r="AE64" s="7">
        <f t="shared" si="7"/>
        <v>1</v>
      </c>
      <c r="AF64" s="7">
        <f t="shared" si="8"/>
        <v>0</v>
      </c>
      <c r="AG64" s="7"/>
      <c r="AH64" s="55"/>
      <c r="AI64" s="137"/>
      <c r="AJ64" s="139"/>
      <c r="AK64" s="139"/>
      <c r="AL64" s="139"/>
      <c r="AM64" s="139"/>
      <c r="AO64" s="139"/>
      <c r="AP64" s="139"/>
      <c r="AQ64" s="139"/>
      <c r="AR64" s="139"/>
      <c r="AS64" s="139"/>
      <c r="AU64" s="139"/>
      <c r="AV64" s="139"/>
      <c r="AW64" s="139"/>
      <c r="AX64" s="139"/>
      <c r="AY64" s="139"/>
      <c r="BA64" s="139"/>
    </row>
    <row r="65" spans="1:64" ht="13.5" customHeight="1" x14ac:dyDescent="0.2">
      <c r="A65" s="11" t="s">
        <v>342</v>
      </c>
      <c r="B65" s="29" t="s">
        <v>529</v>
      </c>
      <c r="C65" s="29">
        <v>2</v>
      </c>
      <c r="D65" s="4" t="s">
        <v>365</v>
      </c>
      <c r="E65" s="8">
        <v>1</v>
      </c>
      <c r="F65" s="8">
        <v>1</v>
      </c>
      <c r="G65" s="8">
        <v>0</v>
      </c>
      <c r="H65" s="8">
        <v>0</v>
      </c>
      <c r="I65" s="8">
        <v>1</v>
      </c>
      <c r="J65" s="8"/>
      <c r="K65" s="8">
        <v>1</v>
      </c>
      <c r="L65" s="8">
        <v>1</v>
      </c>
      <c r="M65" s="8">
        <v>0</v>
      </c>
      <c r="N65" s="8">
        <v>0</v>
      </c>
      <c r="O65" s="8">
        <v>1</v>
      </c>
      <c r="P65" s="8"/>
      <c r="Q65" s="8">
        <v>1</v>
      </c>
      <c r="R65" s="8">
        <v>1</v>
      </c>
      <c r="S65" s="8">
        <v>0</v>
      </c>
      <c r="T65" s="8">
        <v>0</v>
      </c>
      <c r="U65" s="8">
        <v>1</v>
      </c>
      <c r="V65" s="8"/>
      <c r="W65" s="13">
        <f t="shared" si="9"/>
        <v>1</v>
      </c>
      <c r="X65" s="13">
        <f t="shared" si="10"/>
        <v>1</v>
      </c>
      <c r="Y65" s="77">
        <f t="shared" si="11"/>
        <v>0</v>
      </c>
      <c r="Z65" s="30">
        <f t="shared" si="12"/>
        <v>0</v>
      </c>
      <c r="AA65" s="13">
        <f t="shared" si="13"/>
        <v>1</v>
      </c>
      <c r="AB65" s="7">
        <f t="shared" si="5"/>
        <v>3</v>
      </c>
      <c r="AC65" s="7"/>
      <c r="AD65" s="7">
        <f t="shared" si="6"/>
        <v>2</v>
      </c>
      <c r="AE65" s="7">
        <f t="shared" si="7"/>
        <v>1</v>
      </c>
      <c r="AF65" s="7">
        <f t="shared" si="8"/>
        <v>0</v>
      </c>
      <c r="AG65" s="7"/>
      <c r="AH65" s="55"/>
      <c r="AI65" s="137"/>
      <c r="AJ65" s="139"/>
      <c r="AK65" s="139"/>
      <c r="AL65" s="139"/>
      <c r="AM65" s="139"/>
      <c r="AO65" s="139"/>
      <c r="AP65" s="139"/>
      <c r="AQ65" s="139"/>
      <c r="AR65" s="139"/>
      <c r="AS65" s="139"/>
      <c r="AU65" s="139"/>
      <c r="AV65" s="139"/>
      <c r="AW65" s="139"/>
      <c r="AX65" s="139"/>
      <c r="AY65" s="139"/>
      <c r="BA65" s="139"/>
    </row>
    <row r="66" spans="1:64" s="55" customFormat="1" ht="13.5" customHeight="1" x14ac:dyDescent="0.2">
      <c r="A66" s="1" t="s">
        <v>299</v>
      </c>
      <c r="B66" s="29" t="s">
        <v>515</v>
      </c>
      <c r="C66" s="29">
        <v>2</v>
      </c>
      <c r="D66" s="4" t="s">
        <v>316</v>
      </c>
      <c r="E66" s="8">
        <v>1</v>
      </c>
      <c r="F66" s="8">
        <v>1</v>
      </c>
      <c r="G66" s="8">
        <v>0</v>
      </c>
      <c r="H66" s="8">
        <v>0</v>
      </c>
      <c r="I66" s="8">
        <v>1</v>
      </c>
      <c r="J66" s="8"/>
      <c r="K66" s="8">
        <v>1</v>
      </c>
      <c r="L66" s="8">
        <v>1</v>
      </c>
      <c r="M66" s="8">
        <v>0</v>
      </c>
      <c r="N66" s="8">
        <v>0</v>
      </c>
      <c r="O66" s="8">
        <v>1</v>
      </c>
      <c r="P66" s="8"/>
      <c r="Q66" s="8">
        <v>1</v>
      </c>
      <c r="R66" s="8">
        <v>1</v>
      </c>
      <c r="S66" s="8">
        <v>0</v>
      </c>
      <c r="T66" s="8">
        <v>0</v>
      </c>
      <c r="U66" s="8">
        <v>1</v>
      </c>
      <c r="V66" s="8"/>
      <c r="W66" s="13">
        <f t="shared" si="9"/>
        <v>1</v>
      </c>
      <c r="X66" s="13">
        <f t="shared" si="10"/>
        <v>1</v>
      </c>
      <c r="Y66" s="77">
        <f t="shared" si="11"/>
        <v>0</v>
      </c>
      <c r="Z66" s="30">
        <f t="shared" si="12"/>
        <v>0</v>
      </c>
      <c r="AA66" s="13">
        <f t="shared" si="13"/>
        <v>1</v>
      </c>
      <c r="AB66" s="7">
        <f t="shared" si="5"/>
        <v>3</v>
      </c>
      <c r="AC66" s="7"/>
      <c r="AD66" s="7">
        <f t="shared" si="6"/>
        <v>2</v>
      </c>
      <c r="AE66" s="7">
        <f t="shared" si="7"/>
        <v>1</v>
      </c>
      <c r="AF66" s="7">
        <f t="shared" si="8"/>
        <v>0</v>
      </c>
      <c r="AG66" s="7"/>
      <c r="AI66" s="137"/>
      <c r="AJ66" s="137"/>
      <c r="AK66" s="137"/>
      <c r="AL66" s="137"/>
      <c r="AM66" s="137"/>
      <c r="AO66" s="137"/>
      <c r="AP66" s="137"/>
      <c r="AQ66" s="137"/>
      <c r="AR66" s="137"/>
      <c r="AS66" s="137"/>
      <c r="AU66" s="137"/>
      <c r="AV66" s="137"/>
      <c r="AW66" s="137"/>
      <c r="AX66" s="137"/>
      <c r="AY66" s="137"/>
      <c r="AZ66" s="137"/>
      <c r="BA66" s="137"/>
      <c r="BD66" s="137"/>
      <c r="BE66" s="137"/>
      <c r="BF66" s="137"/>
      <c r="BG66" s="137"/>
      <c r="BH66" s="137"/>
      <c r="BI66" s="137"/>
      <c r="BJ66" s="137"/>
      <c r="BK66" s="137"/>
      <c r="BL66" s="137"/>
    </row>
    <row r="67" spans="1:64" s="55" customFormat="1" ht="13.5" customHeight="1" x14ac:dyDescent="0.2">
      <c r="A67" s="1" t="s">
        <v>120</v>
      </c>
      <c r="B67" s="29" t="s">
        <v>451</v>
      </c>
      <c r="C67" s="29">
        <v>11</v>
      </c>
      <c r="D67" s="4" t="s">
        <v>128</v>
      </c>
      <c r="E67" s="6">
        <v>1</v>
      </c>
      <c r="F67" s="6">
        <v>0</v>
      </c>
      <c r="G67" s="6">
        <v>1</v>
      </c>
      <c r="H67" s="6">
        <v>0</v>
      </c>
      <c r="I67" s="6">
        <v>0</v>
      </c>
      <c r="J67" s="3"/>
      <c r="K67" s="5">
        <v>1</v>
      </c>
      <c r="L67" s="5">
        <v>0</v>
      </c>
      <c r="M67" s="14">
        <v>0.5</v>
      </c>
      <c r="N67" s="14">
        <v>0.5</v>
      </c>
      <c r="O67" s="14">
        <v>0.5</v>
      </c>
      <c r="P67" s="3"/>
      <c r="Q67" s="5">
        <v>1</v>
      </c>
      <c r="R67" s="5">
        <v>0</v>
      </c>
      <c r="S67" s="5">
        <v>1</v>
      </c>
      <c r="T67" s="5">
        <v>1</v>
      </c>
      <c r="U67" s="5">
        <v>1</v>
      </c>
      <c r="V67" s="5"/>
      <c r="W67" s="13">
        <f t="shared" ref="W67:W98" si="14">IF(((E67+K67+Q67)=1.5),0.5,ROUND((E67+K67+Q67)/3,0))</f>
        <v>1</v>
      </c>
      <c r="X67" s="13">
        <f t="shared" ref="X67:X98" si="15">IF(((F67+L67+R67)=1.5),0.5,ROUND((F67+L67+R67)/3,0))</f>
        <v>0</v>
      </c>
      <c r="Y67" s="77">
        <f t="shared" ref="Y67:Y98" si="16">IF(((G67+M67+S67)=1.5),0.5,ROUND((G67+M67+S67)/3,0))</f>
        <v>1</v>
      </c>
      <c r="Z67" s="30">
        <f t="shared" ref="Z67:Z98" si="17">IF(((H67+N67+T67)=1.5),0.5,ROUND((H67+N67+T67)/3,0))</f>
        <v>0.5</v>
      </c>
      <c r="AA67" s="13">
        <f t="shared" ref="AA67:AA98" si="18">IF(((I67+O67+U67)=1.5),0.5,ROUND((I67+O67+U67)/3,0))</f>
        <v>0.5</v>
      </c>
      <c r="AB67" s="7">
        <f t="shared" ref="AB67:AB130" si="19">SUM(W67:AA67)</f>
        <v>3</v>
      </c>
      <c r="AC67" s="7"/>
      <c r="AD67" s="7">
        <f t="shared" ref="AD67:AD130" si="20">W67+X67</f>
        <v>1</v>
      </c>
      <c r="AE67" s="7">
        <f t="shared" ref="AE67:AE130" si="21">Z67+AA67</f>
        <v>1</v>
      </c>
      <c r="AF67" s="7">
        <f t="shared" ref="AF67:AF130" si="22">Y67</f>
        <v>1</v>
      </c>
      <c r="AG67" s="7"/>
      <c r="AH67" s="83"/>
      <c r="AI67" s="85"/>
      <c r="AJ67" s="137"/>
      <c r="AK67" s="137"/>
      <c r="AL67" s="137"/>
      <c r="AM67" s="137"/>
      <c r="AO67" s="137"/>
      <c r="AP67" s="137"/>
      <c r="AQ67" s="137"/>
      <c r="AR67" s="137"/>
      <c r="AS67" s="137"/>
      <c r="AU67" s="137"/>
      <c r="AV67" s="137"/>
      <c r="AW67" s="137"/>
      <c r="AX67" s="137"/>
      <c r="AY67" s="137"/>
      <c r="AZ67" s="137"/>
      <c r="BA67" s="137"/>
      <c r="BD67" s="137"/>
      <c r="BE67" s="137"/>
      <c r="BF67" s="137"/>
      <c r="BG67" s="137"/>
      <c r="BH67" s="137"/>
      <c r="BI67" s="137"/>
      <c r="BJ67" s="137"/>
      <c r="BK67" s="137"/>
      <c r="BL67" s="137"/>
    </row>
    <row r="68" spans="1:64" ht="13.5" customHeight="1" x14ac:dyDescent="0.2">
      <c r="A68" s="8">
        <v>1025</v>
      </c>
      <c r="B68" s="29" t="s">
        <v>820</v>
      </c>
      <c r="C68" s="29">
        <v>11</v>
      </c>
      <c r="D68" s="8" t="s">
        <v>602</v>
      </c>
      <c r="E68" s="72">
        <v>1</v>
      </c>
      <c r="F68" s="72">
        <v>1</v>
      </c>
      <c r="G68" s="72">
        <v>0</v>
      </c>
      <c r="H68" s="72">
        <v>0</v>
      </c>
      <c r="I68" s="72">
        <v>0</v>
      </c>
      <c r="J68" s="72"/>
      <c r="K68" s="72">
        <v>1</v>
      </c>
      <c r="L68" s="72">
        <v>1</v>
      </c>
      <c r="M68" s="72">
        <v>0.5</v>
      </c>
      <c r="N68" s="72">
        <v>0.5</v>
      </c>
      <c r="O68" s="72">
        <v>1</v>
      </c>
      <c r="P68" s="72"/>
      <c r="Q68" s="72">
        <v>1</v>
      </c>
      <c r="R68" s="72">
        <v>1</v>
      </c>
      <c r="S68" s="72">
        <v>1</v>
      </c>
      <c r="T68" s="72">
        <v>1</v>
      </c>
      <c r="U68" s="72">
        <v>0</v>
      </c>
      <c r="W68" s="13">
        <f t="shared" si="14"/>
        <v>1</v>
      </c>
      <c r="X68" s="13">
        <f t="shared" si="15"/>
        <v>1</v>
      </c>
      <c r="Y68" s="77">
        <f t="shared" si="16"/>
        <v>0.5</v>
      </c>
      <c r="Z68" s="30">
        <f t="shared" si="17"/>
        <v>0.5</v>
      </c>
      <c r="AA68" s="13">
        <f t="shared" si="18"/>
        <v>0</v>
      </c>
      <c r="AB68" s="7">
        <f t="shared" si="19"/>
        <v>3</v>
      </c>
      <c r="AC68" s="7"/>
      <c r="AD68" s="7">
        <f t="shared" si="20"/>
        <v>2</v>
      </c>
      <c r="AE68" s="7">
        <f t="shared" si="21"/>
        <v>0.5</v>
      </c>
      <c r="AF68" s="7">
        <f t="shared" si="22"/>
        <v>0.5</v>
      </c>
      <c r="AG68" s="7"/>
      <c r="AI68" s="139"/>
      <c r="AJ68" s="139"/>
      <c r="AK68" s="139"/>
      <c r="AL68" s="139"/>
      <c r="AM68" s="139"/>
      <c r="AO68" s="139"/>
      <c r="AP68" s="139"/>
      <c r="AQ68" s="139"/>
      <c r="AR68" s="139"/>
      <c r="AS68" s="139"/>
      <c r="AU68" s="139"/>
      <c r="AV68" s="139"/>
      <c r="AW68" s="139"/>
      <c r="AX68" s="139"/>
      <c r="AY68" s="139"/>
      <c r="BA68" s="139"/>
    </row>
    <row r="69" spans="1:64" ht="13.5" customHeight="1" x14ac:dyDescent="0.2">
      <c r="A69" s="1" t="s">
        <v>90</v>
      </c>
      <c r="B69" s="29" t="s">
        <v>438</v>
      </c>
      <c r="C69" s="29">
        <v>11</v>
      </c>
      <c r="D69" s="4" t="s">
        <v>98</v>
      </c>
      <c r="E69" s="6">
        <v>1</v>
      </c>
      <c r="F69" s="6">
        <v>1</v>
      </c>
      <c r="G69" s="6">
        <v>1</v>
      </c>
      <c r="H69" s="6">
        <v>1</v>
      </c>
      <c r="I69" s="6">
        <v>0</v>
      </c>
      <c r="J69" s="3"/>
      <c r="K69" s="5">
        <v>1</v>
      </c>
      <c r="L69" s="5">
        <v>1</v>
      </c>
      <c r="M69" s="14">
        <v>0.5</v>
      </c>
      <c r="N69" s="14">
        <v>0.5</v>
      </c>
      <c r="O69" s="14">
        <v>0</v>
      </c>
      <c r="P69" s="3"/>
      <c r="Q69" s="5">
        <v>1</v>
      </c>
      <c r="R69" s="5">
        <v>1</v>
      </c>
      <c r="S69" s="5">
        <v>0</v>
      </c>
      <c r="T69" s="5">
        <v>0</v>
      </c>
      <c r="U69" s="5">
        <v>0</v>
      </c>
      <c r="V69" s="5"/>
      <c r="W69" s="13">
        <f t="shared" si="14"/>
        <v>1</v>
      </c>
      <c r="X69" s="13">
        <f t="shared" si="15"/>
        <v>1</v>
      </c>
      <c r="Y69" s="77">
        <f t="shared" si="16"/>
        <v>0.5</v>
      </c>
      <c r="Z69" s="30">
        <f t="shared" si="17"/>
        <v>0.5</v>
      </c>
      <c r="AA69" s="13">
        <f t="shared" si="18"/>
        <v>0</v>
      </c>
      <c r="AB69" s="7">
        <f t="shared" si="19"/>
        <v>3</v>
      </c>
      <c r="AC69" s="7"/>
      <c r="AD69" s="7">
        <f t="shared" si="20"/>
        <v>2</v>
      </c>
      <c r="AE69" s="7">
        <f t="shared" si="21"/>
        <v>0.5</v>
      </c>
      <c r="AF69" s="7">
        <f t="shared" si="22"/>
        <v>0.5</v>
      </c>
      <c r="AG69" s="7"/>
      <c r="AH69" s="55"/>
      <c r="AI69" s="137"/>
      <c r="AJ69" s="139"/>
      <c r="AK69" s="139"/>
      <c r="AL69" s="139"/>
      <c r="AM69" s="139"/>
      <c r="AO69" s="139"/>
      <c r="AP69" s="139"/>
      <c r="AQ69" s="139"/>
      <c r="AR69" s="139"/>
      <c r="AS69" s="139"/>
      <c r="AU69" s="139"/>
      <c r="AV69" s="139"/>
      <c r="AW69" s="139"/>
      <c r="AX69" s="139"/>
      <c r="AY69" s="139"/>
      <c r="BA69" s="139"/>
    </row>
    <row r="70" spans="1:64" ht="13.5" customHeight="1" x14ac:dyDescent="0.2">
      <c r="A70" s="11" t="s">
        <v>287</v>
      </c>
      <c r="B70" s="29" t="s">
        <v>511</v>
      </c>
      <c r="C70" s="29">
        <v>2</v>
      </c>
      <c r="D70" s="4" t="s">
        <v>306</v>
      </c>
      <c r="E70" s="8">
        <v>1</v>
      </c>
      <c r="F70" s="8">
        <v>0</v>
      </c>
      <c r="G70" s="8">
        <v>0</v>
      </c>
      <c r="H70" s="8">
        <v>0</v>
      </c>
      <c r="I70" s="8">
        <v>1</v>
      </c>
      <c r="J70" s="8"/>
      <c r="K70" s="8">
        <v>1</v>
      </c>
      <c r="L70" s="8">
        <v>1</v>
      </c>
      <c r="M70" s="17">
        <v>0.5</v>
      </c>
      <c r="N70" s="17">
        <v>0.5</v>
      </c>
      <c r="O70" s="8">
        <v>1</v>
      </c>
      <c r="P70" s="8"/>
      <c r="Q70" s="8">
        <v>1</v>
      </c>
      <c r="R70" s="8">
        <v>1</v>
      </c>
      <c r="S70" s="8">
        <v>0</v>
      </c>
      <c r="T70" s="8">
        <v>0</v>
      </c>
      <c r="U70" s="8">
        <v>1</v>
      </c>
      <c r="V70" s="8"/>
      <c r="W70" s="13">
        <f t="shared" si="14"/>
        <v>1</v>
      </c>
      <c r="X70" s="13">
        <f t="shared" si="15"/>
        <v>1</v>
      </c>
      <c r="Y70" s="77">
        <f t="shared" si="16"/>
        <v>0</v>
      </c>
      <c r="Z70" s="30">
        <f t="shared" si="17"/>
        <v>0</v>
      </c>
      <c r="AA70" s="13">
        <f t="shared" si="18"/>
        <v>1</v>
      </c>
      <c r="AB70" s="7">
        <f t="shared" si="19"/>
        <v>3</v>
      </c>
      <c r="AC70" s="7"/>
      <c r="AD70" s="7">
        <f t="shared" si="20"/>
        <v>2</v>
      </c>
      <c r="AE70" s="7">
        <f t="shared" si="21"/>
        <v>1</v>
      </c>
      <c r="AF70" s="7">
        <f t="shared" si="22"/>
        <v>0</v>
      </c>
      <c r="AG70" s="88"/>
      <c r="AH70" s="55"/>
      <c r="AI70" s="137"/>
      <c r="AJ70" s="139"/>
      <c r="AK70" s="139"/>
      <c r="AL70" s="139"/>
      <c r="AM70" s="139"/>
      <c r="AO70" s="139"/>
      <c r="AP70" s="139"/>
      <c r="AQ70" s="139"/>
      <c r="AR70" s="139"/>
      <c r="AS70" s="139"/>
      <c r="AU70" s="139"/>
      <c r="AV70" s="139"/>
      <c r="AW70" s="139"/>
      <c r="AX70" s="139"/>
      <c r="AY70" s="139"/>
      <c r="BA70" s="139"/>
    </row>
    <row r="71" spans="1:64" ht="13.5" customHeight="1" x14ac:dyDescent="0.2">
      <c r="A71" s="11" t="s">
        <v>226</v>
      </c>
      <c r="B71" s="29" t="s">
        <v>489</v>
      </c>
      <c r="C71" s="29">
        <v>8</v>
      </c>
      <c r="D71" s="4" t="s">
        <v>237</v>
      </c>
      <c r="E71" s="8">
        <v>1</v>
      </c>
      <c r="F71" s="8">
        <v>1</v>
      </c>
      <c r="G71" s="8">
        <v>1</v>
      </c>
      <c r="H71" s="8">
        <v>1</v>
      </c>
      <c r="I71" s="8">
        <v>0</v>
      </c>
      <c r="J71" s="8" t="s">
        <v>545</v>
      </c>
      <c r="K71" s="8">
        <v>1</v>
      </c>
      <c r="L71" s="6">
        <v>1</v>
      </c>
      <c r="M71" s="17">
        <v>0.5</v>
      </c>
      <c r="N71" s="17">
        <v>0.5</v>
      </c>
      <c r="O71" s="17">
        <v>0</v>
      </c>
      <c r="P71" s="8" t="s">
        <v>352</v>
      </c>
      <c r="Q71" s="8">
        <v>1</v>
      </c>
      <c r="R71" s="8">
        <v>1</v>
      </c>
      <c r="S71" s="8">
        <v>0</v>
      </c>
      <c r="T71" s="8">
        <v>0</v>
      </c>
      <c r="U71" s="8">
        <v>0</v>
      </c>
      <c r="V71" s="8"/>
      <c r="W71" s="13">
        <f t="shared" si="14"/>
        <v>1</v>
      </c>
      <c r="X71" s="13">
        <f t="shared" si="15"/>
        <v>1</v>
      </c>
      <c r="Y71" s="77">
        <f t="shared" si="16"/>
        <v>0.5</v>
      </c>
      <c r="Z71" s="30">
        <f t="shared" si="17"/>
        <v>0.5</v>
      </c>
      <c r="AA71" s="13">
        <f t="shared" si="18"/>
        <v>0</v>
      </c>
      <c r="AB71" s="7">
        <f t="shared" si="19"/>
        <v>3</v>
      </c>
      <c r="AC71" s="7"/>
      <c r="AD71" s="7">
        <f t="shared" si="20"/>
        <v>2</v>
      </c>
      <c r="AE71" s="7">
        <f t="shared" si="21"/>
        <v>0.5</v>
      </c>
      <c r="AF71" s="7">
        <f t="shared" si="22"/>
        <v>0.5</v>
      </c>
      <c r="AG71" s="7"/>
      <c r="AI71" s="139"/>
      <c r="AJ71" s="139"/>
      <c r="AK71" s="139"/>
      <c r="AL71" s="139"/>
      <c r="AM71" s="139"/>
      <c r="AO71" s="139"/>
      <c r="AP71" s="139"/>
      <c r="AQ71" s="139"/>
      <c r="AR71" s="139"/>
      <c r="AS71" s="139"/>
      <c r="AU71" s="139"/>
      <c r="AV71" s="139"/>
      <c r="AW71" s="139"/>
      <c r="AX71" s="139"/>
      <c r="AY71" s="139"/>
      <c r="BA71" s="139"/>
    </row>
    <row r="72" spans="1:64" ht="13.5" customHeight="1" x14ac:dyDescent="0.2">
      <c r="A72" s="8">
        <v>1001</v>
      </c>
      <c r="B72" s="29" t="s">
        <v>799</v>
      </c>
      <c r="C72" s="29">
        <v>10</v>
      </c>
      <c r="D72" s="8" t="s">
        <v>578</v>
      </c>
      <c r="E72" s="72">
        <v>1</v>
      </c>
      <c r="F72" s="72">
        <v>1</v>
      </c>
      <c r="G72" s="72">
        <v>0</v>
      </c>
      <c r="H72" s="72">
        <v>1</v>
      </c>
      <c r="I72" s="72">
        <v>0</v>
      </c>
      <c r="J72" s="72"/>
      <c r="K72" s="72">
        <v>0</v>
      </c>
      <c r="L72" s="72">
        <v>0</v>
      </c>
      <c r="M72" s="72">
        <v>0</v>
      </c>
      <c r="N72" s="72">
        <v>0</v>
      </c>
      <c r="O72" s="72">
        <v>0</v>
      </c>
      <c r="P72" s="72" t="s">
        <v>743</v>
      </c>
      <c r="Q72" s="72">
        <v>1</v>
      </c>
      <c r="R72" s="72">
        <v>1</v>
      </c>
      <c r="S72" s="72">
        <v>1</v>
      </c>
      <c r="T72" s="72">
        <v>1</v>
      </c>
      <c r="U72" s="72">
        <v>0</v>
      </c>
      <c r="V72" s="72"/>
      <c r="W72" s="13">
        <f t="shared" si="14"/>
        <v>1</v>
      </c>
      <c r="X72" s="13">
        <f t="shared" si="15"/>
        <v>1</v>
      </c>
      <c r="Y72" s="77">
        <f t="shared" si="16"/>
        <v>0</v>
      </c>
      <c r="Z72" s="30">
        <f t="shared" si="17"/>
        <v>1</v>
      </c>
      <c r="AA72" s="13">
        <f t="shared" si="18"/>
        <v>0</v>
      </c>
      <c r="AB72" s="7">
        <f t="shared" si="19"/>
        <v>3</v>
      </c>
      <c r="AC72" s="7"/>
      <c r="AD72" s="7">
        <f t="shared" si="20"/>
        <v>2</v>
      </c>
      <c r="AE72" s="7">
        <f t="shared" si="21"/>
        <v>1</v>
      </c>
      <c r="AF72" s="7">
        <f t="shared" si="22"/>
        <v>0</v>
      </c>
      <c r="AG72" s="7"/>
      <c r="AI72" s="139"/>
      <c r="AJ72" s="139"/>
      <c r="AK72" s="139"/>
      <c r="AL72" s="139"/>
      <c r="AM72" s="139"/>
      <c r="AO72" s="139"/>
      <c r="AP72" s="139"/>
      <c r="AQ72" s="139"/>
      <c r="AR72" s="139"/>
      <c r="AS72" s="139"/>
      <c r="AU72" s="139"/>
      <c r="AV72" s="139"/>
      <c r="AW72" s="139"/>
      <c r="AX72" s="139"/>
      <c r="AY72" s="139"/>
      <c r="BA72" s="139"/>
    </row>
    <row r="73" spans="1:64" ht="13.5" customHeight="1" x14ac:dyDescent="0.2">
      <c r="A73" s="8">
        <v>1127</v>
      </c>
      <c r="B73" s="29" t="s">
        <v>908</v>
      </c>
      <c r="C73" s="29">
        <v>10</v>
      </c>
      <c r="D73" s="8" t="s">
        <v>705</v>
      </c>
      <c r="E73" s="72">
        <v>1</v>
      </c>
      <c r="F73" s="72">
        <v>1</v>
      </c>
      <c r="G73" s="72">
        <v>1</v>
      </c>
      <c r="H73" s="72">
        <v>0</v>
      </c>
      <c r="I73" s="72">
        <v>0</v>
      </c>
      <c r="J73" s="72"/>
      <c r="K73" s="72">
        <v>1</v>
      </c>
      <c r="L73" s="72">
        <v>1</v>
      </c>
      <c r="M73" s="72">
        <v>0</v>
      </c>
      <c r="N73" s="72">
        <v>0</v>
      </c>
      <c r="O73" s="72">
        <v>0</v>
      </c>
      <c r="P73" s="72"/>
      <c r="Q73" s="72">
        <v>1</v>
      </c>
      <c r="R73" s="72">
        <v>1</v>
      </c>
      <c r="S73" s="72">
        <v>1</v>
      </c>
      <c r="T73" s="72">
        <v>1</v>
      </c>
      <c r="U73" s="72">
        <v>0</v>
      </c>
      <c r="V73" s="8"/>
      <c r="W73" s="13">
        <f t="shared" si="14"/>
        <v>1</v>
      </c>
      <c r="X73" s="13">
        <f t="shared" si="15"/>
        <v>1</v>
      </c>
      <c r="Y73" s="77">
        <f t="shared" si="16"/>
        <v>1</v>
      </c>
      <c r="Z73" s="30">
        <f t="shared" si="17"/>
        <v>0</v>
      </c>
      <c r="AA73" s="13">
        <f t="shared" si="18"/>
        <v>0</v>
      </c>
      <c r="AB73" s="7">
        <f t="shared" si="19"/>
        <v>3</v>
      </c>
      <c r="AC73" s="7"/>
      <c r="AD73" s="7">
        <f t="shared" si="20"/>
        <v>2</v>
      </c>
      <c r="AE73" s="7">
        <f t="shared" si="21"/>
        <v>0</v>
      </c>
      <c r="AF73" s="7">
        <f t="shared" si="22"/>
        <v>1</v>
      </c>
      <c r="AG73" s="7"/>
      <c r="AH73" s="55"/>
      <c r="AI73" s="137"/>
      <c r="AJ73" s="139"/>
      <c r="AK73" s="139"/>
      <c r="AL73" s="139"/>
      <c r="AM73" s="139"/>
      <c r="AO73" s="139"/>
      <c r="AP73" s="139"/>
      <c r="AQ73" s="139"/>
      <c r="AR73" s="139"/>
      <c r="AS73" s="139"/>
      <c r="AU73" s="139"/>
      <c r="AV73" s="139"/>
      <c r="AW73" s="139"/>
      <c r="AX73" s="139"/>
      <c r="AY73" s="139"/>
      <c r="BA73" s="139"/>
    </row>
    <row r="74" spans="1:64" ht="13.5" customHeight="1" x14ac:dyDescent="0.2">
      <c r="A74" s="8">
        <v>1016</v>
      </c>
      <c r="B74" s="29" t="s">
        <v>811</v>
      </c>
      <c r="C74" s="29">
        <v>9</v>
      </c>
      <c r="D74" s="8" t="s">
        <v>593</v>
      </c>
      <c r="E74" s="72">
        <v>1</v>
      </c>
      <c r="F74" s="72">
        <v>1</v>
      </c>
      <c r="G74" s="72">
        <v>0</v>
      </c>
      <c r="H74" s="72">
        <v>0</v>
      </c>
      <c r="I74" s="72">
        <v>1</v>
      </c>
      <c r="J74" s="72" t="s">
        <v>779</v>
      </c>
      <c r="K74" s="72">
        <v>1</v>
      </c>
      <c r="L74" s="72">
        <v>1</v>
      </c>
      <c r="M74" s="72">
        <v>0</v>
      </c>
      <c r="N74" s="72">
        <v>0.5</v>
      </c>
      <c r="O74" s="72">
        <v>0.5</v>
      </c>
      <c r="P74" s="72"/>
      <c r="Q74" s="72">
        <v>1</v>
      </c>
      <c r="R74" s="72">
        <v>1</v>
      </c>
      <c r="S74" s="72">
        <v>0</v>
      </c>
      <c r="T74" s="72">
        <v>0</v>
      </c>
      <c r="U74" s="72">
        <v>1</v>
      </c>
      <c r="V74" s="72"/>
      <c r="W74" s="13">
        <f t="shared" si="14"/>
        <v>1</v>
      </c>
      <c r="X74" s="13">
        <f t="shared" si="15"/>
        <v>1</v>
      </c>
      <c r="Y74" s="77">
        <f t="shared" si="16"/>
        <v>0</v>
      </c>
      <c r="Z74" s="30">
        <f t="shared" si="17"/>
        <v>0</v>
      </c>
      <c r="AA74" s="13">
        <f t="shared" si="18"/>
        <v>1</v>
      </c>
      <c r="AB74" s="7">
        <f t="shared" si="19"/>
        <v>3</v>
      </c>
      <c r="AC74" s="7"/>
      <c r="AD74" s="7">
        <f t="shared" si="20"/>
        <v>2</v>
      </c>
      <c r="AE74" s="7">
        <f t="shared" si="21"/>
        <v>1</v>
      </c>
      <c r="AF74" s="7">
        <f t="shared" si="22"/>
        <v>0</v>
      </c>
      <c r="AG74" s="7"/>
      <c r="AI74" s="139"/>
      <c r="AJ74" s="139"/>
      <c r="AK74" s="139"/>
      <c r="AL74" s="139"/>
      <c r="AM74" s="139"/>
      <c r="AO74" s="139"/>
      <c r="AP74" s="139"/>
      <c r="AQ74" s="139"/>
      <c r="AR74" s="139"/>
      <c r="AS74" s="139"/>
      <c r="AU74" s="139"/>
      <c r="AV74" s="139"/>
      <c r="AW74" s="139"/>
      <c r="AX74" s="139"/>
      <c r="AY74" s="139"/>
      <c r="BA74" s="139"/>
    </row>
    <row r="75" spans="1:64" ht="13.5" customHeight="1" x14ac:dyDescent="0.2">
      <c r="A75" s="8">
        <v>1033</v>
      </c>
      <c r="B75" s="29" t="s">
        <v>828</v>
      </c>
      <c r="C75" s="29">
        <v>10</v>
      </c>
      <c r="D75" s="8" t="s">
        <v>610</v>
      </c>
      <c r="E75" s="72">
        <v>1</v>
      </c>
      <c r="F75" s="72">
        <v>1</v>
      </c>
      <c r="G75" s="72">
        <v>0</v>
      </c>
      <c r="H75" s="72">
        <v>0</v>
      </c>
      <c r="I75" s="72">
        <v>1</v>
      </c>
      <c r="J75" s="72"/>
      <c r="K75" s="72">
        <v>1</v>
      </c>
      <c r="L75" s="72">
        <v>1</v>
      </c>
      <c r="M75" s="72">
        <v>0.5</v>
      </c>
      <c r="N75" s="72">
        <v>0</v>
      </c>
      <c r="O75" s="72">
        <v>0</v>
      </c>
      <c r="P75" s="72"/>
      <c r="Q75" s="72">
        <v>1</v>
      </c>
      <c r="R75" s="72">
        <v>1</v>
      </c>
      <c r="S75" s="72">
        <v>0</v>
      </c>
      <c r="T75" s="72">
        <v>0</v>
      </c>
      <c r="U75" s="72">
        <v>1</v>
      </c>
      <c r="W75" s="13">
        <f t="shared" si="14"/>
        <v>1</v>
      </c>
      <c r="X75" s="13">
        <f t="shared" si="15"/>
        <v>1</v>
      </c>
      <c r="Y75" s="77">
        <f t="shared" si="16"/>
        <v>0</v>
      </c>
      <c r="Z75" s="30">
        <f t="shared" si="17"/>
        <v>0</v>
      </c>
      <c r="AA75" s="13">
        <f t="shared" si="18"/>
        <v>1</v>
      </c>
      <c r="AB75" s="7">
        <f t="shared" si="19"/>
        <v>3</v>
      </c>
      <c r="AC75" s="7"/>
      <c r="AD75" s="7">
        <f t="shared" si="20"/>
        <v>2</v>
      </c>
      <c r="AE75" s="7">
        <f t="shared" si="21"/>
        <v>1</v>
      </c>
      <c r="AF75" s="7">
        <f t="shared" si="22"/>
        <v>0</v>
      </c>
      <c r="AG75" s="7"/>
      <c r="AI75" s="139"/>
      <c r="AJ75" s="139"/>
      <c r="AK75" s="139"/>
      <c r="AL75" s="139"/>
      <c r="AM75" s="139"/>
      <c r="AO75" s="139"/>
      <c r="AP75" s="139"/>
      <c r="AQ75" s="139"/>
      <c r="AR75" s="139"/>
      <c r="AS75" s="139"/>
      <c r="AU75" s="139"/>
      <c r="AV75" s="139"/>
      <c r="AW75" s="139"/>
      <c r="AX75" s="139"/>
      <c r="AY75" s="139"/>
      <c r="BA75" s="139"/>
    </row>
    <row r="76" spans="1:64" s="83" customFormat="1" ht="13.5" customHeight="1" x14ac:dyDescent="0.2">
      <c r="A76" s="1" t="s">
        <v>171</v>
      </c>
      <c r="B76" s="29" t="s">
        <v>470</v>
      </c>
      <c r="C76" s="29">
        <v>10</v>
      </c>
      <c r="D76" s="4" t="s">
        <v>183</v>
      </c>
      <c r="E76" s="6">
        <v>1</v>
      </c>
      <c r="F76" s="6">
        <v>1</v>
      </c>
      <c r="G76" s="6">
        <v>0</v>
      </c>
      <c r="H76" s="6">
        <v>0</v>
      </c>
      <c r="I76" s="6">
        <v>1</v>
      </c>
      <c r="J76" s="3"/>
      <c r="K76" s="5">
        <v>1</v>
      </c>
      <c r="L76" s="5">
        <v>1</v>
      </c>
      <c r="M76" s="14">
        <v>0</v>
      </c>
      <c r="N76" s="14">
        <v>0.5</v>
      </c>
      <c r="O76" s="14">
        <v>1</v>
      </c>
      <c r="P76" s="3"/>
      <c r="Q76" s="5">
        <v>1</v>
      </c>
      <c r="R76" s="5">
        <v>1</v>
      </c>
      <c r="S76" s="5">
        <v>0</v>
      </c>
      <c r="T76" s="5">
        <v>0</v>
      </c>
      <c r="U76" s="5">
        <v>0</v>
      </c>
      <c r="V76" s="5"/>
      <c r="W76" s="13">
        <f t="shared" si="14"/>
        <v>1</v>
      </c>
      <c r="X76" s="13">
        <f t="shared" si="15"/>
        <v>1</v>
      </c>
      <c r="Y76" s="77">
        <f t="shared" si="16"/>
        <v>0</v>
      </c>
      <c r="Z76" s="30">
        <f t="shared" si="17"/>
        <v>0</v>
      </c>
      <c r="AA76" s="13">
        <f t="shared" si="18"/>
        <v>1</v>
      </c>
      <c r="AB76" s="7">
        <f t="shared" si="19"/>
        <v>3</v>
      </c>
      <c r="AC76" s="7"/>
      <c r="AD76" s="7">
        <f t="shared" si="20"/>
        <v>2</v>
      </c>
      <c r="AE76" s="7">
        <f t="shared" si="21"/>
        <v>1</v>
      </c>
      <c r="AF76" s="7">
        <f t="shared" si="22"/>
        <v>0</v>
      </c>
      <c r="AG76" s="7"/>
      <c r="AH76" s="54"/>
      <c r="AI76" s="139"/>
      <c r="AJ76" s="85"/>
      <c r="AK76" s="85"/>
      <c r="AL76" s="85"/>
      <c r="AM76" s="85"/>
      <c r="AO76" s="85"/>
      <c r="AP76" s="85"/>
      <c r="AQ76" s="85"/>
      <c r="AR76" s="85"/>
      <c r="AS76" s="85"/>
      <c r="AU76" s="85"/>
      <c r="AV76" s="85"/>
      <c r="AW76" s="85"/>
      <c r="AX76" s="85"/>
      <c r="AY76" s="85"/>
      <c r="AZ76" s="85"/>
      <c r="BA76" s="85"/>
      <c r="BD76" s="85"/>
      <c r="BE76" s="85"/>
      <c r="BF76" s="85"/>
      <c r="BG76" s="85"/>
      <c r="BH76" s="85"/>
      <c r="BI76" s="85"/>
      <c r="BJ76" s="85"/>
      <c r="BK76" s="85"/>
      <c r="BL76" s="85"/>
    </row>
    <row r="77" spans="1:64" ht="13.5" customHeight="1" x14ac:dyDescent="0.2">
      <c r="A77" s="8">
        <v>1057</v>
      </c>
      <c r="B77" s="29" t="s">
        <v>852</v>
      </c>
      <c r="C77" s="29">
        <v>8</v>
      </c>
      <c r="D77" s="8" t="s">
        <v>634</v>
      </c>
      <c r="E77" s="72">
        <v>0</v>
      </c>
      <c r="F77" s="72">
        <v>1</v>
      </c>
      <c r="G77" s="72">
        <v>1</v>
      </c>
      <c r="H77" s="72">
        <v>0</v>
      </c>
      <c r="I77" s="72">
        <v>0</v>
      </c>
      <c r="J77" s="72"/>
      <c r="K77" s="72">
        <v>0</v>
      </c>
      <c r="L77" s="72">
        <v>1</v>
      </c>
      <c r="M77" s="72">
        <v>0</v>
      </c>
      <c r="N77" s="72">
        <v>0</v>
      </c>
      <c r="O77" s="72">
        <v>1</v>
      </c>
      <c r="P77" s="72"/>
      <c r="Q77" s="72">
        <v>1</v>
      </c>
      <c r="R77" s="72">
        <v>1</v>
      </c>
      <c r="S77" s="72">
        <v>1</v>
      </c>
      <c r="T77" s="72">
        <v>0</v>
      </c>
      <c r="U77" s="72">
        <v>1</v>
      </c>
      <c r="V77" s="8"/>
      <c r="W77" s="13">
        <f t="shared" si="14"/>
        <v>0</v>
      </c>
      <c r="X77" s="13">
        <f t="shared" si="15"/>
        <v>1</v>
      </c>
      <c r="Y77" s="77">
        <f t="shared" si="16"/>
        <v>1</v>
      </c>
      <c r="Z77" s="30">
        <f t="shared" si="17"/>
        <v>0</v>
      </c>
      <c r="AA77" s="13">
        <f t="shared" si="18"/>
        <v>1</v>
      </c>
      <c r="AB77" s="7">
        <f t="shared" si="19"/>
        <v>3</v>
      </c>
      <c r="AC77" s="7"/>
      <c r="AD77" s="7">
        <f t="shared" si="20"/>
        <v>1</v>
      </c>
      <c r="AE77" s="7">
        <f t="shared" si="21"/>
        <v>1</v>
      </c>
      <c r="AF77" s="7">
        <f t="shared" si="22"/>
        <v>1</v>
      </c>
      <c r="AG77" s="7"/>
      <c r="AI77" s="139"/>
      <c r="AJ77" s="139"/>
      <c r="AK77" s="139"/>
      <c r="AL77" s="139"/>
      <c r="AM77" s="139"/>
      <c r="AO77" s="139"/>
      <c r="AP77" s="139"/>
      <c r="AQ77" s="139"/>
      <c r="AR77" s="139"/>
      <c r="AS77" s="139"/>
      <c r="AU77" s="139"/>
      <c r="AV77" s="139"/>
      <c r="AW77" s="139"/>
      <c r="AX77" s="139"/>
      <c r="AY77" s="139"/>
      <c r="BA77" s="139"/>
    </row>
    <row r="78" spans="1:64" ht="13.5" customHeight="1" x14ac:dyDescent="0.2">
      <c r="A78" s="8">
        <v>1067</v>
      </c>
      <c r="B78" s="29" t="s">
        <v>860</v>
      </c>
      <c r="C78" s="29">
        <v>9</v>
      </c>
      <c r="D78" s="8" t="s">
        <v>644</v>
      </c>
      <c r="E78" s="72">
        <v>1</v>
      </c>
      <c r="F78" s="72">
        <v>1</v>
      </c>
      <c r="G78" s="72">
        <v>0</v>
      </c>
      <c r="H78" s="72">
        <v>0</v>
      </c>
      <c r="I78" s="72">
        <v>1</v>
      </c>
      <c r="J78" s="72" t="s">
        <v>545</v>
      </c>
      <c r="K78" s="72">
        <v>1</v>
      </c>
      <c r="L78" s="72">
        <v>1</v>
      </c>
      <c r="M78" s="72">
        <v>0</v>
      </c>
      <c r="N78" s="72">
        <v>0</v>
      </c>
      <c r="O78" s="72">
        <v>1</v>
      </c>
      <c r="P78" s="72"/>
      <c r="Q78" s="72">
        <v>1</v>
      </c>
      <c r="R78" s="72">
        <v>1</v>
      </c>
      <c r="S78" s="72">
        <v>0</v>
      </c>
      <c r="T78" s="72">
        <v>0</v>
      </c>
      <c r="U78" s="72">
        <v>0</v>
      </c>
      <c r="V78" s="8"/>
      <c r="W78" s="13">
        <f t="shared" si="14"/>
        <v>1</v>
      </c>
      <c r="X78" s="13">
        <f t="shared" si="15"/>
        <v>1</v>
      </c>
      <c r="Y78" s="77">
        <f t="shared" si="16"/>
        <v>0</v>
      </c>
      <c r="Z78" s="30">
        <f t="shared" si="17"/>
        <v>0</v>
      </c>
      <c r="AA78" s="13">
        <f t="shared" si="18"/>
        <v>1</v>
      </c>
      <c r="AB78" s="7">
        <f t="shared" si="19"/>
        <v>3</v>
      </c>
      <c r="AC78" s="7"/>
      <c r="AD78" s="7">
        <f t="shared" si="20"/>
        <v>2</v>
      </c>
      <c r="AE78" s="7">
        <f t="shared" si="21"/>
        <v>1</v>
      </c>
      <c r="AF78" s="7">
        <f t="shared" si="22"/>
        <v>0</v>
      </c>
      <c r="AG78" s="7"/>
      <c r="AI78" s="139"/>
      <c r="AJ78" s="139"/>
      <c r="AK78" s="139"/>
      <c r="AL78" s="139"/>
      <c r="AM78" s="139"/>
      <c r="AO78" s="139"/>
      <c r="AP78" s="139"/>
      <c r="AQ78" s="139"/>
      <c r="AR78" s="139"/>
      <c r="AS78" s="139"/>
      <c r="AU78" s="139"/>
      <c r="AV78" s="139"/>
      <c r="AW78" s="139"/>
      <c r="AX78" s="139"/>
      <c r="AY78" s="139"/>
      <c r="BA78" s="139"/>
    </row>
    <row r="79" spans="1:64" ht="13.5" customHeight="1" x14ac:dyDescent="0.2">
      <c r="A79" s="11" t="s">
        <v>951</v>
      </c>
      <c r="B79" s="29" t="s">
        <v>435</v>
      </c>
      <c r="C79" s="29">
        <v>10</v>
      </c>
      <c r="D79" s="4" t="s">
        <v>87</v>
      </c>
      <c r="E79" s="6">
        <v>0</v>
      </c>
      <c r="F79" s="6">
        <v>1</v>
      </c>
      <c r="G79" s="6">
        <v>0</v>
      </c>
      <c r="H79" s="6">
        <v>1</v>
      </c>
      <c r="I79" s="6">
        <v>0</v>
      </c>
      <c r="J79" s="3"/>
      <c r="K79" s="5">
        <v>0</v>
      </c>
      <c r="L79" s="5">
        <v>1</v>
      </c>
      <c r="M79" s="14">
        <v>1</v>
      </c>
      <c r="N79" s="14">
        <v>1</v>
      </c>
      <c r="O79" s="14">
        <v>1</v>
      </c>
      <c r="P79" s="3"/>
      <c r="Q79" s="5">
        <v>1</v>
      </c>
      <c r="R79" s="5">
        <v>1</v>
      </c>
      <c r="S79" s="5">
        <v>1</v>
      </c>
      <c r="T79" s="5">
        <v>0</v>
      </c>
      <c r="U79" s="5">
        <v>0</v>
      </c>
      <c r="V79" s="5"/>
      <c r="W79" s="13">
        <f t="shared" si="14"/>
        <v>0</v>
      </c>
      <c r="X79" s="13">
        <f t="shared" si="15"/>
        <v>1</v>
      </c>
      <c r="Y79" s="77">
        <f t="shared" si="16"/>
        <v>1</v>
      </c>
      <c r="Z79" s="30">
        <f t="shared" si="17"/>
        <v>1</v>
      </c>
      <c r="AA79" s="13">
        <f t="shared" si="18"/>
        <v>0</v>
      </c>
      <c r="AB79" s="7">
        <f t="shared" si="19"/>
        <v>3</v>
      </c>
      <c r="AC79" s="7"/>
      <c r="AD79" s="7">
        <f t="shared" si="20"/>
        <v>1</v>
      </c>
      <c r="AE79" s="7">
        <f t="shared" si="21"/>
        <v>1</v>
      </c>
      <c r="AF79" s="7">
        <f t="shared" si="22"/>
        <v>1</v>
      </c>
      <c r="AG79" s="7"/>
      <c r="AI79" s="139"/>
      <c r="AJ79" s="139"/>
      <c r="AK79" s="139"/>
      <c r="AL79" s="139"/>
      <c r="AM79" s="139"/>
      <c r="AO79" s="139"/>
      <c r="AP79" s="139"/>
      <c r="AQ79" s="139"/>
      <c r="AR79" s="139"/>
      <c r="AS79" s="139"/>
      <c r="AU79" s="139"/>
      <c r="AV79" s="139"/>
      <c r="AW79" s="139"/>
      <c r="AX79" s="139"/>
      <c r="AY79" s="139"/>
      <c r="BA79" s="139"/>
    </row>
    <row r="80" spans="1:64" s="55" customFormat="1" ht="13.5" customHeight="1" x14ac:dyDescent="0.2">
      <c r="A80" s="11" t="s">
        <v>955</v>
      </c>
      <c r="B80" s="29" t="s">
        <v>488</v>
      </c>
      <c r="C80" s="29">
        <v>11</v>
      </c>
      <c r="D80" s="4" t="s">
        <v>229</v>
      </c>
      <c r="E80" s="8">
        <v>1</v>
      </c>
      <c r="F80" s="8">
        <v>1</v>
      </c>
      <c r="G80" s="8">
        <v>0</v>
      </c>
      <c r="H80" s="8">
        <v>0</v>
      </c>
      <c r="I80" s="8">
        <v>1</v>
      </c>
      <c r="J80" s="8"/>
      <c r="K80" s="8">
        <v>1</v>
      </c>
      <c r="L80" s="6">
        <v>1</v>
      </c>
      <c r="M80" s="17">
        <v>0</v>
      </c>
      <c r="N80" s="17">
        <v>0.5</v>
      </c>
      <c r="O80" s="17">
        <v>1</v>
      </c>
      <c r="P80" s="8" t="s">
        <v>334</v>
      </c>
      <c r="Q80" s="8">
        <v>1</v>
      </c>
      <c r="R80" s="8">
        <v>1</v>
      </c>
      <c r="S80" s="8">
        <v>0</v>
      </c>
      <c r="T80" s="8">
        <v>0</v>
      </c>
      <c r="U80" s="8">
        <v>1</v>
      </c>
      <c r="V80" s="8"/>
      <c r="W80" s="13">
        <f t="shared" si="14"/>
        <v>1</v>
      </c>
      <c r="X80" s="13">
        <f t="shared" si="15"/>
        <v>1</v>
      </c>
      <c r="Y80" s="77">
        <f t="shared" si="16"/>
        <v>0</v>
      </c>
      <c r="Z80" s="30">
        <f t="shared" si="17"/>
        <v>0</v>
      </c>
      <c r="AA80" s="13">
        <f t="shared" si="18"/>
        <v>1</v>
      </c>
      <c r="AB80" s="7">
        <f t="shared" si="19"/>
        <v>3</v>
      </c>
      <c r="AC80" s="7"/>
      <c r="AD80" s="7">
        <f t="shared" si="20"/>
        <v>2</v>
      </c>
      <c r="AE80" s="7">
        <f t="shared" si="21"/>
        <v>1</v>
      </c>
      <c r="AF80" s="7">
        <f t="shared" si="22"/>
        <v>0</v>
      </c>
      <c r="AG80" s="7"/>
      <c r="AI80" s="137"/>
      <c r="AJ80" s="137"/>
      <c r="AK80" s="137"/>
      <c r="AL80" s="137"/>
      <c r="AM80" s="137"/>
      <c r="AO80" s="137"/>
      <c r="AP80" s="137"/>
      <c r="AQ80" s="137"/>
      <c r="AR80" s="137"/>
      <c r="AS80" s="137"/>
      <c r="AU80" s="137"/>
      <c r="AV80" s="137"/>
      <c r="AW80" s="137"/>
      <c r="AX80" s="137"/>
      <c r="AY80" s="137"/>
      <c r="BA80" s="137"/>
    </row>
    <row r="81" spans="1:64" s="55" customFormat="1" ht="13.5" customHeight="1" x14ac:dyDescent="0.2">
      <c r="A81" s="1" t="s">
        <v>313</v>
      </c>
      <c r="B81" s="29" t="s">
        <v>520</v>
      </c>
      <c r="C81" s="29">
        <v>2</v>
      </c>
      <c r="D81" s="4" t="s">
        <v>329</v>
      </c>
      <c r="E81" s="8">
        <v>1</v>
      </c>
      <c r="F81" s="8">
        <v>1</v>
      </c>
      <c r="G81" s="8">
        <v>1</v>
      </c>
      <c r="H81" s="8">
        <v>0</v>
      </c>
      <c r="I81" s="8">
        <v>1</v>
      </c>
      <c r="J81" s="8"/>
      <c r="K81" s="8">
        <v>1</v>
      </c>
      <c r="L81" s="8">
        <v>1</v>
      </c>
      <c r="M81" s="17">
        <v>0.5</v>
      </c>
      <c r="N81" s="17">
        <v>0.5</v>
      </c>
      <c r="O81" s="17">
        <v>0.5</v>
      </c>
      <c r="P81" s="8"/>
      <c r="Q81" s="8">
        <v>1</v>
      </c>
      <c r="R81" s="8">
        <v>1</v>
      </c>
      <c r="S81" s="8">
        <v>0</v>
      </c>
      <c r="T81" s="8">
        <v>0</v>
      </c>
      <c r="U81" s="8">
        <v>0</v>
      </c>
      <c r="V81" s="8"/>
      <c r="W81" s="13">
        <f t="shared" si="14"/>
        <v>1</v>
      </c>
      <c r="X81" s="13">
        <f t="shared" si="15"/>
        <v>1</v>
      </c>
      <c r="Y81" s="77">
        <f t="shared" si="16"/>
        <v>0.5</v>
      </c>
      <c r="Z81" s="30">
        <f t="shared" si="17"/>
        <v>0</v>
      </c>
      <c r="AA81" s="13">
        <f t="shared" si="18"/>
        <v>0.5</v>
      </c>
      <c r="AB81" s="7">
        <f t="shared" si="19"/>
        <v>3</v>
      </c>
      <c r="AC81" s="7"/>
      <c r="AD81" s="7">
        <f t="shared" si="20"/>
        <v>2</v>
      </c>
      <c r="AE81" s="7">
        <f t="shared" si="21"/>
        <v>0.5</v>
      </c>
      <c r="AF81" s="7">
        <f t="shared" si="22"/>
        <v>0.5</v>
      </c>
      <c r="AG81" s="7"/>
      <c r="AH81" s="54"/>
      <c r="AI81" s="139"/>
      <c r="AJ81" s="137"/>
      <c r="AK81" s="137"/>
      <c r="AL81" s="137"/>
      <c r="AM81" s="137"/>
      <c r="AO81" s="137"/>
      <c r="AP81" s="137"/>
      <c r="AQ81" s="137"/>
      <c r="AR81" s="137"/>
      <c r="AS81" s="137"/>
      <c r="AU81" s="137"/>
      <c r="AV81" s="137"/>
      <c r="AW81" s="137"/>
      <c r="AX81" s="137"/>
      <c r="AY81" s="137"/>
      <c r="BA81" s="137"/>
    </row>
    <row r="82" spans="1:64" ht="13.5" customHeight="1" x14ac:dyDescent="0.2">
      <c r="A82" s="1" t="s">
        <v>317</v>
      </c>
      <c r="B82" s="29" t="s">
        <v>520</v>
      </c>
      <c r="C82" s="29">
        <v>2</v>
      </c>
      <c r="D82" s="4" t="s">
        <v>333</v>
      </c>
      <c r="E82" s="8">
        <v>1</v>
      </c>
      <c r="F82" s="8">
        <v>1</v>
      </c>
      <c r="G82" s="8">
        <v>0</v>
      </c>
      <c r="H82" s="8">
        <v>0</v>
      </c>
      <c r="I82" s="8">
        <v>1</v>
      </c>
      <c r="J82" s="8"/>
      <c r="K82" s="8">
        <v>1</v>
      </c>
      <c r="L82" s="8">
        <v>1</v>
      </c>
      <c r="M82" s="8">
        <v>0</v>
      </c>
      <c r="N82" s="17">
        <v>0.5</v>
      </c>
      <c r="O82" s="8">
        <v>1</v>
      </c>
      <c r="P82" s="8"/>
      <c r="Q82" s="8">
        <v>1</v>
      </c>
      <c r="R82" s="8">
        <v>1</v>
      </c>
      <c r="S82" s="8">
        <v>0</v>
      </c>
      <c r="T82" s="8">
        <v>0</v>
      </c>
      <c r="U82" s="8">
        <v>0</v>
      </c>
      <c r="V82" s="8"/>
      <c r="W82" s="13">
        <f t="shared" si="14"/>
        <v>1</v>
      </c>
      <c r="X82" s="13">
        <f t="shared" si="15"/>
        <v>1</v>
      </c>
      <c r="Y82" s="77">
        <f t="shared" si="16"/>
        <v>0</v>
      </c>
      <c r="Z82" s="30">
        <f t="shared" si="17"/>
        <v>0</v>
      </c>
      <c r="AA82" s="13">
        <f t="shared" si="18"/>
        <v>1</v>
      </c>
      <c r="AB82" s="7">
        <f t="shared" si="19"/>
        <v>3</v>
      </c>
      <c r="AC82" s="7"/>
      <c r="AD82" s="7">
        <f t="shared" si="20"/>
        <v>2</v>
      </c>
      <c r="AE82" s="7">
        <f t="shared" si="21"/>
        <v>1</v>
      </c>
      <c r="AF82" s="7">
        <f t="shared" si="22"/>
        <v>0</v>
      </c>
      <c r="AG82" s="7"/>
      <c r="AH82" s="55"/>
      <c r="AI82" s="137"/>
      <c r="AJ82" s="139"/>
      <c r="AK82" s="139"/>
      <c r="AL82" s="139"/>
      <c r="AM82" s="139"/>
      <c r="AO82" s="139"/>
      <c r="AP82" s="139"/>
      <c r="AQ82" s="139"/>
      <c r="AR82" s="139"/>
      <c r="AS82" s="139"/>
      <c r="AU82" s="139"/>
      <c r="AV82" s="139"/>
      <c r="AW82" s="139"/>
      <c r="AX82" s="139"/>
      <c r="AY82" s="139"/>
      <c r="BA82" s="139"/>
    </row>
    <row r="83" spans="1:64" ht="13.5" customHeight="1" x14ac:dyDescent="0.2">
      <c r="A83" s="8">
        <v>1120</v>
      </c>
      <c r="B83" s="29" t="s">
        <v>905</v>
      </c>
      <c r="C83" s="29">
        <v>11</v>
      </c>
      <c r="D83" s="8" t="s">
        <v>698</v>
      </c>
      <c r="E83" s="72">
        <v>1</v>
      </c>
      <c r="F83" s="72">
        <v>1</v>
      </c>
      <c r="G83" s="72">
        <v>1</v>
      </c>
      <c r="H83" s="72">
        <v>0</v>
      </c>
      <c r="I83" s="72">
        <v>0</v>
      </c>
      <c r="J83" s="72"/>
      <c r="K83" s="72">
        <v>1</v>
      </c>
      <c r="L83" s="72">
        <v>1</v>
      </c>
      <c r="M83" s="72">
        <v>0</v>
      </c>
      <c r="N83" s="72">
        <v>0</v>
      </c>
      <c r="O83" s="72">
        <v>0.5</v>
      </c>
      <c r="P83" s="72"/>
      <c r="Q83" s="72">
        <v>1</v>
      </c>
      <c r="R83" s="72">
        <v>1</v>
      </c>
      <c r="S83" s="72">
        <v>1</v>
      </c>
      <c r="T83" s="72">
        <v>1</v>
      </c>
      <c r="U83" s="72">
        <v>0</v>
      </c>
      <c r="V83" s="8"/>
      <c r="W83" s="13">
        <f t="shared" si="14"/>
        <v>1</v>
      </c>
      <c r="X83" s="13">
        <f t="shared" si="15"/>
        <v>1</v>
      </c>
      <c r="Y83" s="77">
        <f t="shared" si="16"/>
        <v>1</v>
      </c>
      <c r="Z83" s="30">
        <f t="shared" si="17"/>
        <v>0</v>
      </c>
      <c r="AA83" s="13">
        <f t="shared" si="18"/>
        <v>0</v>
      </c>
      <c r="AB83" s="7">
        <f t="shared" si="19"/>
        <v>3</v>
      </c>
      <c r="AC83" s="7"/>
      <c r="AD83" s="7">
        <f t="shared" si="20"/>
        <v>2</v>
      </c>
      <c r="AE83" s="7">
        <f t="shared" si="21"/>
        <v>0</v>
      </c>
      <c r="AF83" s="7">
        <f t="shared" si="22"/>
        <v>1</v>
      </c>
      <c r="AG83" s="7"/>
      <c r="AH83" s="55"/>
      <c r="AI83" s="137"/>
      <c r="AJ83" s="139"/>
      <c r="AK83" s="139"/>
      <c r="AL83" s="139"/>
      <c r="AM83" s="139"/>
      <c r="AO83" s="139"/>
      <c r="AP83" s="139"/>
      <c r="AQ83" s="139"/>
      <c r="AR83" s="139"/>
      <c r="AS83" s="139"/>
      <c r="AU83" s="139"/>
      <c r="AV83" s="139"/>
      <c r="AW83" s="139"/>
      <c r="AX83" s="139"/>
      <c r="AY83" s="139"/>
      <c r="BA83" s="139"/>
    </row>
    <row r="84" spans="1:64" ht="13.5" customHeight="1" x14ac:dyDescent="0.2">
      <c r="A84" s="1" t="s">
        <v>49</v>
      </c>
      <c r="B84" s="29" t="s">
        <v>420</v>
      </c>
      <c r="C84" s="29">
        <v>11</v>
      </c>
      <c r="D84" s="4" t="s">
        <v>50</v>
      </c>
      <c r="E84" s="6">
        <v>1</v>
      </c>
      <c r="F84" s="6">
        <v>1</v>
      </c>
      <c r="G84" s="6">
        <v>0</v>
      </c>
      <c r="H84" s="6">
        <v>1</v>
      </c>
      <c r="I84" s="6">
        <v>1</v>
      </c>
      <c r="J84" s="3"/>
      <c r="K84" s="5">
        <v>1</v>
      </c>
      <c r="L84" s="5">
        <v>1</v>
      </c>
      <c r="M84" s="14">
        <v>0</v>
      </c>
      <c r="N84" s="14">
        <v>0</v>
      </c>
      <c r="O84" s="14">
        <v>1</v>
      </c>
      <c r="P84" s="3"/>
      <c r="Q84" s="5">
        <v>1</v>
      </c>
      <c r="R84" s="5">
        <v>0</v>
      </c>
      <c r="S84" s="5">
        <v>0</v>
      </c>
      <c r="T84" s="5">
        <v>0</v>
      </c>
      <c r="U84" s="5">
        <v>0</v>
      </c>
      <c r="V84" s="5"/>
      <c r="W84" s="13">
        <f t="shared" si="14"/>
        <v>1</v>
      </c>
      <c r="X84" s="13">
        <f t="shared" si="15"/>
        <v>1</v>
      </c>
      <c r="Y84" s="77">
        <f t="shared" si="16"/>
        <v>0</v>
      </c>
      <c r="Z84" s="30">
        <f t="shared" si="17"/>
        <v>0</v>
      </c>
      <c r="AA84" s="13">
        <f t="shared" si="18"/>
        <v>1</v>
      </c>
      <c r="AB84" s="7">
        <f t="shared" si="19"/>
        <v>3</v>
      </c>
      <c r="AC84" s="7"/>
      <c r="AD84" s="7">
        <f t="shared" si="20"/>
        <v>2</v>
      </c>
      <c r="AE84" s="7">
        <f t="shared" si="21"/>
        <v>1</v>
      </c>
      <c r="AF84" s="7">
        <f t="shared" si="22"/>
        <v>0</v>
      </c>
      <c r="AG84" s="7"/>
      <c r="AH84" s="55"/>
      <c r="AI84" s="137"/>
      <c r="AJ84" s="139"/>
      <c r="AK84" s="139"/>
      <c r="AL84" s="139"/>
      <c r="AM84" s="139"/>
      <c r="AO84" s="139"/>
      <c r="AP84" s="139"/>
      <c r="AQ84" s="139"/>
      <c r="AR84" s="139"/>
      <c r="AS84" s="139"/>
      <c r="AU84" s="139"/>
      <c r="AV84" s="139"/>
      <c r="AW84" s="139"/>
      <c r="AX84" s="139"/>
      <c r="AY84" s="139"/>
      <c r="BA84" s="139"/>
    </row>
    <row r="85" spans="1:64" ht="13.5" customHeight="1" x14ac:dyDescent="0.2">
      <c r="A85" s="8">
        <v>1087</v>
      </c>
      <c r="B85" s="29" t="s">
        <v>877</v>
      </c>
      <c r="C85" s="29">
        <v>9</v>
      </c>
      <c r="D85" s="8" t="s">
        <v>664</v>
      </c>
      <c r="E85" s="72">
        <v>0</v>
      </c>
      <c r="F85" s="72">
        <v>1</v>
      </c>
      <c r="G85" s="72">
        <v>1</v>
      </c>
      <c r="H85" s="72">
        <v>0</v>
      </c>
      <c r="I85" s="72">
        <v>0</v>
      </c>
      <c r="J85" s="72"/>
      <c r="K85" s="72">
        <v>1</v>
      </c>
      <c r="L85" s="72">
        <v>1</v>
      </c>
      <c r="M85" s="72">
        <v>1</v>
      </c>
      <c r="N85" s="72">
        <v>1</v>
      </c>
      <c r="O85" s="72">
        <v>0</v>
      </c>
      <c r="P85" s="72"/>
      <c r="Q85" s="72">
        <v>0</v>
      </c>
      <c r="R85" s="72">
        <v>1</v>
      </c>
      <c r="S85" s="72">
        <v>1</v>
      </c>
      <c r="T85" s="72">
        <v>1</v>
      </c>
      <c r="U85" s="72">
        <v>0</v>
      </c>
      <c r="V85" s="8"/>
      <c r="W85" s="13">
        <f t="shared" si="14"/>
        <v>0</v>
      </c>
      <c r="X85" s="13">
        <f t="shared" si="15"/>
        <v>1</v>
      </c>
      <c r="Y85" s="77">
        <f t="shared" si="16"/>
        <v>1</v>
      </c>
      <c r="Z85" s="30">
        <f t="shared" si="17"/>
        <v>1</v>
      </c>
      <c r="AA85" s="13">
        <f t="shared" si="18"/>
        <v>0</v>
      </c>
      <c r="AB85" s="7">
        <f t="shared" si="19"/>
        <v>3</v>
      </c>
      <c r="AC85" s="7"/>
      <c r="AD85" s="7">
        <f t="shared" si="20"/>
        <v>1</v>
      </c>
      <c r="AE85" s="7">
        <f t="shared" si="21"/>
        <v>1</v>
      </c>
      <c r="AF85" s="7">
        <f t="shared" si="22"/>
        <v>1</v>
      </c>
      <c r="AG85" s="7"/>
      <c r="AI85" s="139"/>
      <c r="AJ85" s="139"/>
      <c r="AK85" s="139"/>
      <c r="AL85" s="139"/>
      <c r="AM85" s="139"/>
      <c r="AO85" s="139"/>
      <c r="AP85" s="139"/>
      <c r="AQ85" s="139"/>
      <c r="AR85" s="139"/>
      <c r="AS85" s="139"/>
      <c r="AU85" s="139"/>
      <c r="AV85" s="139"/>
      <c r="AW85" s="139"/>
      <c r="AX85" s="139"/>
      <c r="AY85" s="139"/>
      <c r="BA85" s="139"/>
    </row>
    <row r="86" spans="1:64" ht="13.5" customHeight="1" x14ac:dyDescent="0.2">
      <c r="A86" s="1" t="s">
        <v>285</v>
      </c>
      <c r="B86" s="29" t="s">
        <v>510</v>
      </c>
      <c r="C86" s="29">
        <v>1</v>
      </c>
      <c r="D86" s="4" t="s">
        <v>304</v>
      </c>
      <c r="E86" s="8">
        <v>0</v>
      </c>
      <c r="F86" s="8">
        <v>1</v>
      </c>
      <c r="G86" s="8">
        <v>1</v>
      </c>
      <c r="H86" s="8">
        <v>0</v>
      </c>
      <c r="I86" s="8">
        <v>1</v>
      </c>
      <c r="J86" s="8"/>
      <c r="K86" s="8">
        <v>0</v>
      </c>
      <c r="L86" s="8">
        <v>0</v>
      </c>
      <c r="M86" s="8">
        <v>0</v>
      </c>
      <c r="N86" s="8">
        <v>0</v>
      </c>
      <c r="O86" s="8">
        <v>0</v>
      </c>
      <c r="P86" s="8"/>
      <c r="Q86" s="8">
        <v>0</v>
      </c>
      <c r="R86" s="8">
        <v>1</v>
      </c>
      <c r="S86" s="8">
        <v>1</v>
      </c>
      <c r="T86" s="8">
        <v>0</v>
      </c>
      <c r="U86" s="8">
        <v>1</v>
      </c>
      <c r="V86" s="8"/>
      <c r="W86" s="13">
        <f t="shared" si="14"/>
        <v>0</v>
      </c>
      <c r="X86" s="13">
        <f t="shared" si="15"/>
        <v>1</v>
      </c>
      <c r="Y86" s="77">
        <f t="shared" si="16"/>
        <v>1</v>
      </c>
      <c r="Z86" s="30">
        <f t="shared" si="17"/>
        <v>0</v>
      </c>
      <c r="AA86" s="13">
        <f t="shared" si="18"/>
        <v>1</v>
      </c>
      <c r="AB86" s="7">
        <f t="shared" si="19"/>
        <v>3</v>
      </c>
      <c r="AC86" s="7"/>
      <c r="AD86" s="7">
        <f t="shared" si="20"/>
        <v>1</v>
      </c>
      <c r="AE86" s="7">
        <f t="shared" si="21"/>
        <v>1</v>
      </c>
      <c r="AF86" s="7">
        <f t="shared" si="22"/>
        <v>1</v>
      </c>
      <c r="AG86" s="7"/>
      <c r="AI86" s="139"/>
      <c r="AJ86" s="139"/>
      <c r="AK86" s="139"/>
      <c r="AL86" s="139"/>
      <c r="AM86" s="139"/>
      <c r="AO86" s="139"/>
      <c r="AP86" s="139"/>
      <c r="AQ86" s="139"/>
      <c r="AR86" s="139"/>
      <c r="AS86" s="139"/>
      <c r="AU86" s="139"/>
      <c r="AV86" s="139"/>
      <c r="AW86" s="139"/>
      <c r="AX86" s="139"/>
      <c r="AY86" s="139"/>
      <c r="BA86" s="139"/>
    </row>
    <row r="87" spans="1:64" ht="13.5" customHeight="1" x14ac:dyDescent="0.2">
      <c r="A87" s="8">
        <v>1085</v>
      </c>
      <c r="B87" s="29" t="s">
        <v>875</v>
      </c>
      <c r="C87" s="29">
        <v>10</v>
      </c>
      <c r="D87" s="8" t="s">
        <v>662</v>
      </c>
      <c r="E87" s="72">
        <v>1</v>
      </c>
      <c r="F87" s="72">
        <v>1</v>
      </c>
      <c r="G87" s="72">
        <v>0</v>
      </c>
      <c r="H87" s="72">
        <v>0</v>
      </c>
      <c r="I87" s="72">
        <v>0</v>
      </c>
      <c r="J87" s="72" t="s">
        <v>793</v>
      </c>
      <c r="K87" s="72">
        <v>1</v>
      </c>
      <c r="L87" s="72">
        <v>1</v>
      </c>
      <c r="M87" s="72">
        <v>0.5</v>
      </c>
      <c r="N87" s="72">
        <v>0.5</v>
      </c>
      <c r="O87" s="72">
        <v>1</v>
      </c>
      <c r="P87" s="72"/>
      <c r="Q87" s="72">
        <v>1</v>
      </c>
      <c r="R87" s="72">
        <v>1</v>
      </c>
      <c r="S87" s="72">
        <v>1</v>
      </c>
      <c r="T87" s="72">
        <v>1</v>
      </c>
      <c r="U87" s="72">
        <v>0</v>
      </c>
      <c r="V87" s="8"/>
      <c r="W87" s="13">
        <f t="shared" si="14"/>
        <v>1</v>
      </c>
      <c r="X87" s="13">
        <f t="shared" si="15"/>
        <v>1</v>
      </c>
      <c r="Y87" s="77">
        <f t="shared" si="16"/>
        <v>0.5</v>
      </c>
      <c r="Z87" s="30">
        <f t="shared" si="17"/>
        <v>0.5</v>
      </c>
      <c r="AA87" s="13">
        <f t="shared" si="18"/>
        <v>0</v>
      </c>
      <c r="AB87" s="7">
        <f t="shared" si="19"/>
        <v>3</v>
      </c>
      <c r="AC87" s="7"/>
      <c r="AD87" s="7">
        <f t="shared" si="20"/>
        <v>2</v>
      </c>
      <c r="AE87" s="7">
        <f t="shared" si="21"/>
        <v>0.5</v>
      </c>
      <c r="AF87" s="7">
        <f t="shared" si="22"/>
        <v>0.5</v>
      </c>
      <c r="AG87" s="7"/>
      <c r="AI87" s="139"/>
      <c r="AJ87" s="139"/>
      <c r="AK87" s="139"/>
      <c r="AL87" s="139"/>
      <c r="AM87" s="139"/>
      <c r="AO87" s="139"/>
      <c r="AP87" s="139"/>
      <c r="AQ87" s="139"/>
      <c r="AR87" s="139"/>
      <c r="AS87" s="139"/>
      <c r="AU87" s="139"/>
      <c r="AV87" s="139"/>
      <c r="AW87" s="139"/>
      <c r="AX87" s="139"/>
      <c r="AY87" s="139"/>
      <c r="BA87" s="139"/>
    </row>
    <row r="88" spans="1:64" ht="13.5" customHeight="1" x14ac:dyDescent="0.2">
      <c r="A88" s="8">
        <v>1115</v>
      </c>
      <c r="B88" s="29" t="s">
        <v>900</v>
      </c>
      <c r="C88" s="29">
        <v>11</v>
      </c>
      <c r="D88" s="8" t="s">
        <v>693</v>
      </c>
      <c r="E88" s="72">
        <v>1</v>
      </c>
      <c r="F88" s="72">
        <v>0</v>
      </c>
      <c r="G88" s="72">
        <v>1</v>
      </c>
      <c r="H88" s="72">
        <v>0</v>
      </c>
      <c r="I88" s="72">
        <v>0</v>
      </c>
      <c r="J88" s="72" t="s">
        <v>796</v>
      </c>
      <c r="K88" s="72">
        <v>1</v>
      </c>
      <c r="L88" s="72">
        <v>1</v>
      </c>
      <c r="M88" s="72">
        <v>0.5</v>
      </c>
      <c r="N88" s="72">
        <v>0.5</v>
      </c>
      <c r="O88" s="72">
        <v>0.5</v>
      </c>
      <c r="P88" s="72"/>
      <c r="Q88" s="72">
        <v>1</v>
      </c>
      <c r="R88" s="72">
        <v>1</v>
      </c>
      <c r="S88" s="72">
        <v>1</v>
      </c>
      <c r="T88" s="72">
        <v>0</v>
      </c>
      <c r="U88" s="72">
        <v>0</v>
      </c>
      <c r="V88" s="8"/>
      <c r="W88" s="13">
        <f t="shared" si="14"/>
        <v>1</v>
      </c>
      <c r="X88" s="13">
        <f t="shared" si="15"/>
        <v>1</v>
      </c>
      <c r="Y88" s="77">
        <f t="shared" si="16"/>
        <v>1</v>
      </c>
      <c r="Z88" s="30">
        <f t="shared" si="17"/>
        <v>0</v>
      </c>
      <c r="AA88" s="13">
        <f t="shared" si="18"/>
        <v>0</v>
      </c>
      <c r="AB88" s="7">
        <f t="shared" si="19"/>
        <v>3</v>
      </c>
      <c r="AC88" s="7"/>
      <c r="AD88" s="7">
        <f t="shared" si="20"/>
        <v>2</v>
      </c>
      <c r="AE88" s="7">
        <f t="shared" si="21"/>
        <v>0</v>
      </c>
      <c r="AF88" s="7">
        <f t="shared" si="22"/>
        <v>1</v>
      </c>
      <c r="AG88" s="7"/>
      <c r="AH88" s="55"/>
      <c r="AI88" s="137"/>
      <c r="AJ88" s="139"/>
      <c r="AK88" s="139"/>
      <c r="AL88" s="139"/>
      <c r="AM88" s="139"/>
      <c r="AO88" s="139"/>
      <c r="AP88" s="139"/>
      <c r="AQ88" s="139"/>
      <c r="AR88" s="139"/>
      <c r="AS88" s="139"/>
      <c r="AU88" s="139"/>
      <c r="AV88" s="139"/>
      <c r="AW88" s="139"/>
      <c r="AX88" s="139"/>
      <c r="AY88" s="139"/>
      <c r="BA88" s="139"/>
    </row>
    <row r="89" spans="1:64" ht="13.5" customHeight="1" x14ac:dyDescent="0.2">
      <c r="A89" s="11" t="s">
        <v>51</v>
      </c>
      <c r="B89" s="29" t="s">
        <v>421</v>
      </c>
      <c r="C89" s="29">
        <v>11</v>
      </c>
      <c r="D89" s="4" t="s">
        <v>52</v>
      </c>
      <c r="E89" s="6">
        <v>1</v>
      </c>
      <c r="F89" s="6">
        <v>1</v>
      </c>
      <c r="G89" s="6">
        <v>0</v>
      </c>
      <c r="H89" s="6">
        <v>0</v>
      </c>
      <c r="I89" s="6">
        <v>1</v>
      </c>
      <c r="J89" s="3"/>
      <c r="K89" s="5">
        <v>1</v>
      </c>
      <c r="L89" s="5">
        <v>1</v>
      </c>
      <c r="M89" s="14">
        <v>0</v>
      </c>
      <c r="N89" s="14">
        <v>1</v>
      </c>
      <c r="O89" s="14">
        <v>1</v>
      </c>
      <c r="P89" s="3"/>
      <c r="Q89" s="5">
        <v>1</v>
      </c>
      <c r="R89" s="5">
        <v>1</v>
      </c>
      <c r="S89" s="5">
        <v>0</v>
      </c>
      <c r="T89" s="5">
        <v>0</v>
      </c>
      <c r="U89" s="5">
        <v>0</v>
      </c>
      <c r="V89" s="5"/>
      <c r="W89" s="13">
        <f t="shared" si="14"/>
        <v>1</v>
      </c>
      <c r="X89" s="13">
        <f t="shared" si="15"/>
        <v>1</v>
      </c>
      <c r="Y89" s="77">
        <f t="shared" si="16"/>
        <v>0</v>
      </c>
      <c r="Z89" s="30">
        <f t="shared" si="17"/>
        <v>0</v>
      </c>
      <c r="AA89" s="13">
        <f t="shared" si="18"/>
        <v>1</v>
      </c>
      <c r="AB89" s="7">
        <f t="shared" si="19"/>
        <v>3</v>
      </c>
      <c r="AC89" s="7"/>
      <c r="AD89" s="7">
        <f t="shared" si="20"/>
        <v>2</v>
      </c>
      <c r="AE89" s="7">
        <f t="shared" si="21"/>
        <v>1</v>
      </c>
      <c r="AF89" s="7">
        <f t="shared" si="22"/>
        <v>0</v>
      </c>
      <c r="AG89" s="7"/>
      <c r="AI89" s="139"/>
      <c r="AJ89" s="139"/>
      <c r="AK89" s="139"/>
      <c r="AL89" s="139"/>
      <c r="AM89" s="139"/>
      <c r="AO89" s="139"/>
      <c r="AP89" s="139"/>
      <c r="AQ89" s="139"/>
      <c r="AR89" s="139"/>
      <c r="AS89" s="139"/>
      <c r="AU89" s="139"/>
      <c r="AV89" s="139"/>
      <c r="AW89" s="139"/>
      <c r="AX89" s="139"/>
      <c r="AY89" s="139"/>
      <c r="AZ89" s="139"/>
      <c r="BA89" s="139"/>
      <c r="BD89" s="139"/>
      <c r="BE89" s="139"/>
      <c r="BF89" s="139"/>
      <c r="BG89" s="139"/>
      <c r="BH89" s="139"/>
      <c r="BI89" s="139"/>
      <c r="BJ89" s="139"/>
      <c r="BK89" s="139"/>
      <c r="BL89" s="139"/>
    </row>
    <row r="90" spans="1:64" s="55" customFormat="1" ht="13.5" customHeight="1" x14ac:dyDescent="0.2">
      <c r="A90" s="8">
        <v>1064</v>
      </c>
      <c r="B90" s="29" t="s">
        <v>858</v>
      </c>
      <c r="C90" s="29">
        <v>11</v>
      </c>
      <c r="D90" s="8" t="s">
        <v>641</v>
      </c>
      <c r="E90" s="72">
        <v>1</v>
      </c>
      <c r="F90" s="72">
        <v>1</v>
      </c>
      <c r="G90" s="72">
        <v>0</v>
      </c>
      <c r="H90" s="72">
        <v>1</v>
      </c>
      <c r="I90" s="72">
        <v>0</v>
      </c>
      <c r="J90" s="72"/>
      <c r="K90" s="72">
        <v>1</v>
      </c>
      <c r="L90" s="72">
        <v>1</v>
      </c>
      <c r="M90" s="72">
        <v>0</v>
      </c>
      <c r="N90" s="72">
        <v>0</v>
      </c>
      <c r="O90" s="72">
        <v>1</v>
      </c>
      <c r="P90" s="72" t="s">
        <v>758</v>
      </c>
      <c r="Q90" s="72">
        <v>1</v>
      </c>
      <c r="R90" s="72">
        <v>1</v>
      </c>
      <c r="S90" s="72">
        <v>0</v>
      </c>
      <c r="T90" s="72">
        <v>1</v>
      </c>
      <c r="U90" s="72">
        <v>0</v>
      </c>
      <c r="V90" s="8"/>
      <c r="W90" s="13">
        <f t="shared" si="14"/>
        <v>1</v>
      </c>
      <c r="X90" s="13">
        <f t="shared" si="15"/>
        <v>1</v>
      </c>
      <c r="Y90" s="77">
        <f t="shared" si="16"/>
        <v>0</v>
      </c>
      <c r="Z90" s="30">
        <f t="shared" si="17"/>
        <v>1</v>
      </c>
      <c r="AA90" s="13">
        <f t="shared" si="18"/>
        <v>0</v>
      </c>
      <c r="AB90" s="7">
        <f t="shared" si="19"/>
        <v>3</v>
      </c>
      <c r="AC90" s="7"/>
      <c r="AD90" s="7">
        <f t="shared" si="20"/>
        <v>2</v>
      </c>
      <c r="AE90" s="7">
        <f t="shared" si="21"/>
        <v>1</v>
      </c>
      <c r="AF90" s="7">
        <f t="shared" si="22"/>
        <v>0</v>
      </c>
      <c r="AG90" s="7"/>
      <c r="AH90" s="54"/>
      <c r="AI90" s="139"/>
      <c r="AJ90" s="137"/>
      <c r="AK90" s="137"/>
      <c r="AL90" s="137"/>
      <c r="AM90" s="137"/>
      <c r="AO90" s="137"/>
      <c r="AP90" s="137"/>
      <c r="AQ90" s="137"/>
      <c r="AR90" s="137"/>
      <c r="AS90" s="137"/>
      <c r="AU90" s="137"/>
      <c r="AV90" s="137"/>
      <c r="AW90" s="137"/>
      <c r="AX90" s="137"/>
      <c r="AY90" s="137"/>
      <c r="AZ90" s="137"/>
      <c r="BA90" s="137"/>
      <c r="BD90" s="137"/>
      <c r="BE90" s="137"/>
      <c r="BF90" s="137"/>
      <c r="BG90" s="137"/>
      <c r="BH90" s="137"/>
      <c r="BI90" s="137"/>
      <c r="BJ90" s="137"/>
      <c r="BK90" s="137"/>
      <c r="BL90" s="137"/>
    </row>
    <row r="91" spans="1:64" s="55" customFormat="1" ht="13.5" customHeight="1" x14ac:dyDescent="0.2">
      <c r="A91" s="8">
        <v>1084</v>
      </c>
      <c r="B91" s="29" t="s">
        <v>874</v>
      </c>
      <c r="C91" s="29">
        <v>9</v>
      </c>
      <c r="D91" s="8" t="s">
        <v>661</v>
      </c>
      <c r="E91" s="72">
        <v>1</v>
      </c>
      <c r="F91" s="72">
        <v>0</v>
      </c>
      <c r="G91" s="72">
        <v>1</v>
      </c>
      <c r="H91" s="72">
        <v>0</v>
      </c>
      <c r="I91" s="72">
        <v>0</v>
      </c>
      <c r="J91" s="72"/>
      <c r="K91" s="72">
        <v>1</v>
      </c>
      <c r="L91" s="72">
        <v>1</v>
      </c>
      <c r="M91" s="72">
        <v>0</v>
      </c>
      <c r="N91" s="72">
        <v>0</v>
      </c>
      <c r="O91" s="72">
        <v>0.5</v>
      </c>
      <c r="P91" s="72" t="s">
        <v>762</v>
      </c>
      <c r="Q91" s="72">
        <v>1</v>
      </c>
      <c r="R91" s="72">
        <v>1</v>
      </c>
      <c r="S91" s="72">
        <v>1</v>
      </c>
      <c r="T91" s="72">
        <v>0</v>
      </c>
      <c r="U91" s="72">
        <v>0</v>
      </c>
      <c r="V91" s="8"/>
      <c r="W91" s="13">
        <f t="shared" si="14"/>
        <v>1</v>
      </c>
      <c r="X91" s="13">
        <f t="shared" si="15"/>
        <v>1</v>
      </c>
      <c r="Y91" s="77">
        <f t="shared" si="16"/>
        <v>1</v>
      </c>
      <c r="Z91" s="30">
        <f t="shared" si="17"/>
        <v>0</v>
      </c>
      <c r="AA91" s="13">
        <f t="shared" si="18"/>
        <v>0</v>
      </c>
      <c r="AB91" s="7">
        <f t="shared" si="19"/>
        <v>3</v>
      </c>
      <c r="AC91" s="7"/>
      <c r="AD91" s="7">
        <f t="shared" si="20"/>
        <v>2</v>
      </c>
      <c r="AE91" s="7">
        <f t="shared" si="21"/>
        <v>0</v>
      </c>
      <c r="AF91" s="7">
        <f t="shared" si="22"/>
        <v>1</v>
      </c>
      <c r="AG91" s="7"/>
      <c r="AI91" s="137"/>
      <c r="AJ91" s="137"/>
      <c r="AK91" s="137"/>
      <c r="AL91" s="137"/>
      <c r="AM91" s="137"/>
      <c r="AO91" s="137"/>
      <c r="AP91" s="137"/>
      <c r="AQ91" s="137"/>
      <c r="AR91" s="137"/>
      <c r="AS91" s="137"/>
      <c r="AU91" s="137"/>
      <c r="AV91" s="137"/>
      <c r="AW91" s="137"/>
      <c r="AX91" s="137"/>
      <c r="AY91" s="137"/>
      <c r="AZ91" s="137"/>
      <c r="BA91" s="137"/>
      <c r="BD91" s="137"/>
      <c r="BE91" s="137"/>
      <c r="BF91" s="137"/>
      <c r="BG91" s="137"/>
      <c r="BH91" s="137"/>
      <c r="BI91" s="137"/>
      <c r="BJ91" s="137"/>
      <c r="BK91" s="137"/>
      <c r="BL91" s="137"/>
    </row>
    <row r="92" spans="1:64" s="55" customFormat="1" ht="13.5" customHeight="1" x14ac:dyDescent="0.2">
      <c r="A92" s="11" t="s">
        <v>358</v>
      </c>
      <c r="B92" s="29" t="s">
        <v>535</v>
      </c>
      <c r="C92" s="29">
        <v>1</v>
      </c>
      <c r="D92" s="4" t="s">
        <v>377</v>
      </c>
      <c r="E92" s="8">
        <v>0</v>
      </c>
      <c r="F92" s="8">
        <v>0</v>
      </c>
      <c r="G92" s="8">
        <v>0</v>
      </c>
      <c r="H92" s="8">
        <v>1</v>
      </c>
      <c r="I92" s="8">
        <v>1</v>
      </c>
      <c r="J92" s="8"/>
      <c r="K92" s="8">
        <v>1</v>
      </c>
      <c r="L92" s="8">
        <v>1</v>
      </c>
      <c r="M92" s="8">
        <v>0</v>
      </c>
      <c r="N92" s="8">
        <v>0</v>
      </c>
      <c r="O92" s="8">
        <v>1</v>
      </c>
      <c r="P92" s="8"/>
      <c r="Q92" s="8">
        <v>1</v>
      </c>
      <c r="R92" s="8">
        <v>1</v>
      </c>
      <c r="S92" s="8">
        <v>0</v>
      </c>
      <c r="T92" s="8">
        <v>0</v>
      </c>
      <c r="U92" s="8">
        <v>0</v>
      </c>
      <c r="V92" s="8"/>
      <c r="W92" s="13">
        <f t="shared" si="14"/>
        <v>1</v>
      </c>
      <c r="X92" s="13">
        <f t="shared" si="15"/>
        <v>1</v>
      </c>
      <c r="Y92" s="77">
        <f t="shared" si="16"/>
        <v>0</v>
      </c>
      <c r="Z92" s="30">
        <f t="shared" si="17"/>
        <v>0</v>
      </c>
      <c r="AA92" s="13">
        <f t="shared" si="18"/>
        <v>1</v>
      </c>
      <c r="AB92" s="7">
        <f t="shared" si="19"/>
        <v>3</v>
      </c>
      <c r="AC92" s="7"/>
      <c r="AD92" s="7">
        <f t="shared" si="20"/>
        <v>2</v>
      </c>
      <c r="AE92" s="7">
        <f t="shared" si="21"/>
        <v>1</v>
      </c>
      <c r="AF92" s="7">
        <f t="shared" si="22"/>
        <v>0</v>
      </c>
      <c r="AG92" s="7"/>
      <c r="AI92" s="137"/>
      <c r="AJ92" s="137"/>
      <c r="AK92" s="137"/>
      <c r="AL92" s="137"/>
      <c r="AM92" s="137"/>
      <c r="AO92" s="137"/>
      <c r="AP92" s="137"/>
      <c r="AQ92" s="137"/>
      <c r="AR92" s="137"/>
      <c r="AS92" s="137"/>
      <c r="AU92" s="137"/>
      <c r="AV92" s="137"/>
      <c r="AW92" s="137"/>
      <c r="AX92" s="137"/>
      <c r="AY92" s="137"/>
      <c r="AZ92" s="137"/>
      <c r="BA92" s="137"/>
      <c r="BD92" s="137"/>
      <c r="BE92" s="137"/>
      <c r="BF92" s="137"/>
      <c r="BG92" s="137"/>
      <c r="BH92" s="137"/>
      <c r="BI92" s="137"/>
      <c r="BJ92" s="137"/>
      <c r="BK92" s="137"/>
      <c r="BL92" s="137"/>
    </row>
    <row r="93" spans="1:64" s="55" customFormat="1" ht="13.5" customHeight="1" x14ac:dyDescent="0.2">
      <c r="A93" s="8">
        <v>1128</v>
      </c>
      <c r="B93" s="29" t="s">
        <v>909</v>
      </c>
      <c r="C93" s="29">
        <v>8</v>
      </c>
      <c r="D93" s="8" t="s">
        <v>706</v>
      </c>
      <c r="E93" s="72">
        <v>1</v>
      </c>
      <c r="F93" s="72">
        <v>0</v>
      </c>
      <c r="G93" s="72">
        <v>1</v>
      </c>
      <c r="H93" s="72">
        <v>0</v>
      </c>
      <c r="I93" s="72">
        <v>0</v>
      </c>
      <c r="J93" s="72"/>
      <c r="K93" s="72">
        <v>1</v>
      </c>
      <c r="L93" s="72">
        <v>1</v>
      </c>
      <c r="M93" s="72">
        <v>0</v>
      </c>
      <c r="N93" s="72">
        <v>0</v>
      </c>
      <c r="O93" s="72">
        <v>0.5</v>
      </c>
      <c r="P93" s="72"/>
      <c r="Q93" s="72">
        <v>1</v>
      </c>
      <c r="R93" s="72">
        <v>1</v>
      </c>
      <c r="S93" s="72">
        <v>1</v>
      </c>
      <c r="T93" s="72">
        <v>1</v>
      </c>
      <c r="U93" s="72">
        <v>0</v>
      </c>
      <c r="V93" s="8"/>
      <c r="W93" s="13">
        <f t="shared" si="14"/>
        <v>1</v>
      </c>
      <c r="X93" s="13">
        <f t="shared" si="15"/>
        <v>1</v>
      </c>
      <c r="Y93" s="77">
        <f t="shared" si="16"/>
        <v>1</v>
      </c>
      <c r="Z93" s="30">
        <f t="shared" si="17"/>
        <v>0</v>
      </c>
      <c r="AA93" s="13">
        <f t="shared" si="18"/>
        <v>0</v>
      </c>
      <c r="AB93" s="7">
        <f t="shared" si="19"/>
        <v>3</v>
      </c>
      <c r="AC93" s="7"/>
      <c r="AD93" s="7">
        <f t="shared" si="20"/>
        <v>2</v>
      </c>
      <c r="AE93" s="7">
        <f t="shared" si="21"/>
        <v>0</v>
      </c>
      <c r="AF93" s="7">
        <f t="shared" si="22"/>
        <v>1</v>
      </c>
      <c r="AG93" s="7"/>
      <c r="AI93" s="137"/>
      <c r="AJ93" s="137"/>
      <c r="AK93" s="137"/>
      <c r="AL93" s="137"/>
      <c r="AM93" s="137"/>
      <c r="AO93" s="137"/>
      <c r="AP93" s="137"/>
      <c r="AQ93" s="137"/>
      <c r="AR93" s="137"/>
      <c r="AS93" s="137"/>
      <c r="AU93" s="137"/>
      <c r="AV93" s="137"/>
      <c r="AW93" s="137"/>
      <c r="AX93" s="137"/>
      <c r="AY93" s="137"/>
      <c r="AZ93" s="137"/>
      <c r="BA93" s="137"/>
      <c r="BD93" s="137"/>
      <c r="BE93" s="137"/>
      <c r="BF93" s="137"/>
      <c r="BG93" s="137"/>
      <c r="BH93" s="137"/>
      <c r="BI93" s="137"/>
      <c r="BJ93" s="137"/>
      <c r="BK93" s="137"/>
      <c r="BL93" s="137"/>
    </row>
    <row r="94" spans="1:64" s="55" customFormat="1" ht="13.5" customHeight="1" x14ac:dyDescent="0.2">
      <c r="A94" s="11" t="s">
        <v>195</v>
      </c>
      <c r="B94" s="29" t="s">
        <v>478</v>
      </c>
      <c r="C94" s="29">
        <v>11</v>
      </c>
      <c r="D94" s="4" t="s">
        <v>206</v>
      </c>
      <c r="E94" s="6">
        <v>1</v>
      </c>
      <c r="F94" s="6">
        <v>1</v>
      </c>
      <c r="G94" s="6">
        <v>0</v>
      </c>
      <c r="H94" s="6">
        <v>0</v>
      </c>
      <c r="I94" s="6">
        <v>1</v>
      </c>
      <c r="J94" s="3"/>
      <c r="K94" s="5">
        <v>1</v>
      </c>
      <c r="L94" s="5">
        <v>1</v>
      </c>
      <c r="M94" s="14">
        <v>0.5</v>
      </c>
      <c r="N94" s="14">
        <v>0.5</v>
      </c>
      <c r="O94" s="14">
        <v>1</v>
      </c>
      <c r="P94" s="3"/>
      <c r="Q94" s="5">
        <v>1</v>
      </c>
      <c r="R94" s="5">
        <v>1</v>
      </c>
      <c r="S94" s="5">
        <v>0</v>
      </c>
      <c r="T94" s="5">
        <v>0</v>
      </c>
      <c r="U94" s="5">
        <v>0</v>
      </c>
      <c r="V94" s="5"/>
      <c r="W94" s="13">
        <f t="shared" si="14"/>
        <v>1</v>
      </c>
      <c r="X94" s="13">
        <f t="shared" si="15"/>
        <v>1</v>
      </c>
      <c r="Y94" s="77">
        <f t="shared" si="16"/>
        <v>0</v>
      </c>
      <c r="Z94" s="30">
        <f t="shared" si="17"/>
        <v>0</v>
      </c>
      <c r="AA94" s="13">
        <f t="shared" si="18"/>
        <v>1</v>
      </c>
      <c r="AB94" s="7">
        <f t="shared" si="19"/>
        <v>3</v>
      </c>
      <c r="AC94" s="7"/>
      <c r="AD94" s="7">
        <f t="shared" si="20"/>
        <v>2</v>
      </c>
      <c r="AE94" s="7">
        <f t="shared" si="21"/>
        <v>1</v>
      </c>
      <c r="AF94" s="7">
        <f t="shared" si="22"/>
        <v>0</v>
      </c>
      <c r="AG94" s="7"/>
      <c r="AH94" s="54"/>
      <c r="AI94" s="139"/>
      <c r="AJ94" s="137"/>
      <c r="AK94" s="137"/>
      <c r="AL94" s="137"/>
      <c r="AM94" s="137"/>
      <c r="AO94" s="137"/>
      <c r="AP94" s="137"/>
      <c r="AQ94" s="137"/>
      <c r="AR94" s="137"/>
      <c r="AS94" s="137"/>
      <c r="AU94" s="137"/>
      <c r="AV94" s="137"/>
      <c r="AW94" s="137"/>
      <c r="AX94" s="137"/>
      <c r="AY94" s="137"/>
      <c r="AZ94" s="137"/>
      <c r="BA94" s="137"/>
      <c r="BD94" s="137"/>
      <c r="BE94" s="137"/>
      <c r="BF94" s="137"/>
      <c r="BG94" s="137"/>
      <c r="BH94" s="137"/>
      <c r="BI94" s="137"/>
      <c r="BJ94" s="137"/>
      <c r="BK94" s="137"/>
      <c r="BL94" s="137"/>
    </row>
    <row r="95" spans="1:64" ht="13.5" customHeight="1" x14ac:dyDescent="0.2">
      <c r="A95" s="8">
        <v>1092</v>
      </c>
      <c r="B95" s="29" t="s">
        <v>880</v>
      </c>
      <c r="C95" s="29">
        <v>9</v>
      </c>
      <c r="D95" s="8" t="s">
        <v>669</v>
      </c>
      <c r="E95" s="72">
        <v>1</v>
      </c>
      <c r="F95" s="72">
        <v>1</v>
      </c>
      <c r="G95" s="72">
        <v>0</v>
      </c>
      <c r="H95" s="72">
        <v>0</v>
      </c>
      <c r="I95" s="72">
        <v>0</v>
      </c>
      <c r="J95" s="72"/>
      <c r="K95" s="72">
        <v>1</v>
      </c>
      <c r="L95" s="72">
        <v>1</v>
      </c>
      <c r="M95" s="72">
        <v>0.5</v>
      </c>
      <c r="N95" s="72">
        <v>0.5</v>
      </c>
      <c r="O95" s="72">
        <v>1</v>
      </c>
      <c r="P95" s="72"/>
      <c r="Q95" s="72">
        <v>1</v>
      </c>
      <c r="R95" s="72">
        <v>1</v>
      </c>
      <c r="S95" s="72">
        <v>1</v>
      </c>
      <c r="T95" s="72">
        <v>1</v>
      </c>
      <c r="U95" s="72">
        <v>0</v>
      </c>
      <c r="V95" s="8"/>
      <c r="W95" s="13">
        <f t="shared" si="14"/>
        <v>1</v>
      </c>
      <c r="X95" s="13">
        <f t="shared" si="15"/>
        <v>1</v>
      </c>
      <c r="Y95" s="77">
        <f t="shared" si="16"/>
        <v>0.5</v>
      </c>
      <c r="Z95" s="30">
        <f t="shared" si="17"/>
        <v>0.5</v>
      </c>
      <c r="AA95" s="13">
        <f t="shared" si="18"/>
        <v>0</v>
      </c>
      <c r="AB95" s="7">
        <f t="shared" si="19"/>
        <v>3</v>
      </c>
      <c r="AC95" s="7"/>
      <c r="AD95" s="7">
        <f t="shared" si="20"/>
        <v>2</v>
      </c>
      <c r="AE95" s="7">
        <f t="shared" si="21"/>
        <v>0.5</v>
      </c>
      <c r="AF95" s="7">
        <f t="shared" si="22"/>
        <v>0.5</v>
      </c>
      <c r="AG95" s="7"/>
      <c r="AH95" s="55"/>
      <c r="AI95" s="137"/>
      <c r="AJ95" s="139"/>
      <c r="AK95" s="139"/>
      <c r="AL95" s="139"/>
      <c r="AM95" s="139"/>
      <c r="AO95" s="139"/>
      <c r="AP95" s="139"/>
      <c r="AQ95" s="139"/>
      <c r="AR95" s="139"/>
      <c r="AS95" s="139"/>
      <c r="AU95" s="139"/>
      <c r="AV95" s="139"/>
      <c r="AW95" s="139"/>
      <c r="AX95" s="139"/>
      <c r="AY95" s="139"/>
      <c r="BA95" s="139"/>
    </row>
    <row r="96" spans="1:64" ht="13.5" customHeight="1" x14ac:dyDescent="0.2">
      <c r="A96" s="8">
        <v>1042</v>
      </c>
      <c r="B96" s="29" t="s">
        <v>837</v>
      </c>
      <c r="C96" s="29">
        <v>11</v>
      </c>
      <c r="D96" s="8" t="s">
        <v>619</v>
      </c>
      <c r="E96" s="72">
        <v>1</v>
      </c>
      <c r="F96" s="72">
        <v>1</v>
      </c>
      <c r="G96" s="72">
        <v>0</v>
      </c>
      <c r="H96" s="72">
        <v>0</v>
      </c>
      <c r="I96" s="72">
        <v>1</v>
      </c>
      <c r="J96" s="72"/>
      <c r="K96" s="72">
        <v>1</v>
      </c>
      <c r="L96" s="72">
        <v>1</v>
      </c>
      <c r="M96" s="72">
        <v>0</v>
      </c>
      <c r="N96" s="72">
        <v>0.5</v>
      </c>
      <c r="O96" s="72">
        <v>1</v>
      </c>
      <c r="P96" s="72"/>
      <c r="Q96" s="72">
        <v>1</v>
      </c>
      <c r="R96" s="72">
        <v>1</v>
      </c>
      <c r="S96" s="72">
        <v>1</v>
      </c>
      <c r="T96" s="72">
        <v>0</v>
      </c>
      <c r="U96" s="72">
        <v>0</v>
      </c>
      <c r="W96" s="13">
        <f t="shared" si="14"/>
        <v>1</v>
      </c>
      <c r="X96" s="13">
        <f t="shared" si="15"/>
        <v>1</v>
      </c>
      <c r="Y96" s="77">
        <f t="shared" si="16"/>
        <v>0</v>
      </c>
      <c r="Z96" s="30">
        <f t="shared" si="17"/>
        <v>0</v>
      </c>
      <c r="AA96" s="13">
        <f t="shared" si="18"/>
        <v>1</v>
      </c>
      <c r="AB96" s="7">
        <f t="shared" si="19"/>
        <v>3</v>
      </c>
      <c r="AC96" s="7"/>
      <c r="AD96" s="7">
        <f t="shared" si="20"/>
        <v>2</v>
      </c>
      <c r="AE96" s="7">
        <f t="shared" si="21"/>
        <v>1</v>
      </c>
      <c r="AF96" s="7">
        <f t="shared" si="22"/>
        <v>0</v>
      </c>
      <c r="AG96" s="7"/>
      <c r="AI96" s="139"/>
      <c r="AJ96" s="139"/>
      <c r="AK96" s="139"/>
      <c r="AL96" s="139"/>
      <c r="AM96" s="139"/>
      <c r="AO96" s="139"/>
      <c r="AP96" s="139"/>
      <c r="AQ96" s="139"/>
      <c r="AR96" s="139"/>
      <c r="AS96" s="139"/>
      <c r="AU96" s="139"/>
      <c r="AV96" s="139"/>
      <c r="AW96" s="139"/>
      <c r="AX96" s="139"/>
      <c r="AY96" s="139"/>
      <c r="AZ96" s="139"/>
      <c r="BA96" s="139"/>
      <c r="BD96" s="139"/>
      <c r="BE96" s="139"/>
      <c r="BF96" s="139"/>
      <c r="BG96" s="139"/>
      <c r="BH96" s="139"/>
      <c r="BI96" s="139"/>
      <c r="BJ96" s="139"/>
      <c r="BK96" s="139"/>
      <c r="BL96" s="139"/>
    </row>
    <row r="97" spans="1:64" ht="13.5" customHeight="1" x14ac:dyDescent="0.2">
      <c r="A97" s="8">
        <v>1083</v>
      </c>
      <c r="B97" s="29" t="s">
        <v>873</v>
      </c>
      <c r="C97" s="29">
        <v>9</v>
      </c>
      <c r="D97" s="8" t="s">
        <v>660</v>
      </c>
      <c r="E97" s="72">
        <v>1</v>
      </c>
      <c r="F97" s="72">
        <v>1</v>
      </c>
      <c r="G97" s="72">
        <v>0</v>
      </c>
      <c r="H97" s="72">
        <v>0</v>
      </c>
      <c r="I97" s="72">
        <v>0</v>
      </c>
      <c r="J97" s="72"/>
      <c r="K97" s="72">
        <v>1</v>
      </c>
      <c r="L97" s="72">
        <v>1</v>
      </c>
      <c r="M97" s="72">
        <v>0.5</v>
      </c>
      <c r="N97" s="72">
        <v>0.5</v>
      </c>
      <c r="O97" s="72">
        <v>1</v>
      </c>
      <c r="P97" s="72"/>
      <c r="Q97" s="72">
        <v>1</v>
      </c>
      <c r="R97" s="72">
        <v>1</v>
      </c>
      <c r="S97" s="72">
        <v>1</v>
      </c>
      <c r="T97" s="72">
        <v>1</v>
      </c>
      <c r="U97" s="72">
        <v>0</v>
      </c>
      <c r="V97" s="8"/>
      <c r="W97" s="13">
        <f t="shared" si="14"/>
        <v>1</v>
      </c>
      <c r="X97" s="13">
        <f t="shared" si="15"/>
        <v>1</v>
      </c>
      <c r="Y97" s="77">
        <f t="shared" si="16"/>
        <v>0.5</v>
      </c>
      <c r="Z97" s="30">
        <f t="shared" si="17"/>
        <v>0.5</v>
      </c>
      <c r="AA97" s="13">
        <f t="shared" si="18"/>
        <v>0</v>
      </c>
      <c r="AB97" s="7">
        <f t="shared" si="19"/>
        <v>3</v>
      </c>
      <c r="AC97" s="7"/>
      <c r="AD97" s="7">
        <f t="shared" si="20"/>
        <v>2</v>
      </c>
      <c r="AE97" s="7">
        <f t="shared" si="21"/>
        <v>0.5</v>
      </c>
      <c r="AF97" s="7">
        <f t="shared" si="22"/>
        <v>0.5</v>
      </c>
      <c r="AG97" s="7"/>
      <c r="AI97" s="139"/>
      <c r="AJ97" s="139"/>
      <c r="AK97" s="139"/>
      <c r="AL97" s="139"/>
      <c r="AM97" s="139"/>
      <c r="AO97" s="139"/>
      <c r="AP97" s="139"/>
      <c r="AQ97" s="139"/>
      <c r="AR97" s="139"/>
      <c r="AS97" s="139"/>
      <c r="AU97" s="139"/>
      <c r="AV97" s="139"/>
      <c r="AW97" s="139"/>
      <c r="AX97" s="139"/>
      <c r="AY97" s="139"/>
      <c r="BA97" s="139"/>
    </row>
    <row r="98" spans="1:64" ht="13.5" customHeight="1" x14ac:dyDescent="0.2">
      <c r="A98" s="11" t="s">
        <v>38</v>
      </c>
      <c r="B98" s="29" t="s">
        <v>415</v>
      </c>
      <c r="C98" s="29">
        <v>11</v>
      </c>
      <c r="D98" s="4" t="s">
        <v>39</v>
      </c>
      <c r="E98" s="6">
        <v>0</v>
      </c>
      <c r="F98" s="6">
        <v>1</v>
      </c>
      <c r="G98" s="6">
        <v>0.5</v>
      </c>
      <c r="H98" s="6">
        <v>0</v>
      </c>
      <c r="I98" s="6">
        <v>0</v>
      </c>
      <c r="J98" s="3"/>
      <c r="K98" s="5">
        <v>0</v>
      </c>
      <c r="L98" s="5">
        <v>1</v>
      </c>
      <c r="M98" s="14">
        <v>0</v>
      </c>
      <c r="N98" s="14">
        <v>1</v>
      </c>
      <c r="O98" s="14">
        <v>1</v>
      </c>
      <c r="P98" s="3"/>
      <c r="Q98" s="5">
        <v>0</v>
      </c>
      <c r="R98" s="5">
        <v>1</v>
      </c>
      <c r="S98" s="5">
        <v>1</v>
      </c>
      <c r="T98" s="5">
        <v>0</v>
      </c>
      <c r="U98" s="5">
        <v>1</v>
      </c>
      <c r="V98" s="5"/>
      <c r="W98" s="13">
        <f t="shared" si="14"/>
        <v>0</v>
      </c>
      <c r="X98" s="13">
        <f t="shared" si="15"/>
        <v>1</v>
      </c>
      <c r="Y98" s="77">
        <f t="shared" si="16"/>
        <v>0.5</v>
      </c>
      <c r="Z98" s="30">
        <f t="shared" si="17"/>
        <v>0</v>
      </c>
      <c r="AA98" s="13">
        <f t="shared" si="18"/>
        <v>1</v>
      </c>
      <c r="AB98" s="7">
        <f t="shared" si="19"/>
        <v>2.5</v>
      </c>
      <c r="AC98" s="7"/>
      <c r="AD98" s="7">
        <f t="shared" si="20"/>
        <v>1</v>
      </c>
      <c r="AE98" s="7">
        <f t="shared" si="21"/>
        <v>1</v>
      </c>
      <c r="AF98" s="7">
        <f t="shared" si="22"/>
        <v>0.5</v>
      </c>
      <c r="AG98" s="7"/>
      <c r="AI98" s="139"/>
      <c r="AJ98" s="139"/>
      <c r="AK98" s="139"/>
      <c r="AL98" s="139"/>
      <c r="AM98" s="139"/>
      <c r="AO98" s="139"/>
      <c r="AP98" s="139"/>
      <c r="AQ98" s="139"/>
      <c r="AR98" s="139"/>
      <c r="AS98" s="139"/>
      <c r="AU98" s="139"/>
      <c r="AV98" s="139"/>
      <c r="AW98" s="139"/>
      <c r="AX98" s="139"/>
      <c r="AY98" s="139"/>
      <c r="AZ98" s="139"/>
      <c r="BA98" s="139"/>
      <c r="BD98" s="139"/>
      <c r="BE98" s="139"/>
      <c r="BF98" s="139"/>
      <c r="BG98" s="139"/>
      <c r="BH98" s="139"/>
      <c r="BI98" s="139"/>
      <c r="BJ98" s="139"/>
      <c r="BK98" s="139"/>
      <c r="BL98" s="139"/>
    </row>
    <row r="99" spans="1:64" ht="13.5" customHeight="1" x14ac:dyDescent="0.2">
      <c r="A99" s="11" t="s">
        <v>114</v>
      </c>
      <c r="B99" s="29" t="s">
        <v>449</v>
      </c>
      <c r="C99" s="29">
        <v>10</v>
      </c>
      <c r="D99" s="4" t="s">
        <v>121</v>
      </c>
      <c r="E99" s="6">
        <v>1</v>
      </c>
      <c r="F99" s="6">
        <v>1</v>
      </c>
      <c r="G99" s="6">
        <v>1</v>
      </c>
      <c r="H99" s="6">
        <v>0</v>
      </c>
      <c r="I99" s="6">
        <v>0</v>
      </c>
      <c r="J99" s="3"/>
      <c r="K99" s="5">
        <v>1</v>
      </c>
      <c r="L99" s="5">
        <v>1</v>
      </c>
      <c r="M99" s="14">
        <v>0.5</v>
      </c>
      <c r="N99" s="14">
        <v>0</v>
      </c>
      <c r="O99" s="14">
        <v>0</v>
      </c>
      <c r="P99" s="3"/>
      <c r="Q99" s="5">
        <v>1</v>
      </c>
      <c r="R99" s="5">
        <v>1</v>
      </c>
      <c r="S99" s="5">
        <v>0</v>
      </c>
      <c r="T99" s="5">
        <v>0</v>
      </c>
      <c r="U99" s="5">
        <v>0</v>
      </c>
      <c r="V99" s="5"/>
      <c r="W99" s="13">
        <f t="shared" ref="W99:W131" si="23">IF(((E99+K99+Q99)=1.5),0.5,ROUND((E99+K99+Q99)/3,0))</f>
        <v>1</v>
      </c>
      <c r="X99" s="13">
        <f t="shared" ref="X99:X131" si="24">IF(((F99+L99+R99)=1.5),0.5,ROUND((F99+L99+R99)/3,0))</f>
        <v>1</v>
      </c>
      <c r="Y99" s="77">
        <f t="shared" ref="Y99:Y131" si="25">IF(((G99+M99+S99)=1.5),0.5,ROUND((G99+M99+S99)/3,0))</f>
        <v>0.5</v>
      </c>
      <c r="Z99" s="30">
        <f t="shared" ref="Z99:Z131" si="26">IF(((H99+N99+T99)=1.5),0.5,ROUND((H99+N99+T99)/3,0))</f>
        <v>0</v>
      </c>
      <c r="AA99" s="13">
        <f t="shared" ref="AA99:AA131" si="27">IF(((I99+O99+U99)=1.5),0.5,ROUND((I99+O99+U99)/3,0))</f>
        <v>0</v>
      </c>
      <c r="AB99" s="7">
        <f t="shared" si="19"/>
        <v>2.5</v>
      </c>
      <c r="AC99" s="7"/>
      <c r="AD99" s="7">
        <f t="shared" si="20"/>
        <v>2</v>
      </c>
      <c r="AE99" s="7">
        <f t="shared" si="21"/>
        <v>0</v>
      </c>
      <c r="AF99" s="7">
        <f t="shared" si="22"/>
        <v>0.5</v>
      </c>
      <c r="AG99" s="7"/>
      <c r="AI99" s="139"/>
      <c r="AJ99" s="139"/>
      <c r="AK99" s="139"/>
      <c r="AL99" s="139"/>
      <c r="AM99" s="139"/>
      <c r="AO99" s="139"/>
      <c r="AP99" s="139"/>
      <c r="AQ99" s="139"/>
      <c r="AR99" s="139"/>
      <c r="AS99" s="139"/>
      <c r="AU99" s="139"/>
      <c r="AV99" s="139"/>
      <c r="AW99" s="139"/>
      <c r="AX99" s="139"/>
      <c r="AY99" s="139"/>
      <c r="BA99" s="139"/>
    </row>
    <row r="100" spans="1:64" s="55" customFormat="1" ht="13.5" customHeight="1" x14ac:dyDescent="0.2">
      <c r="A100" s="8">
        <v>1035</v>
      </c>
      <c r="B100" s="29" t="s">
        <v>830</v>
      </c>
      <c r="C100" s="29">
        <v>9</v>
      </c>
      <c r="D100" s="72" t="s">
        <v>612</v>
      </c>
      <c r="E100" s="72">
        <v>1</v>
      </c>
      <c r="F100" s="72">
        <v>1</v>
      </c>
      <c r="G100" s="72">
        <v>1</v>
      </c>
      <c r="H100" s="72">
        <v>0</v>
      </c>
      <c r="I100" s="72">
        <v>0</v>
      </c>
      <c r="J100" s="72"/>
      <c r="K100" s="72">
        <v>1</v>
      </c>
      <c r="L100" s="72">
        <v>1</v>
      </c>
      <c r="M100" s="72">
        <v>0.5</v>
      </c>
      <c r="N100" s="72">
        <v>0.5</v>
      </c>
      <c r="O100" s="72">
        <v>1</v>
      </c>
      <c r="P100" s="72"/>
      <c r="Q100" s="72">
        <v>1</v>
      </c>
      <c r="R100" s="72">
        <v>1</v>
      </c>
      <c r="S100" s="72">
        <v>0</v>
      </c>
      <c r="T100" s="72">
        <v>0</v>
      </c>
      <c r="U100" s="72">
        <v>0</v>
      </c>
      <c r="V100" s="54"/>
      <c r="W100" s="13">
        <f t="shared" si="23"/>
        <v>1</v>
      </c>
      <c r="X100" s="13">
        <f t="shared" si="24"/>
        <v>1</v>
      </c>
      <c r="Y100" s="77">
        <f t="shared" si="25"/>
        <v>0.5</v>
      </c>
      <c r="Z100" s="30">
        <f t="shared" si="26"/>
        <v>0</v>
      </c>
      <c r="AA100" s="13">
        <f t="shared" si="27"/>
        <v>0</v>
      </c>
      <c r="AB100" s="7">
        <f t="shared" si="19"/>
        <v>2.5</v>
      </c>
      <c r="AC100" s="7"/>
      <c r="AD100" s="7">
        <f t="shared" si="20"/>
        <v>2</v>
      </c>
      <c r="AE100" s="7">
        <f t="shared" si="21"/>
        <v>0</v>
      </c>
      <c r="AF100" s="7">
        <f t="shared" si="22"/>
        <v>0.5</v>
      </c>
      <c r="AG100" s="7"/>
      <c r="AH100" s="54"/>
      <c r="AI100" s="139"/>
      <c r="AJ100" s="139"/>
      <c r="AK100" s="139"/>
      <c r="AL100" s="139"/>
      <c r="AM100" s="139"/>
      <c r="AN100" s="54"/>
      <c r="AO100" s="139"/>
      <c r="AP100" s="139"/>
      <c r="AQ100" s="139"/>
      <c r="AR100" s="139"/>
      <c r="AS100" s="139"/>
      <c r="AT100" s="54"/>
      <c r="AU100" s="139"/>
      <c r="AV100" s="139"/>
      <c r="AW100" s="139"/>
      <c r="AX100" s="139"/>
      <c r="AY100" s="139"/>
      <c r="AZ100" s="54"/>
      <c r="BA100" s="139"/>
      <c r="BB100" s="54"/>
      <c r="BC100" s="54"/>
      <c r="BD100" s="54"/>
      <c r="BE100" s="54"/>
      <c r="BF100" s="54"/>
      <c r="BG100" s="54"/>
      <c r="BH100" s="54"/>
      <c r="BI100" s="54"/>
      <c r="BJ100" s="54"/>
      <c r="BK100" s="54"/>
      <c r="BL100" s="54"/>
    </row>
    <row r="101" spans="1:64" ht="13.5" customHeight="1" x14ac:dyDescent="0.2">
      <c r="A101" s="8">
        <v>1079</v>
      </c>
      <c r="B101" s="29" t="s">
        <v>871</v>
      </c>
      <c r="C101" s="29">
        <v>8</v>
      </c>
      <c r="D101" s="8" t="s">
        <v>656</v>
      </c>
      <c r="E101" s="72">
        <v>1</v>
      </c>
      <c r="F101" s="72">
        <v>1</v>
      </c>
      <c r="G101" s="72">
        <v>1</v>
      </c>
      <c r="H101" s="72">
        <v>0</v>
      </c>
      <c r="I101" s="72">
        <v>0</v>
      </c>
      <c r="J101" s="72"/>
      <c r="K101" s="72">
        <v>1</v>
      </c>
      <c r="L101" s="72">
        <v>1</v>
      </c>
      <c r="M101" s="72">
        <v>0.5</v>
      </c>
      <c r="N101" s="72">
        <v>0.5</v>
      </c>
      <c r="O101" s="72">
        <v>1</v>
      </c>
      <c r="P101" s="72"/>
      <c r="Q101" s="72">
        <v>1</v>
      </c>
      <c r="R101" s="72">
        <v>1</v>
      </c>
      <c r="S101" s="72">
        <v>0</v>
      </c>
      <c r="T101" s="72">
        <v>0</v>
      </c>
      <c r="U101" s="72">
        <v>0</v>
      </c>
      <c r="V101" s="8"/>
      <c r="W101" s="13">
        <f t="shared" si="23"/>
        <v>1</v>
      </c>
      <c r="X101" s="13">
        <f t="shared" si="24"/>
        <v>1</v>
      </c>
      <c r="Y101" s="77">
        <f t="shared" si="25"/>
        <v>0.5</v>
      </c>
      <c r="Z101" s="30">
        <f t="shared" si="26"/>
        <v>0</v>
      </c>
      <c r="AA101" s="13">
        <f t="shared" si="27"/>
        <v>0</v>
      </c>
      <c r="AB101" s="7">
        <f t="shared" si="19"/>
        <v>2.5</v>
      </c>
      <c r="AC101" s="7"/>
      <c r="AD101" s="7">
        <f t="shared" si="20"/>
        <v>2</v>
      </c>
      <c r="AE101" s="7">
        <f t="shared" si="21"/>
        <v>0</v>
      </c>
      <c r="AF101" s="7">
        <f t="shared" si="22"/>
        <v>0.5</v>
      </c>
      <c r="AG101" s="7"/>
      <c r="AH101" s="55"/>
      <c r="AI101" s="137"/>
      <c r="AJ101" s="139"/>
      <c r="AK101" s="139"/>
      <c r="AL101" s="139"/>
      <c r="AM101" s="139"/>
      <c r="AO101" s="139"/>
      <c r="AP101" s="139"/>
      <c r="AQ101" s="139"/>
      <c r="AR101" s="139"/>
      <c r="AS101" s="139"/>
      <c r="AU101" s="139"/>
      <c r="AV101" s="139"/>
      <c r="AW101" s="139"/>
      <c r="AX101" s="139"/>
      <c r="AY101" s="139"/>
      <c r="BA101" s="139"/>
    </row>
    <row r="102" spans="1:64" ht="13.5" customHeight="1" x14ac:dyDescent="0.2">
      <c r="A102" s="1" t="s">
        <v>45</v>
      </c>
      <c r="B102" s="29" t="s">
        <v>418</v>
      </c>
      <c r="C102" s="29">
        <v>1</v>
      </c>
      <c r="D102" s="4" t="s">
        <v>46</v>
      </c>
      <c r="E102" s="6">
        <v>1</v>
      </c>
      <c r="F102" s="6">
        <v>1</v>
      </c>
      <c r="G102" s="6">
        <v>0</v>
      </c>
      <c r="H102" s="6">
        <v>1</v>
      </c>
      <c r="I102" s="6">
        <v>0</v>
      </c>
      <c r="J102" s="3"/>
      <c r="K102" s="5">
        <v>1</v>
      </c>
      <c r="L102" s="5">
        <v>1</v>
      </c>
      <c r="M102" s="14">
        <v>0.5</v>
      </c>
      <c r="N102" s="14">
        <v>0.5</v>
      </c>
      <c r="O102" s="14">
        <v>1</v>
      </c>
      <c r="P102" s="3"/>
      <c r="Q102" s="5">
        <v>1</v>
      </c>
      <c r="R102" s="5">
        <v>1</v>
      </c>
      <c r="S102" s="5">
        <v>0</v>
      </c>
      <c r="T102" s="5">
        <v>0</v>
      </c>
      <c r="U102" s="5">
        <v>0</v>
      </c>
      <c r="V102" s="5"/>
      <c r="W102" s="13">
        <f t="shared" si="23"/>
        <v>1</v>
      </c>
      <c r="X102" s="13">
        <f t="shared" si="24"/>
        <v>1</v>
      </c>
      <c r="Y102" s="77">
        <f t="shared" si="25"/>
        <v>0</v>
      </c>
      <c r="Z102" s="30">
        <f t="shared" si="26"/>
        <v>0.5</v>
      </c>
      <c r="AA102" s="13">
        <f t="shared" si="27"/>
        <v>0</v>
      </c>
      <c r="AB102" s="7">
        <f t="shared" si="19"/>
        <v>2.5</v>
      </c>
      <c r="AC102" s="7"/>
      <c r="AD102" s="7">
        <f t="shared" si="20"/>
        <v>2</v>
      </c>
      <c r="AE102" s="7">
        <f t="shared" si="21"/>
        <v>0.5</v>
      </c>
      <c r="AF102" s="7">
        <f t="shared" si="22"/>
        <v>0</v>
      </c>
      <c r="AG102" s="7"/>
      <c r="AI102" s="139"/>
      <c r="AJ102" s="139"/>
      <c r="AK102" s="139"/>
      <c r="AL102" s="139"/>
      <c r="AM102" s="139"/>
      <c r="AO102" s="139"/>
      <c r="AP102" s="139"/>
      <c r="AQ102" s="139"/>
      <c r="AR102" s="139"/>
      <c r="AS102" s="139"/>
      <c r="AU102" s="139"/>
      <c r="AV102" s="139"/>
      <c r="AW102" s="139"/>
      <c r="AX102" s="139"/>
      <c r="AY102" s="139"/>
      <c r="BA102" s="139"/>
    </row>
    <row r="103" spans="1:64" ht="13.5" customHeight="1" x14ac:dyDescent="0.2">
      <c r="A103" s="8">
        <v>1103</v>
      </c>
      <c r="B103" s="29" t="s">
        <v>889</v>
      </c>
      <c r="C103" s="29">
        <v>11</v>
      </c>
      <c r="D103" s="8" t="s">
        <v>681</v>
      </c>
      <c r="E103" s="72">
        <v>1</v>
      </c>
      <c r="F103" s="72">
        <v>1</v>
      </c>
      <c r="G103" s="72">
        <v>0</v>
      </c>
      <c r="H103" s="72">
        <v>0</v>
      </c>
      <c r="I103" s="72">
        <v>0</v>
      </c>
      <c r="J103" s="72"/>
      <c r="K103" s="72">
        <v>1</v>
      </c>
      <c r="L103" s="72">
        <v>1</v>
      </c>
      <c r="M103" s="72">
        <v>0</v>
      </c>
      <c r="N103" s="72">
        <v>0</v>
      </c>
      <c r="O103" s="72">
        <v>0.5</v>
      </c>
      <c r="P103" s="72"/>
      <c r="Q103" s="8">
        <v>1</v>
      </c>
      <c r="R103" s="8">
        <v>1</v>
      </c>
      <c r="S103" s="8">
        <v>1</v>
      </c>
      <c r="T103" s="8">
        <v>1</v>
      </c>
      <c r="U103" s="8">
        <v>1</v>
      </c>
      <c r="V103" s="8"/>
      <c r="W103" s="13">
        <f t="shared" si="23"/>
        <v>1</v>
      </c>
      <c r="X103" s="13">
        <f t="shared" si="24"/>
        <v>1</v>
      </c>
      <c r="Y103" s="77">
        <f t="shared" si="25"/>
        <v>0</v>
      </c>
      <c r="Z103" s="30">
        <f t="shared" si="26"/>
        <v>0</v>
      </c>
      <c r="AA103" s="13">
        <f t="shared" si="27"/>
        <v>0.5</v>
      </c>
      <c r="AB103" s="7">
        <f t="shared" si="19"/>
        <v>2.5</v>
      </c>
      <c r="AC103" s="7"/>
      <c r="AD103" s="7">
        <f t="shared" si="20"/>
        <v>2</v>
      </c>
      <c r="AE103" s="7">
        <f t="shared" si="21"/>
        <v>0.5</v>
      </c>
      <c r="AF103" s="7">
        <f t="shared" si="22"/>
        <v>0</v>
      </c>
      <c r="AG103" s="7"/>
      <c r="AI103" s="139"/>
      <c r="AJ103" s="139"/>
      <c r="AK103" s="139"/>
      <c r="AL103" s="139"/>
      <c r="AM103" s="139"/>
      <c r="AO103" s="139"/>
      <c r="AP103" s="139"/>
      <c r="AQ103" s="139"/>
      <c r="AR103" s="139"/>
      <c r="AS103" s="139"/>
      <c r="AU103" s="139"/>
      <c r="AV103" s="139"/>
      <c r="AW103" s="139"/>
      <c r="AX103" s="139"/>
      <c r="AY103" s="139"/>
      <c r="BA103" s="139"/>
    </row>
    <row r="104" spans="1:64" s="55" customFormat="1" ht="13.5" customHeight="1" x14ac:dyDescent="0.2">
      <c r="A104" s="1" t="s">
        <v>79</v>
      </c>
      <c r="B104" s="29" t="s">
        <v>432</v>
      </c>
      <c r="C104" s="29">
        <v>11</v>
      </c>
      <c r="D104" s="4" t="s">
        <v>80</v>
      </c>
      <c r="E104" s="6">
        <v>1</v>
      </c>
      <c r="F104" s="6">
        <v>1</v>
      </c>
      <c r="G104" s="6">
        <v>1</v>
      </c>
      <c r="H104" s="6">
        <v>1</v>
      </c>
      <c r="I104" s="6">
        <v>0</v>
      </c>
      <c r="J104" s="3"/>
      <c r="K104" s="5">
        <v>1</v>
      </c>
      <c r="L104" s="5">
        <v>1</v>
      </c>
      <c r="M104" s="14">
        <v>0.5</v>
      </c>
      <c r="N104" s="14">
        <v>0</v>
      </c>
      <c r="O104" s="14">
        <v>1</v>
      </c>
      <c r="P104" s="3"/>
      <c r="Q104" s="5">
        <v>1</v>
      </c>
      <c r="R104" s="5">
        <v>1</v>
      </c>
      <c r="S104" s="5">
        <v>0</v>
      </c>
      <c r="T104" s="5">
        <v>0</v>
      </c>
      <c r="U104" s="5">
        <v>0</v>
      </c>
      <c r="V104" s="5"/>
      <c r="W104" s="13">
        <f t="shared" si="23"/>
        <v>1</v>
      </c>
      <c r="X104" s="13">
        <f t="shared" si="24"/>
        <v>1</v>
      </c>
      <c r="Y104" s="77">
        <f t="shared" si="25"/>
        <v>0.5</v>
      </c>
      <c r="Z104" s="30">
        <f t="shared" si="26"/>
        <v>0</v>
      </c>
      <c r="AA104" s="13">
        <f t="shared" si="27"/>
        <v>0</v>
      </c>
      <c r="AB104" s="7">
        <f t="shared" si="19"/>
        <v>2.5</v>
      </c>
      <c r="AC104" s="7"/>
      <c r="AD104" s="7">
        <f t="shared" si="20"/>
        <v>2</v>
      </c>
      <c r="AE104" s="7">
        <f t="shared" si="21"/>
        <v>0</v>
      </c>
      <c r="AF104" s="7">
        <f t="shared" si="22"/>
        <v>0.5</v>
      </c>
      <c r="AG104" s="7"/>
      <c r="AH104" s="54"/>
      <c r="AI104" s="139"/>
      <c r="AJ104" s="137"/>
      <c r="AK104" s="137"/>
      <c r="AL104" s="137"/>
      <c r="AM104" s="137"/>
      <c r="AO104" s="137"/>
      <c r="AP104" s="137"/>
      <c r="AQ104" s="137"/>
      <c r="AR104" s="137"/>
      <c r="AS104" s="137"/>
      <c r="AU104" s="137"/>
      <c r="AV104" s="137"/>
      <c r="AW104" s="137"/>
      <c r="AX104" s="137"/>
      <c r="AY104" s="137"/>
      <c r="BA104" s="137"/>
    </row>
    <row r="105" spans="1:64" s="55" customFormat="1" ht="13.5" customHeight="1" x14ac:dyDescent="0.2">
      <c r="A105" s="11" t="s">
        <v>97</v>
      </c>
      <c r="B105" s="29" t="s">
        <v>441</v>
      </c>
      <c r="C105" s="29">
        <v>8</v>
      </c>
      <c r="D105" s="4" t="s">
        <v>104</v>
      </c>
      <c r="E105" s="6">
        <v>1</v>
      </c>
      <c r="F105" s="6">
        <v>1</v>
      </c>
      <c r="G105" s="6">
        <v>0</v>
      </c>
      <c r="H105" s="6">
        <v>1</v>
      </c>
      <c r="I105" s="6">
        <v>0</v>
      </c>
      <c r="J105" s="3"/>
      <c r="K105" s="5">
        <v>1</v>
      </c>
      <c r="L105" s="5">
        <v>1</v>
      </c>
      <c r="M105" s="14">
        <v>0.5</v>
      </c>
      <c r="N105" s="14">
        <v>0.5</v>
      </c>
      <c r="O105" s="14">
        <v>1</v>
      </c>
      <c r="P105" s="3"/>
      <c r="Q105" s="5">
        <v>1</v>
      </c>
      <c r="R105" s="5">
        <v>1</v>
      </c>
      <c r="S105" s="5">
        <v>0</v>
      </c>
      <c r="T105" s="5">
        <v>0</v>
      </c>
      <c r="U105" s="5">
        <v>0</v>
      </c>
      <c r="V105" s="5"/>
      <c r="W105" s="13">
        <f t="shared" si="23"/>
        <v>1</v>
      </c>
      <c r="X105" s="13">
        <f t="shared" si="24"/>
        <v>1</v>
      </c>
      <c r="Y105" s="77">
        <f t="shared" si="25"/>
        <v>0</v>
      </c>
      <c r="Z105" s="30">
        <f t="shared" si="26"/>
        <v>0.5</v>
      </c>
      <c r="AA105" s="13">
        <f t="shared" si="27"/>
        <v>0</v>
      </c>
      <c r="AB105" s="7">
        <f t="shared" si="19"/>
        <v>2.5</v>
      </c>
      <c r="AC105" s="7"/>
      <c r="AD105" s="7">
        <f t="shared" si="20"/>
        <v>2</v>
      </c>
      <c r="AE105" s="7">
        <f t="shared" si="21"/>
        <v>0.5</v>
      </c>
      <c r="AF105" s="7">
        <f t="shared" si="22"/>
        <v>0</v>
      </c>
      <c r="AG105" s="7"/>
      <c r="AH105" s="54"/>
      <c r="AI105" s="139"/>
      <c r="AJ105" s="137"/>
      <c r="AK105" s="137"/>
      <c r="AL105" s="137"/>
      <c r="AM105" s="137"/>
      <c r="AO105" s="137"/>
      <c r="AP105" s="137"/>
      <c r="AQ105" s="137"/>
      <c r="AR105" s="137"/>
      <c r="AS105" s="137"/>
      <c r="AU105" s="137"/>
      <c r="AV105" s="137"/>
      <c r="AW105" s="137"/>
      <c r="AX105" s="137"/>
      <c r="AY105" s="137"/>
      <c r="BA105" s="137"/>
    </row>
    <row r="106" spans="1:64" ht="13.5" customHeight="1" x14ac:dyDescent="0.2">
      <c r="A106" s="1" t="s">
        <v>158</v>
      </c>
      <c r="B106" s="29" t="s">
        <v>464</v>
      </c>
      <c r="C106" s="29">
        <v>10</v>
      </c>
      <c r="D106" s="4" t="s">
        <v>168</v>
      </c>
      <c r="E106" s="6">
        <v>1</v>
      </c>
      <c r="F106" s="6">
        <v>1</v>
      </c>
      <c r="G106" s="6">
        <v>0</v>
      </c>
      <c r="H106" s="6">
        <v>0</v>
      </c>
      <c r="I106" s="6">
        <v>0</v>
      </c>
      <c r="J106" s="3"/>
      <c r="K106" s="5">
        <v>1</v>
      </c>
      <c r="L106" s="5">
        <v>1</v>
      </c>
      <c r="M106" s="14">
        <v>0.5</v>
      </c>
      <c r="N106" s="14">
        <v>0.5</v>
      </c>
      <c r="O106" s="14">
        <v>1</v>
      </c>
      <c r="P106" s="3"/>
      <c r="Q106" s="5">
        <v>1</v>
      </c>
      <c r="R106" s="5">
        <v>1</v>
      </c>
      <c r="S106" s="5">
        <v>1</v>
      </c>
      <c r="T106" s="5">
        <v>0</v>
      </c>
      <c r="U106" s="5">
        <v>0</v>
      </c>
      <c r="V106" s="5"/>
      <c r="W106" s="13">
        <f t="shared" si="23"/>
        <v>1</v>
      </c>
      <c r="X106" s="13">
        <f t="shared" si="24"/>
        <v>1</v>
      </c>
      <c r="Y106" s="77">
        <f t="shared" si="25"/>
        <v>0.5</v>
      </c>
      <c r="Z106" s="30">
        <f t="shared" si="26"/>
        <v>0</v>
      </c>
      <c r="AA106" s="13">
        <f t="shared" si="27"/>
        <v>0</v>
      </c>
      <c r="AB106" s="7">
        <f t="shared" si="19"/>
        <v>2.5</v>
      </c>
      <c r="AC106" s="7"/>
      <c r="AD106" s="7">
        <f t="shared" si="20"/>
        <v>2</v>
      </c>
      <c r="AE106" s="7">
        <f t="shared" si="21"/>
        <v>0</v>
      </c>
      <c r="AF106" s="7">
        <f t="shared" si="22"/>
        <v>0.5</v>
      </c>
      <c r="AG106" s="88"/>
      <c r="AI106" s="139"/>
      <c r="AJ106" s="139"/>
      <c r="AK106" s="139"/>
      <c r="AL106" s="139"/>
      <c r="AM106" s="139"/>
      <c r="AO106" s="139"/>
      <c r="AP106" s="139"/>
      <c r="AQ106" s="139"/>
      <c r="AR106" s="139"/>
      <c r="AS106" s="139"/>
      <c r="AU106" s="139"/>
      <c r="AV106" s="139"/>
      <c r="AW106" s="139"/>
      <c r="AX106" s="139"/>
      <c r="AY106" s="139"/>
      <c r="BA106" s="139"/>
    </row>
    <row r="107" spans="1:64" s="55" customFormat="1" ht="13.5" customHeight="1" x14ac:dyDescent="0.2">
      <c r="A107" s="1" t="s">
        <v>125</v>
      </c>
      <c r="B107" s="29" t="s">
        <v>451</v>
      </c>
      <c r="C107" s="29">
        <v>11</v>
      </c>
      <c r="D107" s="4" t="s">
        <v>133</v>
      </c>
      <c r="E107" s="6">
        <v>1</v>
      </c>
      <c r="F107" s="6">
        <v>0</v>
      </c>
      <c r="G107" s="6">
        <v>1</v>
      </c>
      <c r="H107" s="6">
        <v>1</v>
      </c>
      <c r="I107" s="6">
        <v>0</v>
      </c>
      <c r="J107" s="3"/>
      <c r="K107" s="5">
        <v>1</v>
      </c>
      <c r="L107" s="5">
        <v>0</v>
      </c>
      <c r="M107" s="14">
        <v>0.5</v>
      </c>
      <c r="N107" s="14">
        <v>0.5</v>
      </c>
      <c r="O107" s="14">
        <v>1</v>
      </c>
      <c r="P107" s="3"/>
      <c r="Q107" s="5">
        <v>1</v>
      </c>
      <c r="R107" s="5">
        <v>0</v>
      </c>
      <c r="S107" s="5">
        <v>1</v>
      </c>
      <c r="T107" s="5">
        <v>0</v>
      </c>
      <c r="U107" s="5">
        <v>0</v>
      </c>
      <c r="V107" s="5"/>
      <c r="W107" s="13">
        <f t="shared" si="23"/>
        <v>1</v>
      </c>
      <c r="X107" s="13">
        <f t="shared" si="24"/>
        <v>0</v>
      </c>
      <c r="Y107" s="77">
        <f t="shared" si="25"/>
        <v>1</v>
      </c>
      <c r="Z107" s="30">
        <f t="shared" si="26"/>
        <v>0.5</v>
      </c>
      <c r="AA107" s="13">
        <f t="shared" si="27"/>
        <v>0</v>
      </c>
      <c r="AB107" s="7">
        <f t="shared" si="19"/>
        <v>2.5</v>
      </c>
      <c r="AC107" s="7"/>
      <c r="AD107" s="7">
        <f t="shared" si="20"/>
        <v>1</v>
      </c>
      <c r="AE107" s="7">
        <f t="shared" si="21"/>
        <v>0.5</v>
      </c>
      <c r="AF107" s="7">
        <f t="shared" si="22"/>
        <v>1</v>
      </c>
      <c r="AG107" s="7"/>
      <c r="AI107" s="137"/>
      <c r="AJ107" s="139"/>
      <c r="AK107" s="139"/>
      <c r="AL107" s="139"/>
      <c r="AM107" s="139"/>
      <c r="AN107" s="54"/>
      <c r="AO107" s="139"/>
      <c r="AP107" s="139"/>
      <c r="AQ107" s="139"/>
      <c r="AR107" s="139"/>
      <c r="AS107" s="139"/>
      <c r="AT107" s="54"/>
      <c r="AU107" s="139"/>
      <c r="AV107" s="139"/>
      <c r="AW107" s="139"/>
      <c r="AX107" s="139"/>
      <c r="AY107" s="139"/>
      <c r="AZ107" s="54"/>
      <c r="BA107" s="139"/>
      <c r="BB107" s="54"/>
      <c r="BC107" s="54"/>
      <c r="BD107" s="54"/>
      <c r="BE107" s="54"/>
      <c r="BF107" s="54"/>
      <c r="BG107" s="54"/>
      <c r="BH107" s="54"/>
      <c r="BI107" s="54"/>
      <c r="BJ107" s="54"/>
      <c r="BK107" s="54"/>
      <c r="BL107" s="54"/>
    </row>
    <row r="108" spans="1:64" ht="13.5" customHeight="1" x14ac:dyDescent="0.2">
      <c r="A108" s="8">
        <v>1070</v>
      </c>
      <c r="B108" s="29" t="s">
        <v>862</v>
      </c>
      <c r="C108" s="29">
        <v>11</v>
      </c>
      <c r="D108" s="8" t="s">
        <v>647</v>
      </c>
      <c r="E108" s="72">
        <v>1</v>
      </c>
      <c r="F108" s="72">
        <v>1</v>
      </c>
      <c r="G108" s="72">
        <v>1</v>
      </c>
      <c r="H108" s="72">
        <v>0</v>
      </c>
      <c r="I108" s="72">
        <v>0</v>
      </c>
      <c r="J108" s="72" t="s">
        <v>788</v>
      </c>
      <c r="K108" s="72">
        <v>1</v>
      </c>
      <c r="L108" s="72">
        <v>1</v>
      </c>
      <c r="M108" s="72">
        <v>0.5</v>
      </c>
      <c r="N108" s="72">
        <v>0.5</v>
      </c>
      <c r="O108" s="72">
        <v>0.5</v>
      </c>
      <c r="P108" s="72"/>
      <c r="Q108" s="72">
        <v>1</v>
      </c>
      <c r="R108" s="72">
        <v>1</v>
      </c>
      <c r="S108" s="72">
        <v>0</v>
      </c>
      <c r="T108" s="72">
        <v>0</v>
      </c>
      <c r="U108" s="72">
        <v>0</v>
      </c>
      <c r="V108" s="8"/>
      <c r="W108" s="13">
        <f t="shared" si="23"/>
        <v>1</v>
      </c>
      <c r="X108" s="13">
        <f t="shared" si="24"/>
        <v>1</v>
      </c>
      <c r="Y108" s="77">
        <f t="shared" si="25"/>
        <v>0.5</v>
      </c>
      <c r="Z108" s="30">
        <f t="shared" si="26"/>
        <v>0</v>
      </c>
      <c r="AA108" s="13">
        <f t="shared" si="27"/>
        <v>0</v>
      </c>
      <c r="AB108" s="7">
        <f t="shared" si="19"/>
        <v>2.5</v>
      </c>
      <c r="AC108" s="7"/>
      <c r="AD108" s="7">
        <f t="shared" si="20"/>
        <v>2</v>
      </c>
      <c r="AE108" s="7">
        <f t="shared" si="21"/>
        <v>0</v>
      </c>
      <c r="AF108" s="7">
        <f t="shared" si="22"/>
        <v>0.5</v>
      </c>
      <c r="AG108" s="7"/>
      <c r="AI108" s="139"/>
      <c r="AJ108" s="139"/>
      <c r="AK108" s="139"/>
      <c r="AL108" s="139"/>
      <c r="AM108" s="139"/>
      <c r="AO108" s="139"/>
      <c r="AP108" s="139"/>
      <c r="AQ108" s="139"/>
      <c r="AR108" s="139"/>
      <c r="AS108" s="139"/>
      <c r="AU108" s="139"/>
      <c r="AV108" s="139"/>
      <c r="AW108" s="139"/>
      <c r="AX108" s="139"/>
      <c r="AY108" s="139"/>
      <c r="BA108" s="139"/>
    </row>
    <row r="109" spans="1:64" ht="13.5" customHeight="1" x14ac:dyDescent="0.2">
      <c r="A109" s="11" t="s">
        <v>137</v>
      </c>
      <c r="B109" s="29" t="s">
        <v>457</v>
      </c>
      <c r="C109" s="29">
        <v>10</v>
      </c>
      <c r="D109" s="4" t="s">
        <v>144</v>
      </c>
      <c r="E109" s="6">
        <v>1</v>
      </c>
      <c r="F109" s="6">
        <v>1</v>
      </c>
      <c r="G109" s="6">
        <v>0</v>
      </c>
      <c r="H109" s="6">
        <v>1</v>
      </c>
      <c r="I109" s="6">
        <v>0</v>
      </c>
      <c r="J109" s="3"/>
      <c r="K109" s="5">
        <v>1</v>
      </c>
      <c r="L109" s="5">
        <v>1</v>
      </c>
      <c r="M109" s="14">
        <v>0.5</v>
      </c>
      <c r="N109" s="14">
        <v>0.5</v>
      </c>
      <c r="O109" s="14">
        <v>0.5</v>
      </c>
      <c r="P109" s="3"/>
      <c r="Q109" s="5">
        <v>1</v>
      </c>
      <c r="R109" s="5">
        <v>1</v>
      </c>
      <c r="S109" s="5">
        <v>0</v>
      </c>
      <c r="T109" s="5">
        <v>0</v>
      </c>
      <c r="U109" s="5">
        <v>0</v>
      </c>
      <c r="V109" s="5"/>
      <c r="W109" s="13">
        <f t="shared" si="23"/>
        <v>1</v>
      </c>
      <c r="X109" s="13">
        <f t="shared" si="24"/>
        <v>1</v>
      </c>
      <c r="Y109" s="77">
        <f t="shared" si="25"/>
        <v>0</v>
      </c>
      <c r="Z109" s="30">
        <f t="shared" si="26"/>
        <v>0.5</v>
      </c>
      <c r="AA109" s="13">
        <f t="shared" si="27"/>
        <v>0</v>
      </c>
      <c r="AB109" s="7">
        <f t="shared" si="19"/>
        <v>2.5</v>
      </c>
      <c r="AC109" s="7"/>
      <c r="AD109" s="7">
        <f t="shared" si="20"/>
        <v>2</v>
      </c>
      <c r="AE109" s="7">
        <f t="shared" si="21"/>
        <v>0.5</v>
      </c>
      <c r="AF109" s="7">
        <f t="shared" si="22"/>
        <v>0</v>
      </c>
      <c r="AG109" s="7"/>
      <c r="AI109" s="139"/>
      <c r="AJ109" s="139"/>
      <c r="AK109" s="139"/>
      <c r="AL109" s="139"/>
      <c r="AM109" s="139"/>
      <c r="AO109" s="139"/>
      <c r="AP109" s="139"/>
      <c r="AQ109" s="139"/>
      <c r="AR109" s="139"/>
      <c r="AS109" s="139"/>
      <c r="AU109" s="139"/>
      <c r="AV109" s="139"/>
      <c r="AW109" s="139"/>
      <c r="AX109" s="139"/>
      <c r="AY109" s="139"/>
      <c r="BA109" s="139"/>
    </row>
    <row r="110" spans="1:64" s="55" customFormat="1" ht="13.5" customHeight="1" x14ac:dyDescent="0.2">
      <c r="A110" s="1" t="s">
        <v>63</v>
      </c>
      <c r="B110" s="29" t="s">
        <v>426</v>
      </c>
      <c r="C110" s="29">
        <v>11</v>
      </c>
      <c r="D110" s="4" t="s">
        <v>64</v>
      </c>
      <c r="E110" s="6">
        <v>0</v>
      </c>
      <c r="F110" s="6">
        <v>1</v>
      </c>
      <c r="G110" s="6">
        <v>0</v>
      </c>
      <c r="H110" s="6">
        <v>1</v>
      </c>
      <c r="I110" s="6">
        <v>1</v>
      </c>
      <c r="J110" s="3"/>
      <c r="K110" s="5">
        <v>0</v>
      </c>
      <c r="L110" s="5">
        <v>1</v>
      </c>
      <c r="M110" s="14">
        <v>0.5</v>
      </c>
      <c r="N110" s="14">
        <v>0.5</v>
      </c>
      <c r="O110" s="14">
        <v>1</v>
      </c>
      <c r="P110" s="3"/>
      <c r="Q110" s="5">
        <v>0</v>
      </c>
      <c r="R110" s="5">
        <v>1</v>
      </c>
      <c r="S110" s="5">
        <v>0</v>
      </c>
      <c r="T110" s="5">
        <v>0</v>
      </c>
      <c r="U110" s="5">
        <v>0</v>
      </c>
      <c r="V110" s="5"/>
      <c r="W110" s="13">
        <f t="shared" si="23"/>
        <v>0</v>
      </c>
      <c r="X110" s="13">
        <f t="shared" si="24"/>
        <v>1</v>
      </c>
      <c r="Y110" s="77">
        <f t="shared" si="25"/>
        <v>0</v>
      </c>
      <c r="Z110" s="30">
        <f t="shared" si="26"/>
        <v>0.5</v>
      </c>
      <c r="AA110" s="13">
        <f t="shared" si="27"/>
        <v>1</v>
      </c>
      <c r="AB110" s="7">
        <f t="shared" si="19"/>
        <v>2.5</v>
      </c>
      <c r="AC110" s="7"/>
      <c r="AD110" s="7">
        <f t="shared" si="20"/>
        <v>1</v>
      </c>
      <c r="AE110" s="7">
        <f t="shared" si="21"/>
        <v>1.5</v>
      </c>
      <c r="AF110" s="7">
        <f t="shared" si="22"/>
        <v>0</v>
      </c>
      <c r="AG110" s="7"/>
      <c r="AI110" s="137"/>
      <c r="AJ110" s="139"/>
      <c r="AK110" s="139"/>
      <c r="AL110" s="139"/>
      <c r="AM110" s="139"/>
      <c r="AN110" s="54"/>
      <c r="AO110" s="139"/>
      <c r="AP110" s="139"/>
      <c r="AQ110" s="139"/>
      <c r="AR110" s="139"/>
      <c r="AS110" s="139"/>
      <c r="AT110" s="54"/>
      <c r="AU110" s="139"/>
      <c r="AV110" s="139"/>
      <c r="AW110" s="139"/>
      <c r="AX110" s="139"/>
      <c r="AY110" s="139"/>
      <c r="AZ110" s="54"/>
      <c r="BA110" s="139"/>
      <c r="BB110" s="54"/>
      <c r="BC110" s="54"/>
      <c r="BD110" s="54"/>
      <c r="BE110" s="54"/>
      <c r="BF110" s="54"/>
      <c r="BG110" s="54"/>
      <c r="BH110" s="54"/>
      <c r="BI110" s="54"/>
      <c r="BJ110" s="54"/>
      <c r="BK110" s="54"/>
      <c r="BL110" s="54"/>
    </row>
    <row r="111" spans="1:64" s="55" customFormat="1" ht="13.5" customHeight="1" x14ac:dyDescent="0.2">
      <c r="A111" s="8">
        <v>1077</v>
      </c>
      <c r="B111" s="29" t="s">
        <v>869</v>
      </c>
      <c r="C111" s="29">
        <v>9</v>
      </c>
      <c r="D111" s="8" t="s">
        <v>654</v>
      </c>
      <c r="E111" s="72">
        <v>1</v>
      </c>
      <c r="F111" s="72">
        <v>1</v>
      </c>
      <c r="G111" s="72">
        <v>1</v>
      </c>
      <c r="H111" s="72">
        <v>0</v>
      </c>
      <c r="I111" s="72">
        <v>0</v>
      </c>
      <c r="J111" s="72"/>
      <c r="K111" s="72">
        <v>1</v>
      </c>
      <c r="L111" s="72">
        <v>1</v>
      </c>
      <c r="M111" s="72">
        <v>0.5</v>
      </c>
      <c r="N111" s="72">
        <v>0.5</v>
      </c>
      <c r="O111" s="72">
        <v>1</v>
      </c>
      <c r="P111" s="72"/>
      <c r="Q111" s="72">
        <v>1</v>
      </c>
      <c r="R111" s="72">
        <v>1</v>
      </c>
      <c r="S111" s="72">
        <v>0</v>
      </c>
      <c r="T111" s="72">
        <v>0</v>
      </c>
      <c r="U111" s="72">
        <v>0</v>
      </c>
      <c r="V111" s="8"/>
      <c r="W111" s="13">
        <f t="shared" si="23"/>
        <v>1</v>
      </c>
      <c r="X111" s="13">
        <f t="shared" si="24"/>
        <v>1</v>
      </c>
      <c r="Y111" s="77">
        <f t="shared" si="25"/>
        <v>0.5</v>
      </c>
      <c r="Z111" s="30">
        <f t="shared" si="26"/>
        <v>0</v>
      </c>
      <c r="AA111" s="13">
        <f t="shared" si="27"/>
        <v>0</v>
      </c>
      <c r="AB111" s="7">
        <f t="shared" si="19"/>
        <v>2.5</v>
      </c>
      <c r="AC111" s="7"/>
      <c r="AD111" s="7">
        <f t="shared" si="20"/>
        <v>2</v>
      </c>
      <c r="AE111" s="7">
        <f t="shared" si="21"/>
        <v>0</v>
      </c>
      <c r="AF111" s="7">
        <f t="shared" si="22"/>
        <v>0.5</v>
      </c>
      <c r="AG111" s="7"/>
      <c r="AH111" s="54"/>
      <c r="AI111" s="139"/>
      <c r="AJ111" s="137"/>
      <c r="AK111" s="137"/>
      <c r="AL111" s="137"/>
      <c r="AM111" s="137"/>
      <c r="AO111" s="137"/>
      <c r="AP111" s="137"/>
      <c r="AQ111" s="137"/>
      <c r="AR111" s="137"/>
      <c r="AS111" s="137"/>
      <c r="AU111" s="137"/>
      <c r="AV111" s="137"/>
      <c r="AW111" s="137"/>
      <c r="AX111" s="137"/>
      <c r="AY111" s="137"/>
      <c r="AZ111" s="137"/>
      <c r="BA111" s="137"/>
      <c r="BD111" s="137"/>
      <c r="BE111" s="137"/>
      <c r="BF111" s="137"/>
      <c r="BG111" s="137"/>
      <c r="BH111" s="137"/>
      <c r="BI111" s="137"/>
      <c r="BJ111" s="137"/>
      <c r="BK111" s="137"/>
      <c r="BL111" s="137"/>
    </row>
    <row r="112" spans="1:64" s="137" customFormat="1" ht="13.5" customHeight="1" x14ac:dyDescent="0.2">
      <c r="A112" s="8">
        <v>1118</v>
      </c>
      <c r="B112" s="29" t="s">
        <v>903</v>
      </c>
      <c r="C112" s="29">
        <v>10</v>
      </c>
      <c r="D112" s="8" t="s">
        <v>696</v>
      </c>
      <c r="E112" s="72">
        <v>1</v>
      </c>
      <c r="F112" s="72">
        <v>1</v>
      </c>
      <c r="G112" s="72">
        <v>0</v>
      </c>
      <c r="H112" s="72">
        <v>0</v>
      </c>
      <c r="I112" s="72">
        <v>1</v>
      </c>
      <c r="J112" s="72"/>
      <c r="K112" s="72">
        <v>1</v>
      </c>
      <c r="L112" s="72">
        <v>1</v>
      </c>
      <c r="M112" s="72">
        <v>0</v>
      </c>
      <c r="N112" s="72">
        <v>0</v>
      </c>
      <c r="O112" s="72">
        <v>0.5</v>
      </c>
      <c r="P112" s="72"/>
      <c r="Q112" s="72">
        <v>1</v>
      </c>
      <c r="R112" s="72">
        <v>1</v>
      </c>
      <c r="S112" s="72">
        <v>1</v>
      </c>
      <c r="T112" s="72">
        <v>1</v>
      </c>
      <c r="U112" s="72">
        <v>0</v>
      </c>
      <c r="V112" s="8"/>
      <c r="W112" s="13">
        <f t="shared" si="23"/>
        <v>1</v>
      </c>
      <c r="X112" s="13">
        <f t="shared" si="24"/>
        <v>1</v>
      </c>
      <c r="Y112" s="77">
        <f t="shared" si="25"/>
        <v>0</v>
      </c>
      <c r="Z112" s="30">
        <f t="shared" si="26"/>
        <v>0</v>
      </c>
      <c r="AA112" s="13">
        <f t="shared" si="27"/>
        <v>0.5</v>
      </c>
      <c r="AB112" s="7">
        <f t="shared" si="19"/>
        <v>2.5</v>
      </c>
      <c r="AC112" s="7"/>
      <c r="AD112" s="7">
        <f t="shared" si="20"/>
        <v>2</v>
      </c>
      <c r="AE112" s="7">
        <f t="shared" si="21"/>
        <v>0.5</v>
      </c>
      <c r="AF112" s="7">
        <f t="shared" si="22"/>
        <v>0</v>
      </c>
      <c r="AG112" s="7"/>
      <c r="AH112" s="54"/>
      <c r="AI112" s="139"/>
      <c r="AN112" s="55"/>
      <c r="AT112" s="55"/>
      <c r="BB112" s="55"/>
      <c r="BC112" s="55"/>
    </row>
    <row r="113" spans="1:64" s="137" customFormat="1" ht="13.5" customHeight="1" x14ac:dyDescent="0.2">
      <c r="A113" s="8">
        <v>1137</v>
      </c>
      <c r="B113" s="29" t="s">
        <v>918</v>
      </c>
      <c r="C113" s="29">
        <v>9</v>
      </c>
      <c r="D113" s="8" t="s">
        <v>715</v>
      </c>
      <c r="E113" s="72">
        <v>1</v>
      </c>
      <c r="F113" s="72">
        <v>1</v>
      </c>
      <c r="G113" s="72">
        <v>0</v>
      </c>
      <c r="H113" s="72">
        <v>0</v>
      </c>
      <c r="I113" s="72">
        <v>0</v>
      </c>
      <c r="J113" s="72"/>
      <c r="K113" s="72">
        <v>1</v>
      </c>
      <c r="L113" s="72">
        <v>1</v>
      </c>
      <c r="M113" s="72">
        <v>0</v>
      </c>
      <c r="N113" s="72">
        <v>0.5</v>
      </c>
      <c r="O113" s="72">
        <v>0.5</v>
      </c>
      <c r="P113" s="72"/>
      <c r="Q113" s="72">
        <v>1</v>
      </c>
      <c r="R113" s="72">
        <v>1</v>
      </c>
      <c r="S113" s="72">
        <v>1</v>
      </c>
      <c r="T113" s="72">
        <v>1</v>
      </c>
      <c r="U113" s="72">
        <v>0</v>
      </c>
      <c r="V113" s="8"/>
      <c r="W113" s="13">
        <f t="shared" si="23"/>
        <v>1</v>
      </c>
      <c r="X113" s="13">
        <f t="shared" si="24"/>
        <v>1</v>
      </c>
      <c r="Y113" s="77">
        <f t="shared" si="25"/>
        <v>0</v>
      </c>
      <c r="Z113" s="30">
        <f t="shared" si="26"/>
        <v>0.5</v>
      </c>
      <c r="AA113" s="13">
        <f t="shared" si="27"/>
        <v>0</v>
      </c>
      <c r="AB113" s="7">
        <f t="shared" si="19"/>
        <v>2.5</v>
      </c>
      <c r="AC113" s="7"/>
      <c r="AD113" s="7">
        <f t="shared" si="20"/>
        <v>2</v>
      </c>
      <c r="AE113" s="7">
        <f t="shared" si="21"/>
        <v>0.5</v>
      </c>
      <c r="AF113" s="7">
        <f t="shared" si="22"/>
        <v>0</v>
      </c>
      <c r="AG113" s="7"/>
      <c r="AH113" s="54"/>
      <c r="AI113" s="139"/>
      <c r="AN113" s="55"/>
      <c r="AT113" s="55"/>
      <c r="AZ113" s="55"/>
      <c r="BB113" s="55"/>
      <c r="BC113" s="55"/>
      <c r="BD113" s="55"/>
      <c r="BE113" s="55"/>
      <c r="BF113" s="55"/>
      <c r="BG113" s="55"/>
      <c r="BH113" s="55"/>
      <c r="BI113" s="55"/>
      <c r="BJ113" s="55"/>
      <c r="BK113" s="55"/>
      <c r="BL113" s="55"/>
    </row>
    <row r="114" spans="1:64" s="137" customFormat="1" ht="13.5" customHeight="1" x14ac:dyDescent="0.2">
      <c r="A114" s="8">
        <v>1105</v>
      </c>
      <c r="B114" s="29" t="s">
        <v>891</v>
      </c>
      <c r="C114" s="29">
        <v>8</v>
      </c>
      <c r="D114" s="8" t="s">
        <v>683</v>
      </c>
      <c r="E114" s="72">
        <v>1</v>
      </c>
      <c r="F114" s="72">
        <v>1</v>
      </c>
      <c r="G114" s="72">
        <v>0</v>
      </c>
      <c r="H114" s="72">
        <v>0</v>
      </c>
      <c r="I114" s="72">
        <v>0</v>
      </c>
      <c r="J114" s="72"/>
      <c r="K114" s="72">
        <v>1</v>
      </c>
      <c r="L114" s="72">
        <v>1</v>
      </c>
      <c r="M114" s="72">
        <v>0</v>
      </c>
      <c r="N114" s="72">
        <v>0.5</v>
      </c>
      <c r="O114" s="72">
        <v>1</v>
      </c>
      <c r="P114" s="72"/>
      <c r="Q114" s="8">
        <v>1</v>
      </c>
      <c r="R114" s="8">
        <v>1</v>
      </c>
      <c r="S114" s="8">
        <v>1</v>
      </c>
      <c r="T114" s="8">
        <v>1</v>
      </c>
      <c r="U114" s="8">
        <v>0</v>
      </c>
      <c r="V114" s="8"/>
      <c r="W114" s="13">
        <f t="shared" si="23"/>
        <v>1</v>
      </c>
      <c r="X114" s="13">
        <f t="shared" si="24"/>
        <v>1</v>
      </c>
      <c r="Y114" s="77">
        <f t="shared" si="25"/>
        <v>0</v>
      </c>
      <c r="Z114" s="30">
        <f t="shared" si="26"/>
        <v>0.5</v>
      </c>
      <c r="AA114" s="13">
        <f t="shared" si="27"/>
        <v>0</v>
      </c>
      <c r="AB114" s="7">
        <f t="shared" si="19"/>
        <v>2.5</v>
      </c>
      <c r="AC114" s="7"/>
      <c r="AD114" s="7">
        <f t="shared" si="20"/>
        <v>2</v>
      </c>
      <c r="AE114" s="7">
        <f t="shared" si="21"/>
        <v>0.5</v>
      </c>
      <c r="AF114" s="7">
        <f t="shared" si="22"/>
        <v>0</v>
      </c>
      <c r="AG114" s="7"/>
      <c r="AH114" s="54"/>
      <c r="AI114" s="139"/>
      <c r="AN114" s="55"/>
      <c r="AT114" s="55"/>
      <c r="AZ114" s="55"/>
      <c r="BB114" s="55"/>
      <c r="BC114" s="55"/>
      <c r="BD114" s="55"/>
      <c r="BE114" s="55"/>
      <c r="BF114" s="55"/>
      <c r="BG114" s="55"/>
      <c r="BH114" s="55"/>
      <c r="BI114" s="55"/>
      <c r="BJ114" s="55"/>
      <c r="BK114" s="55"/>
      <c r="BL114" s="55"/>
    </row>
    <row r="115" spans="1:64" s="139" customFormat="1" ht="13.5" customHeight="1" x14ac:dyDescent="0.2">
      <c r="A115" s="8">
        <v>1143</v>
      </c>
      <c r="B115" s="29" t="s">
        <v>924</v>
      </c>
      <c r="C115" s="29">
        <v>8</v>
      </c>
      <c r="D115" s="8" t="s">
        <v>721</v>
      </c>
      <c r="E115" s="72">
        <v>1</v>
      </c>
      <c r="F115" s="72">
        <v>1</v>
      </c>
      <c r="G115" s="72">
        <v>1</v>
      </c>
      <c r="H115" s="72">
        <v>1</v>
      </c>
      <c r="I115" s="72">
        <v>0</v>
      </c>
      <c r="J115" s="72"/>
      <c r="K115" s="72">
        <v>1</v>
      </c>
      <c r="L115" s="72">
        <v>1</v>
      </c>
      <c r="M115" s="72">
        <v>0</v>
      </c>
      <c r="N115" s="72">
        <v>0.5</v>
      </c>
      <c r="O115" s="72">
        <v>0.5</v>
      </c>
      <c r="P115" s="72"/>
      <c r="Q115" s="72">
        <v>1</v>
      </c>
      <c r="R115" s="72">
        <v>1</v>
      </c>
      <c r="S115" s="72">
        <v>0</v>
      </c>
      <c r="T115" s="72">
        <v>0</v>
      </c>
      <c r="U115" s="72">
        <v>0</v>
      </c>
      <c r="V115" s="8"/>
      <c r="W115" s="13">
        <f t="shared" si="23"/>
        <v>1</v>
      </c>
      <c r="X115" s="13">
        <f t="shared" si="24"/>
        <v>1</v>
      </c>
      <c r="Y115" s="77">
        <f t="shared" si="25"/>
        <v>0</v>
      </c>
      <c r="Z115" s="30">
        <f t="shared" si="26"/>
        <v>0.5</v>
      </c>
      <c r="AA115" s="13">
        <f t="shared" si="27"/>
        <v>0</v>
      </c>
      <c r="AB115" s="7">
        <f t="shared" si="19"/>
        <v>2.5</v>
      </c>
      <c r="AC115" s="7"/>
      <c r="AD115" s="7">
        <f t="shared" si="20"/>
        <v>2</v>
      </c>
      <c r="AE115" s="7">
        <f t="shared" si="21"/>
        <v>0.5</v>
      </c>
      <c r="AF115" s="7">
        <f t="shared" si="22"/>
        <v>0</v>
      </c>
      <c r="AG115" s="7"/>
      <c r="AH115" s="54"/>
      <c r="AN115" s="54"/>
      <c r="AT115" s="54"/>
      <c r="AZ115" s="54"/>
      <c r="BB115" s="54"/>
      <c r="BC115" s="54"/>
      <c r="BD115" s="54"/>
      <c r="BE115" s="54"/>
      <c r="BF115" s="54"/>
      <c r="BG115" s="54"/>
      <c r="BH115" s="54"/>
      <c r="BI115" s="54"/>
      <c r="BJ115" s="54"/>
      <c r="BK115" s="54"/>
      <c r="BL115" s="54"/>
    </row>
    <row r="116" spans="1:64" s="137" customFormat="1" ht="13.5" customHeight="1" x14ac:dyDescent="0.2">
      <c r="A116" s="11" t="s">
        <v>205</v>
      </c>
      <c r="B116" s="29" t="s">
        <v>482</v>
      </c>
      <c r="C116" s="29">
        <v>10</v>
      </c>
      <c r="D116" s="4" t="s">
        <v>214</v>
      </c>
      <c r="E116" s="6">
        <v>1</v>
      </c>
      <c r="F116" s="6">
        <v>1</v>
      </c>
      <c r="G116" s="6">
        <v>0</v>
      </c>
      <c r="H116" s="6">
        <v>1</v>
      </c>
      <c r="I116" s="6">
        <v>0</v>
      </c>
      <c r="J116" s="3"/>
      <c r="K116" s="5">
        <v>1</v>
      </c>
      <c r="L116" s="5">
        <v>0</v>
      </c>
      <c r="M116" s="14">
        <v>0.5</v>
      </c>
      <c r="N116" s="14">
        <v>0.5</v>
      </c>
      <c r="O116" s="14">
        <v>1</v>
      </c>
      <c r="P116" s="8" t="s">
        <v>298</v>
      </c>
      <c r="Q116" s="5">
        <v>1</v>
      </c>
      <c r="R116" s="5">
        <v>1</v>
      </c>
      <c r="S116" s="5">
        <v>0</v>
      </c>
      <c r="T116" s="5">
        <v>0</v>
      </c>
      <c r="U116" s="5">
        <v>0</v>
      </c>
      <c r="V116" s="5"/>
      <c r="W116" s="13">
        <f t="shared" si="23"/>
        <v>1</v>
      </c>
      <c r="X116" s="13">
        <f t="shared" si="24"/>
        <v>1</v>
      </c>
      <c r="Y116" s="77">
        <f t="shared" si="25"/>
        <v>0</v>
      </c>
      <c r="Z116" s="30">
        <f t="shared" si="26"/>
        <v>0.5</v>
      </c>
      <c r="AA116" s="13">
        <f t="shared" si="27"/>
        <v>0</v>
      </c>
      <c r="AB116" s="7">
        <f t="shared" si="19"/>
        <v>2.5</v>
      </c>
      <c r="AC116" s="7"/>
      <c r="AD116" s="7">
        <f t="shared" si="20"/>
        <v>2</v>
      </c>
      <c r="AE116" s="7">
        <f t="shared" si="21"/>
        <v>0.5</v>
      </c>
      <c r="AF116" s="7">
        <f t="shared" si="22"/>
        <v>0</v>
      </c>
      <c r="AG116" s="7"/>
      <c r="AH116" s="54"/>
      <c r="AI116" s="139"/>
      <c r="AN116" s="55"/>
      <c r="AT116" s="55"/>
      <c r="AZ116" s="55"/>
      <c r="BB116" s="55"/>
      <c r="BC116" s="55"/>
      <c r="BD116" s="55"/>
      <c r="BE116" s="55"/>
      <c r="BF116" s="55"/>
      <c r="BG116" s="55"/>
      <c r="BH116" s="55"/>
      <c r="BI116" s="55"/>
      <c r="BJ116" s="55"/>
      <c r="BK116" s="55"/>
      <c r="BL116" s="55"/>
    </row>
    <row r="117" spans="1:64" s="137" customFormat="1" ht="13.5" customHeight="1" x14ac:dyDescent="0.2">
      <c r="A117" s="1" t="s">
        <v>232</v>
      </c>
      <c r="B117" s="29" t="s">
        <v>491</v>
      </c>
      <c r="C117" s="29">
        <v>11</v>
      </c>
      <c r="D117" s="4" t="s">
        <v>244</v>
      </c>
      <c r="E117" s="8">
        <v>1</v>
      </c>
      <c r="F117" s="8">
        <v>1</v>
      </c>
      <c r="G117" s="8">
        <v>0</v>
      </c>
      <c r="H117" s="8">
        <v>0</v>
      </c>
      <c r="I117" s="8">
        <v>1</v>
      </c>
      <c r="J117" s="8"/>
      <c r="K117" s="8">
        <v>1</v>
      </c>
      <c r="L117" s="6">
        <v>1</v>
      </c>
      <c r="M117" s="17">
        <v>0.5</v>
      </c>
      <c r="N117" s="17">
        <v>0.5</v>
      </c>
      <c r="O117" s="17">
        <v>0.5</v>
      </c>
      <c r="P117" s="3"/>
      <c r="Q117" s="8">
        <v>1</v>
      </c>
      <c r="R117" s="8">
        <v>1</v>
      </c>
      <c r="S117" s="8">
        <v>0</v>
      </c>
      <c r="T117" s="8">
        <v>0</v>
      </c>
      <c r="U117" s="8">
        <v>0</v>
      </c>
      <c r="V117" s="8"/>
      <c r="W117" s="13">
        <f t="shared" si="23"/>
        <v>1</v>
      </c>
      <c r="X117" s="13">
        <f t="shared" si="24"/>
        <v>1</v>
      </c>
      <c r="Y117" s="77">
        <f t="shared" si="25"/>
        <v>0</v>
      </c>
      <c r="Z117" s="30">
        <f t="shared" si="26"/>
        <v>0</v>
      </c>
      <c r="AA117" s="13">
        <f t="shared" si="27"/>
        <v>0.5</v>
      </c>
      <c r="AB117" s="7">
        <f t="shared" si="19"/>
        <v>2.5</v>
      </c>
      <c r="AC117" s="7"/>
      <c r="AD117" s="7">
        <f t="shared" si="20"/>
        <v>2</v>
      </c>
      <c r="AE117" s="7">
        <f t="shared" si="21"/>
        <v>0.5</v>
      </c>
      <c r="AF117" s="7">
        <f t="shared" si="22"/>
        <v>0</v>
      </c>
      <c r="AG117" s="7"/>
      <c r="AH117" s="54"/>
      <c r="AI117" s="139"/>
      <c r="AN117" s="55"/>
      <c r="AT117" s="55"/>
      <c r="AZ117" s="55"/>
      <c r="BB117" s="55"/>
      <c r="BC117" s="55"/>
      <c r="BD117" s="55"/>
      <c r="BE117" s="55"/>
      <c r="BF117" s="55"/>
      <c r="BG117" s="55"/>
      <c r="BH117" s="55"/>
      <c r="BI117" s="55"/>
      <c r="BJ117" s="55"/>
      <c r="BK117" s="55"/>
      <c r="BL117" s="55"/>
    </row>
    <row r="118" spans="1:64" s="139" customFormat="1" ht="13.5" customHeight="1" x14ac:dyDescent="0.2">
      <c r="A118" s="8">
        <v>1108</v>
      </c>
      <c r="B118" s="29" t="s">
        <v>893</v>
      </c>
      <c r="C118" s="29">
        <v>10</v>
      </c>
      <c r="D118" s="8" t="s">
        <v>686</v>
      </c>
      <c r="E118" s="72">
        <v>1</v>
      </c>
      <c r="F118" s="72">
        <v>1</v>
      </c>
      <c r="G118" s="72">
        <v>1</v>
      </c>
      <c r="H118" s="72">
        <v>0</v>
      </c>
      <c r="I118" s="72">
        <v>0</v>
      </c>
      <c r="J118" s="72"/>
      <c r="K118" s="72">
        <v>1</v>
      </c>
      <c r="L118" s="72">
        <v>1</v>
      </c>
      <c r="M118" s="72">
        <v>0.5</v>
      </c>
      <c r="N118" s="72">
        <v>0.5</v>
      </c>
      <c r="O118" s="72">
        <v>0.5</v>
      </c>
      <c r="P118" s="72"/>
      <c r="Q118" s="72">
        <v>1</v>
      </c>
      <c r="R118" s="72">
        <v>1</v>
      </c>
      <c r="S118" s="72">
        <v>0</v>
      </c>
      <c r="T118" s="72">
        <v>0</v>
      </c>
      <c r="U118" s="72">
        <v>0</v>
      </c>
      <c r="V118" s="8"/>
      <c r="W118" s="13">
        <f t="shared" si="23"/>
        <v>1</v>
      </c>
      <c r="X118" s="13">
        <f t="shared" si="24"/>
        <v>1</v>
      </c>
      <c r="Y118" s="77">
        <f t="shared" si="25"/>
        <v>0.5</v>
      </c>
      <c r="Z118" s="30">
        <f t="shared" si="26"/>
        <v>0</v>
      </c>
      <c r="AA118" s="13">
        <f t="shared" si="27"/>
        <v>0</v>
      </c>
      <c r="AB118" s="7">
        <f t="shared" si="19"/>
        <v>2.5</v>
      </c>
      <c r="AC118" s="7"/>
      <c r="AD118" s="7">
        <f t="shared" si="20"/>
        <v>2</v>
      </c>
      <c r="AE118" s="7">
        <f t="shared" si="21"/>
        <v>0</v>
      </c>
      <c r="AF118" s="7">
        <f t="shared" si="22"/>
        <v>0.5</v>
      </c>
      <c r="AG118" s="7"/>
      <c r="AH118" s="54"/>
      <c r="AN118" s="54"/>
      <c r="AT118" s="54"/>
      <c r="BB118" s="54"/>
      <c r="BC118" s="54"/>
    </row>
    <row r="119" spans="1:64" s="85" customFormat="1" ht="13.5" customHeight="1" x14ac:dyDescent="0.2">
      <c r="A119" s="8">
        <v>1037</v>
      </c>
      <c r="B119" s="29" t="s">
        <v>832</v>
      </c>
      <c r="C119" s="29">
        <v>11</v>
      </c>
      <c r="D119" s="8" t="s">
        <v>614</v>
      </c>
      <c r="E119" s="72">
        <v>1</v>
      </c>
      <c r="F119" s="72">
        <v>1</v>
      </c>
      <c r="G119" s="72">
        <v>0</v>
      </c>
      <c r="H119" s="72">
        <v>0</v>
      </c>
      <c r="I119" s="72">
        <v>0</v>
      </c>
      <c r="J119" s="72"/>
      <c r="K119" s="72">
        <v>1</v>
      </c>
      <c r="L119" s="72">
        <v>1</v>
      </c>
      <c r="M119" s="72">
        <v>0.5</v>
      </c>
      <c r="N119" s="72">
        <v>1</v>
      </c>
      <c r="O119" s="72">
        <v>1</v>
      </c>
      <c r="P119" s="72" t="s">
        <v>748</v>
      </c>
      <c r="Q119" s="72">
        <v>1</v>
      </c>
      <c r="R119" s="72">
        <v>1</v>
      </c>
      <c r="S119" s="72">
        <v>1</v>
      </c>
      <c r="T119" s="72">
        <v>0</v>
      </c>
      <c r="U119" s="72">
        <v>0</v>
      </c>
      <c r="V119" s="54"/>
      <c r="W119" s="13">
        <f t="shared" si="23"/>
        <v>1</v>
      </c>
      <c r="X119" s="13">
        <f t="shared" si="24"/>
        <v>1</v>
      </c>
      <c r="Y119" s="77">
        <f t="shared" si="25"/>
        <v>0.5</v>
      </c>
      <c r="Z119" s="30">
        <f t="shared" si="26"/>
        <v>0</v>
      </c>
      <c r="AA119" s="13">
        <f t="shared" si="27"/>
        <v>0</v>
      </c>
      <c r="AB119" s="7">
        <f t="shared" si="19"/>
        <v>2.5</v>
      </c>
      <c r="AC119" s="7"/>
      <c r="AD119" s="7">
        <f t="shared" si="20"/>
        <v>2</v>
      </c>
      <c r="AE119" s="7">
        <f t="shared" si="21"/>
        <v>0</v>
      </c>
      <c r="AF119" s="7">
        <f t="shared" si="22"/>
        <v>0.5</v>
      </c>
      <c r="AG119" s="7"/>
      <c r="AH119" s="55"/>
      <c r="AI119" s="137"/>
      <c r="AN119" s="83"/>
      <c r="AT119" s="83"/>
      <c r="AZ119" s="83"/>
      <c r="BB119" s="83"/>
      <c r="BC119" s="83"/>
      <c r="BD119" s="83"/>
      <c r="BE119" s="83"/>
      <c r="BF119" s="83"/>
      <c r="BG119" s="83"/>
      <c r="BH119" s="83"/>
      <c r="BI119" s="83"/>
      <c r="BJ119" s="83"/>
      <c r="BK119" s="83"/>
      <c r="BL119" s="83"/>
    </row>
    <row r="120" spans="1:64" s="137" customFormat="1" ht="13.5" customHeight="1" x14ac:dyDescent="0.2">
      <c r="A120" s="8">
        <v>1124</v>
      </c>
      <c r="B120" s="29" t="s">
        <v>878</v>
      </c>
      <c r="C120" s="29">
        <v>8</v>
      </c>
      <c r="D120" s="8" t="s">
        <v>702</v>
      </c>
      <c r="E120" s="72">
        <v>1</v>
      </c>
      <c r="F120" s="72">
        <v>1</v>
      </c>
      <c r="G120" s="72">
        <v>1</v>
      </c>
      <c r="H120" s="72">
        <v>0</v>
      </c>
      <c r="I120" s="72">
        <v>0</v>
      </c>
      <c r="J120" s="72"/>
      <c r="K120" s="72">
        <v>1</v>
      </c>
      <c r="L120" s="72">
        <v>1</v>
      </c>
      <c r="M120" s="72">
        <v>0</v>
      </c>
      <c r="N120" s="72">
        <v>0.5</v>
      </c>
      <c r="O120" s="72">
        <v>1</v>
      </c>
      <c r="P120" s="72"/>
      <c r="Q120" s="72">
        <v>1</v>
      </c>
      <c r="R120" s="72">
        <v>1</v>
      </c>
      <c r="S120" s="72">
        <v>0</v>
      </c>
      <c r="T120" s="72">
        <v>1</v>
      </c>
      <c r="U120" s="72">
        <v>0</v>
      </c>
      <c r="V120" s="8"/>
      <c r="W120" s="13">
        <f t="shared" si="23"/>
        <v>1</v>
      </c>
      <c r="X120" s="13">
        <f t="shared" si="24"/>
        <v>1</v>
      </c>
      <c r="Y120" s="77">
        <f t="shared" si="25"/>
        <v>0</v>
      </c>
      <c r="Z120" s="30">
        <f t="shared" si="26"/>
        <v>0.5</v>
      </c>
      <c r="AA120" s="13">
        <f t="shared" si="27"/>
        <v>0</v>
      </c>
      <c r="AB120" s="7">
        <f t="shared" si="19"/>
        <v>2.5</v>
      </c>
      <c r="AC120" s="7"/>
      <c r="AD120" s="7">
        <f t="shared" si="20"/>
        <v>2</v>
      </c>
      <c r="AE120" s="7">
        <f t="shared" si="21"/>
        <v>0.5</v>
      </c>
      <c r="AF120" s="7">
        <f t="shared" si="22"/>
        <v>0</v>
      </c>
      <c r="AG120" s="7"/>
      <c r="AH120" s="54"/>
      <c r="AI120" s="139"/>
      <c r="AN120" s="55"/>
      <c r="AT120" s="55"/>
      <c r="AZ120" s="55"/>
      <c r="BB120" s="55"/>
      <c r="BC120" s="55"/>
      <c r="BD120" s="55"/>
      <c r="BE120" s="55"/>
      <c r="BF120" s="55"/>
      <c r="BG120" s="55"/>
      <c r="BH120" s="55"/>
      <c r="BI120" s="55"/>
      <c r="BJ120" s="55"/>
      <c r="BK120" s="55"/>
      <c r="BL120" s="55"/>
    </row>
    <row r="121" spans="1:64" s="137" customFormat="1" ht="13.5" customHeight="1" x14ac:dyDescent="0.2">
      <c r="A121" s="8">
        <v>1013</v>
      </c>
      <c r="B121" s="29" t="s">
        <v>810</v>
      </c>
      <c r="C121" s="29">
        <v>8</v>
      </c>
      <c r="D121" s="8" t="s">
        <v>590</v>
      </c>
      <c r="E121" s="72">
        <v>1</v>
      </c>
      <c r="F121" s="72">
        <v>1</v>
      </c>
      <c r="G121" s="72">
        <v>1</v>
      </c>
      <c r="H121" s="72">
        <v>0</v>
      </c>
      <c r="I121" s="72">
        <v>0</v>
      </c>
      <c r="J121" s="72"/>
      <c r="K121" s="72">
        <v>0</v>
      </c>
      <c r="L121" s="72">
        <v>0</v>
      </c>
      <c r="M121" s="72">
        <v>0</v>
      </c>
      <c r="N121" s="72">
        <v>0</v>
      </c>
      <c r="O121" s="72">
        <v>0</v>
      </c>
      <c r="P121" s="72" t="s">
        <v>744</v>
      </c>
      <c r="Q121" s="72">
        <v>1</v>
      </c>
      <c r="R121" s="72">
        <v>1</v>
      </c>
      <c r="S121" s="72">
        <v>0</v>
      </c>
      <c r="T121" s="72">
        <v>0</v>
      </c>
      <c r="U121" s="72">
        <v>0</v>
      </c>
      <c r="V121" s="72"/>
      <c r="W121" s="13">
        <f t="shared" si="23"/>
        <v>1</v>
      </c>
      <c r="X121" s="13">
        <f t="shared" si="24"/>
        <v>1</v>
      </c>
      <c r="Y121" s="77">
        <f t="shared" si="25"/>
        <v>0</v>
      </c>
      <c r="Z121" s="30">
        <f t="shared" si="26"/>
        <v>0</v>
      </c>
      <c r="AA121" s="13">
        <f t="shared" si="27"/>
        <v>0</v>
      </c>
      <c r="AB121" s="7">
        <f t="shared" si="19"/>
        <v>2</v>
      </c>
      <c r="AC121" s="7"/>
      <c r="AD121" s="7">
        <f t="shared" si="20"/>
        <v>2</v>
      </c>
      <c r="AE121" s="7">
        <f t="shared" si="21"/>
        <v>0</v>
      </c>
      <c r="AF121" s="7">
        <f t="shared" si="22"/>
        <v>0</v>
      </c>
      <c r="AG121" s="7"/>
      <c r="AH121" s="55"/>
      <c r="AN121" s="55"/>
      <c r="AT121" s="55"/>
      <c r="AZ121" s="55"/>
      <c r="BB121" s="55"/>
      <c r="BC121" s="55"/>
      <c r="BD121" s="55"/>
      <c r="BE121" s="55"/>
      <c r="BF121" s="55"/>
      <c r="BG121" s="55"/>
      <c r="BH121" s="55"/>
      <c r="BI121" s="55"/>
      <c r="BJ121" s="55"/>
      <c r="BK121" s="55"/>
      <c r="BL121" s="55"/>
    </row>
    <row r="122" spans="1:64" s="137" customFormat="1" ht="13.5" customHeight="1" x14ac:dyDescent="0.2">
      <c r="A122" s="1" t="s">
        <v>198</v>
      </c>
      <c r="B122" s="29" t="s">
        <v>479</v>
      </c>
      <c r="C122" s="29">
        <v>10</v>
      </c>
      <c r="D122" s="4" t="s">
        <v>208</v>
      </c>
      <c r="E122" s="6">
        <v>1</v>
      </c>
      <c r="F122" s="6">
        <v>1</v>
      </c>
      <c r="G122" s="6">
        <v>0</v>
      </c>
      <c r="H122" s="6">
        <v>0</v>
      </c>
      <c r="I122" s="6">
        <v>0</v>
      </c>
      <c r="J122" s="3"/>
      <c r="K122" s="5">
        <v>1</v>
      </c>
      <c r="L122" s="5">
        <v>1</v>
      </c>
      <c r="M122" s="14">
        <v>0</v>
      </c>
      <c r="N122" s="14">
        <v>0.5</v>
      </c>
      <c r="O122" s="14">
        <v>1</v>
      </c>
      <c r="P122" s="3"/>
      <c r="Q122" s="5">
        <v>1</v>
      </c>
      <c r="R122" s="5">
        <v>1</v>
      </c>
      <c r="S122" s="5">
        <v>0</v>
      </c>
      <c r="T122" s="5">
        <v>0</v>
      </c>
      <c r="U122" s="5">
        <v>0</v>
      </c>
      <c r="V122" s="5"/>
      <c r="W122" s="13">
        <f t="shared" si="23"/>
        <v>1</v>
      </c>
      <c r="X122" s="13">
        <f t="shared" si="24"/>
        <v>1</v>
      </c>
      <c r="Y122" s="77">
        <f t="shared" si="25"/>
        <v>0</v>
      </c>
      <c r="Z122" s="30">
        <f t="shared" si="26"/>
        <v>0</v>
      </c>
      <c r="AA122" s="13">
        <f t="shared" si="27"/>
        <v>0</v>
      </c>
      <c r="AB122" s="7">
        <f t="shared" si="19"/>
        <v>2</v>
      </c>
      <c r="AC122" s="7"/>
      <c r="AD122" s="7">
        <f t="shared" si="20"/>
        <v>2</v>
      </c>
      <c r="AE122" s="7">
        <f t="shared" si="21"/>
        <v>0</v>
      </c>
      <c r="AF122" s="7">
        <f t="shared" si="22"/>
        <v>0</v>
      </c>
      <c r="AG122" s="88"/>
      <c r="AH122" s="54"/>
      <c r="AI122" s="139"/>
      <c r="AN122" s="55"/>
      <c r="AT122" s="55"/>
      <c r="AZ122" s="55"/>
      <c r="BB122" s="55"/>
      <c r="BC122" s="55"/>
      <c r="BD122" s="55"/>
      <c r="BE122" s="55"/>
      <c r="BF122" s="55"/>
      <c r="BG122" s="55"/>
      <c r="BH122" s="55"/>
      <c r="BI122" s="55"/>
      <c r="BJ122" s="55"/>
      <c r="BK122" s="55"/>
      <c r="BL122" s="55"/>
    </row>
    <row r="123" spans="1:64" s="137" customFormat="1" ht="13.5" customHeight="1" x14ac:dyDescent="0.2">
      <c r="A123" s="11" t="s">
        <v>957</v>
      </c>
      <c r="B123" s="29" t="s">
        <v>501</v>
      </c>
      <c r="C123" s="29">
        <v>9</v>
      </c>
      <c r="D123" s="4" t="s">
        <v>269</v>
      </c>
      <c r="E123" s="8">
        <v>1</v>
      </c>
      <c r="F123" s="8">
        <v>1</v>
      </c>
      <c r="G123" s="8">
        <v>0</v>
      </c>
      <c r="H123" s="8">
        <v>0</v>
      </c>
      <c r="I123" s="8">
        <v>0</v>
      </c>
      <c r="J123" s="8" t="s">
        <v>545</v>
      </c>
      <c r="K123" s="8">
        <v>1</v>
      </c>
      <c r="L123" s="8">
        <v>1</v>
      </c>
      <c r="M123" s="8">
        <v>1</v>
      </c>
      <c r="N123" s="17">
        <v>0.5</v>
      </c>
      <c r="O123" s="17">
        <v>0.5</v>
      </c>
      <c r="P123" s="8"/>
      <c r="Q123" s="8">
        <v>1</v>
      </c>
      <c r="R123" s="8">
        <v>1</v>
      </c>
      <c r="S123" s="8">
        <v>0</v>
      </c>
      <c r="T123" s="8">
        <v>0</v>
      </c>
      <c r="U123" s="8">
        <v>0</v>
      </c>
      <c r="V123" s="8"/>
      <c r="W123" s="13">
        <f t="shared" si="23"/>
        <v>1</v>
      </c>
      <c r="X123" s="13">
        <f t="shared" si="24"/>
        <v>1</v>
      </c>
      <c r="Y123" s="77">
        <f t="shared" si="25"/>
        <v>0</v>
      </c>
      <c r="Z123" s="30">
        <f t="shared" si="26"/>
        <v>0</v>
      </c>
      <c r="AA123" s="13">
        <f t="shared" si="27"/>
        <v>0</v>
      </c>
      <c r="AB123" s="7">
        <f t="shared" si="19"/>
        <v>2</v>
      </c>
      <c r="AC123" s="7"/>
      <c r="AD123" s="7">
        <f t="shared" si="20"/>
        <v>2</v>
      </c>
      <c r="AE123" s="7">
        <f t="shared" si="21"/>
        <v>0</v>
      </c>
      <c r="AF123" s="7">
        <f t="shared" si="22"/>
        <v>0</v>
      </c>
      <c r="AG123" s="7"/>
      <c r="AH123" s="54"/>
      <c r="AI123" s="139"/>
      <c r="AN123" s="55"/>
      <c r="AT123" s="55"/>
      <c r="BB123" s="55"/>
      <c r="BC123" s="55"/>
    </row>
    <row r="124" spans="1:64" s="139" customFormat="1" ht="13.5" customHeight="1" x14ac:dyDescent="0.2">
      <c r="A124" s="8">
        <v>1122</v>
      </c>
      <c r="B124" s="29" t="s">
        <v>887</v>
      </c>
      <c r="C124" s="29">
        <v>10</v>
      </c>
      <c r="D124" s="8" t="s">
        <v>700</v>
      </c>
      <c r="E124" s="72">
        <v>1</v>
      </c>
      <c r="F124" s="72">
        <v>1</v>
      </c>
      <c r="G124" s="72">
        <v>0</v>
      </c>
      <c r="H124" s="72">
        <v>0</v>
      </c>
      <c r="I124" s="72">
        <v>0</v>
      </c>
      <c r="J124" s="72"/>
      <c r="K124" s="72">
        <v>1</v>
      </c>
      <c r="L124" s="72">
        <v>1</v>
      </c>
      <c r="M124" s="72">
        <v>0</v>
      </c>
      <c r="N124" s="72">
        <v>0</v>
      </c>
      <c r="O124" s="72">
        <v>0.5</v>
      </c>
      <c r="P124" s="72"/>
      <c r="Q124" s="72">
        <v>1</v>
      </c>
      <c r="R124" s="72">
        <v>1</v>
      </c>
      <c r="S124" s="72">
        <v>1</v>
      </c>
      <c r="T124" s="72">
        <v>1</v>
      </c>
      <c r="U124" s="72">
        <v>0</v>
      </c>
      <c r="V124" s="8"/>
      <c r="W124" s="13">
        <f t="shared" si="23"/>
        <v>1</v>
      </c>
      <c r="X124" s="13">
        <f t="shared" si="24"/>
        <v>1</v>
      </c>
      <c r="Y124" s="77">
        <f t="shared" si="25"/>
        <v>0</v>
      </c>
      <c r="Z124" s="30">
        <f t="shared" si="26"/>
        <v>0</v>
      </c>
      <c r="AA124" s="13">
        <f t="shared" si="27"/>
        <v>0</v>
      </c>
      <c r="AB124" s="7">
        <f t="shared" si="19"/>
        <v>2</v>
      </c>
      <c r="AC124" s="7"/>
      <c r="AD124" s="7">
        <f t="shared" si="20"/>
        <v>2</v>
      </c>
      <c r="AE124" s="7">
        <f t="shared" si="21"/>
        <v>0</v>
      </c>
      <c r="AF124" s="7">
        <f t="shared" si="22"/>
        <v>0</v>
      </c>
      <c r="AG124" s="7"/>
      <c r="AH124" s="55"/>
      <c r="AI124" s="137"/>
      <c r="AN124" s="54"/>
      <c r="AT124" s="54"/>
      <c r="BB124" s="54"/>
      <c r="BC124" s="54"/>
    </row>
    <row r="125" spans="1:64" s="139" customFormat="1" ht="13.5" customHeight="1" x14ac:dyDescent="0.2">
      <c r="A125" s="8">
        <v>1040</v>
      </c>
      <c r="B125" s="29" t="s">
        <v>835</v>
      </c>
      <c r="C125" s="29">
        <v>8</v>
      </c>
      <c r="D125" s="8" t="s">
        <v>617</v>
      </c>
      <c r="E125" s="72">
        <v>0</v>
      </c>
      <c r="F125" s="72">
        <v>0</v>
      </c>
      <c r="G125" s="72">
        <v>0</v>
      </c>
      <c r="H125" s="72">
        <v>0</v>
      </c>
      <c r="I125" s="72">
        <v>0</v>
      </c>
      <c r="J125" s="72" t="s">
        <v>782</v>
      </c>
      <c r="K125" s="72">
        <v>1</v>
      </c>
      <c r="L125" s="72">
        <v>1</v>
      </c>
      <c r="M125" s="72">
        <v>0</v>
      </c>
      <c r="N125" s="72">
        <v>0</v>
      </c>
      <c r="O125" s="72">
        <v>1</v>
      </c>
      <c r="P125" s="72"/>
      <c r="Q125" s="72">
        <v>1</v>
      </c>
      <c r="R125" s="72">
        <v>1</v>
      </c>
      <c r="S125" s="72">
        <v>0</v>
      </c>
      <c r="T125" s="72">
        <v>0</v>
      </c>
      <c r="U125" s="72">
        <v>0</v>
      </c>
      <c r="V125" s="54"/>
      <c r="W125" s="13">
        <f t="shared" si="23"/>
        <v>1</v>
      </c>
      <c r="X125" s="13">
        <f t="shared" si="24"/>
        <v>1</v>
      </c>
      <c r="Y125" s="77">
        <f t="shared" si="25"/>
        <v>0</v>
      </c>
      <c r="Z125" s="30">
        <f t="shared" si="26"/>
        <v>0</v>
      </c>
      <c r="AA125" s="13">
        <f t="shared" si="27"/>
        <v>0</v>
      </c>
      <c r="AB125" s="7">
        <f t="shared" si="19"/>
        <v>2</v>
      </c>
      <c r="AC125" s="7"/>
      <c r="AD125" s="7">
        <f t="shared" si="20"/>
        <v>2</v>
      </c>
      <c r="AE125" s="7">
        <f t="shared" si="21"/>
        <v>0</v>
      </c>
      <c r="AF125" s="7">
        <f t="shared" si="22"/>
        <v>0</v>
      </c>
      <c r="AG125" s="7"/>
      <c r="AH125" s="54"/>
      <c r="AN125" s="54"/>
      <c r="AT125" s="54"/>
      <c r="AZ125" s="54"/>
      <c r="BB125" s="54"/>
      <c r="BC125" s="54"/>
      <c r="BD125" s="54"/>
      <c r="BE125" s="54"/>
      <c r="BF125" s="54"/>
      <c r="BG125" s="54"/>
      <c r="BH125" s="54"/>
      <c r="BI125" s="54"/>
      <c r="BJ125" s="54"/>
      <c r="BK125" s="54"/>
      <c r="BL125" s="54"/>
    </row>
    <row r="126" spans="1:64" s="139" customFormat="1" ht="13.5" customHeight="1" x14ac:dyDescent="0.2">
      <c r="A126" s="11" t="s">
        <v>180</v>
      </c>
      <c r="B126" s="29" t="s">
        <v>473</v>
      </c>
      <c r="C126" s="29">
        <v>8</v>
      </c>
      <c r="D126" s="4" t="s">
        <v>191</v>
      </c>
      <c r="E126" s="6">
        <v>1</v>
      </c>
      <c r="F126" s="6">
        <v>1</v>
      </c>
      <c r="G126" s="6">
        <v>1</v>
      </c>
      <c r="H126" s="6">
        <v>0</v>
      </c>
      <c r="I126" s="6">
        <v>0</v>
      </c>
      <c r="J126" s="3"/>
      <c r="K126" s="5">
        <v>1</v>
      </c>
      <c r="L126" s="5">
        <v>1</v>
      </c>
      <c r="M126" s="14">
        <v>0</v>
      </c>
      <c r="N126" s="14">
        <v>0</v>
      </c>
      <c r="O126" s="14">
        <v>0.5</v>
      </c>
      <c r="P126" s="3"/>
      <c r="Q126" s="5">
        <v>1</v>
      </c>
      <c r="R126" s="5">
        <v>1</v>
      </c>
      <c r="S126" s="5">
        <v>0</v>
      </c>
      <c r="T126" s="5">
        <v>0</v>
      </c>
      <c r="U126" s="5">
        <v>0</v>
      </c>
      <c r="V126" s="5"/>
      <c r="W126" s="13">
        <f t="shared" si="23"/>
        <v>1</v>
      </c>
      <c r="X126" s="13">
        <f t="shared" si="24"/>
        <v>1</v>
      </c>
      <c r="Y126" s="77">
        <f t="shared" si="25"/>
        <v>0</v>
      </c>
      <c r="Z126" s="30">
        <f t="shared" si="26"/>
        <v>0</v>
      </c>
      <c r="AA126" s="13">
        <f t="shared" si="27"/>
        <v>0</v>
      </c>
      <c r="AB126" s="7">
        <f t="shared" si="19"/>
        <v>2</v>
      </c>
      <c r="AC126" s="7"/>
      <c r="AD126" s="7">
        <f t="shared" si="20"/>
        <v>2</v>
      </c>
      <c r="AE126" s="7">
        <f t="shared" si="21"/>
        <v>0</v>
      </c>
      <c r="AF126" s="7">
        <f t="shared" si="22"/>
        <v>0</v>
      </c>
      <c r="AG126" s="88"/>
      <c r="AH126" s="54"/>
      <c r="AN126" s="54"/>
      <c r="AT126" s="54"/>
      <c r="AZ126" s="54"/>
      <c r="BB126" s="54"/>
      <c r="BC126" s="54"/>
      <c r="BD126" s="54"/>
      <c r="BE126" s="54"/>
      <c r="BF126" s="54"/>
      <c r="BG126" s="54"/>
      <c r="BH126" s="54"/>
      <c r="BI126" s="54"/>
      <c r="BJ126" s="54"/>
      <c r="BK126" s="54"/>
      <c r="BL126" s="54"/>
    </row>
    <row r="127" spans="1:64" s="139" customFormat="1" ht="13.5" customHeight="1" x14ac:dyDescent="0.2">
      <c r="A127" s="1" t="s">
        <v>203</v>
      </c>
      <c r="B127" s="29" t="s">
        <v>481</v>
      </c>
      <c r="C127" s="29">
        <v>8</v>
      </c>
      <c r="D127" s="4" t="s">
        <v>212</v>
      </c>
      <c r="E127" s="6">
        <v>1</v>
      </c>
      <c r="F127" s="6">
        <v>1</v>
      </c>
      <c r="G127" s="6">
        <v>0</v>
      </c>
      <c r="H127" s="6">
        <v>0</v>
      </c>
      <c r="I127" s="6">
        <v>0</v>
      </c>
      <c r="J127" s="8" t="s">
        <v>341</v>
      </c>
      <c r="K127" s="5">
        <v>1</v>
      </c>
      <c r="L127" s="5">
        <v>1</v>
      </c>
      <c r="M127" s="14">
        <v>0.5</v>
      </c>
      <c r="N127" s="14">
        <v>1</v>
      </c>
      <c r="O127" s="14">
        <v>1</v>
      </c>
      <c r="P127" s="3"/>
      <c r="Q127" s="5">
        <v>1</v>
      </c>
      <c r="R127" s="5">
        <v>1</v>
      </c>
      <c r="S127" s="5">
        <v>0</v>
      </c>
      <c r="T127" s="5">
        <v>0</v>
      </c>
      <c r="U127" s="5">
        <v>0</v>
      </c>
      <c r="V127" s="5"/>
      <c r="W127" s="13">
        <f t="shared" si="23"/>
        <v>1</v>
      </c>
      <c r="X127" s="13">
        <f t="shared" si="24"/>
        <v>1</v>
      </c>
      <c r="Y127" s="77">
        <f t="shared" si="25"/>
        <v>0</v>
      </c>
      <c r="Z127" s="30">
        <f t="shared" si="26"/>
        <v>0</v>
      </c>
      <c r="AA127" s="13">
        <f t="shared" si="27"/>
        <v>0</v>
      </c>
      <c r="AB127" s="7">
        <f t="shared" si="19"/>
        <v>2</v>
      </c>
      <c r="AC127" s="7"/>
      <c r="AD127" s="7">
        <f t="shared" si="20"/>
        <v>2</v>
      </c>
      <c r="AE127" s="7">
        <f t="shared" si="21"/>
        <v>0</v>
      </c>
      <c r="AF127" s="7">
        <f t="shared" si="22"/>
        <v>0</v>
      </c>
      <c r="AG127" s="7"/>
      <c r="AH127" s="54"/>
      <c r="AN127" s="54"/>
      <c r="AT127" s="54"/>
      <c r="AZ127" s="54"/>
      <c r="BB127" s="54"/>
      <c r="BC127" s="54"/>
      <c r="BD127" s="54"/>
      <c r="BE127" s="54"/>
      <c r="BF127" s="54"/>
      <c r="BG127" s="54"/>
      <c r="BH127" s="54"/>
      <c r="BI127" s="54"/>
      <c r="BJ127" s="54"/>
      <c r="BK127" s="54"/>
      <c r="BL127" s="54"/>
    </row>
    <row r="128" spans="1:64" s="137" customFormat="1" ht="13.5" customHeight="1" x14ac:dyDescent="0.2">
      <c r="A128" s="1" t="s">
        <v>99</v>
      </c>
      <c r="B128" s="29" t="s">
        <v>442</v>
      </c>
      <c r="C128" s="29">
        <v>9</v>
      </c>
      <c r="D128" s="4" t="s">
        <v>106</v>
      </c>
      <c r="E128" s="6">
        <v>1</v>
      </c>
      <c r="F128" s="6">
        <v>1</v>
      </c>
      <c r="G128" s="6">
        <v>0</v>
      </c>
      <c r="H128" s="6">
        <v>0</v>
      </c>
      <c r="I128" s="6">
        <v>0</v>
      </c>
      <c r="J128" s="8" t="s">
        <v>178</v>
      </c>
      <c r="K128" s="5">
        <v>1</v>
      </c>
      <c r="L128" s="5">
        <v>1</v>
      </c>
      <c r="M128" s="14">
        <v>0</v>
      </c>
      <c r="N128" s="14">
        <v>0</v>
      </c>
      <c r="O128" s="14">
        <v>0</v>
      </c>
      <c r="P128" s="3"/>
      <c r="Q128" s="5">
        <v>1</v>
      </c>
      <c r="R128" s="5">
        <v>0</v>
      </c>
      <c r="S128" s="5">
        <v>1</v>
      </c>
      <c r="T128" s="5">
        <v>1</v>
      </c>
      <c r="U128" s="5">
        <v>0</v>
      </c>
      <c r="V128" s="5"/>
      <c r="W128" s="13">
        <f t="shared" si="23"/>
        <v>1</v>
      </c>
      <c r="X128" s="13">
        <f t="shared" si="24"/>
        <v>1</v>
      </c>
      <c r="Y128" s="77">
        <f t="shared" si="25"/>
        <v>0</v>
      </c>
      <c r="Z128" s="30">
        <f t="shared" si="26"/>
        <v>0</v>
      </c>
      <c r="AA128" s="13">
        <f t="shared" si="27"/>
        <v>0</v>
      </c>
      <c r="AB128" s="7">
        <f t="shared" si="19"/>
        <v>2</v>
      </c>
      <c r="AC128" s="7"/>
      <c r="AD128" s="7">
        <f t="shared" si="20"/>
        <v>2</v>
      </c>
      <c r="AE128" s="7">
        <f t="shared" si="21"/>
        <v>0</v>
      </c>
      <c r="AF128" s="7">
        <f t="shared" si="22"/>
        <v>0</v>
      </c>
      <c r="AG128" s="7"/>
      <c r="AH128" s="55"/>
      <c r="AN128" s="55"/>
      <c r="AT128" s="55"/>
      <c r="AZ128" s="55"/>
      <c r="BB128" s="55"/>
      <c r="BC128" s="55"/>
      <c r="BD128" s="55"/>
      <c r="BE128" s="55"/>
      <c r="BF128" s="55"/>
      <c r="BG128" s="55"/>
      <c r="BH128" s="55"/>
      <c r="BI128" s="55"/>
      <c r="BJ128" s="55"/>
      <c r="BK128" s="55"/>
      <c r="BL128" s="55"/>
    </row>
    <row r="129" spans="1:64" s="137" customFormat="1" ht="13.5" customHeight="1" x14ac:dyDescent="0.2">
      <c r="A129" s="11" t="s">
        <v>118</v>
      </c>
      <c r="B129" s="29" t="s">
        <v>442</v>
      </c>
      <c r="C129" s="29">
        <v>9</v>
      </c>
      <c r="D129" s="4" t="s">
        <v>126</v>
      </c>
      <c r="E129" s="6">
        <v>1</v>
      </c>
      <c r="F129" s="6">
        <v>1</v>
      </c>
      <c r="G129" s="6">
        <v>0</v>
      </c>
      <c r="H129" s="6">
        <v>0</v>
      </c>
      <c r="I129" s="6">
        <v>0</v>
      </c>
      <c r="J129" s="3"/>
      <c r="K129" s="5">
        <v>1</v>
      </c>
      <c r="L129" s="5">
        <v>1</v>
      </c>
      <c r="M129" s="14">
        <v>0</v>
      </c>
      <c r="N129" s="14">
        <v>0</v>
      </c>
      <c r="O129" s="14">
        <v>0</v>
      </c>
      <c r="P129" s="3"/>
      <c r="Q129" s="5">
        <v>1</v>
      </c>
      <c r="R129" s="5">
        <v>1</v>
      </c>
      <c r="S129" s="5">
        <v>0</v>
      </c>
      <c r="T129" s="5">
        <v>0</v>
      </c>
      <c r="U129" s="5">
        <v>0</v>
      </c>
      <c r="V129" s="5"/>
      <c r="W129" s="13">
        <f t="shared" si="23"/>
        <v>1</v>
      </c>
      <c r="X129" s="13">
        <f t="shared" si="24"/>
        <v>1</v>
      </c>
      <c r="Y129" s="77">
        <f t="shared" si="25"/>
        <v>0</v>
      </c>
      <c r="Z129" s="30">
        <f t="shared" si="26"/>
        <v>0</v>
      </c>
      <c r="AA129" s="13">
        <f t="shared" si="27"/>
        <v>0</v>
      </c>
      <c r="AB129" s="7">
        <f t="shared" si="19"/>
        <v>2</v>
      </c>
      <c r="AC129" s="7"/>
      <c r="AD129" s="7">
        <f t="shared" si="20"/>
        <v>2</v>
      </c>
      <c r="AE129" s="7">
        <f t="shared" si="21"/>
        <v>0</v>
      </c>
      <c r="AF129" s="7">
        <f t="shared" si="22"/>
        <v>0</v>
      </c>
      <c r="AG129" s="7"/>
      <c r="AH129" s="55"/>
      <c r="AN129" s="55"/>
      <c r="AT129" s="55"/>
      <c r="AZ129" s="55"/>
      <c r="BB129" s="55"/>
      <c r="BC129" s="55"/>
      <c r="BD129" s="55"/>
      <c r="BE129" s="55"/>
      <c r="BF129" s="55"/>
      <c r="BG129" s="55"/>
      <c r="BH129" s="55"/>
      <c r="BI129" s="55"/>
      <c r="BJ129" s="55"/>
      <c r="BK129" s="55"/>
      <c r="BL129" s="55"/>
    </row>
    <row r="130" spans="1:64" s="137" customFormat="1" ht="13.5" customHeight="1" x14ac:dyDescent="0.2">
      <c r="A130" s="11" t="s">
        <v>165</v>
      </c>
      <c r="B130" s="29" t="s">
        <v>467</v>
      </c>
      <c r="C130" s="29">
        <v>11</v>
      </c>
      <c r="D130" s="4" t="s">
        <v>175</v>
      </c>
      <c r="E130" s="6">
        <v>1</v>
      </c>
      <c r="F130" s="6">
        <v>1</v>
      </c>
      <c r="G130" s="6">
        <v>0</v>
      </c>
      <c r="H130" s="6">
        <v>0</v>
      </c>
      <c r="I130" s="6">
        <v>0</v>
      </c>
      <c r="J130" s="3"/>
      <c r="K130" s="5">
        <v>0</v>
      </c>
      <c r="L130" s="5">
        <v>0</v>
      </c>
      <c r="M130" s="14">
        <v>0</v>
      </c>
      <c r="N130" s="14">
        <v>0</v>
      </c>
      <c r="O130" s="14">
        <v>0</v>
      </c>
      <c r="P130" s="8" t="s">
        <v>44</v>
      </c>
      <c r="Q130" s="5">
        <v>1</v>
      </c>
      <c r="R130" s="5">
        <v>1</v>
      </c>
      <c r="S130" s="5">
        <v>1</v>
      </c>
      <c r="T130" s="5">
        <v>0</v>
      </c>
      <c r="U130" s="5">
        <v>0</v>
      </c>
      <c r="V130" s="5"/>
      <c r="W130" s="13">
        <f t="shared" si="23"/>
        <v>1</v>
      </c>
      <c r="X130" s="13">
        <f t="shared" si="24"/>
        <v>1</v>
      </c>
      <c r="Y130" s="77">
        <f t="shared" si="25"/>
        <v>0</v>
      </c>
      <c r="Z130" s="30">
        <f t="shared" si="26"/>
        <v>0</v>
      </c>
      <c r="AA130" s="13">
        <f t="shared" si="27"/>
        <v>0</v>
      </c>
      <c r="AB130" s="7">
        <f t="shared" si="19"/>
        <v>2</v>
      </c>
      <c r="AC130" s="7"/>
      <c r="AD130" s="7">
        <f t="shared" si="20"/>
        <v>2</v>
      </c>
      <c r="AE130" s="7">
        <f t="shared" si="21"/>
        <v>0</v>
      </c>
      <c r="AF130" s="7">
        <f t="shared" si="22"/>
        <v>0</v>
      </c>
      <c r="AG130" s="7"/>
      <c r="AH130" s="54"/>
      <c r="AI130" s="139"/>
      <c r="AN130" s="55"/>
      <c r="AT130" s="55"/>
      <c r="AZ130" s="55"/>
      <c r="BB130" s="55"/>
      <c r="BC130" s="55"/>
      <c r="BD130" s="55"/>
      <c r="BE130" s="55"/>
      <c r="BF130" s="55"/>
      <c r="BG130" s="55"/>
      <c r="BH130" s="55"/>
      <c r="BI130" s="55"/>
      <c r="BJ130" s="55"/>
      <c r="BK130" s="55"/>
      <c r="BL130" s="55"/>
    </row>
    <row r="131" spans="1:64" s="139" customFormat="1" ht="13.5" customHeight="1" x14ac:dyDescent="0.2">
      <c r="A131" s="11" t="s">
        <v>34</v>
      </c>
      <c r="B131" s="29" t="s">
        <v>413</v>
      </c>
      <c r="C131" s="29">
        <v>10</v>
      </c>
      <c r="D131" s="4" t="s">
        <v>35</v>
      </c>
      <c r="E131" s="6">
        <v>1</v>
      </c>
      <c r="F131" s="6">
        <v>1</v>
      </c>
      <c r="G131" s="6">
        <v>0</v>
      </c>
      <c r="H131" s="6">
        <v>0</v>
      </c>
      <c r="I131" s="6">
        <v>0</v>
      </c>
      <c r="J131" s="3"/>
      <c r="K131" s="5">
        <v>1</v>
      </c>
      <c r="L131" s="5">
        <v>1</v>
      </c>
      <c r="M131" s="14">
        <v>0</v>
      </c>
      <c r="N131" s="14">
        <v>0.5</v>
      </c>
      <c r="O131" s="14">
        <v>1</v>
      </c>
      <c r="P131" s="3"/>
      <c r="Q131" s="5">
        <v>0</v>
      </c>
      <c r="R131" s="5">
        <v>1</v>
      </c>
      <c r="S131" s="5">
        <v>0</v>
      </c>
      <c r="T131" s="5">
        <v>0</v>
      </c>
      <c r="U131" s="5">
        <v>0</v>
      </c>
      <c r="V131" s="5"/>
      <c r="W131" s="13">
        <f t="shared" si="23"/>
        <v>1</v>
      </c>
      <c r="X131" s="13">
        <f t="shared" si="24"/>
        <v>1</v>
      </c>
      <c r="Y131" s="77">
        <f t="shared" si="25"/>
        <v>0</v>
      </c>
      <c r="Z131" s="30">
        <f t="shared" si="26"/>
        <v>0</v>
      </c>
      <c r="AA131" s="13">
        <f t="shared" si="27"/>
        <v>0</v>
      </c>
      <c r="AB131" s="7">
        <f t="shared" ref="AB131:AB194" si="28">SUM(W131:AA131)</f>
        <v>2</v>
      </c>
      <c r="AC131" s="7"/>
      <c r="AD131" s="7">
        <f t="shared" ref="AD131:AD194" si="29">W131+X131</f>
        <v>2</v>
      </c>
      <c r="AE131" s="7">
        <f t="shared" ref="AE131:AE194" si="30">Z131+AA131</f>
        <v>0</v>
      </c>
      <c r="AF131" s="7">
        <f t="shared" ref="AF131:AF194" si="31">Y131</f>
        <v>0</v>
      </c>
      <c r="AG131" s="7"/>
      <c r="AH131" s="54"/>
      <c r="AN131" s="54"/>
      <c r="AT131" s="54"/>
      <c r="BB131" s="54"/>
      <c r="BC131" s="54"/>
    </row>
    <row r="132" spans="1:64" s="139" customFormat="1" ht="13.5" customHeight="1" x14ac:dyDescent="0.2">
      <c r="A132" s="11" t="s">
        <v>3</v>
      </c>
      <c r="B132" s="29" t="s">
        <v>400</v>
      </c>
      <c r="C132" s="29">
        <v>3</v>
      </c>
      <c r="D132" s="4" t="s">
        <v>9</v>
      </c>
      <c r="E132" s="6">
        <v>1</v>
      </c>
      <c r="F132" s="6">
        <v>0</v>
      </c>
      <c r="G132" s="6">
        <v>0</v>
      </c>
      <c r="H132" s="6">
        <v>0</v>
      </c>
      <c r="I132" s="6">
        <v>0</v>
      </c>
      <c r="J132" s="3"/>
      <c r="K132" s="5">
        <v>1</v>
      </c>
      <c r="L132" s="5">
        <v>1</v>
      </c>
      <c r="M132" s="14">
        <v>0</v>
      </c>
      <c r="N132" s="14">
        <v>0</v>
      </c>
      <c r="O132" s="14">
        <v>0.5</v>
      </c>
      <c r="P132" s="8"/>
      <c r="Q132" s="5">
        <v>1</v>
      </c>
      <c r="R132" s="5">
        <v>1</v>
      </c>
      <c r="S132" s="5">
        <v>1</v>
      </c>
      <c r="T132" s="5">
        <v>1</v>
      </c>
      <c r="U132" s="5">
        <v>0</v>
      </c>
      <c r="V132" s="5"/>
      <c r="W132" s="13">
        <f>IF((($E132+$K132+$Q132)=1.5),0.5,ROUND(($E132+$K132+$Q132)/3,0))</f>
        <v>1</v>
      </c>
      <c r="X132" s="13">
        <f>IF((($F132+$L132+$R132)=1.5),0.5,ROUND(($F132+$L132+$R132)/3,0))</f>
        <v>1</v>
      </c>
      <c r="Y132" s="77">
        <f>IF((($G132+$M132+$S132)=1.5),0.5,ROUND(($G132+$M132+$S132)/3,0))</f>
        <v>0</v>
      </c>
      <c r="Z132" s="30">
        <f>IF((($H132+$N132+$T132)=1.5),0.5,ROUND(($H132+$N132+$T132)/3,0))</f>
        <v>0</v>
      </c>
      <c r="AA132" s="13">
        <f>IF((($I132+$O132+$U132)=1.5),0.5,ROUND(($I132+$O132+$U132)/3,0))</f>
        <v>0</v>
      </c>
      <c r="AB132" s="7">
        <f t="shared" si="28"/>
        <v>2</v>
      </c>
      <c r="AC132" s="7"/>
      <c r="AD132" s="7">
        <f t="shared" si="29"/>
        <v>2</v>
      </c>
      <c r="AE132" s="7">
        <f t="shared" si="30"/>
        <v>0</v>
      </c>
      <c r="AF132" s="7">
        <f t="shared" si="31"/>
        <v>0</v>
      </c>
      <c r="AG132" s="7"/>
      <c r="AH132" s="55"/>
      <c r="AI132" s="137"/>
      <c r="AN132" s="54"/>
      <c r="AT132" s="54"/>
      <c r="AZ132" s="54"/>
      <c r="BB132" s="54"/>
      <c r="BC132" s="54"/>
      <c r="BD132" s="54"/>
      <c r="BE132" s="54"/>
      <c r="BF132" s="54"/>
      <c r="BG132" s="54"/>
      <c r="BH132" s="54"/>
      <c r="BI132" s="54"/>
      <c r="BJ132" s="54"/>
      <c r="BK132" s="54"/>
      <c r="BL132" s="54"/>
    </row>
    <row r="133" spans="1:64" s="137" customFormat="1" ht="13.5" customHeight="1" x14ac:dyDescent="0.2">
      <c r="A133" s="8">
        <v>1155</v>
      </c>
      <c r="B133" s="29" t="s">
        <v>400</v>
      </c>
      <c r="C133" s="29">
        <v>3</v>
      </c>
      <c r="D133" s="8" t="s">
        <v>734</v>
      </c>
      <c r="E133" s="72">
        <v>1</v>
      </c>
      <c r="F133" s="72">
        <v>1</v>
      </c>
      <c r="G133" s="72">
        <v>0</v>
      </c>
      <c r="H133" s="72">
        <v>0</v>
      </c>
      <c r="I133" s="72">
        <v>0</v>
      </c>
      <c r="J133" s="72"/>
      <c r="K133" s="72">
        <v>1</v>
      </c>
      <c r="L133" s="72">
        <v>1</v>
      </c>
      <c r="M133" s="72">
        <v>0</v>
      </c>
      <c r="N133" s="72">
        <v>0.5</v>
      </c>
      <c r="O133" s="72">
        <v>0.5</v>
      </c>
      <c r="P133" s="72"/>
      <c r="Q133" s="72">
        <v>1</v>
      </c>
      <c r="R133" s="72">
        <v>1</v>
      </c>
      <c r="S133" s="72">
        <v>1</v>
      </c>
      <c r="T133" s="72">
        <v>0</v>
      </c>
      <c r="U133" s="72">
        <v>0</v>
      </c>
      <c r="V133" s="8"/>
      <c r="W133" s="13">
        <f t="shared" ref="W133:W164" si="32">IF(((E133+K133+Q133)=1.5),0.5,ROUND((E133+K133+Q133)/3,0))</f>
        <v>1</v>
      </c>
      <c r="X133" s="13">
        <f t="shared" ref="X133:X164" si="33">IF(((F133+L133+R133)=1.5),0.5,ROUND((F133+L133+R133)/3,0))</f>
        <v>1</v>
      </c>
      <c r="Y133" s="77">
        <f t="shared" ref="Y133:Y164" si="34">IF(((G133+M133+S133)=1.5),0.5,ROUND((G133+M133+S133)/3,0))</f>
        <v>0</v>
      </c>
      <c r="Z133" s="30">
        <f t="shared" ref="Z133:Z164" si="35">IF(((H133+N133+T133)=1.5),0.5,ROUND((H133+N133+T133)/3,0))</f>
        <v>0</v>
      </c>
      <c r="AA133" s="13">
        <f t="shared" ref="AA133:AA164" si="36">IF(((I133+O133+U133)=1.5),0.5,ROUND((I133+O133+U133)/3,0))</f>
        <v>0</v>
      </c>
      <c r="AB133" s="7">
        <f t="shared" si="28"/>
        <v>2</v>
      </c>
      <c r="AC133" s="7"/>
      <c r="AD133" s="7">
        <f t="shared" si="29"/>
        <v>2</v>
      </c>
      <c r="AE133" s="7">
        <f t="shared" si="30"/>
        <v>0</v>
      </c>
      <c r="AF133" s="7">
        <f t="shared" si="31"/>
        <v>0</v>
      </c>
      <c r="AG133" s="7"/>
      <c r="AH133" s="55"/>
      <c r="AJ133" s="139"/>
      <c r="AK133" s="139"/>
      <c r="AL133" s="139"/>
      <c r="AM133" s="139"/>
      <c r="AN133" s="54"/>
      <c r="AO133" s="139"/>
      <c r="AP133" s="139"/>
      <c r="AQ133" s="139"/>
      <c r="AR133" s="139"/>
      <c r="AS133" s="139"/>
      <c r="AT133" s="54"/>
      <c r="AU133" s="139"/>
      <c r="AV133" s="139"/>
      <c r="AW133" s="139"/>
      <c r="AX133" s="139"/>
      <c r="AY133" s="139"/>
      <c r="AZ133" s="139"/>
      <c r="BA133" s="139"/>
      <c r="BB133" s="54"/>
      <c r="BC133" s="54"/>
      <c r="BD133" s="139"/>
      <c r="BE133" s="139"/>
      <c r="BF133" s="139"/>
      <c r="BG133" s="139"/>
      <c r="BH133" s="139"/>
      <c r="BI133" s="139"/>
      <c r="BJ133" s="139"/>
      <c r="BK133" s="139"/>
      <c r="BL133" s="139"/>
    </row>
    <row r="134" spans="1:64" s="85" customFormat="1" ht="13.5" customHeight="1" x14ac:dyDescent="0.2">
      <c r="A134" s="11" t="s">
        <v>326</v>
      </c>
      <c r="B134" s="29" t="s">
        <v>525</v>
      </c>
      <c r="C134" s="29">
        <v>2</v>
      </c>
      <c r="D134" s="4" t="s">
        <v>348</v>
      </c>
      <c r="E134" s="8">
        <v>1</v>
      </c>
      <c r="F134" s="8">
        <v>1</v>
      </c>
      <c r="G134" s="8">
        <v>0</v>
      </c>
      <c r="H134" s="8">
        <v>0</v>
      </c>
      <c r="I134" s="8">
        <v>0</v>
      </c>
      <c r="J134" s="8"/>
      <c r="K134" s="8">
        <v>1</v>
      </c>
      <c r="L134" s="8">
        <v>1</v>
      </c>
      <c r="M134" s="8">
        <v>0</v>
      </c>
      <c r="N134" s="8">
        <v>0</v>
      </c>
      <c r="O134" s="8">
        <v>1</v>
      </c>
      <c r="P134" s="8"/>
      <c r="Q134" s="8">
        <v>1</v>
      </c>
      <c r="R134" s="8">
        <v>1</v>
      </c>
      <c r="S134" s="8">
        <v>1</v>
      </c>
      <c r="T134" s="8">
        <v>0</v>
      </c>
      <c r="U134" s="8">
        <v>0</v>
      </c>
      <c r="V134" s="8"/>
      <c r="W134" s="13">
        <f t="shared" si="32"/>
        <v>1</v>
      </c>
      <c r="X134" s="13">
        <f t="shared" si="33"/>
        <v>1</v>
      </c>
      <c r="Y134" s="77">
        <f t="shared" si="34"/>
        <v>0</v>
      </c>
      <c r="Z134" s="30">
        <f t="shared" si="35"/>
        <v>0</v>
      </c>
      <c r="AA134" s="13">
        <f t="shared" si="36"/>
        <v>0</v>
      </c>
      <c r="AB134" s="7">
        <f t="shared" si="28"/>
        <v>2</v>
      </c>
      <c r="AC134" s="7"/>
      <c r="AD134" s="7">
        <f t="shared" si="29"/>
        <v>2</v>
      </c>
      <c r="AE134" s="7">
        <f t="shared" si="30"/>
        <v>0</v>
      </c>
      <c r="AF134" s="7">
        <f t="shared" si="31"/>
        <v>0</v>
      </c>
      <c r="AG134" s="88"/>
      <c r="AH134" s="55"/>
      <c r="AI134" s="137"/>
      <c r="AN134" s="83"/>
      <c r="AT134" s="83"/>
      <c r="AZ134" s="83"/>
      <c r="BB134" s="83"/>
      <c r="BC134" s="83"/>
      <c r="BD134" s="83"/>
      <c r="BE134" s="83"/>
      <c r="BF134" s="83"/>
      <c r="BG134" s="83"/>
      <c r="BH134" s="83"/>
      <c r="BI134" s="83"/>
      <c r="BJ134" s="83"/>
      <c r="BK134" s="83"/>
      <c r="BL134" s="83"/>
    </row>
    <row r="135" spans="1:64" s="139" customFormat="1" ht="13.5" customHeight="1" x14ac:dyDescent="0.2">
      <c r="A135" s="1" t="s">
        <v>289</v>
      </c>
      <c r="B135" s="29" t="s">
        <v>440</v>
      </c>
      <c r="C135" s="29">
        <v>1</v>
      </c>
      <c r="D135" s="4" t="s">
        <v>308</v>
      </c>
      <c r="E135" s="8">
        <v>1</v>
      </c>
      <c r="F135" s="8">
        <v>1</v>
      </c>
      <c r="G135" s="8">
        <v>0</v>
      </c>
      <c r="H135" s="8">
        <v>1</v>
      </c>
      <c r="I135" s="8">
        <v>0</v>
      </c>
      <c r="J135" s="8"/>
      <c r="K135" s="8">
        <v>1</v>
      </c>
      <c r="L135" s="8">
        <v>1</v>
      </c>
      <c r="M135" s="8">
        <v>0</v>
      </c>
      <c r="N135" s="8">
        <v>0</v>
      </c>
      <c r="O135" s="8">
        <v>1</v>
      </c>
      <c r="P135" s="8"/>
      <c r="Q135" s="8">
        <v>1</v>
      </c>
      <c r="R135" s="8">
        <v>1</v>
      </c>
      <c r="S135" s="8">
        <v>1</v>
      </c>
      <c r="T135" s="8">
        <v>0</v>
      </c>
      <c r="U135" s="8">
        <v>0</v>
      </c>
      <c r="V135" s="8"/>
      <c r="W135" s="13">
        <f t="shared" si="32"/>
        <v>1</v>
      </c>
      <c r="X135" s="13">
        <f t="shared" si="33"/>
        <v>1</v>
      </c>
      <c r="Y135" s="77">
        <f t="shared" si="34"/>
        <v>0</v>
      </c>
      <c r="Z135" s="30">
        <f t="shared" si="35"/>
        <v>0</v>
      </c>
      <c r="AA135" s="13">
        <f t="shared" si="36"/>
        <v>0</v>
      </c>
      <c r="AB135" s="7">
        <f t="shared" si="28"/>
        <v>2</v>
      </c>
      <c r="AC135" s="7"/>
      <c r="AD135" s="7">
        <f t="shared" si="29"/>
        <v>2</v>
      </c>
      <c r="AE135" s="7">
        <f t="shared" si="30"/>
        <v>0</v>
      </c>
      <c r="AF135" s="7">
        <f t="shared" si="31"/>
        <v>0</v>
      </c>
      <c r="AG135" s="7"/>
      <c r="AH135" s="55"/>
      <c r="AI135" s="137"/>
      <c r="AN135" s="54"/>
      <c r="AT135" s="54"/>
      <c r="AZ135" s="54"/>
      <c r="BB135" s="54"/>
      <c r="BC135" s="54"/>
      <c r="BD135" s="54"/>
      <c r="BE135" s="54"/>
      <c r="BF135" s="54"/>
      <c r="BG135" s="54"/>
      <c r="BH135" s="54"/>
      <c r="BI135" s="54"/>
      <c r="BJ135" s="54"/>
      <c r="BK135" s="54"/>
      <c r="BL135" s="54"/>
    </row>
    <row r="136" spans="1:64" s="139" customFormat="1" ht="13.5" customHeight="1" x14ac:dyDescent="0.2">
      <c r="A136" s="8">
        <v>1054</v>
      </c>
      <c r="B136" s="29" t="s">
        <v>849</v>
      </c>
      <c r="C136" s="29">
        <v>11</v>
      </c>
      <c r="D136" s="8" t="s">
        <v>631</v>
      </c>
      <c r="E136" s="72">
        <v>0</v>
      </c>
      <c r="F136" s="72">
        <v>1</v>
      </c>
      <c r="G136" s="72">
        <v>1</v>
      </c>
      <c r="H136" s="72">
        <v>1</v>
      </c>
      <c r="I136" s="72">
        <v>0</v>
      </c>
      <c r="J136" s="72" t="s">
        <v>785</v>
      </c>
      <c r="K136" s="72">
        <v>0</v>
      </c>
      <c r="L136" s="72">
        <v>1</v>
      </c>
      <c r="M136" s="72">
        <v>0</v>
      </c>
      <c r="N136" s="72">
        <v>0</v>
      </c>
      <c r="O136" s="72">
        <v>0</v>
      </c>
      <c r="P136" s="72"/>
      <c r="Q136" s="72">
        <v>0</v>
      </c>
      <c r="R136" s="72">
        <v>1</v>
      </c>
      <c r="S136" s="72">
        <v>1</v>
      </c>
      <c r="T136" s="72">
        <v>0</v>
      </c>
      <c r="U136" s="72">
        <v>0</v>
      </c>
      <c r="V136" s="8"/>
      <c r="W136" s="13">
        <f t="shared" si="32"/>
        <v>0</v>
      </c>
      <c r="X136" s="13">
        <f t="shared" si="33"/>
        <v>1</v>
      </c>
      <c r="Y136" s="77">
        <f t="shared" si="34"/>
        <v>1</v>
      </c>
      <c r="Z136" s="30">
        <f t="shared" si="35"/>
        <v>0</v>
      </c>
      <c r="AA136" s="13">
        <f t="shared" si="36"/>
        <v>0</v>
      </c>
      <c r="AB136" s="7">
        <f t="shared" si="28"/>
        <v>2</v>
      </c>
      <c r="AC136" s="7"/>
      <c r="AD136" s="7">
        <f t="shared" si="29"/>
        <v>1</v>
      </c>
      <c r="AE136" s="7">
        <f t="shared" si="30"/>
        <v>0</v>
      </c>
      <c r="AF136" s="7">
        <f t="shared" si="31"/>
        <v>1</v>
      </c>
      <c r="AG136" s="7"/>
      <c r="AH136" s="54"/>
      <c r="AN136" s="54"/>
      <c r="AT136" s="54"/>
      <c r="AZ136" s="54"/>
      <c r="BB136" s="54"/>
      <c r="BC136" s="54"/>
      <c r="BD136" s="54"/>
      <c r="BE136" s="54"/>
      <c r="BF136" s="54"/>
      <c r="BG136" s="54"/>
      <c r="BH136" s="54"/>
      <c r="BI136" s="54"/>
      <c r="BJ136" s="54"/>
      <c r="BK136" s="54"/>
      <c r="BL136" s="54"/>
    </row>
    <row r="137" spans="1:64" s="139" customFormat="1" ht="13.5" customHeight="1" x14ac:dyDescent="0.2">
      <c r="A137" s="8">
        <v>1080</v>
      </c>
      <c r="B137" s="29" t="s">
        <v>871</v>
      </c>
      <c r="C137" s="29">
        <v>8</v>
      </c>
      <c r="D137" s="8" t="s">
        <v>657</v>
      </c>
      <c r="E137" s="72">
        <v>1</v>
      </c>
      <c r="F137" s="72">
        <v>1</v>
      </c>
      <c r="G137" s="72">
        <v>0</v>
      </c>
      <c r="H137" s="72">
        <v>0</v>
      </c>
      <c r="I137" s="72">
        <v>0</v>
      </c>
      <c r="J137" s="72" t="s">
        <v>791</v>
      </c>
      <c r="K137" s="72">
        <v>1</v>
      </c>
      <c r="L137" s="72">
        <v>1</v>
      </c>
      <c r="M137" s="72">
        <v>0.5</v>
      </c>
      <c r="N137" s="72">
        <v>0.5</v>
      </c>
      <c r="O137" s="72">
        <v>1</v>
      </c>
      <c r="P137" s="72" t="s">
        <v>761</v>
      </c>
      <c r="Q137" s="72">
        <v>1</v>
      </c>
      <c r="R137" s="72">
        <v>1</v>
      </c>
      <c r="S137" s="72">
        <v>0</v>
      </c>
      <c r="T137" s="72">
        <v>0</v>
      </c>
      <c r="U137" s="72">
        <v>0</v>
      </c>
      <c r="V137" s="8"/>
      <c r="W137" s="13">
        <f t="shared" si="32"/>
        <v>1</v>
      </c>
      <c r="X137" s="13">
        <f t="shared" si="33"/>
        <v>1</v>
      </c>
      <c r="Y137" s="77">
        <f t="shared" si="34"/>
        <v>0</v>
      </c>
      <c r="Z137" s="30">
        <f t="shared" si="35"/>
        <v>0</v>
      </c>
      <c r="AA137" s="13">
        <f t="shared" si="36"/>
        <v>0</v>
      </c>
      <c r="AB137" s="7">
        <f t="shared" si="28"/>
        <v>2</v>
      </c>
      <c r="AC137" s="7"/>
      <c r="AD137" s="7">
        <f t="shared" si="29"/>
        <v>2</v>
      </c>
      <c r="AE137" s="7">
        <f t="shared" si="30"/>
        <v>0</v>
      </c>
      <c r="AF137" s="7">
        <f t="shared" si="31"/>
        <v>0</v>
      </c>
      <c r="AG137" s="7"/>
      <c r="AH137" s="55"/>
      <c r="AI137" s="137"/>
      <c r="AN137" s="54"/>
      <c r="AT137" s="54"/>
      <c r="AZ137" s="54"/>
      <c r="BB137" s="54"/>
      <c r="BC137" s="54"/>
      <c r="BD137" s="54"/>
      <c r="BE137" s="54"/>
      <c r="BF137" s="54"/>
      <c r="BG137" s="54"/>
      <c r="BH137" s="54"/>
      <c r="BI137" s="54"/>
      <c r="BJ137" s="54"/>
      <c r="BK137" s="54"/>
      <c r="BL137" s="54"/>
    </row>
    <row r="138" spans="1:64" s="139" customFormat="1" ht="13.5" customHeight="1" x14ac:dyDescent="0.2">
      <c r="A138" s="11" t="s">
        <v>330</v>
      </c>
      <c r="B138" s="29" t="s">
        <v>527</v>
      </c>
      <c r="C138" s="29">
        <v>3</v>
      </c>
      <c r="D138" s="4" t="s">
        <v>354</v>
      </c>
      <c r="E138" s="8">
        <v>0</v>
      </c>
      <c r="F138" s="8">
        <v>1</v>
      </c>
      <c r="G138" s="8">
        <v>1</v>
      </c>
      <c r="H138" s="8">
        <v>1</v>
      </c>
      <c r="I138" s="8">
        <v>1</v>
      </c>
      <c r="J138" s="8"/>
      <c r="K138" s="8">
        <v>0</v>
      </c>
      <c r="L138" s="8">
        <v>0</v>
      </c>
      <c r="M138" s="8">
        <v>0</v>
      </c>
      <c r="N138" s="8">
        <v>0</v>
      </c>
      <c r="O138" s="8">
        <v>0</v>
      </c>
      <c r="P138" s="8"/>
      <c r="Q138" s="8">
        <v>1</v>
      </c>
      <c r="R138" s="8">
        <v>1</v>
      </c>
      <c r="S138" s="8">
        <v>1</v>
      </c>
      <c r="T138" s="8">
        <v>0</v>
      </c>
      <c r="U138" s="8">
        <v>0</v>
      </c>
      <c r="V138" s="8"/>
      <c r="W138" s="13">
        <f t="shared" si="32"/>
        <v>0</v>
      </c>
      <c r="X138" s="13">
        <f t="shared" si="33"/>
        <v>1</v>
      </c>
      <c r="Y138" s="77">
        <f t="shared" si="34"/>
        <v>1</v>
      </c>
      <c r="Z138" s="30">
        <f t="shared" si="35"/>
        <v>0</v>
      </c>
      <c r="AA138" s="13">
        <f t="shared" si="36"/>
        <v>0</v>
      </c>
      <c r="AB138" s="7">
        <f t="shared" si="28"/>
        <v>2</v>
      </c>
      <c r="AC138" s="7"/>
      <c r="AD138" s="7">
        <f t="shared" si="29"/>
        <v>1</v>
      </c>
      <c r="AE138" s="7">
        <f t="shared" si="30"/>
        <v>0</v>
      </c>
      <c r="AF138" s="7">
        <f t="shared" si="31"/>
        <v>1</v>
      </c>
      <c r="AG138" s="7"/>
      <c r="AH138" s="54"/>
      <c r="AN138" s="54"/>
      <c r="AT138" s="54"/>
      <c r="AZ138" s="54"/>
      <c r="BB138" s="54"/>
      <c r="BC138" s="54"/>
      <c r="BD138" s="54"/>
      <c r="BE138" s="54"/>
      <c r="BF138" s="54"/>
      <c r="BG138" s="54"/>
      <c r="BH138" s="54"/>
      <c r="BI138" s="54"/>
      <c r="BJ138" s="54"/>
      <c r="BK138" s="54"/>
      <c r="BL138" s="54"/>
    </row>
    <row r="139" spans="1:64" s="139" customFormat="1" ht="13.5" customHeight="1" x14ac:dyDescent="0.2">
      <c r="A139" s="1" t="s">
        <v>248</v>
      </c>
      <c r="B139" s="29" t="s">
        <v>499</v>
      </c>
      <c r="C139" s="29">
        <v>10</v>
      </c>
      <c r="D139" s="4" t="s">
        <v>261</v>
      </c>
      <c r="E139" s="8">
        <v>1</v>
      </c>
      <c r="F139" s="8">
        <v>1</v>
      </c>
      <c r="G139" s="8">
        <v>0</v>
      </c>
      <c r="H139" s="8">
        <v>0</v>
      </c>
      <c r="I139" s="8">
        <v>0</v>
      </c>
      <c r="J139" s="8" t="s">
        <v>547</v>
      </c>
      <c r="K139" s="8">
        <v>1</v>
      </c>
      <c r="L139" s="8">
        <v>1</v>
      </c>
      <c r="M139" s="8">
        <v>0</v>
      </c>
      <c r="N139" s="8">
        <v>0</v>
      </c>
      <c r="O139" s="8">
        <v>1</v>
      </c>
      <c r="P139" s="8"/>
      <c r="Q139" s="8">
        <v>1</v>
      </c>
      <c r="R139" s="8">
        <v>1</v>
      </c>
      <c r="S139" s="8">
        <v>0</v>
      </c>
      <c r="T139" s="8">
        <v>0</v>
      </c>
      <c r="U139" s="8">
        <v>0</v>
      </c>
      <c r="V139" s="8"/>
      <c r="W139" s="13">
        <f t="shared" si="32"/>
        <v>1</v>
      </c>
      <c r="X139" s="13">
        <f t="shared" si="33"/>
        <v>1</v>
      </c>
      <c r="Y139" s="77">
        <f t="shared" si="34"/>
        <v>0</v>
      </c>
      <c r="Z139" s="30">
        <f t="shared" si="35"/>
        <v>0</v>
      </c>
      <c r="AA139" s="13">
        <f t="shared" si="36"/>
        <v>0</v>
      </c>
      <c r="AB139" s="7">
        <f t="shared" si="28"/>
        <v>2</v>
      </c>
      <c r="AC139" s="7"/>
      <c r="AD139" s="7">
        <f t="shared" si="29"/>
        <v>2</v>
      </c>
      <c r="AE139" s="7">
        <f t="shared" si="30"/>
        <v>0</v>
      </c>
      <c r="AF139" s="7">
        <f t="shared" si="31"/>
        <v>0</v>
      </c>
      <c r="AG139" s="7"/>
      <c r="AH139" s="54"/>
      <c r="AN139" s="54"/>
      <c r="AT139" s="54"/>
      <c r="AZ139" s="54"/>
      <c r="BB139" s="54"/>
      <c r="BC139" s="54"/>
      <c r="BD139" s="54"/>
      <c r="BE139" s="54"/>
      <c r="BF139" s="54"/>
      <c r="BG139" s="54"/>
      <c r="BH139" s="54"/>
      <c r="BI139" s="54"/>
      <c r="BJ139" s="54"/>
      <c r="BK139" s="54"/>
      <c r="BL139" s="54"/>
    </row>
    <row r="140" spans="1:64" s="139" customFormat="1" ht="13.5" customHeight="1" x14ac:dyDescent="0.2">
      <c r="A140" s="11" t="s">
        <v>335</v>
      </c>
      <c r="B140" s="29" t="s">
        <v>528</v>
      </c>
      <c r="C140" s="29">
        <v>2</v>
      </c>
      <c r="D140" s="4" t="s">
        <v>359</v>
      </c>
      <c r="E140" s="8">
        <v>0</v>
      </c>
      <c r="F140" s="8">
        <v>1</v>
      </c>
      <c r="G140" s="8">
        <v>1</v>
      </c>
      <c r="H140" s="8">
        <v>0</v>
      </c>
      <c r="I140" s="8">
        <v>1</v>
      </c>
      <c r="J140" s="8"/>
      <c r="K140" s="8">
        <v>0</v>
      </c>
      <c r="L140" s="8">
        <v>0</v>
      </c>
      <c r="M140" s="8">
        <v>0</v>
      </c>
      <c r="N140" s="8">
        <v>0</v>
      </c>
      <c r="O140" s="8">
        <v>0</v>
      </c>
      <c r="P140" s="8"/>
      <c r="Q140" s="8">
        <v>0</v>
      </c>
      <c r="R140" s="8">
        <v>1</v>
      </c>
      <c r="S140" s="8">
        <v>1</v>
      </c>
      <c r="T140" s="8">
        <v>0</v>
      </c>
      <c r="U140" s="8">
        <v>0</v>
      </c>
      <c r="V140" s="8"/>
      <c r="W140" s="13">
        <f t="shared" si="32"/>
        <v>0</v>
      </c>
      <c r="X140" s="13">
        <f t="shared" si="33"/>
        <v>1</v>
      </c>
      <c r="Y140" s="77">
        <f t="shared" si="34"/>
        <v>1</v>
      </c>
      <c r="Z140" s="30">
        <f t="shared" si="35"/>
        <v>0</v>
      </c>
      <c r="AA140" s="13">
        <f t="shared" si="36"/>
        <v>0</v>
      </c>
      <c r="AB140" s="7">
        <f t="shared" si="28"/>
        <v>2</v>
      </c>
      <c r="AC140" s="7"/>
      <c r="AD140" s="7">
        <f t="shared" si="29"/>
        <v>1</v>
      </c>
      <c r="AE140" s="7">
        <f t="shared" si="30"/>
        <v>0</v>
      </c>
      <c r="AF140" s="7">
        <f t="shared" si="31"/>
        <v>1</v>
      </c>
      <c r="AG140" s="7"/>
      <c r="AH140" s="55"/>
      <c r="AI140" s="137"/>
      <c r="AN140" s="54"/>
      <c r="AT140" s="54"/>
      <c r="AZ140" s="54"/>
      <c r="BB140" s="54"/>
      <c r="BC140" s="54"/>
      <c r="BD140" s="54"/>
      <c r="BE140" s="54"/>
      <c r="BF140" s="54"/>
      <c r="BG140" s="54"/>
      <c r="BH140" s="54"/>
      <c r="BI140" s="54"/>
      <c r="BJ140" s="54"/>
      <c r="BK140" s="54"/>
      <c r="BL140" s="54"/>
    </row>
    <row r="141" spans="1:64" s="139" customFormat="1" ht="13.5" customHeight="1" x14ac:dyDescent="0.2">
      <c r="A141" s="8">
        <v>1055</v>
      </c>
      <c r="B141" s="29" t="s">
        <v>850</v>
      </c>
      <c r="C141" s="29">
        <v>10</v>
      </c>
      <c r="D141" s="8" t="s">
        <v>632</v>
      </c>
      <c r="E141" s="72">
        <v>0</v>
      </c>
      <c r="F141" s="72">
        <v>0</v>
      </c>
      <c r="G141" s="72">
        <v>0</v>
      </c>
      <c r="H141" s="72">
        <v>0</v>
      </c>
      <c r="I141" s="72">
        <v>1</v>
      </c>
      <c r="J141" s="72"/>
      <c r="K141" s="72">
        <v>0</v>
      </c>
      <c r="L141" s="72">
        <v>1</v>
      </c>
      <c r="M141" s="72">
        <v>0</v>
      </c>
      <c r="N141" s="72">
        <v>0</v>
      </c>
      <c r="O141" s="72">
        <v>1</v>
      </c>
      <c r="P141" s="72"/>
      <c r="Q141" s="72">
        <v>0</v>
      </c>
      <c r="R141" s="72">
        <v>1</v>
      </c>
      <c r="S141" s="72">
        <v>1</v>
      </c>
      <c r="T141" s="72">
        <v>0</v>
      </c>
      <c r="U141" s="72">
        <v>0</v>
      </c>
      <c r="V141" s="8"/>
      <c r="W141" s="13">
        <f t="shared" si="32"/>
        <v>0</v>
      </c>
      <c r="X141" s="13">
        <f t="shared" si="33"/>
        <v>1</v>
      </c>
      <c r="Y141" s="77">
        <f t="shared" si="34"/>
        <v>0</v>
      </c>
      <c r="Z141" s="30">
        <f t="shared" si="35"/>
        <v>0</v>
      </c>
      <c r="AA141" s="13">
        <f t="shared" si="36"/>
        <v>1</v>
      </c>
      <c r="AB141" s="7">
        <f t="shared" si="28"/>
        <v>2</v>
      </c>
      <c r="AC141" s="7"/>
      <c r="AD141" s="7">
        <f t="shared" si="29"/>
        <v>1</v>
      </c>
      <c r="AE141" s="7">
        <f t="shared" si="30"/>
        <v>1</v>
      </c>
      <c r="AF141" s="7">
        <f t="shared" si="31"/>
        <v>0</v>
      </c>
      <c r="AG141" s="7"/>
      <c r="AH141" s="55"/>
      <c r="AI141" s="137"/>
      <c r="AN141" s="54"/>
      <c r="AT141" s="54"/>
      <c r="AZ141" s="54"/>
      <c r="BB141" s="54"/>
      <c r="BC141" s="54"/>
      <c r="BD141" s="54"/>
      <c r="BE141" s="54"/>
      <c r="BF141" s="54"/>
      <c r="BG141" s="54"/>
      <c r="BH141" s="54"/>
      <c r="BI141" s="54"/>
      <c r="BJ141" s="54"/>
      <c r="BK141" s="54"/>
      <c r="BL141" s="54"/>
    </row>
    <row r="142" spans="1:64" s="139" customFormat="1" ht="13.5" customHeight="1" x14ac:dyDescent="0.2">
      <c r="A142" s="8">
        <v>1048</v>
      </c>
      <c r="B142" s="29" t="s">
        <v>843</v>
      </c>
      <c r="C142" s="29">
        <v>9</v>
      </c>
      <c r="D142" s="8" t="s">
        <v>625</v>
      </c>
      <c r="E142" s="72">
        <v>0</v>
      </c>
      <c r="F142" s="72">
        <v>0</v>
      </c>
      <c r="G142" s="72">
        <v>1</v>
      </c>
      <c r="H142" s="72">
        <v>1</v>
      </c>
      <c r="I142" s="72">
        <v>0</v>
      </c>
      <c r="J142" s="72" t="s">
        <v>784</v>
      </c>
      <c r="K142" s="72">
        <v>0</v>
      </c>
      <c r="L142" s="72">
        <v>1</v>
      </c>
      <c r="M142" s="72">
        <v>0</v>
      </c>
      <c r="N142" s="72">
        <v>0</v>
      </c>
      <c r="O142" s="72">
        <v>1</v>
      </c>
      <c r="P142" s="72" t="s">
        <v>752</v>
      </c>
      <c r="Q142" s="72">
        <v>0</v>
      </c>
      <c r="R142" s="72">
        <v>1</v>
      </c>
      <c r="S142" s="72">
        <v>1</v>
      </c>
      <c r="T142" s="72">
        <v>0</v>
      </c>
      <c r="U142" s="72">
        <v>0</v>
      </c>
      <c r="V142" s="8"/>
      <c r="W142" s="13">
        <f t="shared" si="32"/>
        <v>0</v>
      </c>
      <c r="X142" s="13">
        <f t="shared" si="33"/>
        <v>1</v>
      </c>
      <c r="Y142" s="77">
        <f t="shared" si="34"/>
        <v>1</v>
      </c>
      <c r="Z142" s="30">
        <f t="shared" si="35"/>
        <v>0</v>
      </c>
      <c r="AA142" s="13">
        <f t="shared" si="36"/>
        <v>0</v>
      </c>
      <c r="AB142" s="7">
        <f t="shared" si="28"/>
        <v>2</v>
      </c>
      <c r="AC142" s="7"/>
      <c r="AD142" s="7">
        <f t="shared" si="29"/>
        <v>1</v>
      </c>
      <c r="AE142" s="7">
        <f t="shared" si="30"/>
        <v>0</v>
      </c>
      <c r="AF142" s="7">
        <f t="shared" si="31"/>
        <v>1</v>
      </c>
      <c r="AG142" s="7"/>
      <c r="AH142" s="54"/>
      <c r="AN142" s="54"/>
      <c r="AT142" s="54"/>
      <c r="AZ142" s="54"/>
      <c r="BB142" s="54"/>
      <c r="BC142" s="54"/>
      <c r="BD142" s="54"/>
      <c r="BE142" s="54"/>
      <c r="BF142" s="54"/>
      <c r="BG142" s="54"/>
      <c r="BH142" s="54"/>
      <c r="BI142" s="54"/>
      <c r="BJ142" s="54"/>
      <c r="BK142" s="54"/>
      <c r="BL142" s="54"/>
    </row>
    <row r="143" spans="1:64" s="85" customFormat="1" ht="13.5" customHeight="1" x14ac:dyDescent="0.2">
      <c r="A143" s="1" t="s">
        <v>182</v>
      </c>
      <c r="B143" s="29" t="s">
        <v>474</v>
      </c>
      <c r="C143" s="29">
        <v>11</v>
      </c>
      <c r="D143" s="4" t="s">
        <v>193</v>
      </c>
      <c r="E143" s="6">
        <v>1</v>
      </c>
      <c r="F143" s="6">
        <v>1</v>
      </c>
      <c r="G143" s="6">
        <v>1</v>
      </c>
      <c r="H143" s="6">
        <v>1</v>
      </c>
      <c r="I143" s="6">
        <v>0</v>
      </c>
      <c r="J143" s="3"/>
      <c r="K143" s="5">
        <v>1</v>
      </c>
      <c r="L143" s="5">
        <v>1</v>
      </c>
      <c r="M143" s="14">
        <v>0</v>
      </c>
      <c r="N143" s="14">
        <v>0</v>
      </c>
      <c r="O143" s="14">
        <v>0</v>
      </c>
      <c r="P143" s="3"/>
      <c r="Q143" s="5">
        <v>1</v>
      </c>
      <c r="R143" s="5">
        <v>1</v>
      </c>
      <c r="S143" s="5">
        <v>0</v>
      </c>
      <c r="T143" s="5">
        <v>0</v>
      </c>
      <c r="U143" s="5">
        <v>0</v>
      </c>
      <c r="V143" s="5"/>
      <c r="W143" s="13">
        <f t="shared" si="32"/>
        <v>1</v>
      </c>
      <c r="X143" s="13">
        <f t="shared" si="33"/>
        <v>1</v>
      </c>
      <c r="Y143" s="77">
        <f t="shared" si="34"/>
        <v>0</v>
      </c>
      <c r="Z143" s="30">
        <f t="shared" si="35"/>
        <v>0</v>
      </c>
      <c r="AA143" s="13">
        <f t="shared" si="36"/>
        <v>0</v>
      </c>
      <c r="AB143" s="7">
        <f t="shared" si="28"/>
        <v>2</v>
      </c>
      <c r="AC143" s="7"/>
      <c r="AD143" s="7">
        <f t="shared" si="29"/>
        <v>2</v>
      </c>
      <c r="AE143" s="7">
        <f t="shared" si="30"/>
        <v>0</v>
      </c>
      <c r="AF143" s="7">
        <f t="shared" si="31"/>
        <v>0</v>
      </c>
      <c r="AG143" s="7"/>
      <c r="AH143" s="54"/>
      <c r="AI143" s="139"/>
      <c r="AN143" s="83"/>
      <c r="AT143" s="83"/>
      <c r="AZ143" s="83"/>
      <c r="BB143" s="83"/>
      <c r="BC143" s="83"/>
      <c r="BD143" s="83"/>
      <c r="BE143" s="83"/>
      <c r="BF143" s="83"/>
      <c r="BG143" s="83"/>
      <c r="BH143" s="83"/>
      <c r="BI143" s="83"/>
      <c r="BJ143" s="83"/>
      <c r="BK143" s="83"/>
      <c r="BL143" s="83"/>
    </row>
    <row r="144" spans="1:64" s="139" customFormat="1" ht="13.5" customHeight="1" x14ac:dyDescent="0.2">
      <c r="A144" s="8">
        <v>1117</v>
      </c>
      <c r="B144" s="29" t="s">
        <v>902</v>
      </c>
      <c r="C144" s="29">
        <v>11</v>
      </c>
      <c r="D144" s="8" t="s">
        <v>695</v>
      </c>
      <c r="E144" s="72">
        <v>1</v>
      </c>
      <c r="F144" s="72">
        <v>0</v>
      </c>
      <c r="G144" s="72">
        <v>1</v>
      </c>
      <c r="H144" s="72">
        <v>0</v>
      </c>
      <c r="I144" s="72">
        <v>0</v>
      </c>
      <c r="J144" s="72"/>
      <c r="K144" s="72">
        <v>1</v>
      </c>
      <c r="L144" s="72">
        <v>1</v>
      </c>
      <c r="M144" s="72">
        <v>0</v>
      </c>
      <c r="N144" s="72">
        <v>0</v>
      </c>
      <c r="O144" s="72">
        <v>0</v>
      </c>
      <c r="P144" s="72"/>
      <c r="Q144" s="72">
        <v>0</v>
      </c>
      <c r="R144" s="72">
        <v>1</v>
      </c>
      <c r="S144" s="72">
        <v>0</v>
      </c>
      <c r="T144" s="72">
        <v>0</v>
      </c>
      <c r="U144" s="72">
        <v>0</v>
      </c>
      <c r="V144" s="8"/>
      <c r="W144" s="13">
        <f t="shared" si="32"/>
        <v>1</v>
      </c>
      <c r="X144" s="13">
        <f t="shared" si="33"/>
        <v>1</v>
      </c>
      <c r="Y144" s="77">
        <f t="shared" si="34"/>
        <v>0</v>
      </c>
      <c r="Z144" s="30">
        <f t="shared" si="35"/>
        <v>0</v>
      </c>
      <c r="AA144" s="13">
        <f t="shared" si="36"/>
        <v>0</v>
      </c>
      <c r="AB144" s="7">
        <f t="shared" si="28"/>
        <v>2</v>
      </c>
      <c r="AC144" s="7"/>
      <c r="AD144" s="7">
        <f t="shared" si="29"/>
        <v>2</v>
      </c>
      <c r="AE144" s="7">
        <f t="shared" si="30"/>
        <v>0</v>
      </c>
      <c r="AF144" s="7">
        <f t="shared" si="31"/>
        <v>0</v>
      </c>
      <c r="AG144" s="7"/>
      <c r="AH144" s="54"/>
      <c r="AN144" s="54"/>
      <c r="AT144" s="54"/>
      <c r="BB144" s="54"/>
      <c r="BC144" s="54"/>
    </row>
    <row r="145" spans="1:64" s="137" customFormat="1" ht="13.5" customHeight="1" x14ac:dyDescent="0.2">
      <c r="A145" s="11" t="s">
        <v>16</v>
      </c>
      <c r="B145" s="29" t="s">
        <v>406</v>
      </c>
      <c r="C145" s="29">
        <v>2</v>
      </c>
      <c r="D145" s="4" t="s">
        <v>17</v>
      </c>
      <c r="E145" s="6">
        <v>0</v>
      </c>
      <c r="F145" s="6">
        <v>0</v>
      </c>
      <c r="G145" s="6">
        <v>1</v>
      </c>
      <c r="H145" s="6">
        <v>1</v>
      </c>
      <c r="I145" s="6">
        <v>0</v>
      </c>
      <c r="J145" s="3"/>
      <c r="K145" s="5">
        <v>0</v>
      </c>
      <c r="L145" s="5">
        <v>0</v>
      </c>
      <c r="M145" s="14">
        <v>1</v>
      </c>
      <c r="N145" s="14">
        <v>1</v>
      </c>
      <c r="O145" s="14">
        <v>0</v>
      </c>
      <c r="P145" s="3"/>
      <c r="Q145" s="5">
        <v>0</v>
      </c>
      <c r="R145" s="5">
        <v>1</v>
      </c>
      <c r="S145" s="5">
        <v>0</v>
      </c>
      <c r="T145" s="5">
        <v>0</v>
      </c>
      <c r="U145" s="5">
        <v>1</v>
      </c>
      <c r="V145" s="5"/>
      <c r="W145" s="13">
        <f t="shared" si="32"/>
        <v>0</v>
      </c>
      <c r="X145" s="13">
        <f t="shared" si="33"/>
        <v>0</v>
      </c>
      <c r="Y145" s="77">
        <f t="shared" si="34"/>
        <v>1</v>
      </c>
      <c r="Z145" s="30">
        <f t="shared" si="35"/>
        <v>1</v>
      </c>
      <c r="AA145" s="13">
        <f t="shared" si="36"/>
        <v>0</v>
      </c>
      <c r="AB145" s="7">
        <f t="shared" si="28"/>
        <v>2</v>
      </c>
      <c r="AC145" s="7"/>
      <c r="AD145" s="7">
        <f t="shared" si="29"/>
        <v>0</v>
      </c>
      <c r="AE145" s="7">
        <f t="shared" si="30"/>
        <v>1</v>
      </c>
      <c r="AF145" s="7">
        <f t="shared" si="31"/>
        <v>1</v>
      </c>
      <c r="AG145" s="7"/>
      <c r="AH145" s="55"/>
      <c r="AN145" s="55"/>
      <c r="AT145" s="55"/>
      <c r="AZ145" s="55"/>
      <c r="BB145" s="55"/>
      <c r="BC145" s="55"/>
      <c r="BD145" s="55"/>
      <c r="BE145" s="55"/>
      <c r="BF145" s="55"/>
      <c r="BG145" s="55"/>
      <c r="BH145" s="55"/>
      <c r="BI145" s="55"/>
      <c r="BJ145" s="55"/>
      <c r="BK145" s="55"/>
      <c r="BL145" s="55"/>
    </row>
    <row r="146" spans="1:64" s="137" customFormat="1" ht="13.5" customHeight="1" x14ac:dyDescent="0.2">
      <c r="A146" s="1" t="s">
        <v>238</v>
      </c>
      <c r="B146" s="29" t="s">
        <v>495</v>
      </c>
      <c r="C146" s="29">
        <v>10</v>
      </c>
      <c r="D146" s="4" t="s">
        <v>254</v>
      </c>
      <c r="E146" s="8">
        <v>1</v>
      </c>
      <c r="F146" s="8">
        <v>1</v>
      </c>
      <c r="G146" s="8">
        <v>0</v>
      </c>
      <c r="H146" s="8">
        <v>0</v>
      </c>
      <c r="I146" s="8">
        <v>0</v>
      </c>
      <c r="J146" s="8"/>
      <c r="K146" s="8">
        <v>1</v>
      </c>
      <c r="L146" s="6">
        <v>1</v>
      </c>
      <c r="M146" s="17">
        <v>0</v>
      </c>
      <c r="N146" s="17">
        <v>0.5</v>
      </c>
      <c r="O146" s="17">
        <v>1</v>
      </c>
      <c r="P146" s="3"/>
      <c r="Q146" s="8">
        <v>1</v>
      </c>
      <c r="R146" s="8">
        <v>1</v>
      </c>
      <c r="S146" s="8">
        <v>1</v>
      </c>
      <c r="T146" s="8">
        <v>0</v>
      </c>
      <c r="U146" s="8">
        <v>0</v>
      </c>
      <c r="V146" s="8"/>
      <c r="W146" s="13">
        <f t="shared" si="32"/>
        <v>1</v>
      </c>
      <c r="X146" s="13">
        <f t="shared" si="33"/>
        <v>1</v>
      </c>
      <c r="Y146" s="77">
        <f t="shared" si="34"/>
        <v>0</v>
      </c>
      <c r="Z146" s="30">
        <f t="shared" si="35"/>
        <v>0</v>
      </c>
      <c r="AA146" s="13">
        <f t="shared" si="36"/>
        <v>0</v>
      </c>
      <c r="AB146" s="7">
        <f t="shared" si="28"/>
        <v>2</v>
      </c>
      <c r="AC146" s="7"/>
      <c r="AD146" s="7">
        <f t="shared" si="29"/>
        <v>2</v>
      </c>
      <c r="AE146" s="7">
        <f t="shared" si="30"/>
        <v>0</v>
      </c>
      <c r="AF146" s="7">
        <f t="shared" si="31"/>
        <v>0</v>
      </c>
      <c r="AG146" s="7"/>
      <c r="AH146" s="54"/>
      <c r="AI146" s="139"/>
      <c r="AN146" s="55"/>
      <c r="AT146" s="55"/>
      <c r="BB146" s="55"/>
      <c r="BC146" s="55"/>
    </row>
    <row r="147" spans="1:64" s="139" customFormat="1" ht="13.5" customHeight="1" x14ac:dyDescent="0.2">
      <c r="A147" s="8">
        <v>1130</v>
      </c>
      <c r="B147" s="29" t="s">
        <v>911</v>
      </c>
      <c r="C147" s="29">
        <v>10</v>
      </c>
      <c r="D147" s="8" t="s">
        <v>708</v>
      </c>
      <c r="E147" s="72">
        <v>1</v>
      </c>
      <c r="F147" s="72">
        <v>1</v>
      </c>
      <c r="G147" s="72">
        <v>0</v>
      </c>
      <c r="H147" s="72">
        <v>0</v>
      </c>
      <c r="I147" s="72">
        <v>0</v>
      </c>
      <c r="J147" s="72"/>
      <c r="K147" s="72">
        <v>1</v>
      </c>
      <c r="L147" s="72">
        <v>1</v>
      </c>
      <c r="M147" s="72">
        <v>0</v>
      </c>
      <c r="N147" s="72">
        <v>0</v>
      </c>
      <c r="O147" s="72">
        <v>0</v>
      </c>
      <c r="P147" s="72"/>
      <c r="Q147" s="72">
        <v>1</v>
      </c>
      <c r="R147" s="72">
        <v>1</v>
      </c>
      <c r="S147" s="72">
        <v>1</v>
      </c>
      <c r="T147" s="72">
        <v>1</v>
      </c>
      <c r="U147" s="72">
        <v>0</v>
      </c>
      <c r="V147" s="8"/>
      <c r="W147" s="13">
        <f t="shared" si="32"/>
        <v>1</v>
      </c>
      <c r="X147" s="13">
        <f t="shared" si="33"/>
        <v>1</v>
      </c>
      <c r="Y147" s="77">
        <f t="shared" si="34"/>
        <v>0</v>
      </c>
      <c r="Z147" s="30">
        <f t="shared" si="35"/>
        <v>0</v>
      </c>
      <c r="AA147" s="13">
        <f t="shared" si="36"/>
        <v>0</v>
      </c>
      <c r="AB147" s="7">
        <f t="shared" si="28"/>
        <v>2</v>
      </c>
      <c r="AC147" s="7"/>
      <c r="AD147" s="7">
        <f t="shared" si="29"/>
        <v>2</v>
      </c>
      <c r="AE147" s="7">
        <f t="shared" si="30"/>
        <v>0</v>
      </c>
      <c r="AF147" s="7">
        <f t="shared" si="31"/>
        <v>0</v>
      </c>
      <c r="AG147" s="88"/>
      <c r="AH147" s="54"/>
      <c r="AN147" s="54"/>
      <c r="AT147" s="54"/>
      <c r="AZ147" s="54"/>
      <c r="BB147" s="54"/>
      <c r="BC147" s="54"/>
      <c r="BD147" s="54"/>
      <c r="BE147" s="54"/>
      <c r="BF147" s="54"/>
      <c r="BG147" s="54"/>
      <c r="BH147" s="54"/>
      <c r="BI147" s="54"/>
      <c r="BJ147" s="54"/>
      <c r="BK147" s="54"/>
      <c r="BL147" s="54"/>
    </row>
    <row r="148" spans="1:64" s="139" customFormat="1" ht="13.5" customHeight="1" x14ac:dyDescent="0.2">
      <c r="A148" s="8">
        <v>1039</v>
      </c>
      <c r="B148" s="29" t="s">
        <v>834</v>
      </c>
      <c r="C148" s="29">
        <v>8</v>
      </c>
      <c r="D148" s="8" t="s">
        <v>616</v>
      </c>
      <c r="E148" s="72">
        <v>0</v>
      </c>
      <c r="F148" s="72">
        <v>1</v>
      </c>
      <c r="G148" s="72">
        <v>1</v>
      </c>
      <c r="H148" s="72">
        <v>1</v>
      </c>
      <c r="I148" s="72">
        <v>0</v>
      </c>
      <c r="J148" s="72"/>
      <c r="K148" s="72">
        <v>0</v>
      </c>
      <c r="L148" s="72">
        <v>0</v>
      </c>
      <c r="M148" s="72">
        <v>1</v>
      </c>
      <c r="N148" s="72">
        <v>1</v>
      </c>
      <c r="O148" s="72">
        <v>0</v>
      </c>
      <c r="P148" s="72"/>
      <c r="Q148" s="72">
        <v>0</v>
      </c>
      <c r="R148" s="72">
        <v>0</v>
      </c>
      <c r="S148" s="72">
        <v>0</v>
      </c>
      <c r="T148" s="72">
        <v>0</v>
      </c>
      <c r="U148" s="72">
        <v>0</v>
      </c>
      <c r="V148" s="54"/>
      <c r="W148" s="13">
        <f t="shared" si="32"/>
        <v>0</v>
      </c>
      <c r="X148" s="13">
        <f t="shared" si="33"/>
        <v>0</v>
      </c>
      <c r="Y148" s="77">
        <f t="shared" si="34"/>
        <v>1</v>
      </c>
      <c r="Z148" s="30">
        <f t="shared" si="35"/>
        <v>1</v>
      </c>
      <c r="AA148" s="13">
        <f t="shared" si="36"/>
        <v>0</v>
      </c>
      <c r="AB148" s="7">
        <f t="shared" si="28"/>
        <v>2</v>
      </c>
      <c r="AC148" s="7"/>
      <c r="AD148" s="7">
        <f t="shared" si="29"/>
        <v>0</v>
      </c>
      <c r="AE148" s="7">
        <f t="shared" si="30"/>
        <v>1</v>
      </c>
      <c r="AF148" s="7">
        <f t="shared" si="31"/>
        <v>1</v>
      </c>
      <c r="AG148" s="7"/>
      <c r="AH148" s="54"/>
      <c r="AN148" s="54"/>
      <c r="AT148" s="54"/>
      <c r="AZ148" s="54"/>
      <c r="BB148" s="54"/>
      <c r="BC148" s="54"/>
      <c r="BD148" s="54"/>
      <c r="BE148" s="54"/>
      <c r="BF148" s="54"/>
      <c r="BG148" s="54"/>
      <c r="BH148" s="54"/>
      <c r="BI148" s="54"/>
      <c r="BJ148" s="54"/>
      <c r="BK148" s="54"/>
      <c r="BL148" s="54"/>
    </row>
    <row r="149" spans="1:64" s="137" customFormat="1" ht="13.5" customHeight="1" x14ac:dyDescent="0.2">
      <c r="A149" s="11" t="s">
        <v>47</v>
      </c>
      <c r="B149" s="29" t="s">
        <v>419</v>
      </c>
      <c r="C149" s="29">
        <v>11</v>
      </c>
      <c r="D149" s="4" t="s">
        <v>48</v>
      </c>
      <c r="E149" s="6">
        <v>1</v>
      </c>
      <c r="F149" s="6">
        <v>1</v>
      </c>
      <c r="G149" s="6">
        <v>0</v>
      </c>
      <c r="H149" s="6">
        <v>0</v>
      </c>
      <c r="I149" s="6">
        <v>0</v>
      </c>
      <c r="J149" s="3"/>
      <c r="K149" s="5">
        <v>1</v>
      </c>
      <c r="L149" s="5">
        <v>1</v>
      </c>
      <c r="M149" s="14">
        <v>0</v>
      </c>
      <c r="N149" s="14">
        <v>0.5</v>
      </c>
      <c r="O149" s="14">
        <v>1</v>
      </c>
      <c r="P149" s="3"/>
      <c r="Q149" s="5">
        <v>1</v>
      </c>
      <c r="R149" s="5">
        <v>1</v>
      </c>
      <c r="S149" s="5">
        <v>0</v>
      </c>
      <c r="T149" s="5">
        <v>0</v>
      </c>
      <c r="U149" s="5">
        <v>0</v>
      </c>
      <c r="V149" s="5"/>
      <c r="W149" s="13">
        <f t="shared" si="32"/>
        <v>1</v>
      </c>
      <c r="X149" s="13">
        <f t="shared" si="33"/>
        <v>1</v>
      </c>
      <c r="Y149" s="77">
        <f t="shared" si="34"/>
        <v>0</v>
      </c>
      <c r="Z149" s="30">
        <f t="shared" si="35"/>
        <v>0</v>
      </c>
      <c r="AA149" s="13">
        <f t="shared" si="36"/>
        <v>0</v>
      </c>
      <c r="AB149" s="7">
        <f t="shared" si="28"/>
        <v>2</v>
      </c>
      <c r="AC149" s="7"/>
      <c r="AD149" s="7">
        <f t="shared" si="29"/>
        <v>2</v>
      </c>
      <c r="AE149" s="7">
        <f t="shared" si="30"/>
        <v>0</v>
      </c>
      <c r="AF149" s="7">
        <f t="shared" si="31"/>
        <v>0</v>
      </c>
      <c r="AG149" s="7"/>
      <c r="AH149" s="54"/>
      <c r="AI149" s="139"/>
      <c r="AN149" s="55"/>
      <c r="AT149" s="55"/>
      <c r="AZ149" s="55"/>
      <c r="BB149" s="55"/>
      <c r="BC149" s="55"/>
      <c r="BD149" s="55"/>
      <c r="BE149" s="55"/>
      <c r="BF149" s="55"/>
      <c r="BG149" s="55"/>
      <c r="BH149" s="55"/>
      <c r="BI149" s="55"/>
      <c r="BJ149" s="55"/>
      <c r="BK149" s="55"/>
      <c r="BL149" s="55"/>
    </row>
    <row r="150" spans="1:64" s="137" customFormat="1" ht="13.5" customHeight="1" x14ac:dyDescent="0.2">
      <c r="A150" s="1" t="s">
        <v>253</v>
      </c>
      <c r="B150" s="29" t="s">
        <v>451</v>
      </c>
      <c r="C150" s="29">
        <v>11</v>
      </c>
      <c r="D150" s="4" t="s">
        <v>266</v>
      </c>
      <c r="E150" s="8">
        <v>1</v>
      </c>
      <c r="F150" s="8">
        <v>0</v>
      </c>
      <c r="G150" s="8">
        <v>0</v>
      </c>
      <c r="H150" s="8">
        <v>1</v>
      </c>
      <c r="I150" s="8">
        <v>0</v>
      </c>
      <c r="J150" s="8"/>
      <c r="K150" s="8">
        <v>1</v>
      </c>
      <c r="L150" s="8">
        <v>0</v>
      </c>
      <c r="M150" s="8">
        <v>0</v>
      </c>
      <c r="N150" s="8">
        <v>0</v>
      </c>
      <c r="O150" s="17">
        <v>0.5</v>
      </c>
      <c r="P150" s="8"/>
      <c r="Q150" s="8">
        <v>1</v>
      </c>
      <c r="R150" s="8">
        <v>0</v>
      </c>
      <c r="S150" s="8">
        <v>1</v>
      </c>
      <c r="T150" s="8">
        <v>1</v>
      </c>
      <c r="U150" s="8">
        <v>0</v>
      </c>
      <c r="V150" s="8"/>
      <c r="W150" s="13">
        <f t="shared" si="32"/>
        <v>1</v>
      </c>
      <c r="X150" s="13">
        <f t="shared" si="33"/>
        <v>0</v>
      </c>
      <c r="Y150" s="77">
        <f t="shared" si="34"/>
        <v>0</v>
      </c>
      <c r="Z150" s="30">
        <f t="shared" si="35"/>
        <v>1</v>
      </c>
      <c r="AA150" s="13">
        <f t="shared" si="36"/>
        <v>0</v>
      </c>
      <c r="AB150" s="7">
        <f t="shared" si="28"/>
        <v>2</v>
      </c>
      <c r="AC150" s="7"/>
      <c r="AD150" s="7">
        <f t="shared" si="29"/>
        <v>1</v>
      </c>
      <c r="AE150" s="7">
        <f t="shared" si="30"/>
        <v>1</v>
      </c>
      <c r="AF150" s="7">
        <f t="shared" si="31"/>
        <v>0</v>
      </c>
      <c r="AG150" s="7"/>
      <c r="AH150" s="55"/>
      <c r="AN150" s="55"/>
      <c r="AT150" s="55"/>
      <c r="AZ150" s="55"/>
      <c r="BB150" s="55"/>
      <c r="BC150" s="55"/>
      <c r="BD150" s="55"/>
      <c r="BE150" s="55"/>
      <c r="BF150" s="55"/>
      <c r="BG150" s="55"/>
      <c r="BH150" s="55"/>
      <c r="BI150" s="55"/>
      <c r="BJ150" s="55"/>
      <c r="BK150" s="55"/>
      <c r="BL150" s="55"/>
    </row>
    <row r="151" spans="1:64" s="139" customFormat="1" ht="13.5" customHeight="1" x14ac:dyDescent="0.2">
      <c r="A151" s="11" t="s">
        <v>953</v>
      </c>
      <c r="B151" s="29" t="s">
        <v>438</v>
      </c>
      <c r="C151" s="29">
        <v>11</v>
      </c>
      <c r="D151" s="4" t="s">
        <v>96</v>
      </c>
      <c r="E151" s="6">
        <v>1</v>
      </c>
      <c r="F151" s="6">
        <v>1</v>
      </c>
      <c r="G151" s="6">
        <v>0</v>
      </c>
      <c r="H151" s="6">
        <v>0</v>
      </c>
      <c r="I151" s="6">
        <v>0</v>
      </c>
      <c r="J151" s="3"/>
      <c r="K151" s="5">
        <v>1</v>
      </c>
      <c r="L151" s="5">
        <v>1</v>
      </c>
      <c r="M151" s="14">
        <v>0</v>
      </c>
      <c r="N151" s="14">
        <v>0.5</v>
      </c>
      <c r="O151" s="14">
        <v>1</v>
      </c>
      <c r="P151" s="3"/>
      <c r="Q151" s="5">
        <v>1</v>
      </c>
      <c r="R151" s="5">
        <v>1</v>
      </c>
      <c r="S151" s="5">
        <v>0</v>
      </c>
      <c r="T151" s="5">
        <v>0</v>
      </c>
      <c r="U151" s="5">
        <v>0</v>
      </c>
      <c r="V151" s="5"/>
      <c r="W151" s="13">
        <f t="shared" si="32"/>
        <v>1</v>
      </c>
      <c r="X151" s="13">
        <f t="shared" si="33"/>
        <v>1</v>
      </c>
      <c r="Y151" s="77">
        <f t="shared" si="34"/>
        <v>0</v>
      </c>
      <c r="Z151" s="30">
        <f t="shared" si="35"/>
        <v>0</v>
      </c>
      <c r="AA151" s="13">
        <f t="shared" si="36"/>
        <v>0</v>
      </c>
      <c r="AB151" s="7">
        <f t="shared" si="28"/>
        <v>2</v>
      </c>
      <c r="AC151" s="7"/>
      <c r="AD151" s="7">
        <f t="shared" si="29"/>
        <v>2</v>
      </c>
      <c r="AE151" s="7">
        <f t="shared" si="30"/>
        <v>0</v>
      </c>
      <c r="AF151" s="7">
        <f t="shared" si="31"/>
        <v>0</v>
      </c>
      <c r="AG151" s="7"/>
      <c r="AH151" s="54"/>
      <c r="AN151" s="54"/>
      <c r="AT151" s="54"/>
      <c r="AZ151" s="54"/>
      <c r="BB151" s="54"/>
      <c r="BC151" s="54"/>
      <c r="BD151" s="54"/>
      <c r="BE151" s="54"/>
      <c r="BF151" s="54"/>
      <c r="BG151" s="54"/>
      <c r="BH151" s="54"/>
      <c r="BI151" s="54"/>
      <c r="BJ151" s="54"/>
      <c r="BK151" s="54"/>
      <c r="BL151" s="54"/>
    </row>
    <row r="152" spans="1:64" s="137" customFormat="1" ht="13.5" customHeight="1" x14ac:dyDescent="0.2">
      <c r="A152" s="8">
        <v>1049</v>
      </c>
      <c r="B152" s="29" t="s">
        <v>844</v>
      </c>
      <c r="C152" s="29">
        <v>10</v>
      </c>
      <c r="D152" s="8" t="s">
        <v>626</v>
      </c>
      <c r="E152" s="72">
        <v>1</v>
      </c>
      <c r="F152" s="72">
        <v>1</v>
      </c>
      <c r="G152" s="72">
        <v>0</v>
      </c>
      <c r="H152" s="72">
        <v>0</v>
      </c>
      <c r="I152" s="72">
        <v>0</v>
      </c>
      <c r="J152" s="72"/>
      <c r="K152" s="72">
        <v>0</v>
      </c>
      <c r="L152" s="72">
        <v>1</v>
      </c>
      <c r="M152" s="72">
        <v>0</v>
      </c>
      <c r="N152" s="72">
        <v>0</v>
      </c>
      <c r="O152" s="72">
        <v>1</v>
      </c>
      <c r="P152" s="72"/>
      <c r="Q152" s="72">
        <v>1</v>
      </c>
      <c r="R152" s="72">
        <v>1</v>
      </c>
      <c r="S152" s="72">
        <v>1</v>
      </c>
      <c r="T152" s="72">
        <v>0</v>
      </c>
      <c r="U152" s="72">
        <v>0</v>
      </c>
      <c r="V152" s="8"/>
      <c r="W152" s="13">
        <f t="shared" si="32"/>
        <v>1</v>
      </c>
      <c r="X152" s="13">
        <f t="shared" si="33"/>
        <v>1</v>
      </c>
      <c r="Y152" s="77">
        <f t="shared" si="34"/>
        <v>0</v>
      </c>
      <c r="Z152" s="30">
        <f t="shared" si="35"/>
        <v>0</v>
      </c>
      <c r="AA152" s="13">
        <f t="shared" si="36"/>
        <v>0</v>
      </c>
      <c r="AB152" s="7">
        <f t="shared" si="28"/>
        <v>2</v>
      </c>
      <c r="AC152" s="7"/>
      <c r="AD152" s="7">
        <f t="shared" si="29"/>
        <v>2</v>
      </c>
      <c r="AE152" s="7">
        <f t="shared" si="30"/>
        <v>0</v>
      </c>
      <c r="AF152" s="7">
        <f t="shared" si="31"/>
        <v>0</v>
      </c>
      <c r="AG152" s="7"/>
      <c r="AH152" s="55"/>
      <c r="AJ152" s="139"/>
      <c r="AK152" s="139"/>
      <c r="AL152" s="139"/>
      <c r="AM152" s="139"/>
      <c r="AN152" s="54"/>
      <c r="AO152" s="139"/>
      <c r="AP152" s="139"/>
      <c r="AQ152" s="139"/>
      <c r="AR152" s="139"/>
      <c r="AS152" s="139"/>
      <c r="AT152" s="54"/>
      <c r="AU152" s="139"/>
      <c r="AV152" s="139"/>
      <c r="AW152" s="139"/>
      <c r="AX152" s="139"/>
      <c r="AY152" s="139"/>
      <c r="AZ152" s="54"/>
      <c r="BA152" s="139"/>
      <c r="BB152" s="54"/>
      <c r="BC152" s="54"/>
      <c r="BD152" s="54"/>
      <c r="BE152" s="54"/>
      <c r="BF152" s="54"/>
      <c r="BG152" s="54"/>
      <c r="BH152" s="54"/>
      <c r="BI152" s="54"/>
      <c r="BJ152" s="54"/>
      <c r="BK152" s="54"/>
      <c r="BL152" s="54"/>
    </row>
    <row r="153" spans="1:64" s="85" customFormat="1" ht="13.5" customHeight="1" x14ac:dyDescent="0.2">
      <c r="A153" s="11" t="s">
        <v>258</v>
      </c>
      <c r="B153" s="29" t="s">
        <v>433</v>
      </c>
      <c r="C153" s="29">
        <v>4</v>
      </c>
      <c r="D153" s="4" t="s">
        <v>273</v>
      </c>
      <c r="E153" s="8">
        <v>1</v>
      </c>
      <c r="F153" s="8">
        <v>1</v>
      </c>
      <c r="G153" s="8">
        <v>0</v>
      </c>
      <c r="H153" s="8">
        <v>0</v>
      </c>
      <c r="I153" s="8">
        <v>1</v>
      </c>
      <c r="J153" s="8"/>
      <c r="K153" s="8">
        <v>1</v>
      </c>
      <c r="L153" s="8">
        <v>1</v>
      </c>
      <c r="M153" s="8">
        <v>0</v>
      </c>
      <c r="N153" s="8">
        <v>0</v>
      </c>
      <c r="O153" s="8">
        <v>0</v>
      </c>
      <c r="P153" s="8"/>
      <c r="Q153" s="8">
        <v>0</v>
      </c>
      <c r="R153" s="8">
        <v>0</v>
      </c>
      <c r="S153" s="8">
        <v>0</v>
      </c>
      <c r="T153" s="8">
        <v>0</v>
      </c>
      <c r="U153" s="8">
        <v>0</v>
      </c>
      <c r="V153" s="8"/>
      <c r="W153" s="13">
        <f t="shared" si="32"/>
        <v>1</v>
      </c>
      <c r="X153" s="13">
        <f t="shared" si="33"/>
        <v>1</v>
      </c>
      <c r="Y153" s="77">
        <f t="shared" si="34"/>
        <v>0</v>
      </c>
      <c r="Z153" s="30">
        <f t="shared" si="35"/>
        <v>0</v>
      </c>
      <c r="AA153" s="13">
        <f t="shared" si="36"/>
        <v>0</v>
      </c>
      <c r="AB153" s="7">
        <f t="shared" si="28"/>
        <v>2</v>
      </c>
      <c r="AC153" s="7"/>
      <c r="AD153" s="7">
        <f t="shared" si="29"/>
        <v>2</v>
      </c>
      <c r="AE153" s="7">
        <f t="shared" si="30"/>
        <v>0</v>
      </c>
      <c r="AF153" s="7">
        <f t="shared" si="31"/>
        <v>0</v>
      </c>
      <c r="AG153" s="7"/>
      <c r="AH153" s="55"/>
      <c r="AI153" s="137"/>
      <c r="AN153" s="83"/>
      <c r="AT153" s="83"/>
      <c r="AZ153" s="83"/>
      <c r="BB153" s="83"/>
      <c r="BC153" s="83"/>
      <c r="BD153" s="83"/>
      <c r="BE153" s="83"/>
      <c r="BF153" s="83"/>
      <c r="BG153" s="83"/>
      <c r="BH153" s="83"/>
      <c r="BI153" s="83"/>
      <c r="BJ153" s="83"/>
      <c r="BK153" s="83"/>
      <c r="BL153" s="83"/>
    </row>
    <row r="154" spans="1:64" s="137" customFormat="1" ht="13.5" customHeight="1" x14ac:dyDescent="0.2">
      <c r="A154" s="8">
        <v>1044</v>
      </c>
      <c r="B154" s="29" t="s">
        <v>839</v>
      </c>
      <c r="C154" s="29">
        <v>10</v>
      </c>
      <c r="D154" s="8" t="s">
        <v>621</v>
      </c>
      <c r="E154" s="72">
        <v>1</v>
      </c>
      <c r="F154" s="72">
        <v>1</v>
      </c>
      <c r="G154" s="72">
        <v>1</v>
      </c>
      <c r="H154" s="72">
        <v>0</v>
      </c>
      <c r="I154" s="72">
        <v>0</v>
      </c>
      <c r="J154" s="72"/>
      <c r="K154" s="72">
        <v>1</v>
      </c>
      <c r="L154" s="72">
        <v>1</v>
      </c>
      <c r="M154" s="72">
        <v>0</v>
      </c>
      <c r="N154" s="72">
        <v>0</v>
      </c>
      <c r="O154" s="72">
        <v>0</v>
      </c>
      <c r="P154" s="72" t="s">
        <v>749</v>
      </c>
      <c r="Q154" s="72">
        <v>1</v>
      </c>
      <c r="R154" s="72">
        <v>1</v>
      </c>
      <c r="S154" s="72">
        <v>0</v>
      </c>
      <c r="T154" s="72">
        <v>0</v>
      </c>
      <c r="U154" s="72">
        <v>0</v>
      </c>
      <c r="V154" s="8"/>
      <c r="W154" s="13">
        <f t="shared" si="32"/>
        <v>1</v>
      </c>
      <c r="X154" s="13">
        <f t="shared" si="33"/>
        <v>1</v>
      </c>
      <c r="Y154" s="77">
        <f t="shared" si="34"/>
        <v>0</v>
      </c>
      <c r="Z154" s="30">
        <f t="shared" si="35"/>
        <v>0</v>
      </c>
      <c r="AA154" s="13">
        <f t="shared" si="36"/>
        <v>0</v>
      </c>
      <c r="AB154" s="7">
        <f t="shared" si="28"/>
        <v>2</v>
      </c>
      <c r="AC154" s="7"/>
      <c r="AD154" s="7">
        <f t="shared" si="29"/>
        <v>2</v>
      </c>
      <c r="AE154" s="7">
        <f t="shared" si="30"/>
        <v>0</v>
      </c>
      <c r="AF154" s="7">
        <f t="shared" si="31"/>
        <v>0</v>
      </c>
      <c r="AG154" s="7"/>
      <c r="AH154" s="54"/>
      <c r="AI154" s="139"/>
      <c r="AJ154" s="139"/>
      <c r="AK154" s="139"/>
      <c r="AL154" s="139"/>
      <c r="AM154" s="139"/>
      <c r="AN154" s="54"/>
      <c r="AO154" s="139"/>
      <c r="AP154" s="139"/>
      <c r="AQ154" s="139"/>
      <c r="AR154" s="139"/>
      <c r="AS154" s="139"/>
      <c r="AT154" s="54"/>
      <c r="AU154" s="139"/>
      <c r="AV154" s="139"/>
      <c r="AW154" s="139"/>
      <c r="AX154" s="139"/>
      <c r="AY154" s="139"/>
      <c r="AZ154" s="139"/>
      <c r="BA154" s="139"/>
      <c r="BB154" s="54"/>
      <c r="BC154" s="54"/>
      <c r="BD154" s="139"/>
      <c r="BE154" s="139"/>
      <c r="BF154" s="139"/>
      <c r="BG154" s="139"/>
      <c r="BH154" s="139"/>
      <c r="BI154" s="139"/>
      <c r="BJ154" s="139"/>
      <c r="BK154" s="139"/>
      <c r="BL154" s="139"/>
    </row>
    <row r="155" spans="1:64" s="139" customFormat="1" ht="13.5" customHeight="1" x14ac:dyDescent="0.2">
      <c r="A155" s="11" t="s">
        <v>26</v>
      </c>
      <c r="B155" s="29" t="s">
        <v>408</v>
      </c>
      <c r="C155" s="29">
        <v>3</v>
      </c>
      <c r="D155" s="4" t="s">
        <v>27</v>
      </c>
      <c r="E155" s="6">
        <v>0</v>
      </c>
      <c r="F155" s="6">
        <v>1</v>
      </c>
      <c r="G155" s="6">
        <v>0</v>
      </c>
      <c r="H155" s="6">
        <v>0</v>
      </c>
      <c r="I155" s="6">
        <v>0</v>
      </c>
      <c r="J155" s="8" t="s">
        <v>55</v>
      </c>
      <c r="K155" s="5">
        <v>1</v>
      </c>
      <c r="L155" s="5">
        <v>1</v>
      </c>
      <c r="M155" s="14">
        <v>0</v>
      </c>
      <c r="N155" s="14">
        <v>0</v>
      </c>
      <c r="O155" s="14">
        <v>0</v>
      </c>
      <c r="P155" s="3"/>
      <c r="Q155" s="5">
        <v>1</v>
      </c>
      <c r="R155" s="5">
        <v>1</v>
      </c>
      <c r="S155" s="5">
        <v>1</v>
      </c>
      <c r="T155" s="5">
        <v>1</v>
      </c>
      <c r="U155" s="5">
        <v>0</v>
      </c>
      <c r="V155" s="5"/>
      <c r="W155" s="13">
        <f t="shared" si="32"/>
        <v>1</v>
      </c>
      <c r="X155" s="13">
        <f t="shared" si="33"/>
        <v>1</v>
      </c>
      <c r="Y155" s="77">
        <f t="shared" si="34"/>
        <v>0</v>
      </c>
      <c r="Z155" s="30">
        <f t="shared" si="35"/>
        <v>0</v>
      </c>
      <c r="AA155" s="13">
        <f t="shared" si="36"/>
        <v>0</v>
      </c>
      <c r="AB155" s="7">
        <f t="shared" si="28"/>
        <v>2</v>
      </c>
      <c r="AC155" s="7"/>
      <c r="AD155" s="7">
        <f t="shared" si="29"/>
        <v>2</v>
      </c>
      <c r="AE155" s="7">
        <f t="shared" si="30"/>
        <v>0</v>
      </c>
      <c r="AF155" s="7">
        <f t="shared" si="31"/>
        <v>0</v>
      </c>
      <c r="AG155" s="7"/>
      <c r="AH155" s="55"/>
      <c r="AI155" s="137"/>
      <c r="AN155" s="54"/>
      <c r="AT155" s="54"/>
      <c r="AZ155" s="54"/>
      <c r="BB155" s="54"/>
      <c r="BC155" s="54"/>
      <c r="BD155" s="54"/>
      <c r="BE155" s="54"/>
      <c r="BF155" s="54"/>
      <c r="BG155" s="54"/>
      <c r="BH155" s="54"/>
      <c r="BI155" s="54"/>
      <c r="BJ155" s="54"/>
      <c r="BK155" s="54"/>
      <c r="BL155" s="54"/>
    </row>
    <row r="156" spans="1:64" s="139" customFormat="1" ht="13.5" customHeight="1" x14ac:dyDescent="0.2">
      <c r="A156" s="11" t="s">
        <v>71</v>
      </c>
      <c r="B156" s="29" t="s">
        <v>429</v>
      </c>
      <c r="C156" s="29">
        <v>11</v>
      </c>
      <c r="D156" s="4" t="s">
        <v>73</v>
      </c>
      <c r="E156" s="6">
        <v>0</v>
      </c>
      <c r="F156" s="6">
        <v>1</v>
      </c>
      <c r="G156" s="6">
        <v>1</v>
      </c>
      <c r="H156" s="6">
        <v>1</v>
      </c>
      <c r="I156" s="6">
        <v>0</v>
      </c>
      <c r="J156" s="3"/>
      <c r="K156" s="5">
        <v>0</v>
      </c>
      <c r="L156" s="5">
        <v>0</v>
      </c>
      <c r="M156" s="14">
        <v>0.5</v>
      </c>
      <c r="N156" s="14">
        <v>0</v>
      </c>
      <c r="O156" s="14">
        <v>1</v>
      </c>
      <c r="P156" s="3"/>
      <c r="Q156" s="5">
        <v>0</v>
      </c>
      <c r="R156" s="5">
        <v>1</v>
      </c>
      <c r="S156" s="5">
        <v>1</v>
      </c>
      <c r="T156" s="5">
        <v>0</v>
      </c>
      <c r="U156" s="5">
        <v>0</v>
      </c>
      <c r="V156" s="5"/>
      <c r="W156" s="13">
        <f t="shared" si="32"/>
        <v>0</v>
      </c>
      <c r="X156" s="13">
        <f t="shared" si="33"/>
        <v>1</v>
      </c>
      <c r="Y156" s="77">
        <f t="shared" si="34"/>
        <v>1</v>
      </c>
      <c r="Z156" s="30">
        <f t="shared" si="35"/>
        <v>0</v>
      </c>
      <c r="AA156" s="13">
        <f t="shared" si="36"/>
        <v>0</v>
      </c>
      <c r="AB156" s="7">
        <f t="shared" si="28"/>
        <v>2</v>
      </c>
      <c r="AC156" s="7"/>
      <c r="AD156" s="7">
        <f t="shared" si="29"/>
        <v>1</v>
      </c>
      <c r="AE156" s="7">
        <f t="shared" si="30"/>
        <v>0</v>
      </c>
      <c r="AF156" s="7">
        <f t="shared" si="31"/>
        <v>1</v>
      </c>
      <c r="AG156" s="88"/>
      <c r="AH156" s="54"/>
      <c r="AN156" s="54"/>
      <c r="AT156" s="54"/>
      <c r="BB156" s="54"/>
      <c r="BC156" s="54"/>
    </row>
    <row r="157" spans="1:64" s="139" customFormat="1" ht="13.5" customHeight="1" x14ac:dyDescent="0.2">
      <c r="A157" s="11" t="s">
        <v>262</v>
      </c>
      <c r="B157" s="29" t="s">
        <v>503</v>
      </c>
      <c r="C157" s="29">
        <v>2</v>
      </c>
      <c r="D157" s="4" t="s">
        <v>277</v>
      </c>
      <c r="E157" s="8">
        <v>0</v>
      </c>
      <c r="F157" s="8">
        <v>1</v>
      </c>
      <c r="G157" s="8">
        <v>1</v>
      </c>
      <c r="H157" s="8">
        <v>0</v>
      </c>
      <c r="I157" s="8">
        <v>0</v>
      </c>
      <c r="J157" s="8"/>
      <c r="K157" s="8">
        <v>0</v>
      </c>
      <c r="L157" s="8">
        <v>1</v>
      </c>
      <c r="M157" s="8">
        <v>0</v>
      </c>
      <c r="N157" s="8">
        <v>0</v>
      </c>
      <c r="O157" s="8">
        <v>0</v>
      </c>
      <c r="P157" s="8"/>
      <c r="Q157" s="8">
        <v>1</v>
      </c>
      <c r="R157" s="8">
        <v>1</v>
      </c>
      <c r="S157" s="8">
        <v>1</v>
      </c>
      <c r="T157" s="8">
        <v>1</v>
      </c>
      <c r="U157" s="8">
        <v>0</v>
      </c>
      <c r="V157" s="8"/>
      <c r="W157" s="13">
        <f t="shared" si="32"/>
        <v>0</v>
      </c>
      <c r="X157" s="13">
        <f t="shared" si="33"/>
        <v>1</v>
      </c>
      <c r="Y157" s="77">
        <f t="shared" si="34"/>
        <v>1</v>
      </c>
      <c r="Z157" s="30">
        <f t="shared" si="35"/>
        <v>0</v>
      </c>
      <c r="AA157" s="13">
        <f t="shared" si="36"/>
        <v>0</v>
      </c>
      <c r="AB157" s="7">
        <f t="shared" si="28"/>
        <v>2</v>
      </c>
      <c r="AC157" s="7"/>
      <c r="AD157" s="7">
        <f t="shared" si="29"/>
        <v>1</v>
      </c>
      <c r="AE157" s="7">
        <f t="shared" si="30"/>
        <v>0</v>
      </c>
      <c r="AF157" s="7">
        <f t="shared" si="31"/>
        <v>1</v>
      </c>
      <c r="AG157" s="7"/>
      <c r="AH157" s="54"/>
      <c r="AN157" s="54"/>
      <c r="AT157" s="54"/>
      <c r="AZ157" s="54"/>
      <c r="BB157" s="54"/>
      <c r="BC157" s="54"/>
      <c r="BD157" s="54"/>
      <c r="BE157" s="54"/>
      <c r="BF157" s="54"/>
      <c r="BG157" s="54"/>
      <c r="BH157" s="54"/>
      <c r="BI157" s="54"/>
      <c r="BJ157" s="54"/>
      <c r="BK157" s="54"/>
      <c r="BL157" s="54"/>
    </row>
    <row r="158" spans="1:64" s="139" customFormat="1" ht="13.5" customHeight="1" x14ac:dyDescent="0.2">
      <c r="A158" s="8">
        <v>1096</v>
      </c>
      <c r="B158" s="29" t="s">
        <v>883</v>
      </c>
      <c r="C158" s="29">
        <v>11</v>
      </c>
      <c r="D158" s="8" t="s">
        <v>674</v>
      </c>
      <c r="E158" s="72">
        <v>1</v>
      </c>
      <c r="F158" s="72">
        <v>1</v>
      </c>
      <c r="G158" s="72">
        <v>0</v>
      </c>
      <c r="H158" s="72">
        <v>0</v>
      </c>
      <c r="I158" s="72">
        <v>0</v>
      </c>
      <c r="J158" s="72"/>
      <c r="K158" s="72">
        <v>1</v>
      </c>
      <c r="L158" s="72">
        <v>1</v>
      </c>
      <c r="M158" s="72">
        <v>0</v>
      </c>
      <c r="N158" s="72">
        <v>0.5</v>
      </c>
      <c r="O158" s="72">
        <v>1</v>
      </c>
      <c r="P158" s="72"/>
      <c r="Q158" s="72">
        <v>1</v>
      </c>
      <c r="R158" s="72">
        <v>1</v>
      </c>
      <c r="S158" s="72">
        <v>0</v>
      </c>
      <c r="T158" s="72">
        <v>0</v>
      </c>
      <c r="U158" s="72">
        <v>0</v>
      </c>
      <c r="V158" s="8"/>
      <c r="W158" s="13">
        <f t="shared" si="32"/>
        <v>1</v>
      </c>
      <c r="X158" s="13">
        <f t="shared" si="33"/>
        <v>1</v>
      </c>
      <c r="Y158" s="77">
        <f t="shared" si="34"/>
        <v>0</v>
      </c>
      <c r="Z158" s="30">
        <f t="shared" si="35"/>
        <v>0</v>
      </c>
      <c r="AA158" s="13">
        <f t="shared" si="36"/>
        <v>0</v>
      </c>
      <c r="AB158" s="7">
        <f t="shared" si="28"/>
        <v>2</v>
      </c>
      <c r="AC158" s="7"/>
      <c r="AD158" s="7">
        <f t="shared" si="29"/>
        <v>2</v>
      </c>
      <c r="AE158" s="7">
        <f t="shared" si="30"/>
        <v>0</v>
      </c>
      <c r="AF158" s="7">
        <f t="shared" si="31"/>
        <v>0</v>
      </c>
      <c r="AG158" s="7"/>
      <c r="AH158" s="54"/>
      <c r="AN158" s="54"/>
      <c r="AT158" s="54"/>
      <c r="AZ158" s="54"/>
      <c r="BB158" s="54"/>
      <c r="BC158" s="54"/>
      <c r="BD158" s="54"/>
      <c r="BE158" s="54"/>
      <c r="BF158" s="54"/>
      <c r="BG158" s="54"/>
      <c r="BH158" s="54"/>
      <c r="BI158" s="54"/>
      <c r="BJ158" s="54"/>
      <c r="BK158" s="54"/>
      <c r="BL158" s="54"/>
    </row>
    <row r="159" spans="1:64" s="139" customFormat="1" ht="13.5" customHeight="1" x14ac:dyDescent="0.2">
      <c r="A159" s="11" t="s">
        <v>105</v>
      </c>
      <c r="B159" s="29" t="s">
        <v>445</v>
      </c>
      <c r="C159" s="29">
        <v>10</v>
      </c>
      <c r="D159" s="4" t="s">
        <v>113</v>
      </c>
      <c r="E159" s="6">
        <v>1</v>
      </c>
      <c r="F159" s="6">
        <v>1</v>
      </c>
      <c r="G159" s="6">
        <v>1</v>
      </c>
      <c r="H159" s="6">
        <v>1</v>
      </c>
      <c r="I159" s="6">
        <v>0</v>
      </c>
      <c r="J159" s="3"/>
      <c r="K159" s="5">
        <v>1</v>
      </c>
      <c r="L159" s="5">
        <v>1</v>
      </c>
      <c r="M159" s="14">
        <v>0</v>
      </c>
      <c r="N159" s="14">
        <v>0</v>
      </c>
      <c r="O159" s="14">
        <v>0</v>
      </c>
      <c r="P159" s="3"/>
      <c r="Q159" s="5">
        <v>1</v>
      </c>
      <c r="R159" s="5">
        <v>1</v>
      </c>
      <c r="S159" s="5">
        <v>0</v>
      </c>
      <c r="T159" s="5">
        <v>0</v>
      </c>
      <c r="U159" s="5">
        <v>0</v>
      </c>
      <c r="V159" s="5"/>
      <c r="W159" s="13">
        <f t="shared" si="32"/>
        <v>1</v>
      </c>
      <c r="X159" s="13">
        <f t="shared" si="33"/>
        <v>1</v>
      </c>
      <c r="Y159" s="77">
        <f t="shared" si="34"/>
        <v>0</v>
      </c>
      <c r="Z159" s="30">
        <f t="shared" si="35"/>
        <v>0</v>
      </c>
      <c r="AA159" s="13">
        <f t="shared" si="36"/>
        <v>0</v>
      </c>
      <c r="AB159" s="7">
        <f t="shared" si="28"/>
        <v>2</v>
      </c>
      <c r="AC159" s="7"/>
      <c r="AD159" s="7">
        <f t="shared" si="29"/>
        <v>2</v>
      </c>
      <c r="AE159" s="7">
        <f t="shared" si="30"/>
        <v>0</v>
      </c>
      <c r="AF159" s="7">
        <f t="shared" si="31"/>
        <v>0</v>
      </c>
      <c r="AG159" s="7"/>
      <c r="AH159" s="54"/>
      <c r="AN159" s="54"/>
      <c r="AT159" s="54"/>
      <c r="AZ159" s="54"/>
      <c r="BB159" s="54"/>
      <c r="BC159" s="54"/>
      <c r="BD159" s="54"/>
      <c r="BE159" s="54"/>
      <c r="BF159" s="54"/>
      <c r="BG159" s="54"/>
      <c r="BH159" s="54"/>
      <c r="BI159" s="54"/>
      <c r="BJ159" s="54"/>
      <c r="BK159" s="54"/>
      <c r="BL159" s="54"/>
    </row>
    <row r="160" spans="1:64" s="139" customFormat="1" ht="13.5" customHeight="1" x14ac:dyDescent="0.2">
      <c r="A160" s="8">
        <v>1059</v>
      </c>
      <c r="B160" s="29" t="s">
        <v>853</v>
      </c>
      <c r="C160" s="29">
        <v>11</v>
      </c>
      <c r="D160" s="8" t="s">
        <v>636</v>
      </c>
      <c r="E160" s="72">
        <v>0</v>
      </c>
      <c r="F160" s="72">
        <v>1</v>
      </c>
      <c r="G160" s="72">
        <v>1</v>
      </c>
      <c r="H160" s="72">
        <v>0</v>
      </c>
      <c r="I160" s="72">
        <v>0</v>
      </c>
      <c r="J160" s="72"/>
      <c r="K160" s="72">
        <v>0</v>
      </c>
      <c r="L160" s="72">
        <v>0</v>
      </c>
      <c r="M160" s="72">
        <v>0</v>
      </c>
      <c r="N160" s="72">
        <v>0</v>
      </c>
      <c r="O160" s="72">
        <v>0</v>
      </c>
      <c r="P160" s="72" t="s">
        <v>756</v>
      </c>
      <c r="Q160" s="72">
        <v>0</v>
      </c>
      <c r="R160" s="72">
        <v>1</v>
      </c>
      <c r="S160" s="72">
        <v>1</v>
      </c>
      <c r="T160" s="72">
        <v>0</v>
      </c>
      <c r="U160" s="72">
        <v>0</v>
      </c>
      <c r="V160" s="8"/>
      <c r="W160" s="13">
        <f t="shared" si="32"/>
        <v>0</v>
      </c>
      <c r="X160" s="13">
        <f t="shared" si="33"/>
        <v>1</v>
      </c>
      <c r="Y160" s="77">
        <f t="shared" si="34"/>
        <v>1</v>
      </c>
      <c r="Z160" s="30">
        <f t="shared" si="35"/>
        <v>0</v>
      </c>
      <c r="AA160" s="13">
        <f t="shared" si="36"/>
        <v>0</v>
      </c>
      <c r="AB160" s="7">
        <f t="shared" si="28"/>
        <v>2</v>
      </c>
      <c r="AC160" s="7"/>
      <c r="AD160" s="7">
        <f t="shared" si="29"/>
        <v>1</v>
      </c>
      <c r="AE160" s="7">
        <f t="shared" si="30"/>
        <v>0</v>
      </c>
      <c r="AF160" s="7">
        <f t="shared" si="31"/>
        <v>1</v>
      </c>
      <c r="AG160" s="7"/>
      <c r="AH160" s="54"/>
      <c r="AN160" s="54"/>
      <c r="AT160" s="54"/>
      <c r="BB160" s="54"/>
      <c r="BC160" s="54"/>
    </row>
    <row r="161" spans="1:64" s="139" customFormat="1" ht="13.5" customHeight="1" x14ac:dyDescent="0.2">
      <c r="A161" s="1" t="s">
        <v>223</v>
      </c>
      <c r="B161" s="29" t="s">
        <v>430</v>
      </c>
      <c r="C161" s="29">
        <v>9</v>
      </c>
      <c r="D161" s="4" t="s">
        <v>235</v>
      </c>
      <c r="E161" s="8">
        <v>0</v>
      </c>
      <c r="F161" s="8">
        <v>1</v>
      </c>
      <c r="G161" s="8">
        <v>0</v>
      </c>
      <c r="H161" s="8">
        <v>0</v>
      </c>
      <c r="I161" s="8">
        <v>1</v>
      </c>
      <c r="J161" s="8"/>
      <c r="K161" s="8">
        <v>0</v>
      </c>
      <c r="L161" s="6">
        <v>1</v>
      </c>
      <c r="M161" s="17">
        <v>0</v>
      </c>
      <c r="N161" s="17">
        <v>0</v>
      </c>
      <c r="O161" s="17">
        <v>1</v>
      </c>
      <c r="P161" s="8" t="s">
        <v>349</v>
      </c>
      <c r="Q161" s="8">
        <v>0</v>
      </c>
      <c r="R161" s="8">
        <v>1</v>
      </c>
      <c r="S161" s="8">
        <v>1</v>
      </c>
      <c r="T161" s="8">
        <v>0</v>
      </c>
      <c r="U161" s="8">
        <v>0</v>
      </c>
      <c r="V161" s="8"/>
      <c r="W161" s="13">
        <f t="shared" si="32"/>
        <v>0</v>
      </c>
      <c r="X161" s="13">
        <f t="shared" si="33"/>
        <v>1</v>
      </c>
      <c r="Y161" s="77">
        <f t="shared" si="34"/>
        <v>0</v>
      </c>
      <c r="Z161" s="30">
        <f t="shared" si="35"/>
        <v>0</v>
      </c>
      <c r="AA161" s="13">
        <f t="shared" si="36"/>
        <v>1</v>
      </c>
      <c r="AB161" s="7">
        <f t="shared" si="28"/>
        <v>2</v>
      </c>
      <c r="AC161" s="7"/>
      <c r="AD161" s="7">
        <f t="shared" si="29"/>
        <v>1</v>
      </c>
      <c r="AE161" s="7">
        <f t="shared" si="30"/>
        <v>1</v>
      </c>
      <c r="AF161" s="7">
        <f t="shared" si="31"/>
        <v>0</v>
      </c>
      <c r="AG161" s="7"/>
      <c r="AH161" s="55"/>
      <c r="AI161" s="137"/>
      <c r="AN161" s="54"/>
      <c r="AT161" s="54"/>
      <c r="AZ161" s="54"/>
      <c r="BB161" s="54"/>
      <c r="BC161" s="54"/>
      <c r="BD161" s="54"/>
      <c r="BE161" s="54"/>
      <c r="BF161" s="54"/>
      <c r="BG161" s="54"/>
      <c r="BH161" s="54"/>
      <c r="BI161" s="54"/>
      <c r="BJ161" s="54"/>
      <c r="BK161" s="54"/>
      <c r="BL161" s="54"/>
    </row>
    <row r="162" spans="1:64" s="139" customFormat="1" ht="13.5" customHeight="1" x14ac:dyDescent="0.2">
      <c r="A162" s="8">
        <v>1135</v>
      </c>
      <c r="B162" s="29" t="s">
        <v>916</v>
      </c>
      <c r="C162" s="29">
        <v>10</v>
      </c>
      <c r="D162" s="8" t="s">
        <v>713</v>
      </c>
      <c r="E162" s="72">
        <v>0</v>
      </c>
      <c r="F162" s="72">
        <v>0</v>
      </c>
      <c r="G162" s="72">
        <v>0</v>
      </c>
      <c r="H162" s="72">
        <v>0</v>
      </c>
      <c r="I162" s="72">
        <v>0</v>
      </c>
      <c r="J162" s="72"/>
      <c r="K162" s="72">
        <v>1</v>
      </c>
      <c r="L162" s="72">
        <v>1</v>
      </c>
      <c r="M162" s="72">
        <v>0</v>
      </c>
      <c r="N162" s="72">
        <v>0</v>
      </c>
      <c r="O162" s="72">
        <v>0</v>
      </c>
      <c r="P162" s="72" t="s">
        <v>744</v>
      </c>
      <c r="Q162" s="72">
        <v>1</v>
      </c>
      <c r="R162" s="72">
        <v>1</v>
      </c>
      <c r="S162" s="72">
        <v>0</v>
      </c>
      <c r="T162" s="72">
        <v>1</v>
      </c>
      <c r="U162" s="72">
        <v>0</v>
      </c>
      <c r="V162" s="8"/>
      <c r="W162" s="13">
        <f t="shared" si="32"/>
        <v>1</v>
      </c>
      <c r="X162" s="13">
        <f t="shared" si="33"/>
        <v>1</v>
      </c>
      <c r="Y162" s="77">
        <f t="shared" si="34"/>
        <v>0</v>
      </c>
      <c r="Z162" s="30">
        <f t="shared" si="35"/>
        <v>0</v>
      </c>
      <c r="AA162" s="13">
        <f t="shared" si="36"/>
        <v>0</v>
      </c>
      <c r="AB162" s="7">
        <f t="shared" si="28"/>
        <v>2</v>
      </c>
      <c r="AC162" s="7"/>
      <c r="AD162" s="7">
        <f t="shared" si="29"/>
        <v>2</v>
      </c>
      <c r="AE162" s="7">
        <f t="shared" si="30"/>
        <v>0</v>
      </c>
      <c r="AF162" s="7">
        <f t="shared" si="31"/>
        <v>0</v>
      </c>
      <c r="AG162" s="7"/>
      <c r="AH162" s="83"/>
      <c r="AI162" s="85"/>
      <c r="AN162" s="54"/>
      <c r="AT162" s="54"/>
      <c r="AZ162" s="54"/>
      <c r="BB162" s="54"/>
      <c r="BC162" s="54"/>
      <c r="BD162" s="54"/>
      <c r="BE162" s="54"/>
      <c r="BF162" s="54"/>
      <c r="BG162" s="54"/>
      <c r="BH162" s="54"/>
      <c r="BI162" s="54"/>
      <c r="BJ162" s="54"/>
      <c r="BK162" s="54"/>
      <c r="BL162" s="54"/>
    </row>
    <row r="163" spans="1:64" s="139" customFormat="1" ht="13.5" customHeight="1" x14ac:dyDescent="0.2">
      <c r="A163" s="1" t="s">
        <v>211</v>
      </c>
      <c r="B163" s="29" t="s">
        <v>485</v>
      </c>
      <c r="C163" s="29">
        <v>9</v>
      </c>
      <c r="D163" s="4" t="s">
        <v>222</v>
      </c>
      <c r="E163" s="8">
        <v>1</v>
      </c>
      <c r="F163" s="8">
        <v>0</v>
      </c>
      <c r="G163" s="8">
        <v>0</v>
      </c>
      <c r="H163" s="8">
        <v>0</v>
      </c>
      <c r="I163" s="8">
        <v>1</v>
      </c>
      <c r="J163" s="8"/>
      <c r="K163" s="5">
        <v>1</v>
      </c>
      <c r="L163" s="5">
        <v>0</v>
      </c>
      <c r="M163" s="14">
        <v>0</v>
      </c>
      <c r="N163" s="14">
        <v>0.5</v>
      </c>
      <c r="O163" s="14">
        <v>1</v>
      </c>
      <c r="P163" s="3"/>
      <c r="Q163" s="8">
        <v>1</v>
      </c>
      <c r="R163" s="8">
        <v>1</v>
      </c>
      <c r="S163" s="8">
        <v>0</v>
      </c>
      <c r="T163" s="8">
        <v>0</v>
      </c>
      <c r="U163" s="8">
        <v>0</v>
      </c>
      <c r="V163" s="8"/>
      <c r="W163" s="13">
        <f t="shared" si="32"/>
        <v>1</v>
      </c>
      <c r="X163" s="13">
        <f t="shared" si="33"/>
        <v>0</v>
      </c>
      <c r="Y163" s="77">
        <f t="shared" si="34"/>
        <v>0</v>
      </c>
      <c r="Z163" s="30">
        <f t="shared" si="35"/>
        <v>0</v>
      </c>
      <c r="AA163" s="13">
        <f t="shared" si="36"/>
        <v>1</v>
      </c>
      <c r="AB163" s="7">
        <f t="shared" si="28"/>
        <v>2</v>
      </c>
      <c r="AC163" s="7"/>
      <c r="AD163" s="7">
        <f t="shared" si="29"/>
        <v>1</v>
      </c>
      <c r="AE163" s="7">
        <f t="shared" si="30"/>
        <v>1</v>
      </c>
      <c r="AF163" s="7">
        <f t="shared" si="31"/>
        <v>0</v>
      </c>
      <c r="AG163" s="7"/>
      <c r="AH163" s="54"/>
      <c r="AN163" s="54"/>
      <c r="AT163" s="54"/>
      <c r="AZ163" s="54"/>
      <c r="BB163" s="54"/>
      <c r="BC163" s="54"/>
      <c r="BD163" s="54"/>
      <c r="BE163" s="54"/>
      <c r="BF163" s="54"/>
      <c r="BG163" s="54"/>
      <c r="BH163" s="54"/>
      <c r="BI163" s="54"/>
      <c r="BJ163" s="54"/>
      <c r="BK163" s="54"/>
      <c r="BL163" s="54"/>
    </row>
    <row r="164" spans="1:64" s="137" customFormat="1" ht="13.5" customHeight="1" x14ac:dyDescent="0.2">
      <c r="A164" s="1" t="s">
        <v>23</v>
      </c>
      <c r="B164" s="29" t="s">
        <v>409</v>
      </c>
      <c r="C164" s="29">
        <v>10</v>
      </c>
      <c r="D164" s="4" t="s">
        <v>24</v>
      </c>
      <c r="E164" s="6">
        <v>1</v>
      </c>
      <c r="F164" s="6">
        <v>1</v>
      </c>
      <c r="G164" s="6">
        <v>0</v>
      </c>
      <c r="H164" s="6">
        <v>0</v>
      </c>
      <c r="I164" s="6">
        <v>0</v>
      </c>
      <c r="J164" s="3"/>
      <c r="K164" s="5">
        <v>1</v>
      </c>
      <c r="L164" s="5">
        <v>1</v>
      </c>
      <c r="M164" s="14">
        <v>0</v>
      </c>
      <c r="N164" s="14">
        <v>0</v>
      </c>
      <c r="O164" s="14">
        <v>0</v>
      </c>
      <c r="P164" s="3"/>
      <c r="Q164" s="5">
        <v>1</v>
      </c>
      <c r="R164" s="5">
        <v>1</v>
      </c>
      <c r="S164" s="5">
        <v>0</v>
      </c>
      <c r="T164" s="5">
        <v>0</v>
      </c>
      <c r="U164" s="5">
        <v>0</v>
      </c>
      <c r="V164" s="5"/>
      <c r="W164" s="13">
        <f t="shared" si="32"/>
        <v>1</v>
      </c>
      <c r="X164" s="13">
        <f t="shared" si="33"/>
        <v>1</v>
      </c>
      <c r="Y164" s="77">
        <f t="shared" si="34"/>
        <v>0</v>
      </c>
      <c r="Z164" s="30">
        <f t="shared" si="35"/>
        <v>0</v>
      </c>
      <c r="AA164" s="13">
        <f t="shared" si="36"/>
        <v>0</v>
      </c>
      <c r="AB164" s="7">
        <f t="shared" si="28"/>
        <v>2</v>
      </c>
      <c r="AC164" s="7"/>
      <c r="AD164" s="7">
        <f t="shared" si="29"/>
        <v>2</v>
      </c>
      <c r="AE164" s="7">
        <f t="shared" si="30"/>
        <v>0</v>
      </c>
      <c r="AF164" s="7">
        <f t="shared" si="31"/>
        <v>0</v>
      </c>
      <c r="AG164" s="7"/>
      <c r="AH164" s="159"/>
      <c r="AI164" s="139"/>
      <c r="AN164" s="55"/>
      <c r="AT164" s="55"/>
      <c r="BB164" s="55"/>
      <c r="BC164" s="55"/>
    </row>
    <row r="165" spans="1:64" s="139" customFormat="1" ht="13.5" customHeight="1" x14ac:dyDescent="0.2">
      <c r="A165" s="8">
        <v>1003</v>
      </c>
      <c r="B165" s="29" t="s">
        <v>801</v>
      </c>
      <c r="C165" s="29">
        <v>8</v>
      </c>
      <c r="D165" s="8" t="s">
        <v>580</v>
      </c>
      <c r="E165" s="72">
        <v>1</v>
      </c>
      <c r="F165" s="72">
        <v>0</v>
      </c>
      <c r="G165" s="72">
        <v>1</v>
      </c>
      <c r="H165" s="72">
        <v>0</v>
      </c>
      <c r="I165" s="72">
        <v>0</v>
      </c>
      <c r="J165" s="72"/>
      <c r="K165" s="72">
        <v>1</v>
      </c>
      <c r="L165" s="72">
        <v>1</v>
      </c>
      <c r="M165" s="72">
        <v>0</v>
      </c>
      <c r="N165" s="72">
        <v>0.5</v>
      </c>
      <c r="O165" s="72">
        <v>0.5</v>
      </c>
      <c r="P165" s="72"/>
      <c r="Q165" s="72">
        <v>1</v>
      </c>
      <c r="R165" s="72">
        <v>1</v>
      </c>
      <c r="S165" s="72">
        <v>0</v>
      </c>
      <c r="T165" s="72">
        <v>0</v>
      </c>
      <c r="U165" s="72">
        <v>0</v>
      </c>
      <c r="V165" s="72"/>
      <c r="W165" s="13">
        <f t="shared" ref="W165:W196" si="37">IF(((E165+K165+Q165)=1.5),0.5,ROUND((E165+K165+Q165)/3,0))</f>
        <v>1</v>
      </c>
      <c r="X165" s="13">
        <f t="shared" ref="X165:X196" si="38">IF(((F165+L165+R165)=1.5),0.5,ROUND((F165+L165+R165)/3,0))</f>
        <v>1</v>
      </c>
      <c r="Y165" s="77">
        <f t="shared" ref="Y165:Y196" si="39">IF(((G165+M165+S165)=1.5),0.5,ROUND((G165+M165+S165)/3,0))</f>
        <v>0</v>
      </c>
      <c r="Z165" s="30">
        <f t="shared" ref="Z165:Z196" si="40">IF(((H165+N165+T165)=1.5),0.5,ROUND((H165+N165+T165)/3,0))</f>
        <v>0</v>
      </c>
      <c r="AA165" s="13">
        <f t="shared" ref="AA165:AA196" si="41">IF(((I165+O165+U165)=1.5),0.5,ROUND((I165+O165+U165)/3,0))</f>
        <v>0</v>
      </c>
      <c r="AB165" s="7">
        <f t="shared" si="28"/>
        <v>2</v>
      </c>
      <c r="AC165" s="7"/>
      <c r="AD165" s="7">
        <f t="shared" si="29"/>
        <v>2</v>
      </c>
      <c r="AE165" s="7">
        <f t="shared" si="30"/>
        <v>0</v>
      </c>
      <c r="AF165" s="7">
        <f t="shared" si="31"/>
        <v>0</v>
      </c>
      <c r="AG165" s="7"/>
      <c r="AH165" s="54"/>
      <c r="AN165" s="54"/>
      <c r="AT165" s="54"/>
      <c r="AZ165" s="54"/>
      <c r="BB165" s="54"/>
      <c r="BC165" s="54"/>
      <c r="BD165" s="54"/>
      <c r="BE165" s="54"/>
      <c r="BF165" s="54"/>
      <c r="BG165" s="54"/>
      <c r="BH165" s="54"/>
      <c r="BI165" s="54"/>
      <c r="BJ165" s="54"/>
      <c r="BK165" s="54"/>
      <c r="BL165" s="54"/>
    </row>
    <row r="166" spans="1:64" s="139" customFormat="1" ht="13.5" customHeight="1" x14ac:dyDescent="0.2">
      <c r="A166" s="1" t="s">
        <v>88</v>
      </c>
      <c r="B166" s="86" t="s">
        <v>424</v>
      </c>
      <c r="C166" s="86">
        <v>11</v>
      </c>
      <c r="D166" s="87" t="s">
        <v>94</v>
      </c>
      <c r="E166" s="2">
        <v>1</v>
      </c>
      <c r="F166" s="2">
        <v>1</v>
      </c>
      <c r="G166" s="2">
        <v>1</v>
      </c>
      <c r="H166" s="2">
        <v>0</v>
      </c>
      <c r="I166" s="2">
        <v>1</v>
      </c>
      <c r="J166" s="5" t="s">
        <v>156</v>
      </c>
      <c r="K166" s="5">
        <v>1</v>
      </c>
      <c r="L166" s="5">
        <v>1</v>
      </c>
      <c r="M166" s="14">
        <v>0</v>
      </c>
      <c r="N166" s="14">
        <v>0.5</v>
      </c>
      <c r="O166" s="14">
        <v>0</v>
      </c>
      <c r="P166" s="86"/>
      <c r="Q166" s="5">
        <v>1</v>
      </c>
      <c r="R166" s="5">
        <v>1</v>
      </c>
      <c r="S166" s="5">
        <v>0</v>
      </c>
      <c r="T166" s="5">
        <v>0</v>
      </c>
      <c r="U166" s="5">
        <v>0</v>
      </c>
      <c r="V166" s="5"/>
      <c r="W166" s="12">
        <f t="shared" si="37"/>
        <v>1</v>
      </c>
      <c r="X166" s="12">
        <f t="shared" si="38"/>
        <v>1</v>
      </c>
      <c r="Y166" s="144">
        <f t="shared" si="39"/>
        <v>0</v>
      </c>
      <c r="Z166" s="30">
        <f t="shared" si="40"/>
        <v>0</v>
      </c>
      <c r="AA166" s="12">
        <f t="shared" si="41"/>
        <v>0</v>
      </c>
      <c r="AB166" s="88">
        <f t="shared" si="28"/>
        <v>2</v>
      </c>
      <c r="AC166" s="88"/>
      <c r="AD166" s="7">
        <f t="shared" si="29"/>
        <v>2</v>
      </c>
      <c r="AE166" s="7">
        <f t="shared" si="30"/>
        <v>0</v>
      </c>
      <c r="AF166" s="7">
        <f t="shared" si="31"/>
        <v>0</v>
      </c>
      <c r="AG166" s="7"/>
      <c r="AH166" s="55"/>
      <c r="AI166" s="137"/>
      <c r="AN166" s="54"/>
      <c r="AT166" s="54"/>
      <c r="AZ166" s="54"/>
      <c r="BB166" s="54"/>
      <c r="BC166" s="54"/>
      <c r="BD166" s="54"/>
      <c r="BE166" s="54"/>
      <c r="BF166" s="54"/>
      <c r="BG166" s="54"/>
      <c r="BH166" s="54"/>
      <c r="BI166" s="54"/>
      <c r="BJ166" s="54"/>
      <c r="BK166" s="54"/>
      <c r="BL166" s="54"/>
    </row>
    <row r="167" spans="1:64" s="139" customFormat="1" ht="13.5" customHeight="1" x14ac:dyDescent="0.2">
      <c r="A167" s="1" t="s">
        <v>36</v>
      </c>
      <c r="B167" s="29" t="s">
        <v>414</v>
      </c>
      <c r="C167" s="29">
        <v>10</v>
      </c>
      <c r="D167" s="4" t="s">
        <v>37</v>
      </c>
      <c r="E167" s="6">
        <v>0</v>
      </c>
      <c r="F167" s="6">
        <v>1</v>
      </c>
      <c r="G167" s="6">
        <v>1</v>
      </c>
      <c r="H167" s="6">
        <v>1</v>
      </c>
      <c r="I167" s="6">
        <v>0</v>
      </c>
      <c r="J167" s="8" t="s">
        <v>76</v>
      </c>
      <c r="K167" s="5">
        <v>0</v>
      </c>
      <c r="L167" s="5">
        <v>0</v>
      </c>
      <c r="M167" s="14">
        <v>0</v>
      </c>
      <c r="N167" s="14">
        <v>0</v>
      </c>
      <c r="O167" s="14">
        <v>1</v>
      </c>
      <c r="P167" s="8" t="s">
        <v>65</v>
      </c>
      <c r="Q167" s="5">
        <v>0</v>
      </c>
      <c r="R167" s="5">
        <v>1</v>
      </c>
      <c r="S167" s="5">
        <v>1</v>
      </c>
      <c r="T167" s="5">
        <v>0</v>
      </c>
      <c r="U167" s="5">
        <v>0</v>
      </c>
      <c r="V167" s="5"/>
      <c r="W167" s="13">
        <f t="shared" si="37"/>
        <v>0</v>
      </c>
      <c r="X167" s="13">
        <f t="shared" si="38"/>
        <v>1</v>
      </c>
      <c r="Y167" s="77">
        <f t="shared" si="39"/>
        <v>1</v>
      </c>
      <c r="Z167" s="30">
        <f t="shared" si="40"/>
        <v>0</v>
      </c>
      <c r="AA167" s="13">
        <f t="shared" si="41"/>
        <v>0</v>
      </c>
      <c r="AB167" s="7">
        <f t="shared" si="28"/>
        <v>2</v>
      </c>
      <c r="AC167" s="7"/>
      <c r="AD167" s="7">
        <f t="shared" si="29"/>
        <v>1</v>
      </c>
      <c r="AE167" s="7">
        <f t="shared" si="30"/>
        <v>0</v>
      </c>
      <c r="AF167" s="7">
        <f t="shared" si="31"/>
        <v>1</v>
      </c>
      <c r="AG167" s="7"/>
      <c r="AH167" s="54"/>
      <c r="AN167" s="54"/>
      <c r="AT167" s="54"/>
      <c r="AZ167" s="54"/>
      <c r="BB167" s="54"/>
      <c r="BC167" s="54"/>
      <c r="BD167" s="54"/>
      <c r="BE167" s="54"/>
      <c r="BF167" s="54"/>
      <c r="BG167" s="54"/>
      <c r="BH167" s="54"/>
      <c r="BI167" s="54"/>
      <c r="BJ167" s="54"/>
      <c r="BK167" s="54"/>
      <c r="BL167" s="54"/>
    </row>
    <row r="168" spans="1:64" s="139" customFormat="1" ht="13.5" customHeight="1" x14ac:dyDescent="0.2">
      <c r="A168" s="1" t="s">
        <v>176</v>
      </c>
      <c r="B168" s="29" t="s">
        <v>472</v>
      </c>
      <c r="C168" s="29">
        <v>10</v>
      </c>
      <c r="D168" s="4" t="s">
        <v>189</v>
      </c>
      <c r="E168" s="6">
        <v>0</v>
      </c>
      <c r="F168" s="6">
        <v>1</v>
      </c>
      <c r="G168" s="6">
        <v>0</v>
      </c>
      <c r="H168" s="6">
        <v>0</v>
      </c>
      <c r="I168" s="6">
        <v>1</v>
      </c>
      <c r="J168" s="8" t="s">
        <v>303</v>
      </c>
      <c r="K168" s="5">
        <v>0</v>
      </c>
      <c r="L168" s="5">
        <v>1</v>
      </c>
      <c r="M168" s="14">
        <v>0.5</v>
      </c>
      <c r="N168" s="14">
        <v>0.5</v>
      </c>
      <c r="O168" s="14">
        <v>1</v>
      </c>
      <c r="P168" s="8" t="s">
        <v>263</v>
      </c>
      <c r="Q168" s="5">
        <v>0</v>
      </c>
      <c r="R168" s="5">
        <v>1</v>
      </c>
      <c r="S168" s="5">
        <v>0</v>
      </c>
      <c r="T168" s="5">
        <v>0</v>
      </c>
      <c r="U168" s="5">
        <v>0</v>
      </c>
      <c r="V168" s="5"/>
      <c r="W168" s="13">
        <f t="shared" si="37"/>
        <v>0</v>
      </c>
      <c r="X168" s="13">
        <f t="shared" si="38"/>
        <v>1</v>
      </c>
      <c r="Y168" s="77">
        <f t="shared" si="39"/>
        <v>0</v>
      </c>
      <c r="Z168" s="30">
        <f t="shared" si="40"/>
        <v>0</v>
      </c>
      <c r="AA168" s="13">
        <f t="shared" si="41"/>
        <v>1</v>
      </c>
      <c r="AB168" s="7">
        <f t="shared" si="28"/>
        <v>2</v>
      </c>
      <c r="AC168" s="7"/>
      <c r="AD168" s="7">
        <f t="shared" si="29"/>
        <v>1</v>
      </c>
      <c r="AE168" s="7">
        <f t="shared" si="30"/>
        <v>1</v>
      </c>
      <c r="AF168" s="7">
        <f t="shared" si="31"/>
        <v>0</v>
      </c>
      <c r="AG168" s="7"/>
      <c r="AH168" s="55"/>
      <c r="AI168" s="137"/>
      <c r="AN168" s="54"/>
      <c r="AT168" s="54"/>
      <c r="AZ168" s="54"/>
      <c r="BB168" s="54"/>
      <c r="BC168" s="54"/>
      <c r="BD168" s="54"/>
      <c r="BE168" s="54"/>
      <c r="BF168" s="54"/>
      <c r="BG168" s="54"/>
      <c r="BH168" s="54"/>
      <c r="BI168" s="54"/>
      <c r="BJ168" s="54"/>
      <c r="BK168" s="54"/>
      <c r="BL168" s="54"/>
    </row>
    <row r="169" spans="1:64" s="137" customFormat="1" ht="13.5" customHeight="1" x14ac:dyDescent="0.2">
      <c r="A169" s="1" t="s">
        <v>294</v>
      </c>
      <c r="B169" s="29" t="s">
        <v>513</v>
      </c>
      <c r="C169" s="29">
        <v>2</v>
      </c>
      <c r="D169" s="4" t="s">
        <v>312</v>
      </c>
      <c r="E169" s="8">
        <v>0</v>
      </c>
      <c r="F169" s="8">
        <v>1</v>
      </c>
      <c r="G169" s="8">
        <v>1</v>
      </c>
      <c r="H169" s="8">
        <v>0</v>
      </c>
      <c r="I169" s="8">
        <v>1</v>
      </c>
      <c r="J169" s="8"/>
      <c r="K169" s="8">
        <v>0</v>
      </c>
      <c r="L169" s="8">
        <v>0</v>
      </c>
      <c r="M169" s="8">
        <v>0</v>
      </c>
      <c r="N169" s="8">
        <v>0</v>
      </c>
      <c r="O169" s="8">
        <v>1</v>
      </c>
      <c r="P169" s="8"/>
      <c r="Q169" s="8">
        <v>0</v>
      </c>
      <c r="R169" s="8">
        <v>1</v>
      </c>
      <c r="S169" s="8">
        <v>0</v>
      </c>
      <c r="T169" s="8">
        <v>0</v>
      </c>
      <c r="U169" s="8">
        <v>1</v>
      </c>
      <c r="V169" s="8"/>
      <c r="W169" s="13">
        <f t="shared" si="37"/>
        <v>0</v>
      </c>
      <c r="X169" s="13">
        <f t="shared" si="38"/>
        <v>1</v>
      </c>
      <c r="Y169" s="77">
        <f t="shared" si="39"/>
        <v>0</v>
      </c>
      <c r="Z169" s="30">
        <f t="shared" si="40"/>
        <v>0</v>
      </c>
      <c r="AA169" s="13">
        <f t="shared" si="41"/>
        <v>1</v>
      </c>
      <c r="AB169" s="7">
        <f t="shared" si="28"/>
        <v>2</v>
      </c>
      <c r="AC169" s="7"/>
      <c r="AD169" s="7">
        <f t="shared" si="29"/>
        <v>1</v>
      </c>
      <c r="AE169" s="7">
        <f t="shared" si="30"/>
        <v>1</v>
      </c>
      <c r="AF169" s="7">
        <f t="shared" si="31"/>
        <v>0</v>
      </c>
      <c r="AG169" s="7"/>
      <c r="AH169" s="55"/>
      <c r="AN169" s="55"/>
      <c r="AT169" s="55"/>
      <c r="AZ169" s="55"/>
      <c r="BB169" s="55"/>
      <c r="BC169" s="55"/>
      <c r="BD169" s="55"/>
      <c r="BE169" s="55"/>
      <c r="BF169" s="55"/>
      <c r="BG169" s="55"/>
      <c r="BH169" s="55"/>
      <c r="BI169" s="55"/>
      <c r="BJ169" s="55"/>
      <c r="BK169" s="55"/>
      <c r="BL169" s="55"/>
    </row>
    <row r="170" spans="1:64" s="137" customFormat="1" ht="13.5" customHeight="1" x14ac:dyDescent="0.2">
      <c r="A170" s="11" t="s">
        <v>213</v>
      </c>
      <c r="B170" s="29" t="s">
        <v>486</v>
      </c>
      <c r="C170" s="29">
        <v>8</v>
      </c>
      <c r="D170" s="4" t="s">
        <v>224</v>
      </c>
      <c r="E170" s="8">
        <v>0</v>
      </c>
      <c r="F170" s="8">
        <v>1</v>
      </c>
      <c r="G170" s="8">
        <v>0</v>
      </c>
      <c r="H170" s="8">
        <v>0</v>
      </c>
      <c r="I170" s="8">
        <v>0</v>
      </c>
      <c r="J170" s="8"/>
      <c r="K170" s="5">
        <v>1</v>
      </c>
      <c r="L170" s="5">
        <v>1</v>
      </c>
      <c r="M170" s="14">
        <v>0</v>
      </c>
      <c r="N170" s="14">
        <v>0.5</v>
      </c>
      <c r="O170" s="14">
        <v>1</v>
      </c>
      <c r="P170" s="3"/>
      <c r="Q170" s="8">
        <v>1</v>
      </c>
      <c r="R170" s="8">
        <v>1</v>
      </c>
      <c r="S170" s="8">
        <v>0</v>
      </c>
      <c r="T170" s="8">
        <v>0</v>
      </c>
      <c r="U170" s="8">
        <v>0</v>
      </c>
      <c r="V170" s="8"/>
      <c r="W170" s="13">
        <f t="shared" si="37"/>
        <v>1</v>
      </c>
      <c r="X170" s="13">
        <f t="shared" si="38"/>
        <v>1</v>
      </c>
      <c r="Y170" s="77">
        <f t="shared" si="39"/>
        <v>0</v>
      </c>
      <c r="Z170" s="30">
        <f t="shared" si="40"/>
        <v>0</v>
      </c>
      <c r="AA170" s="13">
        <f t="shared" si="41"/>
        <v>0</v>
      </c>
      <c r="AB170" s="7">
        <f t="shared" si="28"/>
        <v>2</v>
      </c>
      <c r="AC170" s="7"/>
      <c r="AD170" s="7">
        <f t="shared" si="29"/>
        <v>2</v>
      </c>
      <c r="AE170" s="7">
        <f t="shared" si="30"/>
        <v>0</v>
      </c>
      <c r="AF170" s="7">
        <f t="shared" si="31"/>
        <v>0</v>
      </c>
      <c r="AG170" s="7"/>
      <c r="AH170" s="54"/>
      <c r="AI170" s="139"/>
      <c r="AN170" s="55"/>
      <c r="AT170" s="55"/>
      <c r="AZ170" s="55"/>
      <c r="BB170" s="55"/>
      <c r="BC170" s="55"/>
      <c r="BD170" s="55"/>
      <c r="BE170" s="55"/>
      <c r="BF170" s="55"/>
      <c r="BG170" s="55"/>
      <c r="BH170" s="55"/>
      <c r="BI170" s="55"/>
      <c r="BJ170" s="55"/>
      <c r="BK170" s="55"/>
      <c r="BL170" s="55"/>
    </row>
    <row r="171" spans="1:64" ht="15" customHeight="1" x14ac:dyDescent="0.2">
      <c r="A171" s="8">
        <v>1072</v>
      </c>
      <c r="B171" s="29" t="s">
        <v>864</v>
      </c>
      <c r="C171" s="29">
        <v>8</v>
      </c>
      <c r="D171" s="8" t="s">
        <v>649</v>
      </c>
      <c r="E171" s="72">
        <v>0</v>
      </c>
      <c r="F171" s="72">
        <v>0</v>
      </c>
      <c r="G171" s="72">
        <v>1</v>
      </c>
      <c r="H171" s="72">
        <v>0</v>
      </c>
      <c r="I171" s="72">
        <v>1</v>
      </c>
      <c r="J171" s="72" t="s">
        <v>545</v>
      </c>
      <c r="K171" s="72">
        <v>0</v>
      </c>
      <c r="L171" s="72">
        <v>0</v>
      </c>
      <c r="M171" s="72">
        <v>0</v>
      </c>
      <c r="N171" s="72">
        <v>0</v>
      </c>
      <c r="O171" s="72">
        <v>0.5</v>
      </c>
      <c r="P171" s="72" t="s">
        <v>748</v>
      </c>
      <c r="Q171" s="72">
        <v>0</v>
      </c>
      <c r="R171" s="72">
        <v>1</v>
      </c>
      <c r="S171" s="72">
        <v>1</v>
      </c>
      <c r="T171" s="72">
        <v>0</v>
      </c>
      <c r="U171" s="72">
        <v>1</v>
      </c>
      <c r="V171" s="8"/>
      <c r="W171" s="13">
        <f t="shared" si="37"/>
        <v>0</v>
      </c>
      <c r="X171" s="13">
        <f t="shared" si="38"/>
        <v>0</v>
      </c>
      <c r="Y171" s="77">
        <f t="shared" si="39"/>
        <v>1</v>
      </c>
      <c r="Z171" s="30">
        <f t="shared" si="40"/>
        <v>0</v>
      </c>
      <c r="AA171" s="13">
        <f t="shared" si="41"/>
        <v>1</v>
      </c>
      <c r="AB171" s="7">
        <f t="shared" si="28"/>
        <v>2</v>
      </c>
      <c r="AC171" s="7"/>
      <c r="AD171" s="7">
        <f t="shared" si="29"/>
        <v>0</v>
      </c>
      <c r="AE171" s="7">
        <f t="shared" si="30"/>
        <v>1</v>
      </c>
      <c r="AF171" s="7">
        <f t="shared" si="31"/>
        <v>1</v>
      </c>
      <c r="AG171" s="7"/>
      <c r="AI171" s="139"/>
      <c r="AJ171" s="139"/>
      <c r="AK171" s="139"/>
      <c r="AL171" s="139"/>
      <c r="AM171" s="139"/>
      <c r="AO171" s="139"/>
      <c r="AP171" s="139"/>
      <c r="AQ171" s="139"/>
      <c r="AR171" s="139"/>
      <c r="AS171" s="139"/>
      <c r="AU171" s="139"/>
      <c r="AV171" s="139"/>
      <c r="AW171" s="139"/>
      <c r="AX171" s="139"/>
      <c r="AY171" s="139"/>
      <c r="BA171" s="139"/>
    </row>
    <row r="172" spans="1:64" s="83" customFormat="1" ht="15" customHeight="1" x14ac:dyDescent="0.2">
      <c r="A172" s="11" t="s">
        <v>311</v>
      </c>
      <c r="B172" s="29" t="s">
        <v>520</v>
      </c>
      <c r="C172" s="29">
        <v>2</v>
      </c>
      <c r="D172" s="4" t="s">
        <v>327</v>
      </c>
      <c r="E172" s="8">
        <v>0</v>
      </c>
      <c r="F172" s="8">
        <v>1</v>
      </c>
      <c r="G172" s="8">
        <v>0</v>
      </c>
      <c r="H172" s="8">
        <v>0</v>
      </c>
      <c r="I172" s="8">
        <v>1</v>
      </c>
      <c r="J172" s="8"/>
      <c r="K172" s="8">
        <v>0</v>
      </c>
      <c r="L172" s="8">
        <v>1</v>
      </c>
      <c r="M172" s="8">
        <v>0</v>
      </c>
      <c r="N172" s="8">
        <v>0</v>
      </c>
      <c r="O172" s="8">
        <v>1</v>
      </c>
      <c r="P172" s="8"/>
      <c r="Q172" s="8">
        <v>0</v>
      </c>
      <c r="R172" s="8">
        <v>1</v>
      </c>
      <c r="S172" s="8">
        <v>0</v>
      </c>
      <c r="T172" s="8">
        <v>0</v>
      </c>
      <c r="U172" s="8">
        <v>1</v>
      </c>
      <c r="V172" s="8"/>
      <c r="W172" s="13">
        <f t="shared" si="37"/>
        <v>0</v>
      </c>
      <c r="X172" s="13">
        <f t="shared" si="38"/>
        <v>1</v>
      </c>
      <c r="Y172" s="77">
        <f t="shared" si="39"/>
        <v>0</v>
      </c>
      <c r="Z172" s="30">
        <f t="shared" si="40"/>
        <v>0</v>
      </c>
      <c r="AA172" s="13">
        <f t="shared" si="41"/>
        <v>1</v>
      </c>
      <c r="AB172" s="7">
        <f t="shared" si="28"/>
        <v>2</v>
      </c>
      <c r="AC172" s="7"/>
      <c r="AD172" s="7">
        <f t="shared" si="29"/>
        <v>1</v>
      </c>
      <c r="AE172" s="7">
        <f t="shared" si="30"/>
        <v>1</v>
      </c>
      <c r="AF172" s="7">
        <f t="shared" si="31"/>
        <v>0</v>
      </c>
      <c r="AG172" s="7"/>
      <c r="AH172" s="54"/>
      <c r="AI172" s="139"/>
      <c r="AJ172" s="85"/>
      <c r="AK172" s="85"/>
      <c r="AL172" s="85"/>
      <c r="AM172" s="85"/>
      <c r="AO172" s="85"/>
      <c r="AP172" s="85"/>
      <c r="AQ172" s="85"/>
      <c r="AR172" s="85"/>
      <c r="AS172" s="85"/>
      <c r="AU172" s="85"/>
      <c r="AV172" s="85"/>
      <c r="AW172" s="85"/>
      <c r="AX172" s="85"/>
      <c r="AY172" s="85"/>
      <c r="BA172" s="85"/>
    </row>
    <row r="173" spans="1:64" ht="15" customHeight="1" x14ac:dyDescent="0.2">
      <c r="A173" s="11" t="s">
        <v>123</v>
      </c>
      <c r="B173" s="29" t="s">
        <v>452</v>
      </c>
      <c r="C173" s="29">
        <v>8</v>
      </c>
      <c r="D173" s="4" t="s">
        <v>130</v>
      </c>
      <c r="E173" s="6">
        <v>1</v>
      </c>
      <c r="F173" s="6">
        <v>0</v>
      </c>
      <c r="G173" s="6">
        <v>0</v>
      </c>
      <c r="H173" s="6">
        <v>1</v>
      </c>
      <c r="I173" s="6">
        <v>0</v>
      </c>
      <c r="J173" s="8" t="s">
        <v>217</v>
      </c>
      <c r="K173" s="5">
        <v>1</v>
      </c>
      <c r="L173" s="5">
        <v>1</v>
      </c>
      <c r="M173" s="14">
        <v>0</v>
      </c>
      <c r="N173" s="14">
        <v>0</v>
      </c>
      <c r="O173" s="14">
        <v>0</v>
      </c>
      <c r="P173" s="8" t="s">
        <v>164</v>
      </c>
      <c r="Q173" s="5">
        <v>1</v>
      </c>
      <c r="R173" s="5">
        <v>1</v>
      </c>
      <c r="S173" s="5">
        <v>0</v>
      </c>
      <c r="T173" s="5">
        <v>0</v>
      </c>
      <c r="U173" s="5">
        <v>1</v>
      </c>
      <c r="V173" s="5"/>
      <c r="W173" s="13">
        <f t="shared" si="37"/>
        <v>1</v>
      </c>
      <c r="X173" s="13">
        <f t="shared" si="38"/>
        <v>1</v>
      </c>
      <c r="Y173" s="77">
        <f t="shared" si="39"/>
        <v>0</v>
      </c>
      <c r="Z173" s="30">
        <f t="shared" si="40"/>
        <v>0</v>
      </c>
      <c r="AA173" s="13">
        <f t="shared" si="41"/>
        <v>0</v>
      </c>
      <c r="AB173" s="7">
        <f t="shared" si="28"/>
        <v>2</v>
      </c>
      <c r="AC173" s="7"/>
      <c r="AD173" s="7">
        <f t="shared" si="29"/>
        <v>2</v>
      </c>
      <c r="AE173" s="7">
        <f t="shared" si="30"/>
        <v>0</v>
      </c>
      <c r="AF173" s="7">
        <f t="shared" si="31"/>
        <v>0</v>
      </c>
      <c r="AG173" s="7"/>
      <c r="AI173" s="139"/>
      <c r="AJ173" s="139"/>
      <c r="AK173" s="139"/>
      <c r="AL173" s="139"/>
      <c r="AM173" s="139"/>
      <c r="AO173" s="139"/>
      <c r="AP173" s="139"/>
      <c r="AQ173" s="139"/>
      <c r="AR173" s="139"/>
      <c r="AS173" s="139"/>
      <c r="AU173" s="139"/>
      <c r="AV173" s="139"/>
      <c r="AW173" s="139"/>
      <c r="AX173" s="139"/>
      <c r="AY173" s="139"/>
      <c r="BA173" s="139"/>
    </row>
    <row r="174" spans="1:64" ht="15" customHeight="1" x14ac:dyDescent="0.2">
      <c r="A174" s="11" t="s">
        <v>127</v>
      </c>
      <c r="B174" s="29" t="s">
        <v>453</v>
      </c>
      <c r="C174" s="29">
        <v>9</v>
      </c>
      <c r="D174" s="4" t="s">
        <v>136</v>
      </c>
      <c r="E174" s="6">
        <v>1</v>
      </c>
      <c r="F174" s="6">
        <v>0</v>
      </c>
      <c r="G174" s="6">
        <v>0</v>
      </c>
      <c r="H174" s="6">
        <v>0</v>
      </c>
      <c r="I174" s="6">
        <v>0</v>
      </c>
      <c r="J174" s="3"/>
      <c r="K174" s="5">
        <v>1</v>
      </c>
      <c r="L174" s="5">
        <v>1</v>
      </c>
      <c r="M174" s="14">
        <v>0</v>
      </c>
      <c r="N174" s="14">
        <v>0.5</v>
      </c>
      <c r="O174" s="14">
        <v>1</v>
      </c>
      <c r="P174" s="3"/>
      <c r="Q174" s="5">
        <v>1</v>
      </c>
      <c r="R174" s="5">
        <v>1</v>
      </c>
      <c r="S174" s="5">
        <v>0</v>
      </c>
      <c r="T174" s="5">
        <v>0</v>
      </c>
      <c r="U174" s="5">
        <v>0</v>
      </c>
      <c r="V174" s="5"/>
      <c r="W174" s="13">
        <f t="shared" si="37"/>
        <v>1</v>
      </c>
      <c r="X174" s="13">
        <f t="shared" si="38"/>
        <v>1</v>
      </c>
      <c r="Y174" s="77">
        <f t="shared" si="39"/>
        <v>0</v>
      </c>
      <c r="Z174" s="30">
        <f t="shared" si="40"/>
        <v>0</v>
      </c>
      <c r="AA174" s="13">
        <f t="shared" si="41"/>
        <v>0</v>
      </c>
      <c r="AB174" s="7">
        <f t="shared" si="28"/>
        <v>2</v>
      </c>
      <c r="AC174" s="7"/>
      <c r="AD174" s="7">
        <f t="shared" si="29"/>
        <v>2</v>
      </c>
      <c r="AE174" s="7">
        <f t="shared" si="30"/>
        <v>0</v>
      </c>
      <c r="AF174" s="7">
        <f t="shared" si="31"/>
        <v>0</v>
      </c>
      <c r="AG174" s="7"/>
      <c r="AH174" s="83"/>
      <c r="AI174" s="85"/>
      <c r="AJ174" s="139"/>
      <c r="AK174" s="139"/>
      <c r="AL174" s="139"/>
      <c r="AM174" s="139"/>
      <c r="AO174" s="139"/>
      <c r="AP174" s="139"/>
      <c r="AQ174" s="139"/>
      <c r="AR174" s="139"/>
      <c r="AS174" s="139"/>
      <c r="AU174" s="139"/>
      <c r="AV174" s="139"/>
      <c r="AW174" s="139"/>
      <c r="AX174" s="139"/>
      <c r="AY174" s="139"/>
      <c r="BA174" s="139"/>
    </row>
    <row r="175" spans="1:64" ht="15" customHeight="1" x14ac:dyDescent="0.2">
      <c r="A175" s="11" t="s">
        <v>241</v>
      </c>
      <c r="B175" s="29" t="s">
        <v>496</v>
      </c>
      <c r="C175" s="29">
        <v>8</v>
      </c>
      <c r="D175" s="4" t="s">
        <v>255</v>
      </c>
      <c r="E175" s="8">
        <v>0</v>
      </c>
      <c r="F175" s="8">
        <v>1</v>
      </c>
      <c r="G175" s="8">
        <v>1</v>
      </c>
      <c r="H175" s="8">
        <v>1</v>
      </c>
      <c r="I175" s="8">
        <v>0</v>
      </c>
      <c r="J175" s="8"/>
      <c r="K175" s="8">
        <v>0</v>
      </c>
      <c r="L175" s="8">
        <v>0</v>
      </c>
      <c r="M175" s="8">
        <v>0</v>
      </c>
      <c r="N175" s="8">
        <v>0</v>
      </c>
      <c r="O175" s="8">
        <v>0</v>
      </c>
      <c r="P175" s="3"/>
      <c r="Q175" s="8">
        <v>0</v>
      </c>
      <c r="R175" s="8">
        <v>1</v>
      </c>
      <c r="S175" s="8">
        <v>1</v>
      </c>
      <c r="T175" s="8">
        <v>0</v>
      </c>
      <c r="U175" s="8">
        <v>0</v>
      </c>
      <c r="V175" s="8"/>
      <c r="W175" s="13">
        <f t="shared" si="37"/>
        <v>0</v>
      </c>
      <c r="X175" s="13">
        <f t="shared" si="38"/>
        <v>1</v>
      </c>
      <c r="Y175" s="77">
        <f t="shared" si="39"/>
        <v>1</v>
      </c>
      <c r="Z175" s="30">
        <f t="shared" si="40"/>
        <v>0</v>
      </c>
      <c r="AA175" s="13">
        <f t="shared" si="41"/>
        <v>0</v>
      </c>
      <c r="AB175" s="7">
        <f t="shared" si="28"/>
        <v>2</v>
      </c>
      <c r="AC175" s="7"/>
      <c r="AD175" s="7">
        <f t="shared" si="29"/>
        <v>1</v>
      </c>
      <c r="AE175" s="7">
        <f t="shared" si="30"/>
        <v>0</v>
      </c>
      <c r="AF175" s="7">
        <f t="shared" si="31"/>
        <v>1</v>
      </c>
      <c r="AG175" s="7"/>
      <c r="AI175" s="139"/>
      <c r="AJ175" s="139"/>
      <c r="AK175" s="139"/>
      <c r="AL175" s="139"/>
      <c r="AM175" s="139"/>
      <c r="AO175" s="139"/>
      <c r="AP175" s="139"/>
      <c r="AQ175" s="139"/>
      <c r="AR175" s="139"/>
      <c r="AS175" s="139"/>
      <c r="AU175" s="139"/>
      <c r="AV175" s="139"/>
      <c r="AW175" s="139"/>
      <c r="AX175" s="139"/>
      <c r="AY175" s="139"/>
      <c r="BA175" s="139"/>
    </row>
    <row r="176" spans="1:64" ht="15" customHeight="1" x14ac:dyDescent="0.2">
      <c r="A176" s="8">
        <v>1125</v>
      </c>
      <c r="B176" s="29" t="s">
        <v>875</v>
      </c>
      <c r="C176" s="29">
        <v>10</v>
      </c>
      <c r="D176" s="8" t="s">
        <v>703</v>
      </c>
      <c r="E176" s="72">
        <v>1</v>
      </c>
      <c r="F176" s="72">
        <v>1</v>
      </c>
      <c r="G176" s="72">
        <v>0</v>
      </c>
      <c r="H176" s="72">
        <v>0</v>
      </c>
      <c r="I176" s="72">
        <v>0</v>
      </c>
      <c r="J176" s="72"/>
      <c r="K176" s="72">
        <v>1</v>
      </c>
      <c r="L176" s="72">
        <v>1</v>
      </c>
      <c r="M176" s="72">
        <v>0</v>
      </c>
      <c r="N176" s="72">
        <v>0.5</v>
      </c>
      <c r="O176" s="72">
        <v>1</v>
      </c>
      <c r="P176" s="72"/>
      <c r="Q176" s="72">
        <v>1</v>
      </c>
      <c r="R176" s="72">
        <v>1</v>
      </c>
      <c r="S176" s="72">
        <v>0</v>
      </c>
      <c r="T176" s="72">
        <v>0</v>
      </c>
      <c r="U176" s="72">
        <v>0</v>
      </c>
      <c r="V176" s="8"/>
      <c r="W176" s="13">
        <f t="shared" si="37"/>
        <v>1</v>
      </c>
      <c r="X176" s="13">
        <f t="shared" si="38"/>
        <v>1</v>
      </c>
      <c r="Y176" s="77">
        <f t="shared" si="39"/>
        <v>0</v>
      </c>
      <c r="Z176" s="30">
        <f t="shared" si="40"/>
        <v>0</v>
      </c>
      <c r="AA176" s="13">
        <f t="shared" si="41"/>
        <v>0</v>
      </c>
      <c r="AB176" s="7">
        <f t="shared" si="28"/>
        <v>2</v>
      </c>
      <c r="AC176" s="7"/>
      <c r="AD176" s="7">
        <f t="shared" si="29"/>
        <v>2</v>
      </c>
      <c r="AE176" s="7">
        <f t="shared" si="30"/>
        <v>0</v>
      </c>
      <c r="AF176" s="7">
        <f t="shared" si="31"/>
        <v>0</v>
      </c>
      <c r="AG176" s="7"/>
      <c r="AI176" s="139"/>
      <c r="AJ176" s="139"/>
      <c r="AK176" s="139"/>
      <c r="AL176" s="139"/>
      <c r="AM176" s="139"/>
      <c r="AO176" s="139"/>
      <c r="AP176" s="139"/>
      <c r="AQ176" s="139"/>
      <c r="AR176" s="139"/>
      <c r="AS176" s="139"/>
      <c r="AU176" s="139"/>
      <c r="AV176" s="139"/>
      <c r="AW176" s="139"/>
      <c r="AX176" s="139"/>
      <c r="AY176" s="139"/>
      <c r="BA176" s="139"/>
    </row>
    <row r="177" spans="1:64" ht="15" customHeight="1" x14ac:dyDescent="0.2">
      <c r="A177" s="8">
        <v>1017</v>
      </c>
      <c r="B177" s="29" t="s">
        <v>812</v>
      </c>
      <c r="C177" s="29">
        <v>11</v>
      </c>
      <c r="D177" s="8" t="s">
        <v>594</v>
      </c>
      <c r="E177" s="72">
        <v>0</v>
      </c>
      <c r="F177" s="72">
        <v>1</v>
      </c>
      <c r="G177" s="72">
        <v>1</v>
      </c>
      <c r="H177" s="72">
        <v>0</v>
      </c>
      <c r="I177" s="72">
        <v>0</v>
      </c>
      <c r="J177" s="72"/>
      <c r="K177" s="72">
        <v>0</v>
      </c>
      <c r="L177" s="72">
        <v>0</v>
      </c>
      <c r="M177" s="72">
        <v>0</v>
      </c>
      <c r="N177" s="72">
        <v>0</v>
      </c>
      <c r="O177" s="72">
        <v>0</v>
      </c>
      <c r="P177" s="72" t="s">
        <v>744</v>
      </c>
      <c r="Q177" s="72">
        <v>0</v>
      </c>
      <c r="R177" s="72">
        <v>1</v>
      </c>
      <c r="S177" s="72">
        <v>1</v>
      </c>
      <c r="T177" s="72">
        <v>0</v>
      </c>
      <c r="U177" s="72">
        <v>0</v>
      </c>
      <c r="V177" s="72"/>
      <c r="W177" s="13">
        <f t="shared" si="37"/>
        <v>0</v>
      </c>
      <c r="X177" s="13">
        <f t="shared" si="38"/>
        <v>1</v>
      </c>
      <c r="Y177" s="77">
        <f t="shared" si="39"/>
        <v>1</v>
      </c>
      <c r="Z177" s="30">
        <f t="shared" si="40"/>
        <v>0</v>
      </c>
      <c r="AA177" s="13">
        <f t="shared" si="41"/>
        <v>0</v>
      </c>
      <c r="AB177" s="7">
        <f t="shared" si="28"/>
        <v>2</v>
      </c>
      <c r="AC177" s="7"/>
      <c r="AD177" s="7">
        <f t="shared" si="29"/>
        <v>1</v>
      </c>
      <c r="AE177" s="7">
        <f t="shared" si="30"/>
        <v>0</v>
      </c>
      <c r="AF177" s="7">
        <f t="shared" si="31"/>
        <v>1</v>
      </c>
      <c r="AG177" s="7"/>
      <c r="AI177" s="139"/>
      <c r="AJ177" s="139"/>
      <c r="AK177" s="139"/>
      <c r="AL177" s="139"/>
      <c r="AM177" s="139"/>
      <c r="AN177" s="159"/>
      <c r="AO177" s="139"/>
      <c r="AP177" s="139"/>
      <c r="AQ177" s="139"/>
      <c r="AR177" s="139"/>
      <c r="AS177" s="139"/>
      <c r="AT177" s="159"/>
      <c r="AU177" s="139"/>
      <c r="AV177" s="139"/>
      <c r="AW177" s="139"/>
      <c r="AX177" s="139"/>
      <c r="AY177" s="139"/>
      <c r="BA177" s="139"/>
    </row>
    <row r="178" spans="1:64" ht="15" customHeight="1" x14ac:dyDescent="0.2">
      <c r="A178" s="11" t="s">
        <v>86</v>
      </c>
      <c r="B178" s="29" t="s">
        <v>437</v>
      </c>
      <c r="C178" s="29">
        <v>8</v>
      </c>
      <c r="D178" s="4" t="s">
        <v>91</v>
      </c>
      <c r="E178" s="6">
        <v>1</v>
      </c>
      <c r="F178" s="6">
        <v>1</v>
      </c>
      <c r="G178" s="6">
        <v>1</v>
      </c>
      <c r="H178" s="6">
        <v>0</v>
      </c>
      <c r="I178" s="6">
        <v>0</v>
      </c>
      <c r="J178" s="3"/>
      <c r="K178" s="5">
        <v>1</v>
      </c>
      <c r="L178" s="5">
        <v>1</v>
      </c>
      <c r="M178" s="14">
        <v>0</v>
      </c>
      <c r="N178" s="14">
        <v>0.5</v>
      </c>
      <c r="O178" s="14">
        <v>0</v>
      </c>
      <c r="P178" s="3"/>
      <c r="Q178" s="5">
        <v>1</v>
      </c>
      <c r="R178" s="5">
        <v>1</v>
      </c>
      <c r="S178" s="5">
        <v>0</v>
      </c>
      <c r="T178" s="5">
        <v>0</v>
      </c>
      <c r="U178" s="5">
        <v>0</v>
      </c>
      <c r="V178" s="5"/>
      <c r="W178" s="13">
        <f t="shared" si="37"/>
        <v>1</v>
      </c>
      <c r="X178" s="13">
        <f t="shared" si="38"/>
        <v>1</v>
      </c>
      <c r="Y178" s="77">
        <f t="shared" si="39"/>
        <v>0</v>
      </c>
      <c r="Z178" s="30">
        <f t="shared" si="40"/>
        <v>0</v>
      </c>
      <c r="AA178" s="13">
        <f t="shared" si="41"/>
        <v>0</v>
      </c>
      <c r="AB178" s="7">
        <f t="shared" si="28"/>
        <v>2</v>
      </c>
      <c r="AC178" s="7"/>
      <c r="AD178" s="7">
        <f t="shared" si="29"/>
        <v>2</v>
      </c>
      <c r="AE178" s="7">
        <f t="shared" si="30"/>
        <v>0</v>
      </c>
      <c r="AF178" s="7">
        <f t="shared" si="31"/>
        <v>0</v>
      </c>
      <c r="AG178" s="7"/>
      <c r="AI178" s="139"/>
      <c r="AJ178" s="139"/>
      <c r="AK178" s="139"/>
      <c r="AL178" s="139"/>
      <c r="AM178" s="139"/>
      <c r="AO178" s="139"/>
      <c r="AP178" s="139"/>
      <c r="AQ178" s="139"/>
      <c r="AR178" s="139"/>
      <c r="AS178" s="139"/>
      <c r="AU178" s="139"/>
      <c r="AV178" s="139"/>
      <c r="AW178" s="139"/>
      <c r="AX178" s="139"/>
      <c r="AY178" s="139"/>
      <c r="BA178" s="139"/>
    </row>
    <row r="179" spans="1:64" ht="15" customHeight="1" x14ac:dyDescent="0.2">
      <c r="A179" s="1" t="s">
        <v>256</v>
      </c>
      <c r="B179" s="29" t="s">
        <v>436</v>
      </c>
      <c r="C179" s="29">
        <v>2</v>
      </c>
      <c r="D179" s="4" t="s">
        <v>271</v>
      </c>
      <c r="E179" s="8">
        <v>1</v>
      </c>
      <c r="F179" s="8">
        <v>1</v>
      </c>
      <c r="G179" s="8">
        <v>0</v>
      </c>
      <c r="H179" s="8">
        <v>0</v>
      </c>
      <c r="I179" s="8">
        <v>0</v>
      </c>
      <c r="J179" s="8"/>
      <c r="K179" s="8">
        <v>1</v>
      </c>
      <c r="L179" s="8">
        <v>1</v>
      </c>
      <c r="M179" s="8">
        <v>0</v>
      </c>
      <c r="N179" s="8">
        <v>0</v>
      </c>
      <c r="O179" s="8">
        <v>0</v>
      </c>
      <c r="P179" s="8"/>
      <c r="Q179" s="8">
        <v>1</v>
      </c>
      <c r="R179" s="8">
        <v>1</v>
      </c>
      <c r="S179" s="8">
        <v>0</v>
      </c>
      <c r="T179" s="8">
        <v>0</v>
      </c>
      <c r="U179" s="8">
        <v>0</v>
      </c>
      <c r="V179" s="8"/>
      <c r="W179" s="13">
        <f t="shared" si="37"/>
        <v>1</v>
      </c>
      <c r="X179" s="13">
        <f t="shared" si="38"/>
        <v>1</v>
      </c>
      <c r="Y179" s="77">
        <f t="shared" si="39"/>
        <v>0</v>
      </c>
      <c r="Z179" s="30">
        <f t="shared" si="40"/>
        <v>0</v>
      </c>
      <c r="AA179" s="13">
        <f t="shared" si="41"/>
        <v>0</v>
      </c>
      <c r="AB179" s="7">
        <f t="shared" si="28"/>
        <v>2</v>
      </c>
      <c r="AC179" s="7"/>
      <c r="AD179" s="7">
        <f t="shared" si="29"/>
        <v>2</v>
      </c>
      <c r="AE179" s="7">
        <f t="shared" si="30"/>
        <v>0</v>
      </c>
      <c r="AF179" s="7">
        <f t="shared" si="31"/>
        <v>0</v>
      </c>
      <c r="AG179" s="7"/>
      <c r="AI179" s="139"/>
      <c r="AJ179" s="139"/>
      <c r="AK179" s="139"/>
      <c r="AL179" s="139"/>
      <c r="AM179" s="139"/>
      <c r="AO179" s="139"/>
      <c r="AP179" s="139"/>
      <c r="AQ179" s="139"/>
      <c r="AR179" s="139"/>
      <c r="AS179" s="139"/>
      <c r="AU179" s="139"/>
      <c r="AV179" s="139"/>
      <c r="AW179" s="139"/>
      <c r="AX179" s="139"/>
      <c r="AY179" s="139"/>
      <c r="BA179" s="139"/>
    </row>
    <row r="180" spans="1:64" ht="15" customHeight="1" x14ac:dyDescent="0.2">
      <c r="A180" s="1" t="s">
        <v>361</v>
      </c>
      <c r="B180" s="29" t="s">
        <v>536</v>
      </c>
      <c r="C180" s="29">
        <v>1</v>
      </c>
      <c r="D180" s="4" t="s">
        <v>379</v>
      </c>
      <c r="E180" s="8">
        <v>0</v>
      </c>
      <c r="F180" s="8">
        <v>1</v>
      </c>
      <c r="G180" s="8">
        <v>0</v>
      </c>
      <c r="H180" s="8">
        <v>1</v>
      </c>
      <c r="I180" s="8">
        <v>1</v>
      </c>
      <c r="J180" s="8"/>
      <c r="K180" s="8">
        <v>0</v>
      </c>
      <c r="L180" s="8">
        <v>0</v>
      </c>
      <c r="M180" s="8">
        <v>0</v>
      </c>
      <c r="N180" s="8">
        <v>0</v>
      </c>
      <c r="O180" s="8">
        <v>1</v>
      </c>
      <c r="P180" s="8"/>
      <c r="Q180" s="8">
        <v>0</v>
      </c>
      <c r="R180" s="8">
        <v>1</v>
      </c>
      <c r="S180" s="8">
        <v>0</v>
      </c>
      <c r="T180" s="8">
        <v>0</v>
      </c>
      <c r="U180" s="8">
        <v>0</v>
      </c>
      <c r="V180" s="8"/>
      <c r="W180" s="13">
        <f t="shared" si="37"/>
        <v>0</v>
      </c>
      <c r="X180" s="13">
        <f t="shared" si="38"/>
        <v>1</v>
      </c>
      <c r="Y180" s="77">
        <f t="shared" si="39"/>
        <v>0</v>
      </c>
      <c r="Z180" s="30">
        <f t="shared" si="40"/>
        <v>0</v>
      </c>
      <c r="AA180" s="13">
        <f t="shared" si="41"/>
        <v>1</v>
      </c>
      <c r="AB180" s="7">
        <f t="shared" si="28"/>
        <v>2</v>
      </c>
      <c r="AC180" s="7"/>
      <c r="AD180" s="7">
        <f t="shared" si="29"/>
        <v>1</v>
      </c>
      <c r="AE180" s="7">
        <f t="shared" si="30"/>
        <v>1</v>
      </c>
      <c r="AF180" s="7">
        <f t="shared" si="31"/>
        <v>0</v>
      </c>
      <c r="AG180" s="7"/>
      <c r="AI180" s="139"/>
      <c r="AJ180" s="139"/>
      <c r="AK180" s="139"/>
      <c r="AL180" s="139"/>
      <c r="AM180" s="139"/>
      <c r="AO180" s="139"/>
      <c r="AP180" s="139"/>
      <c r="AQ180" s="139"/>
      <c r="AR180" s="139"/>
      <c r="AS180" s="139"/>
      <c r="AU180" s="139"/>
      <c r="AV180" s="139"/>
      <c r="AW180" s="139"/>
      <c r="AX180" s="139"/>
      <c r="AY180" s="139"/>
      <c r="BA180" s="139"/>
    </row>
    <row r="181" spans="1:64" ht="15" customHeight="1" x14ac:dyDescent="0.2">
      <c r="A181" s="8">
        <v>1142</v>
      </c>
      <c r="B181" s="29" t="s">
        <v>923</v>
      </c>
      <c r="C181" s="29">
        <v>11</v>
      </c>
      <c r="D181" s="8" t="s">
        <v>720</v>
      </c>
      <c r="E181" s="72">
        <v>1</v>
      </c>
      <c r="F181" s="72">
        <v>1</v>
      </c>
      <c r="G181" s="72">
        <v>0</v>
      </c>
      <c r="H181" s="72">
        <v>0</v>
      </c>
      <c r="I181" s="72">
        <v>0</v>
      </c>
      <c r="J181" s="72"/>
      <c r="K181" s="72">
        <v>1</v>
      </c>
      <c r="L181" s="72">
        <v>1</v>
      </c>
      <c r="M181" s="72">
        <v>0</v>
      </c>
      <c r="N181" s="72">
        <v>0</v>
      </c>
      <c r="O181" s="72">
        <v>0</v>
      </c>
      <c r="P181" s="72" t="s">
        <v>774</v>
      </c>
      <c r="Q181" s="72">
        <v>1</v>
      </c>
      <c r="R181" s="72">
        <v>1</v>
      </c>
      <c r="S181" s="72">
        <v>0</v>
      </c>
      <c r="T181" s="72">
        <v>0</v>
      </c>
      <c r="U181" s="72">
        <v>0</v>
      </c>
      <c r="V181" s="8"/>
      <c r="W181" s="13">
        <f t="shared" si="37"/>
        <v>1</v>
      </c>
      <c r="X181" s="13">
        <f t="shared" si="38"/>
        <v>1</v>
      </c>
      <c r="Y181" s="77">
        <f t="shared" si="39"/>
        <v>0</v>
      </c>
      <c r="Z181" s="30">
        <f t="shared" si="40"/>
        <v>0</v>
      </c>
      <c r="AA181" s="13">
        <f t="shared" si="41"/>
        <v>0</v>
      </c>
      <c r="AB181" s="7">
        <f t="shared" si="28"/>
        <v>2</v>
      </c>
      <c r="AC181" s="7"/>
      <c r="AD181" s="7">
        <f t="shared" si="29"/>
        <v>2</v>
      </c>
      <c r="AE181" s="7">
        <f t="shared" si="30"/>
        <v>0</v>
      </c>
      <c r="AF181" s="7">
        <f t="shared" si="31"/>
        <v>0</v>
      </c>
      <c r="AG181" s="7"/>
      <c r="AH181" s="55"/>
      <c r="AI181" s="137"/>
      <c r="AJ181" s="139"/>
      <c r="AK181" s="139"/>
      <c r="AL181" s="139"/>
      <c r="AM181" s="139"/>
      <c r="AO181" s="139"/>
      <c r="AP181" s="139"/>
      <c r="AQ181" s="139"/>
      <c r="AR181" s="139"/>
      <c r="AS181" s="139"/>
      <c r="AU181" s="139"/>
      <c r="AV181" s="139"/>
      <c r="AW181" s="139"/>
      <c r="AX181" s="139"/>
      <c r="AY181" s="139"/>
      <c r="BA181" s="139"/>
    </row>
    <row r="182" spans="1:64" ht="15" customHeight="1" x14ac:dyDescent="0.2">
      <c r="A182" s="1" t="s">
        <v>167</v>
      </c>
      <c r="B182" s="29" t="s">
        <v>468</v>
      </c>
      <c r="C182" s="29">
        <v>11</v>
      </c>
      <c r="D182" s="4" t="s">
        <v>177</v>
      </c>
      <c r="E182" s="6">
        <v>1</v>
      </c>
      <c r="F182" s="6">
        <v>1</v>
      </c>
      <c r="G182" s="6">
        <v>0</v>
      </c>
      <c r="H182" s="6">
        <v>0</v>
      </c>
      <c r="I182" s="6">
        <v>0</v>
      </c>
      <c r="J182" s="3"/>
      <c r="K182" s="5">
        <v>1</v>
      </c>
      <c r="L182" s="5">
        <v>1</v>
      </c>
      <c r="M182" s="14">
        <v>0.5</v>
      </c>
      <c r="N182" s="14">
        <v>1</v>
      </c>
      <c r="O182" s="14">
        <v>0.5</v>
      </c>
      <c r="P182" s="3"/>
      <c r="Q182" s="5">
        <v>1</v>
      </c>
      <c r="R182" s="5">
        <v>1</v>
      </c>
      <c r="S182" s="5">
        <v>0</v>
      </c>
      <c r="T182" s="5">
        <v>0</v>
      </c>
      <c r="U182" s="5">
        <v>0</v>
      </c>
      <c r="V182" s="5"/>
      <c r="W182" s="13">
        <f t="shared" si="37"/>
        <v>1</v>
      </c>
      <c r="X182" s="13">
        <f t="shared" si="38"/>
        <v>1</v>
      </c>
      <c r="Y182" s="77">
        <f t="shared" si="39"/>
        <v>0</v>
      </c>
      <c r="Z182" s="30">
        <f t="shared" si="40"/>
        <v>0</v>
      </c>
      <c r="AA182" s="13">
        <f t="shared" si="41"/>
        <v>0</v>
      </c>
      <c r="AB182" s="7">
        <f t="shared" si="28"/>
        <v>2</v>
      </c>
      <c r="AC182" s="7"/>
      <c r="AD182" s="7">
        <f t="shared" si="29"/>
        <v>2</v>
      </c>
      <c r="AE182" s="7">
        <f t="shared" si="30"/>
        <v>0</v>
      </c>
      <c r="AF182" s="7">
        <f t="shared" si="31"/>
        <v>0</v>
      </c>
      <c r="AG182" s="7"/>
      <c r="AH182" s="55"/>
      <c r="AI182" s="137"/>
      <c r="AJ182" s="139"/>
      <c r="AK182" s="139"/>
      <c r="AL182" s="139"/>
      <c r="AM182" s="139"/>
      <c r="AO182" s="139"/>
      <c r="AP182" s="139"/>
      <c r="AQ182" s="139"/>
      <c r="AR182" s="139"/>
      <c r="AS182" s="139"/>
      <c r="AU182" s="139"/>
      <c r="AV182" s="139"/>
      <c r="AW182" s="139"/>
      <c r="AX182" s="139"/>
      <c r="AY182" s="139"/>
      <c r="BA182" s="139"/>
    </row>
    <row r="183" spans="1:64" ht="15" customHeight="1" x14ac:dyDescent="0.2">
      <c r="A183" s="8">
        <v>1004</v>
      </c>
      <c r="B183" s="29" t="s">
        <v>802</v>
      </c>
      <c r="C183" s="29">
        <v>9</v>
      </c>
      <c r="D183" s="8" t="s">
        <v>581</v>
      </c>
      <c r="E183" s="72">
        <v>0</v>
      </c>
      <c r="F183" s="72">
        <v>1</v>
      </c>
      <c r="G183" s="72">
        <v>1</v>
      </c>
      <c r="H183" s="72">
        <v>1</v>
      </c>
      <c r="I183" s="72">
        <v>0</v>
      </c>
      <c r="J183" s="72"/>
      <c r="K183" s="72">
        <v>0</v>
      </c>
      <c r="L183" s="72">
        <v>0</v>
      </c>
      <c r="M183" s="72">
        <v>0</v>
      </c>
      <c r="N183" s="72">
        <v>0</v>
      </c>
      <c r="O183" s="72">
        <v>0</v>
      </c>
      <c r="P183" s="72" t="s">
        <v>744</v>
      </c>
      <c r="Q183" s="72">
        <v>0</v>
      </c>
      <c r="R183" s="72">
        <v>1</v>
      </c>
      <c r="S183" s="72">
        <v>1</v>
      </c>
      <c r="T183" s="72">
        <v>0</v>
      </c>
      <c r="U183" s="72">
        <v>0</v>
      </c>
      <c r="V183" s="72"/>
      <c r="W183" s="13">
        <f t="shared" si="37"/>
        <v>0</v>
      </c>
      <c r="X183" s="13">
        <f t="shared" si="38"/>
        <v>1</v>
      </c>
      <c r="Y183" s="77">
        <f t="shared" si="39"/>
        <v>1</v>
      </c>
      <c r="Z183" s="30">
        <f t="shared" si="40"/>
        <v>0</v>
      </c>
      <c r="AA183" s="13">
        <f t="shared" si="41"/>
        <v>0</v>
      </c>
      <c r="AB183" s="7">
        <f t="shared" si="28"/>
        <v>2</v>
      </c>
      <c r="AC183" s="7"/>
      <c r="AD183" s="7">
        <f t="shared" si="29"/>
        <v>1</v>
      </c>
      <c r="AE183" s="7">
        <f t="shared" si="30"/>
        <v>0</v>
      </c>
      <c r="AF183" s="7">
        <f t="shared" si="31"/>
        <v>1</v>
      </c>
      <c r="AG183" s="7"/>
      <c r="AI183" s="139"/>
      <c r="AJ183" s="139"/>
      <c r="AK183" s="139"/>
      <c r="AL183" s="139"/>
      <c r="AM183" s="139"/>
      <c r="AO183" s="139"/>
      <c r="AP183" s="139"/>
      <c r="AQ183" s="139"/>
      <c r="AR183" s="139"/>
      <c r="AS183" s="139"/>
      <c r="AU183" s="139"/>
      <c r="AV183" s="139"/>
      <c r="AW183" s="139"/>
      <c r="AX183" s="139"/>
      <c r="AY183" s="139"/>
      <c r="BA183" s="139"/>
    </row>
    <row r="184" spans="1:64" ht="15" customHeight="1" x14ac:dyDescent="0.2">
      <c r="A184" s="8">
        <v>1047</v>
      </c>
      <c r="B184" s="29" t="s">
        <v>842</v>
      </c>
      <c r="C184" s="29">
        <v>10</v>
      </c>
      <c r="D184" s="8" t="s">
        <v>624</v>
      </c>
      <c r="E184" s="72">
        <v>0</v>
      </c>
      <c r="F184" s="72">
        <v>0</v>
      </c>
      <c r="G184" s="72">
        <v>1</v>
      </c>
      <c r="H184" s="72">
        <v>0</v>
      </c>
      <c r="I184" s="72">
        <v>1</v>
      </c>
      <c r="J184" s="72"/>
      <c r="K184" s="72">
        <v>0</v>
      </c>
      <c r="L184" s="72">
        <v>0</v>
      </c>
      <c r="M184" s="72">
        <v>0</v>
      </c>
      <c r="N184" s="72">
        <v>0</v>
      </c>
      <c r="O184" s="72">
        <v>1</v>
      </c>
      <c r="P184" s="72" t="s">
        <v>751</v>
      </c>
      <c r="Q184" s="72">
        <v>0</v>
      </c>
      <c r="R184" s="72">
        <v>1</v>
      </c>
      <c r="S184" s="72">
        <v>1</v>
      </c>
      <c r="T184" s="72">
        <v>0</v>
      </c>
      <c r="U184" s="72">
        <v>0</v>
      </c>
      <c r="V184" s="8"/>
      <c r="W184" s="13">
        <f t="shared" si="37"/>
        <v>0</v>
      </c>
      <c r="X184" s="13">
        <f t="shared" si="38"/>
        <v>0</v>
      </c>
      <c r="Y184" s="77">
        <f t="shared" si="39"/>
        <v>1</v>
      </c>
      <c r="Z184" s="30">
        <f t="shared" si="40"/>
        <v>0</v>
      </c>
      <c r="AA184" s="13">
        <f t="shared" si="41"/>
        <v>1</v>
      </c>
      <c r="AB184" s="7">
        <f t="shared" si="28"/>
        <v>2</v>
      </c>
      <c r="AC184" s="7"/>
      <c r="AD184" s="7">
        <f t="shared" si="29"/>
        <v>0</v>
      </c>
      <c r="AE184" s="7">
        <f t="shared" si="30"/>
        <v>1</v>
      </c>
      <c r="AF184" s="7">
        <f t="shared" si="31"/>
        <v>1</v>
      </c>
      <c r="AG184" s="7"/>
      <c r="AI184" s="139"/>
      <c r="AJ184" s="139"/>
      <c r="AK184" s="139"/>
      <c r="AL184" s="139"/>
      <c r="AM184" s="139"/>
      <c r="AO184" s="139"/>
      <c r="AP184" s="139"/>
      <c r="AQ184" s="139"/>
      <c r="AR184" s="139"/>
      <c r="AS184" s="139"/>
      <c r="AU184" s="139"/>
      <c r="AV184" s="139"/>
      <c r="AW184" s="139"/>
      <c r="AX184" s="139"/>
      <c r="AY184" s="139"/>
      <c r="BA184" s="139"/>
    </row>
    <row r="185" spans="1:64" ht="15" customHeight="1" x14ac:dyDescent="0.2">
      <c r="A185" s="8">
        <v>1123</v>
      </c>
      <c r="B185" s="29" t="s">
        <v>906</v>
      </c>
      <c r="C185" s="29">
        <v>10</v>
      </c>
      <c r="D185" s="8" t="s">
        <v>701</v>
      </c>
      <c r="E185" s="72">
        <v>1</v>
      </c>
      <c r="F185" s="72">
        <v>0</v>
      </c>
      <c r="G185" s="72">
        <v>1</v>
      </c>
      <c r="H185" s="72">
        <v>0</v>
      </c>
      <c r="I185" s="72">
        <v>1</v>
      </c>
      <c r="J185" s="72"/>
      <c r="K185" s="72">
        <v>1</v>
      </c>
      <c r="L185" s="72">
        <v>1</v>
      </c>
      <c r="M185" s="72">
        <v>0</v>
      </c>
      <c r="N185" s="72">
        <v>0</v>
      </c>
      <c r="O185" s="72">
        <v>0</v>
      </c>
      <c r="P185" s="72" t="s">
        <v>773</v>
      </c>
      <c r="Q185" s="72">
        <v>0</v>
      </c>
      <c r="R185" s="72">
        <v>1</v>
      </c>
      <c r="S185" s="72">
        <v>0</v>
      </c>
      <c r="T185" s="72">
        <v>0</v>
      </c>
      <c r="U185" s="72">
        <v>0</v>
      </c>
      <c r="V185" s="8"/>
      <c r="W185" s="13">
        <f t="shared" si="37"/>
        <v>1</v>
      </c>
      <c r="X185" s="13">
        <f t="shared" si="38"/>
        <v>1</v>
      </c>
      <c r="Y185" s="77">
        <f t="shared" si="39"/>
        <v>0</v>
      </c>
      <c r="Z185" s="30">
        <f t="shared" si="40"/>
        <v>0</v>
      </c>
      <c r="AA185" s="13">
        <f t="shared" si="41"/>
        <v>0</v>
      </c>
      <c r="AB185" s="7">
        <f t="shared" si="28"/>
        <v>2</v>
      </c>
      <c r="AC185" s="7"/>
      <c r="AD185" s="7">
        <f t="shared" si="29"/>
        <v>2</v>
      </c>
      <c r="AE185" s="7">
        <f t="shared" si="30"/>
        <v>0</v>
      </c>
      <c r="AF185" s="7">
        <f t="shared" si="31"/>
        <v>0</v>
      </c>
      <c r="AG185" s="7"/>
      <c r="AI185" s="139"/>
      <c r="AJ185" s="137"/>
      <c r="AK185" s="137"/>
      <c r="AL185" s="137"/>
      <c r="AM185" s="137"/>
      <c r="AN185" s="55"/>
      <c r="AO185" s="137"/>
      <c r="AP185" s="137"/>
      <c r="AQ185" s="137"/>
      <c r="AR185" s="137"/>
      <c r="AS185" s="137"/>
      <c r="AT185" s="55"/>
      <c r="AU185" s="137"/>
      <c r="AV185" s="137"/>
      <c r="AW185" s="137"/>
      <c r="AX185" s="137"/>
      <c r="AY185" s="137"/>
      <c r="AZ185" s="55"/>
      <c r="BA185" s="139"/>
      <c r="BD185" s="55"/>
      <c r="BE185" s="55"/>
      <c r="BF185" s="55"/>
      <c r="BG185" s="55"/>
      <c r="BH185" s="55"/>
      <c r="BI185" s="55"/>
      <c r="BJ185" s="55"/>
      <c r="BK185" s="55"/>
      <c r="BL185" s="55"/>
    </row>
    <row r="186" spans="1:64" ht="15" customHeight="1" x14ac:dyDescent="0.2">
      <c r="A186" s="8">
        <v>1139</v>
      </c>
      <c r="B186" s="29" t="s">
        <v>920</v>
      </c>
      <c r="C186" s="29">
        <v>9</v>
      </c>
      <c r="D186" s="8" t="s">
        <v>717</v>
      </c>
      <c r="E186" s="72">
        <v>1</v>
      </c>
      <c r="F186" s="72">
        <v>1</v>
      </c>
      <c r="G186" s="72">
        <v>1</v>
      </c>
      <c r="H186" s="72">
        <v>0</v>
      </c>
      <c r="I186" s="72">
        <v>0</v>
      </c>
      <c r="J186" s="72"/>
      <c r="K186" s="72">
        <v>1</v>
      </c>
      <c r="L186" s="72">
        <v>1</v>
      </c>
      <c r="M186" s="72">
        <v>0</v>
      </c>
      <c r="N186" s="72">
        <v>0</v>
      </c>
      <c r="O186" s="72">
        <v>0</v>
      </c>
      <c r="P186" s="72"/>
      <c r="Q186" s="72">
        <v>1</v>
      </c>
      <c r="R186" s="72">
        <v>1</v>
      </c>
      <c r="S186" s="72">
        <v>0</v>
      </c>
      <c r="T186" s="72">
        <v>0</v>
      </c>
      <c r="U186" s="72">
        <v>0</v>
      </c>
      <c r="V186" s="8"/>
      <c r="W186" s="13">
        <f t="shared" si="37"/>
        <v>1</v>
      </c>
      <c r="X186" s="13">
        <f t="shared" si="38"/>
        <v>1</v>
      </c>
      <c r="Y186" s="77">
        <f t="shared" si="39"/>
        <v>0</v>
      </c>
      <c r="Z186" s="30">
        <f t="shared" si="40"/>
        <v>0</v>
      </c>
      <c r="AA186" s="13">
        <f t="shared" si="41"/>
        <v>0</v>
      </c>
      <c r="AB186" s="7">
        <f t="shared" si="28"/>
        <v>2</v>
      </c>
      <c r="AC186" s="7"/>
      <c r="AD186" s="7">
        <f t="shared" si="29"/>
        <v>2</v>
      </c>
      <c r="AE186" s="7">
        <f t="shared" si="30"/>
        <v>0</v>
      </c>
      <c r="AF186" s="7">
        <f t="shared" si="31"/>
        <v>0</v>
      </c>
      <c r="AG186" s="7"/>
      <c r="AI186" s="139"/>
      <c r="AJ186" s="137"/>
      <c r="AK186" s="137"/>
      <c r="AL186" s="137"/>
      <c r="AM186" s="137"/>
      <c r="AN186" s="55"/>
      <c r="AO186" s="137"/>
      <c r="AP186" s="137"/>
      <c r="AQ186" s="137"/>
      <c r="AR186" s="137"/>
      <c r="AS186" s="137"/>
      <c r="AT186" s="55"/>
      <c r="AU186" s="137"/>
      <c r="AV186" s="137"/>
      <c r="AW186" s="137"/>
      <c r="AX186" s="137"/>
      <c r="AY186" s="137"/>
      <c r="AZ186" s="55"/>
      <c r="BA186" s="139"/>
      <c r="BD186" s="55"/>
      <c r="BE186" s="55"/>
      <c r="BF186" s="55"/>
      <c r="BG186" s="55"/>
      <c r="BH186" s="55"/>
      <c r="BI186" s="55"/>
      <c r="BJ186" s="55"/>
      <c r="BK186" s="55"/>
      <c r="BL186" s="55"/>
    </row>
    <row r="187" spans="1:64" s="55" customFormat="1" ht="15" customHeight="1" x14ac:dyDescent="0.2">
      <c r="A187" s="1" t="s">
        <v>18</v>
      </c>
      <c r="B187" s="29" t="s">
        <v>407</v>
      </c>
      <c r="C187" s="29">
        <v>9</v>
      </c>
      <c r="D187" s="4" t="s">
        <v>19</v>
      </c>
      <c r="E187" s="6">
        <v>1</v>
      </c>
      <c r="F187" s="6">
        <v>0</v>
      </c>
      <c r="G187" s="6">
        <v>0</v>
      </c>
      <c r="H187" s="6">
        <v>0</v>
      </c>
      <c r="I187" s="6">
        <v>0</v>
      </c>
      <c r="J187" s="3"/>
      <c r="K187" s="5">
        <v>0</v>
      </c>
      <c r="L187" s="5">
        <v>1</v>
      </c>
      <c r="M187" s="14">
        <v>0</v>
      </c>
      <c r="N187" s="14">
        <v>0</v>
      </c>
      <c r="O187" s="14">
        <v>1</v>
      </c>
      <c r="P187" s="3"/>
      <c r="Q187" s="5">
        <v>1</v>
      </c>
      <c r="R187" s="5">
        <v>1</v>
      </c>
      <c r="S187" s="5">
        <v>1</v>
      </c>
      <c r="T187" s="5">
        <v>0</v>
      </c>
      <c r="U187" s="5">
        <v>0</v>
      </c>
      <c r="V187" s="5"/>
      <c r="W187" s="13">
        <f t="shared" si="37"/>
        <v>1</v>
      </c>
      <c r="X187" s="13">
        <f t="shared" si="38"/>
        <v>1</v>
      </c>
      <c r="Y187" s="77">
        <f t="shared" si="39"/>
        <v>0</v>
      </c>
      <c r="Z187" s="30">
        <f t="shared" si="40"/>
        <v>0</v>
      </c>
      <c r="AA187" s="13">
        <f t="shared" si="41"/>
        <v>0</v>
      </c>
      <c r="AB187" s="7">
        <f t="shared" si="28"/>
        <v>2</v>
      </c>
      <c r="AC187" s="7"/>
      <c r="AD187" s="7">
        <f t="shared" si="29"/>
        <v>2</v>
      </c>
      <c r="AE187" s="7">
        <f t="shared" si="30"/>
        <v>0</v>
      </c>
      <c r="AF187" s="7">
        <f t="shared" si="31"/>
        <v>0</v>
      </c>
      <c r="AG187" s="7"/>
      <c r="AH187" s="54"/>
      <c r="AI187" s="139"/>
      <c r="AJ187" s="137"/>
      <c r="AK187" s="137"/>
      <c r="AL187" s="137"/>
      <c r="AM187" s="137"/>
      <c r="AO187" s="137"/>
      <c r="AP187" s="137"/>
      <c r="AQ187" s="137"/>
      <c r="AR187" s="137"/>
      <c r="AS187" s="137"/>
      <c r="AU187" s="137"/>
      <c r="AV187" s="137"/>
      <c r="AW187" s="137"/>
      <c r="AX187" s="137"/>
      <c r="AY187" s="137"/>
      <c r="BA187" s="137"/>
    </row>
    <row r="188" spans="1:64" ht="15" customHeight="1" x14ac:dyDescent="0.2">
      <c r="A188" s="1" t="s">
        <v>32</v>
      </c>
      <c r="B188" s="29" t="s">
        <v>412</v>
      </c>
      <c r="C188" s="29">
        <v>8</v>
      </c>
      <c r="D188" s="4" t="s">
        <v>33</v>
      </c>
      <c r="E188" s="6">
        <v>1</v>
      </c>
      <c r="F188" s="6">
        <v>1</v>
      </c>
      <c r="G188" s="6">
        <v>0</v>
      </c>
      <c r="H188" s="6">
        <v>0</v>
      </c>
      <c r="I188" s="6">
        <v>0</v>
      </c>
      <c r="J188" s="3"/>
      <c r="K188" s="5">
        <v>1</v>
      </c>
      <c r="L188" s="5">
        <v>1</v>
      </c>
      <c r="M188" s="14">
        <v>0</v>
      </c>
      <c r="N188" s="14">
        <v>0.5</v>
      </c>
      <c r="O188" s="14">
        <v>1</v>
      </c>
      <c r="P188" s="3"/>
      <c r="Q188" s="5">
        <v>1</v>
      </c>
      <c r="R188" s="5">
        <v>1</v>
      </c>
      <c r="S188" s="5">
        <v>0</v>
      </c>
      <c r="T188" s="5">
        <v>0</v>
      </c>
      <c r="U188" s="5">
        <v>0</v>
      </c>
      <c r="V188" s="5"/>
      <c r="W188" s="13">
        <f t="shared" si="37"/>
        <v>1</v>
      </c>
      <c r="X188" s="13">
        <f t="shared" si="38"/>
        <v>1</v>
      </c>
      <c r="Y188" s="77">
        <f t="shared" si="39"/>
        <v>0</v>
      </c>
      <c r="Z188" s="30">
        <f t="shared" si="40"/>
        <v>0</v>
      </c>
      <c r="AA188" s="13">
        <f t="shared" si="41"/>
        <v>0</v>
      </c>
      <c r="AB188" s="7">
        <f t="shared" si="28"/>
        <v>2</v>
      </c>
      <c r="AC188" s="7"/>
      <c r="AD188" s="7">
        <f t="shared" si="29"/>
        <v>2</v>
      </c>
      <c r="AE188" s="7">
        <f t="shared" si="30"/>
        <v>0</v>
      </c>
      <c r="AF188" s="7">
        <f t="shared" si="31"/>
        <v>0</v>
      </c>
      <c r="AG188" s="7"/>
      <c r="AI188" s="139"/>
      <c r="AJ188" s="139"/>
      <c r="AK188" s="139"/>
      <c r="AL188" s="139"/>
      <c r="AM188" s="139"/>
      <c r="AO188" s="139"/>
      <c r="AP188" s="139"/>
      <c r="AQ188" s="139"/>
      <c r="AR188" s="139"/>
      <c r="AS188" s="139"/>
      <c r="AU188" s="139"/>
      <c r="AV188" s="139"/>
      <c r="AW188" s="139"/>
      <c r="AX188" s="139"/>
      <c r="AY188" s="139"/>
      <c r="BA188" s="139"/>
    </row>
    <row r="189" spans="1:64" ht="15" customHeight="1" x14ac:dyDescent="0.2">
      <c r="A189" s="8">
        <v>1112</v>
      </c>
      <c r="B189" s="29" t="s">
        <v>897</v>
      </c>
      <c r="C189" s="29">
        <v>11</v>
      </c>
      <c r="D189" s="8" t="s">
        <v>690</v>
      </c>
      <c r="E189" s="72">
        <v>0</v>
      </c>
      <c r="F189" s="72">
        <v>0</v>
      </c>
      <c r="G189" s="72">
        <v>1</v>
      </c>
      <c r="H189" s="72">
        <v>1</v>
      </c>
      <c r="I189" s="72">
        <v>0</v>
      </c>
      <c r="J189" s="72"/>
      <c r="K189" s="72">
        <v>0</v>
      </c>
      <c r="L189" s="72">
        <v>0</v>
      </c>
      <c r="M189" s="72">
        <v>0</v>
      </c>
      <c r="N189" s="72">
        <v>0</v>
      </c>
      <c r="O189" s="72">
        <v>0</v>
      </c>
      <c r="P189" s="72" t="s">
        <v>771</v>
      </c>
      <c r="Q189" s="72">
        <v>0</v>
      </c>
      <c r="R189" s="72">
        <v>1</v>
      </c>
      <c r="S189" s="72">
        <v>1</v>
      </c>
      <c r="T189" s="72">
        <v>1</v>
      </c>
      <c r="U189" s="72">
        <v>1</v>
      </c>
      <c r="V189" s="8"/>
      <c r="W189" s="13">
        <f t="shared" si="37"/>
        <v>0</v>
      </c>
      <c r="X189" s="13">
        <f t="shared" si="38"/>
        <v>0</v>
      </c>
      <c r="Y189" s="77">
        <f t="shared" si="39"/>
        <v>1</v>
      </c>
      <c r="Z189" s="30">
        <f t="shared" si="40"/>
        <v>1</v>
      </c>
      <c r="AA189" s="13">
        <f t="shared" si="41"/>
        <v>0</v>
      </c>
      <c r="AB189" s="7">
        <f t="shared" si="28"/>
        <v>2</v>
      </c>
      <c r="AC189" s="7"/>
      <c r="AD189" s="7">
        <f t="shared" si="29"/>
        <v>0</v>
      </c>
      <c r="AE189" s="7">
        <f t="shared" si="30"/>
        <v>1</v>
      </c>
      <c r="AF189" s="7">
        <f t="shared" si="31"/>
        <v>1</v>
      </c>
      <c r="AG189" s="7"/>
      <c r="AI189" s="139"/>
      <c r="AJ189" s="139"/>
      <c r="AK189" s="139"/>
      <c r="AL189" s="139"/>
      <c r="AM189" s="139"/>
      <c r="AO189" s="139"/>
      <c r="AP189" s="139"/>
      <c r="AQ189" s="139"/>
      <c r="AR189" s="139"/>
      <c r="AS189" s="139"/>
      <c r="AU189" s="139"/>
      <c r="AV189" s="139"/>
      <c r="AW189" s="139"/>
      <c r="AX189" s="139"/>
      <c r="AY189" s="139"/>
      <c r="BA189" s="139"/>
    </row>
    <row r="190" spans="1:64" ht="15" customHeight="1" x14ac:dyDescent="0.2">
      <c r="A190" s="11" t="s">
        <v>209</v>
      </c>
      <c r="B190" s="29" t="s">
        <v>484</v>
      </c>
      <c r="C190" s="29">
        <v>10</v>
      </c>
      <c r="D190" s="4" t="s">
        <v>219</v>
      </c>
      <c r="E190" s="6">
        <v>0</v>
      </c>
      <c r="F190" s="6">
        <v>1</v>
      </c>
      <c r="G190" s="6">
        <v>0</v>
      </c>
      <c r="H190" s="6">
        <v>1</v>
      </c>
      <c r="I190" s="6">
        <v>0</v>
      </c>
      <c r="J190" s="3"/>
      <c r="K190" s="5">
        <v>0</v>
      </c>
      <c r="L190" s="5">
        <v>1</v>
      </c>
      <c r="M190" s="14">
        <v>0</v>
      </c>
      <c r="N190" s="14">
        <v>0.5</v>
      </c>
      <c r="O190" s="14">
        <v>1</v>
      </c>
      <c r="P190" s="3"/>
      <c r="Q190" s="5">
        <v>0</v>
      </c>
      <c r="R190" s="5">
        <v>1</v>
      </c>
      <c r="S190" s="5">
        <v>0</v>
      </c>
      <c r="T190" s="5">
        <v>0</v>
      </c>
      <c r="U190" s="5">
        <v>0</v>
      </c>
      <c r="V190" s="5"/>
      <c r="W190" s="13">
        <f t="shared" si="37"/>
        <v>0</v>
      </c>
      <c r="X190" s="13">
        <f t="shared" si="38"/>
        <v>1</v>
      </c>
      <c r="Y190" s="77">
        <f t="shared" si="39"/>
        <v>0</v>
      </c>
      <c r="Z190" s="30">
        <f t="shared" si="40"/>
        <v>0.5</v>
      </c>
      <c r="AA190" s="13">
        <f t="shared" si="41"/>
        <v>0</v>
      </c>
      <c r="AB190" s="7">
        <f t="shared" si="28"/>
        <v>1.5</v>
      </c>
      <c r="AC190" s="7"/>
      <c r="AD190" s="7">
        <f t="shared" si="29"/>
        <v>1</v>
      </c>
      <c r="AE190" s="7">
        <f t="shared" si="30"/>
        <v>0.5</v>
      </c>
      <c r="AF190" s="7">
        <f t="shared" si="31"/>
        <v>0</v>
      </c>
      <c r="AG190" s="7"/>
      <c r="AI190" s="139"/>
      <c r="AJ190" s="139"/>
      <c r="AK190" s="139"/>
      <c r="AL190" s="139"/>
      <c r="AM190" s="139"/>
      <c r="AO190" s="139"/>
      <c r="AP190" s="139"/>
      <c r="AQ190" s="139"/>
      <c r="AR190" s="139"/>
      <c r="AS190" s="139"/>
      <c r="AU190" s="139"/>
      <c r="AV190" s="139"/>
      <c r="AW190" s="139"/>
      <c r="AX190" s="139"/>
      <c r="AY190" s="139"/>
      <c r="BA190" s="139"/>
    </row>
    <row r="191" spans="1:64" ht="15" customHeight="1" x14ac:dyDescent="0.2">
      <c r="A191" s="11" t="s">
        <v>93</v>
      </c>
      <c r="B191" s="29" t="s">
        <v>439</v>
      </c>
      <c r="C191" s="29">
        <v>8</v>
      </c>
      <c r="D191" s="4" t="s">
        <v>100</v>
      </c>
      <c r="E191" s="6">
        <v>0</v>
      </c>
      <c r="F191" s="6">
        <v>0</v>
      </c>
      <c r="G191" s="6">
        <v>1</v>
      </c>
      <c r="H191" s="6">
        <v>0</v>
      </c>
      <c r="I191" s="6">
        <v>0</v>
      </c>
      <c r="J191" s="3"/>
      <c r="K191" s="5">
        <v>0</v>
      </c>
      <c r="L191" s="5">
        <v>1</v>
      </c>
      <c r="M191" s="14">
        <v>0.5</v>
      </c>
      <c r="N191" s="14">
        <v>0.5</v>
      </c>
      <c r="O191" s="14">
        <v>1</v>
      </c>
      <c r="P191" s="3"/>
      <c r="Q191" s="5">
        <v>0</v>
      </c>
      <c r="R191" s="5">
        <v>1</v>
      </c>
      <c r="S191" s="5">
        <v>0</v>
      </c>
      <c r="T191" s="5">
        <v>0</v>
      </c>
      <c r="U191" s="5">
        <v>0</v>
      </c>
      <c r="V191" s="5"/>
      <c r="W191" s="13">
        <f t="shared" si="37"/>
        <v>0</v>
      </c>
      <c r="X191" s="13">
        <f t="shared" si="38"/>
        <v>1</v>
      </c>
      <c r="Y191" s="77">
        <f t="shared" si="39"/>
        <v>0.5</v>
      </c>
      <c r="Z191" s="30">
        <f t="shared" si="40"/>
        <v>0</v>
      </c>
      <c r="AA191" s="13">
        <f t="shared" si="41"/>
        <v>0</v>
      </c>
      <c r="AB191" s="7">
        <f t="shared" si="28"/>
        <v>1.5</v>
      </c>
      <c r="AC191" s="7"/>
      <c r="AD191" s="7">
        <f t="shared" si="29"/>
        <v>1</v>
      </c>
      <c r="AE191" s="7">
        <f t="shared" si="30"/>
        <v>0</v>
      </c>
      <c r="AF191" s="7">
        <f t="shared" si="31"/>
        <v>0.5</v>
      </c>
      <c r="AG191" s="7"/>
      <c r="AH191" s="55"/>
      <c r="AI191" s="137"/>
      <c r="AJ191" s="139"/>
      <c r="AK191" s="139"/>
      <c r="AL191" s="139"/>
      <c r="AM191" s="139"/>
      <c r="AO191" s="139"/>
      <c r="AP191" s="139"/>
      <c r="AQ191" s="139"/>
      <c r="AR191" s="139"/>
      <c r="AS191" s="139"/>
      <c r="AU191" s="139"/>
      <c r="AV191" s="139"/>
      <c r="AW191" s="139"/>
      <c r="AX191" s="139"/>
      <c r="AY191" s="139"/>
      <c r="BA191" s="139"/>
    </row>
    <row r="192" spans="1:64" ht="15" customHeight="1" x14ac:dyDescent="0.2">
      <c r="A192" s="1" t="s">
        <v>192</v>
      </c>
      <c r="B192" s="29" t="s">
        <v>477</v>
      </c>
      <c r="C192" s="29">
        <v>9</v>
      </c>
      <c r="D192" s="4" t="s">
        <v>204</v>
      </c>
      <c r="E192" s="6">
        <v>0</v>
      </c>
      <c r="F192" s="6">
        <v>1</v>
      </c>
      <c r="G192" s="6">
        <v>1</v>
      </c>
      <c r="H192" s="6">
        <v>0</v>
      </c>
      <c r="I192" s="6">
        <v>0</v>
      </c>
      <c r="J192" s="8" t="s">
        <v>321</v>
      </c>
      <c r="K192" s="9">
        <v>1</v>
      </c>
      <c r="L192" s="9">
        <v>0</v>
      </c>
      <c r="M192" s="16">
        <v>0.5</v>
      </c>
      <c r="N192" s="16">
        <v>0.5</v>
      </c>
      <c r="O192" s="16">
        <v>0</v>
      </c>
      <c r="P192" s="10" t="s">
        <v>284</v>
      </c>
      <c r="Q192" s="5">
        <v>0</v>
      </c>
      <c r="R192" s="5">
        <v>1</v>
      </c>
      <c r="S192" s="5">
        <v>0</v>
      </c>
      <c r="T192" s="5">
        <v>0</v>
      </c>
      <c r="U192" s="5">
        <v>0</v>
      </c>
      <c r="V192" s="5"/>
      <c r="W192" s="13">
        <f t="shared" si="37"/>
        <v>0</v>
      </c>
      <c r="X192" s="13">
        <f t="shared" si="38"/>
        <v>1</v>
      </c>
      <c r="Y192" s="77">
        <f t="shared" si="39"/>
        <v>0.5</v>
      </c>
      <c r="Z192" s="30">
        <f t="shared" si="40"/>
        <v>0</v>
      </c>
      <c r="AA192" s="13">
        <f t="shared" si="41"/>
        <v>0</v>
      </c>
      <c r="AB192" s="7">
        <f t="shared" si="28"/>
        <v>1.5</v>
      </c>
      <c r="AC192" s="7"/>
      <c r="AD192" s="7">
        <f t="shared" si="29"/>
        <v>1</v>
      </c>
      <c r="AE192" s="7">
        <f t="shared" si="30"/>
        <v>0</v>
      </c>
      <c r="AF192" s="7">
        <f t="shared" si="31"/>
        <v>0.5</v>
      </c>
      <c r="AG192" s="7"/>
      <c r="AI192" s="139"/>
      <c r="AJ192" s="139"/>
      <c r="AK192" s="139"/>
      <c r="AL192" s="139"/>
      <c r="AM192" s="139"/>
      <c r="AO192" s="139"/>
      <c r="AP192" s="139"/>
      <c r="AQ192" s="139"/>
      <c r="AR192" s="139"/>
      <c r="AS192" s="139"/>
      <c r="AU192" s="139"/>
      <c r="AV192" s="139"/>
      <c r="AW192" s="139"/>
      <c r="AX192" s="139"/>
      <c r="AY192" s="139"/>
      <c r="AZ192" s="139"/>
      <c r="BA192" s="139"/>
      <c r="BD192" s="139"/>
      <c r="BE192" s="139"/>
      <c r="BF192" s="139"/>
      <c r="BG192" s="139"/>
      <c r="BH192" s="139"/>
      <c r="BI192" s="139"/>
      <c r="BJ192" s="139"/>
      <c r="BK192" s="139"/>
      <c r="BL192" s="139"/>
    </row>
    <row r="193" spans="1:64" ht="15" customHeight="1" x14ac:dyDescent="0.2">
      <c r="A193" s="11" t="s">
        <v>81</v>
      </c>
      <c r="B193" s="29" t="s">
        <v>433</v>
      </c>
      <c r="C193" s="29">
        <v>4</v>
      </c>
      <c r="D193" s="4" t="s">
        <v>82</v>
      </c>
      <c r="E193" s="6">
        <v>1</v>
      </c>
      <c r="F193" s="6">
        <v>0</v>
      </c>
      <c r="G193" s="6">
        <v>0</v>
      </c>
      <c r="H193" s="6">
        <v>0</v>
      </c>
      <c r="I193" s="6">
        <v>0</v>
      </c>
      <c r="J193" s="8" t="s">
        <v>134</v>
      </c>
      <c r="K193" s="5">
        <v>1</v>
      </c>
      <c r="L193" s="5">
        <v>1</v>
      </c>
      <c r="M193" s="14">
        <v>0.5</v>
      </c>
      <c r="N193" s="14">
        <v>1</v>
      </c>
      <c r="O193" s="14">
        <v>0.5</v>
      </c>
      <c r="P193" s="3"/>
      <c r="Q193" s="5">
        <v>0</v>
      </c>
      <c r="R193" s="5">
        <v>0</v>
      </c>
      <c r="S193" s="5">
        <v>0</v>
      </c>
      <c r="T193" s="5">
        <v>0</v>
      </c>
      <c r="U193" s="5">
        <v>1</v>
      </c>
      <c r="V193" s="5"/>
      <c r="W193" s="13">
        <f t="shared" si="37"/>
        <v>1</v>
      </c>
      <c r="X193" s="13">
        <f t="shared" si="38"/>
        <v>0</v>
      </c>
      <c r="Y193" s="77">
        <f t="shared" si="39"/>
        <v>0</v>
      </c>
      <c r="Z193" s="30">
        <f t="shared" si="40"/>
        <v>0</v>
      </c>
      <c r="AA193" s="13">
        <f t="shared" si="41"/>
        <v>0.5</v>
      </c>
      <c r="AB193" s="7">
        <f t="shared" si="28"/>
        <v>1.5</v>
      </c>
      <c r="AC193" s="7"/>
      <c r="AD193" s="7">
        <f t="shared" si="29"/>
        <v>1</v>
      </c>
      <c r="AE193" s="7">
        <f t="shared" si="30"/>
        <v>0.5</v>
      </c>
      <c r="AF193" s="7">
        <f t="shared" si="31"/>
        <v>0</v>
      </c>
      <c r="AG193" s="7"/>
      <c r="AI193" s="139"/>
      <c r="AJ193" s="139"/>
      <c r="AK193" s="139"/>
      <c r="AL193" s="139"/>
      <c r="AM193" s="139"/>
      <c r="AO193" s="139"/>
      <c r="AP193" s="139"/>
      <c r="AQ193" s="139"/>
      <c r="AR193" s="139"/>
      <c r="AS193" s="139"/>
      <c r="AU193" s="139"/>
      <c r="AV193" s="139"/>
      <c r="AW193" s="139"/>
      <c r="AX193" s="139"/>
      <c r="AY193" s="139"/>
      <c r="BA193" s="139"/>
    </row>
    <row r="194" spans="1:64" ht="15" customHeight="1" x14ac:dyDescent="0.2">
      <c r="A194" s="11" t="s">
        <v>221</v>
      </c>
      <c r="B194" s="29" t="s">
        <v>488</v>
      </c>
      <c r="C194" s="29">
        <v>11</v>
      </c>
      <c r="D194" s="4" t="s">
        <v>233</v>
      </c>
      <c r="E194" s="8">
        <v>0</v>
      </c>
      <c r="F194" s="8">
        <v>1</v>
      </c>
      <c r="G194" s="8">
        <v>0</v>
      </c>
      <c r="H194" s="8">
        <v>0</v>
      </c>
      <c r="I194" s="8">
        <v>0</v>
      </c>
      <c r="J194" s="8"/>
      <c r="K194" s="8">
        <v>0</v>
      </c>
      <c r="L194" s="6">
        <v>0</v>
      </c>
      <c r="M194" s="17">
        <v>0.5</v>
      </c>
      <c r="N194" s="17">
        <v>0.5</v>
      </c>
      <c r="O194" s="17">
        <v>0.5</v>
      </c>
      <c r="P194" s="8" t="s">
        <v>343</v>
      </c>
      <c r="Q194" s="8">
        <v>0</v>
      </c>
      <c r="R194" s="8">
        <v>1</v>
      </c>
      <c r="S194" s="8">
        <v>0</v>
      </c>
      <c r="T194" s="8">
        <v>1</v>
      </c>
      <c r="U194" s="8">
        <v>0</v>
      </c>
      <c r="V194" s="8"/>
      <c r="W194" s="13">
        <f t="shared" si="37"/>
        <v>0</v>
      </c>
      <c r="X194" s="13">
        <f t="shared" si="38"/>
        <v>1</v>
      </c>
      <c r="Y194" s="77">
        <f t="shared" si="39"/>
        <v>0</v>
      </c>
      <c r="Z194" s="30">
        <f t="shared" si="40"/>
        <v>0.5</v>
      </c>
      <c r="AA194" s="13">
        <f t="shared" si="41"/>
        <v>0</v>
      </c>
      <c r="AB194" s="7">
        <f t="shared" si="28"/>
        <v>1.5</v>
      </c>
      <c r="AC194" s="7"/>
      <c r="AD194" s="7">
        <f t="shared" si="29"/>
        <v>1</v>
      </c>
      <c r="AE194" s="7">
        <f t="shared" si="30"/>
        <v>0.5</v>
      </c>
      <c r="AF194" s="7">
        <f t="shared" si="31"/>
        <v>0</v>
      </c>
      <c r="AG194" s="7"/>
      <c r="AH194" s="55"/>
      <c r="AI194" s="137"/>
      <c r="AJ194" s="139"/>
      <c r="AK194" s="139"/>
      <c r="AL194" s="139"/>
      <c r="AM194" s="139"/>
      <c r="AO194" s="139"/>
      <c r="AP194" s="139"/>
      <c r="AQ194" s="139"/>
      <c r="AR194" s="139"/>
      <c r="AS194" s="139"/>
      <c r="AU194" s="139"/>
      <c r="AV194" s="139"/>
      <c r="AW194" s="139"/>
      <c r="AX194" s="139"/>
      <c r="AY194" s="139"/>
      <c r="BA194" s="139"/>
    </row>
    <row r="195" spans="1:64" ht="15" customHeight="1" x14ac:dyDescent="0.2">
      <c r="A195" s="11" t="s">
        <v>160</v>
      </c>
      <c r="B195" s="29" t="s">
        <v>465</v>
      </c>
      <c r="C195" s="29">
        <v>10</v>
      </c>
      <c r="D195" s="4" t="s">
        <v>170</v>
      </c>
      <c r="E195" s="6">
        <v>1</v>
      </c>
      <c r="F195" s="6">
        <v>0</v>
      </c>
      <c r="G195" s="6">
        <v>1</v>
      </c>
      <c r="H195" s="6">
        <v>0</v>
      </c>
      <c r="I195" s="6">
        <v>0</v>
      </c>
      <c r="J195" s="3"/>
      <c r="K195" s="5">
        <v>0</v>
      </c>
      <c r="L195" s="5">
        <v>1</v>
      </c>
      <c r="M195" s="14">
        <v>0.5</v>
      </c>
      <c r="N195" s="14">
        <v>0.5</v>
      </c>
      <c r="O195" s="14">
        <v>0</v>
      </c>
      <c r="P195" s="8" t="s">
        <v>240</v>
      </c>
      <c r="Q195" s="5">
        <v>0</v>
      </c>
      <c r="R195" s="5">
        <v>1</v>
      </c>
      <c r="S195" s="5">
        <v>0</v>
      </c>
      <c r="T195" s="5">
        <v>0</v>
      </c>
      <c r="U195" s="5">
        <v>0</v>
      </c>
      <c r="V195" s="5"/>
      <c r="W195" s="13">
        <f t="shared" si="37"/>
        <v>0</v>
      </c>
      <c r="X195" s="13">
        <f t="shared" si="38"/>
        <v>1</v>
      </c>
      <c r="Y195" s="77">
        <f t="shared" si="39"/>
        <v>0.5</v>
      </c>
      <c r="Z195" s="30">
        <f t="shared" si="40"/>
        <v>0</v>
      </c>
      <c r="AA195" s="13">
        <f t="shared" si="41"/>
        <v>0</v>
      </c>
      <c r="AB195" s="7">
        <f t="shared" ref="AB195:AB258" si="42">SUM(W195:AA195)</f>
        <v>1.5</v>
      </c>
      <c r="AC195" s="7"/>
      <c r="AD195" s="7">
        <f t="shared" ref="AD195:AD258" si="43">W195+X195</f>
        <v>1</v>
      </c>
      <c r="AE195" s="7">
        <f t="shared" ref="AE195:AE258" si="44">Z195+AA195</f>
        <v>0</v>
      </c>
      <c r="AF195" s="7">
        <f t="shared" ref="AF195:AF258" si="45">Y195</f>
        <v>0.5</v>
      </c>
      <c r="AG195" s="7"/>
      <c r="AI195" s="139"/>
      <c r="AJ195" s="139"/>
      <c r="AK195" s="139"/>
      <c r="AL195" s="139"/>
      <c r="AM195" s="139"/>
      <c r="AO195" s="139"/>
      <c r="AP195" s="139"/>
      <c r="AQ195" s="139"/>
      <c r="AR195" s="139"/>
      <c r="AS195" s="139"/>
      <c r="AU195" s="139"/>
      <c r="AV195" s="139"/>
      <c r="AW195" s="139"/>
      <c r="AX195" s="139"/>
      <c r="AY195" s="139"/>
      <c r="AZ195" s="139"/>
      <c r="BA195" s="139"/>
      <c r="BD195" s="139"/>
      <c r="BE195" s="139"/>
      <c r="BF195" s="139"/>
      <c r="BG195" s="139"/>
      <c r="BH195" s="139"/>
      <c r="BI195" s="139"/>
      <c r="BJ195" s="139"/>
      <c r="BK195" s="139"/>
      <c r="BL195" s="139"/>
    </row>
    <row r="196" spans="1:64" ht="15" customHeight="1" x14ac:dyDescent="0.2">
      <c r="A196" s="11" t="s">
        <v>184</v>
      </c>
      <c r="B196" s="29" t="s">
        <v>475</v>
      </c>
      <c r="C196" s="29">
        <v>9</v>
      </c>
      <c r="D196" s="4" t="s">
        <v>196</v>
      </c>
      <c r="E196" s="6">
        <v>0</v>
      </c>
      <c r="F196" s="6">
        <v>1</v>
      </c>
      <c r="G196" s="6">
        <v>1</v>
      </c>
      <c r="H196" s="6">
        <v>0</v>
      </c>
      <c r="I196" s="6">
        <v>0</v>
      </c>
      <c r="J196" s="3"/>
      <c r="K196" s="5">
        <v>0</v>
      </c>
      <c r="L196" s="5">
        <v>1</v>
      </c>
      <c r="M196" s="14">
        <v>0.5</v>
      </c>
      <c r="N196" s="14">
        <v>0</v>
      </c>
      <c r="O196" s="14">
        <v>0.5</v>
      </c>
      <c r="P196" s="8" t="s">
        <v>240</v>
      </c>
      <c r="Q196" s="5">
        <v>0</v>
      </c>
      <c r="R196" s="5">
        <v>1</v>
      </c>
      <c r="S196" s="5">
        <v>0</v>
      </c>
      <c r="T196" s="5">
        <v>0</v>
      </c>
      <c r="U196" s="5">
        <v>0</v>
      </c>
      <c r="V196" s="5"/>
      <c r="W196" s="13">
        <f t="shared" si="37"/>
        <v>0</v>
      </c>
      <c r="X196" s="13">
        <f t="shared" si="38"/>
        <v>1</v>
      </c>
      <c r="Y196" s="77">
        <f t="shared" si="39"/>
        <v>0.5</v>
      </c>
      <c r="Z196" s="30">
        <f t="shared" si="40"/>
        <v>0</v>
      </c>
      <c r="AA196" s="13">
        <f t="shared" si="41"/>
        <v>0</v>
      </c>
      <c r="AB196" s="7">
        <f t="shared" si="42"/>
        <v>1.5</v>
      </c>
      <c r="AC196" s="7"/>
      <c r="AD196" s="7">
        <f t="shared" si="43"/>
        <v>1</v>
      </c>
      <c r="AE196" s="7">
        <f t="shared" si="44"/>
        <v>0</v>
      </c>
      <c r="AF196" s="7">
        <f t="shared" si="45"/>
        <v>0.5</v>
      </c>
      <c r="AG196" s="7"/>
      <c r="AI196" s="139"/>
      <c r="AJ196" s="139"/>
      <c r="AK196" s="139"/>
      <c r="AL196" s="139"/>
      <c r="AM196" s="139"/>
      <c r="AO196" s="139"/>
      <c r="AP196" s="139"/>
      <c r="AQ196" s="139"/>
      <c r="AR196" s="139"/>
      <c r="AS196" s="139"/>
      <c r="AU196" s="139"/>
      <c r="AV196" s="139"/>
      <c r="AW196" s="139"/>
      <c r="AX196" s="139"/>
      <c r="AY196" s="139"/>
      <c r="AZ196" s="139"/>
      <c r="BA196" s="139"/>
      <c r="BD196" s="139"/>
      <c r="BE196" s="139"/>
      <c r="BF196" s="139"/>
      <c r="BG196" s="139"/>
      <c r="BH196" s="139"/>
      <c r="BI196" s="139"/>
      <c r="BJ196" s="139"/>
      <c r="BK196" s="139"/>
      <c r="BL196" s="139"/>
    </row>
    <row r="197" spans="1:64" s="55" customFormat="1" ht="15" customHeight="1" x14ac:dyDescent="0.2">
      <c r="A197" s="8">
        <v>1088</v>
      </c>
      <c r="B197" s="29" t="s">
        <v>878</v>
      </c>
      <c r="C197" s="29">
        <v>8</v>
      </c>
      <c r="D197" s="8" t="s">
        <v>665</v>
      </c>
      <c r="E197" s="72">
        <v>0</v>
      </c>
      <c r="F197" s="72">
        <v>1</v>
      </c>
      <c r="G197" s="72">
        <v>1</v>
      </c>
      <c r="H197" s="72">
        <v>0</v>
      </c>
      <c r="I197" s="72">
        <v>0</v>
      </c>
      <c r="J197" s="72"/>
      <c r="K197" s="72">
        <v>0</v>
      </c>
      <c r="L197" s="72">
        <v>1</v>
      </c>
      <c r="M197" s="72">
        <v>0.5</v>
      </c>
      <c r="N197" s="72">
        <v>0.5</v>
      </c>
      <c r="O197" s="72">
        <v>0</v>
      </c>
      <c r="P197" s="72"/>
      <c r="Q197" s="72">
        <v>0</v>
      </c>
      <c r="R197" s="72">
        <v>0</v>
      </c>
      <c r="S197" s="72">
        <v>0</v>
      </c>
      <c r="T197" s="72">
        <v>0</v>
      </c>
      <c r="U197" s="72">
        <v>0</v>
      </c>
      <c r="V197" s="8"/>
      <c r="W197" s="13">
        <f t="shared" ref="W197:W228" si="46">IF(((E197+K197+Q197)=1.5),0.5,ROUND((E197+K197+Q197)/3,0))</f>
        <v>0</v>
      </c>
      <c r="X197" s="13">
        <f t="shared" ref="X197:X228" si="47">IF(((F197+L197+R197)=1.5),0.5,ROUND((F197+L197+R197)/3,0))</f>
        <v>1</v>
      </c>
      <c r="Y197" s="77">
        <f t="shared" ref="Y197:Y228" si="48">IF(((G197+M197+S197)=1.5),0.5,ROUND((G197+M197+S197)/3,0))</f>
        <v>0.5</v>
      </c>
      <c r="Z197" s="30">
        <f t="shared" ref="Z197:Z228" si="49">IF(((H197+N197+T197)=1.5),0.5,ROUND((H197+N197+T197)/3,0))</f>
        <v>0</v>
      </c>
      <c r="AA197" s="13">
        <f t="shared" ref="AA197:AA228" si="50">IF(((I197+O197+U197)=1.5),0.5,ROUND((I197+O197+U197)/3,0))</f>
        <v>0</v>
      </c>
      <c r="AB197" s="7">
        <f t="shared" si="42"/>
        <v>1.5</v>
      </c>
      <c r="AC197" s="7"/>
      <c r="AD197" s="7">
        <f t="shared" si="43"/>
        <v>1</v>
      </c>
      <c r="AE197" s="7">
        <f t="shared" si="44"/>
        <v>0</v>
      </c>
      <c r="AF197" s="7">
        <f t="shared" si="45"/>
        <v>0.5</v>
      </c>
      <c r="AG197" s="7"/>
      <c r="AH197" s="83"/>
      <c r="AI197" s="85"/>
      <c r="AJ197" s="137"/>
      <c r="AK197" s="137"/>
      <c r="AL197" s="137"/>
      <c r="AM197" s="137"/>
      <c r="AO197" s="137"/>
      <c r="AP197" s="137"/>
      <c r="AQ197" s="137"/>
      <c r="AR197" s="137"/>
      <c r="AS197" s="137"/>
      <c r="AU197" s="137"/>
      <c r="AV197" s="137"/>
      <c r="AW197" s="137"/>
      <c r="AX197" s="137"/>
      <c r="AY197" s="137"/>
      <c r="BA197" s="137"/>
    </row>
    <row r="198" spans="1:64" s="55" customFormat="1" ht="15" customHeight="1" x14ac:dyDescent="0.2">
      <c r="A198" s="8">
        <v>1014</v>
      </c>
      <c r="B198" s="29" t="s">
        <v>810</v>
      </c>
      <c r="C198" s="29">
        <v>8</v>
      </c>
      <c r="D198" s="8" t="s">
        <v>591</v>
      </c>
      <c r="E198" s="72">
        <v>0</v>
      </c>
      <c r="F198" s="72">
        <v>1</v>
      </c>
      <c r="G198" s="72">
        <v>1</v>
      </c>
      <c r="H198" s="72">
        <v>1</v>
      </c>
      <c r="I198" s="72">
        <v>0</v>
      </c>
      <c r="J198" s="72"/>
      <c r="K198" s="72">
        <v>0</v>
      </c>
      <c r="L198" s="72">
        <v>0</v>
      </c>
      <c r="M198" s="72">
        <v>0</v>
      </c>
      <c r="N198" s="72">
        <v>0</v>
      </c>
      <c r="O198" s="72">
        <v>0</v>
      </c>
      <c r="P198" s="72" t="s">
        <v>744</v>
      </c>
      <c r="Q198" s="72">
        <v>1</v>
      </c>
      <c r="R198" s="72">
        <v>1</v>
      </c>
      <c r="S198" s="72">
        <v>0</v>
      </c>
      <c r="T198" s="72">
        <v>0</v>
      </c>
      <c r="U198" s="72">
        <v>0</v>
      </c>
      <c r="V198" s="72"/>
      <c r="W198" s="13">
        <f t="shared" si="46"/>
        <v>0</v>
      </c>
      <c r="X198" s="13">
        <f t="shared" si="47"/>
        <v>1</v>
      </c>
      <c r="Y198" s="77">
        <f t="shared" si="48"/>
        <v>0</v>
      </c>
      <c r="Z198" s="30">
        <f t="shared" si="49"/>
        <v>0</v>
      </c>
      <c r="AA198" s="13">
        <f t="shared" si="50"/>
        <v>0</v>
      </c>
      <c r="AB198" s="7">
        <f t="shared" si="42"/>
        <v>1</v>
      </c>
      <c r="AC198" s="7"/>
      <c r="AD198" s="7">
        <f t="shared" si="43"/>
        <v>1</v>
      </c>
      <c r="AE198" s="7">
        <f t="shared" si="44"/>
        <v>0</v>
      </c>
      <c r="AF198" s="7">
        <f t="shared" si="45"/>
        <v>0</v>
      </c>
      <c r="AG198" s="88"/>
      <c r="AI198" s="137"/>
      <c r="AJ198" s="137"/>
      <c r="AK198" s="137"/>
      <c r="AL198" s="137"/>
      <c r="AM198" s="137"/>
      <c r="AO198" s="137"/>
      <c r="AP198" s="137"/>
      <c r="AQ198" s="137"/>
      <c r="AR198" s="137"/>
      <c r="AS198" s="137"/>
      <c r="AU198" s="137"/>
      <c r="AV198" s="137"/>
      <c r="AW198" s="137"/>
      <c r="AX198" s="137"/>
      <c r="AY198" s="137"/>
      <c r="BA198" s="137"/>
    </row>
    <row r="199" spans="1:64" ht="15" customHeight="1" x14ac:dyDescent="0.2">
      <c r="A199" s="8">
        <v>1038</v>
      </c>
      <c r="B199" s="29" t="s">
        <v>833</v>
      </c>
      <c r="C199" s="29">
        <v>11</v>
      </c>
      <c r="D199" s="8" t="s">
        <v>615</v>
      </c>
      <c r="E199" s="72">
        <v>0</v>
      </c>
      <c r="F199" s="72">
        <v>1</v>
      </c>
      <c r="G199" s="72">
        <v>0</v>
      </c>
      <c r="H199" s="72">
        <v>0</v>
      </c>
      <c r="I199" s="72">
        <v>0</v>
      </c>
      <c r="J199" s="72" t="s">
        <v>781</v>
      </c>
      <c r="K199" s="72">
        <v>0</v>
      </c>
      <c r="L199" s="72">
        <v>1</v>
      </c>
      <c r="M199" s="72">
        <v>0.5</v>
      </c>
      <c r="N199" s="72">
        <v>0</v>
      </c>
      <c r="O199" s="72">
        <v>1</v>
      </c>
      <c r="P199" s="72"/>
      <c r="Q199" s="72">
        <v>1</v>
      </c>
      <c r="R199" s="72">
        <v>1</v>
      </c>
      <c r="S199" s="72">
        <v>0</v>
      </c>
      <c r="T199" s="72">
        <v>0</v>
      </c>
      <c r="U199" s="72">
        <v>0</v>
      </c>
      <c r="W199" s="13">
        <f t="shared" si="46"/>
        <v>0</v>
      </c>
      <c r="X199" s="13">
        <f t="shared" si="47"/>
        <v>1</v>
      </c>
      <c r="Y199" s="77">
        <f t="shared" si="48"/>
        <v>0</v>
      </c>
      <c r="Z199" s="30">
        <f t="shared" si="49"/>
        <v>0</v>
      </c>
      <c r="AA199" s="13">
        <f t="shared" si="50"/>
        <v>0</v>
      </c>
      <c r="AB199" s="7">
        <f t="shared" si="42"/>
        <v>1</v>
      </c>
      <c r="AC199" s="7"/>
      <c r="AD199" s="7">
        <f t="shared" si="43"/>
        <v>1</v>
      </c>
      <c r="AE199" s="7">
        <f t="shared" si="44"/>
        <v>0</v>
      </c>
      <c r="AF199" s="7">
        <f t="shared" si="45"/>
        <v>0</v>
      </c>
      <c r="AG199" s="88"/>
      <c r="AI199" s="139"/>
      <c r="AJ199" s="139"/>
      <c r="AK199" s="139"/>
      <c r="AL199" s="139"/>
      <c r="AM199" s="139"/>
      <c r="AO199" s="139"/>
      <c r="AP199" s="139"/>
      <c r="AQ199" s="139"/>
      <c r="AR199" s="139"/>
      <c r="AS199" s="139"/>
      <c r="AU199" s="139"/>
      <c r="AV199" s="139"/>
      <c r="AW199" s="139"/>
      <c r="AX199" s="139"/>
      <c r="AY199" s="139"/>
      <c r="BA199" s="139"/>
    </row>
    <row r="200" spans="1:64" ht="15" customHeight="1" x14ac:dyDescent="0.2">
      <c r="A200" s="8">
        <v>1114</v>
      </c>
      <c r="B200" s="29" t="s">
        <v>899</v>
      </c>
      <c r="C200" s="29">
        <v>8</v>
      </c>
      <c r="D200" s="8" t="s">
        <v>692</v>
      </c>
      <c r="E200" s="72">
        <v>0</v>
      </c>
      <c r="F200" s="72">
        <v>1</v>
      </c>
      <c r="G200" s="72">
        <v>0</v>
      </c>
      <c r="H200" s="72">
        <v>0</v>
      </c>
      <c r="I200" s="72">
        <v>0</v>
      </c>
      <c r="J200" s="72" t="s">
        <v>795</v>
      </c>
      <c r="K200" s="72">
        <v>0</v>
      </c>
      <c r="L200" s="72">
        <v>1</v>
      </c>
      <c r="M200" s="72">
        <v>0</v>
      </c>
      <c r="N200" s="72">
        <v>0</v>
      </c>
      <c r="O200" s="72">
        <v>0</v>
      </c>
      <c r="P200" s="72"/>
      <c r="Q200" s="72">
        <v>1</v>
      </c>
      <c r="R200" s="72">
        <v>1</v>
      </c>
      <c r="S200" s="72">
        <v>0</v>
      </c>
      <c r="T200" s="72">
        <v>0</v>
      </c>
      <c r="U200" s="72">
        <v>1</v>
      </c>
      <c r="V200" s="8"/>
      <c r="W200" s="13">
        <f t="shared" si="46"/>
        <v>0</v>
      </c>
      <c r="X200" s="13">
        <f t="shared" si="47"/>
        <v>1</v>
      </c>
      <c r="Y200" s="77">
        <f t="shared" si="48"/>
        <v>0</v>
      </c>
      <c r="Z200" s="30">
        <f t="shared" si="49"/>
        <v>0</v>
      </c>
      <c r="AA200" s="13">
        <f t="shared" si="50"/>
        <v>0</v>
      </c>
      <c r="AB200" s="7">
        <f t="shared" si="42"/>
        <v>1</v>
      </c>
      <c r="AC200" s="7"/>
      <c r="AD200" s="7">
        <f t="shared" si="43"/>
        <v>1</v>
      </c>
      <c r="AE200" s="7">
        <f t="shared" si="44"/>
        <v>0</v>
      </c>
      <c r="AF200" s="7">
        <f t="shared" si="45"/>
        <v>0</v>
      </c>
      <c r="AG200" s="7"/>
      <c r="AI200" s="139"/>
      <c r="AJ200" s="139"/>
      <c r="AK200" s="139"/>
      <c r="AL200" s="139"/>
      <c r="AM200" s="139"/>
      <c r="AO200" s="139"/>
      <c r="AP200" s="139"/>
      <c r="AQ200" s="139"/>
      <c r="AR200" s="139"/>
      <c r="AS200" s="139"/>
      <c r="AU200" s="139"/>
      <c r="AV200" s="139"/>
      <c r="AW200" s="139"/>
      <c r="AX200" s="139"/>
      <c r="AY200" s="139"/>
      <c r="BA200" s="139"/>
    </row>
    <row r="201" spans="1:64" ht="15" customHeight="1" x14ac:dyDescent="0.2">
      <c r="A201" s="11" t="s">
        <v>60</v>
      </c>
      <c r="B201" s="29" t="s">
        <v>425</v>
      </c>
      <c r="C201" s="29">
        <v>11</v>
      </c>
      <c r="D201" s="4" t="s">
        <v>61</v>
      </c>
      <c r="E201" s="6">
        <v>0</v>
      </c>
      <c r="F201" s="6">
        <v>1</v>
      </c>
      <c r="G201" s="6">
        <v>0</v>
      </c>
      <c r="H201" s="6">
        <v>0</v>
      </c>
      <c r="I201" s="6">
        <v>0</v>
      </c>
      <c r="J201" s="8" t="s">
        <v>110</v>
      </c>
      <c r="K201" s="5">
        <v>0</v>
      </c>
      <c r="L201" s="5">
        <v>1</v>
      </c>
      <c r="M201" s="14">
        <v>0</v>
      </c>
      <c r="N201" s="14">
        <v>0.5</v>
      </c>
      <c r="O201" s="14">
        <v>1</v>
      </c>
      <c r="P201" s="8" t="s">
        <v>92</v>
      </c>
      <c r="Q201" s="5">
        <v>0</v>
      </c>
      <c r="R201" s="5">
        <v>1</v>
      </c>
      <c r="S201" s="5">
        <v>0</v>
      </c>
      <c r="T201" s="5">
        <v>0</v>
      </c>
      <c r="U201" s="5">
        <v>0</v>
      </c>
      <c r="V201" s="5"/>
      <c r="W201" s="13">
        <f t="shared" si="46"/>
        <v>0</v>
      </c>
      <c r="X201" s="13">
        <f t="shared" si="47"/>
        <v>1</v>
      </c>
      <c r="Y201" s="77">
        <f t="shared" si="48"/>
        <v>0</v>
      </c>
      <c r="Z201" s="30">
        <f t="shared" si="49"/>
        <v>0</v>
      </c>
      <c r="AA201" s="13">
        <f t="shared" si="50"/>
        <v>0</v>
      </c>
      <c r="AB201" s="7">
        <f t="shared" si="42"/>
        <v>1</v>
      </c>
      <c r="AC201" s="7"/>
      <c r="AD201" s="7">
        <f t="shared" si="43"/>
        <v>1</v>
      </c>
      <c r="AE201" s="7">
        <f t="shared" si="44"/>
        <v>0</v>
      </c>
      <c r="AF201" s="7">
        <f t="shared" si="45"/>
        <v>0</v>
      </c>
      <c r="AG201" s="7"/>
      <c r="AI201" s="139"/>
      <c r="AJ201" s="139"/>
      <c r="AK201" s="139"/>
      <c r="AL201" s="139"/>
      <c r="AM201" s="139"/>
      <c r="AO201" s="139"/>
      <c r="AP201" s="139"/>
      <c r="AQ201" s="139"/>
      <c r="AR201" s="139"/>
      <c r="AS201" s="139"/>
      <c r="AU201" s="139"/>
      <c r="AV201" s="139"/>
      <c r="AW201" s="139"/>
      <c r="AX201" s="139"/>
      <c r="AY201" s="139"/>
      <c r="BA201" s="139"/>
    </row>
    <row r="202" spans="1:64" ht="15" customHeight="1" x14ac:dyDescent="0.2">
      <c r="A202" s="11" t="s">
        <v>292</v>
      </c>
      <c r="B202" s="29" t="s">
        <v>512</v>
      </c>
      <c r="C202" s="29">
        <v>2</v>
      </c>
      <c r="D202" s="4" t="s">
        <v>310</v>
      </c>
      <c r="E202" s="8">
        <v>0</v>
      </c>
      <c r="F202" s="8">
        <v>1</v>
      </c>
      <c r="G202" s="8">
        <v>0</v>
      </c>
      <c r="H202" s="8">
        <v>0</v>
      </c>
      <c r="I202" s="8">
        <v>0</v>
      </c>
      <c r="J202" s="8"/>
      <c r="K202" s="8">
        <v>0</v>
      </c>
      <c r="L202" s="8">
        <v>0</v>
      </c>
      <c r="M202" s="8">
        <v>0</v>
      </c>
      <c r="N202" s="17">
        <v>0.5</v>
      </c>
      <c r="O202" s="8">
        <v>1</v>
      </c>
      <c r="P202" s="8"/>
      <c r="Q202" s="8">
        <v>0</v>
      </c>
      <c r="R202" s="8">
        <v>1</v>
      </c>
      <c r="S202" s="8">
        <v>1</v>
      </c>
      <c r="T202" s="8">
        <v>0</v>
      </c>
      <c r="U202" s="8">
        <v>0</v>
      </c>
      <c r="V202" s="8"/>
      <c r="W202" s="13">
        <f t="shared" si="46"/>
        <v>0</v>
      </c>
      <c r="X202" s="13">
        <f t="shared" si="47"/>
        <v>1</v>
      </c>
      <c r="Y202" s="77">
        <f t="shared" si="48"/>
        <v>0</v>
      </c>
      <c r="Z202" s="30">
        <f t="shared" si="49"/>
        <v>0</v>
      </c>
      <c r="AA202" s="13">
        <f t="shared" si="50"/>
        <v>0</v>
      </c>
      <c r="AB202" s="7">
        <f t="shared" si="42"/>
        <v>1</v>
      </c>
      <c r="AC202" s="7"/>
      <c r="AD202" s="7">
        <f t="shared" si="43"/>
        <v>1</v>
      </c>
      <c r="AE202" s="7">
        <f t="shared" si="44"/>
        <v>0</v>
      </c>
      <c r="AF202" s="7">
        <f t="shared" si="45"/>
        <v>0</v>
      </c>
      <c r="AG202" s="7"/>
      <c r="AI202" s="139"/>
      <c r="AJ202" s="139"/>
      <c r="AK202" s="139"/>
      <c r="AL202" s="139"/>
      <c r="AM202" s="139"/>
      <c r="AO202" s="139"/>
      <c r="AP202" s="139"/>
      <c r="AQ202" s="139"/>
      <c r="AR202" s="139"/>
      <c r="AS202" s="139"/>
      <c r="AU202" s="139"/>
      <c r="AV202" s="139"/>
      <c r="AW202" s="139"/>
      <c r="AX202" s="139"/>
      <c r="AY202" s="139"/>
      <c r="BA202" s="139"/>
    </row>
    <row r="203" spans="1:64" ht="15" customHeight="1" x14ac:dyDescent="0.2">
      <c r="A203" s="8">
        <v>1007</v>
      </c>
      <c r="B203" s="29" t="s">
        <v>805</v>
      </c>
      <c r="C203" s="29">
        <v>8</v>
      </c>
      <c r="D203" s="8" t="s">
        <v>584</v>
      </c>
      <c r="E203" s="72">
        <v>0</v>
      </c>
      <c r="F203" s="72">
        <v>1</v>
      </c>
      <c r="G203" s="72">
        <v>0</v>
      </c>
      <c r="H203" s="72">
        <v>0</v>
      </c>
      <c r="I203" s="72">
        <v>0</v>
      </c>
      <c r="J203" s="72"/>
      <c r="K203" s="72">
        <v>0</v>
      </c>
      <c r="L203" s="72">
        <v>0</v>
      </c>
      <c r="M203" s="72">
        <v>0</v>
      </c>
      <c r="N203" s="72">
        <v>0</v>
      </c>
      <c r="O203" s="72">
        <v>0</v>
      </c>
      <c r="P203" s="72" t="s">
        <v>743</v>
      </c>
      <c r="Q203" s="72">
        <v>1</v>
      </c>
      <c r="R203" s="72">
        <v>1</v>
      </c>
      <c r="S203" s="72">
        <v>1</v>
      </c>
      <c r="T203" s="72">
        <v>0</v>
      </c>
      <c r="U203" s="72">
        <v>0</v>
      </c>
      <c r="V203" s="72"/>
      <c r="W203" s="13">
        <f t="shared" si="46"/>
        <v>0</v>
      </c>
      <c r="X203" s="13">
        <f t="shared" si="47"/>
        <v>1</v>
      </c>
      <c r="Y203" s="77">
        <f t="shared" si="48"/>
        <v>0</v>
      </c>
      <c r="Z203" s="30">
        <f t="shared" si="49"/>
        <v>0</v>
      </c>
      <c r="AA203" s="13">
        <f t="shared" si="50"/>
        <v>0</v>
      </c>
      <c r="AB203" s="7">
        <f t="shared" si="42"/>
        <v>1</v>
      </c>
      <c r="AC203" s="7"/>
      <c r="AD203" s="7">
        <f t="shared" si="43"/>
        <v>1</v>
      </c>
      <c r="AE203" s="7">
        <f t="shared" si="44"/>
        <v>0</v>
      </c>
      <c r="AF203" s="7">
        <f t="shared" si="45"/>
        <v>0</v>
      </c>
      <c r="AG203" s="7"/>
      <c r="AH203" s="55"/>
      <c r="AI203" s="137"/>
      <c r="AJ203" s="139"/>
      <c r="AK203" s="139"/>
      <c r="AL203" s="139"/>
      <c r="AM203" s="139"/>
      <c r="AO203" s="139"/>
      <c r="AP203" s="139"/>
      <c r="AQ203" s="139"/>
      <c r="AR203" s="139"/>
      <c r="AS203" s="139"/>
      <c r="AU203" s="139"/>
      <c r="AV203" s="139"/>
      <c r="AW203" s="139"/>
      <c r="AX203" s="139"/>
      <c r="AY203" s="139"/>
      <c r="BA203" s="139"/>
    </row>
    <row r="204" spans="1:64" s="55" customFormat="1" ht="15" customHeight="1" x14ac:dyDescent="0.2">
      <c r="A204" s="8">
        <v>1008</v>
      </c>
      <c r="B204" s="29" t="s">
        <v>805</v>
      </c>
      <c r="C204" s="29">
        <v>8</v>
      </c>
      <c r="D204" s="8" t="s">
        <v>585</v>
      </c>
      <c r="E204" s="72">
        <v>0</v>
      </c>
      <c r="F204" s="72">
        <v>1</v>
      </c>
      <c r="G204" s="72">
        <v>0</v>
      </c>
      <c r="H204" s="72">
        <v>0</v>
      </c>
      <c r="I204" s="72">
        <v>0</v>
      </c>
      <c r="J204" s="72"/>
      <c r="K204" s="72">
        <v>0</v>
      </c>
      <c r="L204" s="72">
        <v>0</v>
      </c>
      <c r="M204" s="72">
        <v>0</v>
      </c>
      <c r="N204" s="72">
        <v>0</v>
      </c>
      <c r="O204" s="72">
        <v>0</v>
      </c>
      <c r="P204" s="72" t="s">
        <v>743</v>
      </c>
      <c r="Q204" s="72">
        <v>1</v>
      </c>
      <c r="R204" s="72">
        <v>1</v>
      </c>
      <c r="S204" s="72">
        <v>0</v>
      </c>
      <c r="T204" s="72">
        <v>0</v>
      </c>
      <c r="U204" s="72">
        <v>0</v>
      </c>
      <c r="V204" s="72"/>
      <c r="W204" s="13">
        <f t="shared" si="46"/>
        <v>0</v>
      </c>
      <c r="X204" s="13">
        <f t="shared" si="47"/>
        <v>1</v>
      </c>
      <c r="Y204" s="77">
        <f t="shared" si="48"/>
        <v>0</v>
      </c>
      <c r="Z204" s="30">
        <f t="shared" si="49"/>
        <v>0</v>
      </c>
      <c r="AA204" s="13">
        <f t="shared" si="50"/>
        <v>0</v>
      </c>
      <c r="AB204" s="7">
        <f t="shared" si="42"/>
        <v>1</v>
      </c>
      <c r="AC204" s="7"/>
      <c r="AD204" s="7">
        <f t="shared" si="43"/>
        <v>1</v>
      </c>
      <c r="AE204" s="7">
        <f t="shared" si="44"/>
        <v>0</v>
      </c>
      <c r="AF204" s="7">
        <f t="shared" si="45"/>
        <v>0</v>
      </c>
      <c r="AG204" s="7"/>
      <c r="AI204" s="137"/>
      <c r="AJ204" s="137"/>
      <c r="AK204" s="137"/>
      <c r="AL204" s="137"/>
      <c r="AM204" s="137"/>
      <c r="AO204" s="137"/>
      <c r="AP204" s="137"/>
      <c r="AQ204" s="137"/>
      <c r="AR204" s="137"/>
      <c r="AS204" s="137"/>
      <c r="AU204" s="137"/>
      <c r="AV204" s="137"/>
      <c r="AW204" s="137"/>
      <c r="AX204" s="137"/>
      <c r="AY204" s="137"/>
      <c r="BA204" s="137"/>
    </row>
    <row r="205" spans="1:64" ht="15" customHeight="1" x14ac:dyDescent="0.2">
      <c r="A205" s="8">
        <v>1052</v>
      </c>
      <c r="B205" s="29" t="s">
        <v>847</v>
      </c>
      <c r="C205" s="29">
        <v>11</v>
      </c>
      <c r="D205" s="8" t="s">
        <v>629</v>
      </c>
      <c r="E205" s="72">
        <v>0</v>
      </c>
      <c r="F205" s="72">
        <v>0</v>
      </c>
      <c r="G205" s="72">
        <v>0</v>
      </c>
      <c r="H205" s="72">
        <v>0</v>
      </c>
      <c r="I205" s="72">
        <v>0</v>
      </c>
      <c r="J205" s="72"/>
      <c r="K205" s="72">
        <v>0</v>
      </c>
      <c r="L205" s="72">
        <v>1</v>
      </c>
      <c r="M205" s="72">
        <v>0</v>
      </c>
      <c r="N205" s="72">
        <v>0</v>
      </c>
      <c r="O205" s="72">
        <v>1</v>
      </c>
      <c r="P205" s="72"/>
      <c r="Q205" s="72">
        <v>1</v>
      </c>
      <c r="R205" s="72">
        <v>1</v>
      </c>
      <c r="S205" s="72">
        <v>0</v>
      </c>
      <c r="T205" s="72">
        <v>0</v>
      </c>
      <c r="U205" s="72">
        <v>0</v>
      </c>
      <c r="V205" s="8"/>
      <c r="W205" s="13">
        <f t="shared" si="46"/>
        <v>0</v>
      </c>
      <c r="X205" s="13">
        <f t="shared" si="47"/>
        <v>1</v>
      </c>
      <c r="Y205" s="77">
        <f t="shared" si="48"/>
        <v>0</v>
      </c>
      <c r="Z205" s="30">
        <f t="shared" si="49"/>
        <v>0</v>
      </c>
      <c r="AA205" s="13">
        <f t="shared" si="50"/>
        <v>0</v>
      </c>
      <c r="AB205" s="7">
        <f t="shared" si="42"/>
        <v>1</v>
      </c>
      <c r="AC205" s="7"/>
      <c r="AD205" s="7">
        <f t="shared" si="43"/>
        <v>1</v>
      </c>
      <c r="AE205" s="7">
        <f t="shared" si="44"/>
        <v>0</v>
      </c>
      <c r="AF205" s="7">
        <f t="shared" si="45"/>
        <v>0</v>
      </c>
      <c r="AG205" s="88"/>
      <c r="AI205" s="139"/>
      <c r="AJ205" s="139"/>
      <c r="AK205" s="139"/>
      <c r="AL205" s="139"/>
      <c r="AM205" s="139"/>
      <c r="AO205" s="139"/>
      <c r="AP205" s="139"/>
      <c r="AQ205" s="139"/>
      <c r="AR205" s="139"/>
      <c r="AS205" s="139"/>
      <c r="AU205" s="139"/>
      <c r="AV205" s="139"/>
      <c r="AW205" s="139"/>
      <c r="AX205" s="139"/>
      <c r="AY205" s="139"/>
      <c r="BA205" s="139"/>
    </row>
    <row r="206" spans="1:64" ht="15" customHeight="1" x14ac:dyDescent="0.2">
      <c r="A206" s="8">
        <v>1161</v>
      </c>
      <c r="B206" s="29" t="s">
        <v>939</v>
      </c>
      <c r="C206" s="29">
        <v>10</v>
      </c>
      <c r="D206" s="8" t="s">
        <v>740</v>
      </c>
      <c r="E206" s="72">
        <v>0</v>
      </c>
      <c r="F206" s="72">
        <v>1</v>
      </c>
      <c r="G206" s="72">
        <v>0</v>
      </c>
      <c r="H206" s="72">
        <v>0</v>
      </c>
      <c r="I206" s="72">
        <v>0</v>
      </c>
      <c r="J206" s="72"/>
      <c r="K206" s="72">
        <v>0</v>
      </c>
      <c r="L206" s="72">
        <v>0</v>
      </c>
      <c r="M206" s="72">
        <v>0</v>
      </c>
      <c r="N206" s="72">
        <v>0</v>
      </c>
      <c r="O206" s="72">
        <v>0</v>
      </c>
      <c r="P206" s="72" t="s">
        <v>744</v>
      </c>
      <c r="Q206" s="72">
        <v>0</v>
      </c>
      <c r="R206" s="72">
        <v>1</v>
      </c>
      <c r="S206" s="72">
        <v>0</v>
      </c>
      <c r="T206" s="72">
        <v>0</v>
      </c>
      <c r="U206" s="72">
        <v>0</v>
      </c>
      <c r="V206" s="8"/>
      <c r="W206" s="13">
        <f t="shared" si="46"/>
        <v>0</v>
      </c>
      <c r="X206" s="13">
        <f t="shared" si="47"/>
        <v>1</v>
      </c>
      <c r="Y206" s="77">
        <f t="shared" si="48"/>
        <v>0</v>
      </c>
      <c r="Z206" s="30">
        <f t="shared" si="49"/>
        <v>0</v>
      </c>
      <c r="AA206" s="13">
        <f t="shared" si="50"/>
        <v>0</v>
      </c>
      <c r="AB206" s="7">
        <f t="shared" si="42"/>
        <v>1</v>
      </c>
      <c r="AC206" s="7"/>
      <c r="AD206" s="7">
        <f t="shared" si="43"/>
        <v>1</v>
      </c>
      <c r="AE206" s="7">
        <f t="shared" si="44"/>
        <v>0</v>
      </c>
      <c r="AF206" s="7">
        <f t="shared" si="45"/>
        <v>0</v>
      </c>
      <c r="AG206" s="7"/>
      <c r="AI206" s="139"/>
      <c r="AJ206" s="139"/>
      <c r="AK206" s="139"/>
      <c r="AL206" s="139"/>
      <c r="AM206" s="139"/>
      <c r="AO206" s="139"/>
      <c r="AP206" s="139"/>
      <c r="AQ206" s="139"/>
      <c r="AR206" s="139"/>
      <c r="AS206" s="139"/>
      <c r="AU206" s="139"/>
      <c r="AV206" s="139"/>
      <c r="AW206" s="139"/>
      <c r="AX206" s="139"/>
      <c r="AY206" s="139"/>
      <c r="BA206" s="139"/>
    </row>
    <row r="207" spans="1:64" s="55" customFormat="1" ht="15" customHeight="1" x14ac:dyDescent="0.2">
      <c r="A207" s="8">
        <v>1032</v>
      </c>
      <c r="B207" s="29" t="s">
        <v>827</v>
      </c>
      <c r="C207" s="29">
        <v>8</v>
      </c>
      <c r="D207" s="8" t="s">
        <v>609</v>
      </c>
      <c r="E207" s="72">
        <v>0</v>
      </c>
      <c r="F207" s="72">
        <v>1</v>
      </c>
      <c r="G207" s="72">
        <v>1</v>
      </c>
      <c r="H207" s="72">
        <v>0</v>
      </c>
      <c r="I207" s="72">
        <v>0</v>
      </c>
      <c r="J207" s="72"/>
      <c r="K207" s="72">
        <v>0</v>
      </c>
      <c r="L207" s="72">
        <v>0</v>
      </c>
      <c r="M207" s="72">
        <v>0</v>
      </c>
      <c r="N207" s="72">
        <v>0</v>
      </c>
      <c r="O207" s="72">
        <v>0</v>
      </c>
      <c r="P207" s="72" t="s">
        <v>746</v>
      </c>
      <c r="Q207" s="72">
        <v>0</v>
      </c>
      <c r="R207" s="72">
        <v>1</v>
      </c>
      <c r="S207" s="72">
        <v>0</v>
      </c>
      <c r="T207" s="72">
        <v>0</v>
      </c>
      <c r="U207" s="72">
        <v>0</v>
      </c>
      <c r="V207" s="54"/>
      <c r="W207" s="13">
        <f t="shared" si="46"/>
        <v>0</v>
      </c>
      <c r="X207" s="13">
        <f t="shared" si="47"/>
        <v>1</v>
      </c>
      <c r="Y207" s="77">
        <f t="shared" si="48"/>
        <v>0</v>
      </c>
      <c r="Z207" s="30">
        <f t="shared" si="49"/>
        <v>0</v>
      </c>
      <c r="AA207" s="13">
        <f t="shared" si="50"/>
        <v>0</v>
      </c>
      <c r="AB207" s="7">
        <f t="shared" si="42"/>
        <v>1</v>
      </c>
      <c r="AC207" s="7"/>
      <c r="AD207" s="7">
        <f t="shared" si="43"/>
        <v>1</v>
      </c>
      <c r="AE207" s="7">
        <f t="shared" si="44"/>
        <v>0</v>
      </c>
      <c r="AF207" s="7">
        <f t="shared" si="45"/>
        <v>0</v>
      </c>
      <c r="AG207" s="7"/>
      <c r="AH207" s="54"/>
      <c r="AI207" s="139"/>
      <c r="AJ207" s="137"/>
      <c r="AK207" s="137"/>
      <c r="AL207" s="137"/>
      <c r="AM207" s="137"/>
      <c r="AO207" s="137"/>
      <c r="AP207" s="137"/>
      <c r="AQ207" s="137"/>
      <c r="AR207" s="137"/>
      <c r="AS207" s="137"/>
      <c r="AU207" s="137"/>
      <c r="AV207" s="137"/>
      <c r="AW207" s="137"/>
      <c r="AX207" s="137"/>
      <c r="AY207" s="137"/>
      <c r="BA207" s="137"/>
    </row>
    <row r="208" spans="1:64" s="55" customFormat="1" ht="15" customHeight="1" x14ac:dyDescent="0.2">
      <c r="A208" s="1" t="s">
        <v>95</v>
      </c>
      <c r="B208" s="29" t="s">
        <v>440</v>
      </c>
      <c r="C208" s="29">
        <v>1</v>
      </c>
      <c r="D208" s="4" t="s">
        <v>102</v>
      </c>
      <c r="E208" s="6">
        <v>0</v>
      </c>
      <c r="F208" s="6">
        <v>1</v>
      </c>
      <c r="G208" s="6">
        <v>1</v>
      </c>
      <c r="H208" s="6">
        <v>1</v>
      </c>
      <c r="I208" s="6">
        <v>0</v>
      </c>
      <c r="J208" s="3"/>
      <c r="K208" s="5">
        <v>0</v>
      </c>
      <c r="L208" s="5">
        <v>0</v>
      </c>
      <c r="M208" s="14">
        <v>0.5</v>
      </c>
      <c r="N208" s="14">
        <v>0.5</v>
      </c>
      <c r="O208" s="14">
        <v>0</v>
      </c>
      <c r="P208" s="3"/>
      <c r="Q208" s="5">
        <v>0</v>
      </c>
      <c r="R208" s="5">
        <v>0</v>
      </c>
      <c r="S208" s="5">
        <v>0</v>
      </c>
      <c r="T208" s="5">
        <v>0</v>
      </c>
      <c r="U208" s="5">
        <v>1</v>
      </c>
      <c r="V208" s="5"/>
      <c r="W208" s="13">
        <f t="shared" si="46"/>
        <v>0</v>
      </c>
      <c r="X208" s="13">
        <f t="shared" si="47"/>
        <v>0</v>
      </c>
      <c r="Y208" s="77">
        <f t="shared" si="48"/>
        <v>0.5</v>
      </c>
      <c r="Z208" s="30">
        <f t="shared" si="49"/>
        <v>0.5</v>
      </c>
      <c r="AA208" s="13">
        <f t="shared" si="50"/>
        <v>0</v>
      </c>
      <c r="AB208" s="7">
        <f t="shared" si="42"/>
        <v>1</v>
      </c>
      <c r="AC208" s="7"/>
      <c r="AD208" s="7">
        <f t="shared" si="43"/>
        <v>0</v>
      </c>
      <c r="AE208" s="7">
        <f t="shared" si="44"/>
        <v>0.5</v>
      </c>
      <c r="AF208" s="7">
        <f t="shared" si="45"/>
        <v>0.5</v>
      </c>
      <c r="AG208" s="7"/>
      <c r="AI208" s="137"/>
      <c r="AJ208" s="137"/>
      <c r="AK208" s="137"/>
      <c r="AL208" s="137"/>
      <c r="AM208" s="137"/>
      <c r="AO208" s="137"/>
      <c r="AP208" s="137"/>
      <c r="AQ208" s="137"/>
      <c r="AR208" s="137"/>
      <c r="AS208" s="137"/>
      <c r="AU208" s="137"/>
      <c r="AV208" s="137"/>
      <c r="AW208" s="137"/>
      <c r="AX208" s="137"/>
      <c r="AY208" s="137"/>
      <c r="BA208" s="137"/>
    </row>
    <row r="209" spans="1:64" ht="15" customHeight="1" x14ac:dyDescent="0.2">
      <c r="A209" s="1" t="s">
        <v>958</v>
      </c>
      <c r="B209" s="29" t="s">
        <v>508</v>
      </c>
      <c r="C209" s="29">
        <v>2</v>
      </c>
      <c r="D209" s="4" t="s">
        <v>297</v>
      </c>
      <c r="E209" s="8">
        <v>0</v>
      </c>
      <c r="F209" s="8">
        <v>0</v>
      </c>
      <c r="G209" s="8">
        <v>0</v>
      </c>
      <c r="H209" s="8">
        <v>0</v>
      </c>
      <c r="I209" s="8">
        <v>0</v>
      </c>
      <c r="J209" s="8"/>
      <c r="K209" s="8">
        <v>0</v>
      </c>
      <c r="L209" s="8">
        <v>1</v>
      </c>
      <c r="M209" s="8">
        <v>0</v>
      </c>
      <c r="N209" s="8">
        <v>0</v>
      </c>
      <c r="O209" s="8">
        <v>1</v>
      </c>
      <c r="P209" s="8"/>
      <c r="Q209" s="8">
        <v>0</v>
      </c>
      <c r="R209" s="8">
        <v>1</v>
      </c>
      <c r="S209" s="8">
        <v>0</v>
      </c>
      <c r="T209" s="8">
        <v>0</v>
      </c>
      <c r="U209" s="8">
        <v>0</v>
      </c>
      <c r="V209" s="8"/>
      <c r="W209" s="13">
        <f t="shared" si="46"/>
        <v>0</v>
      </c>
      <c r="X209" s="13">
        <f t="shared" si="47"/>
        <v>1</v>
      </c>
      <c r="Y209" s="77">
        <f t="shared" si="48"/>
        <v>0</v>
      </c>
      <c r="Z209" s="30">
        <f t="shared" si="49"/>
        <v>0</v>
      </c>
      <c r="AA209" s="13">
        <f t="shared" si="50"/>
        <v>0</v>
      </c>
      <c r="AB209" s="7">
        <f t="shared" si="42"/>
        <v>1</v>
      </c>
      <c r="AC209" s="7"/>
      <c r="AD209" s="7">
        <f t="shared" si="43"/>
        <v>1</v>
      </c>
      <c r="AE209" s="7">
        <f t="shared" si="44"/>
        <v>0</v>
      </c>
      <c r="AF209" s="7">
        <f t="shared" si="45"/>
        <v>0</v>
      </c>
      <c r="AG209" s="7"/>
      <c r="AI209" s="139"/>
      <c r="AJ209" s="139"/>
      <c r="AK209" s="139"/>
      <c r="AL209" s="139"/>
      <c r="AM209" s="139"/>
      <c r="AO209" s="139"/>
      <c r="AP209" s="139"/>
      <c r="AQ209" s="139"/>
      <c r="AR209" s="139"/>
      <c r="AS209" s="139"/>
      <c r="AU209" s="139"/>
      <c r="AV209" s="139"/>
      <c r="AW209" s="139"/>
      <c r="AX209" s="139"/>
      <c r="AY209" s="139"/>
      <c r="BA209" s="139"/>
    </row>
    <row r="210" spans="1:64" ht="15" customHeight="1" x14ac:dyDescent="0.2">
      <c r="A210" s="8">
        <v>1110</v>
      </c>
      <c r="B210" s="29" t="s">
        <v>895</v>
      </c>
      <c r="C210" s="29">
        <v>11</v>
      </c>
      <c r="D210" s="8" t="s">
        <v>688</v>
      </c>
      <c r="E210" s="72">
        <v>0</v>
      </c>
      <c r="F210" s="72">
        <v>0</v>
      </c>
      <c r="G210" s="72">
        <v>1</v>
      </c>
      <c r="H210" s="72">
        <v>0</v>
      </c>
      <c r="I210" s="72">
        <v>1</v>
      </c>
      <c r="J210" s="72"/>
      <c r="K210" s="72">
        <v>0</v>
      </c>
      <c r="L210" s="72">
        <v>0</v>
      </c>
      <c r="M210" s="72">
        <v>0</v>
      </c>
      <c r="N210" s="72">
        <v>0</v>
      </c>
      <c r="O210" s="72">
        <v>1</v>
      </c>
      <c r="P210" s="72" t="s">
        <v>769</v>
      </c>
      <c r="Q210" s="72">
        <v>0</v>
      </c>
      <c r="R210" s="72">
        <v>1</v>
      </c>
      <c r="S210" s="72">
        <v>0</v>
      </c>
      <c r="T210" s="72">
        <v>0</v>
      </c>
      <c r="U210" s="72">
        <v>0</v>
      </c>
      <c r="V210" s="8"/>
      <c r="W210" s="13">
        <f t="shared" si="46"/>
        <v>0</v>
      </c>
      <c r="X210" s="13">
        <f t="shared" si="47"/>
        <v>0</v>
      </c>
      <c r="Y210" s="77">
        <f t="shared" si="48"/>
        <v>0</v>
      </c>
      <c r="Z210" s="30">
        <f t="shared" si="49"/>
        <v>0</v>
      </c>
      <c r="AA210" s="13">
        <f t="shared" si="50"/>
        <v>1</v>
      </c>
      <c r="AB210" s="7">
        <f t="shared" si="42"/>
        <v>1</v>
      </c>
      <c r="AC210" s="7"/>
      <c r="AD210" s="7">
        <f t="shared" si="43"/>
        <v>0</v>
      </c>
      <c r="AE210" s="7">
        <f t="shared" si="44"/>
        <v>1</v>
      </c>
      <c r="AF210" s="7">
        <f t="shared" si="45"/>
        <v>0</v>
      </c>
      <c r="AG210" s="7"/>
      <c r="AI210" s="139"/>
      <c r="AJ210" s="139"/>
      <c r="AK210" s="139"/>
      <c r="AL210" s="139"/>
      <c r="AM210" s="139"/>
      <c r="AO210" s="139"/>
      <c r="AP210" s="139"/>
      <c r="AQ210" s="139"/>
      <c r="AR210" s="139"/>
      <c r="AS210" s="139"/>
      <c r="AU210" s="139"/>
      <c r="AV210" s="139"/>
      <c r="AW210" s="139"/>
      <c r="AX210" s="139"/>
      <c r="AY210" s="139"/>
      <c r="AZ210" s="139"/>
      <c r="BA210" s="139"/>
      <c r="BD210" s="139"/>
      <c r="BE210" s="139"/>
      <c r="BF210" s="139"/>
      <c r="BG210" s="139"/>
      <c r="BH210" s="139"/>
      <c r="BI210" s="139"/>
      <c r="BJ210" s="139"/>
      <c r="BK210" s="139"/>
      <c r="BL210" s="139"/>
    </row>
    <row r="211" spans="1:64" ht="15" customHeight="1" x14ac:dyDescent="0.2">
      <c r="A211" s="8">
        <v>1011</v>
      </c>
      <c r="B211" s="29" t="s">
        <v>808</v>
      </c>
      <c r="C211" s="29">
        <v>11</v>
      </c>
      <c r="D211" s="8" t="s">
        <v>588</v>
      </c>
      <c r="E211" s="72">
        <v>0</v>
      </c>
      <c r="F211" s="72">
        <v>1</v>
      </c>
      <c r="G211" s="72">
        <v>0</v>
      </c>
      <c r="H211" s="72">
        <v>0</v>
      </c>
      <c r="I211" s="72">
        <v>0</v>
      </c>
      <c r="J211" s="72"/>
      <c r="K211" s="72">
        <v>0</v>
      </c>
      <c r="L211" s="72">
        <v>0</v>
      </c>
      <c r="M211" s="72">
        <v>0</v>
      </c>
      <c r="N211" s="72">
        <v>0</v>
      </c>
      <c r="O211" s="72">
        <v>0</v>
      </c>
      <c r="P211" s="72" t="s">
        <v>743</v>
      </c>
      <c r="Q211" s="72">
        <v>0</v>
      </c>
      <c r="R211" s="72">
        <v>1</v>
      </c>
      <c r="S211" s="72">
        <v>0</v>
      </c>
      <c r="T211" s="72">
        <v>0</v>
      </c>
      <c r="U211" s="72">
        <v>0</v>
      </c>
      <c r="V211" s="72"/>
      <c r="W211" s="13">
        <f t="shared" si="46"/>
        <v>0</v>
      </c>
      <c r="X211" s="13">
        <f t="shared" si="47"/>
        <v>1</v>
      </c>
      <c r="Y211" s="77">
        <f t="shared" si="48"/>
        <v>0</v>
      </c>
      <c r="Z211" s="30">
        <f t="shared" si="49"/>
        <v>0</v>
      </c>
      <c r="AA211" s="13">
        <f t="shared" si="50"/>
        <v>0</v>
      </c>
      <c r="AB211" s="7">
        <f t="shared" si="42"/>
        <v>1</v>
      </c>
      <c r="AC211" s="7"/>
      <c r="AD211" s="7">
        <f t="shared" si="43"/>
        <v>1</v>
      </c>
      <c r="AE211" s="7">
        <f t="shared" si="44"/>
        <v>0</v>
      </c>
      <c r="AF211" s="7">
        <f t="shared" si="45"/>
        <v>0</v>
      </c>
      <c r="AG211" s="7"/>
      <c r="AI211" s="139"/>
      <c r="AJ211" s="139"/>
      <c r="AK211" s="139"/>
      <c r="AL211" s="139"/>
      <c r="AM211" s="139"/>
      <c r="AO211" s="139"/>
      <c r="AP211" s="139"/>
      <c r="AQ211" s="139"/>
      <c r="AR211" s="139"/>
      <c r="AS211" s="139"/>
      <c r="AU211" s="139"/>
      <c r="AV211" s="139"/>
      <c r="AW211" s="139"/>
      <c r="AX211" s="139"/>
      <c r="AY211" s="139"/>
      <c r="BA211" s="139"/>
    </row>
    <row r="212" spans="1:64" ht="15" customHeight="1" x14ac:dyDescent="0.2">
      <c r="A212" s="1" t="s">
        <v>332</v>
      </c>
      <c r="B212" s="29" t="s">
        <v>528</v>
      </c>
      <c r="C212" s="29">
        <v>2</v>
      </c>
      <c r="D212" s="4" t="s">
        <v>357</v>
      </c>
      <c r="E212" s="8">
        <v>0</v>
      </c>
      <c r="F212" s="8">
        <v>0</v>
      </c>
      <c r="G212" s="8">
        <v>1</v>
      </c>
      <c r="H212" s="8">
        <v>0</v>
      </c>
      <c r="I212" s="8">
        <v>1</v>
      </c>
      <c r="J212" s="8"/>
      <c r="K212" s="8">
        <v>0</v>
      </c>
      <c r="L212" s="8">
        <v>0</v>
      </c>
      <c r="M212" s="8">
        <v>0</v>
      </c>
      <c r="N212" s="8">
        <v>0</v>
      </c>
      <c r="O212" s="8">
        <v>0</v>
      </c>
      <c r="P212" s="8"/>
      <c r="Q212" s="8">
        <v>0</v>
      </c>
      <c r="R212" s="8">
        <v>1</v>
      </c>
      <c r="S212" s="8">
        <v>0</v>
      </c>
      <c r="T212" s="8">
        <v>0</v>
      </c>
      <c r="U212" s="8">
        <v>1</v>
      </c>
      <c r="V212" s="8"/>
      <c r="W212" s="13">
        <f t="shared" si="46"/>
        <v>0</v>
      </c>
      <c r="X212" s="13">
        <f t="shared" si="47"/>
        <v>0</v>
      </c>
      <c r="Y212" s="77">
        <f t="shared" si="48"/>
        <v>0</v>
      </c>
      <c r="Z212" s="30">
        <f t="shared" si="49"/>
        <v>0</v>
      </c>
      <c r="AA212" s="13">
        <f t="shared" si="50"/>
        <v>1</v>
      </c>
      <c r="AB212" s="7">
        <f t="shared" si="42"/>
        <v>1</v>
      </c>
      <c r="AC212" s="7"/>
      <c r="AD212" s="7">
        <f t="shared" si="43"/>
        <v>0</v>
      </c>
      <c r="AE212" s="7">
        <f t="shared" si="44"/>
        <v>1</v>
      </c>
      <c r="AF212" s="7">
        <f t="shared" si="45"/>
        <v>0</v>
      </c>
      <c r="AG212" s="7"/>
      <c r="AI212" s="139"/>
      <c r="AJ212" s="139"/>
      <c r="AK212" s="139"/>
      <c r="AL212" s="139"/>
      <c r="AM212" s="139"/>
      <c r="AO212" s="139"/>
      <c r="AP212" s="139"/>
      <c r="AQ212" s="139"/>
      <c r="AR212" s="139"/>
      <c r="AS212" s="139"/>
      <c r="AU212" s="139"/>
      <c r="AV212" s="139"/>
      <c r="AW212" s="139"/>
      <c r="AX212" s="139"/>
      <c r="AY212" s="139"/>
      <c r="BA212" s="139"/>
    </row>
    <row r="213" spans="1:64" s="55" customFormat="1" ht="15" customHeight="1" x14ac:dyDescent="0.2">
      <c r="A213" s="8">
        <v>1006</v>
      </c>
      <c r="B213" s="29" t="s">
        <v>804</v>
      </c>
      <c r="C213" s="29">
        <v>8</v>
      </c>
      <c r="D213" s="8" t="s">
        <v>583</v>
      </c>
      <c r="E213" s="72">
        <v>1</v>
      </c>
      <c r="F213" s="72">
        <v>0</v>
      </c>
      <c r="G213" s="72">
        <v>0</v>
      </c>
      <c r="H213" s="72">
        <v>0</v>
      </c>
      <c r="I213" s="72">
        <v>1</v>
      </c>
      <c r="J213" s="72" t="s">
        <v>778</v>
      </c>
      <c r="K213" s="72">
        <v>0</v>
      </c>
      <c r="L213" s="72">
        <v>0</v>
      </c>
      <c r="M213" s="72">
        <v>0</v>
      </c>
      <c r="N213" s="72">
        <v>0</v>
      </c>
      <c r="O213" s="72">
        <v>0</v>
      </c>
      <c r="P213" s="72" t="s">
        <v>743</v>
      </c>
      <c r="Q213" s="72">
        <v>0</v>
      </c>
      <c r="R213" s="72">
        <v>1</v>
      </c>
      <c r="S213" s="72">
        <v>0</v>
      </c>
      <c r="T213" s="72">
        <v>0</v>
      </c>
      <c r="U213" s="72">
        <v>1</v>
      </c>
      <c r="V213" s="72"/>
      <c r="W213" s="13">
        <f t="shared" si="46"/>
        <v>0</v>
      </c>
      <c r="X213" s="13">
        <f t="shared" si="47"/>
        <v>0</v>
      </c>
      <c r="Y213" s="77">
        <f t="shared" si="48"/>
        <v>0</v>
      </c>
      <c r="Z213" s="30">
        <f t="shared" si="49"/>
        <v>0</v>
      </c>
      <c r="AA213" s="13">
        <f t="shared" si="50"/>
        <v>1</v>
      </c>
      <c r="AB213" s="7">
        <f t="shared" si="42"/>
        <v>1</v>
      </c>
      <c r="AC213" s="7"/>
      <c r="AD213" s="7">
        <f t="shared" si="43"/>
        <v>0</v>
      </c>
      <c r="AE213" s="7">
        <f t="shared" si="44"/>
        <v>1</v>
      </c>
      <c r="AF213" s="7">
        <f t="shared" si="45"/>
        <v>0</v>
      </c>
      <c r="AG213" s="7"/>
      <c r="AH213" s="54"/>
      <c r="AI213" s="139"/>
      <c r="AJ213" s="137"/>
      <c r="AK213" s="137"/>
      <c r="AL213" s="137"/>
      <c r="AM213" s="137"/>
      <c r="AO213" s="137"/>
      <c r="AP213" s="137"/>
      <c r="AQ213" s="137"/>
      <c r="AR213" s="137"/>
      <c r="AS213" s="137"/>
      <c r="AU213" s="137"/>
      <c r="AV213" s="137"/>
      <c r="AW213" s="137"/>
      <c r="AX213" s="137"/>
      <c r="AY213" s="137"/>
      <c r="BA213" s="137"/>
    </row>
    <row r="214" spans="1:64" s="55" customFormat="1" ht="15" customHeight="1" x14ac:dyDescent="0.2">
      <c r="A214" s="8">
        <v>1026</v>
      </c>
      <c r="B214" s="29" t="s">
        <v>821</v>
      </c>
      <c r="C214" s="29">
        <v>9</v>
      </c>
      <c r="D214" s="8" t="s">
        <v>603</v>
      </c>
      <c r="E214" s="72">
        <v>0</v>
      </c>
      <c r="F214" s="72">
        <v>1</v>
      </c>
      <c r="G214" s="72">
        <v>0</v>
      </c>
      <c r="H214" s="72">
        <v>0</v>
      </c>
      <c r="I214" s="72">
        <v>0</v>
      </c>
      <c r="J214" s="72"/>
      <c r="K214" s="72">
        <v>0</v>
      </c>
      <c r="L214" s="72">
        <v>0</v>
      </c>
      <c r="M214" s="72">
        <v>0</v>
      </c>
      <c r="N214" s="72">
        <v>0</v>
      </c>
      <c r="O214" s="72">
        <v>0</v>
      </c>
      <c r="P214" s="72" t="s">
        <v>746</v>
      </c>
      <c r="Q214" s="72">
        <v>1</v>
      </c>
      <c r="R214" s="72">
        <v>1</v>
      </c>
      <c r="S214" s="72">
        <v>1</v>
      </c>
      <c r="T214" s="72">
        <v>0</v>
      </c>
      <c r="U214" s="72">
        <v>0</v>
      </c>
      <c r="V214" s="54"/>
      <c r="W214" s="13">
        <f t="shared" si="46"/>
        <v>0</v>
      </c>
      <c r="X214" s="13">
        <f t="shared" si="47"/>
        <v>1</v>
      </c>
      <c r="Y214" s="77">
        <f t="shared" si="48"/>
        <v>0</v>
      </c>
      <c r="Z214" s="30">
        <f t="shared" si="49"/>
        <v>0</v>
      </c>
      <c r="AA214" s="13">
        <f t="shared" si="50"/>
        <v>0</v>
      </c>
      <c r="AB214" s="7">
        <f t="shared" si="42"/>
        <v>1</v>
      </c>
      <c r="AC214" s="7"/>
      <c r="AD214" s="7">
        <f t="shared" si="43"/>
        <v>1</v>
      </c>
      <c r="AE214" s="7">
        <f t="shared" si="44"/>
        <v>0</v>
      </c>
      <c r="AF214" s="7">
        <f t="shared" si="45"/>
        <v>0</v>
      </c>
      <c r="AG214" s="7"/>
      <c r="AH214" s="54"/>
      <c r="AI214" s="139"/>
      <c r="AJ214" s="137"/>
      <c r="AK214" s="137"/>
      <c r="AL214" s="137"/>
      <c r="AM214" s="137"/>
      <c r="AO214" s="137"/>
      <c r="AP214" s="137"/>
      <c r="AQ214" s="137"/>
      <c r="AR214" s="137"/>
      <c r="AS214" s="137"/>
      <c r="AU214" s="137"/>
      <c r="AV214" s="137"/>
      <c r="AW214" s="137"/>
      <c r="AX214" s="137"/>
      <c r="AY214" s="137"/>
      <c r="BA214" s="137"/>
    </row>
    <row r="215" spans="1:64" ht="15" customHeight="1" x14ac:dyDescent="0.2">
      <c r="A215" s="11" t="s">
        <v>956</v>
      </c>
      <c r="B215" s="29" t="s">
        <v>492</v>
      </c>
      <c r="C215" s="29">
        <v>10</v>
      </c>
      <c r="D215" s="4" t="s">
        <v>246</v>
      </c>
      <c r="E215" s="8">
        <v>0</v>
      </c>
      <c r="F215" s="8">
        <v>0</v>
      </c>
      <c r="G215" s="8">
        <v>0</v>
      </c>
      <c r="H215" s="8">
        <v>0</v>
      </c>
      <c r="I215" s="8">
        <v>0</v>
      </c>
      <c r="J215" s="8"/>
      <c r="K215" s="8">
        <v>0</v>
      </c>
      <c r="L215" s="6">
        <v>1</v>
      </c>
      <c r="M215" s="17">
        <v>0</v>
      </c>
      <c r="N215" s="17">
        <v>0</v>
      </c>
      <c r="O215" s="17">
        <v>1</v>
      </c>
      <c r="P215" s="3"/>
      <c r="Q215" s="8">
        <v>0</v>
      </c>
      <c r="R215" s="8">
        <v>1</v>
      </c>
      <c r="S215" s="8">
        <v>0</v>
      </c>
      <c r="T215" s="8">
        <v>0</v>
      </c>
      <c r="U215" s="8">
        <v>0</v>
      </c>
      <c r="V215" s="8"/>
      <c r="W215" s="13">
        <f t="shared" si="46"/>
        <v>0</v>
      </c>
      <c r="X215" s="13">
        <f t="shared" si="47"/>
        <v>1</v>
      </c>
      <c r="Y215" s="77">
        <f t="shared" si="48"/>
        <v>0</v>
      </c>
      <c r="Z215" s="30">
        <f t="shared" si="49"/>
        <v>0</v>
      </c>
      <c r="AA215" s="13">
        <f t="shared" si="50"/>
        <v>0</v>
      </c>
      <c r="AB215" s="7">
        <f t="shared" si="42"/>
        <v>1</v>
      </c>
      <c r="AC215" s="7"/>
      <c r="AD215" s="7">
        <f t="shared" si="43"/>
        <v>1</v>
      </c>
      <c r="AE215" s="7">
        <f t="shared" si="44"/>
        <v>0</v>
      </c>
      <c r="AF215" s="7">
        <f t="shared" si="45"/>
        <v>0</v>
      </c>
      <c r="AG215" s="7"/>
      <c r="AH215" s="83"/>
      <c r="AI215" s="85"/>
      <c r="AJ215" s="139"/>
      <c r="AK215" s="139"/>
      <c r="AL215" s="139"/>
      <c r="AM215" s="139"/>
      <c r="AO215" s="139"/>
      <c r="AP215" s="139"/>
      <c r="AQ215" s="139"/>
      <c r="AR215" s="139"/>
      <c r="AS215" s="139"/>
      <c r="AU215" s="139"/>
      <c r="AV215" s="139"/>
      <c r="AW215" s="139"/>
      <c r="AX215" s="139"/>
      <c r="AY215" s="139"/>
      <c r="BA215" s="139"/>
    </row>
    <row r="216" spans="1:64" ht="15" customHeight="1" x14ac:dyDescent="0.2">
      <c r="A216" s="1" t="s">
        <v>143</v>
      </c>
      <c r="B216" s="29" t="s">
        <v>459</v>
      </c>
      <c r="C216" s="29">
        <v>29</v>
      </c>
      <c r="D216" s="4" t="s">
        <v>150</v>
      </c>
      <c r="E216" s="6">
        <v>0</v>
      </c>
      <c r="F216" s="6">
        <v>1</v>
      </c>
      <c r="G216" s="6">
        <v>0</v>
      </c>
      <c r="H216" s="6">
        <v>0</v>
      </c>
      <c r="I216" s="6">
        <v>0</v>
      </c>
      <c r="J216" s="8" t="s">
        <v>247</v>
      </c>
      <c r="K216" s="5">
        <v>0</v>
      </c>
      <c r="L216" s="5">
        <v>0</v>
      </c>
      <c r="M216" s="14">
        <v>0</v>
      </c>
      <c r="N216" s="14">
        <v>0</v>
      </c>
      <c r="O216" s="14">
        <v>0</v>
      </c>
      <c r="P216" s="8" t="s">
        <v>197</v>
      </c>
      <c r="Q216" s="5">
        <v>0</v>
      </c>
      <c r="R216" s="5">
        <v>1</v>
      </c>
      <c r="S216" s="5">
        <v>0</v>
      </c>
      <c r="T216" s="5">
        <v>0</v>
      </c>
      <c r="U216" s="5">
        <v>0</v>
      </c>
      <c r="V216" s="5"/>
      <c r="W216" s="13">
        <f t="shared" si="46"/>
        <v>0</v>
      </c>
      <c r="X216" s="13">
        <f t="shared" si="47"/>
        <v>1</v>
      </c>
      <c r="Y216" s="77">
        <f t="shared" si="48"/>
        <v>0</v>
      </c>
      <c r="Z216" s="30">
        <f t="shared" si="49"/>
        <v>0</v>
      </c>
      <c r="AA216" s="13">
        <f t="shared" si="50"/>
        <v>0</v>
      </c>
      <c r="AB216" s="7">
        <f t="shared" si="42"/>
        <v>1</v>
      </c>
      <c r="AC216" s="7"/>
      <c r="AD216" s="7">
        <f t="shared" si="43"/>
        <v>1</v>
      </c>
      <c r="AE216" s="7">
        <f t="shared" si="44"/>
        <v>0</v>
      </c>
      <c r="AF216" s="7">
        <f t="shared" si="45"/>
        <v>0</v>
      </c>
      <c r="AG216" s="7"/>
      <c r="AI216" s="139"/>
      <c r="AJ216" s="139"/>
      <c r="AK216" s="139"/>
      <c r="AL216" s="139"/>
      <c r="AM216" s="139"/>
      <c r="AO216" s="139"/>
      <c r="AP216" s="139"/>
      <c r="AQ216" s="139"/>
      <c r="AR216" s="139"/>
      <c r="AS216" s="139"/>
      <c r="AU216" s="139"/>
      <c r="AV216" s="139"/>
      <c r="AW216" s="139"/>
      <c r="AX216" s="139"/>
      <c r="AY216" s="139"/>
      <c r="BA216" s="139"/>
    </row>
    <row r="217" spans="1:64" ht="15" customHeight="1" x14ac:dyDescent="0.2">
      <c r="A217" s="8">
        <v>1126</v>
      </c>
      <c r="B217" s="29" t="s">
        <v>907</v>
      </c>
      <c r="C217" s="29">
        <v>11</v>
      </c>
      <c r="D217" s="8" t="s">
        <v>704</v>
      </c>
      <c r="E217" s="72">
        <v>0</v>
      </c>
      <c r="F217" s="72">
        <v>0</v>
      </c>
      <c r="G217" s="72">
        <v>0</v>
      </c>
      <c r="H217" s="72">
        <v>0</v>
      </c>
      <c r="I217" s="72">
        <v>1</v>
      </c>
      <c r="J217" s="72"/>
      <c r="K217" s="72">
        <v>0</v>
      </c>
      <c r="L217" s="72">
        <v>0</v>
      </c>
      <c r="M217" s="72">
        <v>0</v>
      </c>
      <c r="N217" s="72">
        <v>0</v>
      </c>
      <c r="O217" s="72">
        <v>0</v>
      </c>
      <c r="P217" s="72" t="s">
        <v>744</v>
      </c>
      <c r="Q217" s="72">
        <v>0</v>
      </c>
      <c r="R217" s="72">
        <v>1</v>
      </c>
      <c r="S217" s="72">
        <v>0</v>
      </c>
      <c r="T217" s="72">
        <v>0</v>
      </c>
      <c r="U217" s="72">
        <v>1</v>
      </c>
      <c r="V217" s="8"/>
      <c r="W217" s="13">
        <f t="shared" si="46"/>
        <v>0</v>
      </c>
      <c r="X217" s="13">
        <f t="shared" si="47"/>
        <v>0</v>
      </c>
      <c r="Y217" s="77">
        <f t="shared" si="48"/>
        <v>0</v>
      </c>
      <c r="Z217" s="30">
        <f t="shared" si="49"/>
        <v>0</v>
      </c>
      <c r="AA217" s="13">
        <f t="shared" si="50"/>
        <v>1</v>
      </c>
      <c r="AB217" s="7">
        <f t="shared" si="42"/>
        <v>1</v>
      </c>
      <c r="AC217" s="7"/>
      <c r="AD217" s="7">
        <f t="shared" si="43"/>
        <v>0</v>
      </c>
      <c r="AE217" s="7">
        <f t="shared" si="44"/>
        <v>1</v>
      </c>
      <c r="AF217" s="7">
        <f t="shared" si="45"/>
        <v>0</v>
      </c>
      <c r="AG217" s="7"/>
      <c r="AI217" s="139"/>
      <c r="AJ217" s="139"/>
      <c r="AK217" s="139"/>
      <c r="AL217" s="139"/>
      <c r="AM217" s="139"/>
      <c r="AO217" s="139"/>
      <c r="AP217" s="139"/>
      <c r="AQ217" s="139"/>
      <c r="AR217" s="139"/>
      <c r="AS217" s="139"/>
      <c r="AU217" s="139"/>
      <c r="AV217" s="139"/>
      <c r="AW217" s="139"/>
      <c r="AX217" s="139"/>
      <c r="AY217" s="139"/>
      <c r="BA217" s="139"/>
    </row>
    <row r="218" spans="1:64" ht="15" customHeight="1" x14ac:dyDescent="0.2">
      <c r="A218" s="8">
        <v>1140</v>
      </c>
      <c r="B218" s="29" t="s">
        <v>921</v>
      </c>
      <c r="C218" s="29">
        <v>8</v>
      </c>
      <c r="D218" s="8" t="s">
        <v>718</v>
      </c>
      <c r="E218" s="72">
        <v>0</v>
      </c>
      <c r="F218" s="72">
        <v>1</v>
      </c>
      <c r="G218" s="72">
        <v>1</v>
      </c>
      <c r="H218" s="72">
        <v>1</v>
      </c>
      <c r="I218" s="72">
        <v>0</v>
      </c>
      <c r="J218" s="72"/>
      <c r="K218" s="72">
        <v>0</v>
      </c>
      <c r="L218" s="72">
        <v>0</v>
      </c>
      <c r="M218" s="72">
        <v>0</v>
      </c>
      <c r="N218" s="72">
        <v>0</v>
      </c>
      <c r="O218" s="72">
        <v>0</v>
      </c>
      <c r="P218" s="72" t="s">
        <v>744</v>
      </c>
      <c r="Q218" s="72">
        <v>0</v>
      </c>
      <c r="R218" s="72">
        <v>1</v>
      </c>
      <c r="S218" s="72">
        <v>0</v>
      </c>
      <c r="T218" s="72">
        <v>0</v>
      </c>
      <c r="U218" s="72">
        <v>0</v>
      </c>
      <c r="V218" s="8"/>
      <c r="W218" s="13">
        <f t="shared" si="46"/>
        <v>0</v>
      </c>
      <c r="X218" s="13">
        <f t="shared" si="47"/>
        <v>1</v>
      </c>
      <c r="Y218" s="77">
        <f t="shared" si="48"/>
        <v>0</v>
      </c>
      <c r="Z218" s="30">
        <f t="shared" si="49"/>
        <v>0</v>
      </c>
      <c r="AA218" s="13">
        <f t="shared" si="50"/>
        <v>0</v>
      </c>
      <c r="AB218" s="7">
        <f t="shared" si="42"/>
        <v>1</v>
      </c>
      <c r="AC218" s="7"/>
      <c r="AD218" s="7">
        <f t="shared" si="43"/>
        <v>1</v>
      </c>
      <c r="AE218" s="7">
        <f t="shared" si="44"/>
        <v>0</v>
      </c>
      <c r="AF218" s="7">
        <f t="shared" si="45"/>
        <v>0</v>
      </c>
      <c r="AG218" s="7"/>
      <c r="AI218" s="139"/>
      <c r="AJ218" s="139"/>
      <c r="AK218" s="139"/>
      <c r="AL218" s="139"/>
      <c r="AM218" s="139"/>
      <c r="AO218" s="139"/>
      <c r="AP218" s="139"/>
      <c r="AQ218" s="139"/>
      <c r="AR218" s="139"/>
      <c r="AS218" s="139"/>
      <c r="AU218" s="139"/>
      <c r="AV218" s="139"/>
      <c r="AW218" s="139"/>
      <c r="AX218" s="139"/>
      <c r="AY218" s="139"/>
      <c r="BA218" s="139"/>
    </row>
    <row r="219" spans="1:64" s="55" customFormat="1" ht="15" customHeight="1" x14ac:dyDescent="0.2">
      <c r="A219" s="1" t="s">
        <v>260</v>
      </c>
      <c r="B219" s="29" t="s">
        <v>502</v>
      </c>
      <c r="C219" s="29">
        <v>1</v>
      </c>
      <c r="D219" s="4" t="s">
        <v>275</v>
      </c>
      <c r="E219" s="8">
        <v>0</v>
      </c>
      <c r="F219" s="8">
        <v>1</v>
      </c>
      <c r="G219" s="8">
        <v>1</v>
      </c>
      <c r="H219" s="8">
        <v>0</v>
      </c>
      <c r="I219" s="8">
        <v>0</v>
      </c>
      <c r="J219" s="8"/>
      <c r="K219" s="8">
        <v>0</v>
      </c>
      <c r="L219" s="8">
        <v>0</v>
      </c>
      <c r="M219" s="8">
        <v>0</v>
      </c>
      <c r="N219" s="8">
        <v>0</v>
      </c>
      <c r="O219" s="8">
        <v>1</v>
      </c>
      <c r="P219" s="8"/>
      <c r="Q219" s="8">
        <v>0</v>
      </c>
      <c r="R219" s="8">
        <v>1</v>
      </c>
      <c r="S219" s="8">
        <v>0</v>
      </c>
      <c r="T219" s="8">
        <v>0</v>
      </c>
      <c r="U219" s="8">
        <v>0</v>
      </c>
      <c r="V219" s="8"/>
      <c r="W219" s="13">
        <f t="shared" si="46"/>
        <v>0</v>
      </c>
      <c r="X219" s="13">
        <f t="shared" si="47"/>
        <v>1</v>
      </c>
      <c r="Y219" s="77">
        <f t="shared" si="48"/>
        <v>0</v>
      </c>
      <c r="Z219" s="30">
        <f t="shared" si="49"/>
        <v>0</v>
      </c>
      <c r="AA219" s="13">
        <f t="shared" si="50"/>
        <v>0</v>
      </c>
      <c r="AB219" s="7">
        <f t="shared" si="42"/>
        <v>1</v>
      </c>
      <c r="AC219" s="7"/>
      <c r="AD219" s="7">
        <f t="shared" si="43"/>
        <v>1</v>
      </c>
      <c r="AE219" s="7">
        <f t="shared" si="44"/>
        <v>0</v>
      </c>
      <c r="AF219" s="7">
        <f t="shared" si="45"/>
        <v>0</v>
      </c>
      <c r="AG219" s="7"/>
      <c r="AH219" s="54"/>
      <c r="AI219" s="139"/>
      <c r="AJ219" s="137"/>
      <c r="AK219" s="137"/>
      <c r="AL219" s="137"/>
      <c r="AM219" s="137"/>
      <c r="AO219" s="137"/>
      <c r="AP219" s="137"/>
      <c r="AQ219" s="137"/>
      <c r="AR219" s="137"/>
      <c r="AS219" s="137"/>
      <c r="AU219" s="137"/>
      <c r="AV219" s="137"/>
      <c r="AW219" s="137"/>
      <c r="AX219" s="137"/>
      <c r="AY219" s="137"/>
      <c r="BA219" s="137"/>
    </row>
    <row r="220" spans="1:64" s="55" customFormat="1" ht="15" customHeight="1" x14ac:dyDescent="0.2">
      <c r="A220" s="1" t="s">
        <v>274</v>
      </c>
      <c r="B220" s="29" t="s">
        <v>502</v>
      </c>
      <c r="C220" s="29">
        <v>1</v>
      </c>
      <c r="D220" s="4" t="s">
        <v>288</v>
      </c>
      <c r="E220" s="8">
        <v>0</v>
      </c>
      <c r="F220" s="8">
        <v>1</v>
      </c>
      <c r="G220" s="8">
        <v>0</v>
      </c>
      <c r="H220" s="8">
        <v>0</v>
      </c>
      <c r="I220" s="8">
        <v>0</v>
      </c>
      <c r="J220" s="8"/>
      <c r="K220" s="8">
        <v>0</v>
      </c>
      <c r="L220" s="8">
        <v>0</v>
      </c>
      <c r="M220" s="8">
        <v>0</v>
      </c>
      <c r="N220" s="8">
        <v>0</v>
      </c>
      <c r="O220" s="8">
        <v>0</v>
      </c>
      <c r="P220" s="8"/>
      <c r="Q220" s="8">
        <v>0</v>
      </c>
      <c r="R220" s="8">
        <v>1</v>
      </c>
      <c r="S220" s="8">
        <v>0</v>
      </c>
      <c r="T220" s="8">
        <v>0</v>
      </c>
      <c r="U220" s="8">
        <v>0</v>
      </c>
      <c r="V220" s="8"/>
      <c r="W220" s="13">
        <f t="shared" si="46"/>
        <v>0</v>
      </c>
      <c r="X220" s="13">
        <f t="shared" si="47"/>
        <v>1</v>
      </c>
      <c r="Y220" s="77">
        <f t="shared" si="48"/>
        <v>0</v>
      </c>
      <c r="Z220" s="30">
        <f t="shared" si="49"/>
        <v>0</v>
      </c>
      <c r="AA220" s="13">
        <f t="shared" si="50"/>
        <v>0</v>
      </c>
      <c r="AB220" s="7">
        <f t="shared" si="42"/>
        <v>1</v>
      </c>
      <c r="AC220" s="7"/>
      <c r="AD220" s="7">
        <f t="shared" si="43"/>
        <v>1</v>
      </c>
      <c r="AE220" s="7">
        <f t="shared" si="44"/>
        <v>0</v>
      </c>
      <c r="AF220" s="7">
        <f t="shared" si="45"/>
        <v>0</v>
      </c>
      <c r="AG220" s="7"/>
      <c r="AI220" s="137"/>
      <c r="AJ220" s="137"/>
      <c r="AK220" s="137"/>
      <c r="AL220" s="137"/>
      <c r="AM220" s="137"/>
      <c r="AO220" s="137"/>
      <c r="AP220" s="137"/>
      <c r="AQ220" s="137"/>
      <c r="AR220" s="137"/>
      <c r="AS220" s="137"/>
      <c r="AU220" s="137"/>
      <c r="AV220" s="137"/>
      <c r="AW220" s="137"/>
      <c r="AX220" s="137"/>
      <c r="AY220" s="137"/>
      <c r="BA220" s="137"/>
    </row>
    <row r="221" spans="1:64" ht="15" customHeight="1" x14ac:dyDescent="0.2">
      <c r="A221" s="11" t="s">
        <v>276</v>
      </c>
      <c r="B221" s="29" t="s">
        <v>502</v>
      </c>
      <c r="C221" s="29">
        <v>1</v>
      </c>
      <c r="D221" s="4" t="s">
        <v>290</v>
      </c>
      <c r="E221" s="8">
        <v>0</v>
      </c>
      <c r="F221" s="8">
        <v>1</v>
      </c>
      <c r="G221" s="8">
        <v>1</v>
      </c>
      <c r="H221" s="8">
        <v>0</v>
      </c>
      <c r="I221" s="8">
        <v>0</v>
      </c>
      <c r="J221" s="8"/>
      <c r="K221" s="8">
        <v>0</v>
      </c>
      <c r="L221" s="8">
        <v>0</v>
      </c>
      <c r="M221" s="8">
        <v>0</v>
      </c>
      <c r="N221" s="8">
        <v>0</v>
      </c>
      <c r="O221" s="8">
        <v>0</v>
      </c>
      <c r="P221" s="8"/>
      <c r="Q221" s="8">
        <v>0</v>
      </c>
      <c r="R221" s="8">
        <v>1</v>
      </c>
      <c r="S221" s="8">
        <v>0</v>
      </c>
      <c r="T221" s="8">
        <v>0</v>
      </c>
      <c r="U221" s="8">
        <v>0</v>
      </c>
      <c r="V221" s="8"/>
      <c r="W221" s="13">
        <f t="shared" si="46"/>
        <v>0</v>
      </c>
      <c r="X221" s="13">
        <f t="shared" si="47"/>
        <v>1</v>
      </c>
      <c r="Y221" s="77">
        <f t="shared" si="48"/>
        <v>0</v>
      </c>
      <c r="Z221" s="30">
        <f t="shared" si="49"/>
        <v>0</v>
      </c>
      <c r="AA221" s="13">
        <f t="shared" si="50"/>
        <v>0</v>
      </c>
      <c r="AB221" s="7">
        <f t="shared" si="42"/>
        <v>1</v>
      </c>
      <c r="AC221" s="7"/>
      <c r="AD221" s="7">
        <f t="shared" si="43"/>
        <v>1</v>
      </c>
      <c r="AE221" s="7">
        <f t="shared" si="44"/>
        <v>0</v>
      </c>
      <c r="AF221" s="7">
        <f t="shared" si="45"/>
        <v>0</v>
      </c>
      <c r="AG221" s="7"/>
      <c r="AH221" s="55"/>
      <c r="AI221" s="137"/>
      <c r="AJ221" s="139"/>
      <c r="AK221" s="139"/>
      <c r="AL221" s="139"/>
      <c r="AM221" s="139"/>
      <c r="AO221" s="139"/>
      <c r="AP221" s="139"/>
      <c r="AQ221" s="139"/>
      <c r="AR221" s="139"/>
      <c r="AS221" s="139"/>
      <c r="AU221" s="139"/>
      <c r="AV221" s="139"/>
      <c r="AW221" s="139"/>
      <c r="AX221" s="139"/>
      <c r="AY221" s="139"/>
      <c r="BA221" s="139"/>
    </row>
    <row r="222" spans="1:64" ht="15" customHeight="1" x14ac:dyDescent="0.2">
      <c r="A222" s="11" t="s">
        <v>250</v>
      </c>
      <c r="B222" s="29" t="s">
        <v>500</v>
      </c>
      <c r="C222" s="29">
        <v>8</v>
      </c>
      <c r="D222" s="4" t="s">
        <v>264</v>
      </c>
      <c r="E222" s="8">
        <v>1</v>
      </c>
      <c r="F222" s="8">
        <v>1</v>
      </c>
      <c r="G222" s="8">
        <v>0</v>
      </c>
      <c r="H222" s="8">
        <v>0</v>
      </c>
      <c r="I222" s="8">
        <v>0</v>
      </c>
      <c r="J222" s="8"/>
      <c r="K222" s="8">
        <v>0</v>
      </c>
      <c r="L222" s="8">
        <v>0</v>
      </c>
      <c r="M222" s="8">
        <v>0</v>
      </c>
      <c r="N222" s="8">
        <v>0</v>
      </c>
      <c r="O222" s="8">
        <v>0</v>
      </c>
      <c r="P222" s="8"/>
      <c r="Q222" s="8">
        <v>0</v>
      </c>
      <c r="R222" s="8">
        <v>1</v>
      </c>
      <c r="S222" s="8">
        <v>0</v>
      </c>
      <c r="T222" s="8">
        <v>0</v>
      </c>
      <c r="U222" s="8">
        <v>1</v>
      </c>
      <c r="V222" s="8"/>
      <c r="W222" s="13">
        <f t="shared" si="46"/>
        <v>0</v>
      </c>
      <c r="X222" s="13">
        <f t="shared" si="47"/>
        <v>1</v>
      </c>
      <c r="Y222" s="77">
        <f t="shared" si="48"/>
        <v>0</v>
      </c>
      <c r="Z222" s="30">
        <f t="shared" si="49"/>
        <v>0</v>
      </c>
      <c r="AA222" s="13">
        <f t="shared" si="50"/>
        <v>0</v>
      </c>
      <c r="AB222" s="7">
        <f t="shared" si="42"/>
        <v>1</v>
      </c>
      <c r="AC222" s="7"/>
      <c r="AD222" s="7">
        <f t="shared" si="43"/>
        <v>1</v>
      </c>
      <c r="AE222" s="7">
        <f t="shared" si="44"/>
        <v>0</v>
      </c>
      <c r="AF222" s="7">
        <f t="shared" si="45"/>
        <v>0</v>
      </c>
      <c r="AG222" s="7"/>
      <c r="AI222" s="139"/>
      <c r="AJ222" s="139"/>
      <c r="AK222" s="139"/>
      <c r="AL222" s="139"/>
      <c r="AM222" s="139"/>
      <c r="AO222" s="139"/>
      <c r="AP222" s="139"/>
      <c r="AQ222" s="139"/>
      <c r="AR222" s="139"/>
      <c r="AS222" s="139"/>
      <c r="AU222" s="139"/>
      <c r="AV222" s="139"/>
      <c r="AW222" s="139"/>
      <c r="AX222" s="139"/>
      <c r="AY222" s="139"/>
      <c r="BA222" s="139"/>
    </row>
    <row r="223" spans="1:64" s="55" customFormat="1" ht="15" customHeight="1" x14ac:dyDescent="0.2">
      <c r="A223" s="8">
        <v>1147</v>
      </c>
      <c r="B223" s="29" t="s">
        <v>928</v>
      </c>
      <c r="C223" s="29">
        <v>11</v>
      </c>
      <c r="D223" s="8" t="s">
        <v>725</v>
      </c>
      <c r="E223" s="72">
        <v>0</v>
      </c>
      <c r="F223" s="72">
        <v>1</v>
      </c>
      <c r="G223" s="72">
        <v>0</v>
      </c>
      <c r="H223" s="72">
        <v>0</v>
      </c>
      <c r="I223" s="72">
        <v>0</v>
      </c>
      <c r="J223" s="72"/>
      <c r="K223" s="72">
        <v>0</v>
      </c>
      <c r="L223" s="72">
        <v>0</v>
      </c>
      <c r="M223" s="72">
        <v>0</v>
      </c>
      <c r="N223" s="72">
        <v>0</v>
      </c>
      <c r="O223" s="72">
        <v>0</v>
      </c>
      <c r="P223" s="72" t="s">
        <v>744</v>
      </c>
      <c r="Q223" s="72">
        <v>0</v>
      </c>
      <c r="R223" s="72">
        <v>1</v>
      </c>
      <c r="S223" s="72">
        <v>0</v>
      </c>
      <c r="T223" s="72">
        <v>0</v>
      </c>
      <c r="U223" s="72">
        <v>0</v>
      </c>
      <c r="V223" s="8"/>
      <c r="W223" s="13">
        <f t="shared" si="46"/>
        <v>0</v>
      </c>
      <c r="X223" s="13">
        <f t="shared" si="47"/>
        <v>1</v>
      </c>
      <c r="Y223" s="77">
        <f t="shared" si="48"/>
        <v>0</v>
      </c>
      <c r="Z223" s="30">
        <f t="shared" si="49"/>
        <v>0</v>
      </c>
      <c r="AA223" s="13">
        <f t="shared" si="50"/>
        <v>0</v>
      </c>
      <c r="AB223" s="7">
        <f t="shared" si="42"/>
        <v>1</v>
      </c>
      <c r="AC223" s="7"/>
      <c r="AD223" s="7">
        <f t="shared" si="43"/>
        <v>1</v>
      </c>
      <c r="AE223" s="7">
        <f t="shared" si="44"/>
        <v>0</v>
      </c>
      <c r="AF223" s="7">
        <f t="shared" si="45"/>
        <v>0</v>
      </c>
      <c r="AG223" s="7"/>
      <c r="AH223" s="54"/>
      <c r="AI223" s="139"/>
      <c r="AJ223" s="137"/>
      <c r="AK223" s="137"/>
      <c r="AL223" s="137"/>
      <c r="AM223" s="137"/>
      <c r="AO223" s="137"/>
      <c r="AP223" s="137"/>
      <c r="AQ223" s="137"/>
      <c r="AR223" s="137"/>
      <c r="AS223" s="137"/>
      <c r="AU223" s="137"/>
      <c r="AV223" s="137"/>
      <c r="AW223" s="137"/>
      <c r="AX223" s="137"/>
      <c r="AY223" s="137"/>
      <c r="AZ223" s="137"/>
      <c r="BA223" s="137"/>
      <c r="BD223" s="137"/>
      <c r="BE223" s="137"/>
      <c r="BF223" s="137"/>
      <c r="BG223" s="137"/>
      <c r="BH223" s="137"/>
      <c r="BI223" s="137"/>
      <c r="BJ223" s="137"/>
      <c r="BK223" s="137"/>
      <c r="BL223" s="137"/>
    </row>
    <row r="224" spans="1:64" s="55" customFormat="1" ht="15" customHeight="1" x14ac:dyDescent="0.2">
      <c r="A224" s="8">
        <v>1107</v>
      </c>
      <c r="B224" s="29" t="s">
        <v>892</v>
      </c>
      <c r="C224" s="29">
        <v>11</v>
      </c>
      <c r="D224" s="8" t="s">
        <v>685</v>
      </c>
      <c r="E224" s="72">
        <v>0</v>
      </c>
      <c r="F224" s="72">
        <v>1</v>
      </c>
      <c r="G224" s="72">
        <v>0</v>
      </c>
      <c r="H224" s="72">
        <v>1</v>
      </c>
      <c r="I224" s="72">
        <v>0</v>
      </c>
      <c r="J224" s="72"/>
      <c r="K224" s="72">
        <v>0</v>
      </c>
      <c r="L224" s="72">
        <v>0</v>
      </c>
      <c r="M224" s="72">
        <v>0</v>
      </c>
      <c r="N224" s="72">
        <v>0</v>
      </c>
      <c r="O224" s="72">
        <v>0.5</v>
      </c>
      <c r="P224" s="72" t="s">
        <v>769</v>
      </c>
      <c r="Q224" s="8">
        <v>0</v>
      </c>
      <c r="R224" s="8">
        <v>1</v>
      </c>
      <c r="S224" s="8">
        <v>0</v>
      </c>
      <c r="T224" s="8">
        <v>0</v>
      </c>
      <c r="U224" s="8">
        <v>0</v>
      </c>
      <c r="V224" s="8"/>
      <c r="W224" s="13">
        <f t="shared" si="46"/>
        <v>0</v>
      </c>
      <c r="X224" s="13">
        <f t="shared" si="47"/>
        <v>1</v>
      </c>
      <c r="Y224" s="77">
        <f t="shared" si="48"/>
        <v>0</v>
      </c>
      <c r="Z224" s="30">
        <f t="shared" si="49"/>
        <v>0</v>
      </c>
      <c r="AA224" s="13">
        <f t="shared" si="50"/>
        <v>0</v>
      </c>
      <c r="AB224" s="7">
        <f t="shared" si="42"/>
        <v>1</v>
      </c>
      <c r="AC224" s="7"/>
      <c r="AD224" s="7">
        <f t="shared" si="43"/>
        <v>1</v>
      </c>
      <c r="AE224" s="7">
        <f t="shared" si="44"/>
        <v>0</v>
      </c>
      <c r="AF224" s="7">
        <f t="shared" si="45"/>
        <v>0</v>
      </c>
      <c r="AG224" s="7"/>
      <c r="AH224" s="54"/>
      <c r="AI224" s="139"/>
      <c r="AJ224" s="137"/>
      <c r="AK224" s="137"/>
      <c r="AL224" s="137"/>
      <c r="AM224" s="137"/>
      <c r="AO224" s="137"/>
      <c r="AP224" s="137"/>
      <c r="AQ224" s="137"/>
      <c r="AR224" s="137"/>
      <c r="AS224" s="137"/>
      <c r="AU224" s="137"/>
      <c r="AV224" s="137"/>
      <c r="AW224" s="137"/>
      <c r="AX224" s="137"/>
      <c r="AY224" s="137"/>
      <c r="BA224" s="137"/>
    </row>
    <row r="225" spans="1:64" s="55" customFormat="1" ht="15" customHeight="1" x14ac:dyDescent="0.2">
      <c r="A225" s="8">
        <v>1094</v>
      </c>
      <c r="B225" s="29" t="s">
        <v>882</v>
      </c>
      <c r="C225" s="29">
        <v>11</v>
      </c>
      <c r="D225" s="8" t="s">
        <v>672</v>
      </c>
      <c r="E225" s="72">
        <v>0</v>
      </c>
      <c r="F225" s="72">
        <v>1</v>
      </c>
      <c r="G225" s="72">
        <v>0</v>
      </c>
      <c r="H225" s="72">
        <v>0</v>
      </c>
      <c r="I225" s="72">
        <v>0</v>
      </c>
      <c r="J225" s="72"/>
      <c r="K225" s="72">
        <v>1</v>
      </c>
      <c r="L225" s="72">
        <v>1</v>
      </c>
      <c r="M225" s="72">
        <v>0</v>
      </c>
      <c r="N225" s="72">
        <v>0</v>
      </c>
      <c r="O225" s="72">
        <v>1</v>
      </c>
      <c r="P225" s="72" t="s">
        <v>766</v>
      </c>
      <c r="Q225" s="72">
        <v>0</v>
      </c>
      <c r="R225" s="72">
        <v>1</v>
      </c>
      <c r="S225" s="72">
        <v>0</v>
      </c>
      <c r="T225" s="72">
        <v>0</v>
      </c>
      <c r="U225" s="72">
        <v>0</v>
      </c>
      <c r="V225" s="8"/>
      <c r="W225" s="13">
        <f t="shared" si="46"/>
        <v>0</v>
      </c>
      <c r="X225" s="13">
        <f t="shared" si="47"/>
        <v>1</v>
      </c>
      <c r="Y225" s="77">
        <f t="shared" si="48"/>
        <v>0</v>
      </c>
      <c r="Z225" s="30">
        <f t="shared" si="49"/>
        <v>0</v>
      </c>
      <c r="AA225" s="13">
        <f t="shared" si="50"/>
        <v>0</v>
      </c>
      <c r="AB225" s="7">
        <f t="shared" si="42"/>
        <v>1</v>
      </c>
      <c r="AC225" s="7"/>
      <c r="AD225" s="7">
        <f t="shared" si="43"/>
        <v>1</v>
      </c>
      <c r="AE225" s="7">
        <f t="shared" si="44"/>
        <v>0</v>
      </c>
      <c r="AF225" s="7">
        <f t="shared" si="45"/>
        <v>0</v>
      </c>
      <c r="AG225" s="7"/>
      <c r="AH225" s="54"/>
      <c r="AI225" s="139"/>
      <c r="AJ225" s="137"/>
      <c r="AK225" s="137"/>
      <c r="AL225" s="137"/>
      <c r="AM225" s="137"/>
      <c r="AO225" s="137"/>
      <c r="AP225" s="137"/>
      <c r="AQ225" s="137"/>
      <c r="AR225" s="137"/>
      <c r="AS225" s="137"/>
      <c r="AU225" s="137"/>
      <c r="AV225" s="137"/>
      <c r="AW225" s="137"/>
      <c r="AX225" s="137"/>
      <c r="AY225" s="137"/>
      <c r="BA225" s="137"/>
    </row>
    <row r="226" spans="1:64" s="55" customFormat="1" ht="15" customHeight="1" x14ac:dyDescent="0.2">
      <c r="A226" s="1" t="s">
        <v>339</v>
      </c>
      <c r="B226" s="29" t="s">
        <v>529</v>
      </c>
      <c r="C226" s="29">
        <v>2</v>
      </c>
      <c r="D226" s="4" t="s">
        <v>362</v>
      </c>
      <c r="E226" s="8">
        <v>1</v>
      </c>
      <c r="F226" s="8">
        <v>0</v>
      </c>
      <c r="G226" s="8">
        <v>1</v>
      </c>
      <c r="H226" s="8">
        <v>1</v>
      </c>
      <c r="I226" s="8">
        <v>0</v>
      </c>
      <c r="J226" s="8" t="s">
        <v>550</v>
      </c>
      <c r="K226" s="8">
        <v>1</v>
      </c>
      <c r="L226" s="8">
        <v>1</v>
      </c>
      <c r="M226" s="8">
        <v>0</v>
      </c>
      <c r="N226" s="8">
        <v>0</v>
      </c>
      <c r="O226" s="8">
        <v>0</v>
      </c>
      <c r="P226" s="8"/>
      <c r="Q226" s="8">
        <v>1</v>
      </c>
      <c r="R226" s="8">
        <v>0</v>
      </c>
      <c r="S226" s="8">
        <v>0</v>
      </c>
      <c r="T226" s="8">
        <v>0</v>
      </c>
      <c r="U226" s="8">
        <v>0</v>
      </c>
      <c r="V226" s="8"/>
      <c r="W226" s="13">
        <f t="shared" si="46"/>
        <v>1</v>
      </c>
      <c r="X226" s="13">
        <f t="shared" si="47"/>
        <v>0</v>
      </c>
      <c r="Y226" s="77">
        <f t="shared" si="48"/>
        <v>0</v>
      </c>
      <c r="Z226" s="30">
        <f t="shared" si="49"/>
        <v>0</v>
      </c>
      <c r="AA226" s="13">
        <f t="shared" si="50"/>
        <v>0</v>
      </c>
      <c r="AB226" s="7">
        <f t="shared" si="42"/>
        <v>1</v>
      </c>
      <c r="AC226" s="7"/>
      <c r="AD226" s="7">
        <f t="shared" si="43"/>
        <v>1</v>
      </c>
      <c r="AE226" s="7">
        <f t="shared" si="44"/>
        <v>0</v>
      </c>
      <c r="AF226" s="7">
        <f t="shared" si="45"/>
        <v>0</v>
      </c>
      <c r="AG226" s="88"/>
      <c r="AH226" s="54"/>
      <c r="AI226" s="139"/>
      <c r="AJ226" s="137"/>
      <c r="AK226" s="137"/>
      <c r="AL226" s="137"/>
      <c r="AM226" s="137"/>
      <c r="AO226" s="137"/>
      <c r="AP226" s="137"/>
      <c r="AQ226" s="137"/>
      <c r="AR226" s="137"/>
      <c r="AS226" s="137"/>
      <c r="AU226" s="137"/>
      <c r="AV226" s="137"/>
      <c r="AW226" s="137"/>
      <c r="AX226" s="137"/>
      <c r="AY226" s="137"/>
      <c r="BA226" s="137"/>
    </row>
    <row r="227" spans="1:64" s="55" customFormat="1" ht="15" customHeight="1" x14ac:dyDescent="0.2">
      <c r="A227" s="8">
        <v>1102</v>
      </c>
      <c r="B227" s="29" t="s">
        <v>888</v>
      </c>
      <c r="C227" s="29">
        <v>8</v>
      </c>
      <c r="D227" s="8" t="s">
        <v>680</v>
      </c>
      <c r="E227" s="72">
        <v>0</v>
      </c>
      <c r="F227" s="72">
        <v>0</v>
      </c>
      <c r="G227" s="72">
        <v>0</v>
      </c>
      <c r="H227" s="72">
        <v>0</v>
      </c>
      <c r="I227" s="72">
        <v>0</v>
      </c>
      <c r="J227" s="72"/>
      <c r="K227" s="72">
        <v>1</v>
      </c>
      <c r="L227" s="72">
        <v>1</v>
      </c>
      <c r="M227" s="72">
        <v>0.5</v>
      </c>
      <c r="N227" s="72">
        <v>0.5</v>
      </c>
      <c r="O227" s="72">
        <v>0.5</v>
      </c>
      <c r="P227" s="72"/>
      <c r="Q227" s="72">
        <v>0</v>
      </c>
      <c r="R227" s="72">
        <v>1</v>
      </c>
      <c r="S227" s="72">
        <v>0</v>
      </c>
      <c r="T227" s="72">
        <v>0</v>
      </c>
      <c r="U227" s="72">
        <v>0</v>
      </c>
      <c r="V227" s="8"/>
      <c r="W227" s="13">
        <f t="shared" si="46"/>
        <v>0</v>
      </c>
      <c r="X227" s="13">
        <f t="shared" si="47"/>
        <v>1</v>
      </c>
      <c r="Y227" s="77">
        <f t="shared" si="48"/>
        <v>0</v>
      </c>
      <c r="Z227" s="30">
        <f t="shared" si="49"/>
        <v>0</v>
      </c>
      <c r="AA227" s="13">
        <f t="shared" si="50"/>
        <v>0</v>
      </c>
      <c r="AB227" s="7">
        <f t="shared" si="42"/>
        <v>1</v>
      </c>
      <c r="AC227" s="7"/>
      <c r="AD227" s="7">
        <f t="shared" si="43"/>
        <v>1</v>
      </c>
      <c r="AE227" s="7">
        <f t="shared" si="44"/>
        <v>0</v>
      </c>
      <c r="AF227" s="7">
        <f t="shared" si="45"/>
        <v>0</v>
      </c>
      <c r="AG227" s="7"/>
      <c r="AI227" s="137"/>
      <c r="AJ227" s="137"/>
      <c r="AK227" s="137"/>
      <c r="AL227" s="137"/>
      <c r="AM227" s="137"/>
      <c r="AO227" s="137"/>
      <c r="AP227" s="137"/>
      <c r="AQ227" s="137"/>
      <c r="AR227" s="137"/>
      <c r="AS227" s="137"/>
      <c r="AU227" s="137"/>
      <c r="AV227" s="137"/>
      <c r="AW227" s="137"/>
      <c r="AX227" s="137"/>
      <c r="AY227" s="137"/>
      <c r="BA227" s="137"/>
    </row>
    <row r="228" spans="1:64" ht="15" customHeight="1" x14ac:dyDescent="0.2">
      <c r="A228" s="1" t="s">
        <v>207</v>
      </c>
      <c r="B228" s="29" t="s">
        <v>483</v>
      </c>
      <c r="C228" s="29">
        <v>29</v>
      </c>
      <c r="D228" s="4" t="s">
        <v>216</v>
      </c>
      <c r="E228" s="6">
        <v>0</v>
      </c>
      <c r="F228" s="6">
        <v>1</v>
      </c>
      <c r="G228" s="6">
        <v>0</v>
      </c>
      <c r="H228" s="6">
        <v>0</v>
      </c>
      <c r="I228" s="6">
        <v>0</v>
      </c>
      <c r="J228" s="3"/>
      <c r="K228" s="9">
        <v>0</v>
      </c>
      <c r="L228" s="9">
        <v>0</v>
      </c>
      <c r="M228" s="16">
        <v>0</v>
      </c>
      <c r="N228" s="16">
        <v>0</v>
      </c>
      <c r="O228" s="16">
        <v>0</v>
      </c>
      <c r="P228" s="10" t="s">
        <v>301</v>
      </c>
      <c r="Q228" s="5">
        <v>0</v>
      </c>
      <c r="R228" s="5">
        <v>1</v>
      </c>
      <c r="S228" s="5">
        <v>0</v>
      </c>
      <c r="T228" s="5">
        <v>0</v>
      </c>
      <c r="U228" s="5">
        <v>0</v>
      </c>
      <c r="V228" s="5"/>
      <c r="W228" s="13">
        <f t="shared" si="46"/>
        <v>0</v>
      </c>
      <c r="X228" s="13">
        <f t="shared" si="47"/>
        <v>1</v>
      </c>
      <c r="Y228" s="77">
        <f t="shared" si="48"/>
        <v>0</v>
      </c>
      <c r="Z228" s="30">
        <f t="shared" si="49"/>
        <v>0</v>
      </c>
      <c r="AA228" s="13">
        <f t="shared" si="50"/>
        <v>0</v>
      </c>
      <c r="AB228" s="7">
        <f t="shared" si="42"/>
        <v>1</v>
      </c>
      <c r="AC228" s="7"/>
      <c r="AD228" s="7">
        <f t="shared" si="43"/>
        <v>1</v>
      </c>
      <c r="AE228" s="7">
        <f t="shared" si="44"/>
        <v>0</v>
      </c>
      <c r="AF228" s="7">
        <f t="shared" si="45"/>
        <v>0</v>
      </c>
      <c r="AG228" s="7"/>
      <c r="AH228" s="55"/>
      <c r="AI228" s="137"/>
      <c r="AJ228" s="139"/>
      <c r="AK228" s="139"/>
      <c r="AL228" s="139"/>
      <c r="AM228" s="139"/>
      <c r="AO228" s="139"/>
      <c r="AP228" s="139"/>
      <c r="AQ228" s="139"/>
      <c r="AR228" s="139"/>
      <c r="AS228" s="139"/>
      <c r="AU228" s="139"/>
      <c r="AV228" s="139"/>
      <c r="AW228" s="139"/>
      <c r="AX228" s="139"/>
      <c r="AY228" s="139"/>
      <c r="BA228" s="139"/>
    </row>
    <row r="229" spans="1:64" ht="15" customHeight="1" x14ac:dyDescent="0.2">
      <c r="A229" s="1" t="s">
        <v>153</v>
      </c>
      <c r="B229" s="29" t="s">
        <v>463</v>
      </c>
      <c r="C229" s="29">
        <v>31</v>
      </c>
      <c r="D229" s="4" t="s">
        <v>163</v>
      </c>
      <c r="E229" s="6">
        <v>0</v>
      </c>
      <c r="F229" s="6">
        <v>1</v>
      </c>
      <c r="G229" s="6">
        <v>0</v>
      </c>
      <c r="H229" s="6">
        <v>0</v>
      </c>
      <c r="I229" s="6">
        <v>1</v>
      </c>
      <c r="J229" s="3"/>
      <c r="K229" s="5">
        <v>0</v>
      </c>
      <c r="L229" s="5">
        <v>1</v>
      </c>
      <c r="M229" s="14">
        <v>0</v>
      </c>
      <c r="N229" s="14">
        <v>0</v>
      </c>
      <c r="O229" s="14">
        <v>0</v>
      </c>
      <c r="P229" s="3"/>
      <c r="Q229" s="5">
        <v>0</v>
      </c>
      <c r="R229" s="5">
        <v>1</v>
      </c>
      <c r="S229" s="5">
        <v>0</v>
      </c>
      <c r="T229" s="5">
        <v>0</v>
      </c>
      <c r="U229" s="5">
        <v>0</v>
      </c>
      <c r="V229" s="5"/>
      <c r="W229" s="13">
        <f t="shared" ref="W229:W260" si="51">IF(((E229+K229+Q229)=1.5),0.5,ROUND((E229+K229+Q229)/3,0))</f>
        <v>0</v>
      </c>
      <c r="X229" s="13">
        <f t="shared" ref="X229:X260" si="52">IF(((F229+L229+R229)=1.5),0.5,ROUND((F229+L229+R229)/3,0))</f>
        <v>1</v>
      </c>
      <c r="Y229" s="77">
        <f t="shared" ref="Y229:Y260" si="53">IF(((G229+M229+S229)=1.5),0.5,ROUND((G229+M229+S229)/3,0))</f>
        <v>0</v>
      </c>
      <c r="Z229" s="30">
        <f t="shared" ref="Z229:Z260" si="54">IF(((H229+N229+T229)=1.5),0.5,ROUND((H229+N229+T229)/3,0))</f>
        <v>0</v>
      </c>
      <c r="AA229" s="13">
        <f t="shared" ref="AA229:AA260" si="55">IF(((I229+O229+U229)=1.5),0.5,ROUND((I229+O229+U229)/3,0))</f>
        <v>0</v>
      </c>
      <c r="AB229" s="7">
        <f t="shared" si="42"/>
        <v>1</v>
      </c>
      <c r="AC229" s="7"/>
      <c r="AD229" s="7">
        <f t="shared" si="43"/>
        <v>1</v>
      </c>
      <c r="AE229" s="7">
        <f t="shared" si="44"/>
        <v>0</v>
      </c>
      <c r="AF229" s="7">
        <f t="shared" si="45"/>
        <v>0</v>
      </c>
      <c r="AG229" s="7"/>
      <c r="AI229" s="139"/>
      <c r="AJ229" s="139"/>
      <c r="AK229" s="139"/>
      <c r="AL229" s="139"/>
      <c r="AM229" s="139"/>
      <c r="AO229" s="139"/>
      <c r="AP229" s="139"/>
      <c r="AQ229" s="139"/>
      <c r="AR229" s="139"/>
      <c r="AS229" s="139"/>
      <c r="AU229" s="139"/>
      <c r="AV229" s="139"/>
      <c r="AW229" s="139"/>
      <c r="AX229" s="139"/>
      <c r="AY229" s="139"/>
      <c r="BA229" s="139"/>
    </row>
    <row r="230" spans="1:64" ht="15" customHeight="1" x14ac:dyDescent="0.2">
      <c r="A230" s="11" t="s">
        <v>155</v>
      </c>
      <c r="B230" s="29" t="s">
        <v>463</v>
      </c>
      <c r="C230" s="29">
        <v>11</v>
      </c>
      <c r="D230" s="4" t="s">
        <v>166</v>
      </c>
      <c r="E230" s="6">
        <v>0</v>
      </c>
      <c r="F230" s="6">
        <v>1</v>
      </c>
      <c r="G230" s="6">
        <v>0</v>
      </c>
      <c r="H230" s="6">
        <v>0</v>
      </c>
      <c r="I230" s="6">
        <v>0</v>
      </c>
      <c r="J230" s="3"/>
      <c r="K230" s="5">
        <v>0</v>
      </c>
      <c r="L230" s="5">
        <v>1</v>
      </c>
      <c r="M230" s="14">
        <v>0</v>
      </c>
      <c r="N230" s="14">
        <v>0</v>
      </c>
      <c r="O230" s="14">
        <v>0</v>
      </c>
      <c r="P230" s="3"/>
      <c r="Q230" s="5">
        <v>0</v>
      </c>
      <c r="R230" s="5">
        <v>0</v>
      </c>
      <c r="S230" s="5">
        <v>0</v>
      </c>
      <c r="T230" s="5">
        <v>0</v>
      </c>
      <c r="U230" s="5">
        <v>0</v>
      </c>
      <c r="V230" s="5"/>
      <c r="W230" s="13">
        <f t="shared" si="51"/>
        <v>0</v>
      </c>
      <c r="X230" s="13">
        <f t="shared" si="52"/>
        <v>1</v>
      </c>
      <c r="Y230" s="77">
        <f t="shared" si="53"/>
        <v>0</v>
      </c>
      <c r="Z230" s="30">
        <f t="shared" si="54"/>
        <v>0</v>
      </c>
      <c r="AA230" s="13">
        <f t="shared" si="55"/>
        <v>0</v>
      </c>
      <c r="AB230" s="7">
        <f t="shared" si="42"/>
        <v>1</v>
      </c>
      <c r="AC230" s="7"/>
      <c r="AD230" s="7">
        <f t="shared" si="43"/>
        <v>1</v>
      </c>
      <c r="AE230" s="7">
        <f t="shared" si="44"/>
        <v>0</v>
      </c>
      <c r="AF230" s="7">
        <f t="shared" si="45"/>
        <v>0</v>
      </c>
      <c r="AG230" s="7"/>
      <c r="AH230" s="55"/>
      <c r="AI230" s="137"/>
      <c r="AJ230" s="139"/>
      <c r="AK230" s="139"/>
      <c r="AL230" s="139"/>
      <c r="AM230" s="139"/>
      <c r="AO230" s="139"/>
      <c r="AP230" s="139"/>
      <c r="AQ230" s="139"/>
      <c r="AR230" s="139"/>
      <c r="AS230" s="139"/>
      <c r="AU230" s="139"/>
      <c r="AV230" s="139"/>
      <c r="AW230" s="139"/>
      <c r="AX230" s="139"/>
      <c r="AY230" s="139"/>
      <c r="BA230" s="139"/>
    </row>
    <row r="231" spans="1:64" s="55" customFormat="1" ht="15" customHeight="1" x14ac:dyDescent="0.2">
      <c r="A231" s="1" t="s">
        <v>188</v>
      </c>
      <c r="B231" s="29" t="s">
        <v>451</v>
      </c>
      <c r="C231" s="29">
        <v>11</v>
      </c>
      <c r="D231" s="4" t="s">
        <v>199</v>
      </c>
      <c r="E231" s="6">
        <v>0</v>
      </c>
      <c r="F231" s="6">
        <v>0</v>
      </c>
      <c r="G231" s="6">
        <v>1</v>
      </c>
      <c r="H231" s="6">
        <v>0</v>
      </c>
      <c r="I231" s="6">
        <v>0</v>
      </c>
      <c r="J231" s="3"/>
      <c r="K231" s="5">
        <v>0</v>
      </c>
      <c r="L231" s="5">
        <v>1</v>
      </c>
      <c r="M231" s="14">
        <v>0</v>
      </c>
      <c r="N231" s="14">
        <v>0</v>
      </c>
      <c r="O231" s="14">
        <v>0</v>
      </c>
      <c r="P231" s="8"/>
      <c r="Q231" s="5">
        <v>0</v>
      </c>
      <c r="R231" s="5">
        <v>1</v>
      </c>
      <c r="S231" s="5">
        <v>0</v>
      </c>
      <c r="T231" s="5">
        <v>0</v>
      </c>
      <c r="U231" s="5">
        <v>1</v>
      </c>
      <c r="V231" s="5"/>
      <c r="W231" s="13">
        <f t="shared" si="51"/>
        <v>0</v>
      </c>
      <c r="X231" s="13">
        <f t="shared" si="52"/>
        <v>1</v>
      </c>
      <c r="Y231" s="77">
        <f t="shared" si="53"/>
        <v>0</v>
      </c>
      <c r="Z231" s="30">
        <f t="shared" si="54"/>
        <v>0</v>
      </c>
      <c r="AA231" s="13">
        <f t="shared" si="55"/>
        <v>0</v>
      </c>
      <c r="AB231" s="7">
        <f t="shared" si="42"/>
        <v>1</v>
      </c>
      <c r="AC231" s="7"/>
      <c r="AD231" s="7">
        <f t="shared" si="43"/>
        <v>1</v>
      </c>
      <c r="AE231" s="7">
        <f t="shared" si="44"/>
        <v>0</v>
      </c>
      <c r="AF231" s="7">
        <f t="shared" si="45"/>
        <v>0</v>
      </c>
      <c r="AG231" s="7"/>
      <c r="AI231" s="137"/>
      <c r="AJ231" s="137"/>
      <c r="AK231" s="137"/>
      <c r="AL231" s="137"/>
      <c r="AM231" s="137"/>
      <c r="AO231" s="137"/>
      <c r="AP231" s="137"/>
      <c r="AQ231" s="137"/>
      <c r="AR231" s="137"/>
      <c r="AS231" s="137"/>
      <c r="AU231" s="137"/>
      <c r="AV231" s="137"/>
      <c r="AW231" s="137"/>
      <c r="AX231" s="137"/>
      <c r="AY231" s="137"/>
      <c r="BA231" s="137"/>
    </row>
    <row r="232" spans="1:64" s="55" customFormat="1" ht="15" customHeight="1" x14ac:dyDescent="0.2">
      <c r="A232" s="11" t="s">
        <v>296</v>
      </c>
      <c r="B232" s="29" t="s">
        <v>514</v>
      </c>
      <c r="C232" s="29">
        <v>1</v>
      </c>
      <c r="D232" s="4" t="s">
        <v>314</v>
      </c>
      <c r="E232" s="8">
        <v>0</v>
      </c>
      <c r="F232" s="8">
        <v>1</v>
      </c>
      <c r="G232" s="8">
        <v>1</v>
      </c>
      <c r="H232" s="8">
        <v>0</v>
      </c>
      <c r="I232" s="8">
        <v>0</v>
      </c>
      <c r="J232" s="8" t="s">
        <v>548</v>
      </c>
      <c r="K232" s="8">
        <v>0</v>
      </c>
      <c r="L232" s="8">
        <v>0</v>
      </c>
      <c r="M232" s="8">
        <v>0</v>
      </c>
      <c r="N232" s="8">
        <v>0</v>
      </c>
      <c r="O232" s="8">
        <v>0</v>
      </c>
      <c r="P232" s="8"/>
      <c r="Q232" s="8">
        <v>0</v>
      </c>
      <c r="R232" s="8">
        <v>1</v>
      </c>
      <c r="S232" s="8">
        <v>0</v>
      </c>
      <c r="T232" s="8">
        <v>0</v>
      </c>
      <c r="U232" s="8">
        <v>0</v>
      </c>
      <c r="V232" s="8"/>
      <c r="W232" s="13">
        <f t="shared" si="51"/>
        <v>0</v>
      </c>
      <c r="X232" s="13">
        <f t="shared" si="52"/>
        <v>1</v>
      </c>
      <c r="Y232" s="77">
        <f t="shared" si="53"/>
        <v>0</v>
      </c>
      <c r="Z232" s="30">
        <f t="shared" si="54"/>
        <v>0</v>
      </c>
      <c r="AA232" s="13">
        <f t="shared" si="55"/>
        <v>0</v>
      </c>
      <c r="AB232" s="7">
        <f t="shared" si="42"/>
        <v>1</v>
      </c>
      <c r="AC232" s="7"/>
      <c r="AD232" s="7">
        <f t="shared" si="43"/>
        <v>1</v>
      </c>
      <c r="AE232" s="7">
        <f t="shared" si="44"/>
        <v>0</v>
      </c>
      <c r="AF232" s="7">
        <f t="shared" si="45"/>
        <v>0</v>
      </c>
      <c r="AG232" s="7"/>
      <c r="AI232" s="137"/>
      <c r="AJ232" s="137"/>
      <c r="AK232" s="137"/>
      <c r="AL232" s="137"/>
      <c r="AM232" s="137"/>
      <c r="AO232" s="137"/>
      <c r="AP232" s="137"/>
      <c r="AQ232" s="137"/>
      <c r="AR232" s="137"/>
      <c r="AS232" s="137"/>
      <c r="AU232" s="137"/>
      <c r="AV232" s="137"/>
      <c r="AW232" s="137"/>
      <c r="AX232" s="137"/>
      <c r="AY232" s="137"/>
      <c r="BA232" s="137"/>
    </row>
    <row r="233" spans="1:64" ht="15" customHeight="1" x14ac:dyDescent="0.2">
      <c r="A233" s="11" t="s">
        <v>7</v>
      </c>
      <c r="B233" s="29" t="s">
        <v>404</v>
      </c>
      <c r="C233" s="29">
        <v>8</v>
      </c>
      <c r="D233" s="4" t="s">
        <v>13</v>
      </c>
      <c r="E233" s="6">
        <v>0</v>
      </c>
      <c r="F233" s="6">
        <v>0</v>
      </c>
      <c r="G233" s="6">
        <v>0</v>
      </c>
      <c r="H233" s="6">
        <v>0</v>
      </c>
      <c r="I233" s="6">
        <v>1</v>
      </c>
      <c r="J233" s="3"/>
      <c r="K233" s="5">
        <v>0</v>
      </c>
      <c r="L233" s="5">
        <v>1</v>
      </c>
      <c r="M233" s="14">
        <v>0</v>
      </c>
      <c r="N233" s="14">
        <v>0</v>
      </c>
      <c r="O233" s="14">
        <v>0</v>
      </c>
      <c r="P233" s="3"/>
      <c r="Q233" s="5">
        <v>1</v>
      </c>
      <c r="R233" s="5">
        <v>1</v>
      </c>
      <c r="S233" s="5">
        <v>1</v>
      </c>
      <c r="T233" s="5">
        <v>0</v>
      </c>
      <c r="U233" s="5">
        <v>0</v>
      </c>
      <c r="V233" s="5"/>
      <c r="W233" s="13">
        <f t="shared" si="51"/>
        <v>0</v>
      </c>
      <c r="X233" s="13">
        <f t="shared" si="52"/>
        <v>1</v>
      </c>
      <c r="Y233" s="77">
        <f t="shared" si="53"/>
        <v>0</v>
      </c>
      <c r="Z233" s="30">
        <f t="shared" si="54"/>
        <v>0</v>
      </c>
      <c r="AA233" s="13">
        <f t="shared" si="55"/>
        <v>0</v>
      </c>
      <c r="AB233" s="7">
        <f t="shared" si="42"/>
        <v>1</v>
      </c>
      <c r="AC233" s="7"/>
      <c r="AD233" s="7">
        <f t="shared" si="43"/>
        <v>1</v>
      </c>
      <c r="AE233" s="7">
        <f t="shared" si="44"/>
        <v>0</v>
      </c>
      <c r="AF233" s="7">
        <f t="shared" si="45"/>
        <v>0</v>
      </c>
      <c r="AG233" s="7"/>
      <c r="AI233" s="139"/>
      <c r="AJ233" s="139"/>
      <c r="AK233" s="139"/>
      <c r="AL233" s="139"/>
      <c r="AM233" s="139"/>
      <c r="AO233" s="139"/>
      <c r="AP233" s="139"/>
      <c r="AQ233" s="139"/>
      <c r="AR233" s="139"/>
      <c r="AS233" s="139"/>
      <c r="AU233" s="139"/>
      <c r="AV233" s="139"/>
      <c r="AW233" s="139"/>
      <c r="AX233" s="139"/>
      <c r="AY233" s="139"/>
      <c r="BA233" s="139"/>
    </row>
    <row r="234" spans="1:64" ht="15" customHeight="1" x14ac:dyDescent="0.2">
      <c r="A234" s="1" t="s">
        <v>68</v>
      </c>
      <c r="B234" s="29" t="s">
        <v>428</v>
      </c>
      <c r="C234" s="29">
        <v>10</v>
      </c>
      <c r="D234" s="4" t="s">
        <v>69</v>
      </c>
      <c r="E234" s="6">
        <v>0</v>
      </c>
      <c r="F234" s="6">
        <v>0</v>
      </c>
      <c r="G234" s="6">
        <v>0</v>
      </c>
      <c r="H234" s="6">
        <v>0</v>
      </c>
      <c r="I234" s="6">
        <v>0</v>
      </c>
      <c r="J234" s="8" t="s">
        <v>122</v>
      </c>
      <c r="K234" s="5">
        <v>0</v>
      </c>
      <c r="L234" s="5">
        <v>1</v>
      </c>
      <c r="M234" s="14">
        <v>0</v>
      </c>
      <c r="N234" s="14">
        <v>0.5</v>
      </c>
      <c r="O234" s="14">
        <v>1</v>
      </c>
      <c r="P234" s="3"/>
      <c r="Q234" s="5">
        <v>0</v>
      </c>
      <c r="R234" s="5">
        <v>1</v>
      </c>
      <c r="S234" s="5">
        <v>0</v>
      </c>
      <c r="T234" s="5">
        <v>0</v>
      </c>
      <c r="U234" s="5">
        <v>0</v>
      </c>
      <c r="V234" s="5"/>
      <c r="W234" s="13">
        <f t="shared" si="51"/>
        <v>0</v>
      </c>
      <c r="X234" s="13">
        <f t="shared" si="52"/>
        <v>1</v>
      </c>
      <c r="Y234" s="77">
        <f t="shared" si="53"/>
        <v>0</v>
      </c>
      <c r="Z234" s="30">
        <f t="shared" si="54"/>
        <v>0</v>
      </c>
      <c r="AA234" s="13">
        <f t="shared" si="55"/>
        <v>0</v>
      </c>
      <c r="AB234" s="7">
        <f t="shared" si="42"/>
        <v>1</v>
      </c>
      <c r="AC234" s="7"/>
      <c r="AD234" s="7">
        <f t="shared" si="43"/>
        <v>1</v>
      </c>
      <c r="AE234" s="7">
        <f t="shared" si="44"/>
        <v>0</v>
      </c>
      <c r="AF234" s="7">
        <f t="shared" si="45"/>
        <v>0</v>
      </c>
      <c r="AG234" s="7"/>
      <c r="AI234" s="139"/>
      <c r="AJ234" s="139"/>
      <c r="AK234" s="139"/>
      <c r="AL234" s="139"/>
      <c r="AM234" s="139"/>
      <c r="AO234" s="139"/>
      <c r="AP234" s="139"/>
      <c r="AQ234" s="139"/>
      <c r="AR234" s="139"/>
      <c r="AS234" s="139"/>
      <c r="AU234" s="139"/>
      <c r="AV234" s="139"/>
      <c r="AW234" s="139"/>
      <c r="AX234" s="139"/>
      <c r="AY234" s="139"/>
      <c r="BA234" s="139"/>
    </row>
    <row r="235" spans="1:64" s="55" customFormat="1" ht="15" customHeight="1" x14ac:dyDescent="0.2">
      <c r="A235" s="8">
        <v>1062</v>
      </c>
      <c r="B235" s="29" t="s">
        <v>856</v>
      </c>
      <c r="C235" s="29">
        <v>9</v>
      </c>
      <c r="D235" s="8" t="s">
        <v>639</v>
      </c>
      <c r="E235" s="72">
        <v>0</v>
      </c>
      <c r="F235" s="72">
        <v>1</v>
      </c>
      <c r="G235" s="72">
        <v>0</v>
      </c>
      <c r="H235" s="72">
        <v>0</v>
      </c>
      <c r="I235" s="72">
        <v>0</v>
      </c>
      <c r="J235" s="72"/>
      <c r="K235" s="72">
        <v>0</v>
      </c>
      <c r="L235" s="72">
        <v>1</v>
      </c>
      <c r="M235" s="72">
        <v>0</v>
      </c>
      <c r="N235" s="72">
        <v>0</v>
      </c>
      <c r="O235" s="72">
        <v>0</v>
      </c>
      <c r="P235" s="72" t="s">
        <v>748</v>
      </c>
      <c r="Q235" s="72">
        <v>0</v>
      </c>
      <c r="R235" s="72">
        <v>1</v>
      </c>
      <c r="S235" s="72">
        <v>0</v>
      </c>
      <c r="T235" s="72">
        <v>0</v>
      </c>
      <c r="U235" s="72">
        <v>0</v>
      </c>
      <c r="V235" s="8"/>
      <c r="W235" s="13">
        <f t="shared" si="51"/>
        <v>0</v>
      </c>
      <c r="X235" s="13">
        <f t="shared" si="52"/>
        <v>1</v>
      </c>
      <c r="Y235" s="77">
        <f t="shared" si="53"/>
        <v>0</v>
      </c>
      <c r="Z235" s="30">
        <f t="shared" si="54"/>
        <v>0</v>
      </c>
      <c r="AA235" s="13">
        <f t="shared" si="55"/>
        <v>0</v>
      </c>
      <c r="AB235" s="7">
        <f t="shared" si="42"/>
        <v>1</v>
      </c>
      <c r="AC235" s="7"/>
      <c r="AD235" s="7">
        <f t="shared" si="43"/>
        <v>1</v>
      </c>
      <c r="AE235" s="7">
        <f t="shared" si="44"/>
        <v>0</v>
      </c>
      <c r="AF235" s="7">
        <f t="shared" si="45"/>
        <v>0</v>
      </c>
      <c r="AG235" s="7"/>
      <c r="AH235" s="54"/>
      <c r="AI235" s="139"/>
      <c r="AJ235" s="137"/>
      <c r="AK235" s="137"/>
      <c r="AL235" s="137"/>
      <c r="AM235" s="137"/>
      <c r="AO235" s="137"/>
      <c r="AP235" s="137"/>
      <c r="AQ235" s="137"/>
      <c r="AR235" s="137"/>
      <c r="AS235" s="137"/>
      <c r="AU235" s="137"/>
      <c r="AV235" s="137"/>
      <c r="AW235" s="137"/>
      <c r="AX235" s="137"/>
      <c r="AY235" s="137"/>
      <c r="AZ235" s="137"/>
      <c r="BA235" s="137"/>
      <c r="BD235" s="137"/>
      <c r="BE235" s="137"/>
      <c r="BF235" s="137"/>
      <c r="BG235" s="137"/>
      <c r="BH235" s="137"/>
      <c r="BI235" s="137"/>
      <c r="BJ235" s="137"/>
      <c r="BK235" s="137"/>
      <c r="BL235" s="137"/>
    </row>
    <row r="236" spans="1:64" s="55" customFormat="1" ht="15" customHeight="1" x14ac:dyDescent="0.2">
      <c r="A236" s="8">
        <v>1041</v>
      </c>
      <c r="B236" s="29" t="s">
        <v>836</v>
      </c>
      <c r="C236" s="29">
        <v>11</v>
      </c>
      <c r="D236" s="8" t="s">
        <v>618</v>
      </c>
      <c r="E236" s="72">
        <v>0</v>
      </c>
      <c r="F236" s="72">
        <v>0</v>
      </c>
      <c r="G236" s="72">
        <v>1</v>
      </c>
      <c r="H236" s="72">
        <v>0</v>
      </c>
      <c r="I236" s="72">
        <v>0</v>
      </c>
      <c r="J236" s="72" t="s">
        <v>783</v>
      </c>
      <c r="K236" s="72">
        <v>0</v>
      </c>
      <c r="L236" s="72">
        <v>1</v>
      </c>
      <c r="M236" s="72">
        <v>0</v>
      </c>
      <c r="N236" s="72">
        <v>0</v>
      </c>
      <c r="O236" s="72">
        <v>1</v>
      </c>
      <c r="P236" s="72" t="s">
        <v>748</v>
      </c>
      <c r="Q236" s="72">
        <v>1</v>
      </c>
      <c r="R236" s="72">
        <v>1</v>
      </c>
      <c r="S236" s="72">
        <v>0</v>
      </c>
      <c r="T236" s="72">
        <v>0</v>
      </c>
      <c r="U236" s="72">
        <v>0</v>
      </c>
      <c r="V236" s="54"/>
      <c r="W236" s="13">
        <f t="shared" si="51"/>
        <v>0</v>
      </c>
      <c r="X236" s="13">
        <f t="shared" si="52"/>
        <v>1</v>
      </c>
      <c r="Y236" s="77">
        <f t="shared" si="53"/>
        <v>0</v>
      </c>
      <c r="Z236" s="30">
        <f t="shared" si="54"/>
        <v>0</v>
      </c>
      <c r="AA236" s="13">
        <f t="shared" si="55"/>
        <v>0</v>
      </c>
      <c r="AB236" s="7">
        <f t="shared" si="42"/>
        <v>1</v>
      </c>
      <c r="AC236" s="7"/>
      <c r="AD236" s="7">
        <f t="shared" si="43"/>
        <v>1</v>
      </c>
      <c r="AE236" s="7">
        <f t="shared" si="44"/>
        <v>0</v>
      </c>
      <c r="AF236" s="7">
        <f t="shared" si="45"/>
        <v>0</v>
      </c>
      <c r="AG236" s="7"/>
      <c r="AH236" s="54"/>
      <c r="AI236" s="139"/>
      <c r="AJ236" s="137"/>
      <c r="AK236" s="137"/>
      <c r="AL236" s="137"/>
      <c r="AM236" s="137"/>
      <c r="AO236" s="137"/>
      <c r="AP236" s="137"/>
      <c r="AQ236" s="137"/>
      <c r="AR236" s="137"/>
      <c r="AS236" s="137"/>
      <c r="AU236" s="137"/>
      <c r="AV236" s="137"/>
      <c r="AW236" s="137"/>
      <c r="AX236" s="137"/>
      <c r="AY236" s="137"/>
      <c r="AZ236" s="137"/>
      <c r="BA236" s="137"/>
      <c r="BD236" s="137"/>
      <c r="BE236" s="137"/>
      <c r="BF236" s="137"/>
      <c r="BG236" s="137"/>
      <c r="BH236" s="137"/>
      <c r="BI236" s="137"/>
      <c r="BJ236" s="137"/>
      <c r="BK236" s="137"/>
      <c r="BL236" s="137"/>
    </row>
    <row r="237" spans="1:64" s="55" customFormat="1" ht="15" customHeight="1" x14ac:dyDescent="0.2">
      <c r="A237" s="8">
        <v>1109</v>
      </c>
      <c r="B237" s="29" t="s">
        <v>894</v>
      </c>
      <c r="C237" s="29">
        <v>10</v>
      </c>
      <c r="D237" s="8" t="s">
        <v>687</v>
      </c>
      <c r="E237" s="72">
        <v>0</v>
      </c>
      <c r="F237" s="72">
        <v>1</v>
      </c>
      <c r="G237" s="72">
        <v>0</v>
      </c>
      <c r="H237" s="72">
        <v>0</v>
      </c>
      <c r="I237" s="72">
        <v>0</v>
      </c>
      <c r="J237" s="72"/>
      <c r="K237" s="72">
        <v>0</v>
      </c>
      <c r="L237" s="72">
        <v>0</v>
      </c>
      <c r="M237" s="72">
        <v>0</v>
      </c>
      <c r="N237" s="72">
        <v>0</v>
      </c>
      <c r="O237" s="72">
        <v>1</v>
      </c>
      <c r="P237" s="72" t="s">
        <v>769</v>
      </c>
      <c r="Q237" s="72">
        <v>0</v>
      </c>
      <c r="R237" s="72">
        <v>1</v>
      </c>
      <c r="S237" s="72">
        <v>0</v>
      </c>
      <c r="T237" s="72">
        <v>0</v>
      </c>
      <c r="U237" s="72">
        <v>0</v>
      </c>
      <c r="V237" s="8"/>
      <c r="W237" s="13">
        <f t="shared" si="51"/>
        <v>0</v>
      </c>
      <c r="X237" s="13">
        <f t="shared" si="52"/>
        <v>1</v>
      </c>
      <c r="Y237" s="77">
        <f t="shared" si="53"/>
        <v>0</v>
      </c>
      <c r="Z237" s="30">
        <f t="shared" si="54"/>
        <v>0</v>
      </c>
      <c r="AA237" s="13">
        <f t="shared" si="55"/>
        <v>0</v>
      </c>
      <c r="AB237" s="7">
        <f t="shared" si="42"/>
        <v>1</v>
      </c>
      <c r="AC237" s="7"/>
      <c r="AD237" s="7">
        <f t="shared" si="43"/>
        <v>1</v>
      </c>
      <c r="AE237" s="7">
        <f t="shared" si="44"/>
        <v>0</v>
      </c>
      <c r="AF237" s="7">
        <f t="shared" si="45"/>
        <v>0</v>
      </c>
      <c r="AG237" s="7"/>
      <c r="AH237" s="54"/>
      <c r="AI237" s="139"/>
      <c r="AJ237" s="137"/>
      <c r="AK237" s="137"/>
      <c r="AL237" s="137"/>
      <c r="AM237" s="137"/>
      <c r="AO237" s="137"/>
      <c r="AP237" s="137"/>
      <c r="AQ237" s="137"/>
      <c r="AR237" s="137"/>
      <c r="AS237" s="137"/>
      <c r="AU237" s="137"/>
      <c r="AV237" s="137"/>
      <c r="AW237" s="137"/>
      <c r="AX237" s="137"/>
      <c r="AY237" s="137"/>
      <c r="AZ237" s="137"/>
      <c r="BA237" s="137"/>
      <c r="BD237" s="137"/>
      <c r="BE237" s="137"/>
      <c r="BF237" s="137"/>
      <c r="BG237" s="137"/>
      <c r="BH237" s="137"/>
      <c r="BI237" s="137"/>
      <c r="BJ237" s="137"/>
      <c r="BK237" s="137"/>
      <c r="BL237" s="137"/>
    </row>
    <row r="238" spans="1:64" s="55" customFormat="1" ht="15" customHeight="1" x14ac:dyDescent="0.2">
      <c r="A238" s="11" t="s">
        <v>169</v>
      </c>
      <c r="B238" s="29" t="s">
        <v>469</v>
      </c>
      <c r="C238" s="29">
        <v>10</v>
      </c>
      <c r="D238" s="4" t="s">
        <v>181</v>
      </c>
      <c r="E238" s="6">
        <v>0</v>
      </c>
      <c r="F238" s="6">
        <v>1</v>
      </c>
      <c r="G238" s="6">
        <v>0</v>
      </c>
      <c r="H238" s="6">
        <v>0</v>
      </c>
      <c r="I238" s="6">
        <v>0</v>
      </c>
      <c r="J238" s="3"/>
      <c r="K238" s="5">
        <v>0</v>
      </c>
      <c r="L238" s="5">
        <v>1</v>
      </c>
      <c r="M238" s="14">
        <v>0.5</v>
      </c>
      <c r="N238" s="14">
        <v>0.5</v>
      </c>
      <c r="O238" s="14">
        <v>0.5</v>
      </c>
      <c r="P238" s="3"/>
      <c r="Q238" s="5">
        <v>0</v>
      </c>
      <c r="R238" s="5">
        <v>1</v>
      </c>
      <c r="S238" s="5">
        <v>0</v>
      </c>
      <c r="T238" s="5">
        <v>0</v>
      </c>
      <c r="U238" s="5">
        <v>0</v>
      </c>
      <c r="V238" s="5"/>
      <c r="W238" s="13">
        <f t="shared" si="51"/>
        <v>0</v>
      </c>
      <c r="X238" s="13">
        <f t="shared" si="52"/>
        <v>1</v>
      </c>
      <c r="Y238" s="77">
        <f t="shared" si="53"/>
        <v>0</v>
      </c>
      <c r="Z238" s="30">
        <f t="shared" si="54"/>
        <v>0</v>
      </c>
      <c r="AA238" s="13">
        <f t="shared" si="55"/>
        <v>0</v>
      </c>
      <c r="AB238" s="7">
        <f t="shared" si="42"/>
        <v>1</v>
      </c>
      <c r="AC238" s="7"/>
      <c r="AD238" s="7">
        <f t="shared" si="43"/>
        <v>1</v>
      </c>
      <c r="AE238" s="7">
        <f t="shared" si="44"/>
        <v>0</v>
      </c>
      <c r="AF238" s="7">
        <f t="shared" si="45"/>
        <v>0</v>
      </c>
      <c r="AG238" s="7"/>
      <c r="AH238" s="54"/>
      <c r="AI238" s="139"/>
      <c r="AJ238" s="137"/>
      <c r="AK238" s="137"/>
      <c r="AL238" s="137"/>
      <c r="AM238" s="137"/>
      <c r="AO238" s="137"/>
      <c r="AP238" s="137"/>
      <c r="AQ238" s="137"/>
      <c r="AR238" s="137"/>
      <c r="AS238" s="137"/>
      <c r="AU238" s="137"/>
      <c r="AV238" s="137"/>
      <c r="AW238" s="137"/>
      <c r="AX238" s="137"/>
      <c r="AY238" s="137"/>
      <c r="BA238" s="137"/>
    </row>
    <row r="239" spans="1:64" s="55" customFormat="1" ht="15" customHeight="1" x14ac:dyDescent="0.2">
      <c r="A239" s="11" t="s">
        <v>42</v>
      </c>
      <c r="B239" s="29" t="s">
        <v>417</v>
      </c>
      <c r="C239" s="29">
        <v>10</v>
      </c>
      <c r="D239" s="4" t="s">
        <v>43</v>
      </c>
      <c r="E239" s="6">
        <v>0</v>
      </c>
      <c r="F239" s="6">
        <v>0</v>
      </c>
      <c r="G239" s="6">
        <v>0</v>
      </c>
      <c r="H239" s="6">
        <v>0</v>
      </c>
      <c r="I239" s="6">
        <v>0</v>
      </c>
      <c r="J239" s="3"/>
      <c r="K239" s="5">
        <v>0</v>
      </c>
      <c r="L239" s="5">
        <v>1</v>
      </c>
      <c r="M239" s="14">
        <v>0</v>
      </c>
      <c r="N239" s="14">
        <v>0</v>
      </c>
      <c r="O239" s="14">
        <v>1</v>
      </c>
      <c r="P239" s="8" t="s">
        <v>72</v>
      </c>
      <c r="Q239" s="5">
        <v>0</v>
      </c>
      <c r="R239" s="5">
        <v>1</v>
      </c>
      <c r="S239" s="5">
        <v>0</v>
      </c>
      <c r="T239" s="5">
        <v>0</v>
      </c>
      <c r="U239" s="5">
        <v>0</v>
      </c>
      <c r="V239" s="5"/>
      <c r="W239" s="13">
        <f t="shared" si="51"/>
        <v>0</v>
      </c>
      <c r="X239" s="13">
        <f t="shared" si="52"/>
        <v>1</v>
      </c>
      <c r="Y239" s="77">
        <f t="shared" si="53"/>
        <v>0</v>
      </c>
      <c r="Z239" s="30">
        <f t="shared" si="54"/>
        <v>0</v>
      </c>
      <c r="AA239" s="13">
        <f t="shared" si="55"/>
        <v>0</v>
      </c>
      <c r="AB239" s="7">
        <f t="shared" si="42"/>
        <v>1</v>
      </c>
      <c r="AC239" s="7"/>
      <c r="AD239" s="7">
        <f t="shared" si="43"/>
        <v>1</v>
      </c>
      <c r="AE239" s="7">
        <f t="shared" si="44"/>
        <v>0</v>
      </c>
      <c r="AF239" s="7">
        <f t="shared" si="45"/>
        <v>0</v>
      </c>
      <c r="AG239" s="7"/>
      <c r="AH239" s="54"/>
      <c r="AI239" s="139"/>
      <c r="AJ239" s="137"/>
      <c r="AK239" s="137"/>
      <c r="AL239" s="137"/>
      <c r="AM239" s="137"/>
      <c r="AO239" s="137"/>
      <c r="AP239" s="137"/>
      <c r="AQ239" s="137"/>
      <c r="AR239" s="137"/>
      <c r="AS239" s="137"/>
      <c r="AU239" s="137"/>
      <c r="AV239" s="137"/>
      <c r="AW239" s="137"/>
      <c r="AX239" s="137"/>
      <c r="AY239" s="137"/>
      <c r="BA239" s="137"/>
    </row>
    <row r="240" spans="1:64" ht="15" customHeight="1" x14ac:dyDescent="0.2">
      <c r="A240" s="8">
        <v>1078</v>
      </c>
      <c r="B240" s="29" t="s">
        <v>870</v>
      </c>
      <c r="C240" s="29">
        <v>8</v>
      </c>
      <c r="D240" s="8" t="s">
        <v>655</v>
      </c>
      <c r="E240" s="72">
        <v>0</v>
      </c>
      <c r="F240" s="72">
        <v>1</v>
      </c>
      <c r="G240" s="72">
        <v>1</v>
      </c>
      <c r="H240" s="72">
        <v>0</v>
      </c>
      <c r="I240" s="72">
        <v>0</v>
      </c>
      <c r="J240" s="72"/>
      <c r="K240" s="72">
        <v>0</v>
      </c>
      <c r="L240" s="72">
        <v>0</v>
      </c>
      <c r="M240" s="72">
        <v>0</v>
      </c>
      <c r="N240" s="72">
        <v>0</v>
      </c>
      <c r="O240" s="72">
        <v>0</v>
      </c>
      <c r="P240" s="72" t="s">
        <v>748</v>
      </c>
      <c r="Q240" s="72">
        <v>0</v>
      </c>
      <c r="R240" s="72">
        <v>1</v>
      </c>
      <c r="S240" s="72">
        <v>0</v>
      </c>
      <c r="T240" s="72">
        <v>0</v>
      </c>
      <c r="U240" s="72">
        <v>0</v>
      </c>
      <c r="V240" s="8"/>
      <c r="W240" s="13">
        <f t="shared" si="51"/>
        <v>0</v>
      </c>
      <c r="X240" s="13">
        <f t="shared" si="52"/>
        <v>1</v>
      </c>
      <c r="Y240" s="77">
        <f t="shared" si="53"/>
        <v>0</v>
      </c>
      <c r="Z240" s="30">
        <f t="shared" si="54"/>
        <v>0</v>
      </c>
      <c r="AA240" s="13">
        <f t="shared" si="55"/>
        <v>0</v>
      </c>
      <c r="AB240" s="7">
        <f t="shared" si="42"/>
        <v>1</v>
      </c>
      <c r="AC240" s="7"/>
      <c r="AD240" s="7">
        <f t="shared" si="43"/>
        <v>1</v>
      </c>
      <c r="AE240" s="7">
        <f t="shared" si="44"/>
        <v>0</v>
      </c>
      <c r="AF240" s="7">
        <f t="shared" si="45"/>
        <v>0</v>
      </c>
      <c r="AG240" s="7"/>
      <c r="AI240" s="139"/>
      <c r="AJ240" s="139"/>
      <c r="AK240" s="139"/>
      <c r="AL240" s="139"/>
      <c r="AM240" s="139"/>
      <c r="AO240" s="139"/>
      <c r="AP240" s="139"/>
      <c r="AQ240" s="139"/>
      <c r="AR240" s="139"/>
      <c r="AS240" s="139"/>
      <c r="AU240" s="139"/>
      <c r="AV240" s="139"/>
      <c r="AW240" s="139"/>
      <c r="AX240" s="139"/>
      <c r="AY240" s="139"/>
      <c r="BA240" s="139"/>
    </row>
    <row r="241" spans="1:64" s="83" customFormat="1" ht="15" customHeight="1" x14ac:dyDescent="0.2">
      <c r="A241" s="8">
        <v>1002</v>
      </c>
      <c r="B241" s="29" t="s">
        <v>800</v>
      </c>
      <c r="C241" s="29">
        <v>10</v>
      </c>
      <c r="D241" s="8" t="s">
        <v>579</v>
      </c>
      <c r="E241" s="72">
        <v>0</v>
      </c>
      <c r="F241" s="72">
        <v>0</v>
      </c>
      <c r="G241" s="72">
        <v>1</v>
      </c>
      <c r="H241" s="72">
        <v>1</v>
      </c>
      <c r="I241" s="72">
        <v>0</v>
      </c>
      <c r="J241" s="72"/>
      <c r="K241" s="72">
        <v>0</v>
      </c>
      <c r="L241" s="72">
        <v>0</v>
      </c>
      <c r="M241" s="72">
        <v>0</v>
      </c>
      <c r="N241" s="72">
        <v>0</v>
      </c>
      <c r="O241" s="72">
        <v>0</v>
      </c>
      <c r="P241" s="72" t="s">
        <v>744</v>
      </c>
      <c r="Q241" s="72">
        <v>0</v>
      </c>
      <c r="R241" s="72">
        <v>1</v>
      </c>
      <c r="S241" s="72">
        <v>1</v>
      </c>
      <c r="T241" s="72">
        <v>0</v>
      </c>
      <c r="U241" s="72">
        <v>0</v>
      </c>
      <c r="V241" s="72"/>
      <c r="W241" s="13">
        <f t="shared" si="51"/>
        <v>0</v>
      </c>
      <c r="X241" s="13">
        <f t="shared" si="52"/>
        <v>0</v>
      </c>
      <c r="Y241" s="77">
        <f t="shared" si="53"/>
        <v>1</v>
      </c>
      <c r="Z241" s="30">
        <f t="shared" si="54"/>
        <v>0</v>
      </c>
      <c r="AA241" s="13">
        <f t="shared" si="55"/>
        <v>0</v>
      </c>
      <c r="AB241" s="7">
        <f t="shared" si="42"/>
        <v>1</v>
      </c>
      <c r="AC241" s="7"/>
      <c r="AD241" s="7">
        <f t="shared" si="43"/>
        <v>0</v>
      </c>
      <c r="AE241" s="7">
        <f t="shared" si="44"/>
        <v>0</v>
      </c>
      <c r="AF241" s="7">
        <f t="shared" si="45"/>
        <v>1</v>
      </c>
      <c r="AG241" s="7"/>
      <c r="AH241" s="54"/>
      <c r="AI241" s="139"/>
      <c r="AJ241" s="85"/>
      <c r="AK241" s="85"/>
      <c r="AL241" s="85"/>
      <c r="AM241" s="85"/>
      <c r="AO241" s="85"/>
      <c r="AP241" s="85"/>
      <c r="AQ241" s="85"/>
      <c r="AR241" s="85"/>
      <c r="AS241" s="85"/>
      <c r="AU241" s="85"/>
      <c r="AV241" s="85"/>
      <c r="AW241" s="85"/>
      <c r="AX241" s="85"/>
      <c r="AY241" s="85"/>
      <c r="BA241" s="85"/>
    </row>
    <row r="242" spans="1:64" ht="15" customHeight="1" x14ac:dyDescent="0.2">
      <c r="A242" s="1" t="s">
        <v>345</v>
      </c>
      <c r="B242" s="29" t="s">
        <v>530</v>
      </c>
      <c r="C242" s="29">
        <v>2</v>
      </c>
      <c r="D242" s="4" t="s">
        <v>367</v>
      </c>
      <c r="E242" s="8">
        <v>0</v>
      </c>
      <c r="F242" s="8">
        <v>1</v>
      </c>
      <c r="G242" s="8">
        <v>0</v>
      </c>
      <c r="H242" s="8">
        <v>0</v>
      </c>
      <c r="I242" s="8">
        <v>1</v>
      </c>
      <c r="J242" s="8"/>
      <c r="K242" s="8">
        <v>0</v>
      </c>
      <c r="L242" s="8">
        <v>0</v>
      </c>
      <c r="M242" s="8">
        <v>0</v>
      </c>
      <c r="N242" s="8">
        <v>0</v>
      </c>
      <c r="O242" s="8">
        <v>0</v>
      </c>
      <c r="P242" s="8"/>
      <c r="Q242" s="8">
        <v>0</v>
      </c>
      <c r="R242" s="8">
        <v>1</v>
      </c>
      <c r="S242" s="8">
        <v>0</v>
      </c>
      <c r="T242" s="8">
        <v>0</v>
      </c>
      <c r="U242" s="8">
        <v>0</v>
      </c>
      <c r="V242" s="8"/>
      <c r="W242" s="13">
        <f t="shared" si="51"/>
        <v>0</v>
      </c>
      <c r="X242" s="13">
        <f t="shared" si="52"/>
        <v>1</v>
      </c>
      <c r="Y242" s="77">
        <f t="shared" si="53"/>
        <v>0</v>
      </c>
      <c r="Z242" s="30">
        <f t="shared" si="54"/>
        <v>0</v>
      </c>
      <c r="AA242" s="13">
        <f t="shared" si="55"/>
        <v>0</v>
      </c>
      <c r="AB242" s="7">
        <f t="shared" si="42"/>
        <v>1</v>
      </c>
      <c r="AC242" s="7"/>
      <c r="AD242" s="7">
        <f t="shared" si="43"/>
        <v>1</v>
      </c>
      <c r="AE242" s="7">
        <f t="shared" si="44"/>
        <v>0</v>
      </c>
      <c r="AF242" s="7">
        <f t="shared" si="45"/>
        <v>0</v>
      </c>
      <c r="AG242" s="7"/>
      <c r="AI242" s="139"/>
      <c r="AJ242" s="139"/>
      <c r="AK242" s="139"/>
      <c r="AL242" s="139"/>
      <c r="AM242" s="139"/>
      <c r="AO242" s="139"/>
      <c r="AP242" s="139"/>
      <c r="AQ242" s="139"/>
      <c r="AR242" s="139"/>
      <c r="AS242" s="139"/>
      <c r="AU242" s="139"/>
      <c r="AV242" s="139"/>
      <c r="AW242" s="139"/>
      <c r="AX242" s="139"/>
      <c r="AY242" s="139"/>
      <c r="BA242" s="139"/>
    </row>
    <row r="243" spans="1:64" s="55" customFormat="1" ht="15" customHeight="1" x14ac:dyDescent="0.2">
      <c r="A243" s="1" t="s">
        <v>309</v>
      </c>
      <c r="B243" s="29" t="s">
        <v>519</v>
      </c>
      <c r="C243" s="29">
        <v>1</v>
      </c>
      <c r="D243" s="4" t="s">
        <v>325</v>
      </c>
      <c r="E243" s="8">
        <v>0</v>
      </c>
      <c r="F243" s="8">
        <v>1</v>
      </c>
      <c r="G243" s="8">
        <v>0</v>
      </c>
      <c r="H243" s="8">
        <v>0</v>
      </c>
      <c r="I243" s="8">
        <v>0</v>
      </c>
      <c r="J243" s="8"/>
      <c r="K243" s="8">
        <v>0</v>
      </c>
      <c r="L243" s="8">
        <v>1</v>
      </c>
      <c r="M243" s="8">
        <v>0</v>
      </c>
      <c r="N243" s="8">
        <v>0</v>
      </c>
      <c r="O243" s="8">
        <v>0</v>
      </c>
      <c r="P243" s="8"/>
      <c r="Q243" s="8">
        <v>0</v>
      </c>
      <c r="R243" s="8">
        <v>1</v>
      </c>
      <c r="S243" s="8">
        <v>0</v>
      </c>
      <c r="T243" s="8">
        <v>0</v>
      </c>
      <c r="U243" s="8">
        <v>0</v>
      </c>
      <c r="V243" s="8"/>
      <c r="W243" s="13">
        <f t="shared" si="51"/>
        <v>0</v>
      </c>
      <c r="X243" s="13">
        <f t="shared" si="52"/>
        <v>1</v>
      </c>
      <c r="Y243" s="77">
        <f t="shared" si="53"/>
        <v>0</v>
      </c>
      <c r="Z243" s="30">
        <f t="shared" si="54"/>
        <v>0</v>
      </c>
      <c r="AA243" s="13">
        <f t="shared" si="55"/>
        <v>0</v>
      </c>
      <c r="AB243" s="7">
        <f t="shared" si="42"/>
        <v>1</v>
      </c>
      <c r="AC243" s="7"/>
      <c r="AD243" s="7">
        <f t="shared" si="43"/>
        <v>1</v>
      </c>
      <c r="AE243" s="7">
        <f t="shared" si="44"/>
        <v>0</v>
      </c>
      <c r="AF243" s="7">
        <f t="shared" si="45"/>
        <v>0</v>
      </c>
      <c r="AG243" s="7"/>
      <c r="AH243" s="54"/>
      <c r="AI243" s="139"/>
      <c r="AJ243" s="137"/>
      <c r="AK243" s="137"/>
      <c r="AL243" s="137"/>
      <c r="AM243" s="137"/>
      <c r="AO243" s="137"/>
      <c r="AP243" s="137"/>
      <c r="AQ243" s="137"/>
      <c r="AR243" s="137"/>
      <c r="AS243" s="137"/>
      <c r="AU243" s="137"/>
      <c r="AV243" s="137"/>
      <c r="AW243" s="137"/>
      <c r="AX243" s="137"/>
      <c r="AY243" s="137"/>
      <c r="BA243" s="137"/>
    </row>
    <row r="244" spans="1:64" s="55" customFormat="1" ht="15" customHeight="1" x14ac:dyDescent="0.2">
      <c r="A244" s="1" t="s">
        <v>139</v>
      </c>
      <c r="B244" s="29" t="s">
        <v>458</v>
      </c>
      <c r="C244" s="29">
        <v>11</v>
      </c>
      <c r="D244" s="4" t="s">
        <v>146</v>
      </c>
      <c r="E244" s="6">
        <v>0</v>
      </c>
      <c r="F244" s="6">
        <v>1</v>
      </c>
      <c r="G244" s="6">
        <v>0</v>
      </c>
      <c r="H244" s="6">
        <v>0</v>
      </c>
      <c r="I244" s="6">
        <v>1</v>
      </c>
      <c r="J244" s="3"/>
      <c r="K244" s="5">
        <v>0</v>
      </c>
      <c r="L244" s="5">
        <v>1</v>
      </c>
      <c r="M244" s="14">
        <v>0.5</v>
      </c>
      <c r="N244" s="14">
        <v>0</v>
      </c>
      <c r="O244" s="14">
        <v>0</v>
      </c>
      <c r="P244" s="8" t="s">
        <v>186</v>
      </c>
      <c r="Q244" s="5">
        <v>0</v>
      </c>
      <c r="R244" s="5">
        <v>1</v>
      </c>
      <c r="S244" s="5">
        <v>0</v>
      </c>
      <c r="T244" s="5">
        <v>0</v>
      </c>
      <c r="U244" s="5">
        <v>0</v>
      </c>
      <c r="V244" s="5"/>
      <c r="W244" s="13">
        <f t="shared" si="51"/>
        <v>0</v>
      </c>
      <c r="X244" s="13">
        <f t="shared" si="52"/>
        <v>1</v>
      </c>
      <c r="Y244" s="77">
        <f t="shared" si="53"/>
        <v>0</v>
      </c>
      <c r="Z244" s="30">
        <f t="shared" si="54"/>
        <v>0</v>
      </c>
      <c r="AA244" s="13">
        <f t="shared" si="55"/>
        <v>0</v>
      </c>
      <c r="AB244" s="7">
        <f t="shared" si="42"/>
        <v>1</v>
      </c>
      <c r="AC244" s="7"/>
      <c r="AD244" s="7">
        <f t="shared" si="43"/>
        <v>1</v>
      </c>
      <c r="AE244" s="7">
        <f t="shared" si="44"/>
        <v>0</v>
      </c>
      <c r="AF244" s="7">
        <f t="shared" si="45"/>
        <v>0</v>
      </c>
      <c r="AG244" s="7"/>
      <c r="AH244" s="54"/>
      <c r="AI244" s="139"/>
      <c r="AJ244" s="137"/>
      <c r="AK244" s="137"/>
      <c r="AL244" s="137"/>
      <c r="AM244" s="137"/>
      <c r="AO244" s="137"/>
      <c r="AP244" s="137"/>
      <c r="AQ244" s="137"/>
      <c r="AR244" s="137"/>
      <c r="AS244" s="137"/>
      <c r="AU244" s="137"/>
      <c r="AV244" s="137"/>
      <c r="AW244" s="137"/>
      <c r="AX244" s="137"/>
      <c r="AY244" s="137"/>
      <c r="BA244" s="137"/>
    </row>
    <row r="245" spans="1:64" ht="15" customHeight="1" x14ac:dyDescent="0.2">
      <c r="A245" s="8">
        <v>1058</v>
      </c>
      <c r="B245" s="29" t="s">
        <v>852</v>
      </c>
      <c r="C245" s="29">
        <v>8</v>
      </c>
      <c r="D245" s="8" t="s">
        <v>635</v>
      </c>
      <c r="E245" s="72">
        <v>0</v>
      </c>
      <c r="F245" s="72">
        <v>1</v>
      </c>
      <c r="G245" s="72">
        <v>1</v>
      </c>
      <c r="H245" s="72">
        <v>1</v>
      </c>
      <c r="I245" s="72">
        <v>0</v>
      </c>
      <c r="J245" s="72"/>
      <c r="K245" s="72">
        <v>0</v>
      </c>
      <c r="L245" s="72">
        <v>0</v>
      </c>
      <c r="M245" s="72">
        <v>0</v>
      </c>
      <c r="N245" s="72">
        <v>0</v>
      </c>
      <c r="O245" s="72">
        <v>0</v>
      </c>
      <c r="P245" s="72" t="s">
        <v>755</v>
      </c>
      <c r="Q245" s="72">
        <v>0</v>
      </c>
      <c r="R245" s="72">
        <v>1</v>
      </c>
      <c r="S245" s="72">
        <v>0</v>
      </c>
      <c r="T245" s="72">
        <v>0</v>
      </c>
      <c r="U245" s="72">
        <v>1</v>
      </c>
      <c r="V245" s="8"/>
      <c r="W245" s="13">
        <f t="shared" si="51"/>
        <v>0</v>
      </c>
      <c r="X245" s="13">
        <f t="shared" si="52"/>
        <v>1</v>
      </c>
      <c r="Y245" s="77">
        <f t="shared" si="53"/>
        <v>0</v>
      </c>
      <c r="Z245" s="30">
        <f t="shared" si="54"/>
        <v>0</v>
      </c>
      <c r="AA245" s="13">
        <f t="shared" si="55"/>
        <v>0</v>
      </c>
      <c r="AB245" s="7">
        <f t="shared" si="42"/>
        <v>1</v>
      </c>
      <c r="AC245" s="7"/>
      <c r="AD245" s="7">
        <f t="shared" si="43"/>
        <v>1</v>
      </c>
      <c r="AE245" s="7">
        <f t="shared" si="44"/>
        <v>0</v>
      </c>
      <c r="AF245" s="7">
        <f t="shared" si="45"/>
        <v>0</v>
      </c>
      <c r="AG245" s="7"/>
      <c r="AI245" s="139"/>
      <c r="AJ245" s="139"/>
      <c r="AK245" s="139"/>
      <c r="AL245" s="139"/>
      <c r="AM245" s="139"/>
      <c r="AO245" s="139"/>
      <c r="AP245" s="139"/>
      <c r="AQ245" s="139"/>
      <c r="AR245" s="139"/>
      <c r="AS245" s="139"/>
      <c r="AU245" s="139"/>
      <c r="AV245" s="139"/>
      <c r="AW245" s="139"/>
      <c r="AX245" s="139"/>
      <c r="AY245" s="139"/>
      <c r="BA245" s="139"/>
    </row>
    <row r="246" spans="1:64" ht="15" customHeight="1" x14ac:dyDescent="0.2">
      <c r="A246" s="8">
        <v>1020</v>
      </c>
      <c r="B246" s="29" t="s">
        <v>815</v>
      </c>
      <c r="C246" s="29">
        <v>8</v>
      </c>
      <c r="D246" s="8" t="s">
        <v>597</v>
      </c>
      <c r="E246" s="72">
        <v>0</v>
      </c>
      <c r="F246" s="72">
        <v>1</v>
      </c>
      <c r="G246" s="72">
        <v>1</v>
      </c>
      <c r="H246" s="72">
        <v>1</v>
      </c>
      <c r="I246" s="72">
        <v>0</v>
      </c>
      <c r="J246" s="72"/>
      <c r="K246" s="72">
        <v>0</v>
      </c>
      <c r="L246" s="72">
        <v>0</v>
      </c>
      <c r="M246" s="72">
        <v>0</v>
      </c>
      <c r="N246" s="72">
        <v>0</v>
      </c>
      <c r="O246" s="72">
        <v>0</v>
      </c>
      <c r="P246" s="72" t="s">
        <v>746</v>
      </c>
      <c r="Q246" s="72">
        <v>1</v>
      </c>
      <c r="R246" s="72">
        <v>1</v>
      </c>
      <c r="S246" s="72">
        <v>0</v>
      </c>
      <c r="T246" s="72">
        <v>0</v>
      </c>
      <c r="U246" s="72">
        <v>0</v>
      </c>
      <c r="V246" s="72"/>
      <c r="W246" s="13">
        <f t="shared" si="51"/>
        <v>0</v>
      </c>
      <c r="X246" s="13">
        <f t="shared" si="52"/>
        <v>1</v>
      </c>
      <c r="Y246" s="77">
        <f t="shared" si="53"/>
        <v>0</v>
      </c>
      <c r="Z246" s="30">
        <f t="shared" si="54"/>
        <v>0</v>
      </c>
      <c r="AA246" s="13">
        <f t="shared" si="55"/>
        <v>0</v>
      </c>
      <c r="AB246" s="7">
        <f t="shared" si="42"/>
        <v>1</v>
      </c>
      <c r="AC246" s="7"/>
      <c r="AD246" s="7">
        <f t="shared" si="43"/>
        <v>1</v>
      </c>
      <c r="AE246" s="7">
        <f t="shared" si="44"/>
        <v>0</v>
      </c>
      <c r="AF246" s="7">
        <f t="shared" si="45"/>
        <v>0</v>
      </c>
      <c r="AG246" s="7"/>
      <c r="AI246" s="139"/>
      <c r="AJ246" s="139"/>
      <c r="AK246" s="139"/>
      <c r="AL246" s="139"/>
      <c r="AM246" s="139"/>
      <c r="AO246" s="139"/>
      <c r="AP246" s="139"/>
      <c r="AQ246" s="139"/>
      <c r="AR246" s="139"/>
      <c r="AS246" s="139"/>
      <c r="AU246" s="139"/>
      <c r="AV246" s="139"/>
      <c r="AW246" s="139"/>
      <c r="AX246" s="139"/>
      <c r="AY246" s="139"/>
      <c r="BA246" s="139"/>
    </row>
    <row r="247" spans="1:64" ht="15" customHeight="1" x14ac:dyDescent="0.2">
      <c r="A247" s="1" t="s">
        <v>162</v>
      </c>
      <c r="B247" s="29" t="s">
        <v>466</v>
      </c>
      <c r="C247" s="29">
        <v>8</v>
      </c>
      <c r="D247" s="4" t="s">
        <v>172</v>
      </c>
      <c r="E247" s="6">
        <v>0</v>
      </c>
      <c r="F247" s="6">
        <v>1</v>
      </c>
      <c r="G247" s="6">
        <v>0</v>
      </c>
      <c r="H247" s="6">
        <v>0</v>
      </c>
      <c r="I247" s="6">
        <v>1</v>
      </c>
      <c r="J247" s="3"/>
      <c r="K247" s="5">
        <v>0</v>
      </c>
      <c r="L247" s="5">
        <v>0</v>
      </c>
      <c r="M247" s="14">
        <v>0</v>
      </c>
      <c r="N247" s="14">
        <v>0</v>
      </c>
      <c r="O247" s="14">
        <v>0</v>
      </c>
      <c r="P247" s="8" t="s">
        <v>240</v>
      </c>
      <c r="Q247" s="5">
        <v>0</v>
      </c>
      <c r="R247" s="5">
        <v>1</v>
      </c>
      <c r="S247" s="5">
        <v>0</v>
      </c>
      <c r="T247" s="5">
        <v>0</v>
      </c>
      <c r="U247" s="5">
        <v>0</v>
      </c>
      <c r="V247" s="5"/>
      <c r="W247" s="13">
        <f t="shared" si="51"/>
        <v>0</v>
      </c>
      <c r="X247" s="13">
        <f t="shared" si="52"/>
        <v>1</v>
      </c>
      <c r="Y247" s="77">
        <f t="shared" si="53"/>
        <v>0</v>
      </c>
      <c r="Z247" s="30">
        <f t="shared" si="54"/>
        <v>0</v>
      </c>
      <c r="AA247" s="13">
        <f t="shared" si="55"/>
        <v>0</v>
      </c>
      <c r="AB247" s="7">
        <f t="shared" si="42"/>
        <v>1</v>
      </c>
      <c r="AC247" s="7"/>
      <c r="AD247" s="7">
        <f t="shared" si="43"/>
        <v>1</v>
      </c>
      <c r="AE247" s="7">
        <f t="shared" si="44"/>
        <v>0</v>
      </c>
      <c r="AF247" s="7">
        <f t="shared" si="45"/>
        <v>0</v>
      </c>
      <c r="AG247" s="7"/>
      <c r="AH247" s="55"/>
      <c r="AI247" s="137"/>
      <c r="AJ247" s="139"/>
      <c r="AK247" s="139"/>
      <c r="AL247" s="139"/>
      <c r="AM247" s="139"/>
      <c r="AO247" s="139"/>
      <c r="AP247" s="139"/>
      <c r="AQ247" s="139"/>
      <c r="AR247" s="139"/>
      <c r="AS247" s="139"/>
      <c r="AU247" s="139"/>
      <c r="AV247" s="139"/>
      <c r="AW247" s="139"/>
      <c r="AX247" s="139"/>
      <c r="AY247" s="139"/>
      <c r="BA247" s="139"/>
    </row>
    <row r="248" spans="1:64" ht="15" customHeight="1" x14ac:dyDescent="0.2">
      <c r="A248" s="1" t="s">
        <v>218</v>
      </c>
      <c r="B248" s="29" t="s">
        <v>488</v>
      </c>
      <c r="C248" s="29">
        <v>11</v>
      </c>
      <c r="D248" s="4" t="s">
        <v>231</v>
      </c>
      <c r="E248" s="8">
        <v>0</v>
      </c>
      <c r="F248" s="8">
        <v>0</v>
      </c>
      <c r="G248" s="8">
        <v>0</v>
      </c>
      <c r="H248" s="8">
        <v>0</v>
      </c>
      <c r="I248" s="8">
        <v>1</v>
      </c>
      <c r="J248" s="8"/>
      <c r="K248" s="8">
        <v>0</v>
      </c>
      <c r="L248" s="6">
        <v>0</v>
      </c>
      <c r="M248" s="17">
        <v>0</v>
      </c>
      <c r="N248" s="17">
        <v>0</v>
      </c>
      <c r="O248" s="17">
        <v>1</v>
      </c>
      <c r="P248" s="8" t="s">
        <v>338</v>
      </c>
      <c r="Q248" s="8">
        <v>0</v>
      </c>
      <c r="R248" s="8">
        <v>1</v>
      </c>
      <c r="S248" s="8">
        <v>0</v>
      </c>
      <c r="T248" s="8">
        <v>0</v>
      </c>
      <c r="U248" s="8">
        <v>0</v>
      </c>
      <c r="V248" s="8"/>
      <c r="W248" s="13">
        <f t="shared" si="51"/>
        <v>0</v>
      </c>
      <c r="X248" s="13">
        <f t="shared" si="52"/>
        <v>0</v>
      </c>
      <c r="Y248" s="77">
        <f t="shared" si="53"/>
        <v>0</v>
      </c>
      <c r="Z248" s="30">
        <f t="shared" si="54"/>
        <v>0</v>
      </c>
      <c r="AA248" s="13">
        <f t="shared" si="55"/>
        <v>1</v>
      </c>
      <c r="AB248" s="7">
        <f t="shared" si="42"/>
        <v>1</v>
      </c>
      <c r="AC248" s="7"/>
      <c r="AD248" s="7">
        <f t="shared" si="43"/>
        <v>0</v>
      </c>
      <c r="AE248" s="7">
        <f t="shared" si="44"/>
        <v>1</v>
      </c>
      <c r="AF248" s="7">
        <f t="shared" si="45"/>
        <v>0</v>
      </c>
      <c r="AG248" s="7"/>
      <c r="AH248" s="55"/>
      <c r="AI248" s="137"/>
      <c r="AJ248" s="139"/>
      <c r="AK248" s="139"/>
      <c r="AL248" s="139"/>
      <c r="AM248" s="139"/>
      <c r="AO248" s="139"/>
      <c r="AP248" s="139"/>
      <c r="AQ248" s="139"/>
      <c r="AR248" s="139"/>
      <c r="AS248" s="139"/>
      <c r="AU248" s="139"/>
      <c r="AV248" s="139"/>
      <c r="AW248" s="139"/>
      <c r="AX248" s="139"/>
      <c r="AY248" s="139"/>
      <c r="AZ248" s="139"/>
      <c r="BA248" s="139"/>
      <c r="BD248" s="139"/>
      <c r="BE248" s="139"/>
      <c r="BF248" s="139"/>
      <c r="BG248" s="139"/>
      <c r="BH248" s="139"/>
      <c r="BI248" s="139"/>
      <c r="BJ248" s="139"/>
      <c r="BK248" s="139"/>
      <c r="BL248" s="139"/>
    </row>
    <row r="249" spans="1:64" ht="15" customHeight="1" x14ac:dyDescent="0.2">
      <c r="A249" s="11" t="s">
        <v>236</v>
      </c>
      <c r="B249" s="29" t="s">
        <v>494</v>
      </c>
      <c r="C249" s="29">
        <v>10</v>
      </c>
      <c r="D249" s="4" t="s">
        <v>251</v>
      </c>
      <c r="E249" s="8">
        <v>0</v>
      </c>
      <c r="F249" s="8">
        <v>1</v>
      </c>
      <c r="G249" s="8">
        <v>0</v>
      </c>
      <c r="H249" s="8">
        <v>0</v>
      </c>
      <c r="I249" s="8">
        <v>0</v>
      </c>
      <c r="J249" s="8"/>
      <c r="K249" s="8">
        <v>0</v>
      </c>
      <c r="L249" s="6">
        <v>1</v>
      </c>
      <c r="M249" s="17">
        <v>0</v>
      </c>
      <c r="N249" s="17">
        <v>0</v>
      </c>
      <c r="O249" s="17">
        <v>0.5</v>
      </c>
      <c r="P249" s="8" t="s">
        <v>363</v>
      </c>
      <c r="Q249" s="8">
        <v>0</v>
      </c>
      <c r="R249" s="8">
        <v>1</v>
      </c>
      <c r="S249" s="8">
        <v>0</v>
      </c>
      <c r="T249" s="8">
        <v>0</v>
      </c>
      <c r="U249" s="8">
        <v>0</v>
      </c>
      <c r="V249" s="8" t="s">
        <v>541</v>
      </c>
      <c r="W249" s="13">
        <f t="shared" si="51"/>
        <v>0</v>
      </c>
      <c r="X249" s="13">
        <f t="shared" si="52"/>
        <v>1</v>
      </c>
      <c r="Y249" s="77">
        <f t="shared" si="53"/>
        <v>0</v>
      </c>
      <c r="Z249" s="30">
        <f t="shared" si="54"/>
        <v>0</v>
      </c>
      <c r="AA249" s="13">
        <f t="shared" si="55"/>
        <v>0</v>
      </c>
      <c r="AB249" s="7">
        <f t="shared" si="42"/>
        <v>1</v>
      </c>
      <c r="AC249" s="7"/>
      <c r="AD249" s="7">
        <f t="shared" si="43"/>
        <v>1</v>
      </c>
      <c r="AE249" s="7">
        <f t="shared" si="44"/>
        <v>0</v>
      </c>
      <c r="AF249" s="7">
        <f t="shared" si="45"/>
        <v>0</v>
      </c>
      <c r="AG249" s="7"/>
      <c r="AH249" s="55"/>
      <c r="AI249" s="137"/>
      <c r="AJ249" s="139"/>
      <c r="AK249" s="139"/>
      <c r="AL249" s="139"/>
      <c r="AM249" s="139"/>
      <c r="AO249" s="139"/>
      <c r="AP249" s="139"/>
      <c r="AQ249" s="139"/>
      <c r="AR249" s="139"/>
      <c r="AS249" s="139"/>
      <c r="AU249" s="139"/>
      <c r="AV249" s="139"/>
      <c r="AW249" s="139"/>
      <c r="AX249" s="139"/>
      <c r="AY249" s="139"/>
      <c r="AZ249" s="139"/>
      <c r="BA249" s="139"/>
      <c r="BD249" s="139"/>
      <c r="BE249" s="139"/>
      <c r="BF249" s="139"/>
      <c r="BG249" s="139"/>
      <c r="BH249" s="139"/>
      <c r="BI249" s="139"/>
      <c r="BJ249" s="139"/>
      <c r="BK249" s="139"/>
      <c r="BL249" s="139"/>
    </row>
    <row r="250" spans="1:64" ht="15" customHeight="1" x14ac:dyDescent="0.2">
      <c r="A250" s="8">
        <v>1106</v>
      </c>
      <c r="B250" s="29" t="s">
        <v>864</v>
      </c>
      <c r="C250" s="29">
        <v>8</v>
      </c>
      <c r="D250" s="8" t="s">
        <v>684</v>
      </c>
      <c r="E250" s="72">
        <v>0</v>
      </c>
      <c r="F250" s="72">
        <v>1</v>
      </c>
      <c r="G250" s="72">
        <v>1</v>
      </c>
      <c r="H250" s="72">
        <v>0</v>
      </c>
      <c r="I250" s="72">
        <v>0</v>
      </c>
      <c r="J250" s="72"/>
      <c r="K250" s="72">
        <v>0</v>
      </c>
      <c r="L250" s="72">
        <v>0</v>
      </c>
      <c r="M250" s="72">
        <v>0</v>
      </c>
      <c r="N250" s="72">
        <v>0</v>
      </c>
      <c r="O250" s="72">
        <v>1</v>
      </c>
      <c r="P250" s="72" t="s">
        <v>769</v>
      </c>
      <c r="Q250" s="8">
        <v>0</v>
      </c>
      <c r="R250" s="8">
        <v>1</v>
      </c>
      <c r="S250" s="8">
        <v>0</v>
      </c>
      <c r="T250" s="8">
        <v>0</v>
      </c>
      <c r="U250" s="8">
        <v>0</v>
      </c>
      <c r="V250" s="8"/>
      <c r="W250" s="13">
        <f t="shared" si="51"/>
        <v>0</v>
      </c>
      <c r="X250" s="13">
        <f t="shared" si="52"/>
        <v>1</v>
      </c>
      <c r="Y250" s="77">
        <f t="shared" si="53"/>
        <v>0</v>
      </c>
      <c r="Z250" s="30">
        <f t="shared" si="54"/>
        <v>0</v>
      </c>
      <c r="AA250" s="13">
        <f t="shared" si="55"/>
        <v>0</v>
      </c>
      <c r="AB250" s="7">
        <f t="shared" si="42"/>
        <v>1</v>
      </c>
      <c r="AC250" s="7"/>
      <c r="AD250" s="7">
        <f t="shared" si="43"/>
        <v>1</v>
      </c>
      <c r="AE250" s="7">
        <f t="shared" si="44"/>
        <v>0</v>
      </c>
      <c r="AF250" s="7">
        <f t="shared" si="45"/>
        <v>0</v>
      </c>
      <c r="AG250" s="7"/>
      <c r="AI250" s="139"/>
      <c r="AJ250" s="139"/>
      <c r="AK250" s="139"/>
      <c r="AL250" s="139"/>
      <c r="AM250" s="139"/>
      <c r="AO250" s="139"/>
      <c r="AP250" s="139"/>
      <c r="AQ250" s="139"/>
      <c r="AR250" s="139"/>
      <c r="AS250" s="139"/>
      <c r="AU250" s="139"/>
      <c r="AV250" s="139"/>
      <c r="AW250" s="139"/>
      <c r="AX250" s="139"/>
      <c r="AY250" s="139"/>
      <c r="BA250" s="139"/>
    </row>
    <row r="251" spans="1:64" ht="15" customHeight="1" x14ac:dyDescent="0.2">
      <c r="A251" s="8">
        <v>1144</v>
      </c>
      <c r="B251" s="29" t="s">
        <v>925</v>
      </c>
      <c r="C251" s="29">
        <v>9</v>
      </c>
      <c r="D251" s="8" t="s">
        <v>722</v>
      </c>
      <c r="E251" s="72">
        <v>0</v>
      </c>
      <c r="F251" s="72">
        <v>1</v>
      </c>
      <c r="G251" s="72">
        <v>0</v>
      </c>
      <c r="H251" s="72">
        <v>0</v>
      </c>
      <c r="I251" s="72">
        <v>0</v>
      </c>
      <c r="J251" s="72" t="s">
        <v>545</v>
      </c>
      <c r="K251" s="72">
        <v>0</v>
      </c>
      <c r="L251" s="72">
        <v>0</v>
      </c>
      <c r="M251" s="72">
        <v>0</v>
      </c>
      <c r="N251" s="72">
        <v>0</v>
      </c>
      <c r="O251" s="72">
        <v>0</v>
      </c>
      <c r="P251" s="72" t="s">
        <v>743</v>
      </c>
      <c r="Q251" s="72">
        <v>0</v>
      </c>
      <c r="R251" s="72">
        <v>1</v>
      </c>
      <c r="S251" s="72">
        <v>0</v>
      </c>
      <c r="T251" s="72">
        <v>0</v>
      </c>
      <c r="U251" s="72">
        <v>0</v>
      </c>
      <c r="V251" s="8"/>
      <c r="W251" s="13">
        <f t="shared" si="51"/>
        <v>0</v>
      </c>
      <c r="X251" s="13">
        <f t="shared" si="52"/>
        <v>1</v>
      </c>
      <c r="Y251" s="77">
        <f t="shared" si="53"/>
        <v>0</v>
      </c>
      <c r="Z251" s="30">
        <f t="shared" si="54"/>
        <v>0</v>
      </c>
      <c r="AA251" s="13">
        <f t="shared" si="55"/>
        <v>0</v>
      </c>
      <c r="AB251" s="7">
        <f t="shared" si="42"/>
        <v>1</v>
      </c>
      <c r="AC251" s="7"/>
      <c r="AD251" s="7">
        <f t="shared" si="43"/>
        <v>1</v>
      </c>
      <c r="AE251" s="7">
        <f t="shared" si="44"/>
        <v>0</v>
      </c>
      <c r="AF251" s="7">
        <f t="shared" si="45"/>
        <v>0</v>
      </c>
      <c r="AG251" s="7"/>
      <c r="AH251" s="55"/>
      <c r="AI251" s="137"/>
      <c r="AJ251" s="139"/>
      <c r="AK251" s="139"/>
      <c r="AL251" s="139"/>
      <c r="AM251" s="139"/>
      <c r="AO251" s="139"/>
      <c r="AP251" s="139"/>
      <c r="AQ251" s="139"/>
      <c r="AR251" s="139"/>
      <c r="AS251" s="139"/>
      <c r="AU251" s="139"/>
      <c r="AV251" s="139"/>
      <c r="AW251" s="139"/>
      <c r="AX251" s="139"/>
      <c r="AY251" s="139"/>
      <c r="BA251" s="139"/>
    </row>
    <row r="252" spans="1:64" ht="15" customHeight="1" x14ac:dyDescent="0.2">
      <c r="A252" s="1" t="s">
        <v>147</v>
      </c>
      <c r="B252" s="29" t="s">
        <v>453</v>
      </c>
      <c r="C252" s="29">
        <v>9</v>
      </c>
      <c r="D252" s="4" t="s">
        <v>154</v>
      </c>
      <c r="E252" s="6">
        <v>0</v>
      </c>
      <c r="F252" s="6">
        <v>1</v>
      </c>
      <c r="G252" s="6">
        <v>0</v>
      </c>
      <c r="H252" s="6">
        <v>0</v>
      </c>
      <c r="I252" s="6">
        <v>0</v>
      </c>
      <c r="J252" s="3"/>
      <c r="K252" s="5">
        <v>0</v>
      </c>
      <c r="L252" s="5">
        <v>1</v>
      </c>
      <c r="M252" s="14">
        <v>0.5</v>
      </c>
      <c r="N252" s="14">
        <v>0.5</v>
      </c>
      <c r="O252" s="14">
        <v>1</v>
      </c>
      <c r="P252" s="3"/>
      <c r="Q252" s="5">
        <v>0</v>
      </c>
      <c r="R252" s="5">
        <v>0</v>
      </c>
      <c r="S252" s="5">
        <v>0</v>
      </c>
      <c r="T252" s="5">
        <v>0</v>
      </c>
      <c r="U252" s="5">
        <v>0</v>
      </c>
      <c r="V252" s="5"/>
      <c r="W252" s="13">
        <f t="shared" si="51"/>
        <v>0</v>
      </c>
      <c r="X252" s="13">
        <f t="shared" si="52"/>
        <v>1</v>
      </c>
      <c r="Y252" s="77">
        <f t="shared" si="53"/>
        <v>0</v>
      </c>
      <c r="Z252" s="30">
        <f t="shared" si="54"/>
        <v>0</v>
      </c>
      <c r="AA252" s="13">
        <f t="shared" si="55"/>
        <v>0</v>
      </c>
      <c r="AB252" s="7">
        <f t="shared" si="42"/>
        <v>1</v>
      </c>
      <c r="AC252" s="7"/>
      <c r="AD252" s="7">
        <f t="shared" si="43"/>
        <v>1</v>
      </c>
      <c r="AE252" s="7">
        <f t="shared" si="44"/>
        <v>0</v>
      </c>
      <c r="AF252" s="7">
        <f t="shared" si="45"/>
        <v>0</v>
      </c>
      <c r="AG252" s="7"/>
      <c r="AI252" s="139"/>
      <c r="AJ252" s="139"/>
      <c r="AK252" s="139"/>
      <c r="AL252" s="139"/>
      <c r="AM252" s="139"/>
      <c r="AO252" s="139"/>
      <c r="AP252" s="139"/>
      <c r="AQ252" s="139"/>
      <c r="AR252" s="139"/>
      <c r="AS252" s="139"/>
      <c r="AU252" s="139"/>
      <c r="AV252" s="139"/>
      <c r="AW252" s="139"/>
      <c r="AX252" s="139"/>
      <c r="AY252" s="139"/>
      <c r="BA252" s="139"/>
    </row>
    <row r="253" spans="1:64" ht="15" customHeight="1" x14ac:dyDescent="0.2">
      <c r="A253" s="1" t="s">
        <v>243</v>
      </c>
      <c r="B253" s="29" t="s">
        <v>497</v>
      </c>
      <c r="C253" s="29">
        <v>11</v>
      </c>
      <c r="D253" s="4" t="s">
        <v>257</v>
      </c>
      <c r="E253" s="8">
        <v>0</v>
      </c>
      <c r="F253" s="8">
        <v>1</v>
      </c>
      <c r="G253" s="8">
        <v>1</v>
      </c>
      <c r="H253" s="8">
        <v>0</v>
      </c>
      <c r="I253" s="8">
        <v>0</v>
      </c>
      <c r="J253" s="8"/>
      <c r="K253" s="8">
        <v>0</v>
      </c>
      <c r="L253" s="8">
        <v>0</v>
      </c>
      <c r="M253" s="8">
        <v>0</v>
      </c>
      <c r="N253" s="8">
        <v>0</v>
      </c>
      <c r="O253" s="8">
        <v>0</v>
      </c>
      <c r="P253" s="8"/>
      <c r="Q253" s="8">
        <v>0</v>
      </c>
      <c r="R253" s="8">
        <v>1</v>
      </c>
      <c r="S253" s="8">
        <v>0</v>
      </c>
      <c r="T253" s="8">
        <v>0</v>
      </c>
      <c r="U253" s="8">
        <v>0</v>
      </c>
      <c r="V253" s="8"/>
      <c r="W253" s="13">
        <f t="shared" si="51"/>
        <v>0</v>
      </c>
      <c r="X253" s="13">
        <f t="shared" si="52"/>
        <v>1</v>
      </c>
      <c r="Y253" s="77">
        <f t="shared" si="53"/>
        <v>0</v>
      </c>
      <c r="Z253" s="30">
        <f t="shared" si="54"/>
        <v>0</v>
      </c>
      <c r="AA253" s="13">
        <f t="shared" si="55"/>
        <v>0</v>
      </c>
      <c r="AB253" s="7">
        <f t="shared" si="42"/>
        <v>1</v>
      </c>
      <c r="AC253" s="7"/>
      <c r="AD253" s="7">
        <f t="shared" si="43"/>
        <v>1</v>
      </c>
      <c r="AE253" s="7">
        <f t="shared" si="44"/>
        <v>0</v>
      </c>
      <c r="AF253" s="7">
        <f t="shared" si="45"/>
        <v>0</v>
      </c>
      <c r="AG253" s="7"/>
      <c r="AI253" s="139"/>
      <c r="AJ253" s="139"/>
      <c r="AK253" s="139"/>
      <c r="AL253" s="139"/>
      <c r="AM253" s="139"/>
      <c r="AO253" s="139"/>
      <c r="AP253" s="139"/>
      <c r="AQ253" s="139"/>
      <c r="AR253" s="139"/>
      <c r="AS253" s="139"/>
      <c r="AU253" s="139"/>
      <c r="AV253" s="139"/>
      <c r="AW253" s="139"/>
      <c r="AX253" s="139"/>
      <c r="AY253" s="139"/>
      <c r="BA253" s="139"/>
    </row>
    <row r="254" spans="1:64" ht="15" customHeight="1" x14ac:dyDescent="0.2">
      <c r="A254" s="1" t="s">
        <v>53</v>
      </c>
      <c r="B254" s="29" t="s">
        <v>422</v>
      </c>
      <c r="C254" s="29">
        <v>9</v>
      </c>
      <c r="D254" s="4" t="s">
        <v>54</v>
      </c>
      <c r="E254" s="6">
        <v>1</v>
      </c>
      <c r="F254" s="6">
        <v>0.5</v>
      </c>
      <c r="G254" s="6">
        <v>0</v>
      </c>
      <c r="H254" s="6">
        <v>1</v>
      </c>
      <c r="I254" s="6">
        <v>0</v>
      </c>
      <c r="J254" s="3"/>
      <c r="K254" s="5">
        <v>0</v>
      </c>
      <c r="L254" s="5">
        <v>1</v>
      </c>
      <c r="M254" s="14">
        <v>0</v>
      </c>
      <c r="N254" s="14">
        <v>0</v>
      </c>
      <c r="O254" s="14">
        <v>1</v>
      </c>
      <c r="P254" s="8" t="s">
        <v>85</v>
      </c>
      <c r="Q254" s="5">
        <v>0</v>
      </c>
      <c r="R254" s="5">
        <v>1</v>
      </c>
      <c r="S254" s="5">
        <v>0</v>
      </c>
      <c r="T254" s="5">
        <v>0</v>
      </c>
      <c r="U254" s="5">
        <v>0</v>
      </c>
      <c r="V254" s="5"/>
      <c r="W254" s="13">
        <f t="shared" si="51"/>
        <v>0</v>
      </c>
      <c r="X254" s="13">
        <f t="shared" si="52"/>
        <v>1</v>
      </c>
      <c r="Y254" s="77">
        <f t="shared" si="53"/>
        <v>0</v>
      </c>
      <c r="Z254" s="30">
        <f t="shared" si="54"/>
        <v>0</v>
      </c>
      <c r="AA254" s="13">
        <f t="shared" si="55"/>
        <v>0</v>
      </c>
      <c r="AB254" s="7">
        <f t="shared" si="42"/>
        <v>1</v>
      </c>
      <c r="AC254" s="7"/>
      <c r="AD254" s="7">
        <f t="shared" si="43"/>
        <v>1</v>
      </c>
      <c r="AE254" s="7">
        <f t="shared" si="44"/>
        <v>0</v>
      </c>
      <c r="AF254" s="7">
        <f t="shared" si="45"/>
        <v>0</v>
      </c>
      <c r="AG254" s="7"/>
      <c r="AI254" s="139"/>
      <c r="AJ254" s="139"/>
      <c r="AK254" s="139"/>
      <c r="AL254" s="139"/>
      <c r="AM254" s="139"/>
      <c r="AO254" s="139"/>
      <c r="AP254" s="139"/>
      <c r="AQ254" s="139"/>
      <c r="AR254" s="139"/>
      <c r="AS254" s="139"/>
      <c r="AU254" s="139"/>
      <c r="AV254" s="139"/>
      <c r="AW254" s="139"/>
      <c r="AX254" s="139"/>
      <c r="AY254" s="139"/>
      <c r="BA254" s="139"/>
    </row>
    <row r="255" spans="1:64" ht="15" customHeight="1" x14ac:dyDescent="0.2">
      <c r="A255" s="8">
        <v>1045</v>
      </c>
      <c r="B255" s="29" t="s">
        <v>840</v>
      </c>
      <c r="C255" s="29">
        <v>11</v>
      </c>
      <c r="D255" s="8" t="s">
        <v>622</v>
      </c>
      <c r="E255" s="72">
        <v>0</v>
      </c>
      <c r="F255" s="72">
        <v>0</v>
      </c>
      <c r="G255" s="72">
        <v>1</v>
      </c>
      <c r="H255" s="72">
        <v>1</v>
      </c>
      <c r="I255" s="72">
        <v>0</v>
      </c>
      <c r="J255" s="72"/>
      <c r="K255" s="72">
        <v>0</v>
      </c>
      <c r="L255" s="72">
        <v>0</v>
      </c>
      <c r="M255" s="72">
        <v>0</v>
      </c>
      <c r="N255" s="72">
        <v>0</v>
      </c>
      <c r="O255" s="72">
        <v>1</v>
      </c>
      <c r="P255" s="72" t="s">
        <v>750</v>
      </c>
      <c r="Q255" s="72">
        <v>0</v>
      </c>
      <c r="R255" s="72">
        <v>1</v>
      </c>
      <c r="S255" s="72">
        <v>1</v>
      </c>
      <c r="T255" s="72">
        <v>0</v>
      </c>
      <c r="U255" s="72">
        <v>0</v>
      </c>
      <c r="V255" s="8"/>
      <c r="W255" s="13">
        <f t="shared" si="51"/>
        <v>0</v>
      </c>
      <c r="X255" s="13">
        <f t="shared" si="52"/>
        <v>0</v>
      </c>
      <c r="Y255" s="77">
        <f t="shared" si="53"/>
        <v>1</v>
      </c>
      <c r="Z255" s="30">
        <f t="shared" si="54"/>
        <v>0</v>
      </c>
      <c r="AA255" s="13">
        <f t="shared" si="55"/>
        <v>0</v>
      </c>
      <c r="AB255" s="7">
        <f t="shared" si="42"/>
        <v>1</v>
      </c>
      <c r="AC255" s="7"/>
      <c r="AD255" s="7">
        <f t="shared" si="43"/>
        <v>0</v>
      </c>
      <c r="AE255" s="7">
        <f t="shared" si="44"/>
        <v>0</v>
      </c>
      <c r="AF255" s="7">
        <f t="shared" si="45"/>
        <v>1</v>
      </c>
      <c r="AG255" s="7"/>
      <c r="AI255" s="139"/>
      <c r="AJ255" s="139"/>
      <c r="AK255" s="139"/>
      <c r="AL255" s="139"/>
      <c r="AM255" s="139"/>
      <c r="AO255" s="139"/>
      <c r="AP255" s="139"/>
      <c r="AQ255" s="139"/>
      <c r="AR255" s="139"/>
      <c r="AS255" s="139"/>
      <c r="AU255" s="139"/>
      <c r="AV255" s="139"/>
      <c r="AW255" s="139"/>
      <c r="AX255" s="139"/>
      <c r="AY255" s="139"/>
      <c r="BA255" s="139"/>
    </row>
    <row r="256" spans="1:64" ht="15" customHeight="1" x14ac:dyDescent="0.2">
      <c r="A256" s="8">
        <v>1019</v>
      </c>
      <c r="B256" s="29" t="s">
        <v>814</v>
      </c>
      <c r="C256" s="29">
        <v>11</v>
      </c>
      <c r="D256" s="8" t="s">
        <v>596</v>
      </c>
      <c r="E256" s="72">
        <v>0</v>
      </c>
      <c r="F256" s="72">
        <v>1</v>
      </c>
      <c r="G256" s="72">
        <v>0</v>
      </c>
      <c r="H256" s="72">
        <v>0</v>
      </c>
      <c r="I256" s="72">
        <v>1</v>
      </c>
      <c r="J256" s="72"/>
      <c r="K256" s="72">
        <v>0</v>
      </c>
      <c r="L256" s="72">
        <v>0</v>
      </c>
      <c r="M256" s="72">
        <v>0</v>
      </c>
      <c r="N256" s="72">
        <v>0</v>
      </c>
      <c r="O256" s="72">
        <v>0</v>
      </c>
      <c r="P256" s="72" t="s">
        <v>743</v>
      </c>
      <c r="Q256" s="72">
        <v>0</v>
      </c>
      <c r="R256" s="72">
        <v>1</v>
      </c>
      <c r="S256" s="72">
        <v>0</v>
      </c>
      <c r="T256" s="72">
        <v>0</v>
      </c>
      <c r="U256" s="72">
        <v>0</v>
      </c>
      <c r="V256" s="72"/>
      <c r="W256" s="13">
        <f t="shared" si="51"/>
        <v>0</v>
      </c>
      <c r="X256" s="13">
        <f t="shared" si="52"/>
        <v>1</v>
      </c>
      <c r="Y256" s="77">
        <f t="shared" si="53"/>
        <v>0</v>
      </c>
      <c r="Z256" s="30">
        <f t="shared" si="54"/>
        <v>0</v>
      </c>
      <c r="AA256" s="13">
        <f t="shared" si="55"/>
        <v>0</v>
      </c>
      <c r="AB256" s="7">
        <f t="shared" si="42"/>
        <v>1</v>
      </c>
      <c r="AC256" s="7"/>
      <c r="AD256" s="7">
        <f t="shared" si="43"/>
        <v>1</v>
      </c>
      <c r="AE256" s="7">
        <f t="shared" si="44"/>
        <v>0</v>
      </c>
      <c r="AF256" s="7">
        <f t="shared" si="45"/>
        <v>0</v>
      </c>
      <c r="AG256" s="7"/>
      <c r="AI256" s="139"/>
      <c r="AJ256" s="139"/>
      <c r="AK256" s="139"/>
      <c r="AL256" s="139"/>
      <c r="AM256" s="139"/>
      <c r="AO256" s="139"/>
      <c r="AP256" s="139"/>
      <c r="AQ256" s="139"/>
      <c r="AR256" s="139"/>
      <c r="AS256" s="139"/>
      <c r="AU256" s="139"/>
      <c r="AV256" s="139"/>
      <c r="AW256" s="139"/>
      <c r="AX256" s="139"/>
      <c r="AY256" s="139"/>
      <c r="BA256" s="139"/>
    </row>
    <row r="257" spans="1:64" ht="15" customHeight="1" x14ac:dyDescent="0.2">
      <c r="A257" s="1" t="s">
        <v>116</v>
      </c>
      <c r="B257" s="29" t="s">
        <v>450</v>
      </c>
      <c r="C257" s="29">
        <v>10</v>
      </c>
      <c r="D257" s="4" t="s">
        <v>124</v>
      </c>
      <c r="E257" s="6">
        <v>1</v>
      </c>
      <c r="F257" s="6">
        <v>0</v>
      </c>
      <c r="G257" s="6">
        <v>0</v>
      </c>
      <c r="H257" s="6">
        <v>0</v>
      </c>
      <c r="I257" s="6">
        <v>0</v>
      </c>
      <c r="J257" s="3"/>
      <c r="K257" s="5">
        <v>0</v>
      </c>
      <c r="L257" s="5">
        <v>0</v>
      </c>
      <c r="M257" s="14">
        <v>0</v>
      </c>
      <c r="N257" s="14">
        <v>0</v>
      </c>
      <c r="O257" s="14">
        <v>0</v>
      </c>
      <c r="P257" s="3"/>
      <c r="Q257" s="5">
        <v>1</v>
      </c>
      <c r="R257" s="5">
        <v>1</v>
      </c>
      <c r="S257" s="5">
        <v>0</v>
      </c>
      <c r="T257" s="5">
        <v>0</v>
      </c>
      <c r="U257" s="5">
        <v>0</v>
      </c>
      <c r="V257" s="5"/>
      <c r="W257" s="13">
        <f t="shared" si="51"/>
        <v>1</v>
      </c>
      <c r="X257" s="13">
        <f t="shared" si="52"/>
        <v>0</v>
      </c>
      <c r="Y257" s="77">
        <f t="shared" si="53"/>
        <v>0</v>
      </c>
      <c r="Z257" s="30">
        <f t="shared" si="54"/>
        <v>0</v>
      </c>
      <c r="AA257" s="13">
        <f t="shared" si="55"/>
        <v>0</v>
      </c>
      <c r="AB257" s="7">
        <f t="shared" si="42"/>
        <v>1</v>
      </c>
      <c r="AC257" s="7"/>
      <c r="AD257" s="7">
        <f t="shared" si="43"/>
        <v>1</v>
      </c>
      <c r="AE257" s="7">
        <f t="shared" si="44"/>
        <v>0</v>
      </c>
      <c r="AF257" s="7">
        <f t="shared" si="45"/>
        <v>0</v>
      </c>
      <c r="AG257" s="7"/>
      <c r="AI257" s="139"/>
      <c r="AJ257" s="139"/>
      <c r="AK257" s="139"/>
      <c r="AL257" s="139"/>
      <c r="AM257" s="139"/>
      <c r="AO257" s="139"/>
      <c r="AP257" s="139"/>
      <c r="AQ257" s="139"/>
      <c r="AR257" s="139"/>
      <c r="AS257" s="139"/>
      <c r="AU257" s="139"/>
      <c r="AV257" s="139"/>
      <c r="AW257" s="139"/>
      <c r="AX257" s="139"/>
      <c r="AY257" s="139"/>
      <c r="BA257" s="139"/>
    </row>
    <row r="258" spans="1:64" ht="15" customHeight="1" x14ac:dyDescent="0.2">
      <c r="A258" s="8">
        <v>1090</v>
      </c>
      <c r="B258" s="29" t="s">
        <v>879</v>
      </c>
      <c r="C258" s="29">
        <v>11</v>
      </c>
      <c r="D258" s="8" t="s">
        <v>667</v>
      </c>
      <c r="E258" s="72">
        <v>0</v>
      </c>
      <c r="F258" s="72">
        <v>1</v>
      </c>
      <c r="G258" s="72">
        <v>1</v>
      </c>
      <c r="H258" s="72">
        <v>1</v>
      </c>
      <c r="I258" s="72">
        <v>0</v>
      </c>
      <c r="J258" s="72"/>
      <c r="K258" s="72">
        <v>0</v>
      </c>
      <c r="L258" s="72">
        <v>0</v>
      </c>
      <c r="M258" s="72">
        <v>0</v>
      </c>
      <c r="N258" s="72">
        <v>0</v>
      </c>
      <c r="O258" s="72">
        <v>0</v>
      </c>
      <c r="P258" s="72"/>
      <c r="Q258" s="72">
        <v>0</v>
      </c>
      <c r="R258" s="72">
        <v>1</v>
      </c>
      <c r="S258" s="72">
        <v>0</v>
      </c>
      <c r="T258" s="72">
        <v>0</v>
      </c>
      <c r="U258" s="72">
        <v>0</v>
      </c>
      <c r="V258" s="8"/>
      <c r="W258" s="13">
        <f t="shared" si="51"/>
        <v>0</v>
      </c>
      <c r="X258" s="13">
        <f t="shared" si="52"/>
        <v>1</v>
      </c>
      <c r="Y258" s="77">
        <f t="shared" si="53"/>
        <v>0</v>
      </c>
      <c r="Z258" s="30">
        <f t="shared" si="54"/>
        <v>0</v>
      </c>
      <c r="AA258" s="13">
        <f t="shared" si="55"/>
        <v>0</v>
      </c>
      <c r="AB258" s="7">
        <f t="shared" si="42"/>
        <v>1</v>
      </c>
      <c r="AC258" s="7"/>
      <c r="AD258" s="7">
        <f t="shared" si="43"/>
        <v>1</v>
      </c>
      <c r="AE258" s="7">
        <f t="shared" si="44"/>
        <v>0</v>
      </c>
      <c r="AF258" s="7">
        <f t="shared" si="45"/>
        <v>0</v>
      </c>
      <c r="AG258" s="7"/>
      <c r="AI258" s="139"/>
      <c r="AJ258" s="139"/>
      <c r="AK258" s="139"/>
      <c r="AL258" s="139"/>
      <c r="AM258" s="139"/>
      <c r="AO258" s="139"/>
      <c r="AP258" s="139"/>
      <c r="AQ258" s="139"/>
      <c r="AR258" s="139"/>
      <c r="AS258" s="139"/>
      <c r="AU258" s="139"/>
      <c r="AV258" s="139"/>
      <c r="AW258" s="139"/>
      <c r="AX258" s="139"/>
      <c r="AY258" s="139"/>
      <c r="BA258" s="139"/>
    </row>
    <row r="259" spans="1:64" ht="15" customHeight="1" x14ac:dyDescent="0.2">
      <c r="A259" s="11" t="s">
        <v>190</v>
      </c>
      <c r="B259" s="29" t="s">
        <v>476</v>
      </c>
      <c r="C259" s="29">
        <v>9</v>
      </c>
      <c r="D259" s="4" t="s">
        <v>202</v>
      </c>
      <c r="E259" s="6">
        <v>0</v>
      </c>
      <c r="F259" s="6">
        <v>0</v>
      </c>
      <c r="G259" s="6">
        <v>0</v>
      </c>
      <c r="H259" s="6">
        <v>0</v>
      </c>
      <c r="I259" s="6">
        <v>0</v>
      </c>
      <c r="J259" s="3"/>
      <c r="K259" s="5">
        <v>0</v>
      </c>
      <c r="L259" s="5">
        <v>1</v>
      </c>
      <c r="M259" s="14">
        <v>0.5</v>
      </c>
      <c r="N259" s="14">
        <v>0</v>
      </c>
      <c r="O259" s="14">
        <v>1</v>
      </c>
      <c r="P259" s="3"/>
      <c r="Q259" s="5">
        <v>0</v>
      </c>
      <c r="R259" s="5">
        <v>1</v>
      </c>
      <c r="S259" s="5">
        <v>0</v>
      </c>
      <c r="T259" s="5">
        <v>0</v>
      </c>
      <c r="U259" s="5">
        <v>0</v>
      </c>
      <c r="V259" s="5"/>
      <c r="W259" s="13">
        <f t="shared" si="51"/>
        <v>0</v>
      </c>
      <c r="X259" s="13">
        <f t="shared" si="52"/>
        <v>1</v>
      </c>
      <c r="Y259" s="77">
        <f t="shared" si="53"/>
        <v>0</v>
      </c>
      <c r="Z259" s="30">
        <f t="shared" si="54"/>
        <v>0</v>
      </c>
      <c r="AA259" s="13">
        <f t="shared" si="55"/>
        <v>0</v>
      </c>
      <c r="AB259" s="7">
        <f t="shared" ref="AB259:AB322" si="56">SUM(W259:AA259)</f>
        <v>1</v>
      </c>
      <c r="AC259" s="7"/>
      <c r="AD259" s="7">
        <f t="shared" ref="AD259:AD322" si="57">W259+X259</f>
        <v>1</v>
      </c>
      <c r="AE259" s="7">
        <f t="shared" ref="AE259:AE322" si="58">Z259+AA259</f>
        <v>0</v>
      </c>
      <c r="AF259" s="7">
        <f t="shared" ref="AF259:AF322" si="59">Y259</f>
        <v>0</v>
      </c>
      <c r="AG259" s="7"/>
      <c r="AI259" s="139"/>
      <c r="AJ259" s="139"/>
      <c r="AK259" s="139"/>
      <c r="AL259" s="139"/>
      <c r="AM259" s="139"/>
      <c r="AO259" s="139"/>
      <c r="AP259" s="139"/>
      <c r="AQ259" s="139"/>
      <c r="AR259" s="139"/>
      <c r="AS259" s="139"/>
      <c r="AU259" s="139"/>
      <c r="AV259" s="139"/>
      <c r="AW259" s="139"/>
      <c r="AX259" s="139"/>
      <c r="AY259" s="139"/>
      <c r="AZ259" s="139"/>
      <c r="BA259" s="139"/>
      <c r="BD259" s="139"/>
      <c r="BE259" s="139"/>
      <c r="BF259" s="139"/>
      <c r="BG259" s="139"/>
      <c r="BH259" s="139"/>
      <c r="BI259" s="139"/>
      <c r="BJ259" s="139"/>
      <c r="BK259" s="139"/>
      <c r="BL259" s="139"/>
    </row>
    <row r="260" spans="1:64" ht="15" customHeight="1" x14ac:dyDescent="0.2">
      <c r="A260" s="8">
        <v>1136</v>
      </c>
      <c r="B260" s="29" t="s">
        <v>917</v>
      </c>
      <c r="C260" s="29">
        <v>10</v>
      </c>
      <c r="D260" s="8" t="s">
        <v>714</v>
      </c>
      <c r="E260" s="72">
        <v>0</v>
      </c>
      <c r="F260" s="72">
        <v>1</v>
      </c>
      <c r="G260" s="72">
        <v>0</v>
      </c>
      <c r="H260" s="72">
        <v>0</v>
      </c>
      <c r="I260" s="72">
        <v>1</v>
      </c>
      <c r="J260" s="72" t="s">
        <v>798</v>
      </c>
      <c r="K260" s="72">
        <v>0</v>
      </c>
      <c r="L260" s="72">
        <v>0</v>
      </c>
      <c r="M260" s="72">
        <v>0</v>
      </c>
      <c r="N260" s="72">
        <v>0</v>
      </c>
      <c r="O260" s="72">
        <v>0</v>
      </c>
      <c r="P260" s="72" t="s">
        <v>744</v>
      </c>
      <c r="Q260" s="72">
        <v>0</v>
      </c>
      <c r="R260" s="72">
        <v>1</v>
      </c>
      <c r="S260" s="72">
        <v>0</v>
      </c>
      <c r="T260" s="72">
        <v>0</v>
      </c>
      <c r="U260" s="72">
        <v>0</v>
      </c>
      <c r="V260" s="8"/>
      <c r="W260" s="13">
        <f t="shared" si="51"/>
        <v>0</v>
      </c>
      <c r="X260" s="13">
        <f t="shared" si="52"/>
        <v>1</v>
      </c>
      <c r="Y260" s="77">
        <f t="shared" si="53"/>
        <v>0</v>
      </c>
      <c r="Z260" s="30">
        <f t="shared" si="54"/>
        <v>0</v>
      </c>
      <c r="AA260" s="13">
        <f t="shared" si="55"/>
        <v>0</v>
      </c>
      <c r="AB260" s="7">
        <f t="shared" si="56"/>
        <v>1</v>
      </c>
      <c r="AC260" s="7"/>
      <c r="AD260" s="7">
        <f t="shared" si="57"/>
        <v>1</v>
      </c>
      <c r="AE260" s="7">
        <f t="shared" si="58"/>
        <v>0</v>
      </c>
      <c r="AF260" s="7">
        <f t="shared" si="59"/>
        <v>0</v>
      </c>
      <c r="AG260" s="7"/>
      <c r="AI260" s="139"/>
      <c r="AJ260" s="139"/>
      <c r="AK260" s="139"/>
      <c r="AL260" s="139"/>
      <c r="AM260" s="139"/>
      <c r="AO260" s="139"/>
      <c r="AP260" s="139"/>
      <c r="AQ260" s="139"/>
      <c r="AR260" s="139"/>
      <c r="AS260" s="139"/>
      <c r="AU260" s="139"/>
      <c r="AV260" s="139"/>
      <c r="AW260" s="139"/>
      <c r="AX260" s="139"/>
      <c r="AY260" s="139"/>
      <c r="BA260" s="139"/>
    </row>
    <row r="261" spans="1:64" ht="15" customHeight="1" x14ac:dyDescent="0.2">
      <c r="A261" s="8">
        <v>1146</v>
      </c>
      <c r="B261" s="29" t="s">
        <v>927</v>
      </c>
      <c r="C261" s="29">
        <v>10</v>
      </c>
      <c r="D261" s="8" t="s">
        <v>724</v>
      </c>
      <c r="E261" s="72">
        <v>0</v>
      </c>
      <c r="F261" s="72">
        <v>1</v>
      </c>
      <c r="G261" s="72">
        <v>1</v>
      </c>
      <c r="H261" s="72">
        <v>0</v>
      </c>
      <c r="I261" s="72">
        <v>0</v>
      </c>
      <c r="J261" s="72"/>
      <c r="K261" s="72">
        <v>0</v>
      </c>
      <c r="L261" s="72">
        <v>0</v>
      </c>
      <c r="M261" s="72">
        <v>0</v>
      </c>
      <c r="N261" s="72">
        <v>0</v>
      </c>
      <c r="O261" s="72">
        <v>0</v>
      </c>
      <c r="P261" s="72" t="s">
        <v>743</v>
      </c>
      <c r="Q261" s="72">
        <v>0</v>
      </c>
      <c r="R261" s="72">
        <v>1</v>
      </c>
      <c r="S261" s="72">
        <v>0</v>
      </c>
      <c r="T261" s="72">
        <v>0</v>
      </c>
      <c r="U261" s="72">
        <v>0</v>
      </c>
      <c r="V261" s="8"/>
      <c r="W261" s="13">
        <f t="shared" ref="W261:W292" si="60">IF(((E261+K261+Q261)=1.5),0.5,ROUND((E261+K261+Q261)/3,0))</f>
        <v>0</v>
      </c>
      <c r="X261" s="13">
        <f t="shared" ref="X261:X292" si="61">IF(((F261+L261+R261)=1.5),0.5,ROUND((F261+L261+R261)/3,0))</f>
        <v>1</v>
      </c>
      <c r="Y261" s="77">
        <f t="shared" ref="Y261:Y292" si="62">IF(((G261+M261+S261)=1.5),0.5,ROUND((G261+M261+S261)/3,0))</f>
        <v>0</v>
      </c>
      <c r="Z261" s="30">
        <f t="shared" ref="Z261:Z292" si="63">IF(((H261+N261+T261)=1.5),0.5,ROUND((H261+N261+T261)/3,0))</f>
        <v>0</v>
      </c>
      <c r="AA261" s="13">
        <f t="shared" ref="AA261:AA292" si="64">IF(((I261+O261+U261)=1.5),0.5,ROUND((I261+O261+U261)/3,0))</f>
        <v>0</v>
      </c>
      <c r="AB261" s="7">
        <f t="shared" si="56"/>
        <v>1</v>
      </c>
      <c r="AC261" s="7"/>
      <c r="AD261" s="7">
        <f t="shared" si="57"/>
        <v>1</v>
      </c>
      <c r="AE261" s="7">
        <f t="shared" si="58"/>
        <v>0</v>
      </c>
      <c r="AF261" s="7">
        <f t="shared" si="59"/>
        <v>0</v>
      </c>
      <c r="AG261" s="7"/>
      <c r="AI261" s="139"/>
      <c r="AJ261" s="139"/>
      <c r="AK261" s="139"/>
      <c r="AL261" s="139"/>
      <c r="AM261" s="139"/>
      <c r="AO261" s="139"/>
      <c r="AP261" s="139"/>
      <c r="AQ261" s="139"/>
      <c r="AR261" s="139"/>
      <c r="AS261" s="139"/>
      <c r="AU261" s="139"/>
      <c r="AV261" s="139"/>
      <c r="AW261" s="139"/>
      <c r="AX261" s="139"/>
      <c r="AY261" s="139"/>
      <c r="BA261" s="139"/>
    </row>
    <row r="262" spans="1:64" s="55" customFormat="1" ht="15" customHeight="1" x14ac:dyDescent="0.2">
      <c r="A262" s="8">
        <v>1029</v>
      </c>
      <c r="B262" s="29" t="s">
        <v>824</v>
      </c>
      <c r="C262" s="29">
        <v>10</v>
      </c>
      <c r="D262" s="8" t="s">
        <v>606</v>
      </c>
      <c r="E262" s="72">
        <v>0</v>
      </c>
      <c r="F262" s="72">
        <v>0</v>
      </c>
      <c r="G262" s="72">
        <v>1</v>
      </c>
      <c r="H262" s="72">
        <v>0</v>
      </c>
      <c r="I262" s="72">
        <v>0</v>
      </c>
      <c r="J262" s="72"/>
      <c r="K262" s="72">
        <v>0</v>
      </c>
      <c r="L262" s="72">
        <v>0</v>
      </c>
      <c r="M262" s="72">
        <v>0</v>
      </c>
      <c r="N262" s="72">
        <v>0</v>
      </c>
      <c r="O262" s="72">
        <v>0</v>
      </c>
      <c r="P262" s="72" t="s">
        <v>744</v>
      </c>
      <c r="Q262" s="72">
        <v>0</v>
      </c>
      <c r="R262" s="72">
        <v>1</v>
      </c>
      <c r="S262" s="72">
        <v>1</v>
      </c>
      <c r="T262" s="72">
        <v>0</v>
      </c>
      <c r="U262" s="72">
        <v>0</v>
      </c>
      <c r="V262" s="54"/>
      <c r="W262" s="13">
        <f t="shared" si="60"/>
        <v>0</v>
      </c>
      <c r="X262" s="13">
        <f t="shared" si="61"/>
        <v>0</v>
      </c>
      <c r="Y262" s="77">
        <f t="shared" si="62"/>
        <v>1</v>
      </c>
      <c r="Z262" s="30">
        <f t="shared" si="63"/>
        <v>0</v>
      </c>
      <c r="AA262" s="13">
        <f t="shared" si="64"/>
        <v>0</v>
      </c>
      <c r="AB262" s="7">
        <f t="shared" si="56"/>
        <v>1</v>
      </c>
      <c r="AC262" s="7"/>
      <c r="AD262" s="7">
        <f t="shared" si="57"/>
        <v>0</v>
      </c>
      <c r="AE262" s="7">
        <f t="shared" si="58"/>
        <v>0</v>
      </c>
      <c r="AF262" s="7">
        <f t="shared" si="59"/>
        <v>1</v>
      </c>
      <c r="AG262" s="7"/>
      <c r="AH262" s="54"/>
      <c r="AI262" s="139"/>
      <c r="AJ262" s="137"/>
      <c r="AK262" s="137"/>
      <c r="AL262" s="137"/>
      <c r="AM262" s="137"/>
      <c r="AO262" s="137"/>
      <c r="AP262" s="137"/>
      <c r="AQ262" s="137"/>
      <c r="AR262" s="137"/>
      <c r="AS262" s="137"/>
      <c r="AU262" s="137"/>
      <c r="AV262" s="137"/>
      <c r="AW262" s="137"/>
      <c r="AX262" s="137"/>
      <c r="AY262" s="137"/>
      <c r="BA262" s="137"/>
    </row>
    <row r="263" spans="1:64" s="55" customFormat="1" ht="15" customHeight="1" x14ac:dyDescent="0.2">
      <c r="A263" s="8">
        <v>1012</v>
      </c>
      <c r="B263" s="29" t="s">
        <v>809</v>
      </c>
      <c r="C263" s="29">
        <v>9</v>
      </c>
      <c r="D263" s="8" t="s">
        <v>589</v>
      </c>
      <c r="E263" s="72">
        <v>0</v>
      </c>
      <c r="F263" s="72">
        <v>1</v>
      </c>
      <c r="G263" s="72">
        <v>1</v>
      </c>
      <c r="H263" s="72">
        <v>1</v>
      </c>
      <c r="I263" s="72">
        <v>1</v>
      </c>
      <c r="J263" s="72"/>
      <c r="K263" s="72">
        <v>0</v>
      </c>
      <c r="L263" s="72">
        <v>0</v>
      </c>
      <c r="M263" s="72">
        <v>0</v>
      </c>
      <c r="N263" s="72">
        <v>0</v>
      </c>
      <c r="O263" s="72">
        <v>0</v>
      </c>
      <c r="P263" s="72" t="s">
        <v>744</v>
      </c>
      <c r="Q263" s="72">
        <v>0</v>
      </c>
      <c r="R263" s="72">
        <v>1</v>
      </c>
      <c r="S263" s="72">
        <v>0</v>
      </c>
      <c r="T263" s="72">
        <v>0</v>
      </c>
      <c r="U263" s="72">
        <v>0</v>
      </c>
      <c r="V263" s="72"/>
      <c r="W263" s="13">
        <f t="shared" si="60"/>
        <v>0</v>
      </c>
      <c r="X263" s="13">
        <f t="shared" si="61"/>
        <v>1</v>
      </c>
      <c r="Y263" s="77">
        <f t="shared" si="62"/>
        <v>0</v>
      </c>
      <c r="Z263" s="30">
        <f t="shared" si="63"/>
        <v>0</v>
      </c>
      <c r="AA263" s="13">
        <f t="shared" si="64"/>
        <v>0</v>
      </c>
      <c r="AB263" s="7">
        <f t="shared" si="56"/>
        <v>1</v>
      </c>
      <c r="AC263" s="7"/>
      <c r="AD263" s="7">
        <f t="shared" si="57"/>
        <v>1</v>
      </c>
      <c r="AE263" s="7">
        <f t="shared" si="58"/>
        <v>0</v>
      </c>
      <c r="AF263" s="7">
        <f t="shared" si="59"/>
        <v>0</v>
      </c>
      <c r="AG263" s="7"/>
      <c r="AH263" s="54"/>
      <c r="AI263" s="139"/>
      <c r="AJ263" s="137"/>
      <c r="AK263" s="137"/>
      <c r="AL263" s="137"/>
      <c r="AM263" s="137"/>
      <c r="AO263" s="137"/>
      <c r="AP263" s="137"/>
      <c r="AQ263" s="137"/>
      <c r="AR263" s="137"/>
      <c r="AS263" s="137"/>
      <c r="AU263" s="137"/>
      <c r="AV263" s="137"/>
      <c r="AW263" s="137"/>
      <c r="AX263" s="137"/>
      <c r="AY263" s="137"/>
      <c r="BA263" s="137"/>
    </row>
    <row r="264" spans="1:64" ht="15" customHeight="1" x14ac:dyDescent="0.2">
      <c r="A264" s="8">
        <v>1056</v>
      </c>
      <c r="B264" s="29" t="s">
        <v>851</v>
      </c>
      <c r="C264" s="29">
        <v>10</v>
      </c>
      <c r="D264" s="8" t="s">
        <v>633</v>
      </c>
      <c r="E264" s="72">
        <v>0</v>
      </c>
      <c r="F264" s="72">
        <v>1</v>
      </c>
      <c r="G264" s="72">
        <v>1</v>
      </c>
      <c r="H264" s="72">
        <v>1</v>
      </c>
      <c r="I264" s="72">
        <v>0</v>
      </c>
      <c r="J264" s="72"/>
      <c r="K264" s="72">
        <v>0</v>
      </c>
      <c r="L264" s="72">
        <v>1</v>
      </c>
      <c r="M264" s="72">
        <v>0</v>
      </c>
      <c r="N264" s="72">
        <v>0</v>
      </c>
      <c r="O264" s="72">
        <v>0</v>
      </c>
      <c r="P264" s="72" t="s">
        <v>748</v>
      </c>
      <c r="Q264" s="72">
        <v>1</v>
      </c>
      <c r="R264" s="72">
        <v>1</v>
      </c>
      <c r="S264" s="72">
        <v>0</v>
      </c>
      <c r="T264" s="72">
        <v>0</v>
      </c>
      <c r="U264" s="72">
        <v>0</v>
      </c>
      <c r="V264" s="8"/>
      <c r="W264" s="13">
        <f t="shared" si="60"/>
        <v>0</v>
      </c>
      <c r="X264" s="13">
        <f t="shared" si="61"/>
        <v>1</v>
      </c>
      <c r="Y264" s="77">
        <f t="shared" si="62"/>
        <v>0</v>
      </c>
      <c r="Z264" s="30">
        <f t="shared" si="63"/>
        <v>0</v>
      </c>
      <c r="AA264" s="13">
        <f t="shared" si="64"/>
        <v>0</v>
      </c>
      <c r="AB264" s="7">
        <f t="shared" si="56"/>
        <v>1</v>
      </c>
      <c r="AC264" s="7"/>
      <c r="AD264" s="7">
        <f t="shared" si="57"/>
        <v>1</v>
      </c>
      <c r="AE264" s="7">
        <f t="shared" si="58"/>
        <v>0</v>
      </c>
      <c r="AF264" s="7">
        <f t="shared" si="59"/>
        <v>0</v>
      </c>
      <c r="AG264" s="7"/>
      <c r="AH264" s="55"/>
      <c r="AI264" s="137"/>
      <c r="AJ264" s="139"/>
      <c r="AK264" s="139"/>
      <c r="AL264" s="139"/>
      <c r="AM264" s="139"/>
      <c r="AO264" s="139"/>
      <c r="AP264" s="139"/>
      <c r="AQ264" s="139"/>
      <c r="AR264" s="139"/>
      <c r="AS264" s="139"/>
      <c r="AU264" s="139"/>
      <c r="AV264" s="139"/>
      <c r="AW264" s="139"/>
      <c r="AX264" s="139"/>
      <c r="AY264" s="139"/>
      <c r="BA264" s="139"/>
    </row>
    <row r="265" spans="1:64" ht="15" customHeight="1" x14ac:dyDescent="0.2">
      <c r="A265" s="8">
        <v>1091</v>
      </c>
      <c r="B265" s="29" t="s">
        <v>880</v>
      </c>
      <c r="C265" s="29">
        <v>9</v>
      </c>
      <c r="D265" s="8" t="s">
        <v>668</v>
      </c>
      <c r="E265" s="72">
        <v>0</v>
      </c>
      <c r="F265" s="72">
        <v>1</v>
      </c>
      <c r="G265" s="72">
        <v>1</v>
      </c>
      <c r="H265" s="72">
        <v>1</v>
      </c>
      <c r="I265" s="72">
        <v>1</v>
      </c>
      <c r="J265" s="72"/>
      <c r="K265" s="72">
        <v>0</v>
      </c>
      <c r="L265" s="72">
        <v>0</v>
      </c>
      <c r="M265" s="72">
        <v>0</v>
      </c>
      <c r="N265" s="72">
        <v>0</v>
      </c>
      <c r="O265" s="72">
        <v>0</v>
      </c>
      <c r="P265" s="72" t="s">
        <v>763</v>
      </c>
      <c r="Q265" s="72">
        <v>0</v>
      </c>
      <c r="R265" s="72">
        <v>1</v>
      </c>
      <c r="S265" s="72">
        <v>0</v>
      </c>
      <c r="T265" s="72">
        <v>0</v>
      </c>
      <c r="U265" s="72">
        <v>0</v>
      </c>
      <c r="V265" s="8"/>
      <c r="W265" s="13">
        <f t="shared" si="60"/>
        <v>0</v>
      </c>
      <c r="X265" s="13">
        <f t="shared" si="61"/>
        <v>1</v>
      </c>
      <c r="Y265" s="77">
        <f t="shared" si="62"/>
        <v>0</v>
      </c>
      <c r="Z265" s="30">
        <f t="shared" si="63"/>
        <v>0</v>
      </c>
      <c r="AA265" s="13">
        <f t="shared" si="64"/>
        <v>0</v>
      </c>
      <c r="AB265" s="7">
        <f t="shared" si="56"/>
        <v>1</v>
      </c>
      <c r="AC265" s="7"/>
      <c r="AD265" s="7">
        <f t="shared" si="57"/>
        <v>1</v>
      </c>
      <c r="AE265" s="7">
        <f t="shared" si="58"/>
        <v>0</v>
      </c>
      <c r="AF265" s="7">
        <f t="shared" si="59"/>
        <v>0</v>
      </c>
      <c r="AG265" s="7"/>
      <c r="AH265" s="55"/>
      <c r="AI265" s="137"/>
      <c r="AJ265" s="139"/>
      <c r="AK265" s="139"/>
      <c r="AL265" s="139"/>
      <c r="AM265" s="139"/>
      <c r="AO265" s="139"/>
      <c r="AP265" s="139"/>
      <c r="AQ265" s="139"/>
      <c r="AR265" s="139"/>
      <c r="AS265" s="139"/>
      <c r="AU265" s="139"/>
      <c r="AV265" s="139"/>
      <c r="AW265" s="139"/>
      <c r="AX265" s="139"/>
      <c r="AY265" s="139"/>
      <c r="BA265" s="139"/>
    </row>
    <row r="266" spans="1:64" ht="15" customHeight="1" x14ac:dyDescent="0.2">
      <c r="A266" s="11" t="s">
        <v>368</v>
      </c>
      <c r="B266" s="29" t="s">
        <v>540</v>
      </c>
      <c r="C266" s="29">
        <v>2</v>
      </c>
      <c r="D266" s="4" t="s">
        <v>391</v>
      </c>
      <c r="E266" s="8">
        <v>0</v>
      </c>
      <c r="F266" s="8">
        <v>1</v>
      </c>
      <c r="G266" s="8">
        <v>0</v>
      </c>
      <c r="H266" s="8">
        <v>1</v>
      </c>
      <c r="I266" s="8">
        <v>0</v>
      </c>
      <c r="J266" s="8"/>
      <c r="K266" s="8">
        <v>0</v>
      </c>
      <c r="L266" s="8">
        <v>0</v>
      </c>
      <c r="M266" s="8">
        <v>0</v>
      </c>
      <c r="N266" s="8">
        <v>0</v>
      </c>
      <c r="O266" s="8">
        <v>1</v>
      </c>
      <c r="P266" s="8"/>
      <c r="Q266" s="8">
        <v>0</v>
      </c>
      <c r="R266" s="8">
        <v>1</v>
      </c>
      <c r="S266" s="8">
        <v>1</v>
      </c>
      <c r="T266" s="8">
        <v>0</v>
      </c>
      <c r="U266" s="8">
        <v>0</v>
      </c>
      <c r="V266" s="8"/>
      <c r="W266" s="13">
        <f t="shared" si="60"/>
        <v>0</v>
      </c>
      <c r="X266" s="13">
        <f t="shared" si="61"/>
        <v>1</v>
      </c>
      <c r="Y266" s="77">
        <f t="shared" si="62"/>
        <v>0</v>
      </c>
      <c r="Z266" s="30">
        <f t="shared" si="63"/>
        <v>0</v>
      </c>
      <c r="AA266" s="13">
        <f t="shared" si="64"/>
        <v>0</v>
      </c>
      <c r="AB266" s="7">
        <f t="shared" si="56"/>
        <v>1</v>
      </c>
      <c r="AC266" s="7"/>
      <c r="AD266" s="7">
        <f t="shared" si="57"/>
        <v>1</v>
      </c>
      <c r="AE266" s="7">
        <f t="shared" si="58"/>
        <v>0</v>
      </c>
      <c r="AF266" s="7">
        <f t="shared" si="59"/>
        <v>0</v>
      </c>
      <c r="AG266" s="7"/>
      <c r="AH266" s="55"/>
      <c r="AI266" s="137"/>
      <c r="AJ266" s="139"/>
      <c r="AK266" s="139"/>
      <c r="AL266" s="139"/>
      <c r="AM266" s="139"/>
      <c r="AO266" s="139"/>
      <c r="AP266" s="139"/>
      <c r="AQ266" s="139"/>
      <c r="AR266" s="139"/>
      <c r="AS266" s="139"/>
      <c r="AU266" s="139"/>
      <c r="AV266" s="139"/>
      <c r="AW266" s="139"/>
      <c r="AX266" s="139"/>
      <c r="AY266" s="139"/>
      <c r="BA266" s="139"/>
    </row>
    <row r="267" spans="1:64" ht="15" customHeight="1" x14ac:dyDescent="0.2">
      <c r="A267" s="8">
        <v>1065</v>
      </c>
      <c r="B267" s="29" t="s">
        <v>859</v>
      </c>
      <c r="C267" s="29">
        <v>8</v>
      </c>
      <c r="D267" s="8" t="s">
        <v>642</v>
      </c>
      <c r="E267" s="72">
        <v>0</v>
      </c>
      <c r="F267" s="72">
        <v>1</v>
      </c>
      <c r="G267" s="72">
        <v>0</v>
      </c>
      <c r="H267" s="72">
        <v>0</v>
      </c>
      <c r="I267" s="72">
        <v>0</v>
      </c>
      <c r="J267" s="72"/>
      <c r="K267" s="72">
        <v>0</v>
      </c>
      <c r="L267" s="72">
        <v>1</v>
      </c>
      <c r="M267" s="72">
        <v>0</v>
      </c>
      <c r="N267" s="72">
        <v>0</v>
      </c>
      <c r="O267" s="72">
        <v>1</v>
      </c>
      <c r="P267" s="72" t="s">
        <v>748</v>
      </c>
      <c r="Q267" s="72">
        <v>0</v>
      </c>
      <c r="R267" s="72">
        <v>1</v>
      </c>
      <c r="S267" s="72">
        <v>0</v>
      </c>
      <c r="T267" s="72">
        <v>0</v>
      </c>
      <c r="U267" s="72">
        <v>0</v>
      </c>
      <c r="V267" s="8"/>
      <c r="W267" s="13">
        <f t="shared" si="60"/>
        <v>0</v>
      </c>
      <c r="X267" s="13">
        <f t="shared" si="61"/>
        <v>1</v>
      </c>
      <c r="Y267" s="77">
        <f t="shared" si="62"/>
        <v>0</v>
      </c>
      <c r="Z267" s="30">
        <f t="shared" si="63"/>
        <v>0</v>
      </c>
      <c r="AA267" s="13">
        <f t="shared" si="64"/>
        <v>0</v>
      </c>
      <c r="AB267" s="7">
        <f t="shared" si="56"/>
        <v>1</v>
      </c>
      <c r="AC267" s="7"/>
      <c r="AD267" s="7">
        <f t="shared" si="57"/>
        <v>1</v>
      </c>
      <c r="AE267" s="7">
        <f t="shared" si="58"/>
        <v>0</v>
      </c>
      <c r="AF267" s="7">
        <f t="shared" si="59"/>
        <v>0</v>
      </c>
      <c r="AG267" s="7"/>
      <c r="AI267" s="139"/>
      <c r="AJ267" s="139"/>
      <c r="AK267" s="139"/>
      <c r="AL267" s="139"/>
      <c r="AM267" s="139"/>
      <c r="AO267" s="139"/>
      <c r="AP267" s="139"/>
      <c r="AQ267" s="139"/>
      <c r="AR267" s="139"/>
      <c r="AS267" s="139"/>
      <c r="AU267" s="139"/>
      <c r="AV267" s="139"/>
      <c r="AW267" s="139"/>
      <c r="AX267" s="139"/>
      <c r="AY267" s="139"/>
      <c r="BA267" s="139"/>
    </row>
    <row r="268" spans="1:64" ht="15" customHeight="1" x14ac:dyDescent="0.2">
      <c r="A268" s="8">
        <v>1093</v>
      </c>
      <c r="B268" s="29" t="s">
        <v>881</v>
      </c>
      <c r="C268" s="29">
        <v>8</v>
      </c>
      <c r="D268" s="8" t="s">
        <v>671</v>
      </c>
      <c r="E268" s="72">
        <v>0</v>
      </c>
      <c r="F268" s="72">
        <v>1</v>
      </c>
      <c r="G268" s="72">
        <v>1</v>
      </c>
      <c r="H268" s="72">
        <v>1</v>
      </c>
      <c r="I268" s="72">
        <v>0</v>
      </c>
      <c r="J268" s="72" t="s">
        <v>794</v>
      </c>
      <c r="K268" s="72">
        <v>0</v>
      </c>
      <c r="L268" s="72">
        <v>0</v>
      </c>
      <c r="M268" s="72">
        <v>0</v>
      </c>
      <c r="N268" s="72">
        <v>0</v>
      </c>
      <c r="O268" s="72">
        <v>1</v>
      </c>
      <c r="P268" s="72" t="s">
        <v>765</v>
      </c>
      <c r="Q268" s="72">
        <v>0</v>
      </c>
      <c r="R268" s="72">
        <v>1</v>
      </c>
      <c r="S268" s="72">
        <v>0</v>
      </c>
      <c r="T268" s="72">
        <v>0</v>
      </c>
      <c r="U268" s="72">
        <v>0</v>
      </c>
      <c r="V268" s="8"/>
      <c r="W268" s="13">
        <f t="shared" si="60"/>
        <v>0</v>
      </c>
      <c r="X268" s="13">
        <f t="shared" si="61"/>
        <v>1</v>
      </c>
      <c r="Y268" s="77">
        <f t="shared" si="62"/>
        <v>0</v>
      </c>
      <c r="Z268" s="30">
        <f t="shared" si="63"/>
        <v>0</v>
      </c>
      <c r="AA268" s="13">
        <f t="shared" si="64"/>
        <v>0</v>
      </c>
      <c r="AB268" s="7">
        <f t="shared" si="56"/>
        <v>1</v>
      </c>
      <c r="AC268" s="7"/>
      <c r="AD268" s="7">
        <f t="shared" si="57"/>
        <v>1</v>
      </c>
      <c r="AE268" s="7">
        <f t="shared" si="58"/>
        <v>0</v>
      </c>
      <c r="AF268" s="7">
        <f t="shared" si="59"/>
        <v>0</v>
      </c>
      <c r="AG268" s="7"/>
      <c r="AI268" s="139"/>
      <c r="AJ268" s="139"/>
      <c r="AK268" s="139"/>
      <c r="AL268" s="139"/>
      <c r="AM268" s="139"/>
      <c r="AO268" s="139"/>
      <c r="AP268" s="139"/>
      <c r="AQ268" s="139"/>
      <c r="AR268" s="139"/>
      <c r="AS268" s="139"/>
      <c r="AU268" s="139"/>
      <c r="AV268" s="139"/>
      <c r="AW268" s="139"/>
      <c r="AX268" s="139"/>
      <c r="AY268" s="139"/>
      <c r="BA268" s="139"/>
    </row>
    <row r="269" spans="1:64" ht="15" customHeight="1" x14ac:dyDescent="0.2">
      <c r="A269" s="8">
        <v>1036</v>
      </c>
      <c r="B269" s="29" t="s">
        <v>831</v>
      </c>
      <c r="C269" s="29">
        <v>8</v>
      </c>
      <c r="D269" s="72" t="s">
        <v>613</v>
      </c>
      <c r="E269" s="72">
        <v>0</v>
      </c>
      <c r="F269" s="72">
        <v>1</v>
      </c>
      <c r="G269" s="72">
        <v>0</v>
      </c>
      <c r="H269" s="72">
        <v>0</v>
      </c>
      <c r="I269" s="72">
        <v>0</v>
      </c>
      <c r="J269" s="72"/>
      <c r="K269" s="72">
        <v>0</v>
      </c>
      <c r="L269" s="72">
        <v>1</v>
      </c>
      <c r="M269" s="72">
        <v>0.5</v>
      </c>
      <c r="N269" s="72">
        <v>0</v>
      </c>
      <c r="O269" s="72">
        <v>1</v>
      </c>
      <c r="P269" s="72" t="s">
        <v>748</v>
      </c>
      <c r="Q269" s="72">
        <v>0</v>
      </c>
      <c r="R269" s="72">
        <v>0</v>
      </c>
      <c r="S269" s="72">
        <v>0</v>
      </c>
      <c r="T269" s="72">
        <v>0</v>
      </c>
      <c r="U269" s="72">
        <v>0</v>
      </c>
      <c r="W269" s="13">
        <f t="shared" si="60"/>
        <v>0</v>
      </c>
      <c r="X269" s="13">
        <f t="shared" si="61"/>
        <v>1</v>
      </c>
      <c r="Y269" s="77">
        <f t="shared" si="62"/>
        <v>0</v>
      </c>
      <c r="Z269" s="30">
        <f t="shared" si="63"/>
        <v>0</v>
      </c>
      <c r="AA269" s="13">
        <f t="shared" si="64"/>
        <v>0</v>
      </c>
      <c r="AB269" s="7">
        <f t="shared" si="56"/>
        <v>1</v>
      </c>
      <c r="AC269" s="7"/>
      <c r="AD269" s="7">
        <f t="shared" si="57"/>
        <v>1</v>
      </c>
      <c r="AE269" s="7">
        <f t="shared" si="58"/>
        <v>0</v>
      </c>
      <c r="AF269" s="7">
        <f t="shared" si="59"/>
        <v>0</v>
      </c>
      <c r="AG269" s="7"/>
      <c r="AI269" s="139"/>
      <c r="AJ269" s="139"/>
      <c r="AK269" s="139"/>
      <c r="AL269" s="139"/>
      <c r="AM269" s="139"/>
      <c r="AO269" s="139"/>
      <c r="AP269" s="139"/>
      <c r="AQ269" s="139"/>
      <c r="AR269" s="139"/>
      <c r="AS269" s="139"/>
      <c r="AU269" s="139"/>
      <c r="AV269" s="139"/>
      <c r="AW269" s="139"/>
      <c r="AX269" s="139"/>
      <c r="AY269" s="139"/>
      <c r="BA269" s="139"/>
    </row>
    <row r="270" spans="1:64" ht="15" customHeight="1" x14ac:dyDescent="0.2">
      <c r="A270" s="1" t="s">
        <v>135</v>
      </c>
      <c r="B270" s="29" t="s">
        <v>456</v>
      </c>
      <c r="C270" s="29">
        <v>11</v>
      </c>
      <c r="D270" s="4" t="s">
        <v>142</v>
      </c>
      <c r="E270" s="6">
        <v>0</v>
      </c>
      <c r="F270" s="6">
        <v>1</v>
      </c>
      <c r="G270" s="6">
        <v>0</v>
      </c>
      <c r="H270" s="6">
        <v>0</v>
      </c>
      <c r="I270" s="6">
        <v>0</v>
      </c>
      <c r="J270" s="3"/>
      <c r="K270" s="5">
        <v>0</v>
      </c>
      <c r="L270" s="5">
        <v>1</v>
      </c>
      <c r="M270" s="14">
        <v>0</v>
      </c>
      <c r="N270" s="14">
        <v>0</v>
      </c>
      <c r="O270" s="14">
        <v>0</v>
      </c>
      <c r="P270" s="8" t="s">
        <v>179</v>
      </c>
      <c r="Q270" s="5">
        <v>0</v>
      </c>
      <c r="R270" s="5">
        <v>1</v>
      </c>
      <c r="S270" s="5">
        <v>0</v>
      </c>
      <c r="T270" s="5">
        <v>1</v>
      </c>
      <c r="U270" s="5">
        <v>0</v>
      </c>
      <c r="V270" s="5"/>
      <c r="W270" s="13">
        <f t="shared" si="60"/>
        <v>0</v>
      </c>
      <c r="X270" s="13">
        <f t="shared" si="61"/>
        <v>1</v>
      </c>
      <c r="Y270" s="77">
        <f t="shared" si="62"/>
        <v>0</v>
      </c>
      <c r="Z270" s="30">
        <f t="shared" si="63"/>
        <v>0</v>
      </c>
      <c r="AA270" s="13">
        <f t="shared" si="64"/>
        <v>0</v>
      </c>
      <c r="AB270" s="7">
        <f t="shared" si="56"/>
        <v>1</v>
      </c>
      <c r="AC270" s="7"/>
      <c r="AD270" s="7">
        <f t="shared" si="57"/>
        <v>1</v>
      </c>
      <c r="AE270" s="7">
        <f t="shared" si="58"/>
        <v>0</v>
      </c>
      <c r="AF270" s="7">
        <f t="shared" si="59"/>
        <v>0</v>
      </c>
      <c r="AG270" s="7"/>
      <c r="AI270" s="139"/>
      <c r="AJ270" s="139"/>
      <c r="AK270" s="139"/>
      <c r="AL270" s="139"/>
      <c r="AM270" s="139"/>
      <c r="AO270" s="139"/>
      <c r="AP270" s="139"/>
      <c r="AQ270" s="139"/>
      <c r="AR270" s="139"/>
      <c r="AS270" s="139"/>
      <c r="AU270" s="139"/>
      <c r="AV270" s="139"/>
      <c r="AW270" s="139"/>
      <c r="AX270" s="139"/>
      <c r="AY270" s="139"/>
      <c r="BA270" s="139"/>
    </row>
    <row r="271" spans="1:64" ht="15" customHeight="1" x14ac:dyDescent="0.2">
      <c r="A271" s="1" t="s">
        <v>151</v>
      </c>
      <c r="B271" s="29" t="s">
        <v>461</v>
      </c>
      <c r="C271" s="29">
        <v>10</v>
      </c>
      <c r="D271" s="4" t="s">
        <v>159</v>
      </c>
      <c r="E271" s="6">
        <v>0</v>
      </c>
      <c r="F271" s="6">
        <v>1</v>
      </c>
      <c r="G271" s="6">
        <v>1</v>
      </c>
      <c r="H271" s="6">
        <v>0</v>
      </c>
      <c r="I271" s="6">
        <v>0</v>
      </c>
      <c r="J271" s="8" t="s">
        <v>267</v>
      </c>
      <c r="K271" s="9">
        <v>0</v>
      </c>
      <c r="L271" s="9">
        <v>0</v>
      </c>
      <c r="M271" s="16">
        <v>0</v>
      </c>
      <c r="N271" s="16">
        <v>0</v>
      </c>
      <c r="O271" s="16">
        <v>0</v>
      </c>
      <c r="P271" s="10" t="s">
        <v>220</v>
      </c>
      <c r="Q271" s="5">
        <v>0</v>
      </c>
      <c r="R271" s="5">
        <v>1</v>
      </c>
      <c r="S271" s="5">
        <v>0</v>
      </c>
      <c r="T271" s="5">
        <v>0</v>
      </c>
      <c r="U271" s="5">
        <v>0</v>
      </c>
      <c r="V271" s="5"/>
      <c r="W271" s="13">
        <f t="shared" si="60"/>
        <v>0</v>
      </c>
      <c r="X271" s="13">
        <f t="shared" si="61"/>
        <v>1</v>
      </c>
      <c r="Y271" s="77">
        <f t="shared" si="62"/>
        <v>0</v>
      </c>
      <c r="Z271" s="30">
        <f t="shared" si="63"/>
        <v>0</v>
      </c>
      <c r="AA271" s="13">
        <f t="shared" si="64"/>
        <v>0</v>
      </c>
      <c r="AB271" s="7">
        <f t="shared" si="56"/>
        <v>1</v>
      </c>
      <c r="AC271" s="7"/>
      <c r="AD271" s="7">
        <f t="shared" si="57"/>
        <v>1</v>
      </c>
      <c r="AE271" s="7">
        <f t="shared" si="58"/>
        <v>0</v>
      </c>
      <c r="AF271" s="7">
        <f t="shared" si="59"/>
        <v>0</v>
      </c>
      <c r="AG271" s="7"/>
      <c r="AI271" s="139"/>
      <c r="AJ271" s="139"/>
      <c r="AK271" s="139"/>
      <c r="AL271" s="139"/>
      <c r="AM271" s="139"/>
      <c r="AO271" s="139"/>
      <c r="AP271" s="139"/>
      <c r="AQ271" s="139"/>
      <c r="AR271" s="139"/>
      <c r="AS271" s="139"/>
      <c r="AU271" s="139"/>
      <c r="AV271" s="139"/>
      <c r="AW271" s="139"/>
      <c r="AX271" s="139"/>
      <c r="AY271" s="139"/>
      <c r="BA271" s="139"/>
    </row>
    <row r="272" spans="1:64" s="55" customFormat="1" ht="15" customHeight="1" x14ac:dyDescent="0.2">
      <c r="A272" s="11" t="s">
        <v>280</v>
      </c>
      <c r="B272" s="29" t="s">
        <v>507</v>
      </c>
      <c r="C272" s="29">
        <v>2</v>
      </c>
      <c r="D272" s="4" t="s">
        <v>295</v>
      </c>
      <c r="E272" s="8">
        <v>0</v>
      </c>
      <c r="F272" s="8">
        <v>1</v>
      </c>
      <c r="G272" s="8">
        <v>1</v>
      </c>
      <c r="H272" s="8">
        <v>0</v>
      </c>
      <c r="I272" s="8">
        <v>0</v>
      </c>
      <c r="J272" s="8"/>
      <c r="K272" s="8">
        <v>0</v>
      </c>
      <c r="L272" s="8">
        <v>0</v>
      </c>
      <c r="M272" s="8">
        <v>0</v>
      </c>
      <c r="N272" s="8">
        <v>0</v>
      </c>
      <c r="O272" s="8">
        <v>0</v>
      </c>
      <c r="P272" s="8"/>
      <c r="Q272" s="8">
        <v>0</v>
      </c>
      <c r="R272" s="8">
        <v>1</v>
      </c>
      <c r="S272" s="8">
        <v>0</v>
      </c>
      <c r="T272" s="8">
        <v>0</v>
      </c>
      <c r="U272" s="8">
        <v>0</v>
      </c>
      <c r="V272" s="8"/>
      <c r="W272" s="13">
        <f t="shared" si="60"/>
        <v>0</v>
      </c>
      <c r="X272" s="13">
        <f t="shared" si="61"/>
        <v>1</v>
      </c>
      <c r="Y272" s="77">
        <f t="shared" si="62"/>
        <v>0</v>
      </c>
      <c r="Z272" s="30">
        <f t="shared" si="63"/>
        <v>0</v>
      </c>
      <c r="AA272" s="13">
        <f t="shared" si="64"/>
        <v>0</v>
      </c>
      <c r="AB272" s="7">
        <f t="shared" si="56"/>
        <v>1</v>
      </c>
      <c r="AC272" s="7"/>
      <c r="AD272" s="7">
        <f t="shared" si="57"/>
        <v>1</v>
      </c>
      <c r="AE272" s="7">
        <f t="shared" si="58"/>
        <v>0</v>
      </c>
      <c r="AF272" s="7">
        <f t="shared" si="59"/>
        <v>0</v>
      </c>
      <c r="AG272" s="7"/>
      <c r="AH272" s="54"/>
      <c r="AI272" s="139"/>
      <c r="AJ272" s="137"/>
      <c r="AK272" s="137"/>
      <c r="AL272" s="137"/>
      <c r="AM272" s="137"/>
      <c r="AO272" s="137"/>
      <c r="AP272" s="137"/>
      <c r="AQ272" s="137"/>
      <c r="AR272" s="137"/>
      <c r="AS272" s="137"/>
      <c r="AU272" s="137"/>
      <c r="AV272" s="137"/>
      <c r="AW272" s="137"/>
      <c r="AX272" s="137"/>
      <c r="AY272" s="137"/>
      <c r="BA272" s="137"/>
    </row>
    <row r="273" spans="1:64" s="55" customFormat="1" ht="15" customHeight="1" x14ac:dyDescent="0.2">
      <c r="A273" s="8">
        <v>1113</v>
      </c>
      <c r="B273" s="29" t="s">
        <v>898</v>
      </c>
      <c r="C273" s="29">
        <v>8</v>
      </c>
      <c r="D273" s="8" t="s">
        <v>691</v>
      </c>
      <c r="E273" s="72">
        <v>0</v>
      </c>
      <c r="F273" s="72">
        <v>1</v>
      </c>
      <c r="G273" s="72">
        <v>1</v>
      </c>
      <c r="H273" s="72">
        <v>0</v>
      </c>
      <c r="I273" s="72">
        <v>0</v>
      </c>
      <c r="J273" s="72"/>
      <c r="K273" s="72">
        <v>0</v>
      </c>
      <c r="L273" s="72">
        <v>0</v>
      </c>
      <c r="M273" s="72">
        <v>0</v>
      </c>
      <c r="N273" s="72">
        <v>0</v>
      </c>
      <c r="O273" s="72">
        <v>0</v>
      </c>
      <c r="P273" s="72" t="s">
        <v>772</v>
      </c>
      <c r="Q273" s="72">
        <v>0</v>
      </c>
      <c r="R273" s="72">
        <v>1</v>
      </c>
      <c r="S273" s="72">
        <v>0</v>
      </c>
      <c r="T273" s="72">
        <v>0</v>
      </c>
      <c r="U273" s="72">
        <v>1</v>
      </c>
      <c r="V273" s="8"/>
      <c r="W273" s="13">
        <f t="shared" si="60"/>
        <v>0</v>
      </c>
      <c r="X273" s="13">
        <f t="shared" si="61"/>
        <v>1</v>
      </c>
      <c r="Y273" s="77">
        <f t="shared" si="62"/>
        <v>0</v>
      </c>
      <c r="Z273" s="30">
        <f t="shared" si="63"/>
        <v>0</v>
      </c>
      <c r="AA273" s="13">
        <f t="shared" si="64"/>
        <v>0</v>
      </c>
      <c r="AB273" s="7">
        <f t="shared" si="56"/>
        <v>1</v>
      </c>
      <c r="AC273" s="7"/>
      <c r="AD273" s="7">
        <f t="shared" si="57"/>
        <v>1</v>
      </c>
      <c r="AE273" s="7">
        <f t="shared" si="58"/>
        <v>0</v>
      </c>
      <c r="AF273" s="7">
        <f t="shared" si="59"/>
        <v>0</v>
      </c>
      <c r="AG273" s="7"/>
      <c r="AI273" s="137"/>
      <c r="AJ273" s="137"/>
      <c r="AK273" s="137"/>
      <c r="AL273" s="137"/>
      <c r="AM273" s="137"/>
      <c r="AO273" s="137"/>
      <c r="AP273" s="137"/>
      <c r="AQ273" s="137"/>
      <c r="AR273" s="137"/>
      <c r="AS273" s="137"/>
      <c r="AU273" s="137"/>
      <c r="AV273" s="137"/>
      <c r="AW273" s="137"/>
      <c r="AX273" s="137"/>
      <c r="AY273" s="137"/>
      <c r="BA273" s="137"/>
    </row>
    <row r="274" spans="1:64" ht="15" customHeight="1" x14ac:dyDescent="0.2">
      <c r="A274" s="8">
        <v>1097</v>
      </c>
      <c r="B274" s="29" t="s">
        <v>884</v>
      </c>
      <c r="C274" s="29">
        <v>10</v>
      </c>
      <c r="D274" s="8" t="s">
        <v>675</v>
      </c>
      <c r="E274" s="72">
        <v>1</v>
      </c>
      <c r="F274" s="72">
        <v>0</v>
      </c>
      <c r="G274" s="72">
        <v>1</v>
      </c>
      <c r="H274" s="72">
        <v>0</v>
      </c>
      <c r="I274" s="72">
        <v>1</v>
      </c>
      <c r="J274" s="72"/>
      <c r="K274" s="72">
        <v>0</v>
      </c>
      <c r="L274" s="72">
        <v>0</v>
      </c>
      <c r="M274" s="72">
        <v>0</v>
      </c>
      <c r="N274" s="72">
        <v>0</v>
      </c>
      <c r="O274" s="72">
        <v>0</v>
      </c>
      <c r="P274" s="72" t="s">
        <v>767</v>
      </c>
      <c r="Q274" s="72">
        <v>0</v>
      </c>
      <c r="R274" s="72">
        <v>1</v>
      </c>
      <c r="S274" s="72">
        <v>0</v>
      </c>
      <c r="T274" s="72">
        <v>0</v>
      </c>
      <c r="U274" s="72">
        <v>1</v>
      </c>
      <c r="V274" s="8"/>
      <c r="W274" s="13">
        <f t="shared" si="60"/>
        <v>0</v>
      </c>
      <c r="X274" s="13">
        <f t="shared" si="61"/>
        <v>0</v>
      </c>
      <c r="Y274" s="77">
        <f t="shared" si="62"/>
        <v>0</v>
      </c>
      <c r="Z274" s="30">
        <f t="shared" si="63"/>
        <v>0</v>
      </c>
      <c r="AA274" s="13">
        <f t="shared" si="64"/>
        <v>1</v>
      </c>
      <c r="AB274" s="7">
        <f t="shared" si="56"/>
        <v>1</v>
      </c>
      <c r="AC274" s="7"/>
      <c r="AD274" s="7">
        <f t="shared" si="57"/>
        <v>0</v>
      </c>
      <c r="AE274" s="7">
        <f t="shared" si="58"/>
        <v>1</v>
      </c>
      <c r="AF274" s="7">
        <f t="shared" si="59"/>
        <v>0</v>
      </c>
      <c r="AG274" s="7"/>
      <c r="AH274" s="55"/>
      <c r="AI274" s="137"/>
      <c r="AJ274" s="139"/>
      <c r="AK274" s="139"/>
      <c r="AL274" s="139"/>
      <c r="AM274" s="139"/>
      <c r="AO274" s="139"/>
      <c r="AP274" s="139"/>
      <c r="AQ274" s="139"/>
      <c r="AR274" s="139"/>
      <c r="AS274" s="139"/>
      <c r="AU274" s="139"/>
      <c r="AV274" s="139"/>
      <c r="AW274" s="139"/>
      <c r="AX274" s="139"/>
      <c r="AY274" s="139"/>
      <c r="AZ274" s="139"/>
      <c r="BA274" s="139"/>
      <c r="BD274" s="139"/>
      <c r="BE274" s="139"/>
      <c r="BF274" s="139"/>
      <c r="BG274" s="139"/>
      <c r="BH274" s="139"/>
      <c r="BI274" s="139"/>
      <c r="BJ274" s="139"/>
      <c r="BK274" s="139"/>
      <c r="BL274" s="139"/>
    </row>
    <row r="275" spans="1:64" ht="15" customHeight="1" x14ac:dyDescent="0.2">
      <c r="A275" s="8">
        <v>1010</v>
      </c>
      <c r="B275" s="29" t="s">
        <v>807</v>
      </c>
      <c r="C275" s="29">
        <v>10</v>
      </c>
      <c r="D275" s="8" t="s">
        <v>587</v>
      </c>
      <c r="E275" s="72">
        <v>0</v>
      </c>
      <c r="F275" s="72">
        <v>1</v>
      </c>
      <c r="G275" s="72">
        <v>0</v>
      </c>
      <c r="H275" s="72">
        <v>0</v>
      </c>
      <c r="I275" s="72">
        <v>0</v>
      </c>
      <c r="J275" s="72"/>
      <c r="K275" s="72">
        <v>0</v>
      </c>
      <c r="L275" s="72">
        <v>0</v>
      </c>
      <c r="M275" s="72">
        <v>0</v>
      </c>
      <c r="N275" s="72">
        <v>0</v>
      </c>
      <c r="O275" s="72">
        <v>0</v>
      </c>
      <c r="P275" s="72" t="s">
        <v>743</v>
      </c>
      <c r="Q275" s="72">
        <v>0</v>
      </c>
      <c r="R275" s="72">
        <v>1</v>
      </c>
      <c r="S275" s="72">
        <v>0</v>
      </c>
      <c r="T275" s="72">
        <v>0</v>
      </c>
      <c r="U275" s="72">
        <v>0</v>
      </c>
      <c r="V275" s="72"/>
      <c r="W275" s="13">
        <f t="shared" si="60"/>
        <v>0</v>
      </c>
      <c r="X275" s="13">
        <f t="shared" si="61"/>
        <v>1</v>
      </c>
      <c r="Y275" s="77">
        <f t="shared" si="62"/>
        <v>0</v>
      </c>
      <c r="Z275" s="30">
        <f t="shared" si="63"/>
        <v>0</v>
      </c>
      <c r="AA275" s="13">
        <f t="shared" si="64"/>
        <v>0</v>
      </c>
      <c r="AB275" s="7">
        <f t="shared" si="56"/>
        <v>1</v>
      </c>
      <c r="AC275" s="7"/>
      <c r="AD275" s="7">
        <f t="shared" si="57"/>
        <v>1</v>
      </c>
      <c r="AE275" s="7">
        <f t="shared" si="58"/>
        <v>0</v>
      </c>
      <c r="AF275" s="7">
        <f t="shared" si="59"/>
        <v>0</v>
      </c>
      <c r="AG275" s="7"/>
      <c r="AI275" s="139"/>
      <c r="AJ275" s="139"/>
      <c r="AK275" s="139"/>
      <c r="AL275" s="139"/>
      <c r="AM275" s="139"/>
      <c r="AO275" s="139"/>
      <c r="AP275" s="139"/>
      <c r="AQ275" s="139"/>
      <c r="AR275" s="139"/>
      <c r="AS275" s="139"/>
      <c r="AU275" s="139"/>
      <c r="AV275" s="139"/>
      <c r="AW275" s="139"/>
      <c r="AX275" s="139"/>
      <c r="AY275" s="139"/>
      <c r="BA275" s="139"/>
    </row>
    <row r="276" spans="1:64" ht="15" customHeight="1" x14ac:dyDescent="0.2">
      <c r="A276" s="8">
        <v>1069</v>
      </c>
      <c r="B276" s="29" t="s">
        <v>861</v>
      </c>
      <c r="C276" s="29">
        <v>8</v>
      </c>
      <c r="D276" s="8" t="s">
        <v>646</v>
      </c>
      <c r="E276" s="72">
        <v>0</v>
      </c>
      <c r="F276" s="72">
        <v>0</v>
      </c>
      <c r="G276" s="72">
        <v>0</v>
      </c>
      <c r="H276" s="72">
        <v>0</v>
      </c>
      <c r="I276" s="72">
        <v>1</v>
      </c>
      <c r="J276" s="72"/>
      <c r="K276" s="72">
        <v>0</v>
      </c>
      <c r="L276" s="72">
        <v>0</v>
      </c>
      <c r="M276" s="72">
        <v>0</v>
      </c>
      <c r="N276" s="72">
        <v>0</v>
      </c>
      <c r="O276" s="72">
        <v>0.5</v>
      </c>
      <c r="P276" s="72"/>
      <c r="Q276" s="72">
        <v>0</v>
      </c>
      <c r="R276" s="72">
        <v>1</v>
      </c>
      <c r="S276" s="72">
        <v>0</v>
      </c>
      <c r="T276" s="72">
        <v>0</v>
      </c>
      <c r="U276" s="72">
        <v>0</v>
      </c>
      <c r="V276" s="8"/>
      <c r="W276" s="13">
        <f t="shared" si="60"/>
        <v>0</v>
      </c>
      <c r="X276" s="13">
        <f t="shared" si="61"/>
        <v>0</v>
      </c>
      <c r="Y276" s="77">
        <f t="shared" si="62"/>
        <v>0</v>
      </c>
      <c r="Z276" s="30">
        <f t="shared" si="63"/>
        <v>0</v>
      </c>
      <c r="AA276" s="13">
        <f t="shared" si="64"/>
        <v>0.5</v>
      </c>
      <c r="AB276" s="7">
        <f t="shared" si="56"/>
        <v>0.5</v>
      </c>
      <c r="AC276" s="7"/>
      <c r="AD276" s="7">
        <f t="shared" si="57"/>
        <v>0</v>
      </c>
      <c r="AE276" s="7">
        <f t="shared" si="58"/>
        <v>0.5</v>
      </c>
      <c r="AF276" s="7">
        <f t="shared" si="59"/>
        <v>0</v>
      </c>
      <c r="AG276" s="7"/>
      <c r="AI276" s="139"/>
      <c r="AJ276" s="139"/>
      <c r="AK276" s="139"/>
      <c r="AL276" s="139"/>
      <c r="AM276" s="139"/>
      <c r="AO276" s="139"/>
      <c r="AP276" s="139"/>
      <c r="AQ276" s="139"/>
      <c r="AR276" s="139"/>
      <c r="AS276" s="139"/>
      <c r="AU276" s="139"/>
      <c r="AV276" s="139"/>
      <c r="AW276" s="139"/>
      <c r="AX276" s="139"/>
      <c r="AY276" s="139"/>
      <c r="BA276" s="139"/>
    </row>
    <row r="277" spans="1:64" ht="15" customHeight="1" x14ac:dyDescent="0.2">
      <c r="A277" s="8">
        <v>1015</v>
      </c>
      <c r="B277" s="29" t="s">
        <v>810</v>
      </c>
      <c r="C277" s="29">
        <v>8</v>
      </c>
      <c r="D277" s="8" t="s">
        <v>592</v>
      </c>
      <c r="E277" s="72">
        <v>0</v>
      </c>
      <c r="F277" s="72">
        <v>0</v>
      </c>
      <c r="G277" s="72">
        <v>1</v>
      </c>
      <c r="H277" s="72">
        <v>1</v>
      </c>
      <c r="I277" s="72">
        <v>1</v>
      </c>
      <c r="J277" s="72"/>
      <c r="K277" s="72">
        <v>0</v>
      </c>
      <c r="L277" s="72">
        <v>0</v>
      </c>
      <c r="M277" s="72">
        <v>0</v>
      </c>
      <c r="N277" s="72">
        <v>0</v>
      </c>
      <c r="O277" s="72">
        <v>0</v>
      </c>
      <c r="P277" s="72" t="s">
        <v>744</v>
      </c>
      <c r="Q277" s="72">
        <v>0</v>
      </c>
      <c r="R277" s="72">
        <v>0</v>
      </c>
      <c r="S277" s="72">
        <v>0</v>
      </c>
      <c r="T277" s="72">
        <v>0</v>
      </c>
      <c r="U277" s="72">
        <v>0</v>
      </c>
      <c r="V277" s="72"/>
      <c r="W277" s="13">
        <f t="shared" si="60"/>
        <v>0</v>
      </c>
      <c r="X277" s="13">
        <f t="shared" si="61"/>
        <v>0</v>
      </c>
      <c r="Y277" s="77">
        <f t="shared" si="62"/>
        <v>0</v>
      </c>
      <c r="Z277" s="30">
        <f t="shared" si="63"/>
        <v>0</v>
      </c>
      <c r="AA277" s="13">
        <f t="shared" si="64"/>
        <v>0</v>
      </c>
      <c r="AB277" s="7">
        <f t="shared" si="56"/>
        <v>0</v>
      </c>
      <c r="AC277" s="7"/>
      <c r="AD277" s="7">
        <f t="shared" si="57"/>
        <v>0</v>
      </c>
      <c r="AE277" s="7">
        <f t="shared" si="58"/>
        <v>0</v>
      </c>
      <c r="AF277" s="7">
        <f t="shared" si="59"/>
        <v>0</v>
      </c>
      <c r="AG277" s="7"/>
      <c r="AH277" s="55"/>
      <c r="AI277" s="137"/>
      <c r="AJ277" s="139"/>
      <c r="AK277" s="139"/>
      <c r="AL277" s="139"/>
      <c r="AM277" s="139"/>
      <c r="AO277" s="139"/>
      <c r="AP277" s="139"/>
      <c r="AQ277" s="139"/>
      <c r="AR277" s="139"/>
      <c r="AS277" s="139"/>
      <c r="AU277" s="139"/>
      <c r="AV277" s="139"/>
      <c r="AW277" s="139"/>
      <c r="AX277" s="139"/>
      <c r="AY277" s="139"/>
      <c r="BA277" s="139"/>
    </row>
    <row r="278" spans="1:64" ht="15" customHeight="1" x14ac:dyDescent="0.2">
      <c r="A278" s="8">
        <v>1138</v>
      </c>
      <c r="B278" s="29" t="s">
        <v>919</v>
      </c>
      <c r="C278" s="29">
        <v>11</v>
      </c>
      <c r="D278" s="8" t="s">
        <v>716</v>
      </c>
      <c r="E278" s="72">
        <v>0</v>
      </c>
      <c r="F278" s="72">
        <v>0</v>
      </c>
      <c r="G278" s="72">
        <v>0</v>
      </c>
      <c r="H278" s="72">
        <v>0</v>
      </c>
      <c r="I278" s="72">
        <v>0</v>
      </c>
      <c r="J278" s="72"/>
      <c r="K278" s="72">
        <v>0</v>
      </c>
      <c r="L278" s="72">
        <v>0</v>
      </c>
      <c r="M278" s="72">
        <v>0</v>
      </c>
      <c r="N278" s="72">
        <v>0</v>
      </c>
      <c r="O278" s="72">
        <v>0</v>
      </c>
      <c r="P278" s="72" t="s">
        <v>743</v>
      </c>
      <c r="Q278" s="72">
        <v>0</v>
      </c>
      <c r="R278" s="72">
        <v>1</v>
      </c>
      <c r="S278" s="72">
        <v>0</v>
      </c>
      <c r="T278" s="72">
        <v>0</v>
      </c>
      <c r="U278" s="72">
        <v>0</v>
      </c>
      <c r="V278" s="8"/>
      <c r="W278" s="13">
        <f t="shared" si="60"/>
        <v>0</v>
      </c>
      <c r="X278" s="13">
        <f t="shared" si="61"/>
        <v>0</v>
      </c>
      <c r="Y278" s="77">
        <f t="shared" si="62"/>
        <v>0</v>
      </c>
      <c r="Z278" s="30">
        <f t="shared" si="63"/>
        <v>0</v>
      </c>
      <c r="AA278" s="13">
        <f t="shared" si="64"/>
        <v>0</v>
      </c>
      <c r="AB278" s="7">
        <f t="shared" si="56"/>
        <v>0</v>
      </c>
      <c r="AC278" s="7"/>
      <c r="AD278" s="7">
        <f t="shared" si="57"/>
        <v>0</v>
      </c>
      <c r="AE278" s="7">
        <f t="shared" si="58"/>
        <v>0</v>
      </c>
      <c r="AF278" s="7">
        <f t="shared" si="59"/>
        <v>0</v>
      </c>
      <c r="AG278" s="7"/>
      <c r="AI278" s="139"/>
      <c r="AJ278" s="139"/>
      <c r="AK278" s="139"/>
      <c r="AL278" s="139"/>
      <c r="AM278" s="139"/>
      <c r="AO278" s="139"/>
      <c r="AP278" s="139"/>
      <c r="AQ278" s="139"/>
      <c r="AR278" s="139"/>
      <c r="AS278" s="139"/>
      <c r="AU278" s="139"/>
      <c r="AV278" s="139"/>
      <c r="AW278" s="139"/>
      <c r="AX278" s="139"/>
      <c r="AY278" s="139"/>
      <c r="BA278" s="139"/>
    </row>
    <row r="279" spans="1:64" s="55" customFormat="1" ht="15" customHeight="1" x14ac:dyDescent="0.2">
      <c r="A279" s="8">
        <v>1129</v>
      </c>
      <c r="B279" s="29" t="s">
        <v>910</v>
      </c>
      <c r="C279" s="29">
        <v>8</v>
      </c>
      <c r="D279" s="8" t="s">
        <v>707</v>
      </c>
      <c r="E279" s="72">
        <v>0</v>
      </c>
      <c r="F279" s="72">
        <v>0</v>
      </c>
      <c r="G279" s="72">
        <v>1</v>
      </c>
      <c r="H279" s="72">
        <v>0</v>
      </c>
      <c r="I279" s="72">
        <v>1</v>
      </c>
      <c r="J279" s="72"/>
      <c r="K279" s="72">
        <v>0</v>
      </c>
      <c r="L279" s="72">
        <v>0</v>
      </c>
      <c r="M279" s="72">
        <v>0</v>
      </c>
      <c r="N279" s="72">
        <v>0</v>
      </c>
      <c r="O279" s="72">
        <v>0</v>
      </c>
      <c r="P279" s="72" t="s">
        <v>744</v>
      </c>
      <c r="Q279" s="72">
        <v>0</v>
      </c>
      <c r="R279" s="72">
        <v>1</v>
      </c>
      <c r="S279" s="72">
        <v>0</v>
      </c>
      <c r="T279" s="72">
        <v>0</v>
      </c>
      <c r="U279" s="72">
        <v>0</v>
      </c>
      <c r="V279" s="8"/>
      <c r="W279" s="13">
        <f t="shared" si="60"/>
        <v>0</v>
      </c>
      <c r="X279" s="13">
        <f t="shared" si="61"/>
        <v>0</v>
      </c>
      <c r="Y279" s="77">
        <f t="shared" si="62"/>
        <v>0</v>
      </c>
      <c r="Z279" s="30">
        <f t="shared" si="63"/>
        <v>0</v>
      </c>
      <c r="AA279" s="13">
        <f t="shared" si="64"/>
        <v>0</v>
      </c>
      <c r="AB279" s="7">
        <f t="shared" si="56"/>
        <v>0</v>
      </c>
      <c r="AC279" s="7"/>
      <c r="AD279" s="7">
        <f t="shared" si="57"/>
        <v>0</v>
      </c>
      <c r="AE279" s="7">
        <f t="shared" si="58"/>
        <v>0</v>
      </c>
      <c r="AF279" s="7">
        <f t="shared" si="59"/>
        <v>0</v>
      </c>
      <c r="AG279" s="7"/>
      <c r="AH279" s="54"/>
      <c r="AI279" s="139"/>
      <c r="AJ279" s="137"/>
      <c r="AK279" s="137"/>
      <c r="AL279" s="137"/>
      <c r="AM279" s="137"/>
      <c r="AO279" s="137"/>
      <c r="AP279" s="137"/>
      <c r="AQ279" s="137"/>
      <c r="AR279" s="137"/>
      <c r="AS279" s="137"/>
      <c r="AU279" s="137"/>
      <c r="AV279" s="137"/>
      <c r="AW279" s="137"/>
      <c r="AX279" s="137"/>
      <c r="AY279" s="137"/>
      <c r="BA279" s="137"/>
    </row>
    <row r="280" spans="1:64" s="55" customFormat="1" ht="15" customHeight="1" x14ac:dyDescent="0.2">
      <c r="A280" s="8">
        <v>1159</v>
      </c>
      <c r="B280" s="29" t="s">
        <v>938</v>
      </c>
      <c r="C280" s="29">
        <v>11</v>
      </c>
      <c r="D280" s="8" t="s">
        <v>738</v>
      </c>
      <c r="E280" s="72">
        <v>0</v>
      </c>
      <c r="F280" s="72">
        <v>0</v>
      </c>
      <c r="G280" s="72">
        <v>0</v>
      </c>
      <c r="H280" s="72">
        <v>0</v>
      </c>
      <c r="I280" s="72">
        <v>1</v>
      </c>
      <c r="J280" s="72"/>
      <c r="K280" s="72">
        <v>0</v>
      </c>
      <c r="L280" s="72">
        <v>0</v>
      </c>
      <c r="M280" s="72">
        <v>0</v>
      </c>
      <c r="N280" s="72">
        <v>0</v>
      </c>
      <c r="O280" s="72">
        <v>0</v>
      </c>
      <c r="P280" s="72" t="s">
        <v>744</v>
      </c>
      <c r="Q280" s="72">
        <v>0</v>
      </c>
      <c r="R280" s="72">
        <v>1</v>
      </c>
      <c r="S280" s="72">
        <v>1</v>
      </c>
      <c r="T280" s="72">
        <v>0</v>
      </c>
      <c r="U280" s="72">
        <v>0</v>
      </c>
      <c r="V280" s="8"/>
      <c r="W280" s="13">
        <f t="shared" si="60"/>
        <v>0</v>
      </c>
      <c r="X280" s="13">
        <f t="shared" si="61"/>
        <v>0</v>
      </c>
      <c r="Y280" s="77">
        <f t="shared" si="62"/>
        <v>0</v>
      </c>
      <c r="Z280" s="30">
        <f t="shared" si="63"/>
        <v>0</v>
      </c>
      <c r="AA280" s="13">
        <f t="shared" si="64"/>
        <v>0</v>
      </c>
      <c r="AB280" s="7">
        <f t="shared" si="56"/>
        <v>0</v>
      </c>
      <c r="AC280" s="7"/>
      <c r="AD280" s="7">
        <f t="shared" si="57"/>
        <v>0</v>
      </c>
      <c r="AE280" s="7">
        <f t="shared" si="58"/>
        <v>0</v>
      </c>
      <c r="AF280" s="7">
        <f t="shared" si="59"/>
        <v>0</v>
      </c>
      <c r="AG280" s="7"/>
      <c r="AH280" s="54"/>
      <c r="AI280" s="139"/>
      <c r="AJ280" s="137"/>
      <c r="AK280" s="137"/>
      <c r="AL280" s="137"/>
      <c r="AM280" s="137"/>
      <c r="AO280" s="137"/>
      <c r="AP280" s="137"/>
      <c r="AQ280" s="137"/>
      <c r="AR280" s="137"/>
      <c r="AS280" s="137"/>
      <c r="AU280" s="137"/>
      <c r="AV280" s="137"/>
      <c r="AW280" s="137"/>
      <c r="AX280" s="137"/>
      <c r="AY280" s="137"/>
      <c r="AZ280" s="137"/>
      <c r="BA280" s="137"/>
      <c r="BD280" s="137"/>
      <c r="BE280" s="137"/>
      <c r="BF280" s="137"/>
      <c r="BG280" s="137"/>
      <c r="BH280" s="137"/>
      <c r="BI280" s="137"/>
      <c r="BJ280" s="137"/>
      <c r="BK280" s="137"/>
      <c r="BL280" s="137"/>
    </row>
    <row r="281" spans="1:64" s="83" customFormat="1" ht="15" customHeight="1" x14ac:dyDescent="0.2">
      <c r="A281" s="8">
        <v>1073</v>
      </c>
      <c r="B281" s="29" t="s">
        <v>865</v>
      </c>
      <c r="C281" s="29">
        <v>8</v>
      </c>
      <c r="D281" s="8" t="s">
        <v>650</v>
      </c>
      <c r="E281" s="72">
        <v>0</v>
      </c>
      <c r="F281" s="72">
        <v>0</v>
      </c>
      <c r="G281" s="72">
        <v>1</v>
      </c>
      <c r="H281" s="72">
        <v>0</v>
      </c>
      <c r="I281" s="72">
        <v>0</v>
      </c>
      <c r="J281" s="72"/>
      <c r="K281" s="72">
        <v>0</v>
      </c>
      <c r="L281" s="72">
        <v>0</v>
      </c>
      <c r="M281" s="72">
        <v>0</v>
      </c>
      <c r="N281" s="72">
        <v>0</v>
      </c>
      <c r="O281" s="72">
        <v>0.5</v>
      </c>
      <c r="P281" s="72" t="s">
        <v>760</v>
      </c>
      <c r="Q281" s="72">
        <v>0</v>
      </c>
      <c r="R281" s="72">
        <v>0</v>
      </c>
      <c r="S281" s="72">
        <v>0</v>
      </c>
      <c r="T281" s="72">
        <v>0</v>
      </c>
      <c r="U281" s="72">
        <v>0</v>
      </c>
      <c r="V281" s="8"/>
      <c r="W281" s="13">
        <f t="shared" si="60"/>
        <v>0</v>
      </c>
      <c r="X281" s="13">
        <f t="shared" si="61"/>
        <v>0</v>
      </c>
      <c r="Y281" s="77">
        <f t="shared" si="62"/>
        <v>0</v>
      </c>
      <c r="Z281" s="30">
        <f t="shared" si="63"/>
        <v>0</v>
      </c>
      <c r="AA281" s="13">
        <f t="shared" si="64"/>
        <v>0</v>
      </c>
      <c r="AB281" s="7">
        <f t="shared" si="56"/>
        <v>0</v>
      </c>
      <c r="AC281" s="7"/>
      <c r="AD281" s="7">
        <f t="shared" si="57"/>
        <v>0</v>
      </c>
      <c r="AE281" s="7">
        <f t="shared" si="58"/>
        <v>0</v>
      </c>
      <c r="AF281" s="7">
        <f t="shared" si="59"/>
        <v>0</v>
      </c>
      <c r="AG281" s="7"/>
      <c r="AH281" s="54"/>
      <c r="AI281" s="139"/>
      <c r="AJ281" s="85"/>
      <c r="AK281" s="85"/>
      <c r="AL281" s="85"/>
      <c r="AM281" s="85"/>
      <c r="AO281" s="85"/>
      <c r="AP281" s="85"/>
      <c r="AQ281" s="85"/>
      <c r="AR281" s="85"/>
      <c r="AS281" s="85"/>
      <c r="AU281" s="85"/>
      <c r="AV281" s="85"/>
      <c r="AW281" s="85"/>
      <c r="AX281" s="85"/>
      <c r="AY281" s="85"/>
      <c r="BA281" s="85"/>
    </row>
    <row r="282" spans="1:64" ht="15" customHeight="1" x14ac:dyDescent="0.2">
      <c r="A282" s="8">
        <v>1153</v>
      </c>
      <c r="B282" s="29" t="s">
        <v>934</v>
      </c>
      <c r="C282" s="29">
        <v>9</v>
      </c>
      <c r="D282" s="8" t="s">
        <v>732</v>
      </c>
      <c r="E282" s="72">
        <v>0</v>
      </c>
      <c r="F282" s="72">
        <v>0</v>
      </c>
      <c r="G282" s="72">
        <v>1</v>
      </c>
      <c r="H282" s="72">
        <v>0</v>
      </c>
      <c r="I282" s="72">
        <v>0</v>
      </c>
      <c r="J282" s="72"/>
      <c r="K282" s="72">
        <v>0</v>
      </c>
      <c r="L282" s="72">
        <v>0</v>
      </c>
      <c r="M282" s="72">
        <v>0</v>
      </c>
      <c r="N282" s="72">
        <v>0</v>
      </c>
      <c r="O282" s="72">
        <v>0</v>
      </c>
      <c r="P282" s="72" t="s">
        <v>743</v>
      </c>
      <c r="Q282" s="72">
        <v>0</v>
      </c>
      <c r="R282" s="72">
        <v>0</v>
      </c>
      <c r="S282" s="72">
        <v>0</v>
      </c>
      <c r="T282" s="72">
        <v>0</v>
      </c>
      <c r="U282" s="72">
        <v>0</v>
      </c>
      <c r="V282" s="8"/>
      <c r="W282" s="13">
        <f t="shared" si="60"/>
        <v>0</v>
      </c>
      <c r="X282" s="13">
        <f t="shared" si="61"/>
        <v>0</v>
      </c>
      <c r="Y282" s="77">
        <f t="shared" si="62"/>
        <v>0</v>
      </c>
      <c r="Z282" s="30">
        <f t="shared" si="63"/>
        <v>0</v>
      </c>
      <c r="AA282" s="13">
        <f t="shared" si="64"/>
        <v>0</v>
      </c>
      <c r="AB282" s="7">
        <f t="shared" si="56"/>
        <v>0</v>
      </c>
      <c r="AC282" s="7"/>
      <c r="AD282" s="7">
        <f t="shared" si="57"/>
        <v>0</v>
      </c>
      <c r="AE282" s="7">
        <f t="shared" si="58"/>
        <v>0</v>
      </c>
      <c r="AF282" s="7">
        <f t="shared" si="59"/>
        <v>0</v>
      </c>
      <c r="AG282" s="7"/>
      <c r="AH282" s="55"/>
      <c r="AI282" s="137"/>
      <c r="AJ282" s="139"/>
      <c r="AK282" s="139"/>
      <c r="AL282" s="139"/>
      <c r="AM282" s="139"/>
      <c r="AO282" s="139"/>
      <c r="AP282" s="139"/>
      <c r="AQ282" s="139"/>
      <c r="AR282" s="139"/>
      <c r="AS282" s="139"/>
      <c r="AU282" s="139"/>
      <c r="AV282" s="139"/>
      <c r="AW282" s="139"/>
      <c r="AX282" s="139"/>
      <c r="AY282" s="139"/>
      <c r="AZ282" s="139"/>
      <c r="BA282" s="139"/>
      <c r="BD282" s="139"/>
      <c r="BE282" s="139"/>
      <c r="BF282" s="139"/>
      <c r="BG282" s="139"/>
      <c r="BH282" s="139"/>
      <c r="BI282" s="139"/>
      <c r="BJ282" s="139"/>
      <c r="BK282" s="139"/>
      <c r="BL282" s="139"/>
    </row>
    <row r="283" spans="1:64" ht="15" customHeight="1" x14ac:dyDescent="0.2">
      <c r="A283" s="8">
        <v>1149</v>
      </c>
      <c r="B283" s="29" t="s">
        <v>930</v>
      </c>
      <c r="C283" s="29">
        <v>8</v>
      </c>
      <c r="D283" s="8" t="s">
        <v>728</v>
      </c>
      <c r="E283" s="72">
        <v>0</v>
      </c>
      <c r="F283" s="72">
        <v>0</v>
      </c>
      <c r="G283" s="72">
        <v>0</v>
      </c>
      <c r="H283" s="72">
        <v>0</v>
      </c>
      <c r="I283" s="72">
        <v>0</v>
      </c>
      <c r="J283" s="72"/>
      <c r="K283" s="72">
        <v>0</v>
      </c>
      <c r="L283" s="72">
        <v>0</v>
      </c>
      <c r="M283" s="72">
        <v>0</v>
      </c>
      <c r="N283" s="72">
        <v>0</v>
      </c>
      <c r="O283" s="72">
        <v>0</v>
      </c>
      <c r="P283" s="72" t="s">
        <v>744</v>
      </c>
      <c r="Q283" s="72">
        <v>0</v>
      </c>
      <c r="R283" s="72">
        <v>1</v>
      </c>
      <c r="S283" s="72">
        <v>1</v>
      </c>
      <c r="T283" s="72">
        <v>0</v>
      </c>
      <c r="U283" s="72">
        <v>0</v>
      </c>
      <c r="V283" s="8"/>
      <c r="W283" s="13">
        <f t="shared" si="60"/>
        <v>0</v>
      </c>
      <c r="X283" s="13">
        <f t="shared" si="61"/>
        <v>0</v>
      </c>
      <c r="Y283" s="77">
        <f t="shared" si="62"/>
        <v>0</v>
      </c>
      <c r="Z283" s="30">
        <f t="shared" si="63"/>
        <v>0</v>
      </c>
      <c r="AA283" s="13">
        <f t="shared" si="64"/>
        <v>0</v>
      </c>
      <c r="AB283" s="7">
        <f t="shared" si="56"/>
        <v>0</v>
      </c>
      <c r="AC283" s="7"/>
      <c r="AD283" s="7">
        <f t="shared" si="57"/>
        <v>0</v>
      </c>
      <c r="AE283" s="7">
        <f t="shared" si="58"/>
        <v>0</v>
      </c>
      <c r="AF283" s="7">
        <f t="shared" si="59"/>
        <v>0</v>
      </c>
      <c r="AG283" s="7"/>
      <c r="AH283" s="55"/>
      <c r="AI283" s="137"/>
      <c r="AJ283" s="139"/>
      <c r="AK283" s="139"/>
      <c r="AL283" s="139"/>
      <c r="AM283" s="139"/>
      <c r="AO283" s="139"/>
      <c r="AP283" s="139"/>
      <c r="AQ283" s="139"/>
      <c r="AR283" s="139"/>
      <c r="AS283" s="139"/>
      <c r="AU283" s="139"/>
      <c r="AV283" s="139"/>
      <c r="AW283" s="139"/>
      <c r="AX283" s="139"/>
      <c r="AY283" s="139"/>
      <c r="BA283" s="139"/>
    </row>
    <row r="284" spans="1:64" ht="15" customHeight="1" x14ac:dyDescent="0.2">
      <c r="A284" s="8">
        <v>1162</v>
      </c>
      <c r="B284" s="29" t="s">
        <v>940</v>
      </c>
      <c r="C284" s="29">
        <v>9</v>
      </c>
      <c r="D284" s="8" t="s">
        <v>741</v>
      </c>
      <c r="E284" s="72">
        <v>0</v>
      </c>
      <c r="F284" s="72">
        <v>0</v>
      </c>
      <c r="G284" s="72">
        <v>0</v>
      </c>
      <c r="H284" s="72">
        <v>0</v>
      </c>
      <c r="I284" s="72">
        <v>0</v>
      </c>
      <c r="J284" s="72"/>
      <c r="K284" s="72">
        <v>0</v>
      </c>
      <c r="L284" s="72">
        <v>0</v>
      </c>
      <c r="M284" s="72">
        <v>0</v>
      </c>
      <c r="N284" s="72">
        <v>0</v>
      </c>
      <c r="O284" s="72">
        <v>0</v>
      </c>
      <c r="P284" s="72" t="s">
        <v>744</v>
      </c>
      <c r="Q284" s="72">
        <v>0</v>
      </c>
      <c r="R284" s="72">
        <v>1</v>
      </c>
      <c r="S284" s="72">
        <v>0</v>
      </c>
      <c r="T284" s="72">
        <v>0</v>
      </c>
      <c r="U284" s="72">
        <v>0</v>
      </c>
      <c r="V284" s="8"/>
      <c r="W284" s="13">
        <f t="shared" si="60"/>
        <v>0</v>
      </c>
      <c r="X284" s="13">
        <f t="shared" si="61"/>
        <v>0</v>
      </c>
      <c r="Y284" s="77">
        <f t="shared" si="62"/>
        <v>0</v>
      </c>
      <c r="Z284" s="30">
        <f t="shared" si="63"/>
        <v>0</v>
      </c>
      <c r="AA284" s="13">
        <f t="shared" si="64"/>
        <v>0</v>
      </c>
      <c r="AB284" s="7">
        <f t="shared" si="56"/>
        <v>0</v>
      </c>
      <c r="AC284" s="7"/>
      <c r="AD284" s="7">
        <f t="shared" si="57"/>
        <v>0</v>
      </c>
      <c r="AE284" s="7">
        <f t="shared" si="58"/>
        <v>0</v>
      </c>
      <c r="AF284" s="7">
        <f t="shared" si="59"/>
        <v>0</v>
      </c>
      <c r="AG284" s="7"/>
      <c r="AI284" s="139"/>
      <c r="AJ284" s="139"/>
      <c r="AK284" s="139"/>
      <c r="AL284" s="139"/>
      <c r="AM284" s="139"/>
      <c r="AO284" s="139"/>
      <c r="AP284" s="139"/>
      <c r="AQ284" s="139"/>
      <c r="AR284" s="139"/>
      <c r="AS284" s="139"/>
      <c r="AU284" s="139"/>
      <c r="AV284" s="139"/>
      <c r="AW284" s="139"/>
      <c r="AX284" s="139"/>
      <c r="AY284" s="139"/>
      <c r="BA284" s="139"/>
    </row>
    <row r="285" spans="1:64" s="55" customFormat="1" ht="15" customHeight="1" x14ac:dyDescent="0.2">
      <c r="A285" s="8">
        <v>1060</v>
      </c>
      <c r="B285" s="29" t="s">
        <v>854</v>
      </c>
      <c r="C285" s="29">
        <v>11</v>
      </c>
      <c r="D285" s="8" t="s">
        <v>637</v>
      </c>
      <c r="E285" s="72">
        <v>0</v>
      </c>
      <c r="F285" s="72">
        <v>0</v>
      </c>
      <c r="G285" s="72">
        <v>0</v>
      </c>
      <c r="H285" s="72">
        <v>0</v>
      </c>
      <c r="I285" s="72">
        <v>0</v>
      </c>
      <c r="J285" s="72"/>
      <c r="K285" s="72">
        <v>0</v>
      </c>
      <c r="L285" s="72">
        <v>1</v>
      </c>
      <c r="M285" s="72">
        <v>0</v>
      </c>
      <c r="N285" s="72">
        <v>0</v>
      </c>
      <c r="O285" s="72">
        <v>1</v>
      </c>
      <c r="P285" s="72" t="s">
        <v>757</v>
      </c>
      <c r="Q285" s="72">
        <v>0</v>
      </c>
      <c r="R285" s="72">
        <v>0</v>
      </c>
      <c r="S285" s="72">
        <v>0</v>
      </c>
      <c r="T285" s="72">
        <v>0</v>
      </c>
      <c r="U285" s="72">
        <v>0</v>
      </c>
      <c r="V285" s="8"/>
      <c r="W285" s="13">
        <f t="shared" si="60"/>
        <v>0</v>
      </c>
      <c r="X285" s="13">
        <f t="shared" si="61"/>
        <v>0</v>
      </c>
      <c r="Y285" s="77">
        <f t="shared" si="62"/>
        <v>0</v>
      </c>
      <c r="Z285" s="30">
        <f t="shared" si="63"/>
        <v>0</v>
      </c>
      <c r="AA285" s="13">
        <f t="shared" si="64"/>
        <v>0</v>
      </c>
      <c r="AB285" s="7">
        <f t="shared" si="56"/>
        <v>0</v>
      </c>
      <c r="AC285" s="7"/>
      <c r="AD285" s="7">
        <f t="shared" si="57"/>
        <v>0</v>
      </c>
      <c r="AE285" s="7">
        <f t="shared" si="58"/>
        <v>0</v>
      </c>
      <c r="AF285" s="7">
        <f t="shared" si="59"/>
        <v>0</v>
      </c>
      <c r="AG285" s="88"/>
      <c r="AH285" s="54"/>
      <c r="AI285" s="139"/>
      <c r="AJ285" s="137"/>
      <c r="AK285" s="137"/>
      <c r="AL285" s="137"/>
      <c r="AM285" s="137"/>
      <c r="AO285" s="137"/>
      <c r="AP285" s="137"/>
      <c r="AQ285" s="137"/>
      <c r="AR285" s="137"/>
      <c r="AS285" s="137"/>
      <c r="AU285" s="137"/>
      <c r="AV285" s="137"/>
      <c r="AW285" s="137"/>
      <c r="AX285" s="137"/>
      <c r="AY285" s="137"/>
      <c r="AZ285" s="137"/>
      <c r="BA285" s="137"/>
      <c r="BD285" s="137"/>
      <c r="BE285" s="137"/>
      <c r="BF285" s="137"/>
      <c r="BG285" s="137"/>
      <c r="BH285" s="137"/>
      <c r="BI285" s="137"/>
      <c r="BJ285" s="137"/>
      <c r="BK285" s="137"/>
      <c r="BL285" s="137"/>
    </row>
    <row r="286" spans="1:64" s="55" customFormat="1" ht="15" customHeight="1" x14ac:dyDescent="0.2">
      <c r="A286" s="8">
        <v>1160</v>
      </c>
      <c r="B286" s="29" t="s">
        <v>439</v>
      </c>
      <c r="C286" s="29">
        <v>8</v>
      </c>
      <c r="D286" s="8" t="s">
        <v>739</v>
      </c>
      <c r="E286" s="72">
        <v>0</v>
      </c>
      <c r="F286" s="72">
        <v>0</v>
      </c>
      <c r="G286" s="72">
        <v>1</v>
      </c>
      <c r="H286" s="72">
        <v>0</v>
      </c>
      <c r="I286" s="72">
        <v>1</v>
      </c>
      <c r="J286" s="72"/>
      <c r="K286" s="72">
        <v>0</v>
      </c>
      <c r="L286" s="72">
        <v>0</v>
      </c>
      <c r="M286" s="72">
        <v>0</v>
      </c>
      <c r="N286" s="72">
        <v>0</v>
      </c>
      <c r="O286" s="72">
        <v>0</v>
      </c>
      <c r="P286" s="72" t="s">
        <v>764</v>
      </c>
      <c r="Q286" s="72">
        <v>0</v>
      </c>
      <c r="R286" s="72">
        <v>1</v>
      </c>
      <c r="S286" s="72">
        <v>0</v>
      </c>
      <c r="T286" s="72">
        <v>0</v>
      </c>
      <c r="U286" s="72">
        <v>0</v>
      </c>
      <c r="V286" s="8"/>
      <c r="W286" s="13">
        <f t="shared" si="60"/>
        <v>0</v>
      </c>
      <c r="X286" s="13">
        <f t="shared" si="61"/>
        <v>0</v>
      </c>
      <c r="Y286" s="77">
        <f t="shared" si="62"/>
        <v>0</v>
      </c>
      <c r="Z286" s="30">
        <f t="shared" si="63"/>
        <v>0</v>
      </c>
      <c r="AA286" s="13">
        <f t="shared" si="64"/>
        <v>0</v>
      </c>
      <c r="AB286" s="7">
        <f t="shared" si="56"/>
        <v>0</v>
      </c>
      <c r="AC286" s="7"/>
      <c r="AD286" s="7">
        <f t="shared" si="57"/>
        <v>0</v>
      </c>
      <c r="AE286" s="7">
        <f t="shared" si="58"/>
        <v>0</v>
      </c>
      <c r="AF286" s="7">
        <f t="shared" si="59"/>
        <v>0</v>
      </c>
      <c r="AG286" s="88"/>
      <c r="AI286" s="137"/>
      <c r="AJ286" s="137"/>
      <c r="AK286" s="137"/>
      <c r="AL286" s="137"/>
      <c r="AM286" s="137"/>
      <c r="AO286" s="137"/>
      <c r="AP286" s="137"/>
      <c r="AQ286" s="137"/>
      <c r="AR286" s="137"/>
      <c r="AS286" s="137"/>
      <c r="AU286" s="137"/>
      <c r="AV286" s="137"/>
      <c r="AW286" s="137"/>
      <c r="AX286" s="137"/>
      <c r="AY286" s="137"/>
      <c r="BA286" s="137"/>
    </row>
    <row r="287" spans="1:64" s="55" customFormat="1" ht="15" customHeight="1" x14ac:dyDescent="0.2">
      <c r="A287" s="8">
        <v>1150</v>
      </c>
      <c r="B287" s="29" t="s">
        <v>931</v>
      </c>
      <c r="C287" s="29">
        <v>11</v>
      </c>
      <c r="D287" s="8" t="s">
        <v>729</v>
      </c>
      <c r="E287" s="72">
        <v>0</v>
      </c>
      <c r="F287" s="72">
        <v>0</v>
      </c>
      <c r="G287" s="72">
        <v>1</v>
      </c>
      <c r="H287" s="72">
        <v>1</v>
      </c>
      <c r="I287" s="72">
        <v>0</v>
      </c>
      <c r="J287" s="72"/>
      <c r="K287" s="72">
        <v>0</v>
      </c>
      <c r="L287" s="72">
        <v>0</v>
      </c>
      <c r="M287" s="72">
        <v>0</v>
      </c>
      <c r="N287" s="72">
        <v>0</v>
      </c>
      <c r="O287" s="72">
        <v>0</v>
      </c>
      <c r="P287" s="72" t="s">
        <v>744</v>
      </c>
      <c r="Q287" s="72">
        <v>0</v>
      </c>
      <c r="R287" s="72">
        <v>1</v>
      </c>
      <c r="S287" s="72">
        <v>0</v>
      </c>
      <c r="T287" s="72">
        <v>0</v>
      </c>
      <c r="U287" s="72">
        <v>0</v>
      </c>
      <c r="V287" s="8"/>
      <c r="W287" s="13">
        <f t="shared" si="60"/>
        <v>0</v>
      </c>
      <c r="X287" s="13">
        <f t="shared" si="61"/>
        <v>0</v>
      </c>
      <c r="Y287" s="77">
        <f t="shared" si="62"/>
        <v>0</v>
      </c>
      <c r="Z287" s="30">
        <f t="shared" si="63"/>
        <v>0</v>
      </c>
      <c r="AA287" s="13">
        <f t="shared" si="64"/>
        <v>0</v>
      </c>
      <c r="AB287" s="7">
        <f t="shared" si="56"/>
        <v>0</v>
      </c>
      <c r="AC287" s="7"/>
      <c r="AD287" s="7">
        <f t="shared" si="57"/>
        <v>0</v>
      </c>
      <c r="AE287" s="7">
        <f t="shared" si="58"/>
        <v>0</v>
      </c>
      <c r="AF287" s="7">
        <f t="shared" si="59"/>
        <v>0</v>
      </c>
      <c r="AG287" s="7"/>
      <c r="AI287" s="137"/>
      <c r="AJ287" s="137"/>
      <c r="AK287" s="137"/>
      <c r="AL287" s="137"/>
      <c r="AM287" s="137"/>
      <c r="AO287" s="137"/>
      <c r="AP287" s="137"/>
      <c r="AQ287" s="137"/>
      <c r="AR287" s="137"/>
      <c r="AS287" s="137"/>
      <c r="AU287" s="137"/>
      <c r="AV287" s="137"/>
      <c r="AW287" s="137"/>
      <c r="AX287" s="137"/>
      <c r="AY287" s="137"/>
      <c r="AZ287" s="137"/>
      <c r="BA287" s="137"/>
      <c r="BD287" s="137"/>
      <c r="BE287" s="137"/>
      <c r="BF287" s="137"/>
      <c r="BG287" s="137"/>
      <c r="BH287" s="137"/>
      <c r="BI287" s="137"/>
      <c r="BJ287" s="137"/>
      <c r="BK287" s="137"/>
      <c r="BL287" s="137"/>
    </row>
    <row r="288" spans="1:64" s="55" customFormat="1" ht="15" customHeight="1" x14ac:dyDescent="0.2">
      <c r="A288" s="8">
        <v>1071</v>
      </c>
      <c r="B288" s="29" t="s">
        <v>863</v>
      </c>
      <c r="C288" s="29">
        <v>10</v>
      </c>
      <c r="D288" s="8" t="s">
        <v>648</v>
      </c>
      <c r="E288" s="72">
        <v>0</v>
      </c>
      <c r="F288" s="72">
        <v>0</v>
      </c>
      <c r="G288" s="72">
        <v>0</v>
      </c>
      <c r="H288" s="72">
        <v>0</v>
      </c>
      <c r="I288" s="72">
        <v>1</v>
      </c>
      <c r="J288" s="72" t="s">
        <v>789</v>
      </c>
      <c r="K288" s="72">
        <v>0</v>
      </c>
      <c r="L288" s="72">
        <v>0</v>
      </c>
      <c r="M288" s="72">
        <v>0</v>
      </c>
      <c r="N288" s="72">
        <v>0</v>
      </c>
      <c r="O288" s="72">
        <v>0</v>
      </c>
      <c r="P288" s="72" t="s">
        <v>756</v>
      </c>
      <c r="Q288" s="72">
        <v>0</v>
      </c>
      <c r="R288" s="72">
        <v>1</v>
      </c>
      <c r="S288" s="72">
        <v>0</v>
      </c>
      <c r="T288" s="72">
        <v>0</v>
      </c>
      <c r="U288" s="72">
        <v>0</v>
      </c>
      <c r="V288" s="8"/>
      <c r="W288" s="13">
        <f t="shared" si="60"/>
        <v>0</v>
      </c>
      <c r="X288" s="13">
        <f t="shared" si="61"/>
        <v>0</v>
      </c>
      <c r="Y288" s="77">
        <f t="shared" si="62"/>
        <v>0</v>
      </c>
      <c r="Z288" s="30">
        <f t="shared" si="63"/>
        <v>0</v>
      </c>
      <c r="AA288" s="13">
        <f t="shared" si="64"/>
        <v>0</v>
      </c>
      <c r="AB288" s="7">
        <f t="shared" si="56"/>
        <v>0</v>
      </c>
      <c r="AC288" s="7"/>
      <c r="AD288" s="7">
        <f t="shared" si="57"/>
        <v>0</v>
      </c>
      <c r="AE288" s="7">
        <f t="shared" si="58"/>
        <v>0</v>
      </c>
      <c r="AF288" s="7">
        <f t="shared" si="59"/>
        <v>0</v>
      </c>
      <c r="AG288" s="7"/>
      <c r="AH288" s="54"/>
      <c r="AI288" s="139"/>
      <c r="AJ288" s="137"/>
      <c r="AK288" s="137"/>
      <c r="AL288" s="137"/>
      <c r="AM288" s="137"/>
      <c r="AO288" s="137"/>
      <c r="AP288" s="137"/>
      <c r="AQ288" s="137"/>
      <c r="AR288" s="137"/>
      <c r="AS288" s="137"/>
      <c r="AU288" s="137"/>
      <c r="AV288" s="137"/>
      <c r="AW288" s="137"/>
      <c r="AX288" s="137"/>
      <c r="AY288" s="137"/>
      <c r="BA288" s="137"/>
    </row>
    <row r="289" spans="1:64" s="55" customFormat="1" ht="15" customHeight="1" x14ac:dyDescent="0.2">
      <c r="A289" s="8">
        <v>1151</v>
      </c>
      <c r="B289" s="29" t="s">
        <v>932</v>
      </c>
      <c r="C289" s="29">
        <v>10</v>
      </c>
      <c r="D289" s="8" t="s">
        <v>730</v>
      </c>
      <c r="E289" s="72">
        <v>0</v>
      </c>
      <c r="F289" s="72">
        <v>0</v>
      </c>
      <c r="G289" s="72">
        <v>0</v>
      </c>
      <c r="H289" s="72">
        <v>0</v>
      </c>
      <c r="I289" s="72">
        <v>0</v>
      </c>
      <c r="J289" s="72"/>
      <c r="K289" s="72">
        <v>0</v>
      </c>
      <c r="L289" s="72">
        <v>0</v>
      </c>
      <c r="M289" s="72">
        <v>0</v>
      </c>
      <c r="N289" s="72">
        <v>0</v>
      </c>
      <c r="O289" s="72">
        <v>0</v>
      </c>
      <c r="P289" s="72" t="s">
        <v>743</v>
      </c>
      <c r="Q289" s="72">
        <v>0</v>
      </c>
      <c r="R289" s="72">
        <v>1</v>
      </c>
      <c r="S289" s="72">
        <v>0</v>
      </c>
      <c r="T289" s="72">
        <v>0</v>
      </c>
      <c r="U289" s="72">
        <v>0</v>
      </c>
      <c r="V289" s="8"/>
      <c r="W289" s="13">
        <f t="shared" si="60"/>
        <v>0</v>
      </c>
      <c r="X289" s="13">
        <f t="shared" si="61"/>
        <v>0</v>
      </c>
      <c r="Y289" s="77">
        <f t="shared" si="62"/>
        <v>0</v>
      </c>
      <c r="Z289" s="30">
        <f t="shared" si="63"/>
        <v>0</v>
      </c>
      <c r="AA289" s="13">
        <f t="shared" si="64"/>
        <v>0</v>
      </c>
      <c r="AB289" s="7">
        <f t="shared" si="56"/>
        <v>0</v>
      </c>
      <c r="AC289" s="7"/>
      <c r="AD289" s="7">
        <f t="shared" si="57"/>
        <v>0</v>
      </c>
      <c r="AE289" s="7">
        <f t="shared" si="58"/>
        <v>0</v>
      </c>
      <c r="AF289" s="7">
        <f t="shared" si="59"/>
        <v>0</v>
      </c>
      <c r="AG289" s="7"/>
      <c r="AH289" s="54"/>
      <c r="AI289" s="139"/>
      <c r="AJ289" s="137"/>
      <c r="AK289" s="137"/>
      <c r="AL289" s="137"/>
      <c r="AM289" s="137"/>
      <c r="AO289" s="137"/>
      <c r="AP289" s="137"/>
      <c r="AQ289" s="137"/>
      <c r="AR289" s="137"/>
      <c r="AS289" s="137"/>
      <c r="AU289" s="137"/>
      <c r="AV289" s="137"/>
      <c r="AW289" s="137"/>
      <c r="AX289" s="137"/>
      <c r="AY289" s="137"/>
      <c r="BA289" s="137"/>
    </row>
    <row r="290" spans="1:64" s="55" customFormat="1" ht="15" customHeight="1" x14ac:dyDescent="0.2">
      <c r="A290" s="11" t="s">
        <v>302</v>
      </c>
      <c r="B290" s="29" t="s">
        <v>516</v>
      </c>
      <c r="C290" s="29">
        <v>2</v>
      </c>
      <c r="D290" s="4" t="s">
        <v>318</v>
      </c>
      <c r="E290" s="8">
        <v>0</v>
      </c>
      <c r="F290" s="8">
        <v>0</v>
      </c>
      <c r="G290" s="8">
        <v>0</v>
      </c>
      <c r="H290" s="8">
        <v>0</v>
      </c>
      <c r="I290" s="8">
        <v>0</v>
      </c>
      <c r="J290" s="8"/>
      <c r="K290" s="8">
        <v>0</v>
      </c>
      <c r="L290" s="8">
        <v>0</v>
      </c>
      <c r="M290" s="8">
        <v>0</v>
      </c>
      <c r="N290" s="8">
        <v>0</v>
      </c>
      <c r="O290" s="8">
        <v>1</v>
      </c>
      <c r="P290" s="8"/>
      <c r="Q290" s="8">
        <v>0</v>
      </c>
      <c r="R290" s="8">
        <v>1</v>
      </c>
      <c r="S290" s="8">
        <v>0</v>
      </c>
      <c r="T290" s="8">
        <v>0</v>
      </c>
      <c r="U290" s="8">
        <v>0</v>
      </c>
      <c r="V290" s="8" t="s">
        <v>542</v>
      </c>
      <c r="W290" s="13">
        <f t="shared" si="60"/>
        <v>0</v>
      </c>
      <c r="X290" s="13">
        <f t="shared" si="61"/>
        <v>0</v>
      </c>
      <c r="Y290" s="77">
        <f t="shared" si="62"/>
        <v>0</v>
      </c>
      <c r="Z290" s="30">
        <f t="shared" si="63"/>
        <v>0</v>
      </c>
      <c r="AA290" s="13">
        <f t="shared" si="64"/>
        <v>0</v>
      </c>
      <c r="AB290" s="7">
        <f t="shared" si="56"/>
        <v>0</v>
      </c>
      <c r="AC290" s="7"/>
      <c r="AD290" s="7">
        <f t="shared" si="57"/>
        <v>0</v>
      </c>
      <c r="AE290" s="7">
        <f t="shared" si="58"/>
        <v>0</v>
      </c>
      <c r="AF290" s="7">
        <f t="shared" si="59"/>
        <v>0</v>
      </c>
      <c r="AG290" s="7"/>
      <c r="AH290" s="54"/>
      <c r="AI290" s="139"/>
      <c r="AJ290" s="137"/>
      <c r="AK290" s="137"/>
      <c r="AL290" s="137"/>
      <c r="AM290" s="137"/>
      <c r="AO290" s="137"/>
      <c r="AP290" s="137"/>
      <c r="AQ290" s="137"/>
      <c r="AR290" s="137"/>
      <c r="AS290" s="137"/>
      <c r="AU290" s="137"/>
      <c r="AV290" s="137"/>
      <c r="AW290" s="137"/>
      <c r="AX290" s="137"/>
      <c r="AY290" s="137"/>
      <c r="BA290" s="137"/>
    </row>
    <row r="291" spans="1:64" ht="15" customHeight="1" x14ac:dyDescent="0.2">
      <c r="A291" s="8">
        <v>1024</v>
      </c>
      <c r="B291" s="29" t="s">
        <v>819</v>
      </c>
      <c r="C291" s="29">
        <v>11</v>
      </c>
      <c r="D291" s="8" t="s">
        <v>601</v>
      </c>
      <c r="E291" s="72">
        <v>0</v>
      </c>
      <c r="F291" s="72">
        <v>0</v>
      </c>
      <c r="G291" s="72">
        <v>0</v>
      </c>
      <c r="H291" s="72">
        <v>0</v>
      </c>
      <c r="I291" s="72">
        <v>1</v>
      </c>
      <c r="J291" s="72"/>
      <c r="K291" s="72">
        <v>0</v>
      </c>
      <c r="L291" s="72">
        <v>0</v>
      </c>
      <c r="M291" s="72">
        <v>0</v>
      </c>
      <c r="N291" s="72">
        <v>0</v>
      </c>
      <c r="O291" s="72">
        <v>0</v>
      </c>
      <c r="P291" s="72" t="s">
        <v>744</v>
      </c>
      <c r="Q291" s="72">
        <v>0</v>
      </c>
      <c r="R291" s="72">
        <v>0</v>
      </c>
      <c r="S291" s="72">
        <v>0</v>
      </c>
      <c r="T291" s="72">
        <v>0</v>
      </c>
      <c r="U291" s="72">
        <v>0</v>
      </c>
      <c r="V291" s="72"/>
      <c r="W291" s="13">
        <f t="shared" si="60"/>
        <v>0</v>
      </c>
      <c r="X291" s="13">
        <f t="shared" si="61"/>
        <v>0</v>
      </c>
      <c r="Y291" s="77">
        <f t="shared" si="62"/>
        <v>0</v>
      </c>
      <c r="Z291" s="30">
        <f t="shared" si="63"/>
        <v>0</v>
      </c>
      <c r="AA291" s="13">
        <f t="shared" si="64"/>
        <v>0</v>
      </c>
      <c r="AB291" s="7">
        <f t="shared" si="56"/>
        <v>0</v>
      </c>
      <c r="AC291" s="7"/>
      <c r="AD291" s="7">
        <f t="shared" si="57"/>
        <v>0</v>
      </c>
      <c r="AE291" s="7">
        <f t="shared" si="58"/>
        <v>0</v>
      </c>
      <c r="AF291" s="7">
        <f t="shared" si="59"/>
        <v>0</v>
      </c>
      <c r="AG291" s="88"/>
      <c r="AI291" s="139"/>
      <c r="AJ291" s="139"/>
      <c r="AK291" s="139"/>
      <c r="AL291" s="139"/>
      <c r="AM291" s="139"/>
      <c r="AO291" s="139"/>
      <c r="AP291" s="139"/>
      <c r="AQ291" s="139"/>
      <c r="AR291" s="139"/>
      <c r="AS291" s="139"/>
      <c r="AU291" s="139"/>
      <c r="AV291" s="139"/>
      <c r="AW291" s="139"/>
      <c r="AX291" s="139"/>
      <c r="AY291" s="139"/>
      <c r="BA291" s="139"/>
    </row>
    <row r="292" spans="1:64" ht="15" customHeight="1" x14ac:dyDescent="0.2">
      <c r="A292" s="8">
        <v>1152</v>
      </c>
      <c r="B292" s="29" t="s">
        <v>933</v>
      </c>
      <c r="C292" s="29">
        <v>10</v>
      </c>
      <c r="D292" s="8" t="s">
        <v>731</v>
      </c>
      <c r="E292" s="72">
        <v>0</v>
      </c>
      <c r="F292" s="72">
        <v>0</v>
      </c>
      <c r="G292" s="72">
        <v>0</v>
      </c>
      <c r="H292" s="72">
        <v>0</v>
      </c>
      <c r="I292" s="72">
        <v>0</v>
      </c>
      <c r="J292" s="72"/>
      <c r="K292" s="72">
        <v>0</v>
      </c>
      <c r="L292" s="72">
        <v>0</v>
      </c>
      <c r="M292" s="72">
        <v>0</v>
      </c>
      <c r="N292" s="72">
        <v>0</v>
      </c>
      <c r="O292" s="72">
        <v>0</v>
      </c>
      <c r="P292" s="72" t="s">
        <v>744</v>
      </c>
      <c r="Q292" s="72">
        <v>0</v>
      </c>
      <c r="R292" s="72">
        <v>1</v>
      </c>
      <c r="S292" s="72">
        <v>0</v>
      </c>
      <c r="T292" s="72">
        <v>0</v>
      </c>
      <c r="U292" s="72">
        <v>0</v>
      </c>
      <c r="V292" s="8"/>
      <c r="W292" s="13">
        <f t="shared" si="60"/>
        <v>0</v>
      </c>
      <c r="X292" s="13">
        <f t="shared" si="61"/>
        <v>0</v>
      </c>
      <c r="Y292" s="77">
        <f t="shared" si="62"/>
        <v>0</v>
      </c>
      <c r="Z292" s="30">
        <f t="shared" si="63"/>
        <v>0</v>
      </c>
      <c r="AA292" s="13">
        <f t="shared" si="64"/>
        <v>0</v>
      </c>
      <c r="AB292" s="7">
        <f t="shared" si="56"/>
        <v>0</v>
      </c>
      <c r="AC292" s="7"/>
      <c r="AD292" s="7">
        <f t="shared" si="57"/>
        <v>0</v>
      </c>
      <c r="AE292" s="7">
        <f t="shared" si="58"/>
        <v>0</v>
      </c>
      <c r="AF292" s="7">
        <f t="shared" si="59"/>
        <v>0</v>
      </c>
      <c r="AG292" s="7"/>
      <c r="AI292" s="139"/>
      <c r="AJ292" s="139"/>
      <c r="AK292" s="139"/>
      <c r="AL292" s="139"/>
      <c r="AM292" s="139"/>
      <c r="AO292" s="139"/>
      <c r="AP292" s="139"/>
      <c r="AQ292" s="139"/>
      <c r="AR292" s="139"/>
      <c r="AS292" s="139"/>
      <c r="AU292" s="139"/>
      <c r="AV292" s="139"/>
      <c r="AW292" s="139"/>
      <c r="AX292" s="139"/>
      <c r="AY292" s="139"/>
      <c r="AZ292" s="139"/>
      <c r="BA292" s="139"/>
      <c r="BD292" s="139"/>
      <c r="BE292" s="139"/>
      <c r="BF292" s="139"/>
      <c r="BG292" s="139"/>
      <c r="BH292" s="139"/>
      <c r="BI292" s="139"/>
      <c r="BJ292" s="139"/>
      <c r="BK292" s="139"/>
      <c r="BL292" s="139"/>
    </row>
    <row r="293" spans="1:64" ht="15" customHeight="1" x14ac:dyDescent="0.2">
      <c r="A293" s="11" t="s">
        <v>145</v>
      </c>
      <c r="B293" s="29" t="s">
        <v>459</v>
      </c>
      <c r="C293" s="29">
        <v>9</v>
      </c>
      <c r="D293" s="4" t="s">
        <v>152</v>
      </c>
      <c r="E293" s="6">
        <v>0</v>
      </c>
      <c r="F293" s="6">
        <v>0</v>
      </c>
      <c r="G293" s="6">
        <v>0</v>
      </c>
      <c r="H293" s="6">
        <v>0</v>
      </c>
      <c r="I293" s="6">
        <v>0</v>
      </c>
      <c r="J293" s="8" t="s">
        <v>252</v>
      </c>
      <c r="K293" s="5">
        <v>0</v>
      </c>
      <c r="L293" s="5">
        <v>0</v>
      </c>
      <c r="M293" s="14">
        <v>0</v>
      </c>
      <c r="N293" s="14">
        <v>0</v>
      </c>
      <c r="O293" s="14">
        <v>0</v>
      </c>
      <c r="P293" s="8" t="s">
        <v>200</v>
      </c>
      <c r="Q293" s="5">
        <v>0</v>
      </c>
      <c r="R293" s="5">
        <v>1</v>
      </c>
      <c r="S293" s="5">
        <v>0</v>
      </c>
      <c r="T293" s="5">
        <v>0</v>
      </c>
      <c r="U293" s="5">
        <v>0</v>
      </c>
      <c r="V293" s="5"/>
      <c r="W293" s="13">
        <f t="shared" ref="W293:W324" si="65">IF(((E293+K293+Q293)=1.5),0.5,ROUND((E293+K293+Q293)/3,0))</f>
        <v>0</v>
      </c>
      <c r="X293" s="13">
        <f t="shared" ref="X293:X324" si="66">IF(((F293+L293+R293)=1.5),0.5,ROUND((F293+L293+R293)/3,0))</f>
        <v>0</v>
      </c>
      <c r="Y293" s="77">
        <f t="shared" ref="Y293:Y324" si="67">IF(((G293+M293+S293)=1.5),0.5,ROUND((G293+M293+S293)/3,0))</f>
        <v>0</v>
      </c>
      <c r="Z293" s="30">
        <f t="shared" ref="Z293:Z324" si="68">IF(((H293+N293+T293)=1.5),0.5,ROUND((H293+N293+T293)/3,0))</f>
        <v>0</v>
      </c>
      <c r="AA293" s="13">
        <f t="shared" ref="AA293:AA324" si="69">IF(((I293+O293+U293)=1.5),0.5,ROUND((I293+O293+U293)/3,0))</f>
        <v>0</v>
      </c>
      <c r="AB293" s="7">
        <f t="shared" si="56"/>
        <v>0</v>
      </c>
      <c r="AC293" s="7"/>
      <c r="AD293" s="7">
        <f t="shared" si="57"/>
        <v>0</v>
      </c>
      <c r="AE293" s="7">
        <f t="shared" si="58"/>
        <v>0</v>
      </c>
      <c r="AF293" s="7">
        <f t="shared" si="59"/>
        <v>0</v>
      </c>
      <c r="AG293" s="7"/>
      <c r="AH293" s="55"/>
      <c r="AI293" s="137"/>
      <c r="AJ293" s="139"/>
      <c r="AK293" s="139"/>
      <c r="AL293" s="139"/>
      <c r="AM293" s="139"/>
      <c r="AO293" s="139"/>
      <c r="AP293" s="139"/>
      <c r="AQ293" s="139"/>
      <c r="AR293" s="139"/>
      <c r="AS293" s="139"/>
      <c r="AU293" s="139"/>
      <c r="AV293" s="139"/>
      <c r="AW293" s="139"/>
      <c r="AX293" s="139"/>
      <c r="AY293" s="139"/>
      <c r="BA293" s="139"/>
    </row>
    <row r="294" spans="1:64" ht="15" customHeight="1" x14ac:dyDescent="0.2">
      <c r="A294" s="11" t="s">
        <v>272</v>
      </c>
      <c r="B294" s="29" t="s">
        <v>502</v>
      </c>
      <c r="C294" s="29">
        <v>1</v>
      </c>
      <c r="D294" s="4" t="s">
        <v>286</v>
      </c>
      <c r="E294" s="8">
        <v>0</v>
      </c>
      <c r="F294" s="8">
        <v>0</v>
      </c>
      <c r="G294" s="8">
        <v>0</v>
      </c>
      <c r="H294" s="8">
        <v>1</v>
      </c>
      <c r="I294" s="8">
        <v>0</v>
      </c>
      <c r="J294" s="8"/>
      <c r="K294" s="8">
        <v>0</v>
      </c>
      <c r="L294" s="8">
        <v>0</v>
      </c>
      <c r="M294" s="8">
        <v>0</v>
      </c>
      <c r="N294" s="8">
        <v>0</v>
      </c>
      <c r="O294" s="8">
        <v>1</v>
      </c>
      <c r="P294" s="8"/>
      <c r="Q294" s="8">
        <v>0</v>
      </c>
      <c r="R294" s="8">
        <v>1</v>
      </c>
      <c r="S294" s="8">
        <v>0</v>
      </c>
      <c r="T294" s="8">
        <v>0</v>
      </c>
      <c r="U294" s="8">
        <v>0</v>
      </c>
      <c r="V294" s="8"/>
      <c r="W294" s="13">
        <f t="shared" si="65"/>
        <v>0</v>
      </c>
      <c r="X294" s="13">
        <f t="shared" si="66"/>
        <v>0</v>
      </c>
      <c r="Y294" s="77">
        <f t="shared" si="67"/>
        <v>0</v>
      </c>
      <c r="Z294" s="30">
        <f t="shared" si="68"/>
        <v>0</v>
      </c>
      <c r="AA294" s="13">
        <f t="shared" si="69"/>
        <v>0</v>
      </c>
      <c r="AB294" s="7">
        <f t="shared" si="56"/>
        <v>0</v>
      </c>
      <c r="AC294" s="7"/>
      <c r="AD294" s="7">
        <f t="shared" si="57"/>
        <v>0</v>
      </c>
      <c r="AE294" s="7">
        <f t="shared" si="58"/>
        <v>0</v>
      </c>
      <c r="AF294" s="7">
        <f t="shared" si="59"/>
        <v>0</v>
      </c>
      <c r="AG294" s="7"/>
      <c r="AH294" s="55"/>
      <c r="AI294" s="137"/>
      <c r="AJ294" s="139"/>
      <c r="AK294" s="139"/>
      <c r="AL294" s="139"/>
      <c r="AM294" s="139"/>
      <c r="AO294" s="139"/>
      <c r="AP294" s="139"/>
      <c r="AQ294" s="139"/>
      <c r="AR294" s="139"/>
      <c r="AS294" s="139"/>
      <c r="AU294" s="139"/>
      <c r="AV294" s="139"/>
      <c r="AW294" s="139"/>
      <c r="AX294" s="139"/>
      <c r="AY294" s="139"/>
      <c r="BA294" s="139"/>
    </row>
    <row r="295" spans="1:64" ht="15" customHeight="1" x14ac:dyDescent="0.2">
      <c r="A295" s="11" t="s">
        <v>174</v>
      </c>
      <c r="B295" s="29" t="s">
        <v>471</v>
      </c>
      <c r="C295" s="29">
        <v>11</v>
      </c>
      <c r="D295" s="4" t="s">
        <v>185</v>
      </c>
      <c r="E295" s="6">
        <v>0</v>
      </c>
      <c r="F295" s="6">
        <v>0</v>
      </c>
      <c r="G295" s="6">
        <v>0</v>
      </c>
      <c r="H295" s="6">
        <v>0</v>
      </c>
      <c r="I295" s="6">
        <v>0</v>
      </c>
      <c r="J295" s="3"/>
      <c r="K295" s="5">
        <v>0</v>
      </c>
      <c r="L295" s="5">
        <v>0</v>
      </c>
      <c r="M295" s="14">
        <v>0</v>
      </c>
      <c r="N295" s="14">
        <v>0</v>
      </c>
      <c r="O295" s="14">
        <v>1</v>
      </c>
      <c r="P295" s="8" t="s">
        <v>240</v>
      </c>
      <c r="Q295" s="5">
        <v>0</v>
      </c>
      <c r="R295" s="5">
        <v>1</v>
      </c>
      <c r="S295" s="5">
        <v>0</v>
      </c>
      <c r="T295" s="5">
        <v>0</v>
      </c>
      <c r="U295" s="5">
        <v>0</v>
      </c>
      <c r="V295" s="5"/>
      <c r="W295" s="13">
        <f t="shared" si="65"/>
        <v>0</v>
      </c>
      <c r="X295" s="13">
        <f t="shared" si="66"/>
        <v>0</v>
      </c>
      <c r="Y295" s="77">
        <f t="shared" si="67"/>
        <v>0</v>
      </c>
      <c r="Z295" s="30">
        <f t="shared" si="68"/>
        <v>0</v>
      </c>
      <c r="AA295" s="13">
        <f t="shared" si="69"/>
        <v>0</v>
      </c>
      <c r="AB295" s="7">
        <f t="shared" si="56"/>
        <v>0</v>
      </c>
      <c r="AC295" s="7"/>
      <c r="AD295" s="7">
        <f t="shared" si="57"/>
        <v>0</v>
      </c>
      <c r="AE295" s="7">
        <f t="shared" si="58"/>
        <v>0</v>
      </c>
      <c r="AF295" s="7">
        <f t="shared" si="59"/>
        <v>0</v>
      </c>
      <c r="AG295" s="7"/>
      <c r="AI295" s="139"/>
      <c r="AJ295" s="139"/>
      <c r="AK295" s="139"/>
      <c r="AL295" s="139"/>
      <c r="AM295" s="139"/>
      <c r="AO295" s="139"/>
      <c r="AP295" s="139"/>
      <c r="AQ295" s="139"/>
      <c r="AR295" s="139"/>
      <c r="AS295" s="139"/>
      <c r="AU295" s="139"/>
      <c r="AV295" s="139"/>
      <c r="AW295" s="139"/>
      <c r="AX295" s="139"/>
      <c r="AY295" s="139"/>
      <c r="BA295" s="139"/>
    </row>
    <row r="296" spans="1:64" s="83" customFormat="1" ht="15" customHeight="1" x14ac:dyDescent="0.2">
      <c r="A296" s="8">
        <v>1145</v>
      </c>
      <c r="B296" s="29" t="s">
        <v>926</v>
      </c>
      <c r="C296" s="29">
        <v>8</v>
      </c>
      <c r="D296" s="8" t="s">
        <v>723</v>
      </c>
      <c r="E296" s="72">
        <v>0</v>
      </c>
      <c r="F296" s="72">
        <v>0</v>
      </c>
      <c r="G296" s="72">
        <v>0</v>
      </c>
      <c r="H296" s="72">
        <v>0</v>
      </c>
      <c r="I296" s="72">
        <v>0</v>
      </c>
      <c r="J296" s="72"/>
      <c r="K296" s="72">
        <v>0</v>
      </c>
      <c r="L296" s="72">
        <v>0</v>
      </c>
      <c r="M296" s="72">
        <v>0</v>
      </c>
      <c r="N296" s="72">
        <v>0</v>
      </c>
      <c r="O296" s="72">
        <v>0</v>
      </c>
      <c r="P296" s="72" t="s">
        <v>743</v>
      </c>
      <c r="Q296" s="72">
        <v>0</v>
      </c>
      <c r="R296" s="72">
        <v>1</v>
      </c>
      <c r="S296" s="72">
        <v>0</v>
      </c>
      <c r="T296" s="72">
        <v>0</v>
      </c>
      <c r="U296" s="72">
        <v>0</v>
      </c>
      <c r="V296" s="8"/>
      <c r="W296" s="13">
        <f t="shared" si="65"/>
        <v>0</v>
      </c>
      <c r="X296" s="13">
        <f t="shared" si="66"/>
        <v>0</v>
      </c>
      <c r="Y296" s="77">
        <f t="shared" si="67"/>
        <v>0</v>
      </c>
      <c r="Z296" s="30">
        <f t="shared" si="68"/>
        <v>0</v>
      </c>
      <c r="AA296" s="13">
        <f t="shared" si="69"/>
        <v>0</v>
      </c>
      <c r="AB296" s="7">
        <f t="shared" si="56"/>
        <v>0</v>
      </c>
      <c r="AC296" s="7"/>
      <c r="AD296" s="7">
        <f t="shared" si="57"/>
        <v>0</v>
      </c>
      <c r="AE296" s="7">
        <f t="shared" si="58"/>
        <v>0</v>
      </c>
      <c r="AF296" s="7">
        <f t="shared" si="59"/>
        <v>0</v>
      </c>
      <c r="AG296" s="7"/>
      <c r="AH296" s="54"/>
      <c r="AI296" s="139"/>
      <c r="AJ296" s="85"/>
      <c r="AK296" s="85"/>
      <c r="AL296" s="85"/>
      <c r="AM296" s="85"/>
      <c r="AO296" s="85"/>
      <c r="AP296" s="85"/>
      <c r="AQ296" s="85"/>
      <c r="AR296" s="85"/>
      <c r="AS296" s="85"/>
      <c r="AU296" s="85"/>
      <c r="AV296" s="85"/>
      <c r="AW296" s="85"/>
      <c r="AX296" s="85"/>
      <c r="AY296" s="85"/>
      <c r="AZ296" s="85"/>
      <c r="BA296" s="85"/>
      <c r="BD296" s="85"/>
      <c r="BE296" s="85"/>
      <c r="BF296" s="85"/>
      <c r="BG296" s="85"/>
      <c r="BH296" s="85"/>
      <c r="BI296" s="85"/>
      <c r="BJ296" s="85"/>
      <c r="BK296" s="85"/>
      <c r="BL296" s="85"/>
    </row>
    <row r="297" spans="1:64" ht="15" customHeight="1" x14ac:dyDescent="0.2">
      <c r="A297" s="8">
        <v>1095</v>
      </c>
      <c r="B297" s="29" t="s">
        <v>882</v>
      </c>
      <c r="C297" s="29">
        <v>11</v>
      </c>
      <c r="D297" s="8" t="s">
        <v>673</v>
      </c>
      <c r="E297" s="72">
        <v>0</v>
      </c>
      <c r="F297" s="72">
        <v>0</v>
      </c>
      <c r="G297" s="72">
        <v>0</v>
      </c>
      <c r="H297" s="72">
        <v>0</v>
      </c>
      <c r="I297" s="72">
        <v>0</v>
      </c>
      <c r="J297" s="72" t="s">
        <v>770</v>
      </c>
      <c r="K297" s="72">
        <v>1</v>
      </c>
      <c r="L297" s="72">
        <v>1</v>
      </c>
      <c r="M297" s="72">
        <v>0</v>
      </c>
      <c r="N297" s="72">
        <v>0</v>
      </c>
      <c r="O297" s="72">
        <v>0.5</v>
      </c>
      <c r="P297" s="72" t="s">
        <v>766</v>
      </c>
      <c r="Q297" s="72">
        <v>0</v>
      </c>
      <c r="R297" s="72">
        <v>0</v>
      </c>
      <c r="S297" s="72">
        <v>0</v>
      </c>
      <c r="T297" s="72">
        <v>0</v>
      </c>
      <c r="U297" s="72">
        <v>0</v>
      </c>
      <c r="V297" s="8"/>
      <c r="W297" s="13">
        <f t="shared" si="65"/>
        <v>0</v>
      </c>
      <c r="X297" s="13">
        <f t="shared" si="66"/>
        <v>0</v>
      </c>
      <c r="Y297" s="77">
        <f t="shared" si="67"/>
        <v>0</v>
      </c>
      <c r="Z297" s="30">
        <f t="shared" si="68"/>
        <v>0</v>
      </c>
      <c r="AA297" s="13">
        <f t="shared" si="69"/>
        <v>0</v>
      </c>
      <c r="AB297" s="7">
        <f t="shared" si="56"/>
        <v>0</v>
      </c>
      <c r="AC297" s="7"/>
      <c r="AD297" s="7">
        <f t="shared" si="57"/>
        <v>0</v>
      </c>
      <c r="AE297" s="7">
        <f t="shared" si="58"/>
        <v>0</v>
      </c>
      <c r="AF297" s="7">
        <f t="shared" si="59"/>
        <v>0</v>
      </c>
      <c r="AG297" s="7"/>
      <c r="AH297" s="55"/>
      <c r="AI297" s="137"/>
      <c r="AJ297" s="139"/>
      <c r="AK297" s="139"/>
      <c r="AL297" s="139"/>
      <c r="AM297" s="139"/>
      <c r="AO297" s="139"/>
      <c r="AP297" s="139"/>
      <c r="AQ297" s="139"/>
      <c r="AR297" s="139"/>
      <c r="AS297" s="139"/>
      <c r="AU297" s="139"/>
      <c r="AV297" s="139"/>
      <c r="AW297" s="139"/>
      <c r="AX297" s="139"/>
      <c r="AY297" s="139"/>
      <c r="BA297" s="139"/>
    </row>
    <row r="298" spans="1:64" ht="15" customHeight="1" x14ac:dyDescent="0.2">
      <c r="A298" s="8">
        <v>1133</v>
      </c>
      <c r="B298" s="29" t="s">
        <v>914</v>
      </c>
      <c r="C298" s="29">
        <v>8</v>
      </c>
      <c r="D298" s="8" t="s">
        <v>711</v>
      </c>
      <c r="E298" s="72">
        <v>0</v>
      </c>
      <c r="F298" s="72">
        <v>0</v>
      </c>
      <c r="G298" s="72">
        <v>0</v>
      </c>
      <c r="H298" s="72">
        <v>0</v>
      </c>
      <c r="I298" s="72">
        <v>0</v>
      </c>
      <c r="J298" s="72"/>
      <c r="K298" s="72">
        <v>0</v>
      </c>
      <c r="L298" s="72">
        <v>0</v>
      </c>
      <c r="M298" s="72">
        <v>0</v>
      </c>
      <c r="N298" s="72">
        <v>0</v>
      </c>
      <c r="O298" s="72">
        <v>0</v>
      </c>
      <c r="P298" s="72" t="s">
        <v>743</v>
      </c>
      <c r="Q298" s="72">
        <v>0</v>
      </c>
      <c r="R298" s="72">
        <v>1</v>
      </c>
      <c r="S298" s="72">
        <v>0</v>
      </c>
      <c r="T298" s="72">
        <v>0</v>
      </c>
      <c r="U298" s="72">
        <v>0</v>
      </c>
      <c r="V298" s="8"/>
      <c r="W298" s="13">
        <f t="shared" si="65"/>
        <v>0</v>
      </c>
      <c r="X298" s="13">
        <f t="shared" si="66"/>
        <v>0</v>
      </c>
      <c r="Y298" s="77">
        <f t="shared" si="67"/>
        <v>0</v>
      </c>
      <c r="Z298" s="30">
        <f t="shared" si="68"/>
        <v>0</v>
      </c>
      <c r="AA298" s="13">
        <f t="shared" si="69"/>
        <v>0</v>
      </c>
      <c r="AB298" s="7">
        <f t="shared" si="56"/>
        <v>0</v>
      </c>
      <c r="AC298" s="7"/>
      <c r="AD298" s="7">
        <f t="shared" si="57"/>
        <v>0</v>
      </c>
      <c r="AE298" s="7">
        <f t="shared" si="58"/>
        <v>0</v>
      </c>
      <c r="AF298" s="7">
        <f t="shared" si="59"/>
        <v>0</v>
      </c>
      <c r="AG298" s="7"/>
      <c r="AI298" s="139"/>
      <c r="AJ298" s="139"/>
      <c r="AK298" s="139"/>
      <c r="AL298" s="139"/>
      <c r="AM298" s="139"/>
      <c r="AO298" s="139"/>
      <c r="AP298" s="139"/>
      <c r="AQ298" s="139"/>
      <c r="AR298" s="139"/>
      <c r="AS298" s="139"/>
      <c r="AU298" s="139"/>
      <c r="AV298" s="139"/>
      <c r="AW298" s="139"/>
      <c r="AX298" s="139"/>
      <c r="AY298" s="139"/>
      <c r="BA298" s="139"/>
    </row>
    <row r="299" spans="1:64" ht="15" customHeight="1" x14ac:dyDescent="0.2">
      <c r="A299" s="8">
        <v>1101</v>
      </c>
      <c r="B299" s="29" t="s">
        <v>888</v>
      </c>
      <c r="C299" s="29">
        <v>8</v>
      </c>
      <c r="D299" s="8" t="s">
        <v>679</v>
      </c>
      <c r="E299" s="72">
        <v>0</v>
      </c>
      <c r="F299" s="72">
        <v>0</v>
      </c>
      <c r="G299" s="72">
        <v>0</v>
      </c>
      <c r="H299" s="72">
        <v>0</v>
      </c>
      <c r="I299" s="72">
        <v>0</v>
      </c>
      <c r="J299" s="72"/>
      <c r="K299" s="72">
        <v>0</v>
      </c>
      <c r="L299" s="72">
        <v>0</v>
      </c>
      <c r="M299" s="72">
        <v>0</v>
      </c>
      <c r="N299" s="72">
        <v>0</v>
      </c>
      <c r="O299" s="72">
        <v>0.5</v>
      </c>
      <c r="P299" s="72" t="s">
        <v>748</v>
      </c>
      <c r="Q299" s="72">
        <v>0</v>
      </c>
      <c r="R299" s="72">
        <v>1</v>
      </c>
      <c r="S299" s="72">
        <v>0</v>
      </c>
      <c r="T299" s="72">
        <v>0</v>
      </c>
      <c r="U299" s="72">
        <v>0</v>
      </c>
      <c r="V299" s="8"/>
      <c r="W299" s="13">
        <f t="shared" si="65"/>
        <v>0</v>
      </c>
      <c r="X299" s="13">
        <f t="shared" si="66"/>
        <v>0</v>
      </c>
      <c r="Y299" s="77">
        <f t="shared" si="67"/>
        <v>0</v>
      </c>
      <c r="Z299" s="30">
        <f t="shared" si="68"/>
        <v>0</v>
      </c>
      <c r="AA299" s="13">
        <f t="shared" si="69"/>
        <v>0</v>
      </c>
      <c r="AB299" s="7">
        <f t="shared" si="56"/>
        <v>0</v>
      </c>
      <c r="AC299" s="7"/>
      <c r="AD299" s="7">
        <f t="shared" si="57"/>
        <v>0</v>
      </c>
      <c r="AE299" s="7">
        <f t="shared" si="58"/>
        <v>0</v>
      </c>
      <c r="AF299" s="7">
        <f t="shared" si="59"/>
        <v>0</v>
      </c>
      <c r="AG299" s="7"/>
      <c r="AH299" s="55"/>
      <c r="AI299" s="137"/>
      <c r="AJ299" s="139"/>
      <c r="AK299" s="139"/>
      <c r="AL299" s="139"/>
      <c r="AM299" s="139"/>
      <c r="AO299" s="139"/>
      <c r="AP299" s="139"/>
      <c r="AQ299" s="139"/>
      <c r="AR299" s="139"/>
      <c r="AS299" s="139"/>
      <c r="AU299" s="139"/>
      <c r="AV299" s="139"/>
      <c r="AW299" s="139"/>
      <c r="AX299" s="139"/>
      <c r="AY299" s="139"/>
      <c r="AZ299" s="139"/>
      <c r="BA299" s="139"/>
      <c r="BD299" s="139"/>
      <c r="BE299" s="139"/>
      <c r="BF299" s="139"/>
      <c r="BG299" s="139"/>
      <c r="BH299" s="139"/>
      <c r="BI299" s="139"/>
      <c r="BJ299" s="139"/>
      <c r="BK299" s="139"/>
      <c r="BL299" s="139"/>
    </row>
    <row r="300" spans="1:64" ht="15" customHeight="1" x14ac:dyDescent="0.2">
      <c r="A300" s="11" t="s">
        <v>315</v>
      </c>
      <c r="B300" s="29" t="s">
        <v>521</v>
      </c>
      <c r="C300" s="29">
        <v>1</v>
      </c>
      <c r="D300" s="4" t="s">
        <v>331</v>
      </c>
      <c r="E300" s="8">
        <v>0</v>
      </c>
      <c r="F300" s="8">
        <v>0</v>
      </c>
      <c r="G300" s="8">
        <v>0</v>
      </c>
      <c r="H300" s="8">
        <v>0</v>
      </c>
      <c r="I300" s="8">
        <v>0</v>
      </c>
      <c r="J300" s="8"/>
      <c r="K300" s="8">
        <v>0</v>
      </c>
      <c r="L300" s="8">
        <v>1</v>
      </c>
      <c r="M300" s="8">
        <v>0</v>
      </c>
      <c r="N300" s="8">
        <v>0</v>
      </c>
      <c r="O300" s="8">
        <v>0</v>
      </c>
      <c r="P300" s="8"/>
      <c r="Q300" s="8">
        <v>0</v>
      </c>
      <c r="R300" s="8">
        <v>0</v>
      </c>
      <c r="S300" s="8">
        <v>0</v>
      </c>
      <c r="T300" s="8">
        <v>0</v>
      </c>
      <c r="U300" s="8">
        <v>0</v>
      </c>
      <c r="V300" s="8" t="s">
        <v>543</v>
      </c>
      <c r="W300" s="13">
        <f t="shared" si="65"/>
        <v>0</v>
      </c>
      <c r="X300" s="13">
        <f t="shared" si="66"/>
        <v>0</v>
      </c>
      <c r="Y300" s="77">
        <f t="shared" si="67"/>
        <v>0</v>
      </c>
      <c r="Z300" s="30">
        <f t="shared" si="68"/>
        <v>0</v>
      </c>
      <c r="AA300" s="13">
        <f t="shared" si="69"/>
        <v>0</v>
      </c>
      <c r="AB300" s="7">
        <f t="shared" si="56"/>
        <v>0</v>
      </c>
      <c r="AC300" s="7"/>
      <c r="AD300" s="7">
        <f t="shared" si="57"/>
        <v>0</v>
      </c>
      <c r="AE300" s="7">
        <f t="shared" si="58"/>
        <v>0</v>
      </c>
      <c r="AF300" s="7">
        <f t="shared" si="59"/>
        <v>0</v>
      </c>
      <c r="AG300" s="7"/>
      <c r="AI300" s="139"/>
      <c r="AJ300" s="139"/>
      <c r="AK300" s="139"/>
      <c r="AL300" s="139"/>
      <c r="AM300" s="139"/>
      <c r="AO300" s="139"/>
      <c r="AP300" s="139"/>
      <c r="AQ300" s="139"/>
      <c r="AR300" s="139"/>
      <c r="AS300" s="139"/>
      <c r="AU300" s="139"/>
      <c r="AV300" s="139"/>
      <c r="AW300" s="139"/>
      <c r="AX300" s="139"/>
      <c r="AY300" s="139"/>
      <c r="BA300" s="139"/>
    </row>
    <row r="301" spans="1:64" ht="15" customHeight="1" x14ac:dyDescent="0.2">
      <c r="A301" s="11" t="s">
        <v>268</v>
      </c>
      <c r="B301" s="29" t="s">
        <v>505</v>
      </c>
      <c r="C301" s="29">
        <v>2</v>
      </c>
      <c r="D301" s="4" t="s">
        <v>281</v>
      </c>
      <c r="E301" s="8">
        <v>0</v>
      </c>
      <c r="F301" s="8">
        <v>0</v>
      </c>
      <c r="G301" s="8">
        <v>1</v>
      </c>
      <c r="H301" s="8">
        <v>0</v>
      </c>
      <c r="I301" s="8">
        <v>0</v>
      </c>
      <c r="J301" s="8"/>
      <c r="K301" s="8">
        <v>0</v>
      </c>
      <c r="L301" s="8">
        <v>0</v>
      </c>
      <c r="M301" s="8">
        <v>0</v>
      </c>
      <c r="N301" s="8">
        <v>0</v>
      </c>
      <c r="O301" s="8">
        <v>0</v>
      </c>
      <c r="P301" s="8"/>
      <c r="Q301" s="8">
        <v>0</v>
      </c>
      <c r="R301" s="8">
        <v>1</v>
      </c>
      <c r="S301" s="8">
        <v>0</v>
      </c>
      <c r="T301" s="8">
        <v>0</v>
      </c>
      <c r="U301" s="8">
        <v>0</v>
      </c>
      <c r="V301" s="8"/>
      <c r="W301" s="13">
        <f t="shared" si="65"/>
        <v>0</v>
      </c>
      <c r="X301" s="13">
        <f t="shared" si="66"/>
        <v>0</v>
      </c>
      <c r="Y301" s="77">
        <f t="shared" si="67"/>
        <v>0</v>
      </c>
      <c r="Z301" s="30">
        <f t="shared" si="68"/>
        <v>0</v>
      </c>
      <c r="AA301" s="13">
        <f t="shared" si="69"/>
        <v>0</v>
      </c>
      <c r="AB301" s="7">
        <f t="shared" si="56"/>
        <v>0</v>
      </c>
      <c r="AC301" s="7"/>
      <c r="AD301" s="7">
        <f t="shared" si="57"/>
        <v>0</v>
      </c>
      <c r="AE301" s="7">
        <f t="shared" si="58"/>
        <v>0</v>
      </c>
      <c r="AF301" s="7">
        <f t="shared" si="59"/>
        <v>0</v>
      </c>
      <c r="AG301" s="7"/>
      <c r="AH301" s="83"/>
      <c r="AI301" s="85"/>
      <c r="AJ301" s="139"/>
      <c r="AK301" s="139"/>
      <c r="AL301" s="139"/>
      <c r="AM301" s="139"/>
      <c r="AO301" s="139"/>
      <c r="AP301" s="139"/>
      <c r="AQ301" s="139"/>
      <c r="AR301" s="139"/>
      <c r="AS301" s="139"/>
      <c r="AU301" s="139"/>
      <c r="AV301" s="139"/>
      <c r="AW301" s="139"/>
      <c r="AX301" s="139"/>
      <c r="AY301" s="139"/>
      <c r="BA301" s="139"/>
    </row>
    <row r="302" spans="1:64" ht="15" customHeight="1" x14ac:dyDescent="0.2">
      <c r="A302" s="1" t="s">
        <v>350</v>
      </c>
      <c r="B302" s="29" t="s">
        <v>532</v>
      </c>
      <c r="C302" s="29">
        <v>2</v>
      </c>
      <c r="D302" s="4" t="s">
        <v>371</v>
      </c>
      <c r="E302" s="8">
        <v>0</v>
      </c>
      <c r="F302" s="8">
        <v>0</v>
      </c>
      <c r="G302" s="8">
        <v>0</v>
      </c>
      <c r="H302" s="8">
        <v>0</v>
      </c>
      <c r="I302" s="8">
        <v>0</v>
      </c>
      <c r="J302" s="8"/>
      <c r="K302" s="8">
        <v>0</v>
      </c>
      <c r="L302" s="8">
        <v>0</v>
      </c>
      <c r="M302" s="8">
        <v>0</v>
      </c>
      <c r="N302" s="8">
        <v>0</v>
      </c>
      <c r="O302" s="8">
        <v>0</v>
      </c>
      <c r="P302" s="8"/>
      <c r="Q302" s="8">
        <v>0</v>
      </c>
      <c r="R302" s="8">
        <v>1</v>
      </c>
      <c r="S302" s="8">
        <v>0</v>
      </c>
      <c r="T302" s="8">
        <v>0</v>
      </c>
      <c r="U302" s="8">
        <v>0</v>
      </c>
      <c r="V302" s="8"/>
      <c r="W302" s="13">
        <f t="shared" si="65"/>
        <v>0</v>
      </c>
      <c r="X302" s="13">
        <f t="shared" si="66"/>
        <v>0</v>
      </c>
      <c r="Y302" s="77">
        <f t="shared" si="67"/>
        <v>0</v>
      </c>
      <c r="Z302" s="30">
        <f t="shared" si="68"/>
        <v>0</v>
      </c>
      <c r="AA302" s="13">
        <f t="shared" si="69"/>
        <v>0</v>
      </c>
      <c r="AB302" s="7">
        <f t="shared" si="56"/>
        <v>0</v>
      </c>
      <c r="AC302" s="7"/>
      <c r="AD302" s="7">
        <f t="shared" si="57"/>
        <v>0</v>
      </c>
      <c r="AE302" s="7">
        <f t="shared" si="58"/>
        <v>0</v>
      </c>
      <c r="AF302" s="7">
        <f t="shared" si="59"/>
        <v>0</v>
      </c>
      <c r="AG302" s="7"/>
      <c r="AI302" s="139"/>
      <c r="AJ302" s="139"/>
      <c r="AK302" s="139"/>
      <c r="AL302" s="139"/>
      <c r="AM302" s="139"/>
      <c r="AO302" s="139"/>
      <c r="AP302" s="139"/>
      <c r="AQ302" s="139"/>
      <c r="AR302" s="139"/>
      <c r="AS302" s="139"/>
      <c r="AU302" s="139"/>
      <c r="AV302" s="139"/>
      <c r="AW302" s="139"/>
      <c r="AX302" s="139"/>
      <c r="AY302" s="139"/>
      <c r="BA302" s="139"/>
    </row>
    <row r="303" spans="1:64" ht="15" customHeight="1" x14ac:dyDescent="0.2">
      <c r="A303" s="8">
        <v>1156</v>
      </c>
      <c r="B303" s="29" t="s">
        <v>936</v>
      </c>
      <c r="C303" s="29">
        <v>10</v>
      </c>
      <c r="D303" s="8" t="s">
        <v>735</v>
      </c>
      <c r="E303" s="72">
        <v>0</v>
      </c>
      <c r="F303" s="72">
        <v>0</v>
      </c>
      <c r="G303" s="72">
        <v>0</v>
      </c>
      <c r="H303" s="72">
        <v>0</v>
      </c>
      <c r="I303" s="72">
        <v>0</v>
      </c>
      <c r="J303" s="72"/>
      <c r="K303" s="72">
        <v>0</v>
      </c>
      <c r="L303" s="72">
        <v>0</v>
      </c>
      <c r="M303" s="72">
        <v>0</v>
      </c>
      <c r="N303" s="72">
        <v>0</v>
      </c>
      <c r="O303" s="72">
        <v>0</v>
      </c>
      <c r="P303" s="72" t="s">
        <v>744</v>
      </c>
      <c r="Q303" s="72">
        <v>0</v>
      </c>
      <c r="R303" s="72">
        <v>1</v>
      </c>
      <c r="S303" s="72">
        <v>0</v>
      </c>
      <c r="T303" s="72">
        <v>0</v>
      </c>
      <c r="U303" s="72">
        <v>0</v>
      </c>
      <c r="V303" s="8"/>
      <c r="W303" s="13">
        <f t="shared" si="65"/>
        <v>0</v>
      </c>
      <c r="X303" s="13">
        <f t="shared" si="66"/>
        <v>0</v>
      </c>
      <c r="Y303" s="77">
        <f t="shared" si="67"/>
        <v>0</v>
      </c>
      <c r="Z303" s="30">
        <f t="shared" si="68"/>
        <v>0</v>
      </c>
      <c r="AA303" s="13">
        <f t="shared" si="69"/>
        <v>0</v>
      </c>
      <c r="AB303" s="7">
        <f t="shared" si="56"/>
        <v>0</v>
      </c>
      <c r="AC303" s="7"/>
      <c r="AD303" s="7">
        <f t="shared" si="57"/>
        <v>0</v>
      </c>
      <c r="AE303" s="7">
        <f t="shared" si="58"/>
        <v>0</v>
      </c>
      <c r="AF303" s="7">
        <f t="shared" si="59"/>
        <v>0</v>
      </c>
      <c r="AG303" s="7"/>
      <c r="AI303" s="139"/>
      <c r="AJ303" s="139"/>
      <c r="AK303" s="139"/>
      <c r="AL303" s="139"/>
      <c r="AM303" s="139"/>
      <c r="AO303" s="139"/>
      <c r="AP303" s="139"/>
      <c r="AQ303" s="139"/>
      <c r="AR303" s="139"/>
      <c r="AS303" s="139"/>
      <c r="AU303" s="139"/>
      <c r="AV303" s="139"/>
      <c r="AW303" s="139"/>
      <c r="AX303" s="139"/>
      <c r="AY303" s="139"/>
      <c r="BA303" s="139"/>
    </row>
    <row r="304" spans="1:64" ht="15" customHeight="1" x14ac:dyDescent="0.2">
      <c r="A304" s="8">
        <v>1086</v>
      </c>
      <c r="B304" s="29" t="s">
        <v>876</v>
      </c>
      <c r="C304" s="29">
        <v>9</v>
      </c>
      <c r="D304" s="8" t="s">
        <v>663</v>
      </c>
      <c r="E304" s="72">
        <v>0</v>
      </c>
      <c r="F304" s="72">
        <v>1</v>
      </c>
      <c r="G304" s="72">
        <v>0</v>
      </c>
      <c r="H304" s="72">
        <v>0</v>
      </c>
      <c r="I304" s="72">
        <v>0</v>
      </c>
      <c r="J304" s="72"/>
      <c r="K304" s="72">
        <v>0</v>
      </c>
      <c r="L304" s="72">
        <v>0</v>
      </c>
      <c r="M304" s="72">
        <v>0</v>
      </c>
      <c r="N304" s="72">
        <v>0</v>
      </c>
      <c r="O304" s="72">
        <v>1</v>
      </c>
      <c r="P304" s="72" t="s">
        <v>748</v>
      </c>
      <c r="Q304" s="72">
        <v>0</v>
      </c>
      <c r="R304" s="72">
        <v>0</v>
      </c>
      <c r="S304" s="72">
        <v>0</v>
      </c>
      <c r="T304" s="72">
        <v>0</v>
      </c>
      <c r="U304" s="72">
        <v>0</v>
      </c>
      <c r="V304" s="8"/>
      <c r="W304" s="13">
        <f t="shared" si="65"/>
        <v>0</v>
      </c>
      <c r="X304" s="13">
        <f t="shared" si="66"/>
        <v>0</v>
      </c>
      <c r="Y304" s="77">
        <f t="shared" si="67"/>
        <v>0</v>
      </c>
      <c r="Z304" s="30">
        <f t="shared" si="68"/>
        <v>0</v>
      </c>
      <c r="AA304" s="13">
        <f t="shared" si="69"/>
        <v>0</v>
      </c>
      <c r="AB304" s="7">
        <f t="shared" si="56"/>
        <v>0</v>
      </c>
      <c r="AC304" s="7"/>
      <c r="AD304" s="7">
        <f t="shared" si="57"/>
        <v>0</v>
      </c>
      <c r="AE304" s="7">
        <f t="shared" si="58"/>
        <v>0</v>
      </c>
      <c r="AF304" s="7">
        <f t="shared" si="59"/>
        <v>0</v>
      </c>
      <c r="AG304" s="88"/>
      <c r="AH304" s="55"/>
      <c r="AI304" s="137"/>
      <c r="AJ304" s="139"/>
      <c r="AK304" s="139"/>
      <c r="AL304" s="139"/>
      <c r="AM304" s="139"/>
      <c r="AO304" s="139"/>
      <c r="AP304" s="139"/>
      <c r="AQ304" s="139"/>
      <c r="AR304" s="139"/>
      <c r="AS304" s="139"/>
      <c r="AU304" s="139"/>
      <c r="AV304" s="139"/>
      <c r="AW304" s="139"/>
      <c r="AX304" s="139"/>
      <c r="AY304" s="139"/>
      <c r="BA304" s="139"/>
    </row>
    <row r="305" spans="1:64" ht="15" customHeight="1" x14ac:dyDescent="0.2">
      <c r="A305" s="1" t="s">
        <v>107</v>
      </c>
      <c r="B305" s="29" t="s">
        <v>446</v>
      </c>
      <c r="C305" s="29">
        <v>9</v>
      </c>
      <c r="D305" s="4" t="s">
        <v>115</v>
      </c>
      <c r="E305" s="6">
        <v>0</v>
      </c>
      <c r="F305" s="6">
        <v>1</v>
      </c>
      <c r="G305" s="6">
        <v>0</v>
      </c>
      <c r="H305" s="6">
        <v>0</v>
      </c>
      <c r="I305" s="6">
        <v>0</v>
      </c>
      <c r="J305" s="3"/>
      <c r="K305" s="5">
        <v>1</v>
      </c>
      <c r="L305" s="5">
        <v>0</v>
      </c>
      <c r="M305" s="14">
        <v>0.5</v>
      </c>
      <c r="N305" s="14">
        <v>0.5</v>
      </c>
      <c r="O305" s="14">
        <v>0</v>
      </c>
      <c r="P305" s="3"/>
      <c r="Q305" s="5">
        <v>0</v>
      </c>
      <c r="R305" s="5">
        <v>0</v>
      </c>
      <c r="S305" s="5">
        <v>0</v>
      </c>
      <c r="T305" s="5">
        <v>0</v>
      </c>
      <c r="U305" s="5">
        <v>0</v>
      </c>
      <c r="V305" s="5"/>
      <c r="W305" s="13">
        <f t="shared" si="65"/>
        <v>0</v>
      </c>
      <c r="X305" s="13">
        <f t="shared" si="66"/>
        <v>0</v>
      </c>
      <c r="Y305" s="77">
        <f t="shared" si="67"/>
        <v>0</v>
      </c>
      <c r="Z305" s="30">
        <f t="shared" si="68"/>
        <v>0</v>
      </c>
      <c r="AA305" s="13">
        <f t="shared" si="69"/>
        <v>0</v>
      </c>
      <c r="AB305" s="7">
        <f t="shared" si="56"/>
        <v>0</v>
      </c>
      <c r="AC305" s="7"/>
      <c r="AD305" s="7">
        <f t="shared" si="57"/>
        <v>0</v>
      </c>
      <c r="AE305" s="7">
        <f t="shared" si="58"/>
        <v>0</v>
      </c>
      <c r="AF305" s="7">
        <f t="shared" si="59"/>
        <v>0</v>
      </c>
      <c r="AG305" s="7"/>
      <c r="AI305" s="139"/>
      <c r="AJ305" s="139"/>
      <c r="AK305" s="139"/>
      <c r="AL305" s="139"/>
      <c r="AM305" s="139"/>
      <c r="AO305" s="139"/>
      <c r="AP305" s="139"/>
      <c r="AQ305" s="139"/>
      <c r="AR305" s="139"/>
      <c r="AS305" s="139"/>
      <c r="AU305" s="139"/>
      <c r="AV305" s="139"/>
      <c r="AW305" s="139"/>
      <c r="AX305" s="139"/>
      <c r="AY305" s="139"/>
      <c r="BA305" s="139"/>
    </row>
    <row r="306" spans="1:64" ht="15" customHeight="1" x14ac:dyDescent="0.2">
      <c r="A306" s="1" t="s">
        <v>74</v>
      </c>
      <c r="B306" s="29" t="s">
        <v>430</v>
      </c>
      <c r="C306" s="29">
        <v>9</v>
      </c>
      <c r="D306" s="4" t="s">
        <v>75</v>
      </c>
      <c r="E306" s="6">
        <v>0</v>
      </c>
      <c r="F306" s="6">
        <v>0</v>
      </c>
      <c r="G306" s="6">
        <v>0</v>
      </c>
      <c r="H306" s="6">
        <v>1</v>
      </c>
      <c r="I306" s="6">
        <v>0</v>
      </c>
      <c r="J306" s="8" t="s">
        <v>131</v>
      </c>
      <c r="K306" s="5">
        <v>0</v>
      </c>
      <c r="L306" s="5">
        <v>0</v>
      </c>
      <c r="M306" s="14">
        <v>0</v>
      </c>
      <c r="N306" s="14">
        <v>0</v>
      </c>
      <c r="O306" s="14">
        <v>0</v>
      </c>
      <c r="P306" s="8" t="s">
        <v>44</v>
      </c>
      <c r="Q306" s="5">
        <v>0</v>
      </c>
      <c r="R306" s="5">
        <v>0</v>
      </c>
      <c r="S306" s="5">
        <v>0</v>
      </c>
      <c r="T306" s="5">
        <v>0</v>
      </c>
      <c r="U306" s="5">
        <v>0</v>
      </c>
      <c r="V306" s="5"/>
      <c r="W306" s="13">
        <f t="shared" si="65"/>
        <v>0</v>
      </c>
      <c r="X306" s="13">
        <f t="shared" si="66"/>
        <v>0</v>
      </c>
      <c r="Y306" s="77">
        <f t="shared" si="67"/>
        <v>0</v>
      </c>
      <c r="Z306" s="30">
        <f t="shared" si="68"/>
        <v>0</v>
      </c>
      <c r="AA306" s="13">
        <f t="shared" si="69"/>
        <v>0</v>
      </c>
      <c r="AB306" s="7">
        <f t="shared" si="56"/>
        <v>0</v>
      </c>
      <c r="AC306" s="7"/>
      <c r="AD306" s="7">
        <f t="shared" si="57"/>
        <v>0</v>
      </c>
      <c r="AE306" s="7">
        <f t="shared" si="58"/>
        <v>0</v>
      </c>
      <c r="AF306" s="7">
        <f t="shared" si="59"/>
        <v>0</v>
      </c>
      <c r="AG306" s="7"/>
      <c r="AI306" s="139"/>
      <c r="AJ306" s="139"/>
      <c r="AK306" s="139"/>
      <c r="AL306" s="139"/>
      <c r="AM306" s="139"/>
      <c r="AO306" s="139"/>
      <c r="AP306" s="139"/>
      <c r="AQ306" s="139"/>
      <c r="AR306" s="139"/>
      <c r="AS306" s="139"/>
      <c r="AU306" s="139"/>
      <c r="AV306" s="139"/>
      <c r="AW306" s="139"/>
      <c r="AX306" s="139"/>
      <c r="AY306" s="139"/>
      <c r="BA306" s="139"/>
    </row>
    <row r="307" spans="1:64" ht="15" customHeight="1" x14ac:dyDescent="0.2">
      <c r="A307" s="8">
        <v>1116</v>
      </c>
      <c r="B307" s="29" t="s">
        <v>901</v>
      </c>
      <c r="C307" s="29">
        <v>9</v>
      </c>
      <c r="D307" s="8" t="s">
        <v>694</v>
      </c>
      <c r="E307" s="72">
        <v>0</v>
      </c>
      <c r="F307" s="72">
        <v>0</v>
      </c>
      <c r="G307" s="72">
        <v>0</v>
      </c>
      <c r="H307" s="72">
        <v>0</v>
      </c>
      <c r="I307" s="72">
        <v>0</v>
      </c>
      <c r="J307" s="72" t="s">
        <v>797</v>
      </c>
      <c r="K307" s="72">
        <v>0</v>
      </c>
      <c r="L307" s="72">
        <v>0</v>
      </c>
      <c r="M307" s="72">
        <v>0</v>
      </c>
      <c r="N307" s="72">
        <v>0</v>
      </c>
      <c r="O307" s="72">
        <v>0</v>
      </c>
      <c r="P307" s="72" t="s">
        <v>744</v>
      </c>
      <c r="Q307" s="72">
        <v>0</v>
      </c>
      <c r="R307" s="72">
        <v>1</v>
      </c>
      <c r="S307" s="72">
        <v>0</v>
      </c>
      <c r="T307" s="72">
        <v>0</v>
      </c>
      <c r="U307" s="72">
        <v>0</v>
      </c>
      <c r="V307" s="8"/>
      <c r="W307" s="13">
        <f t="shared" si="65"/>
        <v>0</v>
      </c>
      <c r="X307" s="13">
        <f t="shared" si="66"/>
        <v>0</v>
      </c>
      <c r="Y307" s="77">
        <f t="shared" si="67"/>
        <v>0</v>
      </c>
      <c r="Z307" s="30">
        <f t="shared" si="68"/>
        <v>0</v>
      </c>
      <c r="AA307" s="13">
        <f t="shared" si="69"/>
        <v>0</v>
      </c>
      <c r="AB307" s="7">
        <f t="shared" si="56"/>
        <v>0</v>
      </c>
      <c r="AC307" s="7"/>
      <c r="AD307" s="7">
        <f t="shared" si="57"/>
        <v>0</v>
      </c>
      <c r="AE307" s="7">
        <f t="shared" si="58"/>
        <v>0</v>
      </c>
      <c r="AF307" s="7">
        <f t="shared" si="59"/>
        <v>0</v>
      </c>
      <c r="AG307" s="51"/>
      <c r="AH307" s="55"/>
      <c r="AI307" s="137"/>
      <c r="AJ307" s="139"/>
      <c r="AK307" s="139"/>
      <c r="AL307" s="139"/>
      <c r="AM307" s="139"/>
      <c r="AO307" s="139"/>
      <c r="AP307" s="139"/>
      <c r="AQ307" s="139"/>
      <c r="AR307" s="139"/>
      <c r="AS307" s="139"/>
      <c r="AU307" s="139"/>
      <c r="AV307" s="139"/>
      <c r="AW307" s="139"/>
      <c r="AX307" s="139"/>
      <c r="AY307" s="139"/>
      <c r="AZ307" s="139"/>
      <c r="BA307" s="139"/>
      <c r="BD307" s="139"/>
      <c r="BE307" s="139"/>
      <c r="BF307" s="139"/>
      <c r="BG307" s="139"/>
      <c r="BH307" s="139"/>
      <c r="BI307" s="139"/>
      <c r="BJ307" s="139"/>
      <c r="BK307" s="139"/>
      <c r="BL307" s="139"/>
    </row>
    <row r="308" spans="1:64" ht="15" customHeight="1" x14ac:dyDescent="0.2">
      <c r="A308" s="8">
        <v>1163</v>
      </c>
      <c r="B308" s="29" t="s">
        <v>941</v>
      </c>
      <c r="C308" s="29">
        <v>11</v>
      </c>
      <c r="D308" s="8" t="s">
        <v>742</v>
      </c>
      <c r="E308" s="72">
        <v>0</v>
      </c>
      <c r="F308" s="72">
        <v>0</v>
      </c>
      <c r="G308" s="72">
        <v>0</v>
      </c>
      <c r="H308" s="72">
        <v>0</v>
      </c>
      <c r="I308" s="72">
        <v>1</v>
      </c>
      <c r="J308" s="72"/>
      <c r="K308" s="72">
        <v>0</v>
      </c>
      <c r="L308" s="72">
        <v>0</v>
      </c>
      <c r="M308" s="72">
        <v>0</v>
      </c>
      <c r="N308" s="72">
        <v>0</v>
      </c>
      <c r="O308" s="72">
        <v>0</v>
      </c>
      <c r="P308" s="72" t="s">
        <v>743</v>
      </c>
      <c r="Q308" s="72">
        <v>0</v>
      </c>
      <c r="R308" s="72">
        <v>1</v>
      </c>
      <c r="S308" s="72">
        <v>0</v>
      </c>
      <c r="T308" s="72">
        <v>0</v>
      </c>
      <c r="U308" s="72">
        <v>0</v>
      </c>
      <c r="V308" s="8"/>
      <c r="W308" s="13">
        <f t="shared" si="65"/>
        <v>0</v>
      </c>
      <c r="X308" s="13">
        <f t="shared" si="66"/>
        <v>0</v>
      </c>
      <c r="Y308" s="77">
        <f t="shared" si="67"/>
        <v>0</v>
      </c>
      <c r="Z308" s="30">
        <f t="shared" si="68"/>
        <v>0</v>
      </c>
      <c r="AA308" s="13">
        <f t="shared" si="69"/>
        <v>0</v>
      </c>
      <c r="AB308" s="7">
        <f t="shared" si="56"/>
        <v>0</v>
      </c>
      <c r="AC308" s="7"/>
      <c r="AD308" s="7">
        <f t="shared" si="57"/>
        <v>0</v>
      </c>
      <c r="AE308" s="7">
        <f t="shared" si="58"/>
        <v>0</v>
      </c>
      <c r="AF308" s="7">
        <f t="shared" si="59"/>
        <v>0</v>
      </c>
      <c r="AG308" s="7"/>
      <c r="AI308" s="139"/>
      <c r="AJ308" s="139"/>
      <c r="AK308" s="139"/>
      <c r="AL308" s="139"/>
      <c r="AM308" s="139"/>
      <c r="AO308" s="139"/>
      <c r="AP308" s="139"/>
      <c r="AQ308" s="139"/>
      <c r="AR308" s="139"/>
      <c r="AS308" s="139"/>
      <c r="AU308" s="139"/>
      <c r="AV308" s="139"/>
      <c r="AW308" s="139"/>
      <c r="AX308" s="139"/>
      <c r="AY308" s="139"/>
      <c r="BA308" s="139"/>
    </row>
    <row r="309" spans="1:64" ht="15" customHeight="1" x14ac:dyDescent="0.2">
      <c r="A309" s="11" t="s">
        <v>347</v>
      </c>
      <c r="B309" s="29" t="s">
        <v>531</v>
      </c>
      <c r="C309" s="29">
        <v>2</v>
      </c>
      <c r="D309" s="4" t="s">
        <v>369</v>
      </c>
      <c r="E309" s="8">
        <v>0</v>
      </c>
      <c r="F309" s="8">
        <v>0</v>
      </c>
      <c r="G309" s="8">
        <v>0</v>
      </c>
      <c r="H309" s="8">
        <v>0</v>
      </c>
      <c r="I309" s="8">
        <v>1</v>
      </c>
      <c r="J309" s="8" t="s">
        <v>551</v>
      </c>
      <c r="K309" s="8">
        <v>0</v>
      </c>
      <c r="L309" s="8">
        <v>0</v>
      </c>
      <c r="M309" s="8">
        <v>0</v>
      </c>
      <c r="N309" s="8">
        <v>0</v>
      </c>
      <c r="O309" s="8">
        <v>0</v>
      </c>
      <c r="P309" s="8"/>
      <c r="Q309" s="8">
        <v>0</v>
      </c>
      <c r="R309" s="8">
        <v>1</v>
      </c>
      <c r="S309" s="8">
        <v>0</v>
      </c>
      <c r="T309" s="8">
        <v>0</v>
      </c>
      <c r="U309" s="8">
        <v>0</v>
      </c>
      <c r="V309" s="8" t="s">
        <v>543</v>
      </c>
      <c r="W309" s="13">
        <f t="shared" si="65"/>
        <v>0</v>
      </c>
      <c r="X309" s="13">
        <f t="shared" si="66"/>
        <v>0</v>
      </c>
      <c r="Y309" s="77">
        <f t="shared" si="67"/>
        <v>0</v>
      </c>
      <c r="Z309" s="30">
        <f t="shared" si="68"/>
        <v>0</v>
      </c>
      <c r="AA309" s="13">
        <f t="shared" si="69"/>
        <v>0</v>
      </c>
      <c r="AB309" s="7">
        <f t="shared" si="56"/>
        <v>0</v>
      </c>
      <c r="AC309" s="7"/>
      <c r="AD309" s="7">
        <f t="shared" si="57"/>
        <v>0</v>
      </c>
      <c r="AE309" s="7">
        <f t="shared" si="58"/>
        <v>0</v>
      </c>
      <c r="AF309" s="7">
        <f t="shared" si="59"/>
        <v>0</v>
      </c>
      <c r="AG309" s="7"/>
      <c r="AI309" s="139"/>
      <c r="AJ309" s="139"/>
      <c r="AK309" s="139"/>
      <c r="AL309" s="139"/>
      <c r="AM309" s="139"/>
      <c r="AO309" s="139"/>
      <c r="AP309" s="139"/>
      <c r="AQ309" s="139"/>
      <c r="AR309" s="139"/>
      <c r="AS309" s="139"/>
      <c r="AU309" s="139"/>
      <c r="AV309" s="139"/>
      <c r="AW309" s="139"/>
      <c r="AX309" s="139"/>
      <c r="AY309" s="139"/>
      <c r="BA309" s="139"/>
    </row>
    <row r="310" spans="1:64" ht="15" customHeight="1" x14ac:dyDescent="0.2">
      <c r="A310" s="11" t="s">
        <v>141</v>
      </c>
      <c r="B310" s="29" t="s">
        <v>458</v>
      </c>
      <c r="C310" s="29">
        <v>11</v>
      </c>
      <c r="D310" s="4" t="s">
        <v>148</v>
      </c>
      <c r="E310" s="6">
        <v>0</v>
      </c>
      <c r="F310" s="6">
        <v>0</v>
      </c>
      <c r="G310" s="6">
        <v>0</v>
      </c>
      <c r="H310" s="6">
        <v>0</v>
      </c>
      <c r="I310" s="6">
        <v>0</v>
      </c>
      <c r="J310" s="3"/>
      <c r="K310" s="5">
        <v>0</v>
      </c>
      <c r="L310" s="5">
        <v>1</v>
      </c>
      <c r="M310" s="14">
        <v>0</v>
      </c>
      <c r="N310" s="14">
        <v>0</v>
      </c>
      <c r="O310" s="14">
        <v>0</v>
      </c>
      <c r="P310" s="8" t="s">
        <v>194</v>
      </c>
      <c r="Q310" s="5">
        <v>0</v>
      </c>
      <c r="R310" s="5">
        <v>0</v>
      </c>
      <c r="S310" s="5">
        <v>0</v>
      </c>
      <c r="T310" s="5">
        <v>0</v>
      </c>
      <c r="U310" s="5">
        <v>0</v>
      </c>
      <c r="V310" s="5"/>
      <c r="W310" s="13">
        <f t="shared" si="65"/>
        <v>0</v>
      </c>
      <c r="X310" s="13">
        <f t="shared" si="66"/>
        <v>0</v>
      </c>
      <c r="Y310" s="77">
        <f t="shared" si="67"/>
        <v>0</v>
      </c>
      <c r="Z310" s="30">
        <f t="shared" si="68"/>
        <v>0</v>
      </c>
      <c r="AA310" s="13">
        <f t="shared" si="69"/>
        <v>0</v>
      </c>
      <c r="AB310" s="7">
        <f t="shared" si="56"/>
        <v>0</v>
      </c>
      <c r="AC310" s="7"/>
      <c r="AD310" s="7">
        <f t="shared" si="57"/>
        <v>0</v>
      </c>
      <c r="AE310" s="7">
        <f t="shared" si="58"/>
        <v>0</v>
      </c>
      <c r="AF310" s="7">
        <f t="shared" si="59"/>
        <v>0</v>
      </c>
      <c r="AG310" s="7"/>
      <c r="AH310" s="55"/>
      <c r="AI310" s="137"/>
      <c r="AJ310" s="139"/>
      <c r="AK310" s="139"/>
      <c r="AL310" s="139"/>
      <c r="AM310" s="139"/>
      <c r="AO310" s="139"/>
      <c r="AP310" s="139"/>
      <c r="AQ310" s="139"/>
      <c r="AR310" s="139"/>
      <c r="AS310" s="139"/>
      <c r="AU310" s="139"/>
      <c r="AV310" s="139"/>
      <c r="AW310" s="139"/>
      <c r="AX310" s="139"/>
      <c r="AY310" s="139"/>
      <c r="BA310" s="139"/>
    </row>
    <row r="311" spans="1:64" ht="15" customHeight="1" x14ac:dyDescent="0.2">
      <c r="A311" s="1" t="s">
        <v>28</v>
      </c>
      <c r="B311" s="29" t="s">
        <v>410</v>
      </c>
      <c r="C311" s="29">
        <v>4</v>
      </c>
      <c r="D311" s="4" t="s">
        <v>29</v>
      </c>
      <c r="E311" s="6">
        <v>0</v>
      </c>
      <c r="F311" s="6">
        <v>0</v>
      </c>
      <c r="G311" s="6">
        <v>0</v>
      </c>
      <c r="H311" s="6">
        <v>1</v>
      </c>
      <c r="I311" s="6">
        <v>0</v>
      </c>
      <c r="J311" s="8" t="s">
        <v>62</v>
      </c>
      <c r="K311" s="5">
        <v>0</v>
      </c>
      <c r="L311" s="5">
        <v>0</v>
      </c>
      <c r="M311" s="14">
        <v>0</v>
      </c>
      <c r="N311" s="14">
        <v>0</v>
      </c>
      <c r="O311" s="14">
        <v>0</v>
      </c>
      <c r="P311" s="8" t="s">
        <v>44</v>
      </c>
      <c r="Q311" s="5">
        <v>0</v>
      </c>
      <c r="R311" s="5">
        <v>0</v>
      </c>
      <c r="S311" s="5">
        <v>0</v>
      </c>
      <c r="T311" s="5">
        <v>0</v>
      </c>
      <c r="U311" s="5">
        <v>0</v>
      </c>
      <c r="V311" s="5"/>
      <c r="W311" s="13">
        <f t="shared" si="65"/>
        <v>0</v>
      </c>
      <c r="X311" s="13">
        <f t="shared" si="66"/>
        <v>0</v>
      </c>
      <c r="Y311" s="77">
        <f t="shared" si="67"/>
        <v>0</v>
      </c>
      <c r="Z311" s="30">
        <f t="shared" si="68"/>
        <v>0</v>
      </c>
      <c r="AA311" s="13">
        <f t="shared" si="69"/>
        <v>0</v>
      </c>
      <c r="AB311" s="7">
        <f t="shared" si="56"/>
        <v>0</v>
      </c>
      <c r="AC311" s="7"/>
      <c r="AD311" s="7">
        <f t="shared" si="57"/>
        <v>0</v>
      </c>
      <c r="AE311" s="7">
        <f t="shared" si="58"/>
        <v>0</v>
      </c>
      <c r="AF311" s="7">
        <f t="shared" si="59"/>
        <v>0</v>
      </c>
      <c r="AG311" s="7"/>
      <c r="AI311" s="139"/>
      <c r="AJ311" s="139"/>
      <c r="AK311" s="139"/>
      <c r="AL311" s="139"/>
      <c r="AM311" s="139"/>
      <c r="AO311" s="139"/>
      <c r="AP311" s="139"/>
      <c r="AQ311" s="139"/>
      <c r="AR311" s="139"/>
      <c r="AS311" s="139"/>
      <c r="AU311" s="139"/>
      <c r="AV311" s="139"/>
      <c r="AW311" s="139"/>
      <c r="AX311" s="139"/>
      <c r="AY311" s="139"/>
      <c r="AZ311" s="139"/>
      <c r="BA311" s="139"/>
      <c r="BD311" s="139"/>
      <c r="BE311" s="139"/>
      <c r="BF311" s="139"/>
      <c r="BG311" s="139"/>
      <c r="BH311" s="139"/>
      <c r="BI311" s="139"/>
      <c r="BJ311" s="139"/>
      <c r="BK311" s="139"/>
      <c r="BL311" s="139"/>
    </row>
    <row r="312" spans="1:64" ht="15" customHeight="1" x14ac:dyDescent="0.2">
      <c r="A312" s="8">
        <v>1074</v>
      </c>
      <c r="B312" s="29" t="s">
        <v>866</v>
      </c>
      <c r="C312" s="29">
        <v>11</v>
      </c>
      <c r="D312" s="8" t="s">
        <v>651</v>
      </c>
      <c r="E312" s="72">
        <v>0</v>
      </c>
      <c r="F312" s="72">
        <v>0</v>
      </c>
      <c r="G312" s="72">
        <v>1</v>
      </c>
      <c r="H312" s="72">
        <v>0</v>
      </c>
      <c r="I312" s="72">
        <v>0</v>
      </c>
      <c r="J312" s="72"/>
      <c r="K312" s="72">
        <v>0</v>
      </c>
      <c r="L312" s="72">
        <v>0</v>
      </c>
      <c r="M312" s="72">
        <v>0</v>
      </c>
      <c r="N312" s="72">
        <v>0</v>
      </c>
      <c r="O312" s="72">
        <v>0</v>
      </c>
      <c r="P312" s="72"/>
      <c r="Q312" s="72">
        <v>0</v>
      </c>
      <c r="R312" s="72">
        <v>1</v>
      </c>
      <c r="S312" s="72">
        <v>0</v>
      </c>
      <c r="T312" s="72">
        <v>0</v>
      </c>
      <c r="U312" s="72">
        <v>0</v>
      </c>
      <c r="V312" s="8"/>
      <c r="W312" s="13">
        <f t="shared" si="65"/>
        <v>0</v>
      </c>
      <c r="X312" s="13">
        <f t="shared" si="66"/>
        <v>0</v>
      </c>
      <c r="Y312" s="77">
        <f t="shared" si="67"/>
        <v>0</v>
      </c>
      <c r="Z312" s="30">
        <f t="shared" si="68"/>
        <v>0</v>
      </c>
      <c r="AA312" s="13">
        <f t="shared" si="69"/>
        <v>0</v>
      </c>
      <c r="AB312" s="7">
        <f t="shared" si="56"/>
        <v>0</v>
      </c>
      <c r="AC312" s="7"/>
      <c r="AD312" s="7">
        <f t="shared" si="57"/>
        <v>0</v>
      </c>
      <c r="AE312" s="7">
        <f t="shared" si="58"/>
        <v>0</v>
      </c>
      <c r="AF312" s="7">
        <f t="shared" si="59"/>
        <v>0</v>
      </c>
      <c r="AG312" s="7"/>
      <c r="AI312" s="139"/>
      <c r="AJ312" s="139"/>
      <c r="AK312" s="139"/>
      <c r="AL312" s="139"/>
      <c r="AM312" s="139"/>
      <c r="AO312" s="139"/>
      <c r="AP312" s="139"/>
      <c r="AQ312" s="139"/>
      <c r="AR312" s="139"/>
      <c r="AS312" s="139"/>
      <c r="AU312" s="139"/>
      <c r="AV312" s="139"/>
      <c r="AW312" s="139"/>
      <c r="AX312" s="139"/>
      <c r="AY312" s="139"/>
      <c r="BA312" s="139"/>
    </row>
    <row r="313" spans="1:64" s="55" customFormat="1" ht="15" customHeight="1" x14ac:dyDescent="0.2">
      <c r="A313" s="1" t="s">
        <v>228</v>
      </c>
      <c r="B313" s="29" t="s">
        <v>490</v>
      </c>
      <c r="C313" s="29">
        <v>9</v>
      </c>
      <c r="D313" s="4" t="s">
        <v>239</v>
      </c>
      <c r="E313" s="8">
        <v>0</v>
      </c>
      <c r="F313" s="8">
        <v>0</v>
      </c>
      <c r="G313" s="8">
        <v>0</v>
      </c>
      <c r="H313" s="8">
        <v>0</v>
      </c>
      <c r="I313" s="8">
        <v>0</v>
      </c>
      <c r="J313" s="8"/>
      <c r="K313" s="8">
        <v>0</v>
      </c>
      <c r="L313" s="6">
        <v>0</v>
      </c>
      <c r="M313" s="17">
        <v>0</v>
      </c>
      <c r="N313" s="17">
        <v>0</v>
      </c>
      <c r="O313" s="17">
        <v>0</v>
      </c>
      <c r="P313" s="8" t="s">
        <v>355</v>
      </c>
      <c r="Q313" s="8">
        <v>0</v>
      </c>
      <c r="R313" s="8">
        <v>0</v>
      </c>
      <c r="S313" s="8">
        <v>0</v>
      </c>
      <c r="T313" s="8">
        <v>0</v>
      </c>
      <c r="U313" s="8">
        <v>0</v>
      </c>
      <c r="V313" s="8"/>
      <c r="W313" s="13">
        <f t="shared" si="65"/>
        <v>0</v>
      </c>
      <c r="X313" s="13">
        <f t="shared" si="66"/>
        <v>0</v>
      </c>
      <c r="Y313" s="77">
        <f t="shared" si="67"/>
        <v>0</v>
      </c>
      <c r="Z313" s="30">
        <f t="shared" si="68"/>
        <v>0</v>
      </c>
      <c r="AA313" s="13">
        <f t="shared" si="69"/>
        <v>0</v>
      </c>
      <c r="AB313" s="7">
        <f t="shared" si="56"/>
        <v>0</v>
      </c>
      <c r="AC313" s="7"/>
      <c r="AD313" s="7">
        <f t="shared" si="57"/>
        <v>0</v>
      </c>
      <c r="AE313" s="7">
        <f t="shared" si="58"/>
        <v>0</v>
      </c>
      <c r="AF313" s="7">
        <f t="shared" si="59"/>
        <v>0</v>
      </c>
      <c r="AG313" s="7"/>
      <c r="AH313" s="54"/>
      <c r="AI313" s="139"/>
      <c r="AJ313" s="137"/>
      <c r="AK313" s="137"/>
      <c r="AL313" s="137"/>
      <c r="AM313" s="137"/>
      <c r="AO313" s="137"/>
      <c r="AP313" s="137"/>
      <c r="AQ313" s="137"/>
      <c r="AR313" s="137"/>
      <c r="AS313" s="137"/>
      <c r="AU313" s="137"/>
      <c r="AV313" s="137"/>
      <c r="AW313" s="137"/>
      <c r="AX313" s="137"/>
      <c r="AY313" s="137"/>
      <c r="BA313" s="137"/>
    </row>
    <row r="314" spans="1:64" s="55" customFormat="1" ht="15" customHeight="1" x14ac:dyDescent="0.2">
      <c r="A314" s="8">
        <v>1027</v>
      </c>
      <c r="B314" s="29" t="s">
        <v>822</v>
      </c>
      <c r="C314" s="29">
        <v>11</v>
      </c>
      <c r="D314" s="8" t="s">
        <v>604</v>
      </c>
      <c r="E314" s="72">
        <v>0</v>
      </c>
      <c r="F314" s="72">
        <v>0</v>
      </c>
      <c r="G314" s="72">
        <v>1</v>
      </c>
      <c r="H314" s="72">
        <v>0</v>
      </c>
      <c r="I314" s="72">
        <v>0</v>
      </c>
      <c r="J314" s="72"/>
      <c r="K314" s="72">
        <v>0</v>
      </c>
      <c r="L314" s="72">
        <v>0</v>
      </c>
      <c r="M314" s="72">
        <v>0</v>
      </c>
      <c r="N314" s="72">
        <v>0</v>
      </c>
      <c r="O314" s="72">
        <v>0</v>
      </c>
      <c r="P314" s="72" t="s">
        <v>746</v>
      </c>
      <c r="Q314" s="72">
        <v>0</v>
      </c>
      <c r="R314" s="72">
        <v>0</v>
      </c>
      <c r="S314" s="72">
        <v>0</v>
      </c>
      <c r="T314" s="72">
        <v>0</v>
      </c>
      <c r="U314" s="72">
        <v>0</v>
      </c>
      <c r="V314" s="54"/>
      <c r="W314" s="13">
        <f t="shared" si="65"/>
        <v>0</v>
      </c>
      <c r="X314" s="13">
        <f t="shared" si="66"/>
        <v>0</v>
      </c>
      <c r="Y314" s="77">
        <f t="shared" si="67"/>
        <v>0</v>
      </c>
      <c r="Z314" s="30">
        <f t="shared" si="68"/>
        <v>0</v>
      </c>
      <c r="AA314" s="13">
        <f t="shared" si="69"/>
        <v>0</v>
      </c>
      <c r="AB314" s="7">
        <f t="shared" si="56"/>
        <v>0</v>
      </c>
      <c r="AC314" s="7"/>
      <c r="AD314" s="7">
        <f t="shared" si="57"/>
        <v>0</v>
      </c>
      <c r="AE314" s="7">
        <f t="shared" si="58"/>
        <v>0</v>
      </c>
      <c r="AF314" s="7">
        <f t="shared" si="59"/>
        <v>0</v>
      </c>
      <c r="AG314" s="7"/>
      <c r="AH314" s="54"/>
      <c r="AI314" s="139"/>
      <c r="AJ314" s="137"/>
      <c r="AK314" s="137"/>
      <c r="AL314" s="137"/>
      <c r="AM314" s="137"/>
      <c r="AO314" s="137"/>
      <c r="AP314" s="137"/>
      <c r="AQ314" s="137"/>
      <c r="AR314" s="137"/>
      <c r="AS314" s="137"/>
      <c r="AU314" s="137"/>
      <c r="AV314" s="137"/>
      <c r="AW314" s="137"/>
      <c r="AX314" s="137"/>
      <c r="AY314" s="137"/>
      <c r="BA314" s="137"/>
    </row>
    <row r="315" spans="1:64" ht="15" customHeight="1" x14ac:dyDescent="0.2">
      <c r="A315" s="1" t="s">
        <v>40</v>
      </c>
      <c r="B315" s="29" t="s">
        <v>416</v>
      </c>
      <c r="C315" s="29">
        <v>8</v>
      </c>
      <c r="D315" s="4" t="s">
        <v>41</v>
      </c>
      <c r="E315" s="6">
        <v>1</v>
      </c>
      <c r="F315" s="6">
        <v>0</v>
      </c>
      <c r="G315" s="6">
        <v>1</v>
      </c>
      <c r="H315" s="6">
        <v>1</v>
      </c>
      <c r="I315" s="6">
        <v>1</v>
      </c>
      <c r="J315" s="3"/>
      <c r="K315" s="5">
        <v>0</v>
      </c>
      <c r="L315" s="5">
        <v>1</v>
      </c>
      <c r="M315" s="14">
        <v>0</v>
      </c>
      <c r="N315" s="14">
        <v>0</v>
      </c>
      <c r="O315" s="14">
        <v>0</v>
      </c>
      <c r="P315" s="8" t="s">
        <v>70</v>
      </c>
      <c r="Q315" s="5">
        <v>0</v>
      </c>
      <c r="R315" s="5">
        <v>0</v>
      </c>
      <c r="S315" s="5">
        <v>0</v>
      </c>
      <c r="T315" s="5">
        <v>0</v>
      </c>
      <c r="U315" s="5">
        <v>0</v>
      </c>
      <c r="V315" s="5"/>
      <c r="W315" s="13">
        <f t="shared" si="65"/>
        <v>0</v>
      </c>
      <c r="X315" s="13">
        <f t="shared" si="66"/>
        <v>0</v>
      </c>
      <c r="Y315" s="77">
        <f t="shared" si="67"/>
        <v>0</v>
      </c>
      <c r="Z315" s="30">
        <f t="shared" si="68"/>
        <v>0</v>
      </c>
      <c r="AA315" s="13">
        <f t="shared" si="69"/>
        <v>0</v>
      </c>
      <c r="AB315" s="7">
        <f t="shared" si="56"/>
        <v>0</v>
      </c>
      <c r="AC315" s="7"/>
      <c r="AD315" s="7">
        <f t="shared" si="57"/>
        <v>0</v>
      </c>
      <c r="AE315" s="7">
        <f t="shared" si="58"/>
        <v>0</v>
      </c>
      <c r="AF315" s="7">
        <f t="shared" si="59"/>
        <v>0</v>
      </c>
      <c r="AG315" s="7"/>
      <c r="AH315" s="55"/>
      <c r="AI315" s="137"/>
      <c r="AJ315" s="139"/>
      <c r="AK315" s="139"/>
      <c r="AL315" s="139"/>
      <c r="AM315" s="139"/>
      <c r="AO315" s="139"/>
      <c r="AP315" s="139"/>
      <c r="AQ315" s="139"/>
      <c r="AR315" s="139"/>
      <c r="AS315" s="139"/>
      <c r="AU315" s="139"/>
      <c r="AV315" s="139"/>
      <c r="AW315" s="139"/>
      <c r="AX315" s="139"/>
      <c r="AY315" s="139"/>
      <c r="BA315" s="139"/>
    </row>
    <row r="316" spans="1:64" ht="15" customHeight="1" x14ac:dyDescent="0.2">
      <c r="A316" s="8">
        <v>1053</v>
      </c>
      <c r="B316" s="29" t="s">
        <v>848</v>
      </c>
      <c r="C316" s="29">
        <v>11</v>
      </c>
      <c r="D316" s="8" t="s">
        <v>630</v>
      </c>
      <c r="E316" s="72">
        <v>0</v>
      </c>
      <c r="F316" s="72">
        <v>0</v>
      </c>
      <c r="G316" s="72">
        <v>0</v>
      </c>
      <c r="H316" s="72">
        <v>0</v>
      </c>
      <c r="I316" s="72">
        <v>0</v>
      </c>
      <c r="J316" s="72"/>
      <c r="K316" s="72">
        <v>0</v>
      </c>
      <c r="L316" s="72">
        <v>0</v>
      </c>
      <c r="M316" s="72">
        <v>0</v>
      </c>
      <c r="N316" s="72">
        <v>0</v>
      </c>
      <c r="O316" s="72">
        <v>1</v>
      </c>
      <c r="P316" s="72" t="s">
        <v>754</v>
      </c>
      <c r="Q316" s="72">
        <v>0</v>
      </c>
      <c r="R316" s="72">
        <v>0</v>
      </c>
      <c r="S316" s="72">
        <v>0</v>
      </c>
      <c r="T316" s="72">
        <v>0</v>
      </c>
      <c r="U316" s="72">
        <v>0</v>
      </c>
      <c r="V316" s="8"/>
      <c r="W316" s="13">
        <f t="shared" si="65"/>
        <v>0</v>
      </c>
      <c r="X316" s="13">
        <f t="shared" si="66"/>
        <v>0</v>
      </c>
      <c r="Y316" s="77">
        <f t="shared" si="67"/>
        <v>0</v>
      </c>
      <c r="Z316" s="30">
        <f t="shared" si="68"/>
        <v>0</v>
      </c>
      <c r="AA316" s="13">
        <f t="shared" si="69"/>
        <v>0</v>
      </c>
      <c r="AB316" s="7">
        <f t="shared" si="56"/>
        <v>0</v>
      </c>
      <c r="AC316" s="7"/>
      <c r="AD316" s="7">
        <f t="shared" si="57"/>
        <v>0</v>
      </c>
      <c r="AE316" s="7">
        <f t="shared" si="58"/>
        <v>0</v>
      </c>
      <c r="AF316" s="7">
        <f t="shared" si="59"/>
        <v>0</v>
      </c>
      <c r="AG316" s="7"/>
      <c r="AH316" s="55"/>
      <c r="AI316" s="137"/>
      <c r="AJ316" s="139"/>
      <c r="AK316" s="139"/>
      <c r="AL316" s="139"/>
      <c r="AM316" s="139"/>
      <c r="AO316" s="139"/>
      <c r="AP316" s="139"/>
      <c r="AQ316" s="139"/>
      <c r="AR316" s="139"/>
      <c r="AS316" s="139"/>
      <c r="AU316" s="139"/>
      <c r="AV316" s="139"/>
      <c r="AW316" s="139"/>
      <c r="AX316" s="139"/>
      <c r="AY316" s="139"/>
      <c r="AZ316" s="139"/>
      <c r="BA316" s="139"/>
      <c r="BD316" s="139"/>
      <c r="BE316" s="139"/>
      <c r="BF316" s="139"/>
      <c r="BG316" s="139"/>
      <c r="BH316" s="139"/>
      <c r="BI316" s="139"/>
      <c r="BJ316" s="139"/>
      <c r="BK316" s="139"/>
      <c r="BL316" s="139"/>
    </row>
    <row r="317" spans="1:64" ht="15" customHeight="1" x14ac:dyDescent="0.2">
      <c r="A317" s="8">
        <v>1141</v>
      </c>
      <c r="B317" s="29" t="s">
        <v>922</v>
      </c>
      <c r="C317" s="29">
        <v>10</v>
      </c>
      <c r="D317" s="8" t="s">
        <v>719</v>
      </c>
      <c r="E317" s="72">
        <v>0</v>
      </c>
      <c r="F317" s="72">
        <v>0</v>
      </c>
      <c r="G317" s="72">
        <v>0</v>
      </c>
      <c r="H317" s="72">
        <v>0</v>
      </c>
      <c r="I317" s="72">
        <v>0</v>
      </c>
      <c r="J317" s="72"/>
      <c r="K317" s="72">
        <v>0</v>
      </c>
      <c r="L317" s="72">
        <v>0</v>
      </c>
      <c r="M317" s="72">
        <v>0</v>
      </c>
      <c r="N317" s="72">
        <v>0</v>
      </c>
      <c r="O317" s="72">
        <v>0</v>
      </c>
      <c r="P317" s="72" t="s">
        <v>743</v>
      </c>
      <c r="Q317" s="72">
        <v>0</v>
      </c>
      <c r="R317" s="72">
        <v>1</v>
      </c>
      <c r="S317" s="72">
        <v>0</v>
      </c>
      <c r="T317" s="72">
        <v>0</v>
      </c>
      <c r="U317" s="72">
        <v>0</v>
      </c>
      <c r="V317" s="8"/>
      <c r="W317" s="13">
        <f t="shared" si="65"/>
        <v>0</v>
      </c>
      <c r="X317" s="13">
        <f t="shared" si="66"/>
        <v>0</v>
      </c>
      <c r="Y317" s="77">
        <f t="shared" si="67"/>
        <v>0</v>
      </c>
      <c r="Z317" s="30">
        <f t="shared" si="68"/>
        <v>0</v>
      </c>
      <c r="AA317" s="13">
        <f t="shared" si="69"/>
        <v>0</v>
      </c>
      <c r="AB317" s="7">
        <f t="shared" si="56"/>
        <v>0</v>
      </c>
      <c r="AC317" s="7"/>
      <c r="AD317" s="7">
        <f t="shared" si="57"/>
        <v>0</v>
      </c>
      <c r="AE317" s="7">
        <f t="shared" si="58"/>
        <v>0</v>
      </c>
      <c r="AF317" s="7">
        <f t="shared" si="59"/>
        <v>0</v>
      </c>
      <c r="AG317" s="7"/>
      <c r="AH317" s="55"/>
      <c r="AI317" s="137"/>
      <c r="AJ317" s="139"/>
      <c r="AK317" s="139"/>
      <c r="AL317" s="139"/>
      <c r="AM317" s="139"/>
      <c r="AO317" s="139"/>
      <c r="AP317" s="139"/>
      <c r="AQ317" s="139"/>
      <c r="AR317" s="139"/>
      <c r="AS317" s="139"/>
      <c r="AU317" s="139"/>
      <c r="AV317" s="139"/>
      <c r="AW317" s="139"/>
      <c r="AX317" s="139"/>
      <c r="AY317" s="139"/>
      <c r="BA317" s="139"/>
    </row>
    <row r="318" spans="1:64" s="55" customFormat="1" ht="15" customHeight="1" x14ac:dyDescent="0.2">
      <c r="A318" s="8">
        <v>1082</v>
      </c>
      <c r="B318" s="29" t="s">
        <v>872</v>
      </c>
      <c r="C318" s="29">
        <v>8</v>
      </c>
      <c r="D318" s="8" t="s">
        <v>659</v>
      </c>
      <c r="E318" s="72">
        <v>0</v>
      </c>
      <c r="F318" s="72">
        <v>0</v>
      </c>
      <c r="G318" s="72">
        <v>0</v>
      </c>
      <c r="H318" s="72">
        <v>0</v>
      </c>
      <c r="I318" s="72">
        <v>0</v>
      </c>
      <c r="J318" s="72"/>
      <c r="K318" s="72">
        <v>0</v>
      </c>
      <c r="L318" s="72">
        <v>0</v>
      </c>
      <c r="M318" s="72">
        <v>0</v>
      </c>
      <c r="N318" s="72">
        <v>0</v>
      </c>
      <c r="O318" s="72">
        <v>1</v>
      </c>
      <c r="P318" s="72" t="s">
        <v>748</v>
      </c>
      <c r="Q318" s="72">
        <v>0</v>
      </c>
      <c r="R318" s="72">
        <v>1</v>
      </c>
      <c r="S318" s="72">
        <v>0</v>
      </c>
      <c r="T318" s="72">
        <v>0</v>
      </c>
      <c r="U318" s="72">
        <v>0</v>
      </c>
      <c r="V318" s="8"/>
      <c r="W318" s="13">
        <f t="shared" si="65"/>
        <v>0</v>
      </c>
      <c r="X318" s="13">
        <f t="shared" si="66"/>
        <v>0</v>
      </c>
      <c r="Y318" s="77">
        <f t="shared" si="67"/>
        <v>0</v>
      </c>
      <c r="Z318" s="30">
        <f t="shared" si="68"/>
        <v>0</v>
      </c>
      <c r="AA318" s="13">
        <f t="shared" si="69"/>
        <v>0</v>
      </c>
      <c r="AB318" s="7">
        <f t="shared" si="56"/>
        <v>0</v>
      </c>
      <c r="AC318" s="7"/>
      <c r="AD318" s="7">
        <f t="shared" si="57"/>
        <v>0</v>
      </c>
      <c r="AE318" s="7">
        <f t="shared" si="58"/>
        <v>0</v>
      </c>
      <c r="AF318" s="7">
        <f t="shared" si="59"/>
        <v>0</v>
      </c>
      <c r="AG318" s="7"/>
      <c r="AI318" s="137"/>
      <c r="AJ318" s="137"/>
      <c r="AK318" s="137"/>
      <c r="AL318" s="137"/>
      <c r="AM318" s="137"/>
      <c r="AO318" s="137"/>
      <c r="AP318" s="137"/>
      <c r="AQ318" s="137"/>
      <c r="AR318" s="137"/>
      <c r="AS318" s="137"/>
      <c r="AU318" s="137"/>
      <c r="AV318" s="137"/>
      <c r="AW318" s="137"/>
      <c r="AX318" s="137"/>
      <c r="AY318" s="137"/>
      <c r="BA318" s="137"/>
    </row>
    <row r="319" spans="1:64" s="55" customFormat="1" ht="15" customHeight="1" x14ac:dyDescent="0.2">
      <c r="A319" s="8">
        <v>1023</v>
      </c>
      <c r="B319" s="29" t="s">
        <v>818</v>
      </c>
      <c r="C319" s="29">
        <v>8</v>
      </c>
      <c r="D319" s="8" t="s">
        <v>600</v>
      </c>
      <c r="E319" s="72">
        <v>0</v>
      </c>
      <c r="F319" s="72">
        <v>0</v>
      </c>
      <c r="G319" s="72">
        <v>1</v>
      </c>
      <c r="H319" s="72">
        <v>0</v>
      </c>
      <c r="I319" s="72">
        <v>0</v>
      </c>
      <c r="J319" s="72"/>
      <c r="K319" s="72">
        <v>0</v>
      </c>
      <c r="L319" s="72">
        <v>0</v>
      </c>
      <c r="M319" s="72">
        <v>0</v>
      </c>
      <c r="N319" s="72">
        <v>0</v>
      </c>
      <c r="O319" s="72">
        <v>0</v>
      </c>
      <c r="P319" s="72" t="s">
        <v>746</v>
      </c>
      <c r="Q319" s="72">
        <v>0</v>
      </c>
      <c r="R319" s="72">
        <v>1</v>
      </c>
      <c r="S319" s="72">
        <v>0</v>
      </c>
      <c r="T319" s="72">
        <v>0</v>
      </c>
      <c r="U319" s="72">
        <v>0</v>
      </c>
      <c r="V319" s="72"/>
      <c r="W319" s="13">
        <f t="shared" si="65"/>
        <v>0</v>
      </c>
      <c r="X319" s="13">
        <f t="shared" si="66"/>
        <v>0</v>
      </c>
      <c r="Y319" s="77">
        <f t="shared" si="67"/>
        <v>0</v>
      </c>
      <c r="Z319" s="30">
        <f t="shared" si="68"/>
        <v>0</v>
      </c>
      <c r="AA319" s="13">
        <f t="shared" si="69"/>
        <v>0</v>
      </c>
      <c r="AB319" s="7">
        <f t="shared" si="56"/>
        <v>0</v>
      </c>
      <c r="AC319" s="7"/>
      <c r="AD319" s="7">
        <f t="shared" si="57"/>
        <v>0</v>
      </c>
      <c r="AE319" s="7">
        <f t="shared" si="58"/>
        <v>0</v>
      </c>
      <c r="AF319" s="7">
        <f t="shared" si="59"/>
        <v>0</v>
      </c>
      <c r="AG319" s="7"/>
      <c r="AH319" s="54"/>
      <c r="AI319" s="139"/>
      <c r="AJ319" s="137"/>
      <c r="AK319" s="137"/>
      <c r="AL319" s="137"/>
      <c r="AM319" s="137"/>
      <c r="AO319" s="137"/>
      <c r="AP319" s="137"/>
      <c r="AQ319" s="137"/>
      <c r="AR319" s="137"/>
      <c r="AS319" s="137"/>
      <c r="AU319" s="137"/>
      <c r="AV319" s="137"/>
      <c r="AW319" s="137"/>
      <c r="AX319" s="137"/>
      <c r="AY319" s="137"/>
      <c r="BA319" s="137"/>
    </row>
    <row r="320" spans="1:64" ht="15" customHeight="1" x14ac:dyDescent="0.2">
      <c r="A320" s="8">
        <v>1099</v>
      </c>
      <c r="B320" s="29" t="s">
        <v>886</v>
      </c>
      <c r="C320" s="29">
        <v>10</v>
      </c>
      <c r="D320" s="8" t="s">
        <v>677</v>
      </c>
      <c r="E320" s="72">
        <v>0</v>
      </c>
      <c r="F320" s="72">
        <v>0</v>
      </c>
      <c r="G320" s="72">
        <v>0</v>
      </c>
      <c r="H320" s="72">
        <v>0</v>
      </c>
      <c r="I320" s="72">
        <v>1</v>
      </c>
      <c r="J320" s="72"/>
      <c r="K320" s="72">
        <v>0</v>
      </c>
      <c r="L320" s="72">
        <v>0</v>
      </c>
      <c r="M320" s="72">
        <v>0</v>
      </c>
      <c r="N320" s="72">
        <v>0</v>
      </c>
      <c r="O320" s="72">
        <v>0</v>
      </c>
      <c r="P320" s="72" t="s">
        <v>768</v>
      </c>
      <c r="Q320" s="72">
        <v>0</v>
      </c>
      <c r="R320" s="72">
        <v>0</v>
      </c>
      <c r="S320" s="72">
        <v>0</v>
      </c>
      <c r="T320" s="72">
        <v>0</v>
      </c>
      <c r="U320" s="72">
        <v>0</v>
      </c>
      <c r="V320" s="8"/>
      <c r="W320" s="13">
        <f t="shared" si="65"/>
        <v>0</v>
      </c>
      <c r="X320" s="13">
        <f t="shared" si="66"/>
        <v>0</v>
      </c>
      <c r="Y320" s="77">
        <f t="shared" si="67"/>
        <v>0</v>
      </c>
      <c r="Z320" s="30">
        <f t="shared" si="68"/>
        <v>0</v>
      </c>
      <c r="AA320" s="13">
        <f t="shared" si="69"/>
        <v>0</v>
      </c>
      <c r="AB320" s="7">
        <f t="shared" si="56"/>
        <v>0</v>
      </c>
      <c r="AC320" s="7"/>
      <c r="AD320" s="7">
        <f t="shared" si="57"/>
        <v>0</v>
      </c>
      <c r="AE320" s="7">
        <f t="shared" si="58"/>
        <v>0</v>
      </c>
      <c r="AF320" s="7">
        <f t="shared" si="59"/>
        <v>0</v>
      </c>
      <c r="AG320" s="7"/>
      <c r="AH320" s="55"/>
      <c r="AI320" s="137"/>
      <c r="AJ320" s="139"/>
      <c r="AK320" s="139"/>
      <c r="AL320" s="139"/>
      <c r="AM320" s="139"/>
      <c r="AO320" s="139"/>
      <c r="AP320" s="139"/>
      <c r="AQ320" s="139"/>
      <c r="AR320" s="139"/>
      <c r="AS320" s="139"/>
      <c r="AU320" s="139"/>
      <c r="AV320" s="139"/>
      <c r="AW320" s="139"/>
      <c r="AX320" s="139"/>
      <c r="AY320" s="139"/>
      <c r="BA320" s="139"/>
    </row>
    <row r="321" spans="1:64" s="83" customFormat="1" ht="15" customHeight="1" x14ac:dyDescent="0.2">
      <c r="A321" s="8">
        <v>1148</v>
      </c>
      <c r="B321" s="29" t="s">
        <v>929</v>
      </c>
      <c r="C321" s="29">
        <v>11</v>
      </c>
      <c r="D321" s="8" t="s">
        <v>726</v>
      </c>
      <c r="E321" s="72">
        <v>0</v>
      </c>
      <c r="F321" s="72">
        <v>0</v>
      </c>
      <c r="G321" s="72">
        <v>1</v>
      </c>
      <c r="H321" s="72">
        <v>0</v>
      </c>
      <c r="I321" s="72">
        <v>0</v>
      </c>
      <c r="J321" s="72"/>
      <c r="K321" s="72">
        <v>0</v>
      </c>
      <c r="L321" s="72">
        <v>0</v>
      </c>
      <c r="M321" s="72">
        <v>0</v>
      </c>
      <c r="N321" s="72">
        <v>0</v>
      </c>
      <c r="O321" s="72">
        <v>0</v>
      </c>
      <c r="P321" s="72" t="s">
        <v>744</v>
      </c>
      <c r="Q321" s="72">
        <v>0</v>
      </c>
      <c r="R321" s="72">
        <v>0</v>
      </c>
      <c r="S321" s="72">
        <v>0</v>
      </c>
      <c r="T321" s="72">
        <v>0</v>
      </c>
      <c r="U321" s="72">
        <v>0</v>
      </c>
      <c r="V321" s="8"/>
      <c r="W321" s="13">
        <f t="shared" si="65"/>
        <v>0</v>
      </c>
      <c r="X321" s="13">
        <f t="shared" si="66"/>
        <v>0</v>
      </c>
      <c r="Y321" s="77">
        <f t="shared" si="67"/>
        <v>0</v>
      </c>
      <c r="Z321" s="30">
        <f t="shared" si="68"/>
        <v>0</v>
      </c>
      <c r="AA321" s="13">
        <f t="shared" si="69"/>
        <v>0</v>
      </c>
      <c r="AB321" s="7">
        <f t="shared" si="56"/>
        <v>0</v>
      </c>
      <c r="AC321" s="7"/>
      <c r="AD321" s="7">
        <f t="shared" si="57"/>
        <v>0</v>
      </c>
      <c r="AE321" s="7">
        <f t="shared" si="58"/>
        <v>0</v>
      </c>
      <c r="AF321" s="7">
        <f t="shared" si="59"/>
        <v>0</v>
      </c>
      <c r="AG321" s="7"/>
      <c r="AH321" s="54"/>
      <c r="AI321" s="139"/>
      <c r="AJ321" s="85"/>
      <c r="AK321" s="85"/>
      <c r="AL321" s="85"/>
      <c r="AM321" s="85"/>
      <c r="AO321" s="85"/>
      <c r="AP321" s="85"/>
      <c r="AQ321" s="85"/>
      <c r="AR321" s="85"/>
      <c r="AS321" s="85"/>
      <c r="AU321" s="85"/>
      <c r="AV321" s="85"/>
      <c r="AW321" s="85"/>
      <c r="AX321" s="85"/>
      <c r="AY321" s="85"/>
      <c r="AZ321" s="85"/>
      <c r="BA321" s="85"/>
      <c r="BD321" s="85"/>
      <c r="BE321" s="85"/>
      <c r="BF321" s="85"/>
      <c r="BG321" s="85"/>
      <c r="BH321" s="85"/>
      <c r="BI321" s="85"/>
      <c r="BJ321" s="85"/>
      <c r="BK321" s="85"/>
      <c r="BL321" s="85"/>
    </row>
    <row r="322" spans="1:64" ht="15" customHeight="1" x14ac:dyDescent="0.2">
      <c r="A322" s="11" t="s">
        <v>319</v>
      </c>
      <c r="B322" s="29" t="s">
        <v>522</v>
      </c>
      <c r="C322" s="29">
        <v>2</v>
      </c>
      <c r="D322" s="4" t="s">
        <v>337</v>
      </c>
      <c r="E322" s="8">
        <v>0</v>
      </c>
      <c r="F322" s="8">
        <v>0</v>
      </c>
      <c r="G322" s="8">
        <v>0</v>
      </c>
      <c r="H322" s="8">
        <v>0</v>
      </c>
      <c r="I322" s="8">
        <v>0</v>
      </c>
      <c r="J322" s="8" t="s">
        <v>549</v>
      </c>
      <c r="K322" s="8">
        <v>0</v>
      </c>
      <c r="L322" s="8">
        <v>0</v>
      </c>
      <c r="M322" s="8">
        <v>0</v>
      </c>
      <c r="N322" s="8">
        <v>0</v>
      </c>
      <c r="O322" s="8">
        <v>0</v>
      </c>
      <c r="P322" s="8"/>
      <c r="Q322" s="8">
        <v>0</v>
      </c>
      <c r="R322" s="8">
        <v>0</v>
      </c>
      <c r="S322" s="8">
        <v>0</v>
      </c>
      <c r="T322" s="8">
        <v>0</v>
      </c>
      <c r="U322" s="8">
        <v>0</v>
      </c>
      <c r="V322" s="8" t="s">
        <v>544</v>
      </c>
      <c r="W322" s="13">
        <f t="shared" si="65"/>
        <v>0</v>
      </c>
      <c r="X322" s="13">
        <f t="shared" si="66"/>
        <v>0</v>
      </c>
      <c r="Y322" s="77">
        <f t="shared" si="67"/>
        <v>0</v>
      </c>
      <c r="Z322" s="30">
        <f t="shared" si="68"/>
        <v>0</v>
      </c>
      <c r="AA322" s="13">
        <f t="shared" si="69"/>
        <v>0</v>
      </c>
      <c r="AB322" s="7">
        <f t="shared" si="56"/>
        <v>0</v>
      </c>
      <c r="AC322" s="7"/>
      <c r="AD322" s="7">
        <f t="shared" si="57"/>
        <v>0</v>
      </c>
      <c r="AE322" s="7">
        <f t="shared" si="58"/>
        <v>0</v>
      </c>
      <c r="AF322" s="7">
        <f t="shared" si="59"/>
        <v>0</v>
      </c>
      <c r="AG322" s="7"/>
      <c r="AI322" s="139"/>
      <c r="AJ322" s="139"/>
      <c r="AK322" s="139"/>
      <c r="AL322" s="139"/>
      <c r="AM322" s="139"/>
      <c r="AO322" s="139"/>
      <c r="AP322" s="139"/>
      <c r="AQ322" s="139"/>
      <c r="AR322" s="139"/>
      <c r="AS322" s="139"/>
      <c r="AU322" s="139"/>
      <c r="AV322" s="139"/>
      <c r="AW322" s="139"/>
      <c r="AX322" s="139"/>
      <c r="AY322" s="139"/>
      <c r="BA322" s="139"/>
    </row>
    <row r="323" spans="1:64" ht="15" customHeight="1" x14ac:dyDescent="0.2">
      <c r="A323" s="1" t="s">
        <v>129</v>
      </c>
      <c r="B323" s="29" t="s">
        <v>454</v>
      </c>
      <c r="C323" s="29">
        <v>8</v>
      </c>
      <c r="D323" s="4" t="s">
        <v>138</v>
      </c>
      <c r="E323" s="6">
        <v>1</v>
      </c>
      <c r="F323" s="6">
        <v>1</v>
      </c>
      <c r="G323" s="6">
        <v>0</v>
      </c>
      <c r="H323" s="6">
        <v>0</v>
      </c>
      <c r="I323" s="6">
        <v>0</v>
      </c>
      <c r="J323" s="8" t="s">
        <v>225</v>
      </c>
      <c r="K323" s="5">
        <v>0</v>
      </c>
      <c r="L323" s="5">
        <v>0</v>
      </c>
      <c r="M323" s="14">
        <v>0</v>
      </c>
      <c r="N323" s="14">
        <v>0</v>
      </c>
      <c r="O323" s="14">
        <v>0</v>
      </c>
      <c r="P323" s="8" t="s">
        <v>173</v>
      </c>
      <c r="Q323" s="5">
        <v>0</v>
      </c>
      <c r="R323" s="5">
        <v>0</v>
      </c>
      <c r="S323" s="5">
        <v>0</v>
      </c>
      <c r="T323" s="5">
        <v>0</v>
      </c>
      <c r="U323" s="5">
        <v>0</v>
      </c>
      <c r="V323" s="5"/>
      <c r="W323" s="13">
        <f t="shared" si="65"/>
        <v>0</v>
      </c>
      <c r="X323" s="13">
        <f t="shared" si="66"/>
        <v>0</v>
      </c>
      <c r="Y323" s="77">
        <f t="shared" si="67"/>
        <v>0</v>
      </c>
      <c r="Z323" s="30">
        <f t="shared" si="68"/>
        <v>0</v>
      </c>
      <c r="AA323" s="13">
        <f t="shared" si="69"/>
        <v>0</v>
      </c>
      <c r="AB323" s="7">
        <f t="shared" ref="AB323:AB332" si="70">SUM(W323:AA323)</f>
        <v>0</v>
      </c>
      <c r="AC323" s="7"/>
      <c r="AD323" s="7">
        <f t="shared" ref="AD323:AD332" si="71">W323+X323</f>
        <v>0</v>
      </c>
      <c r="AE323" s="7">
        <f t="shared" ref="AE323:AE332" si="72">Z323+AA323</f>
        <v>0</v>
      </c>
      <c r="AF323" s="7">
        <f t="shared" ref="AF323:AF332" si="73">Y323</f>
        <v>0</v>
      </c>
      <c r="AG323" s="7"/>
      <c r="AH323" s="55"/>
      <c r="AI323" s="137"/>
      <c r="AJ323" s="139"/>
      <c r="AK323" s="139"/>
      <c r="AL323" s="139"/>
      <c r="AM323" s="139"/>
      <c r="AO323" s="139"/>
      <c r="AP323" s="139"/>
      <c r="AQ323" s="139"/>
      <c r="AR323" s="139"/>
      <c r="AS323" s="139"/>
      <c r="AU323" s="139"/>
      <c r="AV323" s="139"/>
      <c r="AW323" s="139"/>
      <c r="AX323" s="139"/>
      <c r="AY323" s="139"/>
      <c r="BA323" s="139"/>
    </row>
    <row r="324" spans="1:64" ht="15" customHeight="1" x14ac:dyDescent="0.2">
      <c r="A324" s="8">
        <v>1154</v>
      </c>
      <c r="B324" s="29" t="s">
        <v>935</v>
      </c>
      <c r="C324" s="29">
        <v>10</v>
      </c>
      <c r="D324" s="8" t="s">
        <v>733</v>
      </c>
      <c r="E324" s="72">
        <v>0</v>
      </c>
      <c r="F324" s="72">
        <v>0</v>
      </c>
      <c r="G324" s="72">
        <v>1</v>
      </c>
      <c r="H324" s="72">
        <v>0</v>
      </c>
      <c r="I324" s="72">
        <v>0</v>
      </c>
      <c r="J324" s="72"/>
      <c r="K324" s="72">
        <v>0</v>
      </c>
      <c r="L324" s="72">
        <v>0</v>
      </c>
      <c r="M324" s="72">
        <v>0</v>
      </c>
      <c r="N324" s="72">
        <v>0</v>
      </c>
      <c r="O324" s="72">
        <v>0</v>
      </c>
      <c r="P324" s="72" t="s">
        <v>776</v>
      </c>
      <c r="Q324" s="72">
        <v>0</v>
      </c>
      <c r="R324" s="72">
        <v>1</v>
      </c>
      <c r="S324" s="72">
        <v>0</v>
      </c>
      <c r="T324" s="72">
        <v>0</v>
      </c>
      <c r="U324" s="72">
        <v>0</v>
      </c>
      <c r="V324" s="8"/>
      <c r="W324" s="13">
        <f t="shared" si="65"/>
        <v>0</v>
      </c>
      <c r="X324" s="13">
        <f t="shared" si="66"/>
        <v>0</v>
      </c>
      <c r="Y324" s="77">
        <f t="shared" si="67"/>
        <v>0</v>
      </c>
      <c r="Z324" s="30">
        <f t="shared" si="68"/>
        <v>0</v>
      </c>
      <c r="AA324" s="13">
        <f t="shared" si="69"/>
        <v>0</v>
      </c>
      <c r="AB324" s="7">
        <f t="shared" si="70"/>
        <v>0</v>
      </c>
      <c r="AC324" s="7"/>
      <c r="AD324" s="7">
        <f t="shared" si="71"/>
        <v>0</v>
      </c>
      <c r="AE324" s="7">
        <f t="shared" si="72"/>
        <v>0</v>
      </c>
      <c r="AF324" s="7">
        <f t="shared" si="73"/>
        <v>0</v>
      </c>
      <c r="AG324" s="7"/>
      <c r="AI324" s="139"/>
      <c r="AJ324" s="139"/>
      <c r="AK324" s="139"/>
      <c r="AL324" s="139"/>
      <c r="AM324" s="139"/>
      <c r="AO324" s="139"/>
      <c r="AP324" s="139"/>
      <c r="AQ324" s="139"/>
      <c r="AR324" s="139"/>
      <c r="AS324" s="139"/>
      <c r="AU324" s="139"/>
      <c r="AV324" s="139"/>
      <c r="AW324" s="139"/>
      <c r="AX324" s="139"/>
      <c r="AY324" s="139"/>
      <c r="BA324" s="139"/>
    </row>
    <row r="325" spans="1:64" ht="15" customHeight="1" x14ac:dyDescent="0.2">
      <c r="A325" s="11" t="s">
        <v>245</v>
      </c>
      <c r="B325" s="29" t="s">
        <v>498</v>
      </c>
      <c r="C325" s="29">
        <v>9</v>
      </c>
      <c r="D325" s="4" t="s">
        <v>259</v>
      </c>
      <c r="E325" s="8">
        <v>0</v>
      </c>
      <c r="F325" s="8">
        <v>1</v>
      </c>
      <c r="G325" s="8">
        <v>0</v>
      </c>
      <c r="H325" s="8">
        <v>0</v>
      </c>
      <c r="I325" s="8">
        <v>0</v>
      </c>
      <c r="J325" s="8" t="s">
        <v>546</v>
      </c>
      <c r="K325" s="8">
        <v>0</v>
      </c>
      <c r="L325" s="8">
        <v>0</v>
      </c>
      <c r="M325" s="8">
        <v>0</v>
      </c>
      <c r="N325" s="8">
        <v>0</v>
      </c>
      <c r="O325" s="8">
        <v>0</v>
      </c>
      <c r="P325" s="8"/>
      <c r="Q325" s="8">
        <v>0</v>
      </c>
      <c r="R325" s="8">
        <v>0</v>
      </c>
      <c r="S325" s="8">
        <v>0</v>
      </c>
      <c r="T325" s="8">
        <v>0</v>
      </c>
      <c r="U325" s="8">
        <v>0</v>
      </c>
      <c r="V325" s="8"/>
      <c r="W325" s="13">
        <f t="shared" ref="W325:W332" si="74">IF(((E325+K325+Q325)=1.5),0.5,ROUND((E325+K325+Q325)/3,0))</f>
        <v>0</v>
      </c>
      <c r="X325" s="13">
        <f t="shared" ref="X325:X332" si="75">IF(((F325+L325+R325)=1.5),0.5,ROUND((F325+L325+R325)/3,0))</f>
        <v>0</v>
      </c>
      <c r="Y325" s="77">
        <f t="shared" ref="Y325:Y332" si="76">IF(((G325+M325+S325)=1.5),0.5,ROUND((G325+M325+S325)/3,0))</f>
        <v>0</v>
      </c>
      <c r="Z325" s="30">
        <f t="shared" ref="Z325:Z332" si="77">IF(((H325+N325+T325)=1.5),0.5,ROUND((H325+N325+T325)/3,0))</f>
        <v>0</v>
      </c>
      <c r="AA325" s="13">
        <f t="shared" ref="AA325:AA332" si="78">IF(((I325+O325+U325)=1.5),0.5,ROUND((I325+O325+U325)/3,0))</f>
        <v>0</v>
      </c>
      <c r="AB325" s="7">
        <f t="shared" si="70"/>
        <v>0</v>
      </c>
      <c r="AC325" s="7"/>
      <c r="AD325" s="7">
        <f t="shared" si="71"/>
        <v>0</v>
      </c>
      <c r="AE325" s="7">
        <f t="shared" si="72"/>
        <v>0</v>
      </c>
      <c r="AF325" s="7">
        <f t="shared" si="73"/>
        <v>0</v>
      </c>
      <c r="AG325" s="7"/>
      <c r="AI325" s="139"/>
      <c r="AJ325" s="139"/>
      <c r="AK325" s="139"/>
      <c r="AL325" s="139"/>
      <c r="AM325" s="139"/>
      <c r="AO325" s="139"/>
      <c r="AP325" s="139"/>
      <c r="AQ325" s="139"/>
      <c r="AR325" s="139"/>
      <c r="AS325" s="139"/>
      <c r="AU325" s="139"/>
      <c r="AV325" s="139"/>
      <c r="AW325" s="139"/>
      <c r="AX325" s="139"/>
      <c r="AY325" s="139"/>
      <c r="BA325" s="139"/>
    </row>
    <row r="326" spans="1:64" s="55" customFormat="1" ht="15" customHeight="1" x14ac:dyDescent="0.2">
      <c r="A326" s="11" t="s">
        <v>353</v>
      </c>
      <c r="B326" s="29" t="s">
        <v>533</v>
      </c>
      <c r="C326" s="29">
        <v>1</v>
      </c>
      <c r="D326" s="4" t="s">
        <v>373</v>
      </c>
      <c r="E326" s="8">
        <v>0</v>
      </c>
      <c r="F326" s="8">
        <v>0</v>
      </c>
      <c r="G326" s="8">
        <v>0</v>
      </c>
      <c r="H326" s="8">
        <v>0</v>
      </c>
      <c r="I326" s="8">
        <v>0</v>
      </c>
      <c r="J326" s="8"/>
      <c r="K326" s="8">
        <v>0</v>
      </c>
      <c r="L326" s="8">
        <v>0</v>
      </c>
      <c r="M326" s="8">
        <v>0</v>
      </c>
      <c r="N326" s="8">
        <v>0</v>
      </c>
      <c r="O326" s="8">
        <v>1</v>
      </c>
      <c r="P326" s="8"/>
      <c r="Q326" s="8">
        <v>0</v>
      </c>
      <c r="R326" s="8">
        <v>1</v>
      </c>
      <c r="S326" s="8">
        <v>0</v>
      </c>
      <c r="T326" s="8">
        <v>0</v>
      </c>
      <c r="U326" s="8">
        <v>0</v>
      </c>
      <c r="V326" s="8"/>
      <c r="W326" s="13">
        <f t="shared" si="74"/>
        <v>0</v>
      </c>
      <c r="X326" s="13">
        <f t="shared" si="75"/>
        <v>0</v>
      </c>
      <c r="Y326" s="77">
        <f t="shared" si="76"/>
        <v>0</v>
      </c>
      <c r="Z326" s="30">
        <f t="shared" si="77"/>
        <v>0</v>
      </c>
      <c r="AA326" s="13">
        <f t="shared" si="78"/>
        <v>0</v>
      </c>
      <c r="AB326" s="7">
        <f t="shared" si="70"/>
        <v>0</v>
      </c>
      <c r="AC326" s="7"/>
      <c r="AD326" s="7">
        <f t="shared" si="71"/>
        <v>0</v>
      </c>
      <c r="AE326" s="7">
        <f t="shared" si="72"/>
        <v>0</v>
      </c>
      <c r="AF326" s="7">
        <f t="shared" si="73"/>
        <v>0</v>
      </c>
      <c r="AG326" s="7"/>
      <c r="AH326" s="54"/>
      <c r="AI326" s="139"/>
      <c r="AJ326" s="137"/>
      <c r="AK326" s="137"/>
      <c r="AL326" s="137"/>
      <c r="AM326" s="137"/>
      <c r="AO326" s="137"/>
      <c r="AP326" s="137"/>
      <c r="AQ326" s="137"/>
      <c r="AR326" s="137"/>
      <c r="AS326" s="137"/>
      <c r="AU326" s="137"/>
      <c r="AV326" s="137"/>
      <c r="AW326" s="137"/>
      <c r="AX326" s="137"/>
      <c r="AY326" s="137"/>
      <c r="BA326" s="137"/>
    </row>
    <row r="327" spans="1:64" s="55" customFormat="1" ht="15" customHeight="1" x14ac:dyDescent="0.2">
      <c r="A327" s="1" t="s">
        <v>265</v>
      </c>
      <c r="B327" s="29" t="s">
        <v>504</v>
      </c>
      <c r="C327" s="29">
        <v>1</v>
      </c>
      <c r="D327" s="4" t="s">
        <v>279</v>
      </c>
      <c r="E327" s="8">
        <v>0</v>
      </c>
      <c r="F327" s="8">
        <v>0</v>
      </c>
      <c r="G327" s="8">
        <v>0</v>
      </c>
      <c r="H327" s="8">
        <v>1</v>
      </c>
      <c r="I327" s="8">
        <v>0</v>
      </c>
      <c r="J327" s="8"/>
      <c r="K327" s="8">
        <v>0</v>
      </c>
      <c r="L327" s="8">
        <v>0</v>
      </c>
      <c r="M327" s="8">
        <v>0</v>
      </c>
      <c r="N327" s="8">
        <v>0</v>
      </c>
      <c r="O327" s="8">
        <v>0</v>
      </c>
      <c r="P327" s="8"/>
      <c r="Q327" s="8">
        <v>0</v>
      </c>
      <c r="R327" s="8">
        <v>1</v>
      </c>
      <c r="S327" s="8">
        <v>0</v>
      </c>
      <c r="T327" s="8">
        <v>0</v>
      </c>
      <c r="U327" s="8">
        <v>0</v>
      </c>
      <c r="V327" s="8"/>
      <c r="W327" s="13">
        <f t="shared" si="74"/>
        <v>0</v>
      </c>
      <c r="X327" s="13">
        <f t="shared" si="75"/>
        <v>0</v>
      </c>
      <c r="Y327" s="77">
        <f t="shared" si="76"/>
        <v>0</v>
      </c>
      <c r="Z327" s="30">
        <f t="shared" si="77"/>
        <v>0</v>
      </c>
      <c r="AA327" s="13">
        <f t="shared" si="78"/>
        <v>0</v>
      </c>
      <c r="AB327" s="7">
        <f t="shared" si="70"/>
        <v>0</v>
      </c>
      <c r="AC327" s="7"/>
      <c r="AD327" s="7">
        <f t="shared" si="71"/>
        <v>0</v>
      </c>
      <c r="AE327" s="7">
        <f t="shared" si="72"/>
        <v>0</v>
      </c>
      <c r="AF327" s="7">
        <f t="shared" si="73"/>
        <v>0</v>
      </c>
      <c r="AG327" s="7"/>
      <c r="AH327" s="54"/>
      <c r="AI327" s="139"/>
      <c r="AJ327" s="137"/>
      <c r="AK327" s="137"/>
      <c r="AL327" s="137"/>
      <c r="AM327" s="137"/>
      <c r="AO327" s="137"/>
      <c r="AP327" s="137"/>
      <c r="AQ327" s="137"/>
      <c r="AR327" s="137"/>
      <c r="AS327" s="137"/>
      <c r="AU327" s="137"/>
      <c r="AV327" s="137"/>
      <c r="AW327" s="137"/>
      <c r="AX327" s="137"/>
      <c r="AY327" s="137"/>
      <c r="BA327" s="137"/>
    </row>
    <row r="328" spans="1:64" s="55" customFormat="1" ht="15" customHeight="1" x14ac:dyDescent="0.2">
      <c r="A328" s="11" t="s">
        <v>77</v>
      </c>
      <c r="B328" s="29" t="s">
        <v>431</v>
      </c>
      <c r="C328" s="29">
        <v>9</v>
      </c>
      <c r="D328" s="4" t="s">
        <v>78</v>
      </c>
      <c r="E328" s="6">
        <v>0</v>
      </c>
      <c r="F328" s="6">
        <v>0</v>
      </c>
      <c r="G328" s="6">
        <v>1</v>
      </c>
      <c r="H328" s="6">
        <v>0</v>
      </c>
      <c r="I328" s="6">
        <v>0</v>
      </c>
      <c r="J328" s="3"/>
      <c r="K328" s="5">
        <v>0</v>
      </c>
      <c r="L328" s="5">
        <v>0</v>
      </c>
      <c r="M328" s="14">
        <v>0</v>
      </c>
      <c r="N328" s="14">
        <v>0</v>
      </c>
      <c r="O328" s="14">
        <v>1</v>
      </c>
      <c r="P328" s="3"/>
      <c r="Q328" s="5">
        <v>0</v>
      </c>
      <c r="R328" s="5">
        <v>1</v>
      </c>
      <c r="S328" s="5">
        <v>0</v>
      </c>
      <c r="T328" s="5">
        <v>0</v>
      </c>
      <c r="U328" s="5">
        <v>0</v>
      </c>
      <c r="V328" s="5"/>
      <c r="W328" s="13">
        <f t="shared" si="74"/>
        <v>0</v>
      </c>
      <c r="X328" s="13">
        <f t="shared" si="75"/>
        <v>0</v>
      </c>
      <c r="Y328" s="77">
        <f t="shared" si="76"/>
        <v>0</v>
      </c>
      <c r="Z328" s="30">
        <f t="shared" si="77"/>
        <v>0</v>
      </c>
      <c r="AA328" s="13">
        <f t="shared" si="78"/>
        <v>0</v>
      </c>
      <c r="AB328" s="7">
        <f t="shared" si="70"/>
        <v>0</v>
      </c>
      <c r="AC328" s="7"/>
      <c r="AD328" s="7">
        <f t="shared" si="71"/>
        <v>0</v>
      </c>
      <c r="AE328" s="7">
        <f t="shared" si="72"/>
        <v>0</v>
      </c>
      <c r="AF328" s="7">
        <f t="shared" si="73"/>
        <v>0</v>
      </c>
      <c r="AG328" s="7"/>
      <c r="AI328" s="137"/>
      <c r="AJ328" s="137"/>
      <c r="AK328" s="137"/>
      <c r="AL328" s="137"/>
      <c r="AM328" s="137"/>
      <c r="AO328" s="137"/>
      <c r="AP328" s="137"/>
      <c r="AQ328" s="137"/>
      <c r="AR328" s="137"/>
      <c r="AS328" s="137"/>
      <c r="AU328" s="137"/>
      <c r="AV328" s="137"/>
      <c r="AW328" s="137"/>
      <c r="AX328" s="137"/>
      <c r="AY328" s="137"/>
      <c r="BA328" s="137"/>
    </row>
    <row r="329" spans="1:64" ht="15" customHeight="1" x14ac:dyDescent="0.2">
      <c r="A329" s="11" t="s">
        <v>954</v>
      </c>
      <c r="B329" s="29" t="s">
        <v>462</v>
      </c>
      <c r="C329" s="29">
        <v>9</v>
      </c>
      <c r="D329" s="4" t="s">
        <v>161</v>
      </c>
      <c r="E329" s="6">
        <v>0</v>
      </c>
      <c r="F329" s="6">
        <v>0</v>
      </c>
      <c r="G329" s="6">
        <v>0</v>
      </c>
      <c r="H329" s="6">
        <v>0</v>
      </c>
      <c r="I329" s="6">
        <v>0</v>
      </c>
      <c r="J329" s="3"/>
      <c r="K329" s="5">
        <v>0</v>
      </c>
      <c r="L329" s="5">
        <v>0</v>
      </c>
      <c r="M329" s="14">
        <v>0</v>
      </c>
      <c r="N329" s="14">
        <v>0</v>
      </c>
      <c r="O329" s="14">
        <v>0</v>
      </c>
      <c r="P329" s="8" t="s">
        <v>44</v>
      </c>
      <c r="Q329" s="5">
        <v>0</v>
      </c>
      <c r="R329" s="5">
        <v>0</v>
      </c>
      <c r="S329" s="5">
        <v>0</v>
      </c>
      <c r="T329" s="5">
        <v>0</v>
      </c>
      <c r="U329" s="5">
        <v>0</v>
      </c>
      <c r="V329" s="5"/>
      <c r="W329" s="13">
        <f t="shared" si="74"/>
        <v>0</v>
      </c>
      <c r="X329" s="13">
        <f t="shared" si="75"/>
        <v>0</v>
      </c>
      <c r="Y329" s="77">
        <f t="shared" si="76"/>
        <v>0</v>
      </c>
      <c r="Z329" s="30">
        <f t="shared" si="77"/>
        <v>0</v>
      </c>
      <c r="AA329" s="13">
        <f t="shared" si="78"/>
        <v>0</v>
      </c>
      <c r="AB329" s="7">
        <f t="shared" si="70"/>
        <v>0</v>
      </c>
      <c r="AC329" s="7"/>
      <c r="AD329" s="7">
        <f t="shared" si="71"/>
        <v>0</v>
      </c>
      <c r="AE329" s="7">
        <f t="shared" si="72"/>
        <v>0</v>
      </c>
      <c r="AF329" s="7">
        <f t="shared" si="73"/>
        <v>0</v>
      </c>
      <c r="AG329" s="7"/>
      <c r="AI329" s="139"/>
      <c r="AJ329" s="139"/>
      <c r="AK329" s="139"/>
      <c r="AL329" s="139"/>
      <c r="AM329" s="139"/>
      <c r="AO329" s="139"/>
      <c r="AP329" s="139"/>
      <c r="AQ329" s="139"/>
      <c r="AR329" s="139"/>
      <c r="AS329" s="139"/>
      <c r="AU329" s="139"/>
      <c r="AV329" s="139"/>
      <c r="AW329" s="139"/>
      <c r="AX329" s="139"/>
      <c r="AY329" s="139"/>
      <c r="BA329" s="139"/>
    </row>
    <row r="330" spans="1:64" ht="15" customHeight="1" x14ac:dyDescent="0.2">
      <c r="A330" s="8">
        <v>1089</v>
      </c>
      <c r="B330" s="29" t="s">
        <v>878</v>
      </c>
      <c r="C330" s="29">
        <v>8</v>
      </c>
      <c r="D330" s="8" t="s">
        <v>666</v>
      </c>
      <c r="E330" s="72">
        <v>0</v>
      </c>
      <c r="F330" s="72">
        <v>1</v>
      </c>
      <c r="G330" s="72">
        <v>1</v>
      </c>
      <c r="H330" s="72">
        <v>0</v>
      </c>
      <c r="I330" s="72">
        <v>0</v>
      </c>
      <c r="J330" s="72"/>
      <c r="K330" s="72">
        <v>0</v>
      </c>
      <c r="L330" s="72">
        <v>0</v>
      </c>
      <c r="M330" s="72">
        <v>0</v>
      </c>
      <c r="N330" s="72">
        <v>0</v>
      </c>
      <c r="O330" s="72">
        <v>0</v>
      </c>
      <c r="P330" s="72"/>
      <c r="Q330" s="72">
        <v>0</v>
      </c>
      <c r="R330" s="72">
        <v>0</v>
      </c>
      <c r="S330" s="72">
        <v>0</v>
      </c>
      <c r="T330" s="72">
        <v>0</v>
      </c>
      <c r="U330" s="72">
        <v>0</v>
      </c>
      <c r="V330" s="8"/>
      <c r="W330" s="13">
        <f t="shared" si="74"/>
        <v>0</v>
      </c>
      <c r="X330" s="13">
        <f t="shared" si="75"/>
        <v>0</v>
      </c>
      <c r="Y330" s="77">
        <f t="shared" si="76"/>
        <v>0</v>
      </c>
      <c r="Z330" s="30">
        <f t="shared" si="77"/>
        <v>0</v>
      </c>
      <c r="AA330" s="13">
        <f t="shared" si="78"/>
        <v>0</v>
      </c>
      <c r="AB330" s="7">
        <f t="shared" si="70"/>
        <v>0</v>
      </c>
      <c r="AC330" s="7"/>
      <c r="AD330" s="7">
        <f t="shared" si="71"/>
        <v>0</v>
      </c>
      <c r="AE330" s="7">
        <f t="shared" si="72"/>
        <v>0</v>
      </c>
      <c r="AF330" s="7">
        <f t="shared" si="73"/>
        <v>0</v>
      </c>
      <c r="AG330" s="7"/>
      <c r="AI330" s="139"/>
      <c r="AJ330" s="139"/>
      <c r="AK330" s="139"/>
      <c r="AL330" s="139"/>
      <c r="AM330" s="139"/>
      <c r="AO330" s="139"/>
      <c r="AP330" s="139"/>
      <c r="AQ330" s="139"/>
      <c r="AR330" s="139"/>
      <c r="AS330" s="139"/>
      <c r="AU330" s="139"/>
      <c r="AV330" s="139"/>
      <c r="AW330" s="139"/>
      <c r="AX330" s="139"/>
      <c r="AY330" s="139"/>
      <c r="BA330" s="139"/>
    </row>
    <row r="331" spans="1:64" ht="15" customHeight="1" x14ac:dyDescent="0.2">
      <c r="A331" s="11" t="s">
        <v>201</v>
      </c>
      <c r="B331" s="29" t="s">
        <v>480</v>
      </c>
      <c r="C331" s="29">
        <v>9</v>
      </c>
      <c r="D331" s="4" t="s">
        <v>210</v>
      </c>
      <c r="E331" s="6">
        <v>0</v>
      </c>
      <c r="F331" s="6">
        <v>0</v>
      </c>
      <c r="G331" s="6">
        <v>0</v>
      </c>
      <c r="H331" s="6">
        <v>0</v>
      </c>
      <c r="I331" s="6">
        <v>0</v>
      </c>
      <c r="J331" s="8" t="s">
        <v>336</v>
      </c>
      <c r="K331" s="9">
        <v>0</v>
      </c>
      <c r="L331" s="9">
        <v>0</v>
      </c>
      <c r="M331" s="16">
        <v>0</v>
      </c>
      <c r="N331" s="16">
        <v>0</v>
      </c>
      <c r="O331" s="16">
        <v>0</v>
      </c>
      <c r="P331" s="10" t="s">
        <v>291</v>
      </c>
      <c r="Q331" s="5">
        <v>0</v>
      </c>
      <c r="R331" s="5">
        <v>0</v>
      </c>
      <c r="S331" s="5">
        <v>0</v>
      </c>
      <c r="T331" s="5">
        <v>0</v>
      </c>
      <c r="U331" s="5">
        <v>0</v>
      </c>
      <c r="V331" s="5"/>
      <c r="W331" s="13">
        <f t="shared" si="74"/>
        <v>0</v>
      </c>
      <c r="X331" s="13">
        <f t="shared" si="75"/>
        <v>0</v>
      </c>
      <c r="Y331" s="77">
        <f t="shared" si="76"/>
        <v>0</v>
      </c>
      <c r="Z331" s="30">
        <f t="shared" si="77"/>
        <v>0</v>
      </c>
      <c r="AA331" s="13">
        <f t="shared" si="78"/>
        <v>0</v>
      </c>
      <c r="AB331" s="7">
        <f t="shared" si="70"/>
        <v>0</v>
      </c>
      <c r="AC331" s="7"/>
      <c r="AD331" s="7">
        <f t="shared" si="71"/>
        <v>0</v>
      </c>
      <c r="AE331" s="7">
        <f t="shared" si="72"/>
        <v>0</v>
      </c>
      <c r="AF331" s="7">
        <f t="shared" si="73"/>
        <v>0</v>
      </c>
      <c r="AG331" s="7"/>
      <c r="AI331" s="139"/>
      <c r="AJ331" s="139"/>
      <c r="AK331" s="139"/>
      <c r="AL331" s="139"/>
      <c r="AM331" s="139"/>
      <c r="AO331" s="139"/>
      <c r="AP331" s="139"/>
      <c r="AQ331" s="139"/>
      <c r="AR331" s="139"/>
      <c r="AS331" s="139"/>
      <c r="AU331" s="139"/>
      <c r="AV331" s="139"/>
      <c r="AW331" s="139"/>
      <c r="AX331" s="139"/>
      <c r="AY331" s="139"/>
      <c r="BA331" s="139"/>
    </row>
    <row r="332" spans="1:64" ht="15" customHeight="1" x14ac:dyDescent="0.2">
      <c r="A332" s="8">
        <v>1028</v>
      </c>
      <c r="B332" s="29" t="s">
        <v>823</v>
      </c>
      <c r="C332" s="29">
        <v>8</v>
      </c>
      <c r="D332" s="8" t="s">
        <v>605</v>
      </c>
      <c r="E332" s="72">
        <v>0</v>
      </c>
      <c r="F332" s="72">
        <v>0</v>
      </c>
      <c r="G332" s="72">
        <v>0</v>
      </c>
      <c r="H332" s="72">
        <v>0</v>
      </c>
      <c r="I332" s="72">
        <v>1</v>
      </c>
      <c r="J332" s="72" t="s">
        <v>62</v>
      </c>
      <c r="K332" s="72">
        <v>0</v>
      </c>
      <c r="L332" s="72">
        <v>0</v>
      </c>
      <c r="M332" s="72">
        <v>0</v>
      </c>
      <c r="N332" s="72">
        <v>0</v>
      </c>
      <c r="O332" s="72">
        <v>0</v>
      </c>
      <c r="P332" s="72" t="s">
        <v>744</v>
      </c>
      <c r="Q332" s="72">
        <v>0</v>
      </c>
      <c r="R332" s="72">
        <v>1</v>
      </c>
      <c r="S332" s="72">
        <v>1</v>
      </c>
      <c r="T332" s="72">
        <v>0</v>
      </c>
      <c r="U332" s="72">
        <v>0</v>
      </c>
      <c r="W332" s="13">
        <f t="shared" si="74"/>
        <v>0</v>
      </c>
      <c r="X332" s="13">
        <f t="shared" si="75"/>
        <v>0</v>
      </c>
      <c r="Y332" s="77">
        <f t="shared" si="76"/>
        <v>0</v>
      </c>
      <c r="Z332" s="30">
        <f t="shared" si="77"/>
        <v>0</v>
      </c>
      <c r="AA332" s="13">
        <f t="shared" si="78"/>
        <v>0</v>
      </c>
      <c r="AB332" s="7">
        <f t="shared" si="70"/>
        <v>0</v>
      </c>
      <c r="AC332" s="7"/>
      <c r="AD332" s="7">
        <f t="shared" si="71"/>
        <v>0</v>
      </c>
      <c r="AE332" s="7">
        <f t="shared" si="72"/>
        <v>0</v>
      </c>
      <c r="AF332" s="7">
        <f t="shared" si="73"/>
        <v>0</v>
      </c>
      <c r="AG332" s="7"/>
      <c r="AI332" s="139"/>
      <c r="AJ332" s="139"/>
      <c r="AK332" s="139"/>
      <c r="AL332" s="139"/>
      <c r="AM332" s="139"/>
      <c r="AO332" s="139"/>
      <c r="AP332" s="139"/>
      <c r="AQ332" s="139"/>
      <c r="AR332" s="139"/>
      <c r="AS332" s="139"/>
      <c r="AU332" s="139"/>
      <c r="AV332" s="139"/>
      <c r="AW332" s="139"/>
      <c r="AX332" s="139"/>
      <c r="AY332" s="139"/>
      <c r="BA332" s="139"/>
    </row>
    <row r="333" spans="1:64" ht="15" customHeight="1" x14ac:dyDescent="0.2">
      <c r="A333" s="11"/>
      <c r="B333" s="11"/>
      <c r="C333" s="11"/>
      <c r="D333" s="8"/>
      <c r="E333" s="8"/>
      <c r="F333" s="8"/>
      <c r="G333" s="8"/>
      <c r="H333" s="8"/>
      <c r="I333" s="8"/>
      <c r="J333" s="8"/>
      <c r="K333" s="8"/>
      <c r="L333" s="8"/>
      <c r="M333" s="15"/>
      <c r="N333" s="15"/>
      <c r="O333" s="15"/>
      <c r="P333" s="8"/>
      <c r="Q333" s="8"/>
      <c r="R333" s="8"/>
      <c r="S333" s="8"/>
      <c r="T333" s="8"/>
      <c r="U333" s="8"/>
      <c r="V333" s="8"/>
      <c r="W333" s="13"/>
      <c r="X333" s="13"/>
      <c r="Z333" s="30"/>
      <c r="AA333" s="13"/>
      <c r="AB333" s="7"/>
      <c r="AC333" s="7"/>
      <c r="AD333" s="7"/>
      <c r="AE333" s="7"/>
      <c r="AF333" s="7"/>
      <c r="AG333" s="7"/>
      <c r="AI333" s="139"/>
      <c r="AJ333" s="139"/>
      <c r="AK333" s="139"/>
      <c r="AL333" s="139"/>
      <c r="AM333" s="139"/>
      <c r="AO333" s="139"/>
      <c r="AP333" s="139"/>
      <c r="AQ333" s="139"/>
      <c r="AR333" s="139"/>
      <c r="AS333" s="139"/>
      <c r="AU333" s="139"/>
      <c r="AV333" s="139"/>
      <c r="AW333" s="139"/>
      <c r="AX333" s="139"/>
      <c r="AY333" s="139"/>
      <c r="BA333" s="139"/>
    </row>
    <row r="334" spans="1:64" ht="15" customHeight="1" x14ac:dyDescent="0.2">
      <c r="A334" s="11"/>
      <c r="B334" s="11"/>
      <c r="C334" s="11"/>
      <c r="D334" s="8"/>
      <c r="E334" s="8"/>
      <c r="F334" s="8"/>
      <c r="G334" s="8"/>
      <c r="H334" s="8"/>
      <c r="I334" s="8"/>
      <c r="J334" s="8"/>
      <c r="K334" s="8"/>
      <c r="L334" s="8"/>
      <c r="M334" s="15"/>
      <c r="N334" s="15"/>
      <c r="O334" s="15"/>
      <c r="P334" s="8"/>
      <c r="Q334" s="8"/>
      <c r="R334" s="8"/>
      <c r="S334" s="8"/>
      <c r="T334" s="8"/>
      <c r="U334" s="8"/>
      <c r="V334" s="8" t="s">
        <v>960</v>
      </c>
      <c r="W334" s="13">
        <f t="shared" ref="W334:AB334" si="79">AVERAGE(W3:W332)</f>
        <v>0.47575757575757577</v>
      </c>
      <c r="X334" s="13">
        <f t="shared" si="79"/>
        <v>0.75757575757575757</v>
      </c>
      <c r="Y334" s="77">
        <f t="shared" si="79"/>
        <v>0.26363636363636361</v>
      </c>
      <c r="Z334" s="30">
        <f t="shared" si="79"/>
        <v>0.15303030303030302</v>
      </c>
      <c r="AA334" s="13">
        <f t="shared" si="79"/>
        <v>0.22121212121212122</v>
      </c>
      <c r="AB334" s="13">
        <f t="shared" si="79"/>
        <v>1.8712121212121211</v>
      </c>
      <c r="AC334" s="13"/>
      <c r="AD334" s="13">
        <f>AVERAGE(AD3:AD332)</f>
        <v>1.2333333333333334</v>
      </c>
      <c r="AE334" s="13">
        <f>AVERAGE(AE3:AE332)</f>
        <v>0.37424242424242427</v>
      </c>
      <c r="AF334" s="13">
        <f>AVERAGE(AF3:AF332)</f>
        <v>0.26363636363636361</v>
      </c>
      <c r="AG334" s="7"/>
      <c r="AI334" s="139"/>
      <c r="AJ334" s="139"/>
      <c r="AK334" s="139"/>
      <c r="AL334" s="139"/>
      <c r="AM334" s="139"/>
      <c r="AO334" s="139"/>
      <c r="AP334" s="139"/>
      <c r="AQ334" s="139"/>
      <c r="AR334" s="139"/>
      <c r="AS334" s="139"/>
      <c r="AU334" s="139"/>
      <c r="AV334" s="139"/>
      <c r="AW334" s="139"/>
      <c r="AX334" s="139"/>
      <c r="AY334" s="139"/>
      <c r="BA334" s="139"/>
    </row>
    <row r="335" spans="1:64" ht="15" customHeight="1" x14ac:dyDescent="0.2">
      <c r="A335" s="54"/>
      <c r="B335" s="138"/>
      <c r="C335" s="138"/>
      <c r="E335" s="73"/>
      <c r="F335" s="73"/>
      <c r="G335" s="73"/>
      <c r="H335" s="73"/>
      <c r="I335" s="73"/>
      <c r="J335" s="73"/>
      <c r="K335" s="73"/>
      <c r="L335" s="73"/>
      <c r="M335" s="73"/>
      <c r="N335" s="73"/>
      <c r="O335" s="73"/>
      <c r="P335" s="73"/>
      <c r="Q335" s="73"/>
      <c r="R335" s="73"/>
      <c r="S335" s="73"/>
      <c r="T335" s="73"/>
      <c r="U335" s="73"/>
      <c r="AC335" s="139"/>
      <c r="AD335" s="139"/>
      <c r="AE335" s="139"/>
      <c r="AF335" s="139"/>
      <c r="AG335" s="139"/>
      <c r="AI335" s="139"/>
      <c r="AJ335" s="139"/>
      <c r="AK335" s="139"/>
      <c r="AL335" s="139"/>
      <c r="AM335" s="139"/>
      <c r="AO335" s="139"/>
      <c r="AP335" s="139"/>
      <c r="AQ335" s="139"/>
      <c r="AR335" s="139"/>
      <c r="AS335" s="139"/>
      <c r="AU335" s="139"/>
      <c r="AV335" s="139"/>
      <c r="AW335" s="139"/>
      <c r="AX335" s="139"/>
      <c r="AY335" s="139"/>
      <c r="BA335" s="139"/>
    </row>
    <row r="336" spans="1:64" ht="15" customHeight="1" x14ac:dyDescent="0.2">
      <c r="A336" s="54"/>
      <c r="B336" s="138"/>
      <c r="C336" s="138"/>
      <c r="E336" s="73"/>
      <c r="F336" s="73"/>
      <c r="G336" s="73"/>
      <c r="H336" s="73"/>
      <c r="I336" s="73"/>
      <c r="J336" s="73"/>
      <c r="K336" s="73"/>
      <c r="L336" s="73"/>
      <c r="M336" s="73"/>
      <c r="N336" s="73"/>
      <c r="O336" s="73"/>
      <c r="P336" s="73"/>
      <c r="Q336" s="73"/>
      <c r="R336" s="73"/>
      <c r="S336" s="73"/>
      <c r="T336" s="73"/>
      <c r="U336" s="73"/>
      <c r="AC336" s="139"/>
      <c r="AD336" s="139"/>
      <c r="AE336" s="139"/>
      <c r="AF336" s="139"/>
      <c r="AG336" s="139"/>
      <c r="AI336" s="139"/>
      <c r="AJ336" s="139"/>
      <c r="AK336" s="139"/>
      <c r="AL336" s="139"/>
      <c r="AM336" s="139"/>
      <c r="AO336" s="139"/>
      <c r="AP336" s="139"/>
      <c r="AQ336" s="139"/>
      <c r="AR336" s="139"/>
      <c r="AS336" s="139"/>
      <c r="AU336" s="139"/>
      <c r="AV336" s="139"/>
      <c r="AW336" s="139"/>
      <c r="AX336" s="139"/>
      <c r="AY336" s="139"/>
      <c r="BA336" s="139"/>
    </row>
    <row r="337" spans="1:64" ht="15" customHeight="1" x14ac:dyDescent="0.2">
      <c r="B337" s="138"/>
      <c r="C337" s="138"/>
      <c r="D337" s="140"/>
      <c r="J337" s="73"/>
      <c r="M337" s="54"/>
      <c r="N337" s="54"/>
      <c r="O337" s="54"/>
      <c r="AC337" s="159"/>
      <c r="AD337" s="159"/>
      <c r="AE337" s="159"/>
      <c r="AF337" s="159"/>
      <c r="AG337" s="159"/>
      <c r="AH337" s="159"/>
      <c r="AI337" s="159"/>
      <c r="AJ337" s="159"/>
      <c r="AK337" s="159"/>
      <c r="AL337" s="159"/>
      <c r="AM337" s="159"/>
      <c r="AN337" s="159"/>
      <c r="AO337" s="159"/>
      <c r="AP337" s="159"/>
      <c r="AQ337" s="159"/>
      <c r="AR337" s="159"/>
      <c r="AS337" s="159"/>
      <c r="AT337" s="159"/>
      <c r="AU337" s="159"/>
      <c r="AV337" s="159"/>
      <c r="AW337" s="159"/>
      <c r="AX337" s="159"/>
      <c r="AY337" s="139"/>
      <c r="AZ337" s="139"/>
      <c r="BA337" s="139"/>
      <c r="BD337" s="139"/>
      <c r="BE337" s="139"/>
      <c r="BF337" s="139"/>
      <c r="BG337" s="139"/>
      <c r="BH337" s="139"/>
      <c r="BI337" s="139"/>
      <c r="BJ337" s="139"/>
      <c r="BK337" s="139"/>
      <c r="BL337" s="139"/>
    </row>
    <row r="338" spans="1:64" ht="15" customHeight="1" x14ac:dyDescent="0.2">
      <c r="A338" s="54"/>
      <c r="B338" s="54"/>
      <c r="E338" s="73"/>
      <c r="F338" s="73"/>
      <c r="G338" s="73"/>
      <c r="H338" s="73"/>
      <c r="I338" s="73"/>
      <c r="J338" s="73"/>
      <c r="K338" s="73"/>
      <c r="L338" s="73"/>
      <c r="M338" s="73"/>
      <c r="N338" s="73"/>
      <c r="O338" s="73"/>
      <c r="P338" s="73"/>
      <c r="Q338" s="73"/>
      <c r="R338" s="73"/>
      <c r="S338" s="73"/>
      <c r="T338" s="73"/>
      <c r="U338" s="73"/>
      <c r="AC338" s="139"/>
      <c r="AD338" s="139"/>
      <c r="AE338" s="139"/>
      <c r="AF338" s="139"/>
      <c r="AG338" s="139"/>
      <c r="AI338" s="139"/>
      <c r="AJ338" s="139"/>
      <c r="AK338" s="139"/>
      <c r="AL338" s="139"/>
      <c r="AM338" s="139"/>
      <c r="AO338" s="139"/>
      <c r="AP338" s="139"/>
      <c r="AQ338" s="139"/>
      <c r="AR338" s="139"/>
      <c r="AS338" s="139"/>
      <c r="AU338" s="139"/>
      <c r="AV338" s="139"/>
      <c r="AW338" s="139"/>
      <c r="AX338" s="139"/>
      <c r="AY338" s="139"/>
      <c r="BA338" s="139"/>
    </row>
    <row r="340" spans="1:64" ht="15" customHeight="1" x14ac:dyDescent="0.2">
      <c r="W340" s="132"/>
    </row>
  </sheetData>
  <sortState ref="A3:AI332">
    <sortCondition descending="1" ref="AB3:AB332"/>
  </sortState>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2CCA3-E263-DE4F-ABE0-D381A7820B4C}">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L340"/>
  <sheetViews>
    <sheetView topLeftCell="T1" zoomScale="150" zoomScaleNormal="150" zoomScalePageLayoutView="150" workbookViewId="0">
      <pane ySplit="1" topLeftCell="A2" activePane="bottomLeft" state="frozen"/>
      <selection pane="bottomLeft" activeCell="D332" sqref="D332"/>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59" bestFit="1" customWidth="1"/>
    <col min="24" max="25" width="4.33203125" style="159" bestFit="1" customWidth="1"/>
    <col min="26" max="26" width="4.33203125" style="136" bestFit="1" customWidth="1"/>
    <col min="27" max="27" width="4.33203125" style="159" bestFit="1" customWidth="1"/>
    <col min="28" max="28" width="3.83203125" style="132" customWidth="1"/>
    <col min="29" max="33" width="4.33203125" style="54" bestFit="1" customWidth="1"/>
    <col min="34" max="34" width="3.33203125" style="54" customWidth="1"/>
    <col min="35" max="39" width="4.33203125" style="54" bestFit="1" customWidth="1"/>
    <col min="40" max="40" width="5.66406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158"/>
      <c r="W1" s="218" t="s">
        <v>393</v>
      </c>
      <c r="X1" s="218"/>
      <c r="Y1" s="218"/>
      <c r="Z1" s="218"/>
      <c r="AA1" s="218"/>
      <c r="AB1" s="20"/>
      <c r="AC1" s="20"/>
      <c r="AD1" s="20"/>
      <c r="AE1" s="20"/>
      <c r="AF1" s="20"/>
      <c r="AG1" s="20"/>
      <c r="AI1" s="219"/>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134"/>
      <c r="AJ2" s="134"/>
      <c r="AK2" s="134"/>
      <c r="AL2" s="134"/>
      <c r="AM2" s="134"/>
      <c r="AO2" s="134"/>
      <c r="AP2" s="134"/>
      <c r="AQ2" s="134"/>
      <c r="AR2" s="134"/>
      <c r="AS2" s="134"/>
      <c r="AU2" s="134"/>
      <c r="AV2" s="134"/>
      <c r="AW2" s="134"/>
      <c r="AX2" s="134"/>
      <c r="AY2" s="134"/>
    </row>
    <row r="3" spans="1:64" s="78" customFormat="1" ht="13.5" customHeight="1" x14ac:dyDescent="0.2">
      <c r="A3" s="11" t="s">
        <v>282</v>
      </c>
      <c r="B3" s="86" t="s">
        <v>509</v>
      </c>
      <c r="C3" s="86">
        <v>3</v>
      </c>
      <c r="D3" s="87" t="s">
        <v>300</v>
      </c>
      <c r="E3" s="5">
        <v>1</v>
      </c>
      <c r="F3" s="5">
        <v>1</v>
      </c>
      <c r="G3" s="5">
        <v>1</v>
      </c>
      <c r="H3" s="5">
        <v>0</v>
      </c>
      <c r="I3" s="5">
        <v>0</v>
      </c>
      <c r="J3" s="5"/>
      <c r="K3" s="5">
        <v>1</v>
      </c>
      <c r="L3" s="5">
        <v>1</v>
      </c>
      <c r="M3" s="5">
        <v>1</v>
      </c>
      <c r="N3" s="5">
        <v>1</v>
      </c>
      <c r="O3" s="5">
        <v>1</v>
      </c>
      <c r="P3" s="5"/>
      <c r="Q3" s="5">
        <v>1</v>
      </c>
      <c r="R3" s="5">
        <v>1</v>
      </c>
      <c r="S3" s="5">
        <v>1</v>
      </c>
      <c r="T3" s="5">
        <v>1</v>
      </c>
      <c r="U3" s="5">
        <v>1</v>
      </c>
      <c r="V3" s="5"/>
      <c r="W3" s="12">
        <f t="shared" ref="W3:W34" si="0">IF(((E3+K3+Q3)=1.5),0.5,ROUND((E3+K3+Q3)/3,0))</f>
        <v>1</v>
      </c>
      <c r="X3" s="12">
        <f t="shared" ref="X3:X34" si="1">IF(((F3+L3+R3)=1.5),0.5,ROUND((F3+L3+R3)/3,0))</f>
        <v>1</v>
      </c>
      <c r="Y3" s="12">
        <f t="shared" ref="Y3:Y34" si="2">IF(((G3+M3+S3)=1.5),0.5,ROUND((G3+M3+S3)/3,0))</f>
        <v>1</v>
      </c>
      <c r="Z3" s="12">
        <f t="shared" ref="Z3:Z34" si="3">IF(((H3+N3+T3)=1.5),0.5,ROUND((H3+N3+T3)/3,0))</f>
        <v>1</v>
      </c>
      <c r="AA3" s="12">
        <f t="shared" ref="AA3:AA34" si="4">IF(((I3+O3+U3)=1.5),0.5,ROUND((I3+O3+U3)/3,0))</f>
        <v>1</v>
      </c>
      <c r="AB3" s="88">
        <f t="shared" ref="AB3:AB66" si="5">SUM(W3:AA3)</f>
        <v>5</v>
      </c>
      <c r="AC3" s="88"/>
      <c r="AD3" s="7">
        <f t="shared" ref="AD3:AD66" si="6">W3+X3</f>
        <v>2</v>
      </c>
      <c r="AE3" s="7">
        <f t="shared" ref="AE3:AE66" si="7">Z3+AA3</f>
        <v>2</v>
      </c>
      <c r="AF3" s="7">
        <f t="shared" ref="AF3:AF66" si="8">Y3</f>
        <v>1</v>
      </c>
      <c r="AG3" s="7"/>
      <c r="AI3" s="80"/>
      <c r="AJ3" s="80"/>
      <c r="AK3" s="80"/>
      <c r="AL3" s="80"/>
      <c r="AM3" s="80"/>
      <c r="AO3" s="80"/>
      <c r="AP3" s="80"/>
      <c r="AQ3" s="80"/>
      <c r="AR3" s="80"/>
      <c r="AS3" s="80"/>
      <c r="AU3" s="80"/>
      <c r="AV3" s="80"/>
      <c r="AW3" s="80"/>
      <c r="AX3" s="80"/>
      <c r="AY3" s="80"/>
      <c r="BA3" s="80"/>
    </row>
    <row r="4" spans="1:64" s="78" customFormat="1" ht="13.5" customHeight="1" x14ac:dyDescent="0.2">
      <c r="A4" s="8">
        <v>1034</v>
      </c>
      <c r="B4" s="29" t="s">
        <v>829</v>
      </c>
      <c r="C4" s="29">
        <v>9</v>
      </c>
      <c r="D4" s="8" t="s">
        <v>611</v>
      </c>
      <c r="E4" s="72">
        <v>0</v>
      </c>
      <c r="F4" s="72">
        <v>1</v>
      </c>
      <c r="G4" s="72">
        <v>1</v>
      </c>
      <c r="H4" s="72">
        <v>1</v>
      </c>
      <c r="I4" s="72">
        <v>1</v>
      </c>
      <c r="J4" s="72"/>
      <c r="K4" s="72">
        <v>1</v>
      </c>
      <c r="L4" s="72">
        <v>1</v>
      </c>
      <c r="M4" s="72">
        <v>0.5</v>
      </c>
      <c r="N4" s="72">
        <v>0.5</v>
      </c>
      <c r="O4" s="72">
        <v>0.5</v>
      </c>
      <c r="P4" s="72"/>
      <c r="Q4" s="72">
        <v>1</v>
      </c>
      <c r="R4" s="72">
        <v>1</v>
      </c>
      <c r="S4" s="72">
        <v>1</v>
      </c>
      <c r="T4" s="72">
        <v>1</v>
      </c>
      <c r="U4" s="72">
        <v>1</v>
      </c>
      <c r="V4" s="54"/>
      <c r="W4" s="13">
        <f t="shared" si="0"/>
        <v>1</v>
      </c>
      <c r="X4" s="13">
        <f t="shared" si="1"/>
        <v>1</v>
      </c>
      <c r="Y4" s="13">
        <f t="shared" si="2"/>
        <v>1</v>
      </c>
      <c r="Z4" s="12">
        <f t="shared" si="3"/>
        <v>1</v>
      </c>
      <c r="AA4" s="13">
        <f t="shared" si="4"/>
        <v>1</v>
      </c>
      <c r="AB4" s="7">
        <f t="shared" si="5"/>
        <v>5</v>
      </c>
      <c r="AC4" s="7"/>
      <c r="AD4" s="7">
        <f t="shared" si="6"/>
        <v>2</v>
      </c>
      <c r="AE4" s="7">
        <f t="shared" si="7"/>
        <v>2</v>
      </c>
      <c r="AF4" s="7">
        <f t="shared" si="8"/>
        <v>1</v>
      </c>
      <c r="AG4" s="7"/>
      <c r="AI4" s="80"/>
      <c r="AJ4" s="80"/>
      <c r="AK4" s="80"/>
      <c r="AL4" s="80"/>
      <c r="AM4" s="80"/>
      <c r="AO4" s="80"/>
      <c r="AP4" s="80"/>
      <c r="AQ4" s="80"/>
      <c r="AR4" s="80"/>
      <c r="AS4" s="80"/>
      <c r="AU4" s="80"/>
      <c r="AV4" s="80"/>
      <c r="AW4" s="80"/>
      <c r="AX4" s="80"/>
      <c r="AY4" s="80"/>
      <c r="BA4" s="80"/>
    </row>
    <row r="5" spans="1:64" s="78" customFormat="1" ht="13.5" customHeight="1" x14ac:dyDescent="0.2">
      <c r="A5" s="8">
        <v>1111</v>
      </c>
      <c r="B5" s="29" t="s">
        <v>896</v>
      </c>
      <c r="C5" s="29">
        <v>8</v>
      </c>
      <c r="D5" s="8" t="s">
        <v>689</v>
      </c>
      <c r="E5" s="72">
        <v>1</v>
      </c>
      <c r="F5" s="72">
        <v>1</v>
      </c>
      <c r="G5" s="72">
        <v>1</v>
      </c>
      <c r="H5" s="72">
        <v>1</v>
      </c>
      <c r="I5" s="72">
        <v>1</v>
      </c>
      <c r="J5" s="72"/>
      <c r="K5" s="72">
        <v>1</v>
      </c>
      <c r="L5" s="72">
        <v>1</v>
      </c>
      <c r="M5" s="72">
        <v>0</v>
      </c>
      <c r="N5" s="72">
        <v>0</v>
      </c>
      <c r="O5" s="72">
        <v>0.5</v>
      </c>
      <c r="P5" s="72"/>
      <c r="Q5" s="72">
        <v>1</v>
      </c>
      <c r="R5" s="72">
        <v>1</v>
      </c>
      <c r="S5" s="72">
        <v>1</v>
      </c>
      <c r="T5" s="72">
        <v>1</v>
      </c>
      <c r="U5" s="72">
        <v>1</v>
      </c>
      <c r="V5" s="8"/>
      <c r="W5" s="13">
        <f t="shared" si="0"/>
        <v>1</v>
      </c>
      <c r="X5" s="13">
        <f t="shared" si="1"/>
        <v>1</v>
      </c>
      <c r="Y5" s="13">
        <f t="shared" si="2"/>
        <v>1</v>
      </c>
      <c r="Z5" s="12">
        <f t="shared" si="3"/>
        <v>1</v>
      </c>
      <c r="AA5" s="13">
        <f t="shared" si="4"/>
        <v>1</v>
      </c>
      <c r="AB5" s="7">
        <f t="shared" si="5"/>
        <v>5</v>
      </c>
      <c r="AC5" s="7"/>
      <c r="AD5" s="7">
        <f t="shared" si="6"/>
        <v>2</v>
      </c>
      <c r="AE5" s="7">
        <f t="shared" si="7"/>
        <v>2</v>
      </c>
      <c r="AF5" s="7">
        <f t="shared" si="8"/>
        <v>1</v>
      </c>
      <c r="AG5" s="7"/>
      <c r="AI5" s="80"/>
      <c r="AJ5" s="80"/>
      <c r="AK5" s="80"/>
      <c r="AL5" s="80"/>
      <c r="AM5" s="80"/>
      <c r="AO5" s="80"/>
      <c r="AP5" s="80"/>
      <c r="AQ5" s="80"/>
      <c r="AR5" s="80"/>
      <c r="AS5" s="80"/>
      <c r="AU5" s="80"/>
      <c r="AV5" s="80"/>
      <c r="AW5" s="80"/>
      <c r="AX5" s="80"/>
      <c r="AY5" s="80"/>
      <c r="BA5" s="80"/>
    </row>
    <row r="6" spans="1:64" s="55" customFormat="1" ht="13.5" customHeight="1" x14ac:dyDescent="0.2">
      <c r="A6" s="8">
        <v>1021</v>
      </c>
      <c r="B6" s="29" t="s">
        <v>816</v>
      </c>
      <c r="C6" s="29">
        <v>10</v>
      </c>
      <c r="D6" s="8" t="s">
        <v>598</v>
      </c>
      <c r="E6" s="72">
        <v>1</v>
      </c>
      <c r="F6" s="72">
        <v>1</v>
      </c>
      <c r="G6" s="72">
        <v>1</v>
      </c>
      <c r="H6" s="72">
        <v>0</v>
      </c>
      <c r="I6" s="72">
        <v>0</v>
      </c>
      <c r="J6" s="72"/>
      <c r="K6" s="72">
        <v>1</v>
      </c>
      <c r="L6" s="72">
        <v>1</v>
      </c>
      <c r="M6" s="72">
        <v>0.5</v>
      </c>
      <c r="N6" s="72">
        <v>5</v>
      </c>
      <c r="O6" s="72">
        <v>1</v>
      </c>
      <c r="P6" s="72"/>
      <c r="Q6" s="72">
        <v>1</v>
      </c>
      <c r="R6" s="72">
        <v>1</v>
      </c>
      <c r="S6" s="72">
        <v>1</v>
      </c>
      <c r="T6" s="72">
        <v>0</v>
      </c>
      <c r="U6" s="72">
        <v>0</v>
      </c>
      <c r="V6" s="72"/>
      <c r="W6" s="13">
        <f t="shared" si="0"/>
        <v>1</v>
      </c>
      <c r="X6" s="13">
        <f t="shared" si="1"/>
        <v>1</v>
      </c>
      <c r="Y6" s="13">
        <f t="shared" si="2"/>
        <v>1</v>
      </c>
      <c r="Z6" s="12">
        <f t="shared" si="3"/>
        <v>2</v>
      </c>
      <c r="AA6" s="13">
        <f t="shared" si="4"/>
        <v>0</v>
      </c>
      <c r="AB6" s="7">
        <f t="shared" si="5"/>
        <v>5</v>
      </c>
      <c r="AC6" s="7"/>
      <c r="AD6" s="7">
        <f t="shared" si="6"/>
        <v>2</v>
      </c>
      <c r="AE6" s="7">
        <f t="shared" si="7"/>
        <v>2</v>
      </c>
      <c r="AF6" s="7">
        <f t="shared" si="8"/>
        <v>1</v>
      </c>
      <c r="AG6" s="7"/>
      <c r="AH6" s="54"/>
      <c r="AI6" s="139"/>
      <c r="AJ6" s="139"/>
      <c r="AK6" s="139"/>
      <c r="AL6" s="139"/>
      <c r="AM6" s="139"/>
      <c r="AN6" s="54"/>
      <c r="AO6" s="139"/>
      <c r="AP6" s="139"/>
      <c r="AQ6" s="139"/>
      <c r="AR6" s="139"/>
      <c r="AS6" s="139"/>
      <c r="AT6" s="54"/>
      <c r="AU6" s="139"/>
      <c r="AV6" s="139"/>
      <c r="AW6" s="139"/>
      <c r="AX6" s="139"/>
      <c r="AY6" s="139"/>
      <c r="AZ6" s="54"/>
      <c r="BA6" s="139"/>
      <c r="BB6" s="54"/>
      <c r="BC6" s="54"/>
      <c r="BD6" s="54"/>
      <c r="BE6" s="54"/>
      <c r="BF6" s="54"/>
      <c r="BG6" s="54"/>
      <c r="BH6" s="54"/>
      <c r="BI6" s="54"/>
      <c r="BJ6" s="54"/>
      <c r="BK6" s="54"/>
      <c r="BL6" s="54"/>
    </row>
    <row r="7" spans="1:64" ht="13.5" customHeight="1" x14ac:dyDescent="0.2">
      <c r="A7" s="1" t="s">
        <v>6</v>
      </c>
      <c r="B7" s="86" t="s">
        <v>403</v>
      </c>
      <c r="C7" s="86">
        <v>9</v>
      </c>
      <c r="D7" s="87" t="s">
        <v>12</v>
      </c>
      <c r="E7" s="2">
        <v>1</v>
      </c>
      <c r="F7" s="2">
        <v>1</v>
      </c>
      <c r="G7" s="2">
        <v>0</v>
      </c>
      <c r="H7" s="2">
        <v>1</v>
      </c>
      <c r="I7" s="2">
        <v>1</v>
      </c>
      <c r="J7" s="86"/>
      <c r="K7" s="5">
        <v>1</v>
      </c>
      <c r="L7" s="5">
        <v>1</v>
      </c>
      <c r="M7" s="14">
        <v>0.5</v>
      </c>
      <c r="N7" s="14">
        <v>0.5</v>
      </c>
      <c r="O7" s="14">
        <v>1</v>
      </c>
      <c r="P7" s="86"/>
      <c r="Q7" s="5">
        <v>0</v>
      </c>
      <c r="R7" s="5">
        <v>1</v>
      </c>
      <c r="S7" s="5">
        <v>1</v>
      </c>
      <c r="T7" s="5">
        <v>1</v>
      </c>
      <c r="U7" s="5">
        <v>1</v>
      </c>
      <c r="V7" s="5"/>
      <c r="W7" s="12">
        <f t="shared" si="0"/>
        <v>1</v>
      </c>
      <c r="X7" s="12">
        <f t="shared" si="1"/>
        <v>1</v>
      </c>
      <c r="Y7" s="12">
        <f t="shared" si="2"/>
        <v>0.5</v>
      </c>
      <c r="Z7" s="12">
        <f t="shared" si="3"/>
        <v>1</v>
      </c>
      <c r="AA7" s="12">
        <f t="shared" si="4"/>
        <v>1</v>
      </c>
      <c r="AB7" s="88">
        <f t="shared" si="5"/>
        <v>4.5</v>
      </c>
      <c r="AC7" s="88"/>
      <c r="AD7" s="7">
        <f t="shared" si="6"/>
        <v>2</v>
      </c>
      <c r="AE7" s="7">
        <f t="shared" si="7"/>
        <v>2</v>
      </c>
      <c r="AF7" s="7">
        <f t="shared" si="8"/>
        <v>0.5</v>
      </c>
      <c r="AG7" s="7"/>
      <c r="AI7" s="139"/>
      <c r="AJ7" s="139"/>
      <c r="AK7" s="139"/>
      <c r="AL7" s="139" t="s">
        <v>964</v>
      </c>
      <c r="AM7" s="139">
        <v>0</v>
      </c>
      <c r="AN7" s="54">
        <v>0.5</v>
      </c>
      <c r="AO7" s="139">
        <v>1</v>
      </c>
      <c r="AP7" s="139">
        <v>1.5</v>
      </c>
      <c r="AQ7" s="139">
        <v>2</v>
      </c>
      <c r="AR7" s="139">
        <v>2.5</v>
      </c>
      <c r="AS7" s="139">
        <v>3</v>
      </c>
      <c r="AT7" s="139">
        <v>3.5</v>
      </c>
      <c r="AU7" s="139">
        <v>4</v>
      </c>
      <c r="AV7" s="139">
        <v>4.5</v>
      </c>
      <c r="AW7" s="139">
        <v>5</v>
      </c>
      <c r="AX7" s="139"/>
      <c r="AY7" s="139"/>
      <c r="BA7" s="139"/>
    </row>
    <row r="8" spans="1:64" ht="13.5" customHeight="1" x14ac:dyDescent="0.2">
      <c r="A8" s="8">
        <v>1063</v>
      </c>
      <c r="B8" s="29" t="s">
        <v>857</v>
      </c>
      <c r="C8" s="29">
        <v>11</v>
      </c>
      <c r="D8" s="8" t="s">
        <v>640</v>
      </c>
      <c r="E8" s="72">
        <v>1</v>
      </c>
      <c r="F8" s="72">
        <v>1</v>
      </c>
      <c r="G8" s="72">
        <v>1</v>
      </c>
      <c r="H8" s="72">
        <v>1</v>
      </c>
      <c r="I8" s="72">
        <v>1</v>
      </c>
      <c r="J8" s="72"/>
      <c r="K8" s="72">
        <v>1</v>
      </c>
      <c r="L8" s="72">
        <v>0</v>
      </c>
      <c r="M8" s="72">
        <v>0</v>
      </c>
      <c r="N8" s="72">
        <v>0</v>
      </c>
      <c r="O8" s="72">
        <v>0.5</v>
      </c>
      <c r="P8" s="72"/>
      <c r="Q8" s="72">
        <v>1</v>
      </c>
      <c r="R8" s="72">
        <v>1</v>
      </c>
      <c r="S8" s="72">
        <v>1</v>
      </c>
      <c r="T8" s="72">
        <v>1</v>
      </c>
      <c r="U8" s="72">
        <v>0</v>
      </c>
      <c r="V8" s="8"/>
      <c r="W8" s="13">
        <f t="shared" si="0"/>
        <v>1</v>
      </c>
      <c r="X8" s="13">
        <f t="shared" si="1"/>
        <v>1</v>
      </c>
      <c r="Y8" s="13">
        <f t="shared" si="2"/>
        <v>1</v>
      </c>
      <c r="Z8" s="12">
        <f t="shared" si="3"/>
        <v>1</v>
      </c>
      <c r="AA8" s="13">
        <f t="shared" si="4"/>
        <v>0.5</v>
      </c>
      <c r="AB8" s="7">
        <f t="shared" si="5"/>
        <v>4.5</v>
      </c>
      <c r="AC8" s="7"/>
      <c r="AD8" s="7">
        <f t="shared" si="6"/>
        <v>2</v>
      </c>
      <c r="AE8" s="7">
        <f t="shared" si="7"/>
        <v>1.5</v>
      </c>
      <c r="AF8" s="7">
        <f t="shared" si="8"/>
        <v>1</v>
      </c>
      <c r="AG8" s="7"/>
      <c r="AI8" s="139"/>
      <c r="AJ8" s="139"/>
      <c r="AL8" s="139">
        <f>COUNTIF(AB3:AB332, "&gt;=0")</f>
        <v>330</v>
      </c>
      <c r="AM8" s="139">
        <f>COUNTIF($AB$3:$AB$332, "=0")</f>
        <v>56</v>
      </c>
      <c r="AN8" s="139">
        <f>COUNTIF($AB$3:$AB$332, "=0.5")</f>
        <v>1</v>
      </c>
      <c r="AO8" s="139">
        <f>COUNTIF($AB$3:$AB$332, "=1")</f>
        <v>78</v>
      </c>
      <c r="AP8" s="139">
        <f>COUNTIF($AB$3:$AB$332, "=1.5")</f>
        <v>8</v>
      </c>
      <c r="AQ8" s="139">
        <f>COUNTIF($AB$3:$AB$332, "=2")</f>
        <v>69</v>
      </c>
      <c r="AR8" s="139">
        <f>COUNTIF($AB$3:$AB$332, "=2.5")</f>
        <v>23</v>
      </c>
      <c r="AS8" s="139">
        <f>COUNTIF($AB$3:$AB$332, "=3")</f>
        <v>43</v>
      </c>
      <c r="AT8" s="139">
        <f>COUNTIF($AB$3:$AB$332, "=3.5")</f>
        <v>18</v>
      </c>
      <c r="AU8" s="139">
        <f>COUNTIF($AB$3:$AB$332, "=4")</f>
        <v>27</v>
      </c>
      <c r="AV8" s="139">
        <f>COUNTIF($AB$3:$AB$332, "=4.5")</f>
        <v>3</v>
      </c>
      <c r="AW8" s="139">
        <f>COUNTIF($AB$3:$AB$332, "=5")</f>
        <v>4</v>
      </c>
      <c r="AX8" s="139"/>
      <c r="AY8" s="139"/>
      <c r="AZ8" s="139"/>
      <c r="BA8" s="139"/>
      <c r="BD8" s="139"/>
      <c r="BE8" s="139"/>
      <c r="BF8" s="139"/>
      <c r="BG8" s="139"/>
      <c r="BH8" s="139"/>
      <c r="BI8" s="139"/>
      <c r="BJ8" s="139"/>
      <c r="BK8" s="139"/>
      <c r="BL8" s="139"/>
    </row>
    <row r="9" spans="1:64" ht="13.5" customHeight="1" x14ac:dyDescent="0.2">
      <c r="A9" s="33">
        <v>1157</v>
      </c>
      <c r="B9" s="32" t="s">
        <v>539</v>
      </c>
      <c r="C9" s="32">
        <v>2</v>
      </c>
      <c r="D9" s="33" t="s">
        <v>736</v>
      </c>
      <c r="E9" s="74">
        <v>1</v>
      </c>
      <c r="F9" s="74">
        <v>1</v>
      </c>
      <c r="G9" s="74">
        <v>1</v>
      </c>
      <c r="H9" s="74">
        <v>1</v>
      </c>
      <c r="I9" s="74">
        <v>0</v>
      </c>
      <c r="J9" s="74"/>
      <c r="K9" s="74">
        <v>1</v>
      </c>
      <c r="L9" s="74">
        <v>1</v>
      </c>
      <c r="M9" s="74">
        <v>0.5</v>
      </c>
      <c r="N9" s="74">
        <v>0.5</v>
      </c>
      <c r="O9" s="74">
        <v>0.5</v>
      </c>
      <c r="P9" s="74"/>
      <c r="Q9" s="74">
        <v>1</v>
      </c>
      <c r="R9" s="74">
        <v>1</v>
      </c>
      <c r="S9" s="74">
        <v>1</v>
      </c>
      <c r="T9" s="74">
        <v>1</v>
      </c>
      <c r="U9" s="74">
        <v>1</v>
      </c>
      <c r="V9" s="33"/>
      <c r="W9" s="77">
        <f t="shared" si="0"/>
        <v>1</v>
      </c>
      <c r="X9" s="77">
        <f t="shared" si="1"/>
        <v>1</v>
      </c>
      <c r="Y9" s="77">
        <f t="shared" si="2"/>
        <v>1</v>
      </c>
      <c r="Z9" s="144">
        <f t="shared" si="3"/>
        <v>1</v>
      </c>
      <c r="AA9" s="77">
        <f t="shared" si="4"/>
        <v>0.5</v>
      </c>
      <c r="AB9" s="42">
        <f t="shared" si="5"/>
        <v>4.5</v>
      </c>
      <c r="AC9" s="42"/>
      <c r="AD9" s="42">
        <f t="shared" si="6"/>
        <v>2</v>
      </c>
      <c r="AE9" s="42">
        <f t="shared" si="7"/>
        <v>1.5</v>
      </c>
      <c r="AF9" s="42">
        <f t="shared" si="8"/>
        <v>1</v>
      </c>
      <c r="AG9" s="42"/>
      <c r="AI9" s="139"/>
      <c r="AJ9" s="139"/>
      <c r="AK9" s="139"/>
      <c r="AM9" s="139"/>
      <c r="AO9" s="139"/>
      <c r="AP9" s="139"/>
      <c r="AQ9" s="139"/>
      <c r="AR9" s="139"/>
      <c r="AS9" s="139"/>
      <c r="AU9" s="139"/>
      <c r="AV9" s="139"/>
      <c r="AW9" s="139"/>
      <c r="AX9" s="139"/>
      <c r="AY9" s="139"/>
      <c r="BA9" s="139"/>
    </row>
    <row r="10" spans="1:64" ht="13.5" customHeight="1" x14ac:dyDescent="0.2">
      <c r="A10" s="152" t="s">
        <v>324</v>
      </c>
      <c r="B10" s="146" t="s">
        <v>525</v>
      </c>
      <c r="C10" s="146">
        <v>2</v>
      </c>
      <c r="D10" s="153" t="s">
        <v>346</v>
      </c>
      <c r="E10" s="90">
        <v>1</v>
      </c>
      <c r="F10" s="90">
        <v>1</v>
      </c>
      <c r="G10" s="90">
        <v>0</v>
      </c>
      <c r="H10" s="90">
        <v>1</v>
      </c>
      <c r="I10" s="90">
        <v>1</v>
      </c>
      <c r="J10" s="90"/>
      <c r="K10" s="90">
        <v>1</v>
      </c>
      <c r="L10" s="90">
        <v>1</v>
      </c>
      <c r="M10" s="154">
        <v>0.5</v>
      </c>
      <c r="N10" s="154">
        <v>0.5</v>
      </c>
      <c r="O10" s="90">
        <v>1</v>
      </c>
      <c r="P10" s="90"/>
      <c r="Q10" s="90">
        <v>1</v>
      </c>
      <c r="R10" s="90">
        <v>1</v>
      </c>
      <c r="S10" s="90">
        <v>1</v>
      </c>
      <c r="T10" s="90">
        <v>0</v>
      </c>
      <c r="U10" s="90">
        <v>0</v>
      </c>
      <c r="V10" s="90"/>
      <c r="W10" s="144">
        <f t="shared" si="0"/>
        <v>1</v>
      </c>
      <c r="X10" s="144">
        <f t="shared" si="1"/>
        <v>1</v>
      </c>
      <c r="Y10" s="144">
        <f t="shared" si="2"/>
        <v>0.5</v>
      </c>
      <c r="Z10" s="144">
        <f t="shared" si="3"/>
        <v>0.5</v>
      </c>
      <c r="AA10" s="144">
        <f t="shared" si="4"/>
        <v>1</v>
      </c>
      <c r="AB10" s="145">
        <f t="shared" si="5"/>
        <v>4</v>
      </c>
      <c r="AC10" s="145"/>
      <c r="AD10" s="42">
        <f t="shared" si="6"/>
        <v>2</v>
      </c>
      <c r="AE10" s="42">
        <f t="shared" si="7"/>
        <v>1.5</v>
      </c>
      <c r="AF10" s="42">
        <f t="shared" si="8"/>
        <v>0.5</v>
      </c>
      <c r="AG10" s="42"/>
      <c r="AI10" s="139"/>
      <c r="AJ10" s="139"/>
      <c r="AK10" s="139"/>
      <c r="AL10" s="139"/>
      <c r="AM10" s="139"/>
      <c r="AO10" s="139"/>
      <c r="AP10" s="139"/>
      <c r="AQ10" s="139"/>
      <c r="AR10" s="139"/>
      <c r="AS10" s="139"/>
      <c r="AU10" s="139"/>
      <c r="AV10" s="139"/>
      <c r="AW10" s="139"/>
      <c r="AX10" s="139"/>
      <c r="AY10" s="139"/>
      <c r="BA10" s="139"/>
    </row>
    <row r="11" spans="1:64" s="55" customFormat="1" ht="13.5" customHeight="1" x14ac:dyDescent="0.2">
      <c r="A11" s="33">
        <v>1081</v>
      </c>
      <c r="B11" s="32" t="s">
        <v>871</v>
      </c>
      <c r="C11" s="32">
        <v>8</v>
      </c>
      <c r="D11" s="33" t="s">
        <v>658</v>
      </c>
      <c r="E11" s="74">
        <v>1</v>
      </c>
      <c r="F11" s="74">
        <v>0</v>
      </c>
      <c r="G11" s="74">
        <v>1</v>
      </c>
      <c r="H11" s="74">
        <v>0</v>
      </c>
      <c r="I11" s="74">
        <v>1</v>
      </c>
      <c r="J11" s="74" t="s">
        <v>792</v>
      </c>
      <c r="K11" s="74">
        <v>1</v>
      </c>
      <c r="L11" s="74">
        <v>1</v>
      </c>
      <c r="M11" s="74">
        <v>0</v>
      </c>
      <c r="N11" s="74">
        <v>0</v>
      </c>
      <c r="O11" s="74">
        <v>1</v>
      </c>
      <c r="P11" s="74"/>
      <c r="Q11" s="74">
        <v>1</v>
      </c>
      <c r="R11" s="74">
        <v>1</v>
      </c>
      <c r="S11" s="74">
        <v>1</v>
      </c>
      <c r="T11" s="74">
        <v>1</v>
      </c>
      <c r="U11" s="74">
        <v>0</v>
      </c>
      <c r="V11" s="33"/>
      <c r="W11" s="77">
        <f t="shared" si="0"/>
        <v>1</v>
      </c>
      <c r="X11" s="77">
        <f t="shared" si="1"/>
        <v>1</v>
      </c>
      <c r="Y11" s="77">
        <f t="shared" si="2"/>
        <v>1</v>
      </c>
      <c r="Z11" s="144">
        <f t="shared" si="3"/>
        <v>0</v>
      </c>
      <c r="AA11" s="77">
        <f t="shared" si="4"/>
        <v>1</v>
      </c>
      <c r="AB11" s="42">
        <f t="shared" si="5"/>
        <v>4</v>
      </c>
      <c r="AC11" s="42"/>
      <c r="AD11" s="42">
        <f t="shared" si="6"/>
        <v>2</v>
      </c>
      <c r="AE11" s="42">
        <f t="shared" si="7"/>
        <v>1</v>
      </c>
      <c r="AF11" s="42">
        <f t="shared" si="8"/>
        <v>1</v>
      </c>
      <c r="AG11" s="42"/>
      <c r="AH11" s="54"/>
      <c r="AI11" s="139"/>
      <c r="AJ11" s="139"/>
      <c r="AK11" s="139"/>
      <c r="AL11" s="139"/>
      <c r="AM11" s="139"/>
      <c r="AN11" s="54"/>
      <c r="AO11" s="139"/>
      <c r="AP11" s="139"/>
      <c r="AQ11" s="139"/>
      <c r="AR11" s="139"/>
      <c r="AS11" s="139"/>
      <c r="AT11" s="54"/>
      <c r="AU11" s="139"/>
      <c r="AV11" s="139"/>
      <c r="AW11" s="139"/>
      <c r="AX11" s="139"/>
      <c r="AY11" s="139"/>
      <c r="AZ11" s="54"/>
      <c r="BA11" s="139"/>
      <c r="BB11" s="54"/>
      <c r="BC11" s="54"/>
      <c r="BD11" s="54"/>
      <c r="BE11" s="54"/>
      <c r="BF11" s="54"/>
      <c r="BG11" s="54"/>
      <c r="BH11" s="54"/>
      <c r="BI11" s="54"/>
      <c r="BJ11" s="54"/>
      <c r="BK11" s="54"/>
      <c r="BL11" s="54"/>
    </row>
    <row r="12" spans="1:64" ht="13.5" customHeight="1" x14ac:dyDescent="0.2">
      <c r="A12" s="8">
        <v>1046</v>
      </c>
      <c r="B12" s="29" t="s">
        <v>841</v>
      </c>
      <c r="C12" s="29">
        <v>8</v>
      </c>
      <c r="D12" s="8" t="s">
        <v>623</v>
      </c>
      <c r="E12" s="72">
        <v>0</v>
      </c>
      <c r="F12" s="72">
        <v>1</v>
      </c>
      <c r="G12" s="72">
        <v>1</v>
      </c>
      <c r="H12" s="72">
        <v>1</v>
      </c>
      <c r="I12" s="72">
        <v>1</v>
      </c>
      <c r="J12" s="72"/>
      <c r="K12" s="72">
        <v>0</v>
      </c>
      <c r="L12" s="72">
        <v>1</v>
      </c>
      <c r="M12" s="72">
        <v>1</v>
      </c>
      <c r="N12" s="72">
        <v>1</v>
      </c>
      <c r="O12" s="72">
        <v>1</v>
      </c>
      <c r="P12" s="72" t="s">
        <v>748</v>
      </c>
      <c r="Q12" s="72">
        <v>0</v>
      </c>
      <c r="R12" s="72">
        <v>1</v>
      </c>
      <c r="S12" s="72">
        <v>1</v>
      </c>
      <c r="T12" s="72">
        <v>0</v>
      </c>
      <c r="U12" s="72">
        <v>0</v>
      </c>
      <c r="V12" s="8"/>
      <c r="W12" s="13">
        <f t="shared" si="0"/>
        <v>0</v>
      </c>
      <c r="X12" s="13">
        <f t="shared" si="1"/>
        <v>1</v>
      </c>
      <c r="Y12" s="13">
        <f t="shared" si="2"/>
        <v>1</v>
      </c>
      <c r="Z12" s="12">
        <f t="shared" si="3"/>
        <v>1</v>
      </c>
      <c r="AA12" s="13">
        <f t="shared" si="4"/>
        <v>1</v>
      </c>
      <c r="AB12" s="7">
        <f t="shared" si="5"/>
        <v>4</v>
      </c>
      <c r="AC12" s="7"/>
      <c r="AD12" s="7">
        <f t="shared" si="6"/>
        <v>1</v>
      </c>
      <c r="AE12" s="7">
        <f t="shared" si="7"/>
        <v>2</v>
      </c>
      <c r="AF12" s="7">
        <f t="shared" si="8"/>
        <v>1</v>
      </c>
      <c r="AG12" s="7"/>
      <c r="AI12" s="139"/>
      <c r="AJ12" s="139"/>
      <c r="AK12" s="139"/>
      <c r="AL12" s="139"/>
      <c r="AM12" s="139"/>
      <c r="AO12" s="139"/>
      <c r="AP12" s="139"/>
      <c r="AQ12" s="139"/>
      <c r="AR12" s="139"/>
      <c r="AS12" s="139"/>
      <c r="AU12" s="139"/>
      <c r="AV12" s="139"/>
      <c r="AW12" s="139"/>
      <c r="AX12" s="139"/>
      <c r="AY12" s="139"/>
      <c r="BA12" s="139"/>
    </row>
    <row r="13" spans="1:64" ht="13.5" customHeight="1" x14ac:dyDescent="0.2">
      <c r="A13" s="11" t="s">
        <v>101</v>
      </c>
      <c r="B13" s="86" t="s">
        <v>443</v>
      </c>
      <c r="C13" s="86">
        <v>9</v>
      </c>
      <c r="D13" s="87" t="s">
        <v>108</v>
      </c>
      <c r="E13" s="2">
        <v>1</v>
      </c>
      <c r="F13" s="2">
        <v>1</v>
      </c>
      <c r="G13" s="2">
        <v>1</v>
      </c>
      <c r="H13" s="2">
        <v>1</v>
      </c>
      <c r="I13" s="2">
        <v>0</v>
      </c>
      <c r="J13" s="86"/>
      <c r="K13" s="5">
        <v>1</v>
      </c>
      <c r="L13" s="5">
        <v>1</v>
      </c>
      <c r="M13" s="14">
        <v>0.5</v>
      </c>
      <c r="N13" s="14">
        <v>0.5</v>
      </c>
      <c r="O13" s="14">
        <v>1</v>
      </c>
      <c r="P13" s="86"/>
      <c r="Q13" s="5">
        <v>1</v>
      </c>
      <c r="R13" s="5">
        <v>1</v>
      </c>
      <c r="S13" s="5">
        <v>1</v>
      </c>
      <c r="T13" s="5">
        <v>1</v>
      </c>
      <c r="U13" s="5">
        <v>0</v>
      </c>
      <c r="V13" s="5"/>
      <c r="W13" s="12">
        <f t="shared" si="0"/>
        <v>1</v>
      </c>
      <c r="X13" s="12">
        <f t="shared" si="1"/>
        <v>1</v>
      </c>
      <c r="Y13" s="12">
        <f t="shared" si="2"/>
        <v>1</v>
      </c>
      <c r="Z13" s="12">
        <f t="shared" si="3"/>
        <v>1</v>
      </c>
      <c r="AA13" s="12">
        <f t="shared" si="4"/>
        <v>0</v>
      </c>
      <c r="AB13" s="88">
        <f t="shared" si="5"/>
        <v>4</v>
      </c>
      <c r="AC13" s="88"/>
      <c r="AD13" s="7">
        <f t="shared" si="6"/>
        <v>2</v>
      </c>
      <c r="AE13" s="7">
        <f t="shared" si="7"/>
        <v>1</v>
      </c>
      <c r="AF13" s="7">
        <f t="shared" si="8"/>
        <v>1</v>
      </c>
      <c r="AG13" s="7"/>
      <c r="AI13" s="139"/>
      <c r="AJ13" s="139"/>
      <c r="AK13" s="139"/>
      <c r="AL13" s="139"/>
      <c r="AM13" s="139"/>
      <c r="AO13" s="139"/>
      <c r="AP13" s="139"/>
      <c r="AQ13" s="139"/>
      <c r="AR13" s="139"/>
      <c r="AS13" s="139"/>
      <c r="AU13" s="139"/>
      <c r="AV13" s="139"/>
      <c r="AW13" s="139"/>
      <c r="AX13" s="139"/>
      <c r="AY13" s="139"/>
      <c r="BA13" s="139"/>
    </row>
    <row r="14" spans="1:64" ht="13.5" customHeight="1" x14ac:dyDescent="0.2">
      <c r="A14" s="1" t="s">
        <v>4</v>
      </c>
      <c r="B14" s="86" t="s">
        <v>401</v>
      </c>
      <c r="C14" s="86">
        <v>11</v>
      </c>
      <c r="D14" s="87" t="s">
        <v>10</v>
      </c>
      <c r="E14" s="2">
        <v>1</v>
      </c>
      <c r="F14" s="2">
        <v>0</v>
      </c>
      <c r="G14" s="2">
        <v>0</v>
      </c>
      <c r="H14" s="2">
        <v>0</v>
      </c>
      <c r="I14" s="2">
        <v>0</v>
      </c>
      <c r="J14" s="86"/>
      <c r="K14" s="5">
        <v>1</v>
      </c>
      <c r="L14" s="5">
        <v>0</v>
      </c>
      <c r="M14" s="14">
        <v>1</v>
      </c>
      <c r="N14" s="14">
        <v>1</v>
      </c>
      <c r="O14" s="14">
        <v>1</v>
      </c>
      <c r="P14" s="86"/>
      <c r="Q14" s="5">
        <v>1</v>
      </c>
      <c r="R14" s="5">
        <v>0</v>
      </c>
      <c r="S14" s="5">
        <v>1</v>
      </c>
      <c r="T14" s="5">
        <v>1</v>
      </c>
      <c r="U14" s="5">
        <v>1</v>
      </c>
      <c r="V14" s="5"/>
      <c r="W14" s="12">
        <f t="shared" si="0"/>
        <v>1</v>
      </c>
      <c r="X14" s="12">
        <f t="shared" si="1"/>
        <v>0</v>
      </c>
      <c r="Y14" s="12">
        <f t="shared" si="2"/>
        <v>1</v>
      </c>
      <c r="Z14" s="12">
        <f t="shared" si="3"/>
        <v>1</v>
      </c>
      <c r="AA14" s="12">
        <f t="shared" si="4"/>
        <v>1</v>
      </c>
      <c r="AB14" s="88">
        <f t="shared" si="5"/>
        <v>4</v>
      </c>
      <c r="AC14" s="88"/>
      <c r="AD14" s="7">
        <f t="shared" si="6"/>
        <v>1</v>
      </c>
      <c r="AE14" s="7">
        <f t="shared" si="7"/>
        <v>2</v>
      </c>
      <c r="AF14" s="7">
        <f t="shared" si="8"/>
        <v>1</v>
      </c>
      <c r="AG14" s="7"/>
      <c r="AI14" s="139"/>
      <c r="AJ14" s="139"/>
      <c r="AK14" s="139"/>
      <c r="AL14" s="139"/>
      <c r="AM14" s="139"/>
      <c r="AO14" s="139"/>
      <c r="AP14" s="139"/>
      <c r="AQ14" s="139"/>
      <c r="AR14" s="139"/>
      <c r="AS14" s="139"/>
      <c r="AU14" s="139"/>
      <c r="AV14" s="139"/>
      <c r="AW14" s="139"/>
      <c r="AX14" s="139"/>
      <c r="AY14" s="139"/>
      <c r="BA14" s="139"/>
    </row>
    <row r="15" spans="1:64" ht="13.5" customHeight="1" x14ac:dyDescent="0.2">
      <c r="A15" s="31" t="s">
        <v>21</v>
      </c>
      <c r="B15" s="146" t="s">
        <v>408</v>
      </c>
      <c r="C15" s="146">
        <v>3</v>
      </c>
      <c r="D15" s="153" t="s">
        <v>22</v>
      </c>
      <c r="E15" s="148">
        <v>1</v>
      </c>
      <c r="F15" s="148">
        <v>1</v>
      </c>
      <c r="G15" s="148">
        <v>1</v>
      </c>
      <c r="H15" s="148">
        <v>1</v>
      </c>
      <c r="I15" s="148">
        <v>0</v>
      </c>
      <c r="J15" s="146"/>
      <c r="K15" s="90">
        <v>0</v>
      </c>
      <c r="L15" s="90">
        <v>1</v>
      </c>
      <c r="M15" s="151">
        <v>1</v>
      </c>
      <c r="N15" s="151">
        <v>1</v>
      </c>
      <c r="O15" s="151">
        <v>0</v>
      </c>
      <c r="P15" s="146"/>
      <c r="Q15" s="90">
        <v>1</v>
      </c>
      <c r="R15" s="90">
        <v>1</v>
      </c>
      <c r="S15" s="90">
        <v>0</v>
      </c>
      <c r="T15" s="90">
        <v>0</v>
      </c>
      <c r="U15" s="90">
        <v>0</v>
      </c>
      <c r="V15" s="90"/>
      <c r="W15" s="144">
        <f t="shared" si="0"/>
        <v>1</v>
      </c>
      <c r="X15" s="144">
        <f t="shared" si="1"/>
        <v>1</v>
      </c>
      <c r="Y15" s="144">
        <f t="shared" si="2"/>
        <v>1</v>
      </c>
      <c r="Z15" s="144">
        <f t="shared" si="3"/>
        <v>1</v>
      </c>
      <c r="AA15" s="144">
        <f t="shared" si="4"/>
        <v>0</v>
      </c>
      <c r="AB15" s="145">
        <f t="shared" si="5"/>
        <v>4</v>
      </c>
      <c r="AC15" s="145"/>
      <c r="AD15" s="42">
        <f t="shared" si="6"/>
        <v>2</v>
      </c>
      <c r="AE15" s="42">
        <f t="shared" si="7"/>
        <v>1</v>
      </c>
      <c r="AF15" s="42">
        <f t="shared" si="8"/>
        <v>1</v>
      </c>
      <c r="AG15" s="42"/>
      <c r="AI15" s="139"/>
      <c r="AJ15" s="139"/>
      <c r="AK15" s="139"/>
      <c r="AL15" s="139"/>
      <c r="AM15" s="139"/>
      <c r="AO15" s="139"/>
      <c r="AP15" s="139"/>
      <c r="AQ15" s="139"/>
      <c r="AR15" s="139"/>
      <c r="AS15" s="139"/>
      <c r="AU15" s="139"/>
      <c r="AV15" s="139"/>
      <c r="AW15" s="139"/>
      <c r="AX15" s="139"/>
      <c r="AY15" s="139"/>
      <c r="BA15" s="139"/>
    </row>
    <row r="16" spans="1:64" ht="13.5" customHeight="1" x14ac:dyDescent="0.2">
      <c r="A16" s="11" t="s">
        <v>132</v>
      </c>
      <c r="B16" s="86" t="s">
        <v>455</v>
      </c>
      <c r="C16" s="86">
        <v>11</v>
      </c>
      <c r="D16" s="87" t="s">
        <v>140</v>
      </c>
      <c r="E16" s="2">
        <v>1</v>
      </c>
      <c r="F16" s="2">
        <v>1</v>
      </c>
      <c r="G16" s="2">
        <v>1</v>
      </c>
      <c r="H16" s="2">
        <v>0</v>
      </c>
      <c r="I16" s="2">
        <v>1</v>
      </c>
      <c r="J16" s="5"/>
      <c r="K16" s="5">
        <v>1</v>
      </c>
      <c r="L16" s="5">
        <v>1</v>
      </c>
      <c r="M16" s="14">
        <v>0.5</v>
      </c>
      <c r="N16" s="14">
        <v>0.5</v>
      </c>
      <c r="O16" s="14">
        <v>0.5</v>
      </c>
      <c r="P16" s="86"/>
      <c r="Q16" s="5">
        <v>1</v>
      </c>
      <c r="R16" s="5">
        <v>1</v>
      </c>
      <c r="S16" s="5">
        <v>0</v>
      </c>
      <c r="T16" s="5">
        <v>1</v>
      </c>
      <c r="U16" s="5">
        <v>1</v>
      </c>
      <c r="V16" s="5"/>
      <c r="W16" s="12">
        <f t="shared" si="0"/>
        <v>1</v>
      </c>
      <c r="X16" s="12">
        <f t="shared" si="1"/>
        <v>1</v>
      </c>
      <c r="Y16" s="12">
        <f t="shared" si="2"/>
        <v>0.5</v>
      </c>
      <c r="Z16" s="12">
        <f t="shared" si="3"/>
        <v>0.5</v>
      </c>
      <c r="AA16" s="12">
        <f t="shared" si="4"/>
        <v>1</v>
      </c>
      <c r="AB16" s="88">
        <f t="shared" si="5"/>
        <v>4</v>
      </c>
      <c r="AC16" s="88"/>
      <c r="AD16" s="7">
        <f t="shared" si="6"/>
        <v>2</v>
      </c>
      <c r="AE16" s="7">
        <f t="shared" si="7"/>
        <v>1.5</v>
      </c>
      <c r="AF16" s="7">
        <f t="shared" si="8"/>
        <v>0.5</v>
      </c>
      <c r="AG16" s="88"/>
      <c r="AI16" s="139"/>
      <c r="AJ16" s="139"/>
      <c r="AK16" s="139"/>
      <c r="AL16" s="139"/>
      <c r="AM16" s="139"/>
      <c r="AO16" s="139"/>
      <c r="AP16" s="139"/>
      <c r="AQ16" s="139"/>
      <c r="AR16" s="139"/>
      <c r="AS16" s="139"/>
      <c r="AU16" s="139"/>
      <c r="AV16" s="139"/>
      <c r="AW16" s="139"/>
      <c r="AX16" s="139"/>
      <c r="AY16" s="139"/>
      <c r="AZ16" s="139"/>
      <c r="BA16" s="139"/>
      <c r="BD16" s="139"/>
      <c r="BE16" s="139"/>
      <c r="BF16" s="139"/>
      <c r="BG16" s="139"/>
      <c r="BH16" s="139"/>
      <c r="BI16" s="139"/>
      <c r="BJ16" s="139"/>
      <c r="BK16" s="139"/>
      <c r="BL16" s="139"/>
    </row>
    <row r="17" spans="1:64" ht="13.5" customHeight="1" x14ac:dyDescent="0.2">
      <c r="A17" s="11" t="s">
        <v>364</v>
      </c>
      <c r="B17" s="29" t="s">
        <v>538</v>
      </c>
      <c r="C17" s="29">
        <v>4</v>
      </c>
      <c r="D17" s="4" t="s">
        <v>387</v>
      </c>
      <c r="E17" s="8">
        <v>1</v>
      </c>
      <c r="F17" s="8">
        <v>1</v>
      </c>
      <c r="G17" s="8">
        <v>1</v>
      </c>
      <c r="H17" s="8">
        <v>0</v>
      </c>
      <c r="I17" s="8">
        <v>1</v>
      </c>
      <c r="J17" s="8"/>
      <c r="K17" s="8">
        <v>1</v>
      </c>
      <c r="L17" s="8">
        <v>1</v>
      </c>
      <c r="M17" s="8">
        <v>0</v>
      </c>
      <c r="N17" s="17">
        <v>0.5</v>
      </c>
      <c r="O17" s="8">
        <v>1</v>
      </c>
      <c r="P17" s="8"/>
      <c r="Q17" s="8">
        <v>1</v>
      </c>
      <c r="R17" s="8">
        <v>1</v>
      </c>
      <c r="S17" s="8">
        <v>1</v>
      </c>
      <c r="T17" s="8">
        <v>0</v>
      </c>
      <c r="U17" s="8">
        <v>0</v>
      </c>
      <c r="V17" s="8"/>
      <c r="W17" s="13">
        <f t="shared" si="0"/>
        <v>1</v>
      </c>
      <c r="X17" s="13">
        <f t="shared" si="1"/>
        <v>1</v>
      </c>
      <c r="Y17" s="13">
        <f t="shared" si="2"/>
        <v>1</v>
      </c>
      <c r="Z17" s="12">
        <f t="shared" si="3"/>
        <v>0</v>
      </c>
      <c r="AA17" s="13">
        <f t="shared" si="4"/>
        <v>1</v>
      </c>
      <c r="AB17" s="7">
        <f t="shared" si="5"/>
        <v>4</v>
      </c>
      <c r="AC17" s="7"/>
      <c r="AD17" s="7">
        <f t="shared" si="6"/>
        <v>2</v>
      </c>
      <c r="AE17" s="7">
        <f t="shared" si="7"/>
        <v>1</v>
      </c>
      <c r="AF17" s="7">
        <f t="shared" si="8"/>
        <v>1</v>
      </c>
      <c r="AG17" s="7"/>
      <c r="AI17" s="139"/>
      <c r="AJ17" s="139"/>
      <c r="AK17" s="139"/>
      <c r="AL17" s="139"/>
      <c r="AM17" s="139"/>
      <c r="AO17" s="139"/>
      <c r="AP17" s="139"/>
      <c r="AQ17" s="139"/>
      <c r="AR17" s="139"/>
      <c r="AS17" s="139"/>
      <c r="AU17" s="139"/>
      <c r="AV17" s="139"/>
      <c r="AW17" s="139"/>
      <c r="AX17" s="139"/>
      <c r="AY17" s="139"/>
      <c r="BA17" s="139"/>
    </row>
    <row r="18" spans="1:64" ht="13.5" customHeight="1" x14ac:dyDescent="0.2">
      <c r="A18" s="33">
        <v>1066</v>
      </c>
      <c r="B18" s="32" t="s">
        <v>424</v>
      </c>
      <c r="C18" s="32">
        <v>11</v>
      </c>
      <c r="D18" s="33" t="s">
        <v>643</v>
      </c>
      <c r="E18" s="74">
        <v>1</v>
      </c>
      <c r="F18" s="74">
        <v>1</v>
      </c>
      <c r="G18" s="74">
        <v>1</v>
      </c>
      <c r="H18" s="74">
        <v>1</v>
      </c>
      <c r="I18" s="74">
        <v>0</v>
      </c>
      <c r="J18" s="74" t="s">
        <v>786</v>
      </c>
      <c r="K18" s="74">
        <v>1</v>
      </c>
      <c r="L18" s="74">
        <v>1</v>
      </c>
      <c r="M18" s="74">
        <v>0</v>
      </c>
      <c r="N18" s="74">
        <v>0</v>
      </c>
      <c r="O18" s="74">
        <v>0</v>
      </c>
      <c r="P18" s="74"/>
      <c r="Q18" s="33">
        <v>1</v>
      </c>
      <c r="R18" s="33">
        <v>1</v>
      </c>
      <c r="S18" s="33">
        <v>1</v>
      </c>
      <c r="T18" s="33">
        <v>1</v>
      </c>
      <c r="U18" s="33">
        <v>0</v>
      </c>
      <c r="V18" s="33"/>
      <c r="W18" s="77">
        <f t="shared" si="0"/>
        <v>1</v>
      </c>
      <c r="X18" s="77">
        <f t="shared" si="1"/>
        <v>1</v>
      </c>
      <c r="Y18" s="77">
        <f t="shared" si="2"/>
        <v>1</v>
      </c>
      <c r="Z18" s="144">
        <f t="shared" si="3"/>
        <v>1</v>
      </c>
      <c r="AA18" s="77">
        <f t="shared" si="4"/>
        <v>0</v>
      </c>
      <c r="AB18" s="42">
        <f t="shared" si="5"/>
        <v>4</v>
      </c>
      <c r="AC18" s="42"/>
      <c r="AD18" s="42">
        <f t="shared" si="6"/>
        <v>2</v>
      </c>
      <c r="AE18" s="42">
        <f t="shared" si="7"/>
        <v>1</v>
      </c>
      <c r="AF18" s="42">
        <f t="shared" si="8"/>
        <v>1</v>
      </c>
      <c r="AG18" s="42"/>
      <c r="AI18" s="139"/>
      <c r="AJ18" s="139"/>
      <c r="AK18" s="139"/>
      <c r="AL18" s="139"/>
      <c r="AM18" s="139"/>
      <c r="AO18" s="139"/>
      <c r="AP18" s="139"/>
      <c r="AQ18" s="139"/>
      <c r="AR18" s="139"/>
      <c r="AS18" s="139"/>
      <c r="AU18" s="139"/>
      <c r="AV18" s="139"/>
      <c r="AW18" s="139"/>
      <c r="AX18" s="139"/>
      <c r="AY18" s="139"/>
      <c r="BA18" s="139"/>
    </row>
    <row r="19" spans="1:64" ht="13.5" customHeight="1" x14ac:dyDescent="0.2">
      <c r="A19" s="11" t="s">
        <v>5</v>
      </c>
      <c r="B19" s="29" t="s">
        <v>402</v>
      </c>
      <c r="C19" s="29">
        <v>9</v>
      </c>
      <c r="D19" s="4" t="s">
        <v>11</v>
      </c>
      <c r="E19" s="6">
        <v>1</v>
      </c>
      <c r="F19" s="6">
        <v>1</v>
      </c>
      <c r="G19" s="6">
        <v>0</v>
      </c>
      <c r="H19" s="6">
        <v>0</v>
      </c>
      <c r="I19" s="6">
        <v>1</v>
      </c>
      <c r="J19" s="3"/>
      <c r="K19" s="5">
        <v>1</v>
      </c>
      <c r="L19" s="5">
        <v>1</v>
      </c>
      <c r="M19" s="14">
        <v>1</v>
      </c>
      <c r="N19" s="14">
        <v>1</v>
      </c>
      <c r="O19" s="14">
        <v>1</v>
      </c>
      <c r="P19" s="3"/>
      <c r="Q19" s="5">
        <v>1</v>
      </c>
      <c r="R19" s="5">
        <v>1</v>
      </c>
      <c r="S19" s="5">
        <v>0</v>
      </c>
      <c r="T19" s="5">
        <v>1</v>
      </c>
      <c r="U19" s="5">
        <v>1</v>
      </c>
      <c r="V19" s="5"/>
      <c r="W19" s="13">
        <f t="shared" si="0"/>
        <v>1</v>
      </c>
      <c r="X19" s="13">
        <f t="shared" si="1"/>
        <v>1</v>
      </c>
      <c r="Y19" s="13">
        <f t="shared" si="2"/>
        <v>0</v>
      </c>
      <c r="Z19" s="12">
        <f t="shared" si="3"/>
        <v>1</v>
      </c>
      <c r="AA19" s="13">
        <f t="shared" si="4"/>
        <v>1</v>
      </c>
      <c r="AB19" s="7">
        <f t="shared" si="5"/>
        <v>4</v>
      </c>
      <c r="AC19" s="7"/>
      <c r="AD19" s="7">
        <f t="shared" si="6"/>
        <v>2</v>
      </c>
      <c r="AE19" s="7">
        <f t="shared" si="7"/>
        <v>2</v>
      </c>
      <c r="AF19" s="7">
        <f t="shared" si="8"/>
        <v>0</v>
      </c>
      <c r="AG19" s="7"/>
      <c r="AI19" s="139"/>
      <c r="AJ19" s="139"/>
      <c r="AK19" s="139"/>
      <c r="AL19" s="139"/>
      <c r="AM19" s="139"/>
      <c r="AO19" s="139"/>
      <c r="AP19" s="139"/>
      <c r="AQ19" s="139"/>
      <c r="AR19" s="139"/>
      <c r="AS19" s="139"/>
      <c r="AU19" s="139"/>
      <c r="AV19" s="139"/>
      <c r="AW19" s="139"/>
      <c r="AX19" s="139"/>
      <c r="AY19" s="139"/>
      <c r="AZ19" s="139"/>
      <c r="BA19" s="139"/>
      <c r="BD19" s="139"/>
      <c r="BE19" s="139"/>
      <c r="BF19" s="139"/>
      <c r="BG19" s="139"/>
      <c r="BH19" s="139"/>
      <c r="BI19" s="139"/>
      <c r="BJ19" s="139"/>
      <c r="BK19" s="139"/>
      <c r="BL19" s="139"/>
    </row>
    <row r="20" spans="1:64" s="90" customFormat="1" ht="13.5" customHeight="1" x14ac:dyDescent="0.2">
      <c r="A20" s="8">
        <v>1075</v>
      </c>
      <c r="B20" s="29" t="s">
        <v>867</v>
      </c>
      <c r="C20" s="29">
        <v>9</v>
      </c>
      <c r="D20" s="8" t="s">
        <v>652</v>
      </c>
      <c r="E20" s="72">
        <v>1</v>
      </c>
      <c r="F20" s="72">
        <v>1</v>
      </c>
      <c r="G20" s="72">
        <v>0</v>
      </c>
      <c r="H20" s="72">
        <v>0</v>
      </c>
      <c r="I20" s="72">
        <v>1</v>
      </c>
      <c r="J20" s="72" t="s">
        <v>790</v>
      </c>
      <c r="K20" s="72">
        <v>1</v>
      </c>
      <c r="L20" s="72">
        <v>1</v>
      </c>
      <c r="M20" s="72">
        <v>0.5</v>
      </c>
      <c r="N20" s="72">
        <v>0.5</v>
      </c>
      <c r="O20" s="72">
        <v>1</v>
      </c>
      <c r="P20" s="72"/>
      <c r="Q20" s="72">
        <v>1</v>
      </c>
      <c r="R20" s="72">
        <v>1</v>
      </c>
      <c r="S20" s="72">
        <v>1</v>
      </c>
      <c r="T20" s="72">
        <v>1</v>
      </c>
      <c r="U20" s="72">
        <v>1</v>
      </c>
      <c r="V20" s="8"/>
      <c r="W20" s="13">
        <f t="shared" si="0"/>
        <v>1</v>
      </c>
      <c r="X20" s="13">
        <f t="shared" si="1"/>
        <v>1</v>
      </c>
      <c r="Y20" s="13">
        <f t="shared" si="2"/>
        <v>0.5</v>
      </c>
      <c r="Z20" s="12">
        <f t="shared" si="3"/>
        <v>0.5</v>
      </c>
      <c r="AA20" s="13">
        <f t="shared" si="4"/>
        <v>1</v>
      </c>
      <c r="AB20" s="7">
        <f t="shared" si="5"/>
        <v>4</v>
      </c>
      <c r="AC20" s="7"/>
      <c r="AD20" s="7">
        <f t="shared" si="6"/>
        <v>2</v>
      </c>
      <c r="AE20" s="7">
        <f t="shared" si="7"/>
        <v>1.5</v>
      </c>
      <c r="AF20" s="7">
        <f t="shared" si="8"/>
        <v>0.5</v>
      </c>
      <c r="AG20" s="7"/>
      <c r="AI20" s="148"/>
      <c r="AJ20" s="148"/>
      <c r="AK20" s="148"/>
      <c r="AL20" s="148"/>
      <c r="AM20" s="148"/>
      <c r="AO20" s="148"/>
      <c r="AP20" s="148"/>
      <c r="AQ20" s="148"/>
      <c r="AR20" s="148"/>
      <c r="AS20" s="148"/>
      <c r="AU20" s="148"/>
      <c r="AV20" s="148"/>
      <c r="AW20" s="148"/>
      <c r="AX20" s="148"/>
      <c r="AY20" s="148"/>
      <c r="BA20" s="148"/>
    </row>
    <row r="21" spans="1:64" s="90" customFormat="1" ht="13.5" customHeight="1" x14ac:dyDescent="0.2">
      <c r="A21" s="8">
        <v>1098</v>
      </c>
      <c r="B21" s="29" t="s">
        <v>885</v>
      </c>
      <c r="C21" s="29">
        <v>2</v>
      </c>
      <c r="D21" s="8" t="s">
        <v>676</v>
      </c>
      <c r="E21" s="72">
        <v>1</v>
      </c>
      <c r="F21" s="72">
        <v>1</v>
      </c>
      <c r="G21" s="72">
        <v>1</v>
      </c>
      <c r="H21" s="72">
        <v>1</v>
      </c>
      <c r="I21" s="72">
        <v>0</v>
      </c>
      <c r="J21" s="72"/>
      <c r="K21" s="72">
        <v>1</v>
      </c>
      <c r="L21" s="72">
        <v>1</v>
      </c>
      <c r="M21" s="72">
        <v>0.5</v>
      </c>
      <c r="N21" s="72">
        <v>0.5</v>
      </c>
      <c r="O21" s="72">
        <v>0.5</v>
      </c>
      <c r="P21" s="72"/>
      <c r="Q21" s="72">
        <v>1</v>
      </c>
      <c r="R21" s="72">
        <v>1</v>
      </c>
      <c r="S21" s="72">
        <v>1</v>
      </c>
      <c r="T21" s="72">
        <v>1</v>
      </c>
      <c r="U21" s="72">
        <v>0</v>
      </c>
      <c r="V21" s="8"/>
      <c r="W21" s="13">
        <f t="shared" si="0"/>
        <v>1</v>
      </c>
      <c r="X21" s="13">
        <f t="shared" si="1"/>
        <v>1</v>
      </c>
      <c r="Y21" s="13">
        <f t="shared" si="2"/>
        <v>1</v>
      </c>
      <c r="Z21" s="12">
        <f t="shared" si="3"/>
        <v>1</v>
      </c>
      <c r="AA21" s="13">
        <f t="shared" si="4"/>
        <v>0</v>
      </c>
      <c r="AB21" s="7">
        <f t="shared" si="5"/>
        <v>4</v>
      </c>
      <c r="AC21" s="7"/>
      <c r="AD21" s="7">
        <f t="shared" si="6"/>
        <v>2</v>
      </c>
      <c r="AE21" s="7">
        <f t="shared" si="7"/>
        <v>1</v>
      </c>
      <c r="AF21" s="7">
        <f t="shared" si="8"/>
        <v>1</v>
      </c>
      <c r="AG21" s="7"/>
      <c r="AI21" s="148"/>
      <c r="AJ21" s="148"/>
      <c r="AK21" s="148"/>
      <c r="AL21" s="148"/>
      <c r="AM21" s="148"/>
      <c r="AO21" s="148"/>
      <c r="AP21" s="148"/>
      <c r="AQ21" s="148"/>
      <c r="AR21" s="148"/>
      <c r="AS21" s="148"/>
      <c r="AU21" s="148"/>
      <c r="AV21" s="148"/>
      <c r="AW21" s="148"/>
      <c r="AX21" s="148"/>
      <c r="AY21" s="148"/>
      <c r="BA21" s="148"/>
    </row>
    <row r="22" spans="1:64" ht="13.5" customHeight="1" x14ac:dyDescent="0.2">
      <c r="A22" s="11" t="s">
        <v>56</v>
      </c>
      <c r="B22" s="86" t="s">
        <v>423</v>
      </c>
      <c r="C22" s="86">
        <v>10</v>
      </c>
      <c r="D22" s="87" t="s">
        <v>57</v>
      </c>
      <c r="E22" s="2">
        <v>1</v>
      </c>
      <c r="F22" s="2">
        <v>1</v>
      </c>
      <c r="G22" s="2">
        <v>1</v>
      </c>
      <c r="H22" s="2">
        <v>1</v>
      </c>
      <c r="I22" s="2">
        <v>0</v>
      </c>
      <c r="J22" s="86"/>
      <c r="K22" s="5">
        <v>1</v>
      </c>
      <c r="L22" s="5">
        <v>1</v>
      </c>
      <c r="M22" s="14">
        <v>1</v>
      </c>
      <c r="N22" s="14">
        <v>0.5</v>
      </c>
      <c r="O22" s="14">
        <v>0.5</v>
      </c>
      <c r="P22" s="86"/>
      <c r="Q22" s="5">
        <v>1</v>
      </c>
      <c r="R22" s="5">
        <v>1</v>
      </c>
      <c r="S22" s="5">
        <v>1</v>
      </c>
      <c r="T22" s="5">
        <v>1</v>
      </c>
      <c r="U22" s="5">
        <v>0</v>
      </c>
      <c r="V22" s="5"/>
      <c r="W22" s="12">
        <f t="shared" si="0"/>
        <v>1</v>
      </c>
      <c r="X22" s="12">
        <f t="shared" si="1"/>
        <v>1</v>
      </c>
      <c r="Y22" s="12">
        <f t="shared" si="2"/>
        <v>1</v>
      </c>
      <c r="Z22" s="12">
        <f t="shared" si="3"/>
        <v>1</v>
      </c>
      <c r="AA22" s="12">
        <f t="shared" si="4"/>
        <v>0</v>
      </c>
      <c r="AB22" s="88">
        <f t="shared" si="5"/>
        <v>4</v>
      </c>
      <c r="AC22" s="88"/>
      <c r="AD22" s="7">
        <f t="shared" si="6"/>
        <v>2</v>
      </c>
      <c r="AE22" s="7">
        <f t="shared" si="7"/>
        <v>1</v>
      </c>
      <c r="AF22" s="7">
        <f t="shared" si="8"/>
        <v>1</v>
      </c>
      <c r="AG22" s="7"/>
      <c r="AI22" s="139"/>
      <c r="AJ22" s="139"/>
      <c r="AK22" s="139"/>
      <c r="AL22" s="139"/>
      <c r="AM22" s="139"/>
      <c r="AO22" s="139"/>
      <c r="AP22" s="139"/>
      <c r="AQ22" s="139"/>
      <c r="AR22" s="139"/>
      <c r="AS22" s="139"/>
      <c r="AU22" s="139"/>
      <c r="AV22" s="139"/>
      <c r="AW22" s="139"/>
      <c r="AX22" s="139"/>
      <c r="AY22" s="139"/>
      <c r="AZ22" s="139"/>
      <c r="BA22" s="139"/>
      <c r="BD22" s="139"/>
      <c r="BE22" s="139"/>
      <c r="BF22" s="139"/>
      <c r="BG22" s="139"/>
      <c r="BH22" s="139"/>
      <c r="BI22" s="139"/>
      <c r="BJ22" s="139"/>
      <c r="BK22" s="139"/>
      <c r="BL22" s="139"/>
    </row>
    <row r="23" spans="1:64" ht="13.5" customHeight="1" x14ac:dyDescent="0.2">
      <c r="A23" s="152" t="s">
        <v>366</v>
      </c>
      <c r="B23" s="32" t="s">
        <v>539</v>
      </c>
      <c r="C23" s="32">
        <v>2</v>
      </c>
      <c r="D23" s="149" t="s">
        <v>389</v>
      </c>
      <c r="E23" s="33">
        <v>1</v>
      </c>
      <c r="F23" s="33">
        <v>1</v>
      </c>
      <c r="G23" s="33">
        <v>0</v>
      </c>
      <c r="H23" s="33">
        <v>1</v>
      </c>
      <c r="I23" s="33">
        <v>0</v>
      </c>
      <c r="J23" s="33"/>
      <c r="K23" s="33">
        <v>1</v>
      </c>
      <c r="L23" s="33">
        <v>1</v>
      </c>
      <c r="M23" s="155">
        <v>0.5</v>
      </c>
      <c r="N23" s="155">
        <v>0.5</v>
      </c>
      <c r="O23" s="33">
        <v>1</v>
      </c>
      <c r="P23" s="33"/>
      <c r="Q23" s="33">
        <v>1</v>
      </c>
      <c r="R23" s="33">
        <v>1</v>
      </c>
      <c r="S23" s="33">
        <v>1</v>
      </c>
      <c r="T23" s="33">
        <v>0</v>
      </c>
      <c r="U23" s="33">
        <v>1</v>
      </c>
      <c r="V23" s="33"/>
      <c r="W23" s="77">
        <f t="shared" si="0"/>
        <v>1</v>
      </c>
      <c r="X23" s="77">
        <f t="shared" si="1"/>
        <v>1</v>
      </c>
      <c r="Y23" s="77">
        <f t="shared" si="2"/>
        <v>0.5</v>
      </c>
      <c r="Z23" s="144">
        <f t="shared" si="3"/>
        <v>0.5</v>
      </c>
      <c r="AA23" s="77">
        <f t="shared" si="4"/>
        <v>1</v>
      </c>
      <c r="AB23" s="42">
        <f t="shared" si="5"/>
        <v>4</v>
      </c>
      <c r="AC23" s="42"/>
      <c r="AD23" s="42">
        <f t="shared" si="6"/>
        <v>2</v>
      </c>
      <c r="AE23" s="42">
        <f t="shared" si="7"/>
        <v>1.5</v>
      </c>
      <c r="AF23" s="42">
        <f t="shared" si="8"/>
        <v>0.5</v>
      </c>
      <c r="AG23" s="42"/>
      <c r="AI23" s="139"/>
      <c r="AJ23" s="139"/>
      <c r="AK23" s="139"/>
      <c r="AL23" s="139"/>
      <c r="AM23" s="139"/>
      <c r="AO23" s="139"/>
      <c r="AP23" s="139"/>
      <c r="AQ23" s="139"/>
      <c r="AR23" s="139"/>
      <c r="AS23" s="139"/>
      <c r="AU23" s="139"/>
      <c r="AV23" s="139"/>
      <c r="AW23" s="139"/>
      <c r="AX23" s="139"/>
      <c r="AY23" s="139"/>
      <c r="BA23" s="139"/>
    </row>
    <row r="24" spans="1:64" s="78" customFormat="1" ht="13.5" customHeight="1" x14ac:dyDescent="0.2">
      <c r="A24" s="8">
        <v>1119</v>
      </c>
      <c r="B24" s="29" t="s">
        <v>904</v>
      </c>
      <c r="C24" s="29">
        <v>9</v>
      </c>
      <c r="D24" s="8" t="s">
        <v>697</v>
      </c>
      <c r="E24" s="72">
        <v>1</v>
      </c>
      <c r="F24" s="72">
        <v>1</v>
      </c>
      <c r="G24" s="72">
        <v>1</v>
      </c>
      <c r="H24" s="72">
        <v>0</v>
      </c>
      <c r="I24" s="72">
        <v>1</v>
      </c>
      <c r="J24" s="72"/>
      <c r="K24" s="72">
        <v>1</v>
      </c>
      <c r="L24" s="72">
        <v>1</v>
      </c>
      <c r="M24" s="72">
        <v>0</v>
      </c>
      <c r="N24" s="72">
        <v>0</v>
      </c>
      <c r="O24" s="72">
        <v>0.5</v>
      </c>
      <c r="P24" s="72"/>
      <c r="Q24" s="72">
        <v>1</v>
      </c>
      <c r="R24" s="72">
        <v>1</v>
      </c>
      <c r="S24" s="72">
        <v>1</v>
      </c>
      <c r="T24" s="72">
        <v>1</v>
      </c>
      <c r="U24" s="72">
        <v>1</v>
      </c>
      <c r="V24" s="8"/>
      <c r="W24" s="13">
        <f t="shared" si="0"/>
        <v>1</v>
      </c>
      <c r="X24" s="13">
        <f t="shared" si="1"/>
        <v>1</v>
      </c>
      <c r="Y24" s="13">
        <f t="shared" si="2"/>
        <v>1</v>
      </c>
      <c r="Z24" s="12">
        <f t="shared" si="3"/>
        <v>0</v>
      </c>
      <c r="AA24" s="13">
        <f t="shared" si="4"/>
        <v>1</v>
      </c>
      <c r="AB24" s="7">
        <f t="shared" si="5"/>
        <v>4</v>
      </c>
      <c r="AC24" s="7"/>
      <c r="AD24" s="7">
        <f t="shared" si="6"/>
        <v>2</v>
      </c>
      <c r="AE24" s="7">
        <f t="shared" si="7"/>
        <v>1</v>
      </c>
      <c r="AF24" s="7">
        <f t="shared" si="8"/>
        <v>1</v>
      </c>
      <c r="AG24" s="7"/>
      <c r="AI24" s="80"/>
      <c r="AJ24" s="80"/>
      <c r="AK24" s="80"/>
      <c r="AL24" s="80"/>
      <c r="AM24" s="80"/>
      <c r="AO24" s="80"/>
      <c r="AP24" s="80"/>
      <c r="AQ24" s="80"/>
      <c r="AR24" s="80"/>
      <c r="AS24" s="80"/>
      <c r="AU24" s="80"/>
      <c r="AV24" s="80"/>
      <c r="AW24" s="80"/>
      <c r="AX24" s="80"/>
      <c r="AY24" s="80"/>
      <c r="BA24" s="80"/>
    </row>
    <row r="25" spans="1:64" s="78" customFormat="1" ht="13.5" customHeight="1" x14ac:dyDescent="0.2">
      <c r="A25" s="8">
        <v>1030</v>
      </c>
      <c r="B25" s="29" t="s">
        <v>825</v>
      </c>
      <c r="C25" s="29">
        <v>10</v>
      </c>
      <c r="D25" s="8" t="s">
        <v>607</v>
      </c>
      <c r="E25" s="72">
        <v>1</v>
      </c>
      <c r="F25" s="72">
        <v>1</v>
      </c>
      <c r="G25" s="72">
        <v>1</v>
      </c>
      <c r="H25" s="72">
        <v>0</v>
      </c>
      <c r="I25" s="72">
        <v>1</v>
      </c>
      <c r="J25" s="72"/>
      <c r="K25" s="72">
        <v>1</v>
      </c>
      <c r="L25" s="72">
        <v>1</v>
      </c>
      <c r="M25" s="72">
        <v>0.5</v>
      </c>
      <c r="N25" s="72">
        <v>0.5</v>
      </c>
      <c r="O25" s="72">
        <v>0.5</v>
      </c>
      <c r="P25" s="72" t="s">
        <v>747</v>
      </c>
      <c r="Q25" s="72">
        <v>1</v>
      </c>
      <c r="R25" s="72">
        <v>1</v>
      </c>
      <c r="S25" s="72">
        <v>1</v>
      </c>
      <c r="T25" s="72">
        <v>1</v>
      </c>
      <c r="U25" s="72">
        <v>0</v>
      </c>
      <c r="V25" s="54"/>
      <c r="W25" s="13">
        <f t="shared" si="0"/>
        <v>1</v>
      </c>
      <c r="X25" s="13">
        <f t="shared" si="1"/>
        <v>1</v>
      </c>
      <c r="Y25" s="13">
        <f t="shared" si="2"/>
        <v>1</v>
      </c>
      <c r="Z25" s="12">
        <f t="shared" si="3"/>
        <v>0.5</v>
      </c>
      <c r="AA25" s="13">
        <f t="shared" si="4"/>
        <v>0.5</v>
      </c>
      <c r="AB25" s="7">
        <f t="shared" si="5"/>
        <v>4</v>
      </c>
      <c r="AC25" s="7"/>
      <c r="AD25" s="7">
        <f t="shared" si="6"/>
        <v>2</v>
      </c>
      <c r="AE25" s="7">
        <f t="shared" si="7"/>
        <v>1</v>
      </c>
      <c r="AF25" s="7">
        <f t="shared" si="8"/>
        <v>1</v>
      </c>
      <c r="AG25" s="7"/>
      <c r="AI25" s="80"/>
      <c r="AJ25" s="80"/>
      <c r="AK25" s="80"/>
      <c r="AL25" s="80"/>
      <c r="AM25" s="80"/>
      <c r="AO25" s="80"/>
      <c r="AP25" s="80"/>
      <c r="AQ25" s="80"/>
      <c r="AR25" s="80"/>
      <c r="AS25" s="80"/>
      <c r="AU25" s="80"/>
      <c r="AV25" s="80"/>
      <c r="AW25" s="80"/>
      <c r="AX25" s="80"/>
      <c r="AY25" s="80"/>
      <c r="BA25" s="80"/>
    </row>
    <row r="26" spans="1:64" ht="13.5" customHeight="1" x14ac:dyDescent="0.2">
      <c r="A26" s="11" t="s">
        <v>66</v>
      </c>
      <c r="B26" s="29" t="s">
        <v>427</v>
      </c>
      <c r="C26" s="29">
        <v>10</v>
      </c>
      <c r="D26" s="4" t="s">
        <v>67</v>
      </c>
      <c r="E26" s="6">
        <v>0</v>
      </c>
      <c r="F26" s="6">
        <v>1</v>
      </c>
      <c r="G26" s="6">
        <v>1</v>
      </c>
      <c r="H26" s="6">
        <v>1</v>
      </c>
      <c r="I26" s="6">
        <v>1</v>
      </c>
      <c r="J26" s="3"/>
      <c r="K26" s="5">
        <v>0</v>
      </c>
      <c r="L26" s="5">
        <v>1</v>
      </c>
      <c r="M26" s="14">
        <v>0.5</v>
      </c>
      <c r="N26" s="14">
        <v>1</v>
      </c>
      <c r="O26" s="14">
        <v>1</v>
      </c>
      <c r="P26" s="3"/>
      <c r="Q26" s="5">
        <v>0</v>
      </c>
      <c r="R26" s="5">
        <v>1</v>
      </c>
      <c r="S26" s="5">
        <v>1</v>
      </c>
      <c r="T26" s="5">
        <v>0</v>
      </c>
      <c r="U26" s="5">
        <v>0</v>
      </c>
      <c r="V26" s="5"/>
      <c r="W26" s="13">
        <f t="shared" si="0"/>
        <v>0</v>
      </c>
      <c r="X26" s="13">
        <f t="shared" si="1"/>
        <v>1</v>
      </c>
      <c r="Y26" s="13">
        <f t="shared" si="2"/>
        <v>1</v>
      </c>
      <c r="Z26" s="12">
        <f t="shared" si="3"/>
        <v>1</v>
      </c>
      <c r="AA26" s="13">
        <f t="shared" si="4"/>
        <v>1</v>
      </c>
      <c r="AB26" s="7">
        <f t="shared" si="5"/>
        <v>4</v>
      </c>
      <c r="AC26" s="7"/>
      <c r="AD26" s="7">
        <f t="shared" si="6"/>
        <v>1</v>
      </c>
      <c r="AE26" s="7">
        <f t="shared" si="7"/>
        <v>2</v>
      </c>
      <c r="AF26" s="7">
        <f t="shared" si="8"/>
        <v>1</v>
      </c>
      <c r="AG26" s="7"/>
      <c r="AI26" s="139"/>
      <c r="AJ26" s="139"/>
      <c r="AK26" s="139"/>
      <c r="AL26" s="139"/>
      <c r="AM26" s="139"/>
      <c r="AO26" s="139"/>
      <c r="AP26" s="139"/>
      <c r="AQ26" s="139"/>
      <c r="AR26" s="139"/>
      <c r="AS26" s="139"/>
      <c r="AU26" s="139"/>
      <c r="AV26" s="139"/>
      <c r="AW26" s="139"/>
      <c r="AX26" s="139"/>
      <c r="AY26" s="139"/>
      <c r="BA26" s="139"/>
    </row>
    <row r="27" spans="1:64" s="55" customFormat="1" ht="13.5" customHeight="1" x14ac:dyDescent="0.2">
      <c r="A27" s="8">
        <v>1158</v>
      </c>
      <c r="B27" s="29" t="s">
        <v>937</v>
      </c>
      <c r="C27" s="29">
        <v>11</v>
      </c>
      <c r="D27" s="8" t="s">
        <v>737</v>
      </c>
      <c r="E27" s="72">
        <v>1</v>
      </c>
      <c r="F27" s="72">
        <v>1</v>
      </c>
      <c r="G27" s="72">
        <v>1</v>
      </c>
      <c r="H27" s="72">
        <v>1</v>
      </c>
      <c r="I27" s="72">
        <v>0</v>
      </c>
      <c r="J27" s="72"/>
      <c r="K27" s="72">
        <v>1</v>
      </c>
      <c r="L27" s="72">
        <v>1</v>
      </c>
      <c r="M27" s="72">
        <v>0</v>
      </c>
      <c r="N27" s="72">
        <v>0</v>
      </c>
      <c r="O27" s="72">
        <v>0</v>
      </c>
      <c r="P27" s="72"/>
      <c r="Q27" s="72">
        <v>1</v>
      </c>
      <c r="R27" s="72">
        <v>1</v>
      </c>
      <c r="S27" s="72">
        <v>1</v>
      </c>
      <c r="T27" s="72">
        <v>1</v>
      </c>
      <c r="U27" s="72">
        <v>0</v>
      </c>
      <c r="V27" s="8"/>
      <c r="W27" s="13">
        <f t="shared" si="0"/>
        <v>1</v>
      </c>
      <c r="X27" s="13">
        <f t="shared" si="1"/>
        <v>1</v>
      </c>
      <c r="Y27" s="13">
        <f t="shared" si="2"/>
        <v>1</v>
      </c>
      <c r="Z27" s="12">
        <f t="shared" si="3"/>
        <v>1</v>
      </c>
      <c r="AA27" s="13">
        <f t="shared" si="4"/>
        <v>0</v>
      </c>
      <c r="AB27" s="7">
        <f t="shared" si="5"/>
        <v>4</v>
      </c>
      <c r="AC27" s="7"/>
      <c r="AD27" s="7">
        <f t="shared" si="6"/>
        <v>2</v>
      </c>
      <c r="AE27" s="7">
        <f t="shared" si="7"/>
        <v>1</v>
      </c>
      <c r="AF27" s="7">
        <f t="shared" si="8"/>
        <v>1</v>
      </c>
      <c r="AG27" s="7"/>
      <c r="AH27" s="54"/>
      <c r="AI27" s="139"/>
      <c r="AJ27" s="139"/>
      <c r="AK27" s="139"/>
      <c r="AL27" s="139"/>
      <c r="AM27" s="139"/>
      <c r="AN27" s="54"/>
      <c r="AO27" s="139"/>
      <c r="AP27" s="139"/>
      <c r="AQ27" s="139"/>
      <c r="AR27" s="139"/>
      <c r="AS27" s="139"/>
      <c r="AT27" s="54"/>
      <c r="AU27" s="139"/>
      <c r="AV27" s="139"/>
      <c r="AW27" s="139"/>
      <c r="AX27" s="139"/>
      <c r="AY27" s="139"/>
      <c r="AZ27" s="54"/>
      <c r="BA27" s="139"/>
      <c r="BB27" s="54"/>
      <c r="BC27" s="54"/>
      <c r="BD27" s="54"/>
      <c r="BE27" s="54"/>
      <c r="BF27" s="54"/>
      <c r="BG27" s="54"/>
      <c r="BH27" s="54"/>
      <c r="BI27" s="54"/>
      <c r="BJ27" s="54"/>
      <c r="BK27" s="54"/>
      <c r="BL27" s="54"/>
    </row>
    <row r="28" spans="1:64" s="55" customFormat="1" ht="13.5" customHeight="1" x14ac:dyDescent="0.2">
      <c r="A28" s="152" t="s">
        <v>952</v>
      </c>
      <c r="B28" s="32" t="s">
        <v>436</v>
      </c>
      <c r="C28" s="32">
        <v>2</v>
      </c>
      <c r="D28" s="149" t="s">
        <v>89</v>
      </c>
      <c r="E28" s="34">
        <v>1</v>
      </c>
      <c r="F28" s="34">
        <v>1</v>
      </c>
      <c r="G28" s="34">
        <v>1</v>
      </c>
      <c r="H28" s="34">
        <v>0</v>
      </c>
      <c r="I28" s="34">
        <v>1</v>
      </c>
      <c r="J28" s="150"/>
      <c r="K28" s="90">
        <v>0</v>
      </c>
      <c r="L28" s="90">
        <v>1</v>
      </c>
      <c r="M28" s="151">
        <v>0</v>
      </c>
      <c r="N28" s="151">
        <v>0.5</v>
      </c>
      <c r="O28" s="151">
        <v>0.5</v>
      </c>
      <c r="P28" s="150"/>
      <c r="Q28" s="90">
        <v>1</v>
      </c>
      <c r="R28" s="90">
        <v>1</v>
      </c>
      <c r="S28" s="90">
        <v>1</v>
      </c>
      <c r="T28" s="90">
        <v>0</v>
      </c>
      <c r="U28" s="90">
        <v>1</v>
      </c>
      <c r="V28" s="90"/>
      <c r="W28" s="77">
        <f t="shared" si="0"/>
        <v>1</v>
      </c>
      <c r="X28" s="77">
        <f t="shared" si="1"/>
        <v>1</v>
      </c>
      <c r="Y28" s="77">
        <f t="shared" si="2"/>
        <v>1</v>
      </c>
      <c r="Z28" s="144">
        <f t="shared" si="3"/>
        <v>0</v>
      </c>
      <c r="AA28" s="77">
        <f t="shared" si="4"/>
        <v>1</v>
      </c>
      <c r="AB28" s="42">
        <f t="shared" si="5"/>
        <v>4</v>
      </c>
      <c r="AC28" s="42"/>
      <c r="AD28" s="42">
        <f t="shared" si="6"/>
        <v>2</v>
      </c>
      <c r="AE28" s="42">
        <f t="shared" si="7"/>
        <v>1</v>
      </c>
      <c r="AF28" s="42">
        <f t="shared" si="8"/>
        <v>1</v>
      </c>
      <c r="AG28" s="42"/>
      <c r="AH28" s="54"/>
      <c r="AI28" s="139"/>
      <c r="AJ28" s="139"/>
      <c r="AK28" s="139"/>
      <c r="AL28" s="139"/>
      <c r="AM28" s="139"/>
      <c r="AN28" s="54"/>
      <c r="AO28" s="139"/>
      <c r="AP28" s="139"/>
      <c r="AQ28" s="139"/>
      <c r="AR28" s="139"/>
      <c r="AS28" s="139"/>
      <c r="AT28" s="54"/>
      <c r="AU28" s="139"/>
      <c r="AV28" s="139"/>
      <c r="AW28" s="139"/>
      <c r="AX28" s="139"/>
      <c r="AY28" s="139"/>
      <c r="AZ28" s="54"/>
      <c r="BA28" s="139"/>
      <c r="BB28" s="54"/>
      <c r="BC28" s="54"/>
      <c r="BD28" s="54"/>
      <c r="BE28" s="54"/>
      <c r="BF28" s="54"/>
      <c r="BG28" s="54"/>
      <c r="BH28" s="54"/>
      <c r="BI28" s="54"/>
      <c r="BJ28" s="54"/>
      <c r="BK28" s="54"/>
      <c r="BL28" s="54"/>
    </row>
    <row r="29" spans="1:64" ht="13.5" customHeight="1" x14ac:dyDescent="0.2">
      <c r="A29" s="1" t="s">
        <v>112</v>
      </c>
      <c r="B29" s="86" t="s">
        <v>448</v>
      </c>
      <c r="C29" s="86">
        <v>9</v>
      </c>
      <c r="D29" s="87" t="s">
        <v>119</v>
      </c>
      <c r="E29" s="2">
        <v>1</v>
      </c>
      <c r="F29" s="2">
        <v>1</v>
      </c>
      <c r="G29" s="2">
        <v>0</v>
      </c>
      <c r="H29" s="2">
        <v>0</v>
      </c>
      <c r="I29" s="2">
        <v>1</v>
      </c>
      <c r="J29" s="86"/>
      <c r="K29" s="5">
        <v>1</v>
      </c>
      <c r="L29" s="5">
        <v>1</v>
      </c>
      <c r="M29" s="14">
        <v>0.5</v>
      </c>
      <c r="N29" s="14">
        <v>0.5</v>
      </c>
      <c r="O29" s="14">
        <v>0</v>
      </c>
      <c r="P29" s="86"/>
      <c r="Q29" s="5">
        <v>1</v>
      </c>
      <c r="R29" s="5">
        <v>1</v>
      </c>
      <c r="S29" s="5">
        <v>1</v>
      </c>
      <c r="T29" s="5">
        <v>1</v>
      </c>
      <c r="U29" s="5">
        <v>1</v>
      </c>
      <c r="V29" s="5"/>
      <c r="W29" s="12">
        <f t="shared" si="0"/>
        <v>1</v>
      </c>
      <c r="X29" s="12">
        <f t="shared" si="1"/>
        <v>1</v>
      </c>
      <c r="Y29" s="12">
        <f t="shared" si="2"/>
        <v>0.5</v>
      </c>
      <c r="Z29" s="12">
        <f t="shared" si="3"/>
        <v>0.5</v>
      </c>
      <c r="AA29" s="12">
        <f t="shared" si="4"/>
        <v>1</v>
      </c>
      <c r="AB29" s="88">
        <f t="shared" si="5"/>
        <v>4</v>
      </c>
      <c r="AC29" s="88"/>
      <c r="AD29" s="7">
        <f t="shared" si="6"/>
        <v>2</v>
      </c>
      <c r="AE29" s="7">
        <f t="shared" si="7"/>
        <v>1.5</v>
      </c>
      <c r="AF29" s="7">
        <f t="shared" si="8"/>
        <v>0.5</v>
      </c>
      <c r="AG29" s="7"/>
      <c r="AI29" s="139"/>
      <c r="AJ29" s="139"/>
      <c r="AK29" s="139"/>
      <c r="AL29" s="139"/>
      <c r="AM29" s="139"/>
      <c r="AO29" s="139"/>
      <c r="AP29" s="139"/>
      <c r="AQ29" s="139"/>
      <c r="AR29" s="139"/>
      <c r="AS29" s="139"/>
      <c r="AU29" s="139"/>
      <c r="AV29" s="139"/>
      <c r="AW29" s="139"/>
      <c r="AX29" s="139"/>
      <c r="AY29" s="139"/>
      <c r="BA29" s="139"/>
    </row>
    <row r="30" spans="1:64" s="78" customFormat="1" ht="13.5" customHeight="1" x14ac:dyDescent="0.2">
      <c r="A30" s="8">
        <v>1061</v>
      </c>
      <c r="B30" s="29" t="s">
        <v>855</v>
      </c>
      <c r="C30" s="29">
        <v>8</v>
      </c>
      <c r="D30" s="8" t="s">
        <v>638</v>
      </c>
      <c r="E30" s="72">
        <v>1</v>
      </c>
      <c r="F30" s="72">
        <v>1</v>
      </c>
      <c r="G30" s="72">
        <v>1</v>
      </c>
      <c r="H30" s="72">
        <v>0</v>
      </c>
      <c r="I30" s="72">
        <v>1</v>
      </c>
      <c r="J30" s="72"/>
      <c r="K30" s="72">
        <v>1</v>
      </c>
      <c r="L30" s="72">
        <v>1</v>
      </c>
      <c r="M30" s="72">
        <v>0</v>
      </c>
      <c r="N30" s="72">
        <v>0</v>
      </c>
      <c r="O30" s="72">
        <v>0</v>
      </c>
      <c r="P30" s="72"/>
      <c r="Q30" s="72">
        <v>1</v>
      </c>
      <c r="R30" s="72">
        <v>1</v>
      </c>
      <c r="S30" s="72">
        <v>1</v>
      </c>
      <c r="T30" s="72">
        <v>1</v>
      </c>
      <c r="U30" s="72">
        <v>1</v>
      </c>
      <c r="V30" s="8"/>
      <c r="W30" s="13">
        <f t="shared" si="0"/>
        <v>1</v>
      </c>
      <c r="X30" s="13">
        <f t="shared" si="1"/>
        <v>1</v>
      </c>
      <c r="Y30" s="13">
        <f t="shared" si="2"/>
        <v>1</v>
      </c>
      <c r="Z30" s="12">
        <f t="shared" si="3"/>
        <v>0</v>
      </c>
      <c r="AA30" s="13">
        <f t="shared" si="4"/>
        <v>1</v>
      </c>
      <c r="AB30" s="7">
        <f t="shared" si="5"/>
        <v>4</v>
      </c>
      <c r="AC30" s="7"/>
      <c r="AD30" s="7">
        <f t="shared" si="6"/>
        <v>2</v>
      </c>
      <c r="AE30" s="7">
        <f t="shared" si="7"/>
        <v>1</v>
      </c>
      <c r="AF30" s="7">
        <f t="shared" si="8"/>
        <v>1</v>
      </c>
      <c r="AG30" s="7"/>
      <c r="AI30" s="80"/>
      <c r="AJ30" s="80"/>
      <c r="AK30" s="80"/>
      <c r="AL30" s="80"/>
      <c r="AM30" s="80"/>
      <c r="AO30" s="80"/>
      <c r="AP30" s="80"/>
      <c r="AQ30" s="80"/>
      <c r="AR30" s="80"/>
      <c r="AS30" s="80"/>
      <c r="AU30" s="80"/>
      <c r="AV30" s="80"/>
      <c r="AW30" s="80"/>
      <c r="AX30" s="80"/>
      <c r="AY30" s="80"/>
      <c r="BA30" s="80"/>
    </row>
    <row r="31" spans="1:64" s="78" customFormat="1" ht="13.5" customHeight="1" x14ac:dyDescent="0.2">
      <c r="A31" s="1" t="s">
        <v>356</v>
      </c>
      <c r="B31" s="86" t="s">
        <v>534</v>
      </c>
      <c r="C31" s="86">
        <v>4</v>
      </c>
      <c r="D31" s="87" t="s">
        <v>375</v>
      </c>
      <c r="E31" s="5">
        <v>0</v>
      </c>
      <c r="F31" s="5">
        <v>0</v>
      </c>
      <c r="G31" s="5">
        <v>0</v>
      </c>
      <c r="H31" s="5">
        <v>1</v>
      </c>
      <c r="I31" s="5">
        <v>0</v>
      </c>
      <c r="J31" s="5"/>
      <c r="K31" s="5">
        <v>1</v>
      </c>
      <c r="L31" s="5">
        <v>1</v>
      </c>
      <c r="M31" s="5">
        <v>0</v>
      </c>
      <c r="N31" s="5">
        <v>0</v>
      </c>
      <c r="O31" s="5">
        <v>1</v>
      </c>
      <c r="P31" s="5"/>
      <c r="Q31" s="5">
        <v>1</v>
      </c>
      <c r="R31" s="5">
        <v>1</v>
      </c>
      <c r="S31" s="5">
        <v>1</v>
      </c>
      <c r="T31" s="5">
        <v>1</v>
      </c>
      <c r="U31" s="5">
        <v>1</v>
      </c>
      <c r="V31" s="5"/>
      <c r="W31" s="12">
        <f t="shared" si="0"/>
        <v>1</v>
      </c>
      <c r="X31" s="12">
        <f t="shared" si="1"/>
        <v>1</v>
      </c>
      <c r="Y31" s="12">
        <f t="shared" si="2"/>
        <v>0</v>
      </c>
      <c r="Z31" s="12">
        <f t="shared" si="3"/>
        <v>1</v>
      </c>
      <c r="AA31" s="12">
        <f t="shared" si="4"/>
        <v>1</v>
      </c>
      <c r="AB31" s="88">
        <f t="shared" si="5"/>
        <v>4</v>
      </c>
      <c r="AC31" s="88"/>
      <c r="AD31" s="7">
        <f t="shared" si="6"/>
        <v>2</v>
      </c>
      <c r="AE31" s="7">
        <f t="shared" si="7"/>
        <v>2</v>
      </c>
      <c r="AF31" s="7">
        <f t="shared" si="8"/>
        <v>0</v>
      </c>
      <c r="AG31" s="7"/>
      <c r="AI31" s="80"/>
      <c r="AJ31" s="80"/>
      <c r="AK31" s="80"/>
      <c r="AL31" s="80"/>
      <c r="AM31" s="80"/>
      <c r="AO31" s="80"/>
      <c r="AP31" s="80"/>
      <c r="AQ31" s="80"/>
      <c r="AR31" s="80"/>
      <c r="AS31" s="80"/>
      <c r="AU31" s="80"/>
      <c r="AV31" s="80"/>
      <c r="AW31" s="80"/>
      <c r="AX31" s="80"/>
      <c r="AY31" s="80"/>
      <c r="BA31" s="80"/>
    </row>
    <row r="32" spans="1:64" s="78" customFormat="1" ht="13.5" customHeight="1" x14ac:dyDescent="0.2">
      <c r="A32" s="1" t="s">
        <v>278</v>
      </c>
      <c r="B32" s="86" t="s">
        <v>506</v>
      </c>
      <c r="C32" s="86">
        <v>1</v>
      </c>
      <c r="D32" s="87" t="s">
        <v>293</v>
      </c>
      <c r="E32" s="5">
        <v>1</v>
      </c>
      <c r="F32" s="5">
        <v>1</v>
      </c>
      <c r="G32" s="5">
        <v>0</v>
      </c>
      <c r="H32" s="5">
        <v>0</v>
      </c>
      <c r="I32" s="5">
        <v>1</v>
      </c>
      <c r="J32" s="5"/>
      <c r="K32" s="5">
        <v>1</v>
      </c>
      <c r="L32" s="5">
        <v>1</v>
      </c>
      <c r="M32" s="5">
        <v>0</v>
      </c>
      <c r="N32" s="5">
        <v>1</v>
      </c>
      <c r="O32" s="5">
        <v>1</v>
      </c>
      <c r="P32" s="5"/>
      <c r="Q32" s="5">
        <v>1</v>
      </c>
      <c r="R32" s="5">
        <v>1</v>
      </c>
      <c r="S32" s="5">
        <v>1</v>
      </c>
      <c r="T32" s="5">
        <v>1</v>
      </c>
      <c r="U32" s="5">
        <v>1</v>
      </c>
      <c r="V32" s="5"/>
      <c r="W32" s="12">
        <f t="shared" si="0"/>
        <v>1</v>
      </c>
      <c r="X32" s="12">
        <f t="shared" si="1"/>
        <v>1</v>
      </c>
      <c r="Y32" s="12">
        <f t="shared" si="2"/>
        <v>0</v>
      </c>
      <c r="Z32" s="12">
        <f t="shared" si="3"/>
        <v>1</v>
      </c>
      <c r="AA32" s="12">
        <f t="shared" si="4"/>
        <v>1</v>
      </c>
      <c r="AB32" s="88">
        <f t="shared" si="5"/>
        <v>4</v>
      </c>
      <c r="AC32" s="88"/>
      <c r="AD32" s="7">
        <f t="shared" si="6"/>
        <v>2</v>
      </c>
      <c r="AE32" s="7">
        <f t="shared" si="7"/>
        <v>2</v>
      </c>
      <c r="AF32" s="7">
        <f t="shared" si="8"/>
        <v>0</v>
      </c>
      <c r="AG32" s="7"/>
      <c r="AI32" s="80"/>
      <c r="AJ32" s="80"/>
      <c r="AK32" s="80"/>
      <c r="AL32" s="80"/>
      <c r="AM32" s="80"/>
      <c r="AO32" s="80"/>
      <c r="AP32" s="80"/>
      <c r="AQ32" s="80"/>
      <c r="AR32" s="80"/>
      <c r="AS32" s="80"/>
      <c r="AU32" s="80"/>
      <c r="AV32" s="80"/>
      <c r="AW32" s="80"/>
      <c r="AX32" s="80"/>
      <c r="AY32" s="80"/>
      <c r="BA32" s="80"/>
    </row>
    <row r="33" spans="1:64" s="78" customFormat="1" ht="13.5" customHeight="1" x14ac:dyDescent="0.2">
      <c r="A33" s="1" t="s">
        <v>328</v>
      </c>
      <c r="B33" s="86" t="s">
        <v>526</v>
      </c>
      <c r="C33" s="86">
        <v>2</v>
      </c>
      <c r="D33" s="87" t="s">
        <v>351</v>
      </c>
      <c r="E33" s="5">
        <v>1</v>
      </c>
      <c r="F33" s="5">
        <v>0</v>
      </c>
      <c r="G33" s="5">
        <v>1</v>
      </c>
      <c r="H33" s="5">
        <v>1</v>
      </c>
      <c r="I33" s="5">
        <v>0</v>
      </c>
      <c r="J33" s="5"/>
      <c r="K33" s="5">
        <v>1</v>
      </c>
      <c r="L33" s="5">
        <v>1</v>
      </c>
      <c r="M33" s="5">
        <v>0</v>
      </c>
      <c r="N33" s="5">
        <v>1</v>
      </c>
      <c r="O33" s="5">
        <v>1</v>
      </c>
      <c r="P33" s="5"/>
      <c r="Q33" s="5">
        <v>1</v>
      </c>
      <c r="R33" s="5">
        <v>1</v>
      </c>
      <c r="S33" s="5">
        <v>1</v>
      </c>
      <c r="T33" s="5">
        <v>0</v>
      </c>
      <c r="U33" s="5">
        <v>0</v>
      </c>
      <c r="V33" s="5"/>
      <c r="W33" s="12">
        <f t="shared" si="0"/>
        <v>1</v>
      </c>
      <c r="X33" s="12">
        <f t="shared" si="1"/>
        <v>1</v>
      </c>
      <c r="Y33" s="12">
        <f t="shared" si="2"/>
        <v>1</v>
      </c>
      <c r="Z33" s="12">
        <f t="shared" si="3"/>
        <v>1</v>
      </c>
      <c r="AA33" s="12">
        <f t="shared" si="4"/>
        <v>0</v>
      </c>
      <c r="AB33" s="88">
        <f t="shared" si="5"/>
        <v>4</v>
      </c>
      <c r="AC33" s="88"/>
      <c r="AD33" s="7">
        <f t="shared" si="6"/>
        <v>2</v>
      </c>
      <c r="AE33" s="7">
        <f t="shared" si="7"/>
        <v>1</v>
      </c>
      <c r="AF33" s="7">
        <f t="shared" si="8"/>
        <v>1</v>
      </c>
      <c r="AG33" s="7"/>
      <c r="AI33" s="80"/>
      <c r="AJ33" s="80"/>
      <c r="AK33" s="80"/>
      <c r="AL33" s="80"/>
      <c r="AM33" s="80"/>
      <c r="AO33" s="80"/>
      <c r="AP33" s="80"/>
      <c r="AQ33" s="80"/>
      <c r="AR33" s="80"/>
      <c r="AS33" s="80"/>
      <c r="AU33" s="80"/>
      <c r="AV33" s="80"/>
      <c r="AW33" s="80"/>
      <c r="AX33" s="80"/>
      <c r="AY33" s="80"/>
      <c r="BA33" s="80"/>
    </row>
    <row r="34" spans="1:64" ht="13.5" customHeight="1" x14ac:dyDescent="0.2">
      <c r="A34" s="11" t="s">
        <v>30</v>
      </c>
      <c r="B34" s="29" t="s">
        <v>411</v>
      </c>
      <c r="C34" s="29">
        <v>9</v>
      </c>
      <c r="D34" s="4" t="s">
        <v>31</v>
      </c>
      <c r="E34" s="6">
        <v>1</v>
      </c>
      <c r="F34" s="6">
        <v>1</v>
      </c>
      <c r="G34" s="6">
        <v>1</v>
      </c>
      <c r="H34" s="6">
        <v>0</v>
      </c>
      <c r="I34" s="6">
        <v>1</v>
      </c>
      <c r="J34" s="3"/>
      <c r="K34" s="5">
        <v>1</v>
      </c>
      <c r="L34" s="5">
        <v>1</v>
      </c>
      <c r="M34" s="14">
        <v>1</v>
      </c>
      <c r="N34" s="14">
        <v>1</v>
      </c>
      <c r="O34" s="14">
        <v>0</v>
      </c>
      <c r="P34" s="3"/>
      <c r="Q34" s="5">
        <v>1</v>
      </c>
      <c r="R34" s="5">
        <v>1</v>
      </c>
      <c r="S34" s="5">
        <v>0</v>
      </c>
      <c r="T34" s="5">
        <v>0</v>
      </c>
      <c r="U34" s="5">
        <v>1</v>
      </c>
      <c r="V34" s="5"/>
      <c r="W34" s="13">
        <f t="shared" si="0"/>
        <v>1</v>
      </c>
      <c r="X34" s="13">
        <f t="shared" si="1"/>
        <v>1</v>
      </c>
      <c r="Y34" s="13">
        <f t="shared" si="2"/>
        <v>1</v>
      </c>
      <c r="Z34" s="12">
        <f t="shared" si="3"/>
        <v>0</v>
      </c>
      <c r="AA34" s="13">
        <f t="shared" si="4"/>
        <v>1</v>
      </c>
      <c r="AB34" s="7">
        <f t="shared" si="5"/>
        <v>4</v>
      </c>
      <c r="AC34" s="7"/>
      <c r="AD34" s="7">
        <f t="shared" si="6"/>
        <v>2</v>
      </c>
      <c r="AE34" s="7">
        <f t="shared" si="7"/>
        <v>1</v>
      </c>
      <c r="AF34" s="7">
        <f t="shared" si="8"/>
        <v>1</v>
      </c>
      <c r="AG34" s="7"/>
      <c r="AI34" s="139"/>
      <c r="AJ34" s="139"/>
      <c r="AK34" s="139"/>
      <c r="AL34" s="139"/>
      <c r="AM34" s="139"/>
      <c r="AO34" s="139"/>
      <c r="AP34" s="139"/>
      <c r="AQ34" s="139"/>
      <c r="AR34" s="139"/>
      <c r="AS34" s="139"/>
      <c r="AU34" s="139"/>
      <c r="AV34" s="139"/>
      <c r="AW34" s="139"/>
      <c r="AX34" s="139"/>
      <c r="AY34" s="139"/>
      <c r="BA34" s="139"/>
    </row>
    <row r="35" spans="1:64" ht="13.5" customHeight="1" x14ac:dyDescent="0.2">
      <c r="A35" s="8">
        <v>1050</v>
      </c>
      <c r="B35" s="29" t="s">
        <v>845</v>
      </c>
      <c r="C35" s="29">
        <v>8</v>
      </c>
      <c r="D35" s="8" t="s">
        <v>627</v>
      </c>
      <c r="E35" s="72">
        <v>0</v>
      </c>
      <c r="F35" s="72">
        <v>1</v>
      </c>
      <c r="G35" s="72">
        <v>1</v>
      </c>
      <c r="H35" s="72">
        <v>1</v>
      </c>
      <c r="I35" s="72">
        <v>0</v>
      </c>
      <c r="J35" s="72"/>
      <c r="K35" s="72">
        <v>0</v>
      </c>
      <c r="L35" s="72">
        <v>1</v>
      </c>
      <c r="M35" s="72">
        <v>0</v>
      </c>
      <c r="N35" s="72">
        <v>0</v>
      </c>
      <c r="O35" s="72">
        <v>1</v>
      </c>
      <c r="P35" s="72"/>
      <c r="Q35" s="72">
        <v>0</v>
      </c>
      <c r="R35" s="72">
        <v>1</v>
      </c>
      <c r="S35" s="72">
        <v>1</v>
      </c>
      <c r="T35" s="72">
        <v>1</v>
      </c>
      <c r="U35" s="72">
        <v>1</v>
      </c>
      <c r="V35" s="8"/>
      <c r="W35" s="13">
        <f t="shared" ref="W35:W66" si="9">IF(((E35+K35+Q35)=1.5),0.5,ROUND((E35+K35+Q35)/3,0))</f>
        <v>0</v>
      </c>
      <c r="X35" s="13">
        <f t="shared" ref="X35:X66" si="10">IF(((F35+L35+R35)=1.5),0.5,ROUND((F35+L35+R35)/3,0))</f>
        <v>1</v>
      </c>
      <c r="Y35" s="13">
        <f t="shared" ref="Y35:Y66" si="11">IF(((G35+M35+S35)=1.5),0.5,ROUND((G35+M35+S35)/3,0))</f>
        <v>1</v>
      </c>
      <c r="Z35" s="12">
        <f t="shared" ref="Z35:Z66" si="12">IF(((H35+N35+T35)=1.5),0.5,ROUND((H35+N35+T35)/3,0))</f>
        <v>1</v>
      </c>
      <c r="AA35" s="13">
        <f t="shared" ref="AA35:AA66" si="13">IF(((I35+O35+U35)=1.5),0.5,ROUND((I35+O35+U35)/3,0))</f>
        <v>1</v>
      </c>
      <c r="AB35" s="7">
        <f t="shared" si="5"/>
        <v>4</v>
      </c>
      <c r="AC35" s="7"/>
      <c r="AD35" s="7">
        <f t="shared" si="6"/>
        <v>1</v>
      </c>
      <c r="AE35" s="7">
        <f t="shared" si="7"/>
        <v>2</v>
      </c>
      <c r="AF35" s="7">
        <f t="shared" si="8"/>
        <v>1</v>
      </c>
      <c r="AG35" s="7"/>
      <c r="AI35" s="139"/>
      <c r="AJ35" s="139"/>
      <c r="AK35" s="139"/>
      <c r="AL35" s="139"/>
      <c r="AM35" s="139"/>
      <c r="AO35" s="139"/>
      <c r="AP35" s="139"/>
      <c r="AQ35" s="139"/>
      <c r="AR35" s="139"/>
      <c r="AS35" s="139"/>
      <c r="AU35" s="139"/>
      <c r="AV35" s="139"/>
      <c r="AW35" s="139"/>
      <c r="AX35" s="139"/>
      <c r="AY35" s="139"/>
      <c r="BA35" s="139"/>
    </row>
    <row r="36" spans="1:64" ht="13.5" customHeight="1" x14ac:dyDescent="0.2">
      <c r="A36" s="8">
        <v>1131</v>
      </c>
      <c r="B36" s="29" t="s">
        <v>912</v>
      </c>
      <c r="C36" s="29">
        <v>11</v>
      </c>
      <c r="D36" s="8" t="s">
        <v>709</v>
      </c>
      <c r="E36" s="72">
        <v>1</v>
      </c>
      <c r="F36" s="72">
        <v>1</v>
      </c>
      <c r="G36" s="72">
        <v>1</v>
      </c>
      <c r="H36" s="72">
        <v>1</v>
      </c>
      <c r="I36" s="72">
        <v>0</v>
      </c>
      <c r="J36" s="72"/>
      <c r="K36" s="72">
        <v>1</v>
      </c>
      <c r="L36" s="72">
        <v>1</v>
      </c>
      <c r="M36" s="72">
        <v>0</v>
      </c>
      <c r="N36" s="72">
        <v>0</v>
      </c>
      <c r="O36" s="72">
        <v>0</v>
      </c>
      <c r="P36" s="72"/>
      <c r="Q36" s="72">
        <v>1</v>
      </c>
      <c r="R36" s="72">
        <v>1</v>
      </c>
      <c r="S36" s="72">
        <v>1</v>
      </c>
      <c r="T36" s="72">
        <v>1</v>
      </c>
      <c r="U36" s="72">
        <v>0</v>
      </c>
      <c r="V36" s="8"/>
      <c r="W36" s="13">
        <f t="shared" si="9"/>
        <v>1</v>
      </c>
      <c r="X36" s="13">
        <f t="shared" si="10"/>
        <v>1</v>
      </c>
      <c r="Y36" s="13">
        <f t="shared" si="11"/>
        <v>1</v>
      </c>
      <c r="Z36" s="12">
        <f t="shared" si="12"/>
        <v>1</v>
      </c>
      <c r="AA36" s="13">
        <f t="shared" si="13"/>
        <v>0</v>
      </c>
      <c r="AB36" s="7">
        <f t="shared" si="5"/>
        <v>4</v>
      </c>
      <c r="AC36" s="7"/>
      <c r="AD36" s="7">
        <f t="shared" si="6"/>
        <v>2</v>
      </c>
      <c r="AE36" s="7">
        <f t="shared" si="7"/>
        <v>1</v>
      </c>
      <c r="AF36" s="7">
        <f t="shared" si="8"/>
        <v>1</v>
      </c>
      <c r="AG36" s="7"/>
      <c r="AI36" s="139"/>
      <c r="AJ36" s="139"/>
      <c r="AK36" s="139"/>
      <c r="AL36" s="139"/>
      <c r="AM36" s="139"/>
      <c r="AO36" s="139"/>
      <c r="AP36" s="139"/>
      <c r="AQ36" s="139"/>
      <c r="AR36" s="139"/>
      <c r="AS36" s="139"/>
      <c r="AU36" s="139"/>
      <c r="AV36" s="139"/>
      <c r="AW36" s="139"/>
      <c r="AX36" s="139"/>
      <c r="AY36" s="139"/>
      <c r="BA36" s="139"/>
    </row>
    <row r="37" spans="1:64" ht="13.5" customHeight="1" x14ac:dyDescent="0.2">
      <c r="A37" s="11" t="s">
        <v>307</v>
      </c>
      <c r="B37" s="29" t="s">
        <v>518</v>
      </c>
      <c r="C37" s="29">
        <v>1</v>
      </c>
      <c r="D37" s="4" t="s">
        <v>323</v>
      </c>
      <c r="E37" s="8">
        <v>1</v>
      </c>
      <c r="F37" s="8">
        <v>1</v>
      </c>
      <c r="G37" s="8">
        <v>0</v>
      </c>
      <c r="H37" s="8">
        <v>0</v>
      </c>
      <c r="I37" s="8">
        <v>1</v>
      </c>
      <c r="J37" s="8"/>
      <c r="K37" s="8">
        <v>1</v>
      </c>
      <c r="L37" s="8">
        <v>1</v>
      </c>
      <c r="M37" s="17">
        <v>0.5</v>
      </c>
      <c r="N37" s="17">
        <v>0.5</v>
      </c>
      <c r="O37" s="8">
        <v>1</v>
      </c>
      <c r="P37" s="8"/>
      <c r="Q37" s="8">
        <v>1</v>
      </c>
      <c r="R37" s="8">
        <v>1</v>
      </c>
      <c r="S37" s="8">
        <v>1</v>
      </c>
      <c r="T37" s="8">
        <v>0</v>
      </c>
      <c r="U37" s="8">
        <v>1</v>
      </c>
      <c r="V37" s="8"/>
      <c r="W37" s="13">
        <f t="shared" si="9"/>
        <v>1</v>
      </c>
      <c r="X37" s="13">
        <f t="shared" si="10"/>
        <v>1</v>
      </c>
      <c r="Y37" s="13">
        <f t="shared" si="11"/>
        <v>0.5</v>
      </c>
      <c r="Z37" s="12">
        <f t="shared" si="12"/>
        <v>0</v>
      </c>
      <c r="AA37" s="13">
        <f t="shared" si="13"/>
        <v>1</v>
      </c>
      <c r="AB37" s="7">
        <f t="shared" si="5"/>
        <v>3.5</v>
      </c>
      <c r="AC37" s="7"/>
      <c r="AD37" s="7">
        <f t="shared" si="6"/>
        <v>2</v>
      </c>
      <c r="AE37" s="7">
        <f t="shared" si="7"/>
        <v>1</v>
      </c>
      <c r="AF37" s="7">
        <f t="shared" si="8"/>
        <v>0.5</v>
      </c>
      <c r="AG37" s="7"/>
      <c r="AI37" s="139"/>
      <c r="AJ37" s="139"/>
      <c r="AK37" s="139"/>
      <c r="AL37" s="139"/>
      <c r="AM37" s="139"/>
      <c r="AO37" s="139"/>
      <c r="AP37" s="139"/>
      <c r="AQ37" s="139"/>
      <c r="AR37" s="139"/>
      <c r="AS37" s="139"/>
      <c r="AU37" s="139"/>
      <c r="AV37" s="139"/>
      <c r="AW37" s="139"/>
      <c r="AX37" s="139"/>
      <c r="AY37" s="139"/>
      <c r="BA37" s="139"/>
    </row>
    <row r="38" spans="1:64" ht="13.5" customHeight="1" x14ac:dyDescent="0.2">
      <c r="A38" s="1" t="s">
        <v>305</v>
      </c>
      <c r="B38" s="29" t="s">
        <v>517</v>
      </c>
      <c r="C38" s="29">
        <v>2</v>
      </c>
      <c r="D38" s="4" t="s">
        <v>320</v>
      </c>
      <c r="E38" s="8">
        <v>0</v>
      </c>
      <c r="F38" s="8">
        <v>1</v>
      </c>
      <c r="G38" s="8">
        <v>1</v>
      </c>
      <c r="H38" s="8">
        <v>1</v>
      </c>
      <c r="I38" s="8">
        <v>1</v>
      </c>
      <c r="J38" s="8"/>
      <c r="K38" s="8">
        <v>0</v>
      </c>
      <c r="L38" s="8">
        <v>1</v>
      </c>
      <c r="M38" s="17">
        <v>0.5</v>
      </c>
      <c r="N38" s="17">
        <v>0.5</v>
      </c>
      <c r="O38" s="8">
        <v>1</v>
      </c>
      <c r="P38" s="8"/>
      <c r="Q38" s="8">
        <v>0</v>
      </c>
      <c r="R38" s="8">
        <v>1</v>
      </c>
      <c r="S38" s="8">
        <v>1</v>
      </c>
      <c r="T38" s="8">
        <v>0</v>
      </c>
      <c r="U38" s="8">
        <v>1</v>
      </c>
      <c r="V38" s="8"/>
      <c r="W38" s="13">
        <f t="shared" si="9"/>
        <v>0</v>
      </c>
      <c r="X38" s="13">
        <f t="shared" si="10"/>
        <v>1</v>
      </c>
      <c r="Y38" s="13">
        <f t="shared" si="11"/>
        <v>1</v>
      </c>
      <c r="Z38" s="12">
        <f t="shared" si="12"/>
        <v>0.5</v>
      </c>
      <c r="AA38" s="13">
        <f t="shared" si="13"/>
        <v>1</v>
      </c>
      <c r="AB38" s="7">
        <f t="shared" si="5"/>
        <v>3.5</v>
      </c>
      <c r="AC38" s="7"/>
      <c r="AD38" s="7">
        <f t="shared" si="6"/>
        <v>1</v>
      </c>
      <c r="AE38" s="7">
        <f t="shared" si="7"/>
        <v>1.5</v>
      </c>
      <c r="AF38" s="7">
        <f t="shared" si="8"/>
        <v>1</v>
      </c>
      <c r="AG38" s="7"/>
      <c r="AI38" s="139"/>
      <c r="AJ38" s="139"/>
      <c r="AK38" s="139"/>
      <c r="AL38" s="139"/>
      <c r="AM38" s="139"/>
      <c r="AO38" s="139"/>
      <c r="AP38" s="139"/>
      <c r="AQ38" s="139"/>
      <c r="AR38" s="139"/>
      <c r="AS38" s="139"/>
      <c r="AU38" s="139"/>
      <c r="AV38" s="139"/>
      <c r="AW38" s="139"/>
      <c r="AX38" s="139"/>
      <c r="AY38" s="139"/>
      <c r="BA38" s="139"/>
    </row>
    <row r="39" spans="1:64" s="78" customFormat="1" ht="13.5" customHeight="1" x14ac:dyDescent="0.2">
      <c r="A39" s="1" t="s">
        <v>215</v>
      </c>
      <c r="B39" s="86" t="s">
        <v>487</v>
      </c>
      <c r="C39" s="86">
        <v>8</v>
      </c>
      <c r="D39" s="87" t="s">
        <v>227</v>
      </c>
      <c r="E39" s="5">
        <v>1</v>
      </c>
      <c r="F39" s="5">
        <v>1</v>
      </c>
      <c r="G39" s="5">
        <v>1</v>
      </c>
      <c r="H39" s="5">
        <v>0</v>
      </c>
      <c r="I39" s="5">
        <v>1</v>
      </c>
      <c r="J39" s="5"/>
      <c r="K39" s="5">
        <v>1</v>
      </c>
      <c r="L39" s="2">
        <v>1</v>
      </c>
      <c r="M39" s="89">
        <v>0.5</v>
      </c>
      <c r="N39" s="89">
        <v>0.5</v>
      </c>
      <c r="O39" s="89">
        <v>0.5</v>
      </c>
      <c r="P39" s="86"/>
      <c r="Q39" s="5">
        <v>1</v>
      </c>
      <c r="R39" s="5">
        <v>1</v>
      </c>
      <c r="S39" s="5">
        <v>0</v>
      </c>
      <c r="T39" s="5">
        <v>0</v>
      </c>
      <c r="U39" s="5">
        <v>1</v>
      </c>
      <c r="V39" s="5"/>
      <c r="W39" s="12">
        <f t="shared" si="9"/>
        <v>1</v>
      </c>
      <c r="X39" s="12">
        <f t="shared" si="10"/>
        <v>1</v>
      </c>
      <c r="Y39" s="12">
        <f t="shared" si="11"/>
        <v>0.5</v>
      </c>
      <c r="Z39" s="12">
        <f t="shared" si="12"/>
        <v>0</v>
      </c>
      <c r="AA39" s="12">
        <f t="shared" si="13"/>
        <v>1</v>
      </c>
      <c r="AB39" s="88">
        <f t="shared" si="5"/>
        <v>3.5</v>
      </c>
      <c r="AC39" s="88"/>
      <c r="AD39" s="7">
        <f t="shared" si="6"/>
        <v>2</v>
      </c>
      <c r="AE39" s="7">
        <f t="shared" si="7"/>
        <v>1</v>
      </c>
      <c r="AF39" s="7">
        <f t="shared" si="8"/>
        <v>0.5</v>
      </c>
      <c r="AG39" s="88"/>
      <c r="AI39" s="80"/>
      <c r="AJ39" s="80"/>
      <c r="AK39" s="80"/>
      <c r="AL39" s="80"/>
      <c r="AM39" s="80"/>
      <c r="AO39" s="80"/>
      <c r="AP39" s="80"/>
      <c r="AQ39" s="80"/>
      <c r="AR39" s="80"/>
      <c r="AS39" s="80"/>
      <c r="AU39" s="80"/>
      <c r="AV39" s="80"/>
      <c r="AW39" s="80"/>
      <c r="AX39" s="80"/>
      <c r="AY39" s="80"/>
      <c r="BA39" s="80"/>
    </row>
    <row r="40" spans="1:64" s="78" customFormat="1" ht="13.5" customHeight="1" x14ac:dyDescent="0.2">
      <c r="A40" s="8">
        <v>1022</v>
      </c>
      <c r="B40" s="29" t="s">
        <v>817</v>
      </c>
      <c r="C40" s="29">
        <v>10</v>
      </c>
      <c r="D40" s="8" t="s">
        <v>599</v>
      </c>
      <c r="E40" s="72">
        <v>1</v>
      </c>
      <c r="F40" s="72">
        <v>1</v>
      </c>
      <c r="G40" s="72">
        <v>1</v>
      </c>
      <c r="H40" s="72">
        <v>0</v>
      </c>
      <c r="I40" s="72">
        <v>1</v>
      </c>
      <c r="J40" s="72"/>
      <c r="K40" s="72">
        <v>1</v>
      </c>
      <c r="L40" s="72">
        <v>1</v>
      </c>
      <c r="M40" s="72">
        <v>0.5</v>
      </c>
      <c r="N40" s="72">
        <v>0.5</v>
      </c>
      <c r="O40" s="72">
        <v>0.5</v>
      </c>
      <c r="P40" s="72"/>
      <c r="Q40" s="72">
        <v>1</v>
      </c>
      <c r="R40" s="72">
        <v>1</v>
      </c>
      <c r="S40" s="72">
        <v>1</v>
      </c>
      <c r="T40" s="72">
        <v>0</v>
      </c>
      <c r="U40" s="72">
        <v>0</v>
      </c>
      <c r="V40" s="72"/>
      <c r="W40" s="13">
        <f t="shared" si="9"/>
        <v>1</v>
      </c>
      <c r="X40" s="13">
        <f t="shared" si="10"/>
        <v>1</v>
      </c>
      <c r="Y40" s="13">
        <f t="shared" si="11"/>
        <v>1</v>
      </c>
      <c r="Z40" s="12">
        <f t="shared" si="12"/>
        <v>0</v>
      </c>
      <c r="AA40" s="13">
        <f t="shared" si="13"/>
        <v>0.5</v>
      </c>
      <c r="AB40" s="7">
        <f t="shared" si="5"/>
        <v>3.5</v>
      </c>
      <c r="AC40" s="7"/>
      <c r="AD40" s="7">
        <f t="shared" si="6"/>
        <v>2</v>
      </c>
      <c r="AE40" s="7">
        <f t="shared" si="7"/>
        <v>0.5</v>
      </c>
      <c r="AF40" s="7">
        <f t="shared" si="8"/>
        <v>1</v>
      </c>
      <c r="AG40" s="7"/>
      <c r="AI40" s="80"/>
      <c r="AJ40" s="80"/>
      <c r="AK40" s="80"/>
      <c r="AL40" s="80"/>
      <c r="AM40" s="80"/>
      <c r="AO40" s="80"/>
      <c r="AP40" s="80"/>
      <c r="AQ40" s="80"/>
      <c r="AR40" s="80"/>
      <c r="AS40" s="80"/>
      <c r="AU40" s="80"/>
      <c r="AV40" s="80"/>
      <c r="AW40" s="80"/>
      <c r="AX40" s="80"/>
      <c r="AY40" s="80"/>
      <c r="BA40" s="80"/>
    </row>
    <row r="41" spans="1:64" s="78" customFormat="1" ht="13.5" customHeight="1" x14ac:dyDescent="0.2">
      <c r="A41" s="1" t="s">
        <v>959</v>
      </c>
      <c r="B41" s="29" t="s">
        <v>523</v>
      </c>
      <c r="C41" s="29">
        <v>3</v>
      </c>
      <c r="D41" s="4" t="s">
        <v>340</v>
      </c>
      <c r="E41" s="8">
        <v>1</v>
      </c>
      <c r="F41" s="8">
        <v>1</v>
      </c>
      <c r="G41" s="8">
        <v>0</v>
      </c>
      <c r="H41" s="8">
        <v>1</v>
      </c>
      <c r="I41" s="8">
        <v>1</v>
      </c>
      <c r="J41" s="8"/>
      <c r="K41" s="8">
        <v>1</v>
      </c>
      <c r="L41" s="8">
        <v>1</v>
      </c>
      <c r="M41" s="8">
        <v>0</v>
      </c>
      <c r="N41" s="17">
        <v>0.5</v>
      </c>
      <c r="O41" s="8">
        <v>1</v>
      </c>
      <c r="P41" s="8"/>
      <c r="Q41" s="8">
        <v>1</v>
      </c>
      <c r="R41" s="8">
        <v>1</v>
      </c>
      <c r="S41" s="8">
        <v>0</v>
      </c>
      <c r="T41" s="8">
        <v>0</v>
      </c>
      <c r="U41" s="8">
        <v>1</v>
      </c>
      <c r="V41" s="8"/>
      <c r="W41" s="13">
        <f t="shared" si="9"/>
        <v>1</v>
      </c>
      <c r="X41" s="13">
        <f t="shared" si="10"/>
        <v>1</v>
      </c>
      <c r="Y41" s="13">
        <f t="shared" si="11"/>
        <v>0</v>
      </c>
      <c r="Z41" s="12">
        <f t="shared" si="12"/>
        <v>0.5</v>
      </c>
      <c r="AA41" s="13">
        <f t="shared" si="13"/>
        <v>1</v>
      </c>
      <c r="AB41" s="7">
        <f t="shared" si="5"/>
        <v>3.5</v>
      </c>
      <c r="AC41" s="7"/>
      <c r="AD41" s="7">
        <f t="shared" si="6"/>
        <v>2</v>
      </c>
      <c r="AE41" s="7">
        <f t="shared" si="7"/>
        <v>1.5</v>
      </c>
      <c r="AF41" s="7">
        <f t="shared" si="8"/>
        <v>0</v>
      </c>
      <c r="AG41" s="7"/>
      <c r="AI41" s="80"/>
      <c r="AJ41" s="80"/>
      <c r="AK41" s="80"/>
      <c r="AL41" s="80"/>
      <c r="AM41" s="80"/>
      <c r="AO41" s="80"/>
      <c r="AP41" s="80"/>
      <c r="AQ41" s="80"/>
      <c r="AR41" s="80"/>
      <c r="AS41" s="80"/>
      <c r="AU41" s="80"/>
      <c r="AV41" s="80"/>
      <c r="AW41" s="80"/>
      <c r="AX41" s="80"/>
      <c r="AY41" s="80"/>
      <c r="AZ41" s="80"/>
      <c r="BA41" s="80"/>
      <c r="BD41" s="80"/>
      <c r="BE41" s="80"/>
      <c r="BF41" s="80"/>
      <c r="BG41" s="80"/>
      <c r="BH41" s="80"/>
      <c r="BI41" s="80"/>
      <c r="BJ41" s="80"/>
      <c r="BK41" s="80"/>
      <c r="BL41" s="80"/>
    </row>
    <row r="42" spans="1:64" s="78" customFormat="1" ht="13.5" customHeight="1" x14ac:dyDescent="0.2">
      <c r="A42" s="8">
        <v>1005</v>
      </c>
      <c r="B42" s="29" t="s">
        <v>803</v>
      </c>
      <c r="C42" s="29">
        <v>11</v>
      </c>
      <c r="D42" s="8" t="s">
        <v>582</v>
      </c>
      <c r="E42" s="72">
        <v>1</v>
      </c>
      <c r="F42" s="72">
        <v>1</v>
      </c>
      <c r="G42" s="72">
        <v>1</v>
      </c>
      <c r="H42" s="72">
        <v>0</v>
      </c>
      <c r="I42" s="72">
        <v>0</v>
      </c>
      <c r="J42" s="72"/>
      <c r="K42" s="72">
        <v>1</v>
      </c>
      <c r="L42" s="72">
        <v>1</v>
      </c>
      <c r="M42" s="72">
        <v>0</v>
      </c>
      <c r="N42" s="72">
        <v>0.5</v>
      </c>
      <c r="O42" s="72">
        <v>0.5</v>
      </c>
      <c r="P42" s="72"/>
      <c r="Q42" s="72">
        <v>1</v>
      </c>
      <c r="R42" s="72">
        <v>1</v>
      </c>
      <c r="S42" s="72">
        <v>1</v>
      </c>
      <c r="T42" s="72">
        <v>1</v>
      </c>
      <c r="U42" s="72">
        <v>0</v>
      </c>
      <c r="V42" s="72"/>
      <c r="W42" s="13">
        <f t="shared" si="9"/>
        <v>1</v>
      </c>
      <c r="X42" s="13">
        <f t="shared" si="10"/>
        <v>1</v>
      </c>
      <c r="Y42" s="13">
        <f t="shared" si="11"/>
        <v>1</v>
      </c>
      <c r="Z42" s="12">
        <f t="shared" si="12"/>
        <v>0.5</v>
      </c>
      <c r="AA42" s="13">
        <f t="shared" si="13"/>
        <v>0</v>
      </c>
      <c r="AB42" s="7">
        <f t="shared" si="5"/>
        <v>3.5</v>
      </c>
      <c r="AC42" s="7"/>
      <c r="AD42" s="7">
        <f t="shared" si="6"/>
        <v>2</v>
      </c>
      <c r="AE42" s="7">
        <f t="shared" si="7"/>
        <v>0.5</v>
      </c>
      <c r="AF42" s="7">
        <f t="shared" si="8"/>
        <v>1</v>
      </c>
      <c r="AG42" s="7"/>
      <c r="AI42" s="80"/>
      <c r="AJ42" s="80"/>
      <c r="AK42" s="80"/>
      <c r="AL42" s="80"/>
      <c r="AM42" s="80"/>
      <c r="AO42" s="80"/>
      <c r="AP42" s="80"/>
      <c r="AQ42" s="80"/>
      <c r="AR42" s="80"/>
      <c r="AS42" s="80"/>
      <c r="AU42" s="80"/>
      <c r="AV42" s="80"/>
      <c r="AW42" s="80"/>
      <c r="AX42" s="80"/>
      <c r="AY42" s="80"/>
      <c r="AZ42" s="80"/>
      <c r="BA42" s="80"/>
      <c r="BD42" s="80"/>
      <c r="BE42" s="80"/>
      <c r="BF42" s="80"/>
      <c r="BG42" s="80"/>
      <c r="BH42" s="80"/>
      <c r="BI42" s="80"/>
      <c r="BJ42" s="80"/>
      <c r="BK42" s="80"/>
      <c r="BL42" s="80"/>
    </row>
    <row r="43" spans="1:64" ht="13.5" customHeight="1" x14ac:dyDescent="0.2">
      <c r="A43" s="1" t="s">
        <v>83</v>
      </c>
      <c r="B43" s="29" t="s">
        <v>434</v>
      </c>
      <c r="C43" s="29">
        <v>8</v>
      </c>
      <c r="D43" s="4" t="s">
        <v>84</v>
      </c>
      <c r="E43" s="6">
        <v>1</v>
      </c>
      <c r="F43" s="6">
        <v>1</v>
      </c>
      <c r="G43" s="6">
        <v>0</v>
      </c>
      <c r="H43" s="6">
        <v>1</v>
      </c>
      <c r="I43" s="6">
        <v>0</v>
      </c>
      <c r="J43" s="3"/>
      <c r="K43" s="5">
        <v>1</v>
      </c>
      <c r="L43" s="5">
        <v>1</v>
      </c>
      <c r="M43" s="14">
        <v>0.5</v>
      </c>
      <c r="N43" s="14">
        <v>0.5</v>
      </c>
      <c r="O43" s="14">
        <v>0</v>
      </c>
      <c r="P43" s="3"/>
      <c r="Q43" s="5">
        <v>1</v>
      </c>
      <c r="R43" s="5">
        <v>1</v>
      </c>
      <c r="S43" s="5">
        <v>1</v>
      </c>
      <c r="T43" s="5">
        <v>1</v>
      </c>
      <c r="U43" s="5">
        <v>0</v>
      </c>
      <c r="V43" s="5"/>
      <c r="W43" s="13">
        <f t="shared" si="9"/>
        <v>1</v>
      </c>
      <c r="X43" s="13">
        <f t="shared" si="10"/>
        <v>1</v>
      </c>
      <c r="Y43" s="13">
        <f t="shared" si="11"/>
        <v>0.5</v>
      </c>
      <c r="Z43" s="12">
        <f t="shared" si="12"/>
        <v>1</v>
      </c>
      <c r="AA43" s="13">
        <f t="shared" si="13"/>
        <v>0</v>
      </c>
      <c r="AB43" s="7">
        <f t="shared" si="5"/>
        <v>3.5</v>
      </c>
      <c r="AC43" s="7"/>
      <c r="AD43" s="7">
        <f t="shared" si="6"/>
        <v>2</v>
      </c>
      <c r="AE43" s="7">
        <f t="shared" si="7"/>
        <v>1</v>
      </c>
      <c r="AF43" s="7">
        <f t="shared" si="8"/>
        <v>0.5</v>
      </c>
      <c r="AG43" s="7"/>
      <c r="AI43" s="139"/>
      <c r="AJ43" s="139"/>
      <c r="AK43" s="139"/>
      <c r="AL43" s="139"/>
      <c r="AM43" s="139"/>
      <c r="AO43" s="139"/>
      <c r="AP43" s="139"/>
      <c r="AQ43" s="139"/>
      <c r="AR43" s="139"/>
      <c r="AS43" s="139"/>
      <c r="AU43" s="139"/>
      <c r="AV43" s="139"/>
      <c r="AW43" s="139"/>
      <c r="AX43" s="139"/>
      <c r="AY43" s="139"/>
      <c r="BA43" s="139"/>
    </row>
    <row r="44" spans="1:64" s="78" customFormat="1" ht="13.5" customHeight="1" x14ac:dyDescent="0.2">
      <c r="A44" s="152" t="s">
        <v>58</v>
      </c>
      <c r="B44" s="146" t="s">
        <v>424</v>
      </c>
      <c r="C44" s="146">
        <v>11</v>
      </c>
      <c r="D44" s="153" t="s">
        <v>59</v>
      </c>
      <c r="E44" s="148">
        <v>1</v>
      </c>
      <c r="F44" s="148">
        <v>1</v>
      </c>
      <c r="G44" s="148">
        <v>1</v>
      </c>
      <c r="H44" s="148">
        <v>1</v>
      </c>
      <c r="I44" s="148">
        <v>0</v>
      </c>
      <c r="J44" s="146"/>
      <c r="K44" s="90">
        <v>1</v>
      </c>
      <c r="L44" s="90">
        <v>1</v>
      </c>
      <c r="M44" s="151">
        <v>1</v>
      </c>
      <c r="N44" s="151">
        <v>0.5</v>
      </c>
      <c r="O44" s="151">
        <v>0</v>
      </c>
      <c r="P44" s="146"/>
      <c r="Q44" s="90">
        <v>1</v>
      </c>
      <c r="R44" s="90">
        <v>1</v>
      </c>
      <c r="S44" s="90">
        <v>1</v>
      </c>
      <c r="T44" s="90">
        <v>0</v>
      </c>
      <c r="U44" s="90">
        <v>0</v>
      </c>
      <c r="V44" s="90"/>
      <c r="W44" s="144">
        <f t="shared" si="9"/>
        <v>1</v>
      </c>
      <c r="X44" s="144">
        <f t="shared" si="10"/>
        <v>1</v>
      </c>
      <c r="Y44" s="144">
        <f t="shared" si="11"/>
        <v>1</v>
      </c>
      <c r="Z44" s="144">
        <f t="shared" si="12"/>
        <v>0.5</v>
      </c>
      <c r="AA44" s="144">
        <f t="shared" si="13"/>
        <v>0</v>
      </c>
      <c r="AB44" s="145">
        <f t="shared" si="5"/>
        <v>3.5</v>
      </c>
      <c r="AC44" s="145"/>
      <c r="AD44" s="42">
        <f t="shared" si="6"/>
        <v>2</v>
      </c>
      <c r="AE44" s="42">
        <f t="shared" si="7"/>
        <v>0.5</v>
      </c>
      <c r="AF44" s="42">
        <f t="shared" si="8"/>
        <v>1</v>
      </c>
      <c r="AG44" s="42"/>
      <c r="AI44" s="80"/>
      <c r="AJ44" s="80"/>
      <c r="AK44" s="80"/>
      <c r="AL44" s="80"/>
      <c r="AM44" s="80"/>
      <c r="AO44" s="80"/>
      <c r="AP44" s="80"/>
      <c r="AQ44" s="80"/>
      <c r="AR44" s="80"/>
      <c r="AS44" s="80"/>
      <c r="AU44" s="80"/>
      <c r="AV44" s="80"/>
      <c r="AW44" s="80"/>
      <c r="AX44" s="80"/>
      <c r="AY44" s="80"/>
      <c r="BA44" s="80"/>
    </row>
    <row r="45" spans="1:64" s="78" customFormat="1" ht="13.5" customHeight="1" x14ac:dyDescent="0.2">
      <c r="A45" s="11" t="s">
        <v>109</v>
      </c>
      <c r="B45" s="29" t="s">
        <v>447</v>
      </c>
      <c r="C45" s="29">
        <v>11</v>
      </c>
      <c r="D45" s="4" t="s">
        <v>117</v>
      </c>
      <c r="E45" s="6">
        <v>1</v>
      </c>
      <c r="F45" s="6">
        <v>1</v>
      </c>
      <c r="G45" s="6">
        <v>1</v>
      </c>
      <c r="H45" s="6">
        <v>1</v>
      </c>
      <c r="I45" s="6">
        <v>0</v>
      </c>
      <c r="J45" s="3"/>
      <c r="K45" s="5">
        <v>1</v>
      </c>
      <c r="L45" s="5">
        <v>1</v>
      </c>
      <c r="M45" s="14">
        <v>0.5</v>
      </c>
      <c r="N45" s="14">
        <v>1</v>
      </c>
      <c r="O45" s="14">
        <v>0.5</v>
      </c>
      <c r="P45" s="3"/>
      <c r="Q45" s="5">
        <v>1</v>
      </c>
      <c r="R45" s="5">
        <v>1</v>
      </c>
      <c r="S45" s="5">
        <v>0</v>
      </c>
      <c r="T45" s="5">
        <v>0</v>
      </c>
      <c r="U45" s="5">
        <v>0</v>
      </c>
      <c r="V45" s="5"/>
      <c r="W45" s="13">
        <f t="shared" si="9"/>
        <v>1</v>
      </c>
      <c r="X45" s="13">
        <f t="shared" si="10"/>
        <v>1</v>
      </c>
      <c r="Y45" s="13">
        <f t="shared" si="11"/>
        <v>0.5</v>
      </c>
      <c r="Z45" s="12">
        <f t="shared" si="12"/>
        <v>1</v>
      </c>
      <c r="AA45" s="13">
        <f t="shared" si="13"/>
        <v>0</v>
      </c>
      <c r="AB45" s="7">
        <f t="shared" si="5"/>
        <v>3.5</v>
      </c>
      <c r="AC45" s="7"/>
      <c r="AD45" s="7">
        <f t="shared" si="6"/>
        <v>2</v>
      </c>
      <c r="AE45" s="7">
        <f t="shared" si="7"/>
        <v>1</v>
      </c>
      <c r="AF45" s="7">
        <f t="shared" si="8"/>
        <v>0.5</v>
      </c>
      <c r="AG45" s="7"/>
      <c r="AI45" s="80"/>
      <c r="AJ45" s="80"/>
      <c r="AK45" s="80"/>
      <c r="AL45" s="80"/>
      <c r="AM45" s="80"/>
      <c r="AO45" s="80"/>
      <c r="AP45" s="80"/>
      <c r="AQ45" s="80"/>
      <c r="AR45" s="80"/>
      <c r="AS45" s="80"/>
      <c r="AU45" s="80"/>
      <c r="AV45" s="80"/>
      <c r="AW45" s="80"/>
      <c r="AX45" s="80"/>
      <c r="AY45" s="80"/>
      <c r="AZ45" s="80"/>
      <c r="BA45" s="80"/>
      <c r="BD45" s="80"/>
      <c r="BE45" s="80"/>
      <c r="BF45" s="80"/>
      <c r="BG45" s="80"/>
      <c r="BH45" s="80"/>
      <c r="BI45" s="80"/>
      <c r="BJ45" s="80"/>
      <c r="BK45" s="80"/>
      <c r="BL45" s="80"/>
    </row>
    <row r="46" spans="1:64" ht="13.5" customHeight="1" x14ac:dyDescent="0.2">
      <c r="A46" s="33">
        <v>1068</v>
      </c>
      <c r="B46" s="32" t="s">
        <v>860</v>
      </c>
      <c r="C46" s="32">
        <v>9</v>
      </c>
      <c r="D46" s="33" t="s">
        <v>645</v>
      </c>
      <c r="E46" s="74">
        <v>1</v>
      </c>
      <c r="F46" s="74">
        <v>1</v>
      </c>
      <c r="G46" s="74">
        <v>1</v>
      </c>
      <c r="H46" s="74">
        <v>0</v>
      </c>
      <c r="I46" s="74">
        <v>0</v>
      </c>
      <c r="J46" s="74" t="s">
        <v>787</v>
      </c>
      <c r="K46" s="74">
        <v>1</v>
      </c>
      <c r="L46" s="74">
        <v>1</v>
      </c>
      <c r="M46" s="74">
        <v>0</v>
      </c>
      <c r="N46" s="74">
        <v>0</v>
      </c>
      <c r="O46" s="74">
        <v>0.5</v>
      </c>
      <c r="P46" s="74" t="s">
        <v>759</v>
      </c>
      <c r="Q46" s="74">
        <v>1</v>
      </c>
      <c r="R46" s="74">
        <v>1</v>
      </c>
      <c r="S46" s="74">
        <v>1</v>
      </c>
      <c r="T46" s="74">
        <v>1</v>
      </c>
      <c r="U46" s="74">
        <v>1</v>
      </c>
      <c r="V46" s="33"/>
      <c r="W46" s="77">
        <f t="shared" si="9"/>
        <v>1</v>
      </c>
      <c r="X46" s="77">
        <f t="shared" si="10"/>
        <v>1</v>
      </c>
      <c r="Y46" s="77">
        <f t="shared" si="11"/>
        <v>1</v>
      </c>
      <c r="Z46" s="144">
        <f t="shared" si="12"/>
        <v>0</v>
      </c>
      <c r="AA46" s="77">
        <f t="shared" si="13"/>
        <v>0.5</v>
      </c>
      <c r="AB46" s="42">
        <f t="shared" si="5"/>
        <v>3.5</v>
      </c>
      <c r="AC46" s="42"/>
      <c r="AD46" s="42">
        <f t="shared" si="6"/>
        <v>2</v>
      </c>
      <c r="AE46" s="42">
        <f t="shared" si="7"/>
        <v>0.5</v>
      </c>
      <c r="AF46" s="42">
        <f t="shared" si="8"/>
        <v>1</v>
      </c>
      <c r="AG46" s="42"/>
      <c r="AI46" s="139"/>
      <c r="AJ46" s="139"/>
      <c r="AK46" s="139"/>
      <c r="AL46" s="139"/>
      <c r="AM46" s="139"/>
      <c r="AO46" s="139"/>
      <c r="AP46" s="139"/>
      <c r="AQ46" s="139"/>
      <c r="AR46" s="139"/>
      <c r="AS46" s="139"/>
      <c r="AU46" s="139"/>
      <c r="AV46" s="139"/>
      <c r="AW46" s="139"/>
      <c r="AX46" s="139"/>
      <c r="AY46" s="139"/>
      <c r="BA46" s="139"/>
    </row>
    <row r="47" spans="1:64" s="55" customFormat="1" ht="13.5" customHeight="1" x14ac:dyDescent="0.2">
      <c r="A47" s="8">
        <v>1018</v>
      </c>
      <c r="B47" s="29" t="s">
        <v>813</v>
      </c>
      <c r="C47" s="29">
        <v>8</v>
      </c>
      <c r="D47" s="8" t="s">
        <v>595</v>
      </c>
      <c r="E47" s="72">
        <v>1</v>
      </c>
      <c r="F47" s="72">
        <v>1</v>
      </c>
      <c r="G47" s="72">
        <v>1</v>
      </c>
      <c r="H47" s="72">
        <v>1</v>
      </c>
      <c r="I47" s="72">
        <v>0</v>
      </c>
      <c r="J47" s="72" t="s">
        <v>780</v>
      </c>
      <c r="K47" s="72">
        <v>1</v>
      </c>
      <c r="L47" s="72">
        <v>1</v>
      </c>
      <c r="M47" s="72">
        <v>0.5</v>
      </c>
      <c r="N47" s="72">
        <v>0.5</v>
      </c>
      <c r="O47" s="72">
        <v>0.5</v>
      </c>
      <c r="P47" s="72"/>
      <c r="Q47" s="72">
        <v>1</v>
      </c>
      <c r="R47" s="72">
        <v>1</v>
      </c>
      <c r="S47" s="72">
        <v>1</v>
      </c>
      <c r="T47" s="72">
        <v>0</v>
      </c>
      <c r="U47" s="72">
        <v>0</v>
      </c>
      <c r="V47" s="72"/>
      <c r="W47" s="13">
        <f t="shared" si="9"/>
        <v>1</v>
      </c>
      <c r="X47" s="13">
        <f t="shared" si="10"/>
        <v>1</v>
      </c>
      <c r="Y47" s="13">
        <f t="shared" si="11"/>
        <v>1</v>
      </c>
      <c r="Z47" s="12">
        <f t="shared" si="12"/>
        <v>0.5</v>
      </c>
      <c r="AA47" s="13">
        <f t="shared" si="13"/>
        <v>0</v>
      </c>
      <c r="AB47" s="7">
        <f t="shared" si="5"/>
        <v>3.5</v>
      </c>
      <c r="AC47" s="7"/>
      <c r="AD47" s="7">
        <f t="shared" si="6"/>
        <v>2</v>
      </c>
      <c r="AE47" s="7">
        <f t="shared" si="7"/>
        <v>0.5</v>
      </c>
      <c r="AF47" s="7">
        <f t="shared" si="8"/>
        <v>1</v>
      </c>
      <c r="AG47" s="7"/>
      <c r="AI47" s="137"/>
      <c r="AJ47" s="137"/>
      <c r="AK47" s="137"/>
      <c r="AL47" s="137"/>
      <c r="AM47" s="137"/>
      <c r="AO47" s="137"/>
      <c r="AP47" s="137"/>
      <c r="AQ47" s="137"/>
      <c r="AR47" s="137"/>
      <c r="AS47" s="137"/>
      <c r="AU47" s="137"/>
      <c r="AV47" s="137"/>
      <c r="AW47" s="137"/>
      <c r="AX47" s="137"/>
      <c r="AY47" s="137"/>
      <c r="BA47" s="137"/>
    </row>
    <row r="48" spans="1:64" ht="13.5" customHeight="1" x14ac:dyDescent="0.2">
      <c r="A48" s="33">
        <v>1121</v>
      </c>
      <c r="B48" s="32" t="s">
        <v>905</v>
      </c>
      <c r="C48" s="32">
        <v>11</v>
      </c>
      <c r="D48" s="33" t="s">
        <v>699</v>
      </c>
      <c r="E48" s="74">
        <v>1</v>
      </c>
      <c r="F48" s="74">
        <v>1</v>
      </c>
      <c r="G48" s="74">
        <v>1</v>
      </c>
      <c r="H48" s="74">
        <v>0</v>
      </c>
      <c r="I48" s="74">
        <v>0</v>
      </c>
      <c r="J48" s="74"/>
      <c r="K48" s="74">
        <v>1</v>
      </c>
      <c r="L48" s="74">
        <v>1</v>
      </c>
      <c r="M48" s="74">
        <v>0</v>
      </c>
      <c r="N48" s="74">
        <v>0</v>
      </c>
      <c r="O48" s="74">
        <v>0.5</v>
      </c>
      <c r="P48" s="74"/>
      <c r="Q48" s="74">
        <v>1</v>
      </c>
      <c r="R48" s="74">
        <v>1</v>
      </c>
      <c r="S48" s="74">
        <v>1</v>
      </c>
      <c r="T48" s="74">
        <v>1</v>
      </c>
      <c r="U48" s="74">
        <v>1</v>
      </c>
      <c r="V48" s="33"/>
      <c r="W48" s="77">
        <f t="shared" si="9"/>
        <v>1</v>
      </c>
      <c r="X48" s="77">
        <f t="shared" si="10"/>
        <v>1</v>
      </c>
      <c r="Y48" s="77">
        <f t="shared" si="11"/>
        <v>1</v>
      </c>
      <c r="Z48" s="144">
        <f t="shared" si="12"/>
        <v>0</v>
      </c>
      <c r="AA48" s="77">
        <f t="shared" si="13"/>
        <v>0.5</v>
      </c>
      <c r="AB48" s="42">
        <f t="shared" si="5"/>
        <v>3.5</v>
      </c>
      <c r="AC48" s="42"/>
      <c r="AD48" s="42">
        <f t="shared" si="6"/>
        <v>2</v>
      </c>
      <c r="AE48" s="42">
        <f t="shared" si="7"/>
        <v>0.5</v>
      </c>
      <c r="AF48" s="42">
        <f t="shared" si="8"/>
        <v>1</v>
      </c>
      <c r="AG48" s="42"/>
      <c r="AI48" s="139"/>
      <c r="AJ48" s="139"/>
      <c r="AK48" s="139"/>
      <c r="AL48" s="139"/>
      <c r="AM48" s="139"/>
      <c r="AO48" s="139"/>
      <c r="AP48" s="139"/>
      <c r="AQ48" s="139"/>
      <c r="AR48" s="139"/>
      <c r="AS48" s="139"/>
      <c r="AU48" s="139"/>
      <c r="AV48" s="139"/>
      <c r="AW48" s="139"/>
      <c r="AX48" s="139"/>
      <c r="AY48" s="139"/>
      <c r="BA48" s="139"/>
    </row>
    <row r="49" spans="1:64" s="55" customFormat="1" ht="13.5" customHeight="1" x14ac:dyDescent="0.2">
      <c r="A49" s="1" t="s">
        <v>234</v>
      </c>
      <c r="B49" s="86" t="s">
        <v>493</v>
      </c>
      <c r="C49" s="86">
        <v>10</v>
      </c>
      <c r="D49" s="87" t="s">
        <v>249</v>
      </c>
      <c r="E49" s="5">
        <v>1</v>
      </c>
      <c r="F49" s="5">
        <v>1</v>
      </c>
      <c r="G49" s="5">
        <v>1</v>
      </c>
      <c r="H49" s="5">
        <v>0</v>
      </c>
      <c r="I49" s="5">
        <v>1</v>
      </c>
      <c r="J49" s="5"/>
      <c r="K49" s="5">
        <v>1</v>
      </c>
      <c r="L49" s="2">
        <v>1</v>
      </c>
      <c r="M49" s="89">
        <v>0.5</v>
      </c>
      <c r="N49" s="89">
        <v>0</v>
      </c>
      <c r="O49" s="89">
        <v>0</v>
      </c>
      <c r="P49" s="5" t="s">
        <v>360</v>
      </c>
      <c r="Q49" s="5">
        <v>1</v>
      </c>
      <c r="R49" s="5">
        <v>1</v>
      </c>
      <c r="S49" s="5">
        <v>0</v>
      </c>
      <c r="T49" s="5">
        <v>0</v>
      </c>
      <c r="U49" s="5">
        <v>1</v>
      </c>
      <c r="V49" s="5"/>
      <c r="W49" s="12">
        <f t="shared" si="9"/>
        <v>1</v>
      </c>
      <c r="X49" s="12">
        <f t="shared" si="10"/>
        <v>1</v>
      </c>
      <c r="Y49" s="12">
        <f t="shared" si="11"/>
        <v>0.5</v>
      </c>
      <c r="Z49" s="12">
        <f t="shared" si="12"/>
        <v>0</v>
      </c>
      <c r="AA49" s="12">
        <f t="shared" si="13"/>
        <v>1</v>
      </c>
      <c r="AB49" s="88">
        <f t="shared" si="5"/>
        <v>3.5</v>
      </c>
      <c r="AC49" s="88"/>
      <c r="AD49" s="7">
        <f t="shared" si="6"/>
        <v>2</v>
      </c>
      <c r="AE49" s="7">
        <f t="shared" si="7"/>
        <v>1</v>
      </c>
      <c r="AF49" s="7">
        <f t="shared" si="8"/>
        <v>0.5</v>
      </c>
      <c r="AG49" s="7"/>
      <c r="AH49" s="54"/>
      <c r="AI49" s="139"/>
      <c r="AJ49" s="139"/>
      <c r="AK49" s="139"/>
      <c r="AL49" s="139"/>
      <c r="AM49" s="139"/>
      <c r="AN49" s="54"/>
      <c r="AO49" s="139"/>
      <c r="AP49" s="139"/>
      <c r="AQ49" s="139"/>
      <c r="AR49" s="139"/>
      <c r="AS49" s="139"/>
      <c r="AT49" s="54"/>
      <c r="AU49" s="139"/>
      <c r="AV49" s="139"/>
      <c r="AW49" s="139"/>
      <c r="AX49" s="139"/>
      <c r="AY49" s="139"/>
      <c r="AZ49" s="54"/>
      <c r="BA49" s="139"/>
      <c r="BB49" s="54"/>
      <c r="BC49" s="54"/>
      <c r="BD49" s="54"/>
      <c r="BE49" s="54"/>
      <c r="BF49" s="54"/>
      <c r="BG49" s="54"/>
      <c r="BH49" s="54"/>
      <c r="BI49" s="54"/>
      <c r="BJ49" s="54"/>
      <c r="BK49" s="54"/>
      <c r="BL49" s="54"/>
    </row>
    <row r="50" spans="1:64" s="78" customFormat="1" ht="13.5" customHeight="1" x14ac:dyDescent="0.2">
      <c r="A50" s="8">
        <v>1104</v>
      </c>
      <c r="B50" s="29" t="s">
        <v>890</v>
      </c>
      <c r="C50" s="29">
        <v>8</v>
      </c>
      <c r="D50" s="8" t="s">
        <v>682</v>
      </c>
      <c r="E50" s="72">
        <v>0</v>
      </c>
      <c r="F50" s="72">
        <v>1</v>
      </c>
      <c r="G50" s="72">
        <v>1</v>
      </c>
      <c r="H50" s="72">
        <v>1</v>
      </c>
      <c r="I50" s="72">
        <v>0</v>
      </c>
      <c r="J50" s="72"/>
      <c r="K50" s="72">
        <v>1</v>
      </c>
      <c r="L50" s="72">
        <v>1</v>
      </c>
      <c r="M50" s="72">
        <v>0.5</v>
      </c>
      <c r="N50" s="72">
        <v>0.5</v>
      </c>
      <c r="O50" s="72">
        <v>0.5</v>
      </c>
      <c r="P50" s="72"/>
      <c r="Q50" s="8">
        <v>1</v>
      </c>
      <c r="R50" s="8">
        <v>0</v>
      </c>
      <c r="S50" s="8">
        <v>1</v>
      </c>
      <c r="T50" s="8">
        <v>0</v>
      </c>
      <c r="U50" s="8">
        <v>0</v>
      </c>
      <c r="V50" s="8"/>
      <c r="W50" s="13">
        <f t="shared" si="9"/>
        <v>1</v>
      </c>
      <c r="X50" s="13">
        <f t="shared" si="10"/>
        <v>1</v>
      </c>
      <c r="Y50" s="13">
        <f t="shared" si="11"/>
        <v>1</v>
      </c>
      <c r="Z50" s="12">
        <f t="shared" si="12"/>
        <v>0.5</v>
      </c>
      <c r="AA50" s="13">
        <f t="shared" si="13"/>
        <v>0</v>
      </c>
      <c r="AB50" s="7">
        <f t="shared" si="5"/>
        <v>3.5</v>
      </c>
      <c r="AC50" s="7"/>
      <c r="AD50" s="7">
        <f t="shared" si="6"/>
        <v>2</v>
      </c>
      <c r="AE50" s="7">
        <f t="shared" si="7"/>
        <v>0.5</v>
      </c>
      <c r="AF50" s="7">
        <f t="shared" si="8"/>
        <v>1</v>
      </c>
      <c r="AG50" s="7"/>
      <c r="AI50" s="80"/>
      <c r="AJ50" s="80"/>
      <c r="AK50" s="80"/>
      <c r="AL50" s="80"/>
      <c r="AM50" s="80"/>
      <c r="AO50" s="80"/>
      <c r="AP50" s="80"/>
      <c r="AQ50" s="80"/>
      <c r="AR50" s="80"/>
      <c r="AS50" s="80"/>
      <c r="AU50" s="80"/>
      <c r="AV50" s="80"/>
      <c r="AW50" s="80"/>
      <c r="AX50" s="80"/>
      <c r="AY50" s="80"/>
      <c r="BA50" s="80"/>
    </row>
    <row r="51" spans="1:64" s="78" customFormat="1" ht="13.5" customHeight="1" x14ac:dyDescent="0.2">
      <c r="A51" s="8">
        <v>1031</v>
      </c>
      <c r="B51" s="29" t="s">
        <v>826</v>
      </c>
      <c r="C51" s="29">
        <v>10</v>
      </c>
      <c r="D51" s="8" t="s">
        <v>608</v>
      </c>
      <c r="E51" s="72">
        <v>1</v>
      </c>
      <c r="F51" s="72">
        <v>1</v>
      </c>
      <c r="G51" s="72">
        <v>1</v>
      </c>
      <c r="H51" s="72">
        <v>1</v>
      </c>
      <c r="I51" s="72">
        <v>0</v>
      </c>
      <c r="J51" s="72"/>
      <c r="K51" s="72">
        <v>1</v>
      </c>
      <c r="L51" s="72">
        <v>1</v>
      </c>
      <c r="M51" s="72">
        <v>0.5</v>
      </c>
      <c r="N51" s="72">
        <v>0.5</v>
      </c>
      <c r="O51" s="72">
        <v>0.5</v>
      </c>
      <c r="P51" s="72"/>
      <c r="Q51" s="72">
        <v>1</v>
      </c>
      <c r="R51" s="72">
        <v>1</v>
      </c>
      <c r="S51" s="72">
        <v>0</v>
      </c>
      <c r="T51" s="72">
        <v>0</v>
      </c>
      <c r="U51" s="72">
        <v>1</v>
      </c>
      <c r="V51" s="54"/>
      <c r="W51" s="13">
        <f t="shared" si="9"/>
        <v>1</v>
      </c>
      <c r="X51" s="13">
        <f t="shared" si="10"/>
        <v>1</v>
      </c>
      <c r="Y51" s="13">
        <f t="shared" si="11"/>
        <v>0.5</v>
      </c>
      <c r="Z51" s="12">
        <f t="shared" si="12"/>
        <v>0.5</v>
      </c>
      <c r="AA51" s="13">
        <f t="shared" si="13"/>
        <v>0.5</v>
      </c>
      <c r="AB51" s="7">
        <f t="shared" si="5"/>
        <v>3.5</v>
      </c>
      <c r="AC51" s="7"/>
      <c r="AD51" s="7">
        <f t="shared" si="6"/>
        <v>2</v>
      </c>
      <c r="AE51" s="7">
        <f t="shared" si="7"/>
        <v>1</v>
      </c>
      <c r="AF51" s="7">
        <f t="shared" si="8"/>
        <v>0.5</v>
      </c>
      <c r="AG51" s="7"/>
      <c r="AI51" s="80"/>
      <c r="AJ51" s="80"/>
      <c r="AK51" s="80"/>
      <c r="AL51" s="80"/>
      <c r="AM51" s="80"/>
      <c r="AO51" s="80"/>
      <c r="AP51" s="80"/>
      <c r="AQ51" s="80"/>
      <c r="AR51" s="80"/>
      <c r="AS51" s="80"/>
      <c r="AU51" s="80"/>
      <c r="AV51" s="80"/>
      <c r="AW51" s="80"/>
      <c r="AX51" s="80"/>
      <c r="AY51" s="80"/>
      <c r="BA51" s="80"/>
    </row>
    <row r="52" spans="1:64" s="78" customFormat="1" ht="13.5" customHeight="1" x14ac:dyDescent="0.2">
      <c r="A52" s="31" t="s">
        <v>230</v>
      </c>
      <c r="B52" s="146" t="s">
        <v>407</v>
      </c>
      <c r="C52" s="146">
        <v>9</v>
      </c>
      <c r="D52" s="153" t="s">
        <v>242</v>
      </c>
      <c r="E52" s="90">
        <v>1</v>
      </c>
      <c r="F52" s="90">
        <v>1</v>
      </c>
      <c r="G52" s="90">
        <v>0</v>
      </c>
      <c r="H52" s="90">
        <v>1</v>
      </c>
      <c r="I52" s="90">
        <v>1</v>
      </c>
      <c r="J52" s="90"/>
      <c r="K52" s="90">
        <v>1</v>
      </c>
      <c r="L52" s="148">
        <v>1</v>
      </c>
      <c r="M52" s="154">
        <v>0.5</v>
      </c>
      <c r="N52" s="154">
        <v>0.5</v>
      </c>
      <c r="O52" s="154">
        <v>1</v>
      </c>
      <c r="P52" s="146"/>
      <c r="Q52" s="90">
        <v>1</v>
      </c>
      <c r="R52" s="90">
        <v>1</v>
      </c>
      <c r="S52" s="90">
        <v>0</v>
      </c>
      <c r="T52" s="90">
        <v>0</v>
      </c>
      <c r="U52" s="90">
        <v>0</v>
      </c>
      <c r="V52" s="90"/>
      <c r="W52" s="144">
        <f t="shared" si="9"/>
        <v>1</v>
      </c>
      <c r="X52" s="144">
        <f t="shared" si="10"/>
        <v>1</v>
      </c>
      <c r="Y52" s="144">
        <f t="shared" si="11"/>
        <v>0</v>
      </c>
      <c r="Z52" s="144">
        <f t="shared" si="12"/>
        <v>0.5</v>
      </c>
      <c r="AA52" s="144">
        <f t="shared" si="13"/>
        <v>1</v>
      </c>
      <c r="AB52" s="145">
        <f t="shared" si="5"/>
        <v>3.5</v>
      </c>
      <c r="AC52" s="145"/>
      <c r="AD52" s="42">
        <f t="shared" si="6"/>
        <v>2</v>
      </c>
      <c r="AE52" s="42">
        <f t="shared" si="7"/>
        <v>1.5</v>
      </c>
      <c r="AF52" s="42">
        <f t="shared" si="8"/>
        <v>0</v>
      </c>
      <c r="AG52" s="42"/>
      <c r="AI52" s="80"/>
      <c r="AJ52" s="80"/>
      <c r="AK52" s="80"/>
      <c r="AL52" s="80"/>
      <c r="AM52" s="80"/>
      <c r="AO52" s="80"/>
      <c r="AP52" s="80"/>
      <c r="AQ52" s="80"/>
      <c r="AR52" s="80"/>
      <c r="AS52" s="80"/>
      <c r="AU52" s="80"/>
      <c r="AV52" s="80"/>
      <c r="AW52" s="80"/>
      <c r="AX52" s="80"/>
      <c r="AY52" s="80"/>
      <c r="BA52" s="80"/>
    </row>
    <row r="53" spans="1:64" s="78" customFormat="1" ht="13.5" customHeight="1" x14ac:dyDescent="0.2">
      <c r="A53" s="8">
        <v>1043</v>
      </c>
      <c r="B53" s="29" t="s">
        <v>838</v>
      </c>
      <c r="C53" s="29">
        <v>8</v>
      </c>
      <c r="D53" s="8" t="s">
        <v>620</v>
      </c>
      <c r="E53" s="72">
        <v>1</v>
      </c>
      <c r="F53" s="72">
        <v>1</v>
      </c>
      <c r="G53" s="72">
        <v>1</v>
      </c>
      <c r="H53" s="72">
        <v>1</v>
      </c>
      <c r="I53" s="72">
        <v>0</v>
      </c>
      <c r="J53" s="72"/>
      <c r="K53" s="72">
        <v>1</v>
      </c>
      <c r="L53" s="72">
        <v>1</v>
      </c>
      <c r="M53" s="72">
        <v>0.5</v>
      </c>
      <c r="N53" s="72">
        <v>0.5</v>
      </c>
      <c r="O53" s="72">
        <v>1</v>
      </c>
      <c r="P53" s="72"/>
      <c r="Q53" s="72">
        <v>1</v>
      </c>
      <c r="R53" s="72">
        <v>1</v>
      </c>
      <c r="S53" s="72">
        <v>1</v>
      </c>
      <c r="T53" s="72">
        <v>0</v>
      </c>
      <c r="U53" s="72">
        <v>0</v>
      </c>
      <c r="V53" s="54"/>
      <c r="W53" s="13">
        <f t="shared" si="9"/>
        <v>1</v>
      </c>
      <c r="X53" s="13">
        <f t="shared" si="10"/>
        <v>1</v>
      </c>
      <c r="Y53" s="13">
        <f t="shared" si="11"/>
        <v>1</v>
      </c>
      <c r="Z53" s="12">
        <f t="shared" si="12"/>
        <v>0.5</v>
      </c>
      <c r="AA53" s="13">
        <f t="shared" si="13"/>
        <v>0</v>
      </c>
      <c r="AB53" s="7">
        <f t="shared" si="5"/>
        <v>3.5</v>
      </c>
      <c r="AC53" s="7"/>
      <c r="AD53" s="7">
        <f t="shared" si="6"/>
        <v>2</v>
      </c>
      <c r="AE53" s="7">
        <f t="shared" si="7"/>
        <v>0.5</v>
      </c>
      <c r="AF53" s="7">
        <f t="shared" si="8"/>
        <v>1</v>
      </c>
      <c r="AG53" s="7"/>
      <c r="AI53" s="80"/>
      <c r="AJ53" s="80"/>
      <c r="AK53" s="80"/>
      <c r="AL53" s="80"/>
      <c r="AM53" s="80"/>
      <c r="AO53" s="80"/>
      <c r="AP53" s="80"/>
      <c r="AQ53" s="80"/>
      <c r="AR53" s="80"/>
      <c r="AS53" s="80"/>
      <c r="AU53" s="80"/>
      <c r="AV53" s="80"/>
      <c r="AW53" s="80"/>
      <c r="AX53" s="80"/>
      <c r="AY53" s="80"/>
      <c r="BA53" s="80"/>
    </row>
    <row r="54" spans="1:64" s="78" customFormat="1" ht="13.5" customHeight="1" x14ac:dyDescent="0.2">
      <c r="A54" s="8">
        <v>1076</v>
      </c>
      <c r="B54" s="29" t="s">
        <v>868</v>
      </c>
      <c r="C54" s="29">
        <v>11</v>
      </c>
      <c r="D54" s="8" t="s">
        <v>653</v>
      </c>
      <c r="E54" s="72">
        <v>1</v>
      </c>
      <c r="F54" s="72">
        <v>1</v>
      </c>
      <c r="G54" s="72">
        <v>1</v>
      </c>
      <c r="H54" s="72">
        <v>0</v>
      </c>
      <c r="I54" s="72">
        <v>0</v>
      </c>
      <c r="J54" s="72" t="s">
        <v>545</v>
      </c>
      <c r="K54" s="72">
        <v>1</v>
      </c>
      <c r="L54" s="72">
        <v>1</v>
      </c>
      <c r="M54" s="72">
        <v>0.5</v>
      </c>
      <c r="N54" s="72">
        <v>0.5</v>
      </c>
      <c r="O54" s="72">
        <v>1</v>
      </c>
      <c r="P54" s="72"/>
      <c r="Q54" s="72">
        <v>0</v>
      </c>
      <c r="R54" s="72">
        <v>1</v>
      </c>
      <c r="S54" s="72">
        <v>1</v>
      </c>
      <c r="T54" s="72">
        <v>1</v>
      </c>
      <c r="U54" s="72">
        <v>0</v>
      </c>
      <c r="V54" s="8"/>
      <c r="W54" s="13">
        <f t="shared" si="9"/>
        <v>1</v>
      </c>
      <c r="X54" s="13">
        <f t="shared" si="10"/>
        <v>1</v>
      </c>
      <c r="Y54" s="13">
        <f t="shared" si="11"/>
        <v>1</v>
      </c>
      <c r="Z54" s="12">
        <f t="shared" si="12"/>
        <v>0.5</v>
      </c>
      <c r="AA54" s="13">
        <f t="shared" si="13"/>
        <v>0</v>
      </c>
      <c r="AB54" s="7">
        <f t="shared" si="5"/>
        <v>3.5</v>
      </c>
      <c r="AC54" s="7"/>
      <c r="AD54" s="7">
        <f t="shared" si="6"/>
        <v>2</v>
      </c>
      <c r="AE54" s="7">
        <f t="shared" si="7"/>
        <v>0.5</v>
      </c>
      <c r="AF54" s="7">
        <f t="shared" si="8"/>
        <v>1</v>
      </c>
      <c r="AG54" s="7"/>
      <c r="AI54" s="80"/>
      <c r="AJ54" s="80"/>
      <c r="AK54" s="80"/>
      <c r="AL54" s="80"/>
      <c r="AM54" s="80"/>
      <c r="AO54" s="80"/>
      <c r="AP54" s="80"/>
      <c r="AQ54" s="80"/>
      <c r="AR54" s="80"/>
      <c r="AS54" s="80"/>
      <c r="AU54" s="80"/>
      <c r="AV54" s="80"/>
      <c r="AW54" s="80"/>
      <c r="AX54" s="80"/>
      <c r="AY54" s="80"/>
      <c r="BA54" s="80"/>
    </row>
    <row r="55" spans="1:64" s="55" customFormat="1" ht="13.5" customHeight="1" x14ac:dyDescent="0.2">
      <c r="A55" s="1" t="s">
        <v>103</v>
      </c>
      <c r="B55" s="29" t="s">
        <v>444</v>
      </c>
      <c r="C55" s="29">
        <v>8</v>
      </c>
      <c r="D55" s="4" t="s">
        <v>111</v>
      </c>
      <c r="E55" s="6">
        <v>0</v>
      </c>
      <c r="F55" s="6">
        <v>1</v>
      </c>
      <c r="G55" s="6">
        <v>0</v>
      </c>
      <c r="H55" s="6">
        <v>1</v>
      </c>
      <c r="I55" s="6">
        <v>1</v>
      </c>
      <c r="J55" s="8" t="s">
        <v>187</v>
      </c>
      <c r="K55" s="5">
        <v>1</v>
      </c>
      <c r="L55" s="5">
        <v>1</v>
      </c>
      <c r="M55" s="14">
        <v>0.5</v>
      </c>
      <c r="N55" s="14">
        <v>0</v>
      </c>
      <c r="O55" s="14">
        <v>1</v>
      </c>
      <c r="P55" s="3"/>
      <c r="Q55" s="5">
        <v>1</v>
      </c>
      <c r="R55" s="5">
        <v>0</v>
      </c>
      <c r="S55" s="5">
        <v>0</v>
      </c>
      <c r="T55" s="5">
        <v>0</v>
      </c>
      <c r="U55" s="5">
        <v>0</v>
      </c>
      <c r="V55" s="5"/>
      <c r="W55" s="13">
        <f t="shared" si="9"/>
        <v>1</v>
      </c>
      <c r="X55" s="13">
        <f t="shared" si="10"/>
        <v>1</v>
      </c>
      <c r="Y55" s="13">
        <f t="shared" si="11"/>
        <v>0</v>
      </c>
      <c r="Z55" s="12">
        <f t="shared" si="12"/>
        <v>0</v>
      </c>
      <c r="AA55" s="13">
        <f t="shared" si="13"/>
        <v>1</v>
      </c>
      <c r="AB55" s="7">
        <f t="shared" si="5"/>
        <v>3</v>
      </c>
      <c r="AC55" s="7"/>
      <c r="AD55" s="7">
        <f t="shared" si="6"/>
        <v>2</v>
      </c>
      <c r="AE55" s="7">
        <f t="shared" si="7"/>
        <v>1</v>
      </c>
      <c r="AF55" s="7">
        <f t="shared" si="8"/>
        <v>0</v>
      </c>
      <c r="AG55" s="7"/>
      <c r="AI55" s="137"/>
      <c r="AJ55" s="137"/>
      <c r="AK55" s="137"/>
      <c r="AL55" s="137"/>
      <c r="AM55" s="137"/>
      <c r="AO55" s="137"/>
      <c r="AP55" s="137"/>
      <c r="AQ55" s="137"/>
      <c r="AR55" s="137"/>
      <c r="AS55" s="137"/>
      <c r="AU55" s="137"/>
      <c r="AV55" s="137"/>
      <c r="AW55" s="137"/>
      <c r="AX55" s="137"/>
      <c r="AY55" s="137"/>
      <c r="BA55" s="137"/>
    </row>
    <row r="56" spans="1:64" ht="13.5" customHeight="1" x14ac:dyDescent="0.2">
      <c r="A56" s="33">
        <v>1100</v>
      </c>
      <c r="B56" s="32" t="s">
        <v>887</v>
      </c>
      <c r="C56" s="32">
        <v>10</v>
      </c>
      <c r="D56" s="33" t="s">
        <v>678</v>
      </c>
      <c r="E56" s="74">
        <v>1</v>
      </c>
      <c r="F56" s="74">
        <v>1</v>
      </c>
      <c r="G56" s="74">
        <v>0</v>
      </c>
      <c r="H56" s="74">
        <v>0</v>
      </c>
      <c r="I56" s="74">
        <v>1</v>
      </c>
      <c r="J56" s="74"/>
      <c r="K56" s="74">
        <v>1</v>
      </c>
      <c r="L56" s="74">
        <v>1</v>
      </c>
      <c r="M56" s="74">
        <v>0.5</v>
      </c>
      <c r="N56" s="74">
        <v>0.5</v>
      </c>
      <c r="O56" s="74">
        <v>1</v>
      </c>
      <c r="P56" s="74"/>
      <c r="Q56" s="74">
        <v>1</v>
      </c>
      <c r="R56" s="74">
        <v>1</v>
      </c>
      <c r="S56" s="74">
        <v>0</v>
      </c>
      <c r="T56" s="74">
        <v>0</v>
      </c>
      <c r="U56" s="74">
        <v>0</v>
      </c>
      <c r="V56" s="33"/>
      <c r="W56" s="77">
        <f t="shared" si="9"/>
        <v>1</v>
      </c>
      <c r="X56" s="77">
        <f t="shared" si="10"/>
        <v>1</v>
      </c>
      <c r="Y56" s="77">
        <f t="shared" si="11"/>
        <v>0</v>
      </c>
      <c r="Z56" s="144">
        <f t="shared" si="12"/>
        <v>0</v>
      </c>
      <c r="AA56" s="77">
        <f t="shared" si="13"/>
        <v>1</v>
      </c>
      <c r="AB56" s="42">
        <f t="shared" si="5"/>
        <v>3</v>
      </c>
      <c r="AC56" s="42"/>
      <c r="AD56" s="42">
        <f t="shared" si="6"/>
        <v>2</v>
      </c>
      <c r="AE56" s="42">
        <f t="shared" si="7"/>
        <v>1</v>
      </c>
      <c r="AF56" s="42">
        <f t="shared" si="8"/>
        <v>0</v>
      </c>
      <c r="AG56" s="42"/>
      <c r="AI56" s="139"/>
      <c r="AJ56" s="139"/>
      <c r="AK56" s="139"/>
      <c r="AL56" s="139"/>
      <c r="AM56" s="139"/>
      <c r="AO56" s="139"/>
      <c r="AP56" s="139"/>
      <c r="AQ56" s="139"/>
      <c r="AR56" s="139"/>
      <c r="AS56" s="139"/>
      <c r="AU56" s="139"/>
      <c r="AV56" s="139"/>
      <c r="AW56" s="139"/>
      <c r="AX56" s="139"/>
      <c r="AY56" s="139"/>
      <c r="BA56" s="139"/>
    </row>
    <row r="57" spans="1:64" ht="13.5" customHeight="1" x14ac:dyDescent="0.2">
      <c r="A57" s="8">
        <v>1134</v>
      </c>
      <c r="B57" s="29" t="s">
        <v>915</v>
      </c>
      <c r="C57" s="29">
        <v>11</v>
      </c>
      <c r="D57" s="8" t="s">
        <v>712</v>
      </c>
      <c r="E57" s="72">
        <v>0</v>
      </c>
      <c r="F57" s="72">
        <v>0</v>
      </c>
      <c r="G57" s="72">
        <v>1</v>
      </c>
      <c r="H57" s="72">
        <v>0</v>
      </c>
      <c r="I57" s="72">
        <v>0</v>
      </c>
      <c r="J57" s="72"/>
      <c r="K57" s="72">
        <v>1</v>
      </c>
      <c r="L57" s="72">
        <v>1</v>
      </c>
      <c r="M57" s="72">
        <v>0</v>
      </c>
      <c r="N57" s="72">
        <v>0</v>
      </c>
      <c r="O57" s="72">
        <v>1</v>
      </c>
      <c r="P57" s="72"/>
      <c r="Q57" s="72">
        <v>1</v>
      </c>
      <c r="R57" s="72">
        <v>1</v>
      </c>
      <c r="S57" s="72">
        <v>1</v>
      </c>
      <c r="T57" s="72">
        <v>1</v>
      </c>
      <c r="U57" s="72">
        <v>0</v>
      </c>
      <c r="V57" s="8"/>
      <c r="W57" s="13">
        <f t="shared" si="9"/>
        <v>1</v>
      </c>
      <c r="X57" s="13">
        <f t="shared" si="10"/>
        <v>1</v>
      </c>
      <c r="Y57" s="13">
        <f t="shared" si="11"/>
        <v>1</v>
      </c>
      <c r="Z57" s="12">
        <f t="shared" si="12"/>
        <v>0</v>
      </c>
      <c r="AA57" s="13">
        <f t="shared" si="13"/>
        <v>0</v>
      </c>
      <c r="AB57" s="7">
        <f t="shared" si="5"/>
        <v>3</v>
      </c>
      <c r="AC57" s="7"/>
      <c r="AD57" s="7">
        <f t="shared" si="6"/>
        <v>2</v>
      </c>
      <c r="AE57" s="7">
        <f t="shared" si="7"/>
        <v>0</v>
      </c>
      <c r="AF57" s="7">
        <f t="shared" si="8"/>
        <v>1</v>
      </c>
      <c r="AG57" s="7"/>
      <c r="AI57" s="139"/>
      <c r="AJ57" s="139"/>
      <c r="AK57" s="139"/>
      <c r="AL57" s="139"/>
      <c r="AM57" s="139"/>
      <c r="AO57" s="139"/>
      <c r="AP57" s="139"/>
      <c r="AQ57" s="139"/>
      <c r="AR57" s="139"/>
      <c r="AS57" s="139"/>
      <c r="AU57" s="139"/>
      <c r="AV57" s="139"/>
      <c r="AW57" s="139"/>
      <c r="AX57" s="139"/>
      <c r="AY57" s="139"/>
      <c r="BA57" s="139"/>
    </row>
    <row r="58" spans="1:64" ht="13.5" customHeight="1" x14ac:dyDescent="0.2">
      <c r="A58" s="1" t="s">
        <v>14</v>
      </c>
      <c r="B58" s="29" t="s">
        <v>405</v>
      </c>
      <c r="C58" s="29">
        <v>4</v>
      </c>
      <c r="D58" s="4" t="s">
        <v>15</v>
      </c>
      <c r="E58" s="6">
        <v>1</v>
      </c>
      <c r="F58" s="6">
        <v>1</v>
      </c>
      <c r="G58" s="6">
        <v>0</v>
      </c>
      <c r="H58" s="6">
        <v>0.5</v>
      </c>
      <c r="I58" s="6">
        <v>1</v>
      </c>
      <c r="J58" s="3"/>
      <c r="K58" s="5">
        <v>1</v>
      </c>
      <c r="L58" s="5">
        <v>1</v>
      </c>
      <c r="M58" s="14">
        <v>0</v>
      </c>
      <c r="N58" s="14">
        <v>0</v>
      </c>
      <c r="O58" s="14">
        <v>1</v>
      </c>
      <c r="P58" s="3"/>
      <c r="Q58" s="5">
        <v>1</v>
      </c>
      <c r="R58" s="5">
        <v>1</v>
      </c>
      <c r="S58" s="5">
        <v>0</v>
      </c>
      <c r="T58" s="5">
        <v>0</v>
      </c>
      <c r="U58" s="5">
        <v>1</v>
      </c>
      <c r="V58" s="5"/>
      <c r="W58" s="13">
        <f t="shared" si="9"/>
        <v>1</v>
      </c>
      <c r="X58" s="13">
        <f t="shared" si="10"/>
        <v>1</v>
      </c>
      <c r="Y58" s="13">
        <f t="shared" si="11"/>
        <v>0</v>
      </c>
      <c r="Z58" s="12">
        <f t="shared" si="12"/>
        <v>0</v>
      </c>
      <c r="AA58" s="13">
        <f t="shared" si="13"/>
        <v>1</v>
      </c>
      <c r="AB58" s="7">
        <f t="shared" si="5"/>
        <v>3</v>
      </c>
      <c r="AC58" s="7"/>
      <c r="AD58" s="7">
        <f t="shared" si="6"/>
        <v>2</v>
      </c>
      <c r="AE58" s="7">
        <f t="shared" si="7"/>
        <v>1</v>
      </c>
      <c r="AF58" s="7">
        <f t="shared" si="8"/>
        <v>0</v>
      </c>
      <c r="AG58" s="7"/>
      <c r="AI58" s="139"/>
      <c r="AJ58" s="139"/>
      <c r="AK58" s="139"/>
      <c r="AL58" s="139"/>
      <c r="AM58" s="139"/>
      <c r="AO58" s="139"/>
      <c r="AP58" s="139"/>
      <c r="AQ58" s="139"/>
      <c r="AR58" s="139"/>
      <c r="AS58" s="139"/>
      <c r="AU58" s="139"/>
      <c r="AV58" s="139"/>
      <c r="AW58" s="139"/>
      <c r="AX58" s="139"/>
      <c r="AY58" s="139"/>
      <c r="AZ58" s="139"/>
      <c r="BA58" s="139"/>
      <c r="BD58" s="139"/>
      <c r="BE58" s="139"/>
      <c r="BF58" s="139"/>
      <c r="BG58" s="139"/>
      <c r="BH58" s="139"/>
      <c r="BI58" s="139"/>
      <c r="BJ58" s="139"/>
      <c r="BK58" s="139"/>
      <c r="BL58" s="139"/>
    </row>
    <row r="59" spans="1:64" ht="13.5" customHeight="1" x14ac:dyDescent="0.2">
      <c r="A59" s="8">
        <v>1051</v>
      </c>
      <c r="B59" s="29" t="s">
        <v>846</v>
      </c>
      <c r="C59" s="29">
        <v>9</v>
      </c>
      <c r="D59" s="8" t="s">
        <v>628</v>
      </c>
      <c r="E59" s="72">
        <v>0</v>
      </c>
      <c r="F59" s="72">
        <v>0</v>
      </c>
      <c r="G59" s="72">
        <v>1</v>
      </c>
      <c r="H59" s="72">
        <v>1</v>
      </c>
      <c r="I59" s="72">
        <v>0</v>
      </c>
      <c r="J59" s="72"/>
      <c r="K59" s="72">
        <v>0</v>
      </c>
      <c r="L59" s="72">
        <v>1</v>
      </c>
      <c r="M59" s="72">
        <v>0</v>
      </c>
      <c r="N59" s="72">
        <v>0</v>
      </c>
      <c r="O59" s="72">
        <v>0</v>
      </c>
      <c r="P59" s="72" t="s">
        <v>753</v>
      </c>
      <c r="Q59" s="72">
        <v>0</v>
      </c>
      <c r="R59" s="72">
        <v>1</v>
      </c>
      <c r="S59" s="72">
        <v>1</v>
      </c>
      <c r="T59" s="72">
        <v>1</v>
      </c>
      <c r="U59" s="72">
        <v>0</v>
      </c>
      <c r="V59" s="8"/>
      <c r="W59" s="13">
        <f t="shared" si="9"/>
        <v>0</v>
      </c>
      <c r="X59" s="13">
        <f t="shared" si="10"/>
        <v>1</v>
      </c>
      <c r="Y59" s="13">
        <f t="shared" si="11"/>
        <v>1</v>
      </c>
      <c r="Z59" s="12">
        <f t="shared" si="12"/>
        <v>1</v>
      </c>
      <c r="AA59" s="13">
        <f t="shared" si="13"/>
        <v>0</v>
      </c>
      <c r="AB59" s="7">
        <f t="shared" si="5"/>
        <v>3</v>
      </c>
      <c r="AC59" s="7"/>
      <c r="AD59" s="7">
        <f t="shared" si="6"/>
        <v>1</v>
      </c>
      <c r="AE59" s="7">
        <f t="shared" si="7"/>
        <v>1</v>
      </c>
      <c r="AF59" s="7">
        <f t="shared" si="8"/>
        <v>1</v>
      </c>
      <c r="AG59" s="7"/>
      <c r="AI59" s="139"/>
      <c r="AJ59" s="139"/>
      <c r="AK59" s="139"/>
      <c r="AL59" s="139"/>
      <c r="AM59" s="139"/>
      <c r="AO59" s="139"/>
      <c r="AP59" s="139"/>
      <c r="AQ59" s="139"/>
      <c r="AR59" s="139"/>
      <c r="AS59" s="139"/>
      <c r="AU59" s="139"/>
      <c r="AV59" s="139"/>
      <c r="AW59" s="139"/>
      <c r="AX59" s="139"/>
      <c r="AY59" s="139"/>
      <c r="BA59" s="139"/>
    </row>
    <row r="60" spans="1:64" ht="13.5" customHeight="1" x14ac:dyDescent="0.2">
      <c r="A60" s="11" t="s">
        <v>149</v>
      </c>
      <c r="B60" s="29" t="s">
        <v>460</v>
      </c>
      <c r="C60" s="29">
        <v>8</v>
      </c>
      <c r="D60" s="4" t="s">
        <v>157</v>
      </c>
      <c r="E60" s="6">
        <v>1</v>
      </c>
      <c r="F60" s="6">
        <v>1</v>
      </c>
      <c r="G60" s="6">
        <v>1</v>
      </c>
      <c r="H60" s="6">
        <v>0</v>
      </c>
      <c r="I60" s="6">
        <v>0</v>
      </c>
      <c r="J60" s="3"/>
      <c r="K60" s="5">
        <v>1</v>
      </c>
      <c r="L60" s="5">
        <v>1</v>
      </c>
      <c r="M60" s="14">
        <v>0.5</v>
      </c>
      <c r="N60" s="14">
        <v>0.5</v>
      </c>
      <c r="O60" s="14">
        <v>1</v>
      </c>
      <c r="P60" s="3"/>
      <c r="Q60" s="5">
        <v>1</v>
      </c>
      <c r="R60" s="5">
        <v>1</v>
      </c>
      <c r="S60" s="5">
        <v>1</v>
      </c>
      <c r="T60" s="5">
        <v>0</v>
      </c>
      <c r="U60" s="5">
        <v>0</v>
      </c>
      <c r="V60" s="5"/>
      <c r="W60" s="13">
        <f t="shared" si="9"/>
        <v>1</v>
      </c>
      <c r="X60" s="13">
        <f t="shared" si="10"/>
        <v>1</v>
      </c>
      <c r="Y60" s="13">
        <f t="shared" si="11"/>
        <v>1</v>
      </c>
      <c r="Z60" s="12">
        <f t="shared" si="12"/>
        <v>0</v>
      </c>
      <c r="AA60" s="13">
        <f t="shared" si="13"/>
        <v>0</v>
      </c>
      <c r="AB60" s="7">
        <f t="shared" si="5"/>
        <v>3</v>
      </c>
      <c r="AC60" s="7"/>
      <c r="AD60" s="7">
        <f t="shared" si="6"/>
        <v>2</v>
      </c>
      <c r="AE60" s="7">
        <f t="shared" si="7"/>
        <v>0</v>
      </c>
      <c r="AF60" s="7">
        <f t="shared" si="8"/>
        <v>1</v>
      </c>
      <c r="AG60" s="7"/>
      <c r="AI60" s="139"/>
      <c r="AJ60" s="139"/>
      <c r="AK60" s="139"/>
      <c r="AL60" s="139"/>
      <c r="AM60" s="139"/>
      <c r="AO60" s="139"/>
      <c r="AP60" s="139"/>
      <c r="AQ60" s="139"/>
      <c r="AR60" s="139"/>
      <c r="AS60" s="139"/>
      <c r="AU60" s="139"/>
      <c r="AV60" s="139"/>
      <c r="AW60" s="139"/>
      <c r="AX60" s="139"/>
      <c r="AY60" s="139"/>
      <c r="AZ60" s="139"/>
      <c r="BA60" s="139"/>
      <c r="BD60" s="139"/>
      <c r="BE60" s="139"/>
      <c r="BF60" s="139"/>
      <c r="BG60" s="139"/>
      <c r="BH60" s="139"/>
      <c r="BI60" s="139"/>
      <c r="BJ60" s="139"/>
      <c r="BK60" s="139"/>
      <c r="BL60" s="139"/>
    </row>
    <row r="61" spans="1:64" ht="13.5" customHeight="1" x14ac:dyDescent="0.2">
      <c r="A61" s="8">
        <v>1132</v>
      </c>
      <c r="B61" s="29" t="s">
        <v>913</v>
      </c>
      <c r="C61" s="29">
        <v>8</v>
      </c>
      <c r="D61" s="8" t="s">
        <v>710</v>
      </c>
      <c r="E61" s="72">
        <v>0</v>
      </c>
      <c r="F61" s="72">
        <v>0</v>
      </c>
      <c r="G61" s="72">
        <v>1</v>
      </c>
      <c r="H61" s="72">
        <v>1</v>
      </c>
      <c r="I61" s="72">
        <v>0</v>
      </c>
      <c r="J61" s="72"/>
      <c r="K61" s="72">
        <v>1</v>
      </c>
      <c r="L61" s="72">
        <v>1</v>
      </c>
      <c r="M61" s="72">
        <v>0.5</v>
      </c>
      <c r="N61" s="72">
        <v>0.5</v>
      </c>
      <c r="O61" s="72">
        <v>0.5</v>
      </c>
      <c r="P61" s="72"/>
      <c r="Q61" s="72">
        <v>1</v>
      </c>
      <c r="R61" s="72">
        <v>1</v>
      </c>
      <c r="S61" s="72">
        <v>0</v>
      </c>
      <c r="T61" s="72">
        <v>0</v>
      </c>
      <c r="U61" s="72">
        <v>0</v>
      </c>
      <c r="V61" s="8"/>
      <c r="W61" s="13">
        <f t="shared" si="9"/>
        <v>1</v>
      </c>
      <c r="X61" s="13">
        <f t="shared" si="10"/>
        <v>1</v>
      </c>
      <c r="Y61" s="13">
        <f t="shared" si="11"/>
        <v>0.5</v>
      </c>
      <c r="Z61" s="12">
        <f t="shared" si="12"/>
        <v>0.5</v>
      </c>
      <c r="AA61" s="13">
        <f t="shared" si="13"/>
        <v>0</v>
      </c>
      <c r="AB61" s="7">
        <f t="shared" si="5"/>
        <v>3</v>
      </c>
      <c r="AC61" s="7"/>
      <c r="AD61" s="7">
        <f t="shared" si="6"/>
        <v>2</v>
      </c>
      <c r="AE61" s="7">
        <f t="shared" si="7"/>
        <v>0.5</v>
      </c>
      <c r="AF61" s="7">
        <f t="shared" si="8"/>
        <v>0.5</v>
      </c>
      <c r="AG61" s="7"/>
      <c r="AI61" s="139"/>
      <c r="AJ61" s="139"/>
      <c r="AK61" s="139"/>
      <c r="AL61" s="139"/>
      <c r="AM61" s="139"/>
      <c r="AO61" s="139"/>
      <c r="AP61" s="139"/>
      <c r="AQ61" s="139"/>
      <c r="AR61" s="139"/>
      <c r="AS61" s="139"/>
      <c r="AU61" s="139"/>
      <c r="AV61" s="139"/>
      <c r="AW61" s="139"/>
      <c r="AX61" s="139"/>
      <c r="AY61" s="139"/>
      <c r="AZ61" s="139"/>
      <c r="BA61" s="139"/>
      <c r="BD61" s="139"/>
      <c r="BE61" s="139"/>
      <c r="BF61" s="139"/>
      <c r="BG61" s="139"/>
      <c r="BH61" s="139"/>
      <c r="BI61" s="139"/>
      <c r="BJ61" s="139"/>
      <c r="BK61" s="139"/>
      <c r="BL61" s="139"/>
    </row>
    <row r="62" spans="1:64" ht="13.5" customHeight="1" x14ac:dyDescent="0.2">
      <c r="A62" s="8">
        <v>1009</v>
      </c>
      <c r="B62" s="29" t="s">
        <v>806</v>
      </c>
      <c r="C62" s="29">
        <v>8</v>
      </c>
      <c r="D62" s="8" t="s">
        <v>586</v>
      </c>
      <c r="E62" s="72">
        <v>1</v>
      </c>
      <c r="F62" s="72">
        <v>1</v>
      </c>
      <c r="G62" s="72">
        <v>1</v>
      </c>
      <c r="H62" s="72">
        <v>1</v>
      </c>
      <c r="I62" s="72">
        <v>0</v>
      </c>
      <c r="J62" s="72"/>
      <c r="K62" s="72">
        <v>1</v>
      </c>
      <c r="L62" s="72">
        <v>1</v>
      </c>
      <c r="M62" s="72">
        <v>0</v>
      </c>
      <c r="N62" s="72">
        <v>0</v>
      </c>
      <c r="O62" s="72">
        <v>0</v>
      </c>
      <c r="P62" s="72" t="s">
        <v>745</v>
      </c>
      <c r="Q62" s="72">
        <v>1</v>
      </c>
      <c r="R62" s="72">
        <v>1</v>
      </c>
      <c r="S62" s="72">
        <v>1</v>
      </c>
      <c r="T62" s="72">
        <v>0</v>
      </c>
      <c r="U62" s="72">
        <v>0</v>
      </c>
      <c r="V62" s="72"/>
      <c r="W62" s="13">
        <f t="shared" si="9"/>
        <v>1</v>
      </c>
      <c r="X62" s="13">
        <f t="shared" si="10"/>
        <v>1</v>
      </c>
      <c r="Y62" s="13">
        <f t="shared" si="11"/>
        <v>1</v>
      </c>
      <c r="Z62" s="12">
        <f t="shared" si="12"/>
        <v>0</v>
      </c>
      <c r="AA62" s="13">
        <f t="shared" si="13"/>
        <v>0</v>
      </c>
      <c r="AB62" s="7">
        <f t="shared" si="5"/>
        <v>3</v>
      </c>
      <c r="AC62" s="7"/>
      <c r="AD62" s="7">
        <f t="shared" si="6"/>
        <v>2</v>
      </c>
      <c r="AE62" s="7">
        <f t="shared" si="7"/>
        <v>0</v>
      </c>
      <c r="AF62" s="7">
        <f t="shared" si="8"/>
        <v>1</v>
      </c>
      <c r="AG62" s="7"/>
      <c r="AI62" s="139"/>
      <c r="AJ62" s="139"/>
      <c r="AK62" s="139"/>
      <c r="AL62" s="139"/>
      <c r="AM62" s="139"/>
      <c r="AO62" s="139"/>
      <c r="AP62" s="139"/>
      <c r="AQ62" s="139"/>
      <c r="AR62" s="139"/>
      <c r="AS62" s="139"/>
      <c r="AU62" s="139"/>
      <c r="AV62" s="139"/>
      <c r="AW62" s="139"/>
      <c r="AX62" s="139"/>
      <c r="AY62" s="139"/>
      <c r="AZ62" s="139"/>
      <c r="BA62" s="139"/>
      <c r="BD62" s="139"/>
      <c r="BE62" s="139"/>
      <c r="BF62" s="139"/>
      <c r="BG62" s="139"/>
      <c r="BH62" s="139"/>
      <c r="BI62" s="139"/>
      <c r="BJ62" s="139"/>
      <c r="BK62" s="139"/>
      <c r="BL62" s="139"/>
    </row>
    <row r="63" spans="1:64" s="55" customFormat="1" ht="13.5" customHeight="1" x14ac:dyDescent="0.2">
      <c r="A63" s="11" t="s">
        <v>322</v>
      </c>
      <c r="B63" s="29" t="s">
        <v>524</v>
      </c>
      <c r="C63" s="29">
        <v>2</v>
      </c>
      <c r="D63" s="4" t="s">
        <v>344</v>
      </c>
      <c r="E63" s="8">
        <v>1</v>
      </c>
      <c r="F63" s="8">
        <v>0</v>
      </c>
      <c r="G63" s="8">
        <v>0</v>
      </c>
      <c r="H63" s="8">
        <v>0</v>
      </c>
      <c r="I63" s="8">
        <v>1</v>
      </c>
      <c r="J63" s="8"/>
      <c r="K63" s="8">
        <v>1</v>
      </c>
      <c r="L63" s="8">
        <v>1</v>
      </c>
      <c r="M63" s="8">
        <v>0</v>
      </c>
      <c r="N63" s="8">
        <v>0</v>
      </c>
      <c r="O63" s="8">
        <v>1</v>
      </c>
      <c r="P63" s="8"/>
      <c r="Q63" s="8">
        <v>1</v>
      </c>
      <c r="R63" s="8">
        <v>1</v>
      </c>
      <c r="S63" s="8">
        <v>0</v>
      </c>
      <c r="T63" s="8">
        <v>0</v>
      </c>
      <c r="U63" s="8">
        <v>0</v>
      </c>
      <c r="V63" s="8"/>
      <c r="W63" s="13">
        <f t="shared" si="9"/>
        <v>1</v>
      </c>
      <c r="X63" s="13">
        <f t="shared" si="10"/>
        <v>1</v>
      </c>
      <c r="Y63" s="13">
        <f t="shared" si="11"/>
        <v>0</v>
      </c>
      <c r="Z63" s="12">
        <f t="shared" si="12"/>
        <v>0</v>
      </c>
      <c r="AA63" s="13">
        <f t="shared" si="13"/>
        <v>1</v>
      </c>
      <c r="AB63" s="7">
        <f t="shared" si="5"/>
        <v>3</v>
      </c>
      <c r="AC63" s="7"/>
      <c r="AD63" s="7">
        <f t="shared" si="6"/>
        <v>2</v>
      </c>
      <c r="AE63" s="7">
        <f t="shared" si="7"/>
        <v>1</v>
      </c>
      <c r="AF63" s="7">
        <f t="shared" si="8"/>
        <v>0</v>
      </c>
      <c r="AG63" s="7"/>
      <c r="AH63" s="54"/>
      <c r="AI63" s="139"/>
      <c r="AJ63" s="139"/>
      <c r="AK63" s="139"/>
      <c r="AL63" s="139"/>
      <c r="AM63" s="139"/>
      <c r="AN63" s="54"/>
      <c r="AO63" s="139"/>
      <c r="AP63" s="139"/>
      <c r="AQ63" s="139"/>
      <c r="AR63" s="139"/>
      <c r="AS63" s="139"/>
      <c r="AT63" s="54"/>
      <c r="AU63" s="139"/>
      <c r="AV63" s="139"/>
      <c r="AW63" s="139"/>
      <c r="AX63" s="139"/>
      <c r="AY63" s="139"/>
      <c r="AZ63" s="54"/>
      <c r="BA63" s="139"/>
      <c r="BB63" s="54"/>
      <c r="BC63" s="54"/>
      <c r="BD63" s="54"/>
      <c r="BE63" s="54"/>
      <c r="BF63" s="54"/>
      <c r="BG63" s="54"/>
      <c r="BH63" s="54"/>
      <c r="BI63" s="54"/>
      <c r="BJ63" s="54"/>
      <c r="BK63" s="54"/>
      <c r="BL63" s="54"/>
    </row>
    <row r="64" spans="1:64" ht="13.5" customHeight="1" x14ac:dyDescent="0.2">
      <c r="A64" s="152" t="s">
        <v>270</v>
      </c>
      <c r="B64" s="32" t="s">
        <v>502</v>
      </c>
      <c r="C64" s="32">
        <v>1</v>
      </c>
      <c r="D64" s="149" t="s">
        <v>283</v>
      </c>
      <c r="E64" s="33">
        <v>1</v>
      </c>
      <c r="F64" s="33">
        <v>1</v>
      </c>
      <c r="G64" s="33">
        <v>0</v>
      </c>
      <c r="H64" s="33">
        <v>0</v>
      </c>
      <c r="I64" s="33">
        <v>1</v>
      </c>
      <c r="J64" s="33"/>
      <c r="K64" s="33">
        <v>1</v>
      </c>
      <c r="L64" s="33">
        <v>1</v>
      </c>
      <c r="M64" s="33">
        <v>0</v>
      </c>
      <c r="N64" s="155">
        <v>0.5</v>
      </c>
      <c r="O64" s="33">
        <v>1</v>
      </c>
      <c r="P64" s="33"/>
      <c r="Q64" s="33">
        <v>1</v>
      </c>
      <c r="R64" s="33">
        <v>1</v>
      </c>
      <c r="S64" s="33">
        <v>0</v>
      </c>
      <c r="T64" s="33">
        <v>0</v>
      </c>
      <c r="U64" s="33">
        <v>0</v>
      </c>
      <c r="V64" s="33"/>
      <c r="W64" s="77">
        <f t="shared" si="9"/>
        <v>1</v>
      </c>
      <c r="X64" s="77">
        <f t="shared" si="10"/>
        <v>1</v>
      </c>
      <c r="Y64" s="77">
        <f t="shared" si="11"/>
        <v>0</v>
      </c>
      <c r="Z64" s="144">
        <f t="shared" si="12"/>
        <v>0</v>
      </c>
      <c r="AA64" s="77">
        <f t="shared" si="13"/>
        <v>1</v>
      </c>
      <c r="AB64" s="42">
        <f t="shared" si="5"/>
        <v>3</v>
      </c>
      <c r="AC64" s="42"/>
      <c r="AD64" s="42">
        <f t="shared" si="6"/>
        <v>2</v>
      </c>
      <c r="AE64" s="42">
        <f t="shared" si="7"/>
        <v>1</v>
      </c>
      <c r="AF64" s="42">
        <f t="shared" si="8"/>
        <v>0</v>
      </c>
      <c r="AG64" s="42"/>
      <c r="AI64" s="139"/>
      <c r="AJ64" s="139"/>
      <c r="AK64" s="139"/>
      <c r="AL64" s="139"/>
      <c r="AM64" s="139"/>
      <c r="AO64" s="139"/>
      <c r="AP64" s="139"/>
      <c r="AQ64" s="139"/>
      <c r="AR64" s="139"/>
      <c r="AS64" s="139"/>
      <c r="AU64" s="139"/>
      <c r="AV64" s="139"/>
      <c r="AW64" s="139"/>
      <c r="AX64" s="139"/>
      <c r="AY64" s="139"/>
      <c r="BA64" s="139"/>
    </row>
    <row r="65" spans="1:64" s="33" customFormat="1" ht="13.5" customHeight="1" x14ac:dyDescent="0.2">
      <c r="A65" s="31" t="s">
        <v>342</v>
      </c>
      <c r="B65" s="32" t="s">
        <v>529</v>
      </c>
      <c r="C65" s="32">
        <v>2</v>
      </c>
      <c r="D65" s="149" t="s">
        <v>365</v>
      </c>
      <c r="E65" s="33">
        <v>1</v>
      </c>
      <c r="F65" s="33">
        <v>1</v>
      </c>
      <c r="G65" s="33">
        <v>0</v>
      </c>
      <c r="H65" s="33">
        <v>0</v>
      </c>
      <c r="I65" s="33">
        <v>1</v>
      </c>
      <c r="K65" s="33">
        <v>1</v>
      </c>
      <c r="L65" s="33">
        <v>1</v>
      </c>
      <c r="M65" s="33">
        <v>0</v>
      </c>
      <c r="N65" s="33">
        <v>0</v>
      </c>
      <c r="O65" s="33">
        <v>1</v>
      </c>
      <c r="Q65" s="33">
        <v>1</v>
      </c>
      <c r="R65" s="33">
        <v>1</v>
      </c>
      <c r="S65" s="33">
        <v>0</v>
      </c>
      <c r="T65" s="33">
        <v>0</v>
      </c>
      <c r="U65" s="33">
        <v>1</v>
      </c>
      <c r="W65" s="77">
        <f t="shared" si="9"/>
        <v>1</v>
      </c>
      <c r="X65" s="77">
        <f t="shared" si="10"/>
        <v>1</v>
      </c>
      <c r="Y65" s="77">
        <f t="shared" si="11"/>
        <v>0</v>
      </c>
      <c r="Z65" s="144">
        <f t="shared" si="12"/>
        <v>0</v>
      </c>
      <c r="AA65" s="77">
        <f t="shared" si="13"/>
        <v>1</v>
      </c>
      <c r="AB65" s="42">
        <f t="shared" si="5"/>
        <v>3</v>
      </c>
      <c r="AC65" s="42"/>
      <c r="AD65" s="42">
        <f t="shared" si="6"/>
        <v>2</v>
      </c>
      <c r="AE65" s="42">
        <f t="shared" si="7"/>
        <v>1</v>
      </c>
      <c r="AF65" s="42">
        <f t="shared" si="8"/>
        <v>0</v>
      </c>
      <c r="AG65" s="42"/>
      <c r="AI65" s="34"/>
      <c r="AJ65" s="34"/>
      <c r="AK65" s="34"/>
      <c r="AL65" s="34"/>
      <c r="AM65" s="34"/>
      <c r="AO65" s="34"/>
      <c r="AP65" s="34"/>
      <c r="AQ65" s="34"/>
      <c r="AR65" s="34"/>
      <c r="AS65" s="34"/>
      <c r="AU65" s="34"/>
      <c r="AV65" s="34"/>
      <c r="AW65" s="34"/>
      <c r="AX65" s="34"/>
      <c r="AY65" s="34"/>
      <c r="BA65" s="34"/>
    </row>
    <row r="66" spans="1:64" s="78" customFormat="1" ht="13.5" customHeight="1" x14ac:dyDescent="0.2">
      <c r="A66" s="1" t="s">
        <v>299</v>
      </c>
      <c r="B66" s="29" t="s">
        <v>515</v>
      </c>
      <c r="C66" s="29">
        <v>2</v>
      </c>
      <c r="D66" s="4" t="s">
        <v>316</v>
      </c>
      <c r="E66" s="8">
        <v>1</v>
      </c>
      <c r="F66" s="8">
        <v>1</v>
      </c>
      <c r="G66" s="8">
        <v>0</v>
      </c>
      <c r="H66" s="8">
        <v>0</v>
      </c>
      <c r="I66" s="8">
        <v>1</v>
      </c>
      <c r="J66" s="8"/>
      <c r="K66" s="8">
        <v>1</v>
      </c>
      <c r="L66" s="8">
        <v>1</v>
      </c>
      <c r="M66" s="8">
        <v>0</v>
      </c>
      <c r="N66" s="8">
        <v>0</v>
      </c>
      <c r="O66" s="8">
        <v>1</v>
      </c>
      <c r="P66" s="8"/>
      <c r="Q66" s="8">
        <v>1</v>
      </c>
      <c r="R66" s="8">
        <v>1</v>
      </c>
      <c r="S66" s="8">
        <v>0</v>
      </c>
      <c r="T66" s="8">
        <v>0</v>
      </c>
      <c r="U66" s="8">
        <v>1</v>
      </c>
      <c r="V66" s="8"/>
      <c r="W66" s="13">
        <f t="shared" si="9"/>
        <v>1</v>
      </c>
      <c r="X66" s="13">
        <f t="shared" si="10"/>
        <v>1</v>
      </c>
      <c r="Y66" s="13">
        <f t="shared" si="11"/>
        <v>0</v>
      </c>
      <c r="Z66" s="12">
        <f t="shared" si="12"/>
        <v>0</v>
      </c>
      <c r="AA66" s="13">
        <f t="shared" si="13"/>
        <v>1</v>
      </c>
      <c r="AB66" s="7">
        <f t="shared" si="5"/>
        <v>3</v>
      </c>
      <c r="AC66" s="7"/>
      <c r="AD66" s="7">
        <f t="shared" si="6"/>
        <v>2</v>
      </c>
      <c r="AE66" s="7">
        <f t="shared" si="7"/>
        <v>1</v>
      </c>
      <c r="AF66" s="7">
        <f t="shared" si="8"/>
        <v>0</v>
      </c>
      <c r="AG66" s="7"/>
      <c r="AI66" s="80"/>
      <c r="AJ66" s="80"/>
      <c r="AK66" s="80"/>
      <c r="AL66" s="80"/>
      <c r="AM66" s="80"/>
      <c r="AO66" s="80"/>
      <c r="AP66" s="80"/>
      <c r="AQ66" s="80"/>
      <c r="AR66" s="80"/>
      <c r="AS66" s="80"/>
      <c r="AU66" s="80"/>
      <c r="AV66" s="80"/>
      <c r="AW66" s="80"/>
      <c r="AX66" s="80"/>
      <c r="AY66" s="80"/>
      <c r="AZ66" s="80"/>
      <c r="BA66" s="80"/>
      <c r="BD66" s="80"/>
      <c r="BE66" s="80"/>
      <c r="BF66" s="80"/>
      <c r="BG66" s="80"/>
      <c r="BH66" s="80"/>
      <c r="BI66" s="80"/>
      <c r="BJ66" s="80"/>
      <c r="BK66" s="80"/>
      <c r="BL66" s="80"/>
    </row>
    <row r="67" spans="1:64" s="55" customFormat="1" ht="13.5" customHeight="1" x14ac:dyDescent="0.2">
      <c r="A67" s="152" t="s">
        <v>120</v>
      </c>
      <c r="B67" s="32" t="s">
        <v>451</v>
      </c>
      <c r="C67" s="32">
        <v>11</v>
      </c>
      <c r="D67" s="149" t="s">
        <v>128</v>
      </c>
      <c r="E67" s="34">
        <v>1</v>
      </c>
      <c r="F67" s="34">
        <v>0</v>
      </c>
      <c r="G67" s="34">
        <v>1</v>
      </c>
      <c r="H67" s="34">
        <v>0</v>
      </c>
      <c r="I67" s="34">
        <v>0</v>
      </c>
      <c r="J67" s="150"/>
      <c r="K67" s="90">
        <v>1</v>
      </c>
      <c r="L67" s="90">
        <v>0</v>
      </c>
      <c r="M67" s="151">
        <v>0.5</v>
      </c>
      <c r="N67" s="151">
        <v>0.5</v>
      </c>
      <c r="O67" s="151">
        <v>0.5</v>
      </c>
      <c r="P67" s="150"/>
      <c r="Q67" s="90">
        <v>1</v>
      </c>
      <c r="R67" s="90">
        <v>0</v>
      </c>
      <c r="S67" s="90">
        <v>1</v>
      </c>
      <c r="T67" s="90">
        <v>1</v>
      </c>
      <c r="U67" s="90">
        <v>1</v>
      </c>
      <c r="V67" s="90"/>
      <c r="W67" s="77">
        <f t="shared" ref="W67:W98" si="14">IF(((E67+K67+Q67)=1.5),0.5,ROUND((E67+K67+Q67)/3,0))</f>
        <v>1</v>
      </c>
      <c r="X67" s="77">
        <f t="shared" ref="X67:X98" si="15">IF(((F67+L67+R67)=1.5),0.5,ROUND((F67+L67+R67)/3,0))</f>
        <v>0</v>
      </c>
      <c r="Y67" s="77">
        <f t="shared" ref="Y67:Y98" si="16">IF(((G67+M67+S67)=1.5),0.5,ROUND((G67+M67+S67)/3,0))</f>
        <v>1</v>
      </c>
      <c r="Z67" s="144">
        <f t="shared" ref="Z67:Z98" si="17">IF(((H67+N67+T67)=1.5),0.5,ROUND((H67+N67+T67)/3,0))</f>
        <v>0.5</v>
      </c>
      <c r="AA67" s="77">
        <f t="shared" ref="AA67:AA98" si="18">IF(((I67+O67+U67)=1.5),0.5,ROUND((I67+O67+U67)/3,0))</f>
        <v>0.5</v>
      </c>
      <c r="AB67" s="42">
        <f t="shared" ref="AB67:AB130" si="19">SUM(W67:AA67)</f>
        <v>3</v>
      </c>
      <c r="AC67" s="42"/>
      <c r="AD67" s="42">
        <f t="shared" ref="AD67:AD130" si="20">W67+X67</f>
        <v>1</v>
      </c>
      <c r="AE67" s="42">
        <f t="shared" ref="AE67:AE130" si="21">Z67+AA67</f>
        <v>1</v>
      </c>
      <c r="AF67" s="42">
        <f t="shared" ref="AF67:AF130" si="22">Y67</f>
        <v>1</v>
      </c>
      <c r="AG67" s="42"/>
      <c r="AI67" s="137"/>
      <c r="AJ67" s="137"/>
      <c r="AK67" s="137"/>
      <c r="AL67" s="137"/>
      <c r="AM67" s="137"/>
      <c r="AO67" s="137"/>
      <c r="AP67" s="137"/>
      <c r="AQ67" s="137"/>
      <c r="AR67" s="137"/>
      <c r="AS67" s="137"/>
      <c r="AU67" s="137"/>
      <c r="AV67" s="137"/>
      <c r="AW67" s="137"/>
      <c r="AX67" s="137"/>
      <c r="AY67" s="137"/>
      <c r="AZ67" s="137"/>
      <c r="BA67" s="137"/>
      <c r="BD67" s="137"/>
      <c r="BE67" s="137"/>
      <c r="BF67" s="137"/>
      <c r="BG67" s="137"/>
      <c r="BH67" s="137"/>
      <c r="BI67" s="137"/>
      <c r="BJ67" s="137"/>
      <c r="BK67" s="137"/>
      <c r="BL67" s="137"/>
    </row>
    <row r="68" spans="1:64" ht="13.5" customHeight="1" x14ac:dyDescent="0.2">
      <c r="A68" s="8">
        <v>1025</v>
      </c>
      <c r="B68" s="29" t="s">
        <v>820</v>
      </c>
      <c r="C68" s="29">
        <v>11</v>
      </c>
      <c r="D68" s="8" t="s">
        <v>602</v>
      </c>
      <c r="E68" s="72">
        <v>1</v>
      </c>
      <c r="F68" s="72">
        <v>1</v>
      </c>
      <c r="G68" s="72">
        <v>0</v>
      </c>
      <c r="H68" s="72">
        <v>0</v>
      </c>
      <c r="I68" s="72">
        <v>0</v>
      </c>
      <c r="J68" s="72"/>
      <c r="K68" s="72">
        <v>1</v>
      </c>
      <c r="L68" s="72">
        <v>1</v>
      </c>
      <c r="M68" s="72">
        <v>0.5</v>
      </c>
      <c r="N68" s="72">
        <v>0.5</v>
      </c>
      <c r="O68" s="72">
        <v>1</v>
      </c>
      <c r="P68" s="72"/>
      <c r="Q68" s="72">
        <v>1</v>
      </c>
      <c r="R68" s="72">
        <v>1</v>
      </c>
      <c r="S68" s="72">
        <v>1</v>
      </c>
      <c r="T68" s="72">
        <v>1</v>
      </c>
      <c r="U68" s="72">
        <v>0</v>
      </c>
      <c r="W68" s="13">
        <f t="shared" si="14"/>
        <v>1</v>
      </c>
      <c r="X68" s="13">
        <f t="shared" si="15"/>
        <v>1</v>
      </c>
      <c r="Y68" s="13">
        <f t="shared" si="16"/>
        <v>0.5</v>
      </c>
      <c r="Z68" s="12">
        <f t="shared" si="17"/>
        <v>0.5</v>
      </c>
      <c r="AA68" s="13">
        <f t="shared" si="18"/>
        <v>0</v>
      </c>
      <c r="AB68" s="7">
        <f t="shared" si="19"/>
        <v>3</v>
      </c>
      <c r="AC68" s="7"/>
      <c r="AD68" s="7">
        <f t="shared" si="20"/>
        <v>2</v>
      </c>
      <c r="AE68" s="7">
        <f t="shared" si="21"/>
        <v>0.5</v>
      </c>
      <c r="AF68" s="7">
        <f t="shared" si="22"/>
        <v>0.5</v>
      </c>
      <c r="AG68" s="7"/>
      <c r="AI68" s="139"/>
      <c r="AJ68" s="139"/>
      <c r="AK68" s="139"/>
      <c r="AL68" s="139"/>
      <c r="AM68" s="139"/>
      <c r="AO68" s="139"/>
      <c r="AP68" s="139"/>
      <c r="AQ68" s="139"/>
      <c r="AR68" s="139"/>
      <c r="AS68" s="139"/>
      <c r="AU68" s="139"/>
      <c r="AV68" s="139"/>
      <c r="AW68" s="139"/>
      <c r="AX68" s="139"/>
      <c r="AY68" s="139"/>
      <c r="BA68" s="139"/>
    </row>
    <row r="69" spans="1:64" ht="13.5" customHeight="1" x14ac:dyDescent="0.2">
      <c r="A69" s="152" t="s">
        <v>90</v>
      </c>
      <c r="B69" s="32" t="s">
        <v>438</v>
      </c>
      <c r="C69" s="32">
        <v>11</v>
      </c>
      <c r="D69" s="149" t="s">
        <v>98</v>
      </c>
      <c r="E69" s="34">
        <v>1</v>
      </c>
      <c r="F69" s="34">
        <v>1</v>
      </c>
      <c r="G69" s="34">
        <v>1</v>
      </c>
      <c r="H69" s="34">
        <v>1</v>
      </c>
      <c r="I69" s="34">
        <v>0</v>
      </c>
      <c r="J69" s="150"/>
      <c r="K69" s="90">
        <v>1</v>
      </c>
      <c r="L69" s="90">
        <v>1</v>
      </c>
      <c r="M69" s="151">
        <v>0.5</v>
      </c>
      <c r="N69" s="151">
        <v>0.5</v>
      </c>
      <c r="O69" s="151">
        <v>0</v>
      </c>
      <c r="P69" s="150"/>
      <c r="Q69" s="90">
        <v>1</v>
      </c>
      <c r="R69" s="90">
        <v>1</v>
      </c>
      <c r="S69" s="90">
        <v>0</v>
      </c>
      <c r="T69" s="90">
        <v>0</v>
      </c>
      <c r="U69" s="90">
        <v>0</v>
      </c>
      <c r="V69" s="90"/>
      <c r="W69" s="77">
        <f t="shared" si="14"/>
        <v>1</v>
      </c>
      <c r="X69" s="77">
        <f t="shared" si="15"/>
        <v>1</v>
      </c>
      <c r="Y69" s="77">
        <f t="shared" si="16"/>
        <v>0.5</v>
      </c>
      <c r="Z69" s="144">
        <f t="shared" si="17"/>
        <v>0.5</v>
      </c>
      <c r="AA69" s="77">
        <f t="shared" si="18"/>
        <v>0</v>
      </c>
      <c r="AB69" s="42">
        <f t="shared" si="19"/>
        <v>3</v>
      </c>
      <c r="AC69" s="42"/>
      <c r="AD69" s="42">
        <f t="shared" si="20"/>
        <v>2</v>
      </c>
      <c r="AE69" s="42">
        <f t="shared" si="21"/>
        <v>0.5</v>
      </c>
      <c r="AF69" s="42">
        <f t="shared" si="22"/>
        <v>0.5</v>
      </c>
      <c r="AG69" s="42"/>
      <c r="AI69" s="139"/>
      <c r="AJ69" s="139"/>
      <c r="AK69" s="139"/>
      <c r="AL69" s="139"/>
      <c r="AM69" s="139"/>
      <c r="AO69" s="139"/>
      <c r="AP69" s="139"/>
      <c r="AQ69" s="139"/>
      <c r="AR69" s="139"/>
      <c r="AS69" s="139"/>
      <c r="AU69" s="139"/>
      <c r="AV69" s="139"/>
      <c r="AW69" s="139"/>
      <c r="AX69" s="139"/>
      <c r="AY69" s="139"/>
      <c r="BA69" s="139"/>
    </row>
    <row r="70" spans="1:64" ht="13.5" customHeight="1" x14ac:dyDescent="0.2">
      <c r="A70" s="11" t="s">
        <v>287</v>
      </c>
      <c r="B70" s="29" t="s">
        <v>511</v>
      </c>
      <c r="C70" s="29">
        <v>2</v>
      </c>
      <c r="D70" s="4" t="s">
        <v>306</v>
      </c>
      <c r="E70" s="8">
        <v>1</v>
      </c>
      <c r="F70" s="8">
        <v>0</v>
      </c>
      <c r="G70" s="8">
        <v>0</v>
      </c>
      <c r="H70" s="8">
        <v>0</v>
      </c>
      <c r="I70" s="8">
        <v>1</v>
      </c>
      <c r="J70" s="8"/>
      <c r="K70" s="8">
        <v>1</v>
      </c>
      <c r="L70" s="8">
        <v>1</v>
      </c>
      <c r="M70" s="17">
        <v>0.5</v>
      </c>
      <c r="N70" s="17">
        <v>0.5</v>
      </c>
      <c r="O70" s="8">
        <v>1</v>
      </c>
      <c r="P70" s="8"/>
      <c r="Q70" s="8">
        <v>1</v>
      </c>
      <c r="R70" s="8">
        <v>1</v>
      </c>
      <c r="S70" s="8">
        <v>0</v>
      </c>
      <c r="T70" s="8">
        <v>0</v>
      </c>
      <c r="U70" s="8">
        <v>1</v>
      </c>
      <c r="V70" s="8"/>
      <c r="W70" s="13">
        <f t="shared" si="14"/>
        <v>1</v>
      </c>
      <c r="X70" s="13">
        <f t="shared" si="15"/>
        <v>1</v>
      </c>
      <c r="Y70" s="13">
        <f t="shared" si="16"/>
        <v>0</v>
      </c>
      <c r="Z70" s="12">
        <f t="shared" si="17"/>
        <v>0</v>
      </c>
      <c r="AA70" s="13">
        <f t="shared" si="18"/>
        <v>1</v>
      </c>
      <c r="AB70" s="7">
        <f t="shared" si="19"/>
        <v>3</v>
      </c>
      <c r="AC70" s="7"/>
      <c r="AD70" s="7">
        <f t="shared" si="20"/>
        <v>2</v>
      </c>
      <c r="AE70" s="7">
        <f t="shared" si="21"/>
        <v>1</v>
      </c>
      <c r="AF70" s="7">
        <f t="shared" si="22"/>
        <v>0</v>
      </c>
      <c r="AG70" s="88"/>
      <c r="AI70" s="139"/>
      <c r="AJ70" s="139"/>
      <c r="AK70" s="139"/>
      <c r="AL70" s="139"/>
      <c r="AM70" s="139"/>
      <c r="AO70" s="139"/>
      <c r="AP70" s="139"/>
      <c r="AQ70" s="139"/>
      <c r="AR70" s="139"/>
      <c r="AS70" s="139"/>
      <c r="AU70" s="139"/>
      <c r="AV70" s="139"/>
      <c r="AW70" s="139"/>
      <c r="AX70" s="139"/>
      <c r="AY70" s="139"/>
      <c r="BA70" s="139"/>
    </row>
    <row r="71" spans="1:64" ht="13.5" customHeight="1" x14ac:dyDescent="0.2">
      <c r="A71" s="11" t="s">
        <v>226</v>
      </c>
      <c r="B71" s="29" t="s">
        <v>489</v>
      </c>
      <c r="C71" s="29">
        <v>8</v>
      </c>
      <c r="D71" s="4" t="s">
        <v>237</v>
      </c>
      <c r="E71" s="8">
        <v>1</v>
      </c>
      <c r="F71" s="8">
        <v>1</v>
      </c>
      <c r="G71" s="8">
        <v>1</v>
      </c>
      <c r="H71" s="8">
        <v>1</v>
      </c>
      <c r="I71" s="8">
        <v>0</v>
      </c>
      <c r="J71" s="8" t="s">
        <v>545</v>
      </c>
      <c r="K71" s="8">
        <v>1</v>
      </c>
      <c r="L71" s="6">
        <v>1</v>
      </c>
      <c r="M71" s="17">
        <v>0.5</v>
      </c>
      <c r="N71" s="17">
        <v>0.5</v>
      </c>
      <c r="O71" s="17">
        <v>0</v>
      </c>
      <c r="P71" s="8" t="s">
        <v>352</v>
      </c>
      <c r="Q71" s="8">
        <v>1</v>
      </c>
      <c r="R71" s="8">
        <v>1</v>
      </c>
      <c r="S71" s="8">
        <v>0</v>
      </c>
      <c r="T71" s="8">
        <v>0</v>
      </c>
      <c r="U71" s="8">
        <v>0</v>
      </c>
      <c r="V71" s="8"/>
      <c r="W71" s="13">
        <f t="shared" si="14"/>
        <v>1</v>
      </c>
      <c r="X71" s="13">
        <f t="shared" si="15"/>
        <v>1</v>
      </c>
      <c r="Y71" s="13">
        <f t="shared" si="16"/>
        <v>0.5</v>
      </c>
      <c r="Z71" s="12">
        <f t="shared" si="17"/>
        <v>0.5</v>
      </c>
      <c r="AA71" s="13">
        <f t="shared" si="18"/>
        <v>0</v>
      </c>
      <c r="AB71" s="7">
        <f t="shared" si="19"/>
        <v>3</v>
      </c>
      <c r="AC71" s="7"/>
      <c r="AD71" s="7">
        <f t="shared" si="20"/>
        <v>2</v>
      </c>
      <c r="AE71" s="7">
        <f t="shared" si="21"/>
        <v>0.5</v>
      </c>
      <c r="AF71" s="7">
        <f t="shared" si="22"/>
        <v>0.5</v>
      </c>
      <c r="AG71" s="7"/>
      <c r="AI71" s="139"/>
      <c r="AJ71" s="139"/>
      <c r="AK71" s="139"/>
      <c r="AL71" s="139"/>
      <c r="AM71" s="139"/>
      <c r="AO71" s="139"/>
      <c r="AP71" s="139"/>
      <c r="AQ71" s="139"/>
      <c r="AR71" s="139"/>
      <c r="AS71" s="139"/>
      <c r="AU71" s="139"/>
      <c r="AV71" s="139"/>
      <c r="AW71" s="139"/>
      <c r="AX71" s="139"/>
      <c r="AY71" s="139"/>
      <c r="BA71" s="139"/>
    </row>
    <row r="72" spans="1:64" ht="13.5" customHeight="1" x14ac:dyDescent="0.2">
      <c r="A72" s="8">
        <v>1001</v>
      </c>
      <c r="B72" s="29" t="s">
        <v>799</v>
      </c>
      <c r="C72" s="29">
        <v>10</v>
      </c>
      <c r="D72" s="8" t="s">
        <v>578</v>
      </c>
      <c r="E72" s="72">
        <v>1</v>
      </c>
      <c r="F72" s="72">
        <v>1</v>
      </c>
      <c r="G72" s="72">
        <v>0</v>
      </c>
      <c r="H72" s="72">
        <v>1</v>
      </c>
      <c r="I72" s="72">
        <v>0</v>
      </c>
      <c r="J72" s="72"/>
      <c r="K72" s="72">
        <v>0</v>
      </c>
      <c r="L72" s="72">
        <v>0</v>
      </c>
      <c r="M72" s="72">
        <v>0</v>
      </c>
      <c r="N72" s="72">
        <v>0</v>
      </c>
      <c r="O72" s="72">
        <v>0</v>
      </c>
      <c r="P72" s="72" t="s">
        <v>743</v>
      </c>
      <c r="Q72" s="72">
        <v>1</v>
      </c>
      <c r="R72" s="72">
        <v>1</v>
      </c>
      <c r="S72" s="72">
        <v>1</v>
      </c>
      <c r="T72" s="72">
        <v>1</v>
      </c>
      <c r="U72" s="72">
        <v>0</v>
      </c>
      <c r="V72" s="72"/>
      <c r="W72" s="13">
        <f t="shared" si="14"/>
        <v>1</v>
      </c>
      <c r="X72" s="13">
        <f t="shared" si="15"/>
        <v>1</v>
      </c>
      <c r="Y72" s="13">
        <f t="shared" si="16"/>
        <v>0</v>
      </c>
      <c r="Z72" s="12">
        <f t="shared" si="17"/>
        <v>1</v>
      </c>
      <c r="AA72" s="13">
        <f t="shared" si="18"/>
        <v>0</v>
      </c>
      <c r="AB72" s="7">
        <f t="shared" si="19"/>
        <v>3</v>
      </c>
      <c r="AC72" s="7"/>
      <c r="AD72" s="7">
        <f t="shared" si="20"/>
        <v>2</v>
      </c>
      <c r="AE72" s="7">
        <f t="shared" si="21"/>
        <v>1</v>
      </c>
      <c r="AF72" s="7">
        <f t="shared" si="22"/>
        <v>0</v>
      </c>
      <c r="AG72" s="7"/>
      <c r="AI72" s="139"/>
      <c r="AJ72" s="139"/>
      <c r="AK72" s="139"/>
      <c r="AL72" s="139"/>
      <c r="AM72" s="139"/>
      <c r="AO72" s="139"/>
      <c r="AP72" s="139"/>
      <c r="AQ72" s="139"/>
      <c r="AR72" s="139"/>
      <c r="AS72" s="139"/>
      <c r="AU72" s="139"/>
      <c r="AV72" s="139"/>
      <c r="AW72" s="139"/>
      <c r="AX72" s="139"/>
      <c r="AY72" s="139"/>
      <c r="BA72" s="139"/>
    </row>
    <row r="73" spans="1:64" ht="13.5" customHeight="1" x14ac:dyDescent="0.2">
      <c r="A73" s="8">
        <v>1127</v>
      </c>
      <c r="B73" s="29" t="s">
        <v>908</v>
      </c>
      <c r="C73" s="29">
        <v>10</v>
      </c>
      <c r="D73" s="8" t="s">
        <v>705</v>
      </c>
      <c r="E73" s="72">
        <v>1</v>
      </c>
      <c r="F73" s="72">
        <v>1</v>
      </c>
      <c r="G73" s="72">
        <v>1</v>
      </c>
      <c r="H73" s="72">
        <v>0</v>
      </c>
      <c r="I73" s="72">
        <v>0</v>
      </c>
      <c r="J73" s="72"/>
      <c r="K73" s="72">
        <v>1</v>
      </c>
      <c r="L73" s="72">
        <v>1</v>
      </c>
      <c r="M73" s="72">
        <v>0</v>
      </c>
      <c r="N73" s="72">
        <v>0</v>
      </c>
      <c r="O73" s="72">
        <v>0</v>
      </c>
      <c r="P73" s="72"/>
      <c r="Q73" s="72">
        <v>1</v>
      </c>
      <c r="R73" s="72">
        <v>1</v>
      </c>
      <c r="S73" s="72">
        <v>1</v>
      </c>
      <c r="T73" s="72">
        <v>1</v>
      </c>
      <c r="U73" s="72">
        <v>0</v>
      </c>
      <c r="V73" s="8"/>
      <c r="W73" s="13">
        <f t="shared" si="14"/>
        <v>1</v>
      </c>
      <c r="X73" s="13">
        <f t="shared" si="15"/>
        <v>1</v>
      </c>
      <c r="Y73" s="13">
        <f t="shared" si="16"/>
        <v>1</v>
      </c>
      <c r="Z73" s="12">
        <f t="shared" si="17"/>
        <v>0</v>
      </c>
      <c r="AA73" s="13">
        <f t="shared" si="18"/>
        <v>0</v>
      </c>
      <c r="AB73" s="7">
        <f t="shared" si="19"/>
        <v>3</v>
      </c>
      <c r="AC73" s="7"/>
      <c r="AD73" s="7">
        <f t="shared" si="20"/>
        <v>2</v>
      </c>
      <c r="AE73" s="7">
        <f t="shared" si="21"/>
        <v>0</v>
      </c>
      <c r="AF73" s="7">
        <f t="shared" si="22"/>
        <v>1</v>
      </c>
      <c r="AG73" s="7"/>
      <c r="AI73" s="139"/>
      <c r="AJ73" s="139"/>
      <c r="AK73" s="139"/>
      <c r="AL73" s="139"/>
      <c r="AM73" s="139"/>
      <c r="AO73" s="139"/>
      <c r="AP73" s="139"/>
      <c r="AQ73" s="139"/>
      <c r="AR73" s="139"/>
      <c r="AS73" s="139"/>
      <c r="AU73" s="139"/>
      <c r="AV73" s="139"/>
      <c r="AW73" s="139"/>
      <c r="AX73" s="139"/>
      <c r="AY73" s="139"/>
      <c r="BA73" s="139"/>
    </row>
    <row r="74" spans="1:64" ht="13.5" customHeight="1" x14ac:dyDescent="0.2">
      <c r="A74" s="8">
        <v>1016</v>
      </c>
      <c r="B74" s="29" t="s">
        <v>811</v>
      </c>
      <c r="C74" s="29">
        <v>9</v>
      </c>
      <c r="D74" s="8" t="s">
        <v>593</v>
      </c>
      <c r="E74" s="72">
        <v>1</v>
      </c>
      <c r="F74" s="72">
        <v>1</v>
      </c>
      <c r="G74" s="72">
        <v>0</v>
      </c>
      <c r="H74" s="72">
        <v>0</v>
      </c>
      <c r="I74" s="72">
        <v>1</v>
      </c>
      <c r="J74" s="72" t="s">
        <v>779</v>
      </c>
      <c r="K74" s="72">
        <v>1</v>
      </c>
      <c r="L74" s="72">
        <v>1</v>
      </c>
      <c r="M74" s="72">
        <v>0</v>
      </c>
      <c r="N74" s="72">
        <v>0.5</v>
      </c>
      <c r="O74" s="72">
        <v>0.5</v>
      </c>
      <c r="P74" s="72"/>
      <c r="Q74" s="72">
        <v>1</v>
      </c>
      <c r="R74" s="72">
        <v>1</v>
      </c>
      <c r="S74" s="72">
        <v>0</v>
      </c>
      <c r="T74" s="72">
        <v>0</v>
      </c>
      <c r="U74" s="72">
        <v>1</v>
      </c>
      <c r="V74" s="72"/>
      <c r="W74" s="13">
        <f t="shared" si="14"/>
        <v>1</v>
      </c>
      <c r="X74" s="13">
        <f t="shared" si="15"/>
        <v>1</v>
      </c>
      <c r="Y74" s="13">
        <f t="shared" si="16"/>
        <v>0</v>
      </c>
      <c r="Z74" s="12">
        <f t="shared" si="17"/>
        <v>0</v>
      </c>
      <c r="AA74" s="13">
        <f t="shared" si="18"/>
        <v>1</v>
      </c>
      <c r="AB74" s="7">
        <f t="shared" si="19"/>
        <v>3</v>
      </c>
      <c r="AC74" s="7"/>
      <c r="AD74" s="7">
        <f t="shared" si="20"/>
        <v>2</v>
      </c>
      <c r="AE74" s="7">
        <f t="shared" si="21"/>
        <v>1</v>
      </c>
      <c r="AF74" s="7">
        <f t="shared" si="22"/>
        <v>0</v>
      </c>
      <c r="AG74" s="7"/>
      <c r="AI74" s="139"/>
      <c r="AJ74" s="139"/>
      <c r="AK74" s="139"/>
      <c r="AL74" s="139"/>
      <c r="AM74" s="139"/>
      <c r="AO74" s="139"/>
      <c r="AP74" s="139"/>
      <c r="AQ74" s="139"/>
      <c r="AR74" s="139"/>
      <c r="AS74" s="139"/>
      <c r="AU74" s="139"/>
      <c r="AV74" s="139"/>
      <c r="AW74" s="139"/>
      <c r="AX74" s="139"/>
      <c r="AY74" s="139"/>
      <c r="BA74" s="139"/>
    </row>
    <row r="75" spans="1:64" ht="13.5" customHeight="1" x14ac:dyDescent="0.2">
      <c r="A75" s="8">
        <v>1033</v>
      </c>
      <c r="B75" s="29" t="s">
        <v>828</v>
      </c>
      <c r="C75" s="29">
        <v>10</v>
      </c>
      <c r="D75" s="8" t="s">
        <v>610</v>
      </c>
      <c r="E75" s="72">
        <v>1</v>
      </c>
      <c r="F75" s="72">
        <v>1</v>
      </c>
      <c r="G75" s="72">
        <v>0</v>
      </c>
      <c r="H75" s="72">
        <v>0</v>
      </c>
      <c r="I75" s="72">
        <v>1</v>
      </c>
      <c r="J75" s="72"/>
      <c r="K75" s="72">
        <v>1</v>
      </c>
      <c r="L75" s="72">
        <v>1</v>
      </c>
      <c r="M75" s="72">
        <v>0.5</v>
      </c>
      <c r="N75" s="72">
        <v>0</v>
      </c>
      <c r="O75" s="72">
        <v>0</v>
      </c>
      <c r="P75" s="72"/>
      <c r="Q75" s="72">
        <v>1</v>
      </c>
      <c r="R75" s="72">
        <v>1</v>
      </c>
      <c r="S75" s="72">
        <v>0</v>
      </c>
      <c r="T75" s="72">
        <v>0</v>
      </c>
      <c r="U75" s="72">
        <v>1</v>
      </c>
      <c r="W75" s="13">
        <f t="shared" si="14"/>
        <v>1</v>
      </c>
      <c r="X75" s="13">
        <f t="shared" si="15"/>
        <v>1</v>
      </c>
      <c r="Y75" s="13">
        <f t="shared" si="16"/>
        <v>0</v>
      </c>
      <c r="Z75" s="12">
        <f t="shared" si="17"/>
        <v>0</v>
      </c>
      <c r="AA75" s="13">
        <f t="shared" si="18"/>
        <v>1</v>
      </c>
      <c r="AB75" s="7">
        <f t="shared" si="19"/>
        <v>3</v>
      </c>
      <c r="AC75" s="7"/>
      <c r="AD75" s="7">
        <f t="shared" si="20"/>
        <v>2</v>
      </c>
      <c r="AE75" s="7">
        <f t="shared" si="21"/>
        <v>1</v>
      </c>
      <c r="AF75" s="7">
        <f t="shared" si="22"/>
        <v>0</v>
      </c>
      <c r="AG75" s="7"/>
      <c r="AI75" s="139"/>
      <c r="AJ75" s="139"/>
      <c r="AK75" s="139"/>
      <c r="AL75" s="139"/>
      <c r="AM75" s="139"/>
      <c r="AO75" s="139"/>
      <c r="AP75" s="139"/>
      <c r="AQ75" s="139"/>
      <c r="AR75" s="139"/>
      <c r="AS75" s="139"/>
      <c r="AU75" s="139"/>
      <c r="AV75" s="139"/>
      <c r="AW75" s="139"/>
      <c r="AX75" s="139"/>
      <c r="AY75" s="139"/>
      <c r="BA75" s="139"/>
    </row>
    <row r="76" spans="1:64" s="83" customFormat="1" ht="13.5" customHeight="1" x14ac:dyDescent="0.2">
      <c r="A76" s="1" t="s">
        <v>171</v>
      </c>
      <c r="B76" s="29" t="s">
        <v>470</v>
      </c>
      <c r="C76" s="29">
        <v>10</v>
      </c>
      <c r="D76" s="4" t="s">
        <v>183</v>
      </c>
      <c r="E76" s="6">
        <v>1</v>
      </c>
      <c r="F76" s="6">
        <v>1</v>
      </c>
      <c r="G76" s="6">
        <v>0</v>
      </c>
      <c r="H76" s="6">
        <v>0</v>
      </c>
      <c r="I76" s="6">
        <v>1</v>
      </c>
      <c r="J76" s="3"/>
      <c r="K76" s="5">
        <v>1</v>
      </c>
      <c r="L76" s="5">
        <v>1</v>
      </c>
      <c r="M76" s="14">
        <v>0</v>
      </c>
      <c r="N76" s="14">
        <v>0.5</v>
      </c>
      <c r="O76" s="14">
        <v>1</v>
      </c>
      <c r="P76" s="3"/>
      <c r="Q76" s="5">
        <v>1</v>
      </c>
      <c r="R76" s="5">
        <v>1</v>
      </c>
      <c r="S76" s="5">
        <v>0</v>
      </c>
      <c r="T76" s="5">
        <v>0</v>
      </c>
      <c r="U76" s="5">
        <v>0</v>
      </c>
      <c r="V76" s="5"/>
      <c r="W76" s="13">
        <f t="shared" si="14"/>
        <v>1</v>
      </c>
      <c r="X76" s="13">
        <f t="shared" si="15"/>
        <v>1</v>
      </c>
      <c r="Y76" s="13">
        <f t="shared" si="16"/>
        <v>0</v>
      </c>
      <c r="Z76" s="12">
        <f t="shared" si="17"/>
        <v>0</v>
      </c>
      <c r="AA76" s="13">
        <f t="shared" si="18"/>
        <v>1</v>
      </c>
      <c r="AB76" s="7">
        <f t="shared" si="19"/>
        <v>3</v>
      </c>
      <c r="AC76" s="7"/>
      <c r="AD76" s="7">
        <f t="shared" si="20"/>
        <v>2</v>
      </c>
      <c r="AE76" s="7">
        <f t="shared" si="21"/>
        <v>1</v>
      </c>
      <c r="AF76" s="7">
        <f t="shared" si="22"/>
        <v>0</v>
      </c>
      <c r="AG76" s="7"/>
      <c r="AI76" s="85"/>
      <c r="AJ76" s="85"/>
      <c r="AK76" s="85"/>
      <c r="AL76" s="85"/>
      <c r="AM76" s="85"/>
      <c r="AO76" s="85"/>
      <c r="AP76" s="85"/>
      <c r="AQ76" s="85"/>
      <c r="AR76" s="85"/>
      <c r="AS76" s="85"/>
      <c r="AU76" s="85"/>
      <c r="AV76" s="85"/>
      <c r="AW76" s="85"/>
      <c r="AX76" s="85"/>
      <c r="AY76" s="85"/>
      <c r="AZ76" s="85"/>
      <c r="BA76" s="85"/>
      <c r="BD76" s="85"/>
      <c r="BE76" s="85"/>
      <c r="BF76" s="85"/>
      <c r="BG76" s="85"/>
      <c r="BH76" s="85"/>
      <c r="BI76" s="85"/>
      <c r="BJ76" s="85"/>
      <c r="BK76" s="85"/>
      <c r="BL76" s="85"/>
    </row>
    <row r="77" spans="1:64" ht="13.5" customHeight="1" x14ac:dyDescent="0.2">
      <c r="A77" s="33">
        <v>1057</v>
      </c>
      <c r="B77" s="32" t="s">
        <v>852</v>
      </c>
      <c r="C77" s="32">
        <v>8</v>
      </c>
      <c r="D77" s="33" t="s">
        <v>634</v>
      </c>
      <c r="E77" s="74">
        <v>0</v>
      </c>
      <c r="F77" s="74">
        <v>1</v>
      </c>
      <c r="G77" s="74">
        <v>1</v>
      </c>
      <c r="H77" s="74">
        <v>0</v>
      </c>
      <c r="I77" s="74">
        <v>0</v>
      </c>
      <c r="J77" s="74"/>
      <c r="K77" s="74">
        <v>0</v>
      </c>
      <c r="L77" s="74">
        <v>1</v>
      </c>
      <c r="M77" s="74">
        <v>0</v>
      </c>
      <c r="N77" s="74">
        <v>0</v>
      </c>
      <c r="O77" s="74">
        <v>1</v>
      </c>
      <c r="P77" s="74"/>
      <c r="Q77" s="74">
        <v>1</v>
      </c>
      <c r="R77" s="74">
        <v>1</v>
      </c>
      <c r="S77" s="74">
        <v>1</v>
      </c>
      <c r="T77" s="74">
        <v>0</v>
      </c>
      <c r="U77" s="74">
        <v>1</v>
      </c>
      <c r="V77" s="33"/>
      <c r="W77" s="77">
        <f t="shared" si="14"/>
        <v>0</v>
      </c>
      <c r="X77" s="77">
        <f t="shared" si="15"/>
        <v>1</v>
      </c>
      <c r="Y77" s="77">
        <f t="shared" si="16"/>
        <v>1</v>
      </c>
      <c r="Z77" s="144">
        <f t="shared" si="17"/>
        <v>0</v>
      </c>
      <c r="AA77" s="77">
        <f t="shared" si="18"/>
        <v>1</v>
      </c>
      <c r="AB77" s="42">
        <f t="shared" si="19"/>
        <v>3</v>
      </c>
      <c r="AC77" s="42"/>
      <c r="AD77" s="42">
        <f t="shared" si="20"/>
        <v>1</v>
      </c>
      <c r="AE77" s="42">
        <f t="shared" si="21"/>
        <v>1</v>
      </c>
      <c r="AF77" s="42">
        <f t="shared" si="22"/>
        <v>1</v>
      </c>
      <c r="AG77" s="42"/>
      <c r="AI77" s="139"/>
      <c r="AJ77" s="139"/>
      <c r="AK77" s="139"/>
      <c r="AL77" s="139"/>
      <c r="AM77" s="139"/>
      <c r="AO77" s="139"/>
      <c r="AP77" s="139"/>
      <c r="AQ77" s="139"/>
      <c r="AR77" s="139"/>
      <c r="AS77" s="139"/>
      <c r="AU77" s="139"/>
      <c r="AV77" s="139"/>
      <c r="AW77" s="139"/>
      <c r="AX77" s="139"/>
      <c r="AY77" s="139"/>
      <c r="BA77" s="139"/>
    </row>
    <row r="78" spans="1:64" ht="13.5" customHeight="1" x14ac:dyDescent="0.2">
      <c r="A78" s="33">
        <v>1067</v>
      </c>
      <c r="B78" s="32" t="s">
        <v>860</v>
      </c>
      <c r="C78" s="32">
        <v>9</v>
      </c>
      <c r="D78" s="33" t="s">
        <v>644</v>
      </c>
      <c r="E78" s="74">
        <v>1</v>
      </c>
      <c r="F78" s="74">
        <v>1</v>
      </c>
      <c r="G78" s="74">
        <v>0</v>
      </c>
      <c r="H78" s="74">
        <v>0</v>
      </c>
      <c r="I78" s="74">
        <v>1</v>
      </c>
      <c r="J78" s="74" t="s">
        <v>545</v>
      </c>
      <c r="K78" s="74">
        <v>1</v>
      </c>
      <c r="L78" s="74">
        <v>1</v>
      </c>
      <c r="M78" s="74">
        <v>0</v>
      </c>
      <c r="N78" s="74">
        <v>0</v>
      </c>
      <c r="O78" s="74">
        <v>1</v>
      </c>
      <c r="P78" s="74"/>
      <c r="Q78" s="74">
        <v>1</v>
      </c>
      <c r="R78" s="74">
        <v>1</v>
      </c>
      <c r="S78" s="74">
        <v>0</v>
      </c>
      <c r="T78" s="74">
        <v>0</v>
      </c>
      <c r="U78" s="74">
        <v>0</v>
      </c>
      <c r="V78" s="33"/>
      <c r="W78" s="77">
        <f t="shared" si="14"/>
        <v>1</v>
      </c>
      <c r="X78" s="77">
        <f t="shared" si="15"/>
        <v>1</v>
      </c>
      <c r="Y78" s="77">
        <f t="shared" si="16"/>
        <v>0</v>
      </c>
      <c r="Z78" s="144">
        <f t="shared" si="17"/>
        <v>0</v>
      </c>
      <c r="AA78" s="77">
        <f t="shared" si="18"/>
        <v>1</v>
      </c>
      <c r="AB78" s="42">
        <f t="shared" si="19"/>
        <v>3</v>
      </c>
      <c r="AC78" s="42"/>
      <c r="AD78" s="42">
        <f t="shared" si="20"/>
        <v>2</v>
      </c>
      <c r="AE78" s="42">
        <f t="shared" si="21"/>
        <v>1</v>
      </c>
      <c r="AF78" s="42">
        <f t="shared" si="22"/>
        <v>0</v>
      </c>
      <c r="AG78" s="42"/>
      <c r="AI78" s="139"/>
      <c r="AJ78" s="139"/>
      <c r="AK78" s="139"/>
      <c r="AL78" s="139"/>
      <c r="AM78" s="139"/>
      <c r="AO78" s="139"/>
      <c r="AP78" s="139"/>
      <c r="AQ78" s="139"/>
      <c r="AR78" s="139"/>
      <c r="AS78" s="139"/>
      <c r="AU78" s="139"/>
      <c r="AV78" s="139"/>
      <c r="AW78" s="139"/>
      <c r="AX78" s="139"/>
      <c r="AY78" s="139"/>
      <c r="BA78" s="139"/>
    </row>
    <row r="79" spans="1:64" s="33" customFormat="1" ht="13.5" customHeight="1" x14ac:dyDescent="0.2">
      <c r="A79" s="11" t="s">
        <v>951</v>
      </c>
      <c r="B79" s="29" t="s">
        <v>435</v>
      </c>
      <c r="C79" s="29">
        <v>10</v>
      </c>
      <c r="D79" s="4" t="s">
        <v>87</v>
      </c>
      <c r="E79" s="6">
        <v>0</v>
      </c>
      <c r="F79" s="6">
        <v>1</v>
      </c>
      <c r="G79" s="6">
        <v>0</v>
      </c>
      <c r="H79" s="6">
        <v>1</v>
      </c>
      <c r="I79" s="6">
        <v>0</v>
      </c>
      <c r="J79" s="3"/>
      <c r="K79" s="5">
        <v>0</v>
      </c>
      <c r="L79" s="5">
        <v>1</v>
      </c>
      <c r="M79" s="14">
        <v>1</v>
      </c>
      <c r="N79" s="14">
        <v>1</v>
      </c>
      <c r="O79" s="14">
        <v>1</v>
      </c>
      <c r="P79" s="3"/>
      <c r="Q79" s="5">
        <v>1</v>
      </c>
      <c r="R79" s="5">
        <v>1</v>
      </c>
      <c r="S79" s="5">
        <v>1</v>
      </c>
      <c r="T79" s="5">
        <v>0</v>
      </c>
      <c r="U79" s="5">
        <v>0</v>
      </c>
      <c r="V79" s="5"/>
      <c r="W79" s="13">
        <f t="shared" si="14"/>
        <v>0</v>
      </c>
      <c r="X79" s="13">
        <f t="shared" si="15"/>
        <v>1</v>
      </c>
      <c r="Y79" s="13">
        <f t="shared" si="16"/>
        <v>1</v>
      </c>
      <c r="Z79" s="12">
        <f t="shared" si="17"/>
        <v>1</v>
      </c>
      <c r="AA79" s="13">
        <f t="shared" si="18"/>
        <v>0</v>
      </c>
      <c r="AB79" s="7">
        <f t="shared" si="19"/>
        <v>3</v>
      </c>
      <c r="AC79" s="7"/>
      <c r="AD79" s="7">
        <f t="shared" si="20"/>
        <v>1</v>
      </c>
      <c r="AE79" s="7">
        <f t="shared" si="21"/>
        <v>1</v>
      </c>
      <c r="AF79" s="7">
        <f t="shared" si="22"/>
        <v>1</v>
      </c>
      <c r="AG79" s="7"/>
      <c r="AI79" s="34"/>
      <c r="AJ79" s="34"/>
      <c r="AK79" s="34"/>
      <c r="AL79" s="34"/>
      <c r="AM79" s="34"/>
      <c r="AO79" s="34"/>
      <c r="AP79" s="34"/>
      <c r="AQ79" s="34"/>
      <c r="AR79" s="34"/>
      <c r="AS79" s="34"/>
      <c r="AU79" s="34"/>
      <c r="AV79" s="34"/>
      <c r="AW79" s="34"/>
      <c r="AX79" s="34"/>
      <c r="AY79" s="34"/>
      <c r="BA79" s="34"/>
    </row>
    <row r="80" spans="1:64" s="78" customFormat="1" ht="13.5" customHeight="1" x14ac:dyDescent="0.2">
      <c r="A80" s="31" t="s">
        <v>955</v>
      </c>
      <c r="B80" s="32" t="s">
        <v>488</v>
      </c>
      <c r="C80" s="32">
        <v>11</v>
      </c>
      <c r="D80" s="149" t="s">
        <v>229</v>
      </c>
      <c r="E80" s="33">
        <v>1</v>
      </c>
      <c r="F80" s="33">
        <v>1</v>
      </c>
      <c r="G80" s="33">
        <v>0</v>
      </c>
      <c r="H80" s="33">
        <v>0</v>
      </c>
      <c r="I80" s="33">
        <v>1</v>
      </c>
      <c r="J80" s="33"/>
      <c r="K80" s="33">
        <v>1</v>
      </c>
      <c r="L80" s="34">
        <v>1</v>
      </c>
      <c r="M80" s="155">
        <v>0</v>
      </c>
      <c r="N80" s="155">
        <v>0.5</v>
      </c>
      <c r="O80" s="155">
        <v>1</v>
      </c>
      <c r="P80" s="33" t="s">
        <v>334</v>
      </c>
      <c r="Q80" s="33">
        <v>1</v>
      </c>
      <c r="R80" s="33">
        <v>1</v>
      </c>
      <c r="S80" s="33">
        <v>0</v>
      </c>
      <c r="T80" s="33">
        <v>0</v>
      </c>
      <c r="U80" s="33">
        <v>1</v>
      </c>
      <c r="V80" s="33"/>
      <c r="W80" s="77">
        <f t="shared" si="14"/>
        <v>1</v>
      </c>
      <c r="X80" s="77">
        <f t="shared" si="15"/>
        <v>1</v>
      </c>
      <c r="Y80" s="77">
        <f t="shared" si="16"/>
        <v>0</v>
      </c>
      <c r="Z80" s="144">
        <f t="shared" si="17"/>
        <v>0</v>
      </c>
      <c r="AA80" s="77">
        <f t="shared" si="18"/>
        <v>1</v>
      </c>
      <c r="AB80" s="42">
        <f t="shared" si="19"/>
        <v>3</v>
      </c>
      <c r="AC80" s="42"/>
      <c r="AD80" s="42">
        <f t="shared" si="20"/>
        <v>2</v>
      </c>
      <c r="AE80" s="42">
        <f t="shared" si="21"/>
        <v>1</v>
      </c>
      <c r="AF80" s="42">
        <f t="shared" si="22"/>
        <v>0</v>
      </c>
      <c r="AG80" s="42"/>
      <c r="AI80" s="80"/>
      <c r="AJ80" s="80"/>
      <c r="AK80" s="80"/>
      <c r="AL80" s="80"/>
      <c r="AM80" s="80"/>
      <c r="AO80" s="80"/>
      <c r="AP80" s="80"/>
      <c r="AQ80" s="80"/>
      <c r="AR80" s="80"/>
      <c r="AS80" s="80"/>
      <c r="AU80" s="80"/>
      <c r="AV80" s="80"/>
      <c r="AW80" s="80"/>
      <c r="AX80" s="80"/>
      <c r="AY80" s="80"/>
      <c r="BA80" s="80"/>
    </row>
    <row r="81" spans="1:64" s="55" customFormat="1" ht="13.5" customHeight="1" x14ac:dyDescent="0.2">
      <c r="A81" s="152" t="s">
        <v>313</v>
      </c>
      <c r="B81" s="32" t="s">
        <v>520</v>
      </c>
      <c r="C81" s="32">
        <v>2</v>
      </c>
      <c r="D81" s="149" t="s">
        <v>329</v>
      </c>
      <c r="E81" s="33">
        <v>1</v>
      </c>
      <c r="F81" s="33">
        <v>1</v>
      </c>
      <c r="G81" s="33">
        <v>1</v>
      </c>
      <c r="H81" s="33">
        <v>0</v>
      </c>
      <c r="I81" s="33">
        <v>1</v>
      </c>
      <c r="J81" s="33"/>
      <c r="K81" s="33">
        <v>1</v>
      </c>
      <c r="L81" s="33">
        <v>1</v>
      </c>
      <c r="M81" s="155">
        <v>0.5</v>
      </c>
      <c r="N81" s="155">
        <v>0.5</v>
      </c>
      <c r="O81" s="155">
        <v>0.5</v>
      </c>
      <c r="P81" s="33"/>
      <c r="Q81" s="33">
        <v>1</v>
      </c>
      <c r="R81" s="33">
        <v>1</v>
      </c>
      <c r="S81" s="33">
        <v>0</v>
      </c>
      <c r="T81" s="33">
        <v>0</v>
      </c>
      <c r="U81" s="33">
        <v>0</v>
      </c>
      <c r="V81" s="33"/>
      <c r="W81" s="77">
        <f t="shared" si="14"/>
        <v>1</v>
      </c>
      <c r="X81" s="77">
        <f t="shared" si="15"/>
        <v>1</v>
      </c>
      <c r="Y81" s="77">
        <f t="shared" si="16"/>
        <v>0.5</v>
      </c>
      <c r="Z81" s="144">
        <f t="shared" si="17"/>
        <v>0</v>
      </c>
      <c r="AA81" s="77">
        <f t="shared" si="18"/>
        <v>0.5</v>
      </c>
      <c r="AB81" s="42">
        <f t="shared" si="19"/>
        <v>3</v>
      </c>
      <c r="AC81" s="42"/>
      <c r="AD81" s="42">
        <f t="shared" si="20"/>
        <v>2</v>
      </c>
      <c r="AE81" s="42">
        <f t="shared" si="21"/>
        <v>0.5</v>
      </c>
      <c r="AF81" s="42">
        <f t="shared" si="22"/>
        <v>0.5</v>
      </c>
      <c r="AG81" s="42"/>
      <c r="AI81" s="137"/>
      <c r="AJ81" s="137"/>
      <c r="AK81" s="137"/>
      <c r="AL81" s="137"/>
      <c r="AM81" s="137"/>
      <c r="AO81" s="137"/>
      <c r="AP81" s="137"/>
      <c r="AQ81" s="137"/>
      <c r="AR81" s="137"/>
      <c r="AS81" s="137"/>
      <c r="AU81" s="137"/>
      <c r="AV81" s="137"/>
      <c r="AW81" s="137"/>
      <c r="AX81" s="137"/>
      <c r="AY81" s="137"/>
      <c r="BA81" s="137"/>
    </row>
    <row r="82" spans="1:64" ht="13.5" customHeight="1" x14ac:dyDescent="0.2">
      <c r="A82" s="152" t="s">
        <v>317</v>
      </c>
      <c r="B82" s="32" t="s">
        <v>520</v>
      </c>
      <c r="C82" s="32">
        <v>2</v>
      </c>
      <c r="D82" s="149" t="s">
        <v>333</v>
      </c>
      <c r="E82" s="33">
        <v>1</v>
      </c>
      <c r="F82" s="33">
        <v>1</v>
      </c>
      <c r="G82" s="33">
        <v>0</v>
      </c>
      <c r="H82" s="33">
        <v>0</v>
      </c>
      <c r="I82" s="33">
        <v>1</v>
      </c>
      <c r="J82" s="33"/>
      <c r="K82" s="33">
        <v>1</v>
      </c>
      <c r="L82" s="33">
        <v>1</v>
      </c>
      <c r="M82" s="33">
        <v>0</v>
      </c>
      <c r="N82" s="155">
        <v>0.5</v>
      </c>
      <c r="O82" s="33">
        <v>1</v>
      </c>
      <c r="P82" s="33"/>
      <c r="Q82" s="33">
        <v>1</v>
      </c>
      <c r="R82" s="33">
        <v>1</v>
      </c>
      <c r="S82" s="33">
        <v>0</v>
      </c>
      <c r="T82" s="33">
        <v>0</v>
      </c>
      <c r="U82" s="33">
        <v>0</v>
      </c>
      <c r="V82" s="33"/>
      <c r="W82" s="77">
        <f t="shared" si="14"/>
        <v>1</v>
      </c>
      <c r="X82" s="77">
        <f t="shared" si="15"/>
        <v>1</v>
      </c>
      <c r="Y82" s="77">
        <f t="shared" si="16"/>
        <v>0</v>
      </c>
      <c r="Z82" s="144">
        <f t="shared" si="17"/>
        <v>0</v>
      </c>
      <c r="AA82" s="77">
        <f t="shared" si="18"/>
        <v>1</v>
      </c>
      <c r="AB82" s="42">
        <f t="shared" si="19"/>
        <v>3</v>
      </c>
      <c r="AC82" s="42"/>
      <c r="AD82" s="42">
        <f t="shared" si="20"/>
        <v>2</v>
      </c>
      <c r="AE82" s="42">
        <f t="shared" si="21"/>
        <v>1</v>
      </c>
      <c r="AF82" s="42">
        <f t="shared" si="22"/>
        <v>0</v>
      </c>
      <c r="AG82" s="42"/>
      <c r="AI82" s="139"/>
      <c r="AJ82" s="139"/>
      <c r="AK82" s="139"/>
      <c r="AL82" s="139"/>
      <c r="AM82" s="139"/>
      <c r="AO82" s="139"/>
      <c r="AP82" s="139"/>
      <c r="AQ82" s="139"/>
      <c r="AR82" s="139"/>
      <c r="AS82" s="139"/>
      <c r="AU82" s="139"/>
      <c r="AV82" s="139"/>
      <c r="AW82" s="139"/>
      <c r="AX82" s="139"/>
      <c r="AY82" s="139"/>
      <c r="BA82" s="139"/>
    </row>
    <row r="83" spans="1:64" ht="13.5" customHeight="1" x14ac:dyDescent="0.2">
      <c r="A83" s="33">
        <v>1120</v>
      </c>
      <c r="B83" s="32" t="s">
        <v>905</v>
      </c>
      <c r="C83" s="32">
        <v>11</v>
      </c>
      <c r="D83" s="33" t="s">
        <v>698</v>
      </c>
      <c r="E83" s="74">
        <v>1</v>
      </c>
      <c r="F83" s="74">
        <v>1</v>
      </c>
      <c r="G83" s="74">
        <v>1</v>
      </c>
      <c r="H83" s="74">
        <v>0</v>
      </c>
      <c r="I83" s="74">
        <v>0</v>
      </c>
      <c r="J83" s="74"/>
      <c r="K83" s="74">
        <v>1</v>
      </c>
      <c r="L83" s="74">
        <v>1</v>
      </c>
      <c r="M83" s="74">
        <v>0</v>
      </c>
      <c r="N83" s="74">
        <v>0</v>
      </c>
      <c r="O83" s="74">
        <v>0.5</v>
      </c>
      <c r="P83" s="74"/>
      <c r="Q83" s="74">
        <v>1</v>
      </c>
      <c r="R83" s="74">
        <v>1</v>
      </c>
      <c r="S83" s="74">
        <v>1</v>
      </c>
      <c r="T83" s="74">
        <v>1</v>
      </c>
      <c r="U83" s="74">
        <v>0</v>
      </c>
      <c r="V83" s="33"/>
      <c r="W83" s="77">
        <f t="shared" si="14"/>
        <v>1</v>
      </c>
      <c r="X83" s="77">
        <f t="shared" si="15"/>
        <v>1</v>
      </c>
      <c r="Y83" s="77">
        <f t="shared" si="16"/>
        <v>1</v>
      </c>
      <c r="Z83" s="144">
        <f t="shared" si="17"/>
        <v>0</v>
      </c>
      <c r="AA83" s="77">
        <f t="shared" si="18"/>
        <v>0</v>
      </c>
      <c r="AB83" s="42">
        <f t="shared" si="19"/>
        <v>3</v>
      </c>
      <c r="AC83" s="42"/>
      <c r="AD83" s="42">
        <f t="shared" si="20"/>
        <v>2</v>
      </c>
      <c r="AE83" s="42">
        <f t="shared" si="21"/>
        <v>0</v>
      </c>
      <c r="AF83" s="42">
        <f t="shared" si="22"/>
        <v>1</v>
      </c>
      <c r="AG83" s="42"/>
      <c r="AI83" s="139"/>
      <c r="AJ83" s="139"/>
      <c r="AK83" s="139"/>
      <c r="AL83" s="139"/>
      <c r="AM83" s="139"/>
      <c r="AO83" s="139"/>
      <c r="AP83" s="139"/>
      <c r="AQ83" s="139"/>
      <c r="AR83" s="139"/>
      <c r="AS83" s="139"/>
      <c r="AU83" s="139"/>
      <c r="AV83" s="139"/>
      <c r="AW83" s="139"/>
      <c r="AX83" s="139"/>
      <c r="AY83" s="139"/>
      <c r="BA83" s="139"/>
    </row>
    <row r="84" spans="1:64" ht="13.5" customHeight="1" x14ac:dyDescent="0.2">
      <c r="A84" s="1" t="s">
        <v>49</v>
      </c>
      <c r="B84" s="29" t="s">
        <v>420</v>
      </c>
      <c r="C84" s="29">
        <v>11</v>
      </c>
      <c r="D84" s="4" t="s">
        <v>50</v>
      </c>
      <c r="E84" s="6">
        <v>1</v>
      </c>
      <c r="F84" s="6">
        <v>1</v>
      </c>
      <c r="G84" s="6">
        <v>0</v>
      </c>
      <c r="H84" s="6">
        <v>1</v>
      </c>
      <c r="I84" s="6">
        <v>1</v>
      </c>
      <c r="J84" s="3"/>
      <c r="K84" s="5">
        <v>1</v>
      </c>
      <c r="L84" s="5">
        <v>1</v>
      </c>
      <c r="M84" s="14">
        <v>0</v>
      </c>
      <c r="N84" s="14">
        <v>0</v>
      </c>
      <c r="O84" s="14">
        <v>1</v>
      </c>
      <c r="P84" s="3"/>
      <c r="Q84" s="5">
        <v>1</v>
      </c>
      <c r="R84" s="5">
        <v>0</v>
      </c>
      <c r="S84" s="5">
        <v>0</v>
      </c>
      <c r="T84" s="5">
        <v>0</v>
      </c>
      <c r="U84" s="5">
        <v>0</v>
      </c>
      <c r="V84" s="5"/>
      <c r="W84" s="13">
        <f t="shared" si="14"/>
        <v>1</v>
      </c>
      <c r="X84" s="13">
        <f t="shared" si="15"/>
        <v>1</v>
      </c>
      <c r="Y84" s="13">
        <f t="shared" si="16"/>
        <v>0</v>
      </c>
      <c r="Z84" s="12">
        <f t="shared" si="17"/>
        <v>0</v>
      </c>
      <c r="AA84" s="13">
        <f t="shared" si="18"/>
        <v>1</v>
      </c>
      <c r="AB84" s="7">
        <f t="shared" si="19"/>
        <v>3</v>
      </c>
      <c r="AC84" s="7"/>
      <c r="AD84" s="7">
        <f t="shared" si="20"/>
        <v>2</v>
      </c>
      <c r="AE84" s="7">
        <f t="shared" si="21"/>
        <v>1</v>
      </c>
      <c r="AF84" s="7">
        <f t="shared" si="22"/>
        <v>0</v>
      </c>
      <c r="AG84" s="7"/>
      <c r="AI84" s="139"/>
      <c r="AJ84" s="139"/>
      <c r="AK84" s="139"/>
      <c r="AL84" s="139"/>
      <c r="AM84" s="139"/>
      <c r="AO84" s="139"/>
      <c r="AP84" s="139"/>
      <c r="AQ84" s="139"/>
      <c r="AR84" s="139"/>
      <c r="AS84" s="139"/>
      <c r="AU84" s="139"/>
      <c r="AV84" s="139"/>
      <c r="AW84" s="139"/>
      <c r="AX84" s="139"/>
      <c r="AY84" s="139"/>
      <c r="BA84" s="139"/>
    </row>
    <row r="85" spans="1:64" ht="13.5" customHeight="1" x14ac:dyDescent="0.2">
      <c r="A85" s="8">
        <v>1087</v>
      </c>
      <c r="B85" s="29" t="s">
        <v>877</v>
      </c>
      <c r="C85" s="29">
        <v>9</v>
      </c>
      <c r="D85" s="8" t="s">
        <v>664</v>
      </c>
      <c r="E85" s="72">
        <v>0</v>
      </c>
      <c r="F85" s="72">
        <v>1</v>
      </c>
      <c r="G85" s="72">
        <v>1</v>
      </c>
      <c r="H85" s="72">
        <v>0</v>
      </c>
      <c r="I85" s="72">
        <v>0</v>
      </c>
      <c r="J85" s="72"/>
      <c r="K85" s="72">
        <v>1</v>
      </c>
      <c r="L85" s="72">
        <v>1</v>
      </c>
      <c r="M85" s="72">
        <v>1</v>
      </c>
      <c r="N85" s="72">
        <v>1</v>
      </c>
      <c r="O85" s="72">
        <v>0</v>
      </c>
      <c r="P85" s="72"/>
      <c r="Q85" s="72">
        <v>0</v>
      </c>
      <c r="R85" s="72">
        <v>1</v>
      </c>
      <c r="S85" s="72">
        <v>1</v>
      </c>
      <c r="T85" s="72">
        <v>1</v>
      </c>
      <c r="U85" s="72">
        <v>0</v>
      </c>
      <c r="V85" s="8"/>
      <c r="W85" s="13">
        <f t="shared" si="14"/>
        <v>0</v>
      </c>
      <c r="X85" s="13">
        <f t="shared" si="15"/>
        <v>1</v>
      </c>
      <c r="Y85" s="13">
        <f t="shared" si="16"/>
        <v>1</v>
      </c>
      <c r="Z85" s="12">
        <f t="shared" si="17"/>
        <v>1</v>
      </c>
      <c r="AA85" s="13">
        <f t="shared" si="18"/>
        <v>0</v>
      </c>
      <c r="AB85" s="7">
        <f t="shared" si="19"/>
        <v>3</v>
      </c>
      <c r="AC85" s="7"/>
      <c r="AD85" s="7">
        <f t="shared" si="20"/>
        <v>1</v>
      </c>
      <c r="AE85" s="7">
        <f t="shared" si="21"/>
        <v>1</v>
      </c>
      <c r="AF85" s="7">
        <f t="shared" si="22"/>
        <v>1</v>
      </c>
      <c r="AG85" s="7"/>
      <c r="AI85" s="139"/>
      <c r="AJ85" s="139"/>
      <c r="AK85" s="139"/>
      <c r="AL85" s="139"/>
      <c r="AM85" s="139"/>
      <c r="AO85" s="139"/>
      <c r="AP85" s="139"/>
      <c r="AQ85" s="139"/>
      <c r="AR85" s="139"/>
      <c r="AS85" s="139"/>
      <c r="AU85" s="139"/>
      <c r="AV85" s="139"/>
      <c r="AW85" s="139"/>
      <c r="AX85" s="139"/>
      <c r="AY85" s="139"/>
      <c r="BA85" s="139"/>
    </row>
    <row r="86" spans="1:64" ht="13.5" customHeight="1" x14ac:dyDescent="0.2">
      <c r="A86" s="1" t="s">
        <v>285</v>
      </c>
      <c r="B86" s="29" t="s">
        <v>510</v>
      </c>
      <c r="C86" s="29">
        <v>1</v>
      </c>
      <c r="D86" s="4" t="s">
        <v>304</v>
      </c>
      <c r="E86" s="8">
        <v>0</v>
      </c>
      <c r="F86" s="8">
        <v>1</v>
      </c>
      <c r="G86" s="8">
        <v>1</v>
      </c>
      <c r="H86" s="8">
        <v>0</v>
      </c>
      <c r="I86" s="8">
        <v>1</v>
      </c>
      <c r="J86" s="8"/>
      <c r="K86" s="8">
        <v>0</v>
      </c>
      <c r="L86" s="8">
        <v>0</v>
      </c>
      <c r="M86" s="8">
        <v>0</v>
      </c>
      <c r="N86" s="8">
        <v>0</v>
      </c>
      <c r="O86" s="8">
        <v>0</v>
      </c>
      <c r="P86" s="8"/>
      <c r="Q86" s="8">
        <v>0</v>
      </c>
      <c r="R86" s="8">
        <v>1</v>
      </c>
      <c r="S86" s="8">
        <v>1</v>
      </c>
      <c r="T86" s="8">
        <v>0</v>
      </c>
      <c r="U86" s="8">
        <v>1</v>
      </c>
      <c r="V86" s="8"/>
      <c r="W86" s="13">
        <f t="shared" si="14"/>
        <v>0</v>
      </c>
      <c r="X86" s="13">
        <f t="shared" si="15"/>
        <v>1</v>
      </c>
      <c r="Y86" s="13">
        <f t="shared" si="16"/>
        <v>1</v>
      </c>
      <c r="Z86" s="12">
        <f t="shared" si="17"/>
        <v>0</v>
      </c>
      <c r="AA86" s="13">
        <f t="shared" si="18"/>
        <v>1</v>
      </c>
      <c r="AB86" s="7">
        <f t="shared" si="19"/>
        <v>3</v>
      </c>
      <c r="AC86" s="7"/>
      <c r="AD86" s="7">
        <f t="shared" si="20"/>
        <v>1</v>
      </c>
      <c r="AE86" s="7">
        <f t="shared" si="21"/>
        <v>1</v>
      </c>
      <c r="AF86" s="7">
        <f t="shared" si="22"/>
        <v>1</v>
      </c>
      <c r="AG86" s="7"/>
      <c r="AI86" s="139"/>
      <c r="AJ86" s="139"/>
      <c r="AK86" s="139"/>
      <c r="AL86" s="139"/>
      <c r="AM86" s="139"/>
      <c r="AO86" s="139"/>
      <c r="AP86" s="139"/>
      <c r="AQ86" s="139"/>
      <c r="AR86" s="139"/>
      <c r="AS86" s="139"/>
      <c r="AU86" s="139"/>
      <c r="AV86" s="139"/>
      <c r="AW86" s="139"/>
      <c r="AX86" s="139"/>
      <c r="AY86" s="139"/>
      <c r="BA86" s="139"/>
    </row>
    <row r="87" spans="1:64" ht="13.5" customHeight="1" x14ac:dyDescent="0.2">
      <c r="A87" s="33">
        <v>1085</v>
      </c>
      <c r="B87" s="32" t="s">
        <v>875</v>
      </c>
      <c r="C87" s="32">
        <v>10</v>
      </c>
      <c r="D87" s="33" t="s">
        <v>662</v>
      </c>
      <c r="E87" s="74">
        <v>1</v>
      </c>
      <c r="F87" s="74">
        <v>1</v>
      </c>
      <c r="G87" s="74">
        <v>0</v>
      </c>
      <c r="H87" s="74">
        <v>0</v>
      </c>
      <c r="I87" s="74">
        <v>0</v>
      </c>
      <c r="J87" s="74" t="s">
        <v>793</v>
      </c>
      <c r="K87" s="74">
        <v>1</v>
      </c>
      <c r="L87" s="74">
        <v>1</v>
      </c>
      <c r="M87" s="74">
        <v>0.5</v>
      </c>
      <c r="N87" s="74">
        <v>0.5</v>
      </c>
      <c r="O87" s="74">
        <v>1</v>
      </c>
      <c r="P87" s="74"/>
      <c r="Q87" s="74">
        <v>1</v>
      </c>
      <c r="R87" s="74">
        <v>1</v>
      </c>
      <c r="S87" s="74">
        <v>1</v>
      </c>
      <c r="T87" s="74">
        <v>1</v>
      </c>
      <c r="U87" s="74">
        <v>0</v>
      </c>
      <c r="V87" s="33"/>
      <c r="W87" s="77">
        <f t="shared" si="14"/>
        <v>1</v>
      </c>
      <c r="X87" s="77">
        <f t="shared" si="15"/>
        <v>1</v>
      </c>
      <c r="Y87" s="77">
        <f t="shared" si="16"/>
        <v>0.5</v>
      </c>
      <c r="Z87" s="144">
        <f t="shared" si="17"/>
        <v>0.5</v>
      </c>
      <c r="AA87" s="77">
        <f t="shared" si="18"/>
        <v>0</v>
      </c>
      <c r="AB87" s="42">
        <f t="shared" si="19"/>
        <v>3</v>
      </c>
      <c r="AC87" s="42"/>
      <c r="AD87" s="42">
        <f t="shared" si="20"/>
        <v>2</v>
      </c>
      <c r="AE87" s="42">
        <f t="shared" si="21"/>
        <v>0.5</v>
      </c>
      <c r="AF87" s="42">
        <f t="shared" si="22"/>
        <v>0.5</v>
      </c>
      <c r="AG87" s="42"/>
      <c r="AI87" s="139"/>
      <c r="AJ87" s="139"/>
      <c r="AK87" s="139"/>
      <c r="AL87" s="139"/>
      <c r="AM87" s="139"/>
      <c r="AO87" s="139"/>
      <c r="AP87" s="139"/>
      <c r="AQ87" s="139"/>
      <c r="AR87" s="139"/>
      <c r="AS87" s="139"/>
      <c r="AU87" s="139"/>
      <c r="AV87" s="139"/>
      <c r="AW87" s="139"/>
      <c r="AX87" s="139"/>
      <c r="AY87" s="139"/>
      <c r="BA87" s="139"/>
    </row>
    <row r="88" spans="1:64" ht="13.5" customHeight="1" x14ac:dyDescent="0.2">
      <c r="A88" s="8">
        <v>1115</v>
      </c>
      <c r="B88" s="29" t="s">
        <v>900</v>
      </c>
      <c r="C88" s="29">
        <v>11</v>
      </c>
      <c r="D88" s="8" t="s">
        <v>693</v>
      </c>
      <c r="E88" s="72">
        <v>1</v>
      </c>
      <c r="F88" s="72">
        <v>0</v>
      </c>
      <c r="G88" s="72">
        <v>1</v>
      </c>
      <c r="H88" s="72">
        <v>0</v>
      </c>
      <c r="I88" s="72">
        <v>0</v>
      </c>
      <c r="J88" s="72" t="s">
        <v>796</v>
      </c>
      <c r="K88" s="72">
        <v>1</v>
      </c>
      <c r="L88" s="72">
        <v>1</v>
      </c>
      <c r="M88" s="72">
        <v>0.5</v>
      </c>
      <c r="N88" s="72">
        <v>0.5</v>
      </c>
      <c r="O88" s="72">
        <v>0.5</v>
      </c>
      <c r="P88" s="72"/>
      <c r="Q88" s="72">
        <v>1</v>
      </c>
      <c r="R88" s="72">
        <v>1</v>
      </c>
      <c r="S88" s="72">
        <v>1</v>
      </c>
      <c r="T88" s="72">
        <v>0</v>
      </c>
      <c r="U88" s="72">
        <v>0</v>
      </c>
      <c r="V88" s="8"/>
      <c r="W88" s="13">
        <f t="shared" si="14"/>
        <v>1</v>
      </c>
      <c r="X88" s="13">
        <f t="shared" si="15"/>
        <v>1</v>
      </c>
      <c r="Y88" s="13">
        <f t="shared" si="16"/>
        <v>1</v>
      </c>
      <c r="Z88" s="12">
        <f t="shared" si="17"/>
        <v>0</v>
      </c>
      <c r="AA88" s="13">
        <f t="shared" si="18"/>
        <v>0</v>
      </c>
      <c r="AB88" s="7">
        <f t="shared" si="19"/>
        <v>3</v>
      </c>
      <c r="AC88" s="7"/>
      <c r="AD88" s="7">
        <f t="shared" si="20"/>
        <v>2</v>
      </c>
      <c r="AE88" s="7">
        <f t="shared" si="21"/>
        <v>0</v>
      </c>
      <c r="AF88" s="7">
        <f t="shared" si="22"/>
        <v>1</v>
      </c>
      <c r="AG88" s="7"/>
      <c r="AI88" s="139"/>
      <c r="AJ88" s="139"/>
      <c r="AK88" s="139"/>
      <c r="AL88" s="139"/>
      <c r="AM88" s="139"/>
      <c r="AO88" s="139"/>
      <c r="AP88" s="139"/>
      <c r="AQ88" s="139"/>
      <c r="AR88" s="139"/>
      <c r="AS88" s="139"/>
      <c r="AU88" s="139"/>
      <c r="AV88" s="139"/>
      <c r="AW88" s="139"/>
      <c r="AX88" s="139"/>
      <c r="AY88" s="139"/>
      <c r="BA88" s="139"/>
    </row>
    <row r="89" spans="1:64" s="33" customFormat="1" ht="13.5" customHeight="1" x14ac:dyDescent="0.2">
      <c r="A89" s="11" t="s">
        <v>51</v>
      </c>
      <c r="B89" s="29" t="s">
        <v>421</v>
      </c>
      <c r="C89" s="29">
        <v>11</v>
      </c>
      <c r="D89" s="4" t="s">
        <v>52</v>
      </c>
      <c r="E89" s="6">
        <v>1</v>
      </c>
      <c r="F89" s="6">
        <v>1</v>
      </c>
      <c r="G89" s="6">
        <v>0</v>
      </c>
      <c r="H89" s="6">
        <v>0</v>
      </c>
      <c r="I89" s="6">
        <v>1</v>
      </c>
      <c r="J89" s="3"/>
      <c r="K89" s="5">
        <v>1</v>
      </c>
      <c r="L89" s="5">
        <v>1</v>
      </c>
      <c r="M89" s="14">
        <v>0</v>
      </c>
      <c r="N89" s="14">
        <v>1</v>
      </c>
      <c r="O89" s="14">
        <v>1</v>
      </c>
      <c r="P89" s="3"/>
      <c r="Q89" s="5">
        <v>1</v>
      </c>
      <c r="R89" s="5">
        <v>1</v>
      </c>
      <c r="S89" s="5">
        <v>0</v>
      </c>
      <c r="T89" s="5">
        <v>0</v>
      </c>
      <c r="U89" s="5">
        <v>0</v>
      </c>
      <c r="V89" s="5"/>
      <c r="W89" s="13">
        <f t="shared" si="14"/>
        <v>1</v>
      </c>
      <c r="X89" s="13">
        <f t="shared" si="15"/>
        <v>1</v>
      </c>
      <c r="Y89" s="13">
        <f t="shared" si="16"/>
        <v>0</v>
      </c>
      <c r="Z89" s="12">
        <f t="shared" si="17"/>
        <v>0</v>
      </c>
      <c r="AA89" s="13">
        <f t="shared" si="18"/>
        <v>1</v>
      </c>
      <c r="AB89" s="7">
        <f t="shared" si="19"/>
        <v>3</v>
      </c>
      <c r="AC89" s="7"/>
      <c r="AD89" s="7">
        <f t="shared" si="20"/>
        <v>2</v>
      </c>
      <c r="AE89" s="7">
        <f t="shared" si="21"/>
        <v>1</v>
      </c>
      <c r="AF89" s="7">
        <f t="shared" si="22"/>
        <v>0</v>
      </c>
      <c r="AG89" s="7"/>
      <c r="AI89" s="34"/>
      <c r="AJ89" s="34"/>
      <c r="AK89" s="34"/>
      <c r="AL89" s="34"/>
      <c r="AM89" s="34"/>
      <c r="AO89" s="34"/>
      <c r="AP89" s="34"/>
      <c r="AQ89" s="34"/>
      <c r="AR89" s="34"/>
      <c r="AS89" s="34"/>
      <c r="AU89" s="34"/>
      <c r="AV89" s="34"/>
      <c r="AW89" s="34"/>
      <c r="AX89" s="34"/>
      <c r="AY89" s="34"/>
      <c r="AZ89" s="34"/>
      <c r="BA89" s="34"/>
      <c r="BD89" s="34"/>
      <c r="BE89" s="34"/>
      <c r="BF89" s="34"/>
      <c r="BG89" s="34"/>
      <c r="BH89" s="34"/>
      <c r="BI89" s="34"/>
      <c r="BJ89" s="34"/>
      <c r="BK89" s="34"/>
      <c r="BL89" s="34"/>
    </row>
    <row r="90" spans="1:64" s="78" customFormat="1" ht="13.5" customHeight="1" x14ac:dyDescent="0.2">
      <c r="A90" s="8">
        <v>1064</v>
      </c>
      <c r="B90" s="29" t="s">
        <v>858</v>
      </c>
      <c r="C90" s="29">
        <v>11</v>
      </c>
      <c r="D90" s="8" t="s">
        <v>641</v>
      </c>
      <c r="E90" s="72">
        <v>1</v>
      </c>
      <c r="F90" s="72">
        <v>1</v>
      </c>
      <c r="G90" s="72">
        <v>0</v>
      </c>
      <c r="H90" s="72">
        <v>1</v>
      </c>
      <c r="I90" s="72">
        <v>0</v>
      </c>
      <c r="J90" s="72"/>
      <c r="K90" s="72">
        <v>1</v>
      </c>
      <c r="L90" s="72">
        <v>1</v>
      </c>
      <c r="M90" s="72">
        <v>0</v>
      </c>
      <c r="N90" s="72">
        <v>0</v>
      </c>
      <c r="O90" s="72">
        <v>1</v>
      </c>
      <c r="P90" s="72" t="s">
        <v>758</v>
      </c>
      <c r="Q90" s="72">
        <v>1</v>
      </c>
      <c r="R90" s="72">
        <v>1</v>
      </c>
      <c r="S90" s="72">
        <v>0</v>
      </c>
      <c r="T90" s="72">
        <v>1</v>
      </c>
      <c r="U90" s="72">
        <v>0</v>
      </c>
      <c r="V90" s="8"/>
      <c r="W90" s="13">
        <f t="shared" si="14"/>
        <v>1</v>
      </c>
      <c r="X90" s="13">
        <f t="shared" si="15"/>
        <v>1</v>
      </c>
      <c r="Y90" s="13">
        <f t="shared" si="16"/>
        <v>0</v>
      </c>
      <c r="Z90" s="12">
        <f t="shared" si="17"/>
        <v>1</v>
      </c>
      <c r="AA90" s="13">
        <f t="shared" si="18"/>
        <v>0</v>
      </c>
      <c r="AB90" s="7">
        <f t="shared" si="19"/>
        <v>3</v>
      </c>
      <c r="AC90" s="7"/>
      <c r="AD90" s="7">
        <f t="shared" si="20"/>
        <v>2</v>
      </c>
      <c r="AE90" s="7">
        <f t="shared" si="21"/>
        <v>1</v>
      </c>
      <c r="AF90" s="7">
        <f t="shared" si="22"/>
        <v>0</v>
      </c>
      <c r="AG90" s="7"/>
      <c r="AI90" s="80"/>
      <c r="AJ90" s="80"/>
      <c r="AK90" s="80"/>
      <c r="AL90" s="80"/>
      <c r="AM90" s="80"/>
      <c r="AO90" s="80"/>
      <c r="AP90" s="80"/>
      <c r="AQ90" s="80"/>
      <c r="AR90" s="80"/>
      <c r="AS90" s="80"/>
      <c r="AU90" s="80"/>
      <c r="AV90" s="80"/>
      <c r="AW90" s="80"/>
      <c r="AX90" s="80"/>
      <c r="AY90" s="80"/>
      <c r="AZ90" s="80"/>
      <c r="BA90" s="80"/>
      <c r="BD90" s="80"/>
      <c r="BE90" s="80"/>
      <c r="BF90" s="80"/>
      <c r="BG90" s="80"/>
      <c r="BH90" s="80"/>
      <c r="BI90" s="80"/>
      <c r="BJ90" s="80"/>
      <c r="BK90" s="80"/>
      <c r="BL90" s="80"/>
    </row>
    <row r="91" spans="1:64" s="78" customFormat="1" ht="13.5" customHeight="1" x14ac:dyDescent="0.2">
      <c r="A91" s="8">
        <v>1084</v>
      </c>
      <c r="B91" s="29" t="s">
        <v>874</v>
      </c>
      <c r="C91" s="29">
        <v>9</v>
      </c>
      <c r="D91" s="8" t="s">
        <v>661</v>
      </c>
      <c r="E91" s="72">
        <v>1</v>
      </c>
      <c r="F91" s="72">
        <v>0</v>
      </c>
      <c r="G91" s="72">
        <v>1</v>
      </c>
      <c r="H91" s="72">
        <v>0</v>
      </c>
      <c r="I91" s="72">
        <v>0</v>
      </c>
      <c r="J91" s="72"/>
      <c r="K91" s="72">
        <v>1</v>
      </c>
      <c r="L91" s="72">
        <v>1</v>
      </c>
      <c r="M91" s="72">
        <v>0</v>
      </c>
      <c r="N91" s="72">
        <v>0</v>
      </c>
      <c r="O91" s="72">
        <v>0.5</v>
      </c>
      <c r="P91" s="72" t="s">
        <v>762</v>
      </c>
      <c r="Q91" s="72">
        <v>1</v>
      </c>
      <c r="R91" s="72">
        <v>1</v>
      </c>
      <c r="S91" s="72">
        <v>1</v>
      </c>
      <c r="T91" s="72">
        <v>0</v>
      </c>
      <c r="U91" s="72">
        <v>0</v>
      </c>
      <c r="V91" s="8"/>
      <c r="W91" s="13">
        <f t="shared" si="14"/>
        <v>1</v>
      </c>
      <c r="X91" s="13">
        <f t="shared" si="15"/>
        <v>1</v>
      </c>
      <c r="Y91" s="13">
        <f t="shared" si="16"/>
        <v>1</v>
      </c>
      <c r="Z91" s="12">
        <f t="shared" si="17"/>
        <v>0</v>
      </c>
      <c r="AA91" s="13">
        <f t="shared" si="18"/>
        <v>0</v>
      </c>
      <c r="AB91" s="7">
        <f t="shared" si="19"/>
        <v>3</v>
      </c>
      <c r="AC91" s="7"/>
      <c r="AD91" s="7">
        <f t="shared" si="20"/>
        <v>2</v>
      </c>
      <c r="AE91" s="7">
        <f t="shared" si="21"/>
        <v>0</v>
      </c>
      <c r="AF91" s="7">
        <f t="shared" si="22"/>
        <v>1</v>
      </c>
      <c r="AG91" s="7"/>
      <c r="AI91" s="80"/>
      <c r="AJ91" s="80"/>
      <c r="AK91" s="80"/>
      <c r="AL91" s="80"/>
      <c r="AM91" s="80"/>
      <c r="AO91" s="80"/>
      <c r="AP91" s="80"/>
      <c r="AQ91" s="80"/>
      <c r="AR91" s="80"/>
      <c r="AS91" s="80"/>
      <c r="AU91" s="80"/>
      <c r="AV91" s="80"/>
      <c r="AW91" s="80"/>
      <c r="AX91" s="80"/>
      <c r="AY91" s="80"/>
      <c r="AZ91" s="80"/>
      <c r="BA91" s="80"/>
      <c r="BD91" s="80"/>
      <c r="BE91" s="80"/>
      <c r="BF91" s="80"/>
      <c r="BG91" s="80"/>
      <c r="BH91" s="80"/>
      <c r="BI91" s="80"/>
      <c r="BJ91" s="80"/>
      <c r="BK91" s="80"/>
      <c r="BL91" s="80"/>
    </row>
    <row r="92" spans="1:64" s="78" customFormat="1" ht="13.5" customHeight="1" x14ac:dyDescent="0.2">
      <c r="A92" s="11" t="s">
        <v>358</v>
      </c>
      <c r="B92" s="29" t="s">
        <v>535</v>
      </c>
      <c r="C92" s="29">
        <v>1</v>
      </c>
      <c r="D92" s="4" t="s">
        <v>377</v>
      </c>
      <c r="E92" s="8">
        <v>0</v>
      </c>
      <c r="F92" s="8">
        <v>0</v>
      </c>
      <c r="G92" s="8">
        <v>0</v>
      </c>
      <c r="H92" s="8">
        <v>1</v>
      </c>
      <c r="I92" s="8">
        <v>1</v>
      </c>
      <c r="J92" s="8"/>
      <c r="K92" s="8">
        <v>1</v>
      </c>
      <c r="L92" s="8">
        <v>1</v>
      </c>
      <c r="M92" s="8">
        <v>0</v>
      </c>
      <c r="N92" s="8">
        <v>0</v>
      </c>
      <c r="O92" s="8">
        <v>1</v>
      </c>
      <c r="P92" s="8"/>
      <c r="Q92" s="8">
        <v>1</v>
      </c>
      <c r="R92" s="8">
        <v>1</v>
      </c>
      <c r="S92" s="8">
        <v>0</v>
      </c>
      <c r="T92" s="8">
        <v>0</v>
      </c>
      <c r="U92" s="8">
        <v>0</v>
      </c>
      <c r="V92" s="8"/>
      <c r="W92" s="13">
        <f t="shared" si="14"/>
        <v>1</v>
      </c>
      <c r="X92" s="13">
        <f t="shared" si="15"/>
        <v>1</v>
      </c>
      <c r="Y92" s="13">
        <f t="shared" si="16"/>
        <v>0</v>
      </c>
      <c r="Z92" s="12">
        <f t="shared" si="17"/>
        <v>0</v>
      </c>
      <c r="AA92" s="13">
        <f t="shared" si="18"/>
        <v>1</v>
      </c>
      <c r="AB92" s="7">
        <f t="shared" si="19"/>
        <v>3</v>
      </c>
      <c r="AC92" s="7"/>
      <c r="AD92" s="7">
        <f t="shared" si="20"/>
        <v>2</v>
      </c>
      <c r="AE92" s="7">
        <f t="shared" si="21"/>
        <v>1</v>
      </c>
      <c r="AF92" s="7">
        <f t="shared" si="22"/>
        <v>0</v>
      </c>
      <c r="AG92" s="7"/>
      <c r="AI92" s="80"/>
      <c r="AJ92" s="80"/>
      <c r="AK92" s="80"/>
      <c r="AL92" s="80"/>
      <c r="AM92" s="80"/>
      <c r="AO92" s="80"/>
      <c r="AP92" s="80"/>
      <c r="AQ92" s="80"/>
      <c r="AR92" s="80"/>
      <c r="AS92" s="80"/>
      <c r="AU92" s="80"/>
      <c r="AV92" s="80"/>
      <c r="AW92" s="80"/>
      <c r="AX92" s="80"/>
      <c r="AY92" s="80"/>
      <c r="AZ92" s="80"/>
      <c r="BA92" s="80"/>
      <c r="BD92" s="80"/>
      <c r="BE92" s="80"/>
      <c r="BF92" s="80"/>
      <c r="BG92" s="80"/>
      <c r="BH92" s="80"/>
      <c r="BI92" s="80"/>
      <c r="BJ92" s="80"/>
      <c r="BK92" s="80"/>
      <c r="BL92" s="80"/>
    </row>
    <row r="93" spans="1:64" s="78" customFormat="1" ht="13.5" customHeight="1" x14ac:dyDescent="0.2">
      <c r="A93" s="8">
        <v>1128</v>
      </c>
      <c r="B93" s="29" t="s">
        <v>909</v>
      </c>
      <c r="C93" s="29">
        <v>8</v>
      </c>
      <c r="D93" s="8" t="s">
        <v>706</v>
      </c>
      <c r="E93" s="72">
        <v>1</v>
      </c>
      <c r="F93" s="72">
        <v>0</v>
      </c>
      <c r="G93" s="72">
        <v>1</v>
      </c>
      <c r="H93" s="72">
        <v>0</v>
      </c>
      <c r="I93" s="72">
        <v>0</v>
      </c>
      <c r="J93" s="72"/>
      <c r="K93" s="72">
        <v>1</v>
      </c>
      <c r="L93" s="72">
        <v>1</v>
      </c>
      <c r="M93" s="72">
        <v>0</v>
      </c>
      <c r="N93" s="72">
        <v>0</v>
      </c>
      <c r="O93" s="72">
        <v>0.5</v>
      </c>
      <c r="P93" s="72"/>
      <c r="Q93" s="72">
        <v>1</v>
      </c>
      <c r="R93" s="72">
        <v>1</v>
      </c>
      <c r="S93" s="72">
        <v>1</v>
      </c>
      <c r="T93" s="72">
        <v>1</v>
      </c>
      <c r="U93" s="72">
        <v>0</v>
      </c>
      <c r="V93" s="8"/>
      <c r="W93" s="13">
        <f t="shared" si="14"/>
        <v>1</v>
      </c>
      <c r="X93" s="13">
        <f t="shared" si="15"/>
        <v>1</v>
      </c>
      <c r="Y93" s="13">
        <f t="shared" si="16"/>
        <v>1</v>
      </c>
      <c r="Z93" s="12">
        <f t="shared" si="17"/>
        <v>0</v>
      </c>
      <c r="AA93" s="13">
        <f t="shared" si="18"/>
        <v>0</v>
      </c>
      <c r="AB93" s="7">
        <f t="shared" si="19"/>
        <v>3</v>
      </c>
      <c r="AC93" s="7"/>
      <c r="AD93" s="7">
        <f t="shared" si="20"/>
        <v>2</v>
      </c>
      <c r="AE93" s="7">
        <f t="shared" si="21"/>
        <v>0</v>
      </c>
      <c r="AF93" s="7">
        <f t="shared" si="22"/>
        <v>1</v>
      </c>
      <c r="AG93" s="7"/>
      <c r="AI93" s="80"/>
      <c r="AJ93" s="80"/>
      <c r="AK93" s="80"/>
      <c r="AL93" s="80"/>
      <c r="AM93" s="80"/>
      <c r="AO93" s="80"/>
      <c r="AP93" s="80"/>
      <c r="AQ93" s="80"/>
      <c r="AR93" s="80"/>
      <c r="AS93" s="80"/>
      <c r="AU93" s="80"/>
      <c r="AV93" s="80"/>
      <c r="AW93" s="80"/>
      <c r="AX93" s="80"/>
      <c r="AY93" s="80"/>
      <c r="AZ93" s="80"/>
      <c r="BA93" s="80"/>
      <c r="BD93" s="80"/>
      <c r="BE93" s="80"/>
      <c r="BF93" s="80"/>
      <c r="BG93" s="80"/>
      <c r="BH93" s="80"/>
      <c r="BI93" s="80"/>
      <c r="BJ93" s="80"/>
      <c r="BK93" s="80"/>
      <c r="BL93" s="80"/>
    </row>
    <row r="94" spans="1:64" s="55" customFormat="1" ht="13.5" customHeight="1" x14ac:dyDescent="0.2">
      <c r="A94" s="11" t="s">
        <v>195</v>
      </c>
      <c r="B94" s="29" t="s">
        <v>478</v>
      </c>
      <c r="C94" s="29">
        <v>11</v>
      </c>
      <c r="D94" s="4" t="s">
        <v>206</v>
      </c>
      <c r="E94" s="6">
        <v>1</v>
      </c>
      <c r="F94" s="6">
        <v>1</v>
      </c>
      <c r="G94" s="6">
        <v>0</v>
      </c>
      <c r="H94" s="6">
        <v>0</v>
      </c>
      <c r="I94" s="6">
        <v>1</v>
      </c>
      <c r="J94" s="3"/>
      <c r="K94" s="5">
        <v>1</v>
      </c>
      <c r="L94" s="5">
        <v>1</v>
      </c>
      <c r="M94" s="14">
        <v>0.5</v>
      </c>
      <c r="N94" s="14">
        <v>0.5</v>
      </c>
      <c r="O94" s="14">
        <v>1</v>
      </c>
      <c r="P94" s="3"/>
      <c r="Q94" s="5">
        <v>1</v>
      </c>
      <c r="R94" s="5">
        <v>1</v>
      </c>
      <c r="S94" s="5">
        <v>0</v>
      </c>
      <c r="T94" s="5">
        <v>0</v>
      </c>
      <c r="U94" s="5">
        <v>0</v>
      </c>
      <c r="V94" s="5"/>
      <c r="W94" s="13">
        <f t="shared" si="14"/>
        <v>1</v>
      </c>
      <c r="X94" s="13">
        <f t="shared" si="15"/>
        <v>1</v>
      </c>
      <c r="Y94" s="13">
        <f t="shared" si="16"/>
        <v>0</v>
      </c>
      <c r="Z94" s="12">
        <f t="shared" si="17"/>
        <v>0</v>
      </c>
      <c r="AA94" s="13">
        <f t="shared" si="18"/>
        <v>1</v>
      </c>
      <c r="AB94" s="7">
        <f t="shared" si="19"/>
        <v>3</v>
      </c>
      <c r="AC94" s="7"/>
      <c r="AD94" s="7">
        <f t="shared" si="20"/>
        <v>2</v>
      </c>
      <c r="AE94" s="7">
        <f t="shared" si="21"/>
        <v>1</v>
      </c>
      <c r="AF94" s="7">
        <f t="shared" si="22"/>
        <v>0</v>
      </c>
      <c r="AG94" s="7"/>
      <c r="AI94" s="137"/>
      <c r="AJ94" s="137"/>
      <c r="AK94" s="137"/>
      <c r="AL94" s="137"/>
      <c r="AM94" s="137"/>
      <c r="AO94" s="137"/>
      <c r="AP94" s="137"/>
      <c r="AQ94" s="137"/>
      <c r="AR94" s="137"/>
      <c r="AS94" s="137"/>
      <c r="AU94" s="137"/>
      <c r="AV94" s="137"/>
      <c r="AW94" s="137"/>
      <c r="AX94" s="137"/>
      <c r="AY94" s="137"/>
      <c r="AZ94" s="137"/>
      <c r="BA94" s="137"/>
      <c r="BD94" s="137"/>
      <c r="BE94" s="137"/>
      <c r="BF94" s="137"/>
      <c r="BG94" s="137"/>
      <c r="BH94" s="137"/>
      <c r="BI94" s="137"/>
      <c r="BJ94" s="137"/>
      <c r="BK94" s="137"/>
      <c r="BL94" s="137"/>
    </row>
    <row r="95" spans="1:64" ht="13.5" customHeight="1" x14ac:dyDescent="0.2">
      <c r="A95" s="33">
        <v>1092</v>
      </c>
      <c r="B95" s="32" t="s">
        <v>880</v>
      </c>
      <c r="C95" s="32">
        <v>9</v>
      </c>
      <c r="D95" s="33" t="s">
        <v>669</v>
      </c>
      <c r="E95" s="74">
        <v>1</v>
      </c>
      <c r="F95" s="74">
        <v>1</v>
      </c>
      <c r="G95" s="74">
        <v>0</v>
      </c>
      <c r="H95" s="74">
        <v>0</v>
      </c>
      <c r="I95" s="74">
        <v>0</v>
      </c>
      <c r="J95" s="74"/>
      <c r="K95" s="74">
        <v>1</v>
      </c>
      <c r="L95" s="74">
        <v>1</v>
      </c>
      <c r="M95" s="74">
        <v>0.5</v>
      </c>
      <c r="N95" s="74">
        <v>0.5</v>
      </c>
      <c r="O95" s="74">
        <v>1</v>
      </c>
      <c r="P95" s="74"/>
      <c r="Q95" s="74">
        <v>1</v>
      </c>
      <c r="R95" s="74">
        <v>1</v>
      </c>
      <c r="S95" s="74">
        <v>1</v>
      </c>
      <c r="T95" s="74">
        <v>1</v>
      </c>
      <c r="U95" s="74">
        <v>0</v>
      </c>
      <c r="V95" s="33"/>
      <c r="W95" s="77">
        <f t="shared" si="14"/>
        <v>1</v>
      </c>
      <c r="X95" s="77">
        <f t="shared" si="15"/>
        <v>1</v>
      </c>
      <c r="Y95" s="77">
        <f t="shared" si="16"/>
        <v>0.5</v>
      </c>
      <c r="Z95" s="144">
        <f t="shared" si="17"/>
        <v>0.5</v>
      </c>
      <c r="AA95" s="77">
        <f t="shared" si="18"/>
        <v>0</v>
      </c>
      <c r="AB95" s="42">
        <f t="shared" si="19"/>
        <v>3</v>
      </c>
      <c r="AC95" s="42"/>
      <c r="AD95" s="42">
        <f t="shared" si="20"/>
        <v>2</v>
      </c>
      <c r="AE95" s="42">
        <f t="shared" si="21"/>
        <v>0.5</v>
      </c>
      <c r="AF95" s="42">
        <f t="shared" si="22"/>
        <v>0.5</v>
      </c>
      <c r="AG95" s="42"/>
      <c r="AI95" s="139"/>
      <c r="AJ95" s="139"/>
      <c r="AK95" s="139"/>
      <c r="AL95" s="139"/>
      <c r="AM95" s="139"/>
      <c r="AO95" s="139"/>
      <c r="AP95" s="139"/>
      <c r="AQ95" s="139"/>
      <c r="AR95" s="139"/>
      <c r="AS95" s="139"/>
      <c r="AU95" s="139"/>
      <c r="AV95" s="139"/>
      <c r="AW95" s="139"/>
      <c r="AX95" s="139"/>
      <c r="AY95" s="139"/>
      <c r="BA95" s="139"/>
    </row>
    <row r="96" spans="1:64" ht="13.5" customHeight="1" x14ac:dyDescent="0.2">
      <c r="A96" s="8">
        <v>1042</v>
      </c>
      <c r="B96" s="29" t="s">
        <v>837</v>
      </c>
      <c r="C96" s="29">
        <v>11</v>
      </c>
      <c r="D96" s="8" t="s">
        <v>619</v>
      </c>
      <c r="E96" s="72">
        <v>1</v>
      </c>
      <c r="F96" s="72">
        <v>1</v>
      </c>
      <c r="G96" s="72">
        <v>0</v>
      </c>
      <c r="H96" s="72">
        <v>0</v>
      </c>
      <c r="I96" s="72">
        <v>1</v>
      </c>
      <c r="J96" s="72"/>
      <c r="K96" s="72">
        <v>1</v>
      </c>
      <c r="L96" s="72">
        <v>1</v>
      </c>
      <c r="M96" s="72">
        <v>0</v>
      </c>
      <c r="N96" s="72">
        <v>0.5</v>
      </c>
      <c r="O96" s="72">
        <v>1</v>
      </c>
      <c r="P96" s="72"/>
      <c r="Q96" s="72">
        <v>1</v>
      </c>
      <c r="R96" s="72">
        <v>1</v>
      </c>
      <c r="S96" s="72">
        <v>1</v>
      </c>
      <c r="T96" s="72">
        <v>0</v>
      </c>
      <c r="U96" s="72">
        <v>0</v>
      </c>
      <c r="W96" s="13">
        <f t="shared" si="14"/>
        <v>1</v>
      </c>
      <c r="X96" s="13">
        <f t="shared" si="15"/>
        <v>1</v>
      </c>
      <c r="Y96" s="13">
        <f t="shared" si="16"/>
        <v>0</v>
      </c>
      <c r="Z96" s="12">
        <f t="shared" si="17"/>
        <v>0</v>
      </c>
      <c r="AA96" s="13">
        <f t="shared" si="18"/>
        <v>1</v>
      </c>
      <c r="AB96" s="7">
        <f t="shared" si="19"/>
        <v>3</v>
      </c>
      <c r="AC96" s="7"/>
      <c r="AD96" s="7">
        <f t="shared" si="20"/>
        <v>2</v>
      </c>
      <c r="AE96" s="7">
        <f t="shared" si="21"/>
        <v>1</v>
      </c>
      <c r="AF96" s="7">
        <f t="shared" si="22"/>
        <v>0</v>
      </c>
      <c r="AG96" s="7"/>
      <c r="AI96" s="139"/>
      <c r="AJ96" s="139"/>
      <c r="AK96" s="139"/>
      <c r="AL96" s="139"/>
      <c r="AM96" s="139"/>
      <c r="AO96" s="139"/>
      <c r="AP96" s="139"/>
      <c r="AQ96" s="139"/>
      <c r="AR96" s="139"/>
      <c r="AS96" s="139"/>
      <c r="AU96" s="139"/>
      <c r="AV96" s="139"/>
      <c r="AW96" s="139"/>
      <c r="AX96" s="139"/>
      <c r="AY96" s="139"/>
      <c r="AZ96" s="139"/>
      <c r="BA96" s="139"/>
      <c r="BD96" s="139"/>
      <c r="BE96" s="139"/>
      <c r="BF96" s="139"/>
      <c r="BG96" s="139"/>
      <c r="BH96" s="139"/>
      <c r="BI96" s="139"/>
      <c r="BJ96" s="139"/>
      <c r="BK96" s="139"/>
      <c r="BL96" s="139"/>
    </row>
    <row r="97" spans="1:64" ht="13.5" customHeight="1" x14ac:dyDescent="0.2">
      <c r="A97" s="8">
        <v>1083</v>
      </c>
      <c r="B97" s="29" t="s">
        <v>873</v>
      </c>
      <c r="C97" s="29">
        <v>9</v>
      </c>
      <c r="D97" s="8" t="s">
        <v>660</v>
      </c>
      <c r="E97" s="72">
        <v>1</v>
      </c>
      <c r="F97" s="72">
        <v>1</v>
      </c>
      <c r="G97" s="72">
        <v>0</v>
      </c>
      <c r="H97" s="72">
        <v>0</v>
      </c>
      <c r="I97" s="72">
        <v>0</v>
      </c>
      <c r="J97" s="72"/>
      <c r="K97" s="72">
        <v>1</v>
      </c>
      <c r="L97" s="72">
        <v>1</v>
      </c>
      <c r="M97" s="72">
        <v>0.5</v>
      </c>
      <c r="N97" s="72">
        <v>0.5</v>
      </c>
      <c r="O97" s="72">
        <v>1</v>
      </c>
      <c r="P97" s="72"/>
      <c r="Q97" s="72">
        <v>1</v>
      </c>
      <c r="R97" s="72">
        <v>1</v>
      </c>
      <c r="S97" s="72">
        <v>1</v>
      </c>
      <c r="T97" s="72">
        <v>1</v>
      </c>
      <c r="U97" s="72">
        <v>0</v>
      </c>
      <c r="V97" s="8"/>
      <c r="W97" s="13">
        <f t="shared" si="14"/>
        <v>1</v>
      </c>
      <c r="X97" s="13">
        <f t="shared" si="15"/>
        <v>1</v>
      </c>
      <c r="Y97" s="13">
        <f t="shared" si="16"/>
        <v>0.5</v>
      </c>
      <c r="Z97" s="12">
        <f t="shared" si="17"/>
        <v>0.5</v>
      </c>
      <c r="AA97" s="13">
        <f t="shared" si="18"/>
        <v>0</v>
      </c>
      <c r="AB97" s="7">
        <f t="shared" si="19"/>
        <v>3</v>
      </c>
      <c r="AC97" s="7"/>
      <c r="AD97" s="7">
        <f t="shared" si="20"/>
        <v>2</v>
      </c>
      <c r="AE97" s="7">
        <f t="shared" si="21"/>
        <v>0.5</v>
      </c>
      <c r="AF97" s="7">
        <f t="shared" si="22"/>
        <v>0.5</v>
      </c>
      <c r="AG97" s="7"/>
      <c r="AI97" s="139"/>
      <c r="AJ97" s="139"/>
      <c r="AK97" s="139"/>
      <c r="AL97" s="139"/>
      <c r="AM97" s="139"/>
      <c r="AO97" s="139"/>
      <c r="AP97" s="139"/>
      <c r="AQ97" s="139"/>
      <c r="AR97" s="139"/>
      <c r="AS97" s="139"/>
      <c r="AU97" s="139"/>
      <c r="AV97" s="139"/>
      <c r="AW97" s="139"/>
      <c r="AX97" s="139"/>
      <c r="AY97" s="139"/>
      <c r="BA97" s="139"/>
    </row>
    <row r="98" spans="1:64" ht="13.5" customHeight="1" x14ac:dyDescent="0.2">
      <c r="A98" s="11" t="s">
        <v>38</v>
      </c>
      <c r="B98" s="29" t="s">
        <v>415</v>
      </c>
      <c r="C98" s="29">
        <v>11</v>
      </c>
      <c r="D98" s="4" t="s">
        <v>39</v>
      </c>
      <c r="E98" s="6">
        <v>0</v>
      </c>
      <c r="F98" s="6">
        <v>1</v>
      </c>
      <c r="G98" s="6">
        <v>0.5</v>
      </c>
      <c r="H98" s="6">
        <v>0</v>
      </c>
      <c r="I98" s="6">
        <v>0</v>
      </c>
      <c r="J98" s="3"/>
      <c r="K98" s="5">
        <v>0</v>
      </c>
      <c r="L98" s="5">
        <v>1</v>
      </c>
      <c r="M98" s="14">
        <v>0</v>
      </c>
      <c r="N98" s="14">
        <v>1</v>
      </c>
      <c r="O98" s="14">
        <v>1</v>
      </c>
      <c r="P98" s="3"/>
      <c r="Q98" s="5">
        <v>0</v>
      </c>
      <c r="R98" s="5">
        <v>1</v>
      </c>
      <c r="S98" s="5">
        <v>1</v>
      </c>
      <c r="T98" s="5">
        <v>0</v>
      </c>
      <c r="U98" s="5">
        <v>1</v>
      </c>
      <c r="V98" s="5"/>
      <c r="W98" s="13">
        <f t="shared" si="14"/>
        <v>0</v>
      </c>
      <c r="X98" s="13">
        <f t="shared" si="15"/>
        <v>1</v>
      </c>
      <c r="Y98" s="13">
        <f t="shared" si="16"/>
        <v>0.5</v>
      </c>
      <c r="Z98" s="12">
        <f t="shared" si="17"/>
        <v>0</v>
      </c>
      <c r="AA98" s="13">
        <f t="shared" si="18"/>
        <v>1</v>
      </c>
      <c r="AB98" s="7">
        <f t="shared" si="19"/>
        <v>2.5</v>
      </c>
      <c r="AC98" s="7"/>
      <c r="AD98" s="7">
        <f t="shared" si="20"/>
        <v>1</v>
      </c>
      <c r="AE98" s="7">
        <f t="shared" si="21"/>
        <v>1</v>
      </c>
      <c r="AF98" s="7">
        <f t="shared" si="22"/>
        <v>0.5</v>
      </c>
      <c r="AG98" s="7"/>
      <c r="AI98" s="139"/>
      <c r="AJ98" s="139"/>
      <c r="AK98" s="139"/>
      <c r="AL98" s="139"/>
      <c r="AM98" s="139"/>
      <c r="AO98" s="139"/>
      <c r="AP98" s="139"/>
      <c r="AQ98" s="139"/>
      <c r="AR98" s="139"/>
      <c r="AS98" s="139"/>
      <c r="AU98" s="139"/>
      <c r="AV98" s="139"/>
      <c r="AW98" s="139"/>
      <c r="AX98" s="139"/>
      <c r="AY98" s="139"/>
      <c r="AZ98" s="139"/>
      <c r="BA98" s="139"/>
      <c r="BD98" s="139"/>
      <c r="BE98" s="139"/>
      <c r="BF98" s="139"/>
      <c r="BG98" s="139"/>
      <c r="BH98" s="139"/>
      <c r="BI98" s="139"/>
      <c r="BJ98" s="139"/>
      <c r="BK98" s="139"/>
      <c r="BL98" s="139"/>
    </row>
    <row r="99" spans="1:64" ht="13.5" customHeight="1" x14ac:dyDescent="0.2">
      <c r="A99" s="11" t="s">
        <v>114</v>
      </c>
      <c r="B99" s="29" t="s">
        <v>449</v>
      </c>
      <c r="C99" s="29">
        <v>10</v>
      </c>
      <c r="D99" s="4" t="s">
        <v>121</v>
      </c>
      <c r="E99" s="6">
        <v>1</v>
      </c>
      <c r="F99" s="6">
        <v>1</v>
      </c>
      <c r="G99" s="6">
        <v>1</v>
      </c>
      <c r="H99" s="6">
        <v>0</v>
      </c>
      <c r="I99" s="6">
        <v>0</v>
      </c>
      <c r="J99" s="3"/>
      <c r="K99" s="5">
        <v>1</v>
      </c>
      <c r="L99" s="5">
        <v>1</v>
      </c>
      <c r="M99" s="14">
        <v>0.5</v>
      </c>
      <c r="N99" s="14">
        <v>0</v>
      </c>
      <c r="O99" s="14">
        <v>0</v>
      </c>
      <c r="P99" s="3"/>
      <c r="Q99" s="5">
        <v>1</v>
      </c>
      <c r="R99" s="5">
        <v>1</v>
      </c>
      <c r="S99" s="5">
        <v>0</v>
      </c>
      <c r="T99" s="5">
        <v>0</v>
      </c>
      <c r="U99" s="5">
        <v>0</v>
      </c>
      <c r="V99" s="5"/>
      <c r="W99" s="13">
        <f t="shared" ref="W99:W131" si="23">IF(((E99+K99+Q99)=1.5),0.5,ROUND((E99+K99+Q99)/3,0))</f>
        <v>1</v>
      </c>
      <c r="X99" s="13">
        <f t="shared" ref="X99:X131" si="24">IF(((F99+L99+R99)=1.5),0.5,ROUND((F99+L99+R99)/3,0))</f>
        <v>1</v>
      </c>
      <c r="Y99" s="13">
        <f t="shared" ref="Y99:Y131" si="25">IF(((G99+M99+S99)=1.5),0.5,ROUND((G99+M99+S99)/3,0))</f>
        <v>0.5</v>
      </c>
      <c r="Z99" s="12">
        <f t="shared" ref="Z99:Z131" si="26">IF(((H99+N99+T99)=1.5),0.5,ROUND((H99+N99+T99)/3,0))</f>
        <v>0</v>
      </c>
      <c r="AA99" s="13">
        <f t="shared" ref="AA99:AA131" si="27">IF(((I99+O99+U99)=1.5),0.5,ROUND((I99+O99+U99)/3,0))</f>
        <v>0</v>
      </c>
      <c r="AB99" s="7">
        <f t="shared" si="19"/>
        <v>2.5</v>
      </c>
      <c r="AC99" s="7"/>
      <c r="AD99" s="7">
        <f t="shared" si="20"/>
        <v>2</v>
      </c>
      <c r="AE99" s="7">
        <f t="shared" si="21"/>
        <v>0</v>
      </c>
      <c r="AF99" s="7">
        <f t="shared" si="22"/>
        <v>0.5</v>
      </c>
      <c r="AG99" s="7"/>
      <c r="AI99" s="139"/>
      <c r="AJ99" s="139"/>
      <c r="AK99" s="139"/>
      <c r="AL99" s="139"/>
      <c r="AM99" s="139"/>
      <c r="AO99" s="139"/>
      <c r="AP99" s="139"/>
      <c r="AQ99" s="139"/>
      <c r="AR99" s="139"/>
      <c r="AS99" s="139"/>
      <c r="AU99" s="139"/>
      <c r="AV99" s="139"/>
      <c r="AW99" s="139"/>
      <c r="AX99" s="139"/>
      <c r="AY99" s="139"/>
      <c r="BA99" s="139"/>
    </row>
    <row r="100" spans="1:64" s="55" customFormat="1" ht="13.5" customHeight="1" x14ac:dyDescent="0.2">
      <c r="A100" s="8">
        <v>1035</v>
      </c>
      <c r="B100" s="29" t="s">
        <v>830</v>
      </c>
      <c r="C100" s="29">
        <v>9</v>
      </c>
      <c r="D100" s="72" t="s">
        <v>612</v>
      </c>
      <c r="E100" s="72">
        <v>1</v>
      </c>
      <c r="F100" s="72">
        <v>1</v>
      </c>
      <c r="G100" s="72">
        <v>1</v>
      </c>
      <c r="H100" s="72">
        <v>0</v>
      </c>
      <c r="I100" s="72">
        <v>0</v>
      </c>
      <c r="J100" s="72"/>
      <c r="K100" s="72">
        <v>1</v>
      </c>
      <c r="L100" s="72">
        <v>1</v>
      </c>
      <c r="M100" s="72">
        <v>0.5</v>
      </c>
      <c r="N100" s="72">
        <v>0.5</v>
      </c>
      <c r="O100" s="72">
        <v>1</v>
      </c>
      <c r="P100" s="72"/>
      <c r="Q100" s="72">
        <v>1</v>
      </c>
      <c r="R100" s="72">
        <v>1</v>
      </c>
      <c r="S100" s="72">
        <v>0</v>
      </c>
      <c r="T100" s="72">
        <v>0</v>
      </c>
      <c r="U100" s="72">
        <v>0</v>
      </c>
      <c r="V100" s="54"/>
      <c r="W100" s="13">
        <f t="shared" si="23"/>
        <v>1</v>
      </c>
      <c r="X100" s="13">
        <f t="shared" si="24"/>
        <v>1</v>
      </c>
      <c r="Y100" s="13">
        <f t="shared" si="25"/>
        <v>0.5</v>
      </c>
      <c r="Z100" s="12">
        <f t="shared" si="26"/>
        <v>0</v>
      </c>
      <c r="AA100" s="13">
        <f t="shared" si="27"/>
        <v>0</v>
      </c>
      <c r="AB100" s="7">
        <f t="shared" si="19"/>
        <v>2.5</v>
      </c>
      <c r="AC100" s="7"/>
      <c r="AD100" s="7">
        <f t="shared" si="20"/>
        <v>2</v>
      </c>
      <c r="AE100" s="7">
        <f t="shared" si="21"/>
        <v>0</v>
      </c>
      <c r="AF100" s="7">
        <f t="shared" si="22"/>
        <v>0.5</v>
      </c>
      <c r="AG100" s="7"/>
      <c r="AH100" s="54"/>
      <c r="AI100" s="139"/>
      <c r="AJ100" s="139"/>
      <c r="AK100" s="139"/>
      <c r="AL100" s="139"/>
      <c r="AM100" s="139"/>
      <c r="AN100" s="54"/>
      <c r="AO100" s="139"/>
      <c r="AP100" s="139"/>
      <c r="AQ100" s="139"/>
      <c r="AR100" s="139"/>
      <c r="AS100" s="139"/>
      <c r="AT100" s="54"/>
      <c r="AU100" s="139"/>
      <c r="AV100" s="139"/>
      <c r="AW100" s="139"/>
      <c r="AX100" s="139"/>
      <c r="AY100" s="139"/>
      <c r="AZ100" s="54"/>
      <c r="BA100" s="139"/>
      <c r="BB100" s="54"/>
      <c r="BC100" s="54"/>
      <c r="BD100" s="54"/>
      <c r="BE100" s="54"/>
      <c r="BF100" s="54"/>
      <c r="BG100" s="54"/>
      <c r="BH100" s="54"/>
      <c r="BI100" s="54"/>
      <c r="BJ100" s="54"/>
      <c r="BK100" s="54"/>
      <c r="BL100" s="54"/>
    </row>
    <row r="101" spans="1:64" ht="13.5" customHeight="1" x14ac:dyDescent="0.2">
      <c r="A101" s="33">
        <v>1079</v>
      </c>
      <c r="B101" s="32" t="s">
        <v>871</v>
      </c>
      <c r="C101" s="32">
        <v>8</v>
      </c>
      <c r="D101" s="33" t="s">
        <v>656</v>
      </c>
      <c r="E101" s="74">
        <v>1</v>
      </c>
      <c r="F101" s="74">
        <v>1</v>
      </c>
      <c r="G101" s="74">
        <v>1</v>
      </c>
      <c r="H101" s="74">
        <v>0</v>
      </c>
      <c r="I101" s="74">
        <v>0</v>
      </c>
      <c r="J101" s="74"/>
      <c r="K101" s="74">
        <v>1</v>
      </c>
      <c r="L101" s="74">
        <v>1</v>
      </c>
      <c r="M101" s="74">
        <v>0.5</v>
      </c>
      <c r="N101" s="74">
        <v>0.5</v>
      </c>
      <c r="O101" s="74">
        <v>1</v>
      </c>
      <c r="P101" s="74"/>
      <c r="Q101" s="74">
        <v>1</v>
      </c>
      <c r="R101" s="74">
        <v>1</v>
      </c>
      <c r="S101" s="74">
        <v>0</v>
      </c>
      <c r="T101" s="74">
        <v>0</v>
      </c>
      <c r="U101" s="74">
        <v>0</v>
      </c>
      <c r="V101" s="33"/>
      <c r="W101" s="77">
        <f t="shared" si="23"/>
        <v>1</v>
      </c>
      <c r="X101" s="77">
        <f t="shared" si="24"/>
        <v>1</v>
      </c>
      <c r="Y101" s="77">
        <f t="shared" si="25"/>
        <v>0.5</v>
      </c>
      <c r="Z101" s="144">
        <f t="shared" si="26"/>
        <v>0</v>
      </c>
      <c r="AA101" s="77">
        <f t="shared" si="27"/>
        <v>0</v>
      </c>
      <c r="AB101" s="42">
        <f t="shared" si="19"/>
        <v>2.5</v>
      </c>
      <c r="AC101" s="42"/>
      <c r="AD101" s="42">
        <f t="shared" si="20"/>
        <v>2</v>
      </c>
      <c r="AE101" s="42">
        <f t="shared" si="21"/>
        <v>0</v>
      </c>
      <c r="AF101" s="42">
        <f t="shared" si="22"/>
        <v>0.5</v>
      </c>
      <c r="AG101" s="42"/>
      <c r="AI101" s="139"/>
      <c r="AJ101" s="139"/>
      <c r="AK101" s="139"/>
      <c r="AL101" s="139"/>
      <c r="AM101" s="139"/>
      <c r="AO101" s="139"/>
      <c r="AP101" s="139"/>
      <c r="AQ101" s="139"/>
      <c r="AR101" s="139"/>
      <c r="AS101" s="139"/>
      <c r="AU101" s="139"/>
      <c r="AV101" s="139"/>
      <c r="AW101" s="139"/>
      <c r="AX101" s="139"/>
      <c r="AY101" s="139"/>
      <c r="BA101" s="139"/>
    </row>
    <row r="102" spans="1:64" ht="13.5" customHeight="1" x14ac:dyDescent="0.2">
      <c r="A102" s="1" t="s">
        <v>45</v>
      </c>
      <c r="B102" s="29" t="s">
        <v>418</v>
      </c>
      <c r="C102" s="29">
        <v>1</v>
      </c>
      <c r="D102" s="4" t="s">
        <v>46</v>
      </c>
      <c r="E102" s="6">
        <v>1</v>
      </c>
      <c r="F102" s="6">
        <v>1</v>
      </c>
      <c r="G102" s="6">
        <v>0</v>
      </c>
      <c r="H102" s="6">
        <v>1</v>
      </c>
      <c r="I102" s="6">
        <v>0</v>
      </c>
      <c r="J102" s="3"/>
      <c r="K102" s="5">
        <v>1</v>
      </c>
      <c r="L102" s="5">
        <v>1</v>
      </c>
      <c r="M102" s="14">
        <v>0.5</v>
      </c>
      <c r="N102" s="14">
        <v>0.5</v>
      </c>
      <c r="O102" s="14">
        <v>1</v>
      </c>
      <c r="P102" s="3"/>
      <c r="Q102" s="5">
        <v>1</v>
      </c>
      <c r="R102" s="5">
        <v>1</v>
      </c>
      <c r="S102" s="5">
        <v>0</v>
      </c>
      <c r="T102" s="5">
        <v>0</v>
      </c>
      <c r="U102" s="5">
        <v>0</v>
      </c>
      <c r="V102" s="5"/>
      <c r="W102" s="13">
        <f t="shared" si="23"/>
        <v>1</v>
      </c>
      <c r="X102" s="13">
        <f t="shared" si="24"/>
        <v>1</v>
      </c>
      <c r="Y102" s="13">
        <f t="shared" si="25"/>
        <v>0</v>
      </c>
      <c r="Z102" s="12">
        <f t="shared" si="26"/>
        <v>0.5</v>
      </c>
      <c r="AA102" s="13">
        <f t="shared" si="27"/>
        <v>0</v>
      </c>
      <c r="AB102" s="7">
        <f t="shared" si="19"/>
        <v>2.5</v>
      </c>
      <c r="AC102" s="7"/>
      <c r="AD102" s="7">
        <f t="shared" si="20"/>
        <v>2</v>
      </c>
      <c r="AE102" s="7">
        <f t="shared" si="21"/>
        <v>0.5</v>
      </c>
      <c r="AF102" s="7">
        <f t="shared" si="22"/>
        <v>0</v>
      </c>
      <c r="AG102" s="7"/>
      <c r="AI102" s="139"/>
      <c r="AJ102" s="139"/>
      <c r="AK102" s="139"/>
      <c r="AL102" s="139"/>
      <c r="AM102" s="139"/>
      <c r="AO102" s="139"/>
      <c r="AP102" s="139"/>
      <c r="AQ102" s="139"/>
      <c r="AR102" s="139"/>
      <c r="AS102" s="139"/>
      <c r="AU102" s="139"/>
      <c r="AV102" s="139"/>
      <c r="AW102" s="139"/>
      <c r="AX102" s="139"/>
      <c r="AY102" s="139"/>
      <c r="BA102" s="139"/>
    </row>
    <row r="103" spans="1:64" s="33" customFormat="1" ht="13.5" customHeight="1" x14ac:dyDescent="0.2">
      <c r="A103" s="8">
        <v>1103</v>
      </c>
      <c r="B103" s="29" t="s">
        <v>889</v>
      </c>
      <c r="C103" s="29">
        <v>11</v>
      </c>
      <c r="D103" s="8" t="s">
        <v>681</v>
      </c>
      <c r="E103" s="72">
        <v>1</v>
      </c>
      <c r="F103" s="72">
        <v>1</v>
      </c>
      <c r="G103" s="72">
        <v>0</v>
      </c>
      <c r="H103" s="72">
        <v>0</v>
      </c>
      <c r="I103" s="72">
        <v>0</v>
      </c>
      <c r="J103" s="72"/>
      <c r="K103" s="72">
        <v>1</v>
      </c>
      <c r="L103" s="72">
        <v>1</v>
      </c>
      <c r="M103" s="72">
        <v>0</v>
      </c>
      <c r="N103" s="72">
        <v>0</v>
      </c>
      <c r="O103" s="72">
        <v>0.5</v>
      </c>
      <c r="P103" s="72"/>
      <c r="Q103" s="8">
        <v>1</v>
      </c>
      <c r="R103" s="8">
        <v>1</v>
      </c>
      <c r="S103" s="8">
        <v>1</v>
      </c>
      <c r="T103" s="8">
        <v>1</v>
      </c>
      <c r="U103" s="8">
        <v>1</v>
      </c>
      <c r="V103" s="8"/>
      <c r="W103" s="13">
        <f t="shared" si="23"/>
        <v>1</v>
      </c>
      <c r="X103" s="13">
        <f t="shared" si="24"/>
        <v>1</v>
      </c>
      <c r="Y103" s="13">
        <f t="shared" si="25"/>
        <v>0</v>
      </c>
      <c r="Z103" s="12">
        <f t="shared" si="26"/>
        <v>0</v>
      </c>
      <c r="AA103" s="13">
        <f t="shared" si="27"/>
        <v>0.5</v>
      </c>
      <c r="AB103" s="7">
        <f t="shared" si="19"/>
        <v>2.5</v>
      </c>
      <c r="AC103" s="7"/>
      <c r="AD103" s="7">
        <f t="shared" si="20"/>
        <v>2</v>
      </c>
      <c r="AE103" s="7">
        <f t="shared" si="21"/>
        <v>0.5</v>
      </c>
      <c r="AF103" s="7">
        <f t="shared" si="22"/>
        <v>0</v>
      </c>
      <c r="AG103" s="7"/>
      <c r="AI103" s="34"/>
      <c r="AJ103" s="34"/>
      <c r="AK103" s="34"/>
      <c r="AL103" s="34"/>
      <c r="AM103" s="34"/>
      <c r="AO103" s="34"/>
      <c r="AP103" s="34"/>
      <c r="AQ103" s="34"/>
      <c r="AR103" s="34"/>
      <c r="AS103" s="34"/>
      <c r="AU103" s="34"/>
      <c r="AV103" s="34"/>
      <c r="AW103" s="34"/>
      <c r="AX103" s="34"/>
      <c r="AY103" s="34"/>
      <c r="BA103" s="34"/>
    </row>
    <row r="104" spans="1:64" s="78" customFormat="1" ht="13.5" customHeight="1" x14ac:dyDescent="0.2">
      <c r="A104" s="1" t="s">
        <v>79</v>
      </c>
      <c r="B104" s="29" t="s">
        <v>432</v>
      </c>
      <c r="C104" s="29">
        <v>11</v>
      </c>
      <c r="D104" s="4" t="s">
        <v>80</v>
      </c>
      <c r="E104" s="6">
        <v>1</v>
      </c>
      <c r="F104" s="6">
        <v>1</v>
      </c>
      <c r="G104" s="6">
        <v>1</v>
      </c>
      <c r="H104" s="6">
        <v>1</v>
      </c>
      <c r="I104" s="6">
        <v>0</v>
      </c>
      <c r="J104" s="3"/>
      <c r="K104" s="5">
        <v>1</v>
      </c>
      <c r="L104" s="5">
        <v>1</v>
      </c>
      <c r="M104" s="14">
        <v>0.5</v>
      </c>
      <c r="N104" s="14">
        <v>0</v>
      </c>
      <c r="O104" s="14">
        <v>1</v>
      </c>
      <c r="P104" s="3"/>
      <c r="Q104" s="5">
        <v>1</v>
      </c>
      <c r="R104" s="5">
        <v>1</v>
      </c>
      <c r="S104" s="5">
        <v>0</v>
      </c>
      <c r="T104" s="5">
        <v>0</v>
      </c>
      <c r="U104" s="5">
        <v>0</v>
      </c>
      <c r="V104" s="5"/>
      <c r="W104" s="13">
        <f t="shared" si="23"/>
        <v>1</v>
      </c>
      <c r="X104" s="13">
        <f t="shared" si="24"/>
        <v>1</v>
      </c>
      <c r="Y104" s="13">
        <f t="shared" si="25"/>
        <v>0.5</v>
      </c>
      <c r="Z104" s="12">
        <f t="shared" si="26"/>
        <v>0</v>
      </c>
      <c r="AA104" s="13">
        <f t="shared" si="27"/>
        <v>0</v>
      </c>
      <c r="AB104" s="7">
        <f t="shared" si="19"/>
        <v>2.5</v>
      </c>
      <c r="AC104" s="7"/>
      <c r="AD104" s="7">
        <f t="shared" si="20"/>
        <v>2</v>
      </c>
      <c r="AE104" s="7">
        <f t="shared" si="21"/>
        <v>0</v>
      </c>
      <c r="AF104" s="7">
        <f t="shared" si="22"/>
        <v>0.5</v>
      </c>
      <c r="AG104" s="7"/>
      <c r="AI104" s="80"/>
      <c r="AJ104" s="80"/>
      <c r="AK104" s="80"/>
      <c r="AL104" s="80"/>
      <c r="AM104" s="80"/>
      <c r="AO104" s="80"/>
      <c r="AP104" s="80"/>
      <c r="AQ104" s="80"/>
      <c r="AR104" s="80"/>
      <c r="AS104" s="80"/>
      <c r="AU104" s="80"/>
      <c r="AV104" s="80"/>
      <c r="AW104" s="80"/>
      <c r="AX104" s="80"/>
      <c r="AY104" s="80"/>
      <c r="BA104" s="80"/>
    </row>
    <row r="105" spans="1:64" s="55" customFormat="1" ht="13.5" customHeight="1" x14ac:dyDescent="0.2">
      <c r="A105" s="11" t="s">
        <v>97</v>
      </c>
      <c r="B105" s="29" t="s">
        <v>441</v>
      </c>
      <c r="C105" s="29">
        <v>8</v>
      </c>
      <c r="D105" s="4" t="s">
        <v>104</v>
      </c>
      <c r="E105" s="6">
        <v>1</v>
      </c>
      <c r="F105" s="6">
        <v>1</v>
      </c>
      <c r="G105" s="6">
        <v>0</v>
      </c>
      <c r="H105" s="6">
        <v>1</v>
      </c>
      <c r="I105" s="6">
        <v>0</v>
      </c>
      <c r="J105" s="3"/>
      <c r="K105" s="5">
        <v>1</v>
      </c>
      <c r="L105" s="5">
        <v>1</v>
      </c>
      <c r="M105" s="14">
        <v>0.5</v>
      </c>
      <c r="N105" s="14">
        <v>0.5</v>
      </c>
      <c r="O105" s="14">
        <v>1</v>
      </c>
      <c r="P105" s="3"/>
      <c r="Q105" s="5">
        <v>1</v>
      </c>
      <c r="R105" s="5">
        <v>1</v>
      </c>
      <c r="S105" s="5">
        <v>0</v>
      </c>
      <c r="T105" s="5">
        <v>0</v>
      </c>
      <c r="U105" s="5">
        <v>0</v>
      </c>
      <c r="V105" s="5"/>
      <c r="W105" s="13">
        <f t="shared" si="23"/>
        <v>1</v>
      </c>
      <c r="X105" s="13">
        <f t="shared" si="24"/>
        <v>1</v>
      </c>
      <c r="Y105" s="13">
        <f t="shared" si="25"/>
        <v>0</v>
      </c>
      <c r="Z105" s="12">
        <f t="shared" si="26"/>
        <v>0.5</v>
      </c>
      <c r="AA105" s="13">
        <f t="shared" si="27"/>
        <v>0</v>
      </c>
      <c r="AB105" s="7">
        <f t="shared" si="19"/>
        <v>2.5</v>
      </c>
      <c r="AC105" s="7"/>
      <c r="AD105" s="7">
        <f t="shared" si="20"/>
        <v>2</v>
      </c>
      <c r="AE105" s="7">
        <f t="shared" si="21"/>
        <v>0.5</v>
      </c>
      <c r="AF105" s="7">
        <f t="shared" si="22"/>
        <v>0</v>
      </c>
      <c r="AG105" s="7"/>
      <c r="AI105" s="137"/>
      <c r="AJ105" s="137"/>
      <c r="AK105" s="137"/>
      <c r="AL105" s="137"/>
      <c r="AM105" s="137"/>
      <c r="AO105" s="137"/>
      <c r="AP105" s="137"/>
      <c r="AQ105" s="137"/>
      <c r="AR105" s="137"/>
      <c r="AS105" s="137"/>
      <c r="AU105" s="137"/>
      <c r="AV105" s="137"/>
      <c r="AW105" s="137"/>
      <c r="AX105" s="137"/>
      <c r="AY105" s="137"/>
      <c r="BA105" s="137"/>
    </row>
    <row r="106" spans="1:64" ht="13.5" customHeight="1" x14ac:dyDescent="0.2">
      <c r="A106" s="1" t="s">
        <v>158</v>
      </c>
      <c r="B106" s="29" t="s">
        <v>464</v>
      </c>
      <c r="C106" s="29">
        <v>10</v>
      </c>
      <c r="D106" s="4" t="s">
        <v>168</v>
      </c>
      <c r="E106" s="6">
        <v>1</v>
      </c>
      <c r="F106" s="6">
        <v>1</v>
      </c>
      <c r="G106" s="6">
        <v>0</v>
      </c>
      <c r="H106" s="6">
        <v>0</v>
      </c>
      <c r="I106" s="6">
        <v>0</v>
      </c>
      <c r="J106" s="3"/>
      <c r="K106" s="5">
        <v>1</v>
      </c>
      <c r="L106" s="5">
        <v>1</v>
      </c>
      <c r="M106" s="14">
        <v>0.5</v>
      </c>
      <c r="N106" s="14">
        <v>0.5</v>
      </c>
      <c r="O106" s="14">
        <v>1</v>
      </c>
      <c r="P106" s="3"/>
      <c r="Q106" s="5">
        <v>1</v>
      </c>
      <c r="R106" s="5">
        <v>1</v>
      </c>
      <c r="S106" s="5">
        <v>1</v>
      </c>
      <c r="T106" s="5">
        <v>0</v>
      </c>
      <c r="U106" s="5">
        <v>0</v>
      </c>
      <c r="V106" s="5"/>
      <c r="W106" s="13">
        <f t="shared" si="23"/>
        <v>1</v>
      </c>
      <c r="X106" s="13">
        <f t="shared" si="24"/>
        <v>1</v>
      </c>
      <c r="Y106" s="13">
        <f t="shared" si="25"/>
        <v>0.5</v>
      </c>
      <c r="Z106" s="12">
        <f t="shared" si="26"/>
        <v>0</v>
      </c>
      <c r="AA106" s="13">
        <f t="shared" si="27"/>
        <v>0</v>
      </c>
      <c r="AB106" s="7">
        <f t="shared" si="19"/>
        <v>2.5</v>
      </c>
      <c r="AC106" s="7"/>
      <c r="AD106" s="7">
        <f t="shared" si="20"/>
        <v>2</v>
      </c>
      <c r="AE106" s="7">
        <f t="shared" si="21"/>
        <v>0</v>
      </c>
      <c r="AF106" s="7">
        <f t="shared" si="22"/>
        <v>0.5</v>
      </c>
      <c r="AG106" s="88"/>
      <c r="AI106" s="139"/>
      <c r="AJ106" s="139"/>
      <c r="AK106" s="139"/>
      <c r="AL106" s="139"/>
      <c r="AM106" s="139"/>
      <c r="AO106" s="139"/>
      <c r="AP106" s="139"/>
      <c r="AQ106" s="139"/>
      <c r="AR106" s="139"/>
      <c r="AS106" s="139"/>
      <c r="AU106" s="139"/>
      <c r="AV106" s="139"/>
      <c r="AW106" s="139"/>
      <c r="AX106" s="139"/>
      <c r="AY106" s="139"/>
      <c r="BA106" s="139"/>
    </row>
    <row r="107" spans="1:64" s="55" customFormat="1" ht="13.5" customHeight="1" x14ac:dyDescent="0.2">
      <c r="A107" s="152" t="s">
        <v>125</v>
      </c>
      <c r="B107" s="32" t="s">
        <v>451</v>
      </c>
      <c r="C107" s="32">
        <v>11</v>
      </c>
      <c r="D107" s="149" t="s">
        <v>133</v>
      </c>
      <c r="E107" s="34">
        <v>1</v>
      </c>
      <c r="F107" s="34">
        <v>0</v>
      </c>
      <c r="G107" s="34">
        <v>1</v>
      </c>
      <c r="H107" s="34">
        <v>1</v>
      </c>
      <c r="I107" s="34">
        <v>0</v>
      </c>
      <c r="J107" s="150"/>
      <c r="K107" s="90">
        <v>1</v>
      </c>
      <c r="L107" s="90">
        <v>0</v>
      </c>
      <c r="M107" s="151">
        <v>0.5</v>
      </c>
      <c r="N107" s="151">
        <v>0.5</v>
      </c>
      <c r="O107" s="151">
        <v>1</v>
      </c>
      <c r="P107" s="150"/>
      <c r="Q107" s="90">
        <v>1</v>
      </c>
      <c r="R107" s="90">
        <v>0</v>
      </c>
      <c r="S107" s="90">
        <v>1</v>
      </c>
      <c r="T107" s="90">
        <v>0</v>
      </c>
      <c r="U107" s="90">
        <v>0</v>
      </c>
      <c r="V107" s="90"/>
      <c r="W107" s="77">
        <f t="shared" si="23"/>
        <v>1</v>
      </c>
      <c r="X107" s="77">
        <f t="shared" si="24"/>
        <v>0</v>
      </c>
      <c r="Y107" s="77">
        <f t="shared" si="25"/>
        <v>1</v>
      </c>
      <c r="Z107" s="144">
        <f t="shared" si="26"/>
        <v>0.5</v>
      </c>
      <c r="AA107" s="77">
        <f t="shared" si="27"/>
        <v>0</v>
      </c>
      <c r="AB107" s="42">
        <f t="shared" si="19"/>
        <v>2.5</v>
      </c>
      <c r="AC107" s="42"/>
      <c r="AD107" s="42">
        <f t="shared" si="20"/>
        <v>1</v>
      </c>
      <c r="AE107" s="42">
        <f t="shared" si="21"/>
        <v>0.5</v>
      </c>
      <c r="AF107" s="42">
        <f t="shared" si="22"/>
        <v>1</v>
      </c>
      <c r="AG107" s="42"/>
      <c r="AH107" s="54"/>
      <c r="AI107" s="139"/>
      <c r="AJ107" s="139"/>
      <c r="AK107" s="139"/>
      <c r="AL107" s="139"/>
      <c r="AM107" s="139"/>
      <c r="AN107" s="54"/>
      <c r="AO107" s="139"/>
      <c r="AP107" s="139"/>
      <c r="AQ107" s="139"/>
      <c r="AR107" s="139"/>
      <c r="AS107" s="139"/>
      <c r="AT107" s="54"/>
      <c r="AU107" s="139"/>
      <c r="AV107" s="139"/>
      <c r="AW107" s="139"/>
      <c r="AX107" s="139"/>
      <c r="AY107" s="139"/>
      <c r="AZ107" s="54"/>
      <c r="BA107" s="139"/>
      <c r="BB107" s="54"/>
      <c r="BC107" s="54"/>
      <c r="BD107" s="54"/>
      <c r="BE107" s="54"/>
      <c r="BF107" s="54"/>
      <c r="BG107" s="54"/>
      <c r="BH107" s="54"/>
      <c r="BI107" s="54"/>
      <c r="BJ107" s="54"/>
      <c r="BK107" s="54"/>
      <c r="BL107" s="54"/>
    </row>
    <row r="108" spans="1:64" ht="13.5" customHeight="1" x14ac:dyDescent="0.2">
      <c r="A108" s="8">
        <v>1070</v>
      </c>
      <c r="B108" s="29" t="s">
        <v>862</v>
      </c>
      <c r="C108" s="29">
        <v>11</v>
      </c>
      <c r="D108" s="8" t="s">
        <v>647</v>
      </c>
      <c r="E108" s="72">
        <v>1</v>
      </c>
      <c r="F108" s="72">
        <v>1</v>
      </c>
      <c r="G108" s="72">
        <v>1</v>
      </c>
      <c r="H108" s="72">
        <v>0</v>
      </c>
      <c r="I108" s="72">
        <v>0</v>
      </c>
      <c r="J108" s="72" t="s">
        <v>788</v>
      </c>
      <c r="K108" s="72">
        <v>1</v>
      </c>
      <c r="L108" s="72">
        <v>1</v>
      </c>
      <c r="M108" s="72">
        <v>0.5</v>
      </c>
      <c r="N108" s="72">
        <v>0.5</v>
      </c>
      <c r="O108" s="72">
        <v>0.5</v>
      </c>
      <c r="P108" s="72"/>
      <c r="Q108" s="72">
        <v>1</v>
      </c>
      <c r="R108" s="72">
        <v>1</v>
      </c>
      <c r="S108" s="72">
        <v>0</v>
      </c>
      <c r="T108" s="72">
        <v>0</v>
      </c>
      <c r="U108" s="72">
        <v>0</v>
      </c>
      <c r="V108" s="8"/>
      <c r="W108" s="13">
        <f t="shared" si="23"/>
        <v>1</v>
      </c>
      <c r="X108" s="13">
        <f t="shared" si="24"/>
        <v>1</v>
      </c>
      <c r="Y108" s="13">
        <f t="shared" si="25"/>
        <v>0.5</v>
      </c>
      <c r="Z108" s="12">
        <f t="shared" si="26"/>
        <v>0</v>
      </c>
      <c r="AA108" s="13">
        <f t="shared" si="27"/>
        <v>0</v>
      </c>
      <c r="AB108" s="7">
        <f t="shared" si="19"/>
        <v>2.5</v>
      </c>
      <c r="AC108" s="7"/>
      <c r="AD108" s="7">
        <f t="shared" si="20"/>
        <v>2</v>
      </c>
      <c r="AE108" s="7">
        <f t="shared" si="21"/>
        <v>0</v>
      </c>
      <c r="AF108" s="7">
        <f t="shared" si="22"/>
        <v>0.5</v>
      </c>
      <c r="AG108" s="7"/>
      <c r="AI108" s="139"/>
      <c r="AJ108" s="139"/>
      <c r="AK108" s="139"/>
      <c r="AL108" s="139"/>
      <c r="AM108" s="139"/>
      <c r="AO108" s="139"/>
      <c r="AP108" s="139"/>
      <c r="AQ108" s="139"/>
      <c r="AR108" s="139"/>
      <c r="AS108" s="139"/>
      <c r="AU108" s="139"/>
      <c r="AV108" s="139"/>
      <c r="AW108" s="139"/>
      <c r="AX108" s="139"/>
      <c r="AY108" s="139"/>
      <c r="BA108" s="139"/>
    </row>
    <row r="109" spans="1:64" ht="13.5" customHeight="1" x14ac:dyDescent="0.2">
      <c r="A109" s="11" t="s">
        <v>137</v>
      </c>
      <c r="B109" s="29" t="s">
        <v>457</v>
      </c>
      <c r="C109" s="29">
        <v>10</v>
      </c>
      <c r="D109" s="4" t="s">
        <v>144</v>
      </c>
      <c r="E109" s="6">
        <v>1</v>
      </c>
      <c r="F109" s="6">
        <v>1</v>
      </c>
      <c r="G109" s="6">
        <v>0</v>
      </c>
      <c r="H109" s="6">
        <v>1</v>
      </c>
      <c r="I109" s="6">
        <v>0</v>
      </c>
      <c r="J109" s="3"/>
      <c r="K109" s="5">
        <v>1</v>
      </c>
      <c r="L109" s="5">
        <v>1</v>
      </c>
      <c r="M109" s="14">
        <v>0.5</v>
      </c>
      <c r="N109" s="14">
        <v>0.5</v>
      </c>
      <c r="O109" s="14">
        <v>0.5</v>
      </c>
      <c r="P109" s="3"/>
      <c r="Q109" s="5">
        <v>1</v>
      </c>
      <c r="R109" s="5">
        <v>1</v>
      </c>
      <c r="S109" s="5">
        <v>0</v>
      </c>
      <c r="T109" s="5">
        <v>0</v>
      </c>
      <c r="U109" s="5">
        <v>0</v>
      </c>
      <c r="V109" s="5"/>
      <c r="W109" s="13">
        <f t="shared" si="23"/>
        <v>1</v>
      </c>
      <c r="X109" s="13">
        <f t="shared" si="24"/>
        <v>1</v>
      </c>
      <c r="Y109" s="13">
        <f t="shared" si="25"/>
        <v>0</v>
      </c>
      <c r="Z109" s="12">
        <f t="shared" si="26"/>
        <v>0.5</v>
      </c>
      <c r="AA109" s="13">
        <f t="shared" si="27"/>
        <v>0</v>
      </c>
      <c r="AB109" s="7">
        <f t="shared" si="19"/>
        <v>2.5</v>
      </c>
      <c r="AC109" s="7"/>
      <c r="AD109" s="7">
        <f t="shared" si="20"/>
        <v>2</v>
      </c>
      <c r="AE109" s="7">
        <f t="shared" si="21"/>
        <v>0.5</v>
      </c>
      <c r="AF109" s="7">
        <f t="shared" si="22"/>
        <v>0</v>
      </c>
      <c r="AG109" s="7"/>
      <c r="AI109" s="139"/>
      <c r="AJ109" s="139"/>
      <c r="AK109" s="139"/>
      <c r="AL109" s="139"/>
      <c r="AM109" s="139"/>
      <c r="AO109" s="139"/>
      <c r="AP109" s="139"/>
      <c r="AQ109" s="139"/>
      <c r="AR109" s="139"/>
      <c r="AS109" s="139"/>
      <c r="AU109" s="139"/>
      <c r="AV109" s="139"/>
      <c r="AW109" s="139"/>
      <c r="AX109" s="139"/>
      <c r="AY109" s="139"/>
      <c r="BA109" s="139"/>
    </row>
    <row r="110" spans="1:64" s="78" customFormat="1" ht="13.5" customHeight="1" x14ac:dyDescent="0.2">
      <c r="A110" s="1" t="s">
        <v>63</v>
      </c>
      <c r="B110" s="29" t="s">
        <v>426</v>
      </c>
      <c r="C110" s="29">
        <v>11</v>
      </c>
      <c r="D110" s="4" t="s">
        <v>64</v>
      </c>
      <c r="E110" s="6">
        <v>0</v>
      </c>
      <c r="F110" s="6">
        <v>1</v>
      </c>
      <c r="G110" s="6">
        <v>0</v>
      </c>
      <c r="H110" s="6">
        <v>1</v>
      </c>
      <c r="I110" s="6">
        <v>1</v>
      </c>
      <c r="J110" s="3"/>
      <c r="K110" s="5">
        <v>0</v>
      </c>
      <c r="L110" s="5">
        <v>1</v>
      </c>
      <c r="M110" s="14">
        <v>0.5</v>
      </c>
      <c r="N110" s="14">
        <v>0.5</v>
      </c>
      <c r="O110" s="14">
        <v>1</v>
      </c>
      <c r="P110" s="3"/>
      <c r="Q110" s="5">
        <v>0</v>
      </c>
      <c r="R110" s="5">
        <v>1</v>
      </c>
      <c r="S110" s="5">
        <v>0</v>
      </c>
      <c r="T110" s="5">
        <v>0</v>
      </c>
      <c r="U110" s="5">
        <v>0</v>
      </c>
      <c r="V110" s="5"/>
      <c r="W110" s="13">
        <f t="shared" si="23"/>
        <v>0</v>
      </c>
      <c r="X110" s="13">
        <f t="shared" si="24"/>
        <v>1</v>
      </c>
      <c r="Y110" s="13">
        <f t="shared" si="25"/>
        <v>0</v>
      </c>
      <c r="Z110" s="12">
        <f t="shared" si="26"/>
        <v>0.5</v>
      </c>
      <c r="AA110" s="13">
        <f t="shared" si="27"/>
        <v>1</v>
      </c>
      <c r="AB110" s="7">
        <f t="shared" si="19"/>
        <v>2.5</v>
      </c>
      <c r="AC110" s="7"/>
      <c r="AD110" s="7">
        <f t="shared" si="20"/>
        <v>1</v>
      </c>
      <c r="AE110" s="7">
        <f t="shared" si="21"/>
        <v>1.5</v>
      </c>
      <c r="AF110" s="7">
        <f t="shared" si="22"/>
        <v>0</v>
      </c>
      <c r="AG110" s="7"/>
      <c r="AH110" s="33"/>
      <c r="AI110" s="34"/>
      <c r="AJ110" s="34"/>
      <c r="AK110" s="34"/>
      <c r="AL110" s="34"/>
      <c r="AM110" s="34"/>
      <c r="AN110" s="33"/>
      <c r="AO110" s="34"/>
      <c r="AP110" s="34"/>
      <c r="AQ110" s="34"/>
      <c r="AR110" s="34"/>
      <c r="AS110" s="34"/>
      <c r="AT110" s="33"/>
      <c r="AU110" s="34"/>
      <c r="AV110" s="34"/>
      <c r="AW110" s="34"/>
      <c r="AX110" s="34"/>
      <c r="AY110" s="34"/>
      <c r="AZ110" s="33"/>
      <c r="BA110" s="34"/>
      <c r="BB110" s="33"/>
      <c r="BC110" s="33"/>
      <c r="BD110" s="33"/>
      <c r="BE110" s="33"/>
      <c r="BF110" s="33"/>
      <c r="BG110" s="33"/>
      <c r="BH110" s="33"/>
      <c r="BI110" s="33"/>
      <c r="BJ110" s="33"/>
      <c r="BK110" s="33"/>
      <c r="BL110" s="33"/>
    </row>
    <row r="111" spans="1:64" s="78" customFormat="1" ht="13.5" customHeight="1" x14ac:dyDescent="0.2">
      <c r="A111" s="8">
        <v>1077</v>
      </c>
      <c r="B111" s="29" t="s">
        <v>869</v>
      </c>
      <c r="C111" s="29">
        <v>9</v>
      </c>
      <c r="D111" s="8" t="s">
        <v>654</v>
      </c>
      <c r="E111" s="72">
        <v>1</v>
      </c>
      <c r="F111" s="72">
        <v>1</v>
      </c>
      <c r="G111" s="72">
        <v>1</v>
      </c>
      <c r="H111" s="72">
        <v>0</v>
      </c>
      <c r="I111" s="72">
        <v>0</v>
      </c>
      <c r="J111" s="72"/>
      <c r="K111" s="72">
        <v>1</v>
      </c>
      <c r="L111" s="72">
        <v>1</v>
      </c>
      <c r="M111" s="72">
        <v>0.5</v>
      </c>
      <c r="N111" s="72">
        <v>0.5</v>
      </c>
      <c r="O111" s="72">
        <v>1</v>
      </c>
      <c r="P111" s="72"/>
      <c r="Q111" s="72">
        <v>1</v>
      </c>
      <c r="R111" s="72">
        <v>1</v>
      </c>
      <c r="S111" s="72">
        <v>0</v>
      </c>
      <c r="T111" s="72">
        <v>0</v>
      </c>
      <c r="U111" s="72">
        <v>0</v>
      </c>
      <c r="V111" s="8"/>
      <c r="W111" s="13">
        <f t="shared" si="23"/>
        <v>1</v>
      </c>
      <c r="X111" s="13">
        <f t="shared" si="24"/>
        <v>1</v>
      </c>
      <c r="Y111" s="13">
        <f t="shared" si="25"/>
        <v>0.5</v>
      </c>
      <c r="Z111" s="12">
        <f t="shared" si="26"/>
        <v>0</v>
      </c>
      <c r="AA111" s="13">
        <f t="shared" si="27"/>
        <v>0</v>
      </c>
      <c r="AB111" s="7">
        <f t="shared" si="19"/>
        <v>2.5</v>
      </c>
      <c r="AC111" s="7"/>
      <c r="AD111" s="7">
        <f t="shared" si="20"/>
        <v>2</v>
      </c>
      <c r="AE111" s="7">
        <f t="shared" si="21"/>
        <v>0</v>
      </c>
      <c r="AF111" s="7">
        <f t="shared" si="22"/>
        <v>0.5</v>
      </c>
      <c r="AG111" s="7"/>
      <c r="AI111" s="80"/>
      <c r="AJ111" s="80"/>
      <c r="AK111" s="80"/>
      <c r="AL111" s="80"/>
      <c r="AM111" s="80"/>
      <c r="AO111" s="80"/>
      <c r="AP111" s="80"/>
      <c r="AQ111" s="80"/>
      <c r="AR111" s="80"/>
      <c r="AS111" s="80"/>
      <c r="AU111" s="80"/>
      <c r="AV111" s="80"/>
      <c r="AW111" s="80"/>
      <c r="AX111" s="80"/>
      <c r="AY111" s="80"/>
      <c r="AZ111" s="80"/>
      <c r="BA111" s="80"/>
      <c r="BD111" s="80"/>
      <c r="BE111" s="80"/>
      <c r="BF111" s="80"/>
      <c r="BG111" s="80"/>
      <c r="BH111" s="80"/>
      <c r="BI111" s="80"/>
      <c r="BJ111" s="80"/>
      <c r="BK111" s="80"/>
      <c r="BL111" s="80"/>
    </row>
    <row r="112" spans="1:64" s="80" customFormat="1" ht="13.5" customHeight="1" x14ac:dyDescent="0.2">
      <c r="A112" s="8">
        <v>1118</v>
      </c>
      <c r="B112" s="29" t="s">
        <v>903</v>
      </c>
      <c r="C112" s="29">
        <v>10</v>
      </c>
      <c r="D112" s="8" t="s">
        <v>696</v>
      </c>
      <c r="E112" s="72">
        <v>1</v>
      </c>
      <c r="F112" s="72">
        <v>1</v>
      </c>
      <c r="G112" s="72">
        <v>0</v>
      </c>
      <c r="H112" s="72">
        <v>0</v>
      </c>
      <c r="I112" s="72">
        <v>1</v>
      </c>
      <c r="J112" s="72"/>
      <c r="K112" s="72">
        <v>1</v>
      </c>
      <c r="L112" s="72">
        <v>1</v>
      </c>
      <c r="M112" s="72">
        <v>0</v>
      </c>
      <c r="N112" s="72">
        <v>0</v>
      </c>
      <c r="O112" s="72">
        <v>0.5</v>
      </c>
      <c r="P112" s="72"/>
      <c r="Q112" s="72">
        <v>1</v>
      </c>
      <c r="R112" s="72">
        <v>1</v>
      </c>
      <c r="S112" s="72">
        <v>1</v>
      </c>
      <c r="T112" s="72">
        <v>1</v>
      </c>
      <c r="U112" s="72">
        <v>0</v>
      </c>
      <c r="V112" s="8"/>
      <c r="W112" s="13">
        <f t="shared" si="23"/>
        <v>1</v>
      </c>
      <c r="X112" s="13">
        <f t="shared" si="24"/>
        <v>1</v>
      </c>
      <c r="Y112" s="13">
        <f t="shared" si="25"/>
        <v>0</v>
      </c>
      <c r="Z112" s="12">
        <f t="shared" si="26"/>
        <v>0</v>
      </c>
      <c r="AA112" s="13">
        <f t="shared" si="27"/>
        <v>0.5</v>
      </c>
      <c r="AB112" s="7">
        <f t="shared" si="19"/>
        <v>2.5</v>
      </c>
      <c r="AC112" s="7"/>
      <c r="AD112" s="7">
        <f t="shared" si="20"/>
        <v>2</v>
      </c>
      <c r="AE112" s="7">
        <f t="shared" si="21"/>
        <v>0.5</v>
      </c>
      <c r="AF112" s="7">
        <f t="shared" si="22"/>
        <v>0</v>
      </c>
      <c r="AG112" s="7"/>
      <c r="AH112" s="78"/>
      <c r="AN112" s="78"/>
      <c r="AT112" s="78"/>
      <c r="BB112" s="78"/>
      <c r="BC112" s="78"/>
    </row>
    <row r="113" spans="1:64" s="80" customFormat="1" ht="13.5" customHeight="1" x14ac:dyDescent="0.2">
      <c r="A113" s="8">
        <v>1137</v>
      </c>
      <c r="B113" s="29" t="s">
        <v>918</v>
      </c>
      <c r="C113" s="29">
        <v>9</v>
      </c>
      <c r="D113" s="8" t="s">
        <v>715</v>
      </c>
      <c r="E113" s="72">
        <v>1</v>
      </c>
      <c r="F113" s="72">
        <v>1</v>
      </c>
      <c r="G113" s="72">
        <v>0</v>
      </c>
      <c r="H113" s="72">
        <v>0</v>
      </c>
      <c r="I113" s="72">
        <v>0</v>
      </c>
      <c r="J113" s="72"/>
      <c r="K113" s="72">
        <v>1</v>
      </c>
      <c r="L113" s="72">
        <v>1</v>
      </c>
      <c r="M113" s="72">
        <v>0</v>
      </c>
      <c r="N113" s="72">
        <v>0.5</v>
      </c>
      <c r="O113" s="72">
        <v>0.5</v>
      </c>
      <c r="P113" s="72"/>
      <c r="Q113" s="72">
        <v>1</v>
      </c>
      <c r="R113" s="72">
        <v>1</v>
      </c>
      <c r="S113" s="72">
        <v>1</v>
      </c>
      <c r="T113" s="72">
        <v>1</v>
      </c>
      <c r="U113" s="72">
        <v>0</v>
      </c>
      <c r="V113" s="8"/>
      <c r="W113" s="13">
        <f t="shared" si="23"/>
        <v>1</v>
      </c>
      <c r="X113" s="13">
        <f t="shared" si="24"/>
        <v>1</v>
      </c>
      <c r="Y113" s="13">
        <f t="shared" si="25"/>
        <v>0</v>
      </c>
      <c r="Z113" s="12">
        <f t="shared" si="26"/>
        <v>0.5</v>
      </c>
      <c r="AA113" s="13">
        <f t="shared" si="27"/>
        <v>0</v>
      </c>
      <c r="AB113" s="7">
        <f t="shared" si="19"/>
        <v>2.5</v>
      </c>
      <c r="AC113" s="7"/>
      <c r="AD113" s="7">
        <f t="shared" si="20"/>
        <v>2</v>
      </c>
      <c r="AE113" s="7">
        <f t="shared" si="21"/>
        <v>0.5</v>
      </c>
      <c r="AF113" s="7">
        <f t="shared" si="22"/>
        <v>0</v>
      </c>
      <c r="AG113" s="7"/>
      <c r="AH113" s="78"/>
      <c r="AN113" s="78"/>
      <c r="AT113" s="78"/>
      <c r="AZ113" s="78"/>
      <c r="BB113" s="78"/>
      <c r="BC113" s="78"/>
      <c r="BD113" s="78"/>
      <c r="BE113" s="78"/>
      <c r="BF113" s="78"/>
      <c r="BG113" s="78"/>
      <c r="BH113" s="78"/>
      <c r="BI113" s="78"/>
      <c r="BJ113" s="78"/>
      <c r="BK113" s="78"/>
      <c r="BL113" s="78"/>
    </row>
    <row r="114" spans="1:64" s="137" customFormat="1" ht="13.5" customHeight="1" x14ac:dyDescent="0.2">
      <c r="A114" s="8">
        <v>1105</v>
      </c>
      <c r="B114" s="29" t="s">
        <v>891</v>
      </c>
      <c r="C114" s="29">
        <v>8</v>
      </c>
      <c r="D114" s="8" t="s">
        <v>683</v>
      </c>
      <c r="E114" s="72">
        <v>1</v>
      </c>
      <c r="F114" s="72">
        <v>1</v>
      </c>
      <c r="G114" s="72">
        <v>0</v>
      </c>
      <c r="H114" s="72">
        <v>0</v>
      </c>
      <c r="I114" s="72">
        <v>0</v>
      </c>
      <c r="J114" s="72"/>
      <c r="K114" s="72">
        <v>1</v>
      </c>
      <c r="L114" s="72">
        <v>1</v>
      </c>
      <c r="M114" s="72">
        <v>0</v>
      </c>
      <c r="N114" s="72">
        <v>0.5</v>
      </c>
      <c r="O114" s="72">
        <v>1</v>
      </c>
      <c r="P114" s="72"/>
      <c r="Q114" s="8">
        <v>1</v>
      </c>
      <c r="R114" s="8">
        <v>1</v>
      </c>
      <c r="S114" s="8">
        <v>1</v>
      </c>
      <c r="T114" s="8">
        <v>1</v>
      </c>
      <c r="U114" s="8">
        <v>0</v>
      </c>
      <c r="V114" s="8"/>
      <c r="W114" s="13">
        <f t="shared" si="23"/>
        <v>1</v>
      </c>
      <c r="X114" s="13">
        <f t="shared" si="24"/>
        <v>1</v>
      </c>
      <c r="Y114" s="13">
        <f t="shared" si="25"/>
        <v>0</v>
      </c>
      <c r="Z114" s="12">
        <f t="shared" si="26"/>
        <v>0.5</v>
      </c>
      <c r="AA114" s="13">
        <f t="shared" si="27"/>
        <v>0</v>
      </c>
      <c r="AB114" s="7">
        <f t="shared" si="19"/>
        <v>2.5</v>
      </c>
      <c r="AC114" s="7"/>
      <c r="AD114" s="7">
        <f t="shared" si="20"/>
        <v>2</v>
      </c>
      <c r="AE114" s="7">
        <f t="shared" si="21"/>
        <v>0.5</v>
      </c>
      <c r="AF114" s="7">
        <f t="shared" si="22"/>
        <v>0</v>
      </c>
      <c r="AG114" s="7"/>
      <c r="AH114" s="55"/>
      <c r="AN114" s="55"/>
      <c r="AT114" s="55"/>
      <c r="AZ114" s="55"/>
      <c r="BB114" s="55"/>
      <c r="BC114" s="55"/>
      <c r="BD114" s="55"/>
      <c r="BE114" s="55"/>
      <c r="BF114" s="55"/>
      <c r="BG114" s="55"/>
      <c r="BH114" s="55"/>
      <c r="BI114" s="55"/>
      <c r="BJ114" s="55"/>
      <c r="BK114" s="55"/>
      <c r="BL114" s="55"/>
    </row>
    <row r="115" spans="1:64" s="34" customFormat="1" ht="13.5" customHeight="1" x14ac:dyDescent="0.2">
      <c r="A115" s="8">
        <v>1143</v>
      </c>
      <c r="B115" s="29" t="s">
        <v>924</v>
      </c>
      <c r="C115" s="29">
        <v>8</v>
      </c>
      <c r="D115" s="8" t="s">
        <v>721</v>
      </c>
      <c r="E115" s="72">
        <v>1</v>
      </c>
      <c r="F115" s="72">
        <v>1</v>
      </c>
      <c r="G115" s="72">
        <v>1</v>
      </c>
      <c r="H115" s="72">
        <v>1</v>
      </c>
      <c r="I115" s="72">
        <v>0</v>
      </c>
      <c r="J115" s="72"/>
      <c r="K115" s="72">
        <v>1</v>
      </c>
      <c r="L115" s="72">
        <v>1</v>
      </c>
      <c r="M115" s="72">
        <v>0</v>
      </c>
      <c r="N115" s="72">
        <v>0.5</v>
      </c>
      <c r="O115" s="72">
        <v>0.5</v>
      </c>
      <c r="P115" s="72"/>
      <c r="Q115" s="72">
        <v>1</v>
      </c>
      <c r="R115" s="72">
        <v>1</v>
      </c>
      <c r="S115" s="72">
        <v>0</v>
      </c>
      <c r="T115" s="72">
        <v>0</v>
      </c>
      <c r="U115" s="72">
        <v>0</v>
      </c>
      <c r="V115" s="8"/>
      <c r="W115" s="13">
        <f t="shared" si="23"/>
        <v>1</v>
      </c>
      <c r="X115" s="13">
        <f t="shared" si="24"/>
        <v>1</v>
      </c>
      <c r="Y115" s="13">
        <f t="shared" si="25"/>
        <v>0</v>
      </c>
      <c r="Z115" s="12">
        <f t="shared" si="26"/>
        <v>0.5</v>
      </c>
      <c r="AA115" s="13">
        <f t="shared" si="27"/>
        <v>0</v>
      </c>
      <c r="AB115" s="7">
        <f t="shared" si="19"/>
        <v>2.5</v>
      </c>
      <c r="AC115" s="7"/>
      <c r="AD115" s="7">
        <f t="shared" si="20"/>
        <v>2</v>
      </c>
      <c r="AE115" s="7">
        <f t="shared" si="21"/>
        <v>0.5</v>
      </c>
      <c r="AF115" s="7">
        <f t="shared" si="22"/>
        <v>0</v>
      </c>
      <c r="AG115" s="7"/>
      <c r="AH115" s="33"/>
      <c r="AN115" s="33"/>
      <c r="AT115" s="33"/>
      <c r="AZ115" s="33"/>
      <c r="BB115" s="33"/>
      <c r="BC115" s="33"/>
      <c r="BD115" s="33"/>
      <c r="BE115" s="33"/>
      <c r="BF115" s="33"/>
      <c r="BG115" s="33"/>
      <c r="BH115" s="33"/>
      <c r="BI115" s="33"/>
      <c r="BJ115" s="33"/>
      <c r="BK115" s="33"/>
      <c r="BL115" s="33"/>
    </row>
    <row r="116" spans="1:64" s="80" customFormat="1" ht="13.5" customHeight="1" x14ac:dyDescent="0.2">
      <c r="A116" s="11" t="s">
        <v>205</v>
      </c>
      <c r="B116" s="29" t="s">
        <v>482</v>
      </c>
      <c r="C116" s="29">
        <v>10</v>
      </c>
      <c r="D116" s="4" t="s">
        <v>214</v>
      </c>
      <c r="E116" s="6">
        <v>1</v>
      </c>
      <c r="F116" s="6">
        <v>1</v>
      </c>
      <c r="G116" s="6">
        <v>0</v>
      </c>
      <c r="H116" s="6">
        <v>1</v>
      </c>
      <c r="I116" s="6">
        <v>0</v>
      </c>
      <c r="J116" s="3"/>
      <c r="K116" s="5">
        <v>1</v>
      </c>
      <c r="L116" s="5">
        <v>0</v>
      </c>
      <c r="M116" s="14">
        <v>0.5</v>
      </c>
      <c r="N116" s="14">
        <v>0.5</v>
      </c>
      <c r="O116" s="14">
        <v>1</v>
      </c>
      <c r="P116" s="8" t="s">
        <v>298</v>
      </c>
      <c r="Q116" s="5">
        <v>1</v>
      </c>
      <c r="R116" s="5">
        <v>1</v>
      </c>
      <c r="S116" s="5">
        <v>0</v>
      </c>
      <c r="T116" s="5">
        <v>0</v>
      </c>
      <c r="U116" s="5">
        <v>0</v>
      </c>
      <c r="V116" s="5"/>
      <c r="W116" s="13">
        <f t="shared" si="23"/>
        <v>1</v>
      </c>
      <c r="X116" s="13">
        <f t="shared" si="24"/>
        <v>1</v>
      </c>
      <c r="Y116" s="13">
        <f t="shared" si="25"/>
        <v>0</v>
      </c>
      <c r="Z116" s="12">
        <f t="shared" si="26"/>
        <v>0.5</v>
      </c>
      <c r="AA116" s="13">
        <f t="shared" si="27"/>
        <v>0</v>
      </c>
      <c r="AB116" s="7">
        <f t="shared" si="19"/>
        <v>2.5</v>
      </c>
      <c r="AC116" s="7"/>
      <c r="AD116" s="7">
        <f t="shared" si="20"/>
        <v>2</v>
      </c>
      <c r="AE116" s="7">
        <f t="shared" si="21"/>
        <v>0.5</v>
      </c>
      <c r="AF116" s="7">
        <f t="shared" si="22"/>
        <v>0</v>
      </c>
      <c r="AG116" s="7"/>
      <c r="AH116" s="78"/>
      <c r="AN116" s="78"/>
      <c r="AT116" s="78"/>
      <c r="AZ116" s="78"/>
      <c r="BB116" s="78"/>
      <c r="BC116" s="78"/>
      <c r="BD116" s="78"/>
      <c r="BE116" s="78"/>
      <c r="BF116" s="78"/>
      <c r="BG116" s="78"/>
      <c r="BH116" s="78"/>
      <c r="BI116" s="78"/>
      <c r="BJ116" s="78"/>
      <c r="BK116" s="78"/>
      <c r="BL116" s="78"/>
    </row>
    <row r="117" spans="1:64" s="137" customFormat="1" ht="13.5" customHeight="1" x14ac:dyDescent="0.2">
      <c r="A117" s="1" t="s">
        <v>232</v>
      </c>
      <c r="B117" s="29" t="s">
        <v>491</v>
      </c>
      <c r="C117" s="29">
        <v>11</v>
      </c>
      <c r="D117" s="4" t="s">
        <v>244</v>
      </c>
      <c r="E117" s="8">
        <v>1</v>
      </c>
      <c r="F117" s="8">
        <v>1</v>
      </c>
      <c r="G117" s="8">
        <v>0</v>
      </c>
      <c r="H117" s="8">
        <v>0</v>
      </c>
      <c r="I117" s="8">
        <v>1</v>
      </c>
      <c r="J117" s="8"/>
      <c r="K117" s="8">
        <v>1</v>
      </c>
      <c r="L117" s="6">
        <v>1</v>
      </c>
      <c r="M117" s="17">
        <v>0.5</v>
      </c>
      <c r="N117" s="17">
        <v>0.5</v>
      </c>
      <c r="O117" s="17">
        <v>0.5</v>
      </c>
      <c r="P117" s="3"/>
      <c r="Q117" s="8">
        <v>1</v>
      </c>
      <c r="R117" s="8">
        <v>1</v>
      </c>
      <c r="S117" s="8">
        <v>0</v>
      </c>
      <c r="T117" s="8">
        <v>0</v>
      </c>
      <c r="U117" s="8">
        <v>0</v>
      </c>
      <c r="V117" s="8"/>
      <c r="W117" s="13">
        <f t="shared" si="23"/>
        <v>1</v>
      </c>
      <c r="X117" s="13">
        <f t="shared" si="24"/>
        <v>1</v>
      </c>
      <c r="Y117" s="13">
        <f t="shared" si="25"/>
        <v>0</v>
      </c>
      <c r="Z117" s="12">
        <f t="shared" si="26"/>
        <v>0</v>
      </c>
      <c r="AA117" s="13">
        <f t="shared" si="27"/>
        <v>0.5</v>
      </c>
      <c r="AB117" s="7">
        <f t="shared" si="19"/>
        <v>2.5</v>
      </c>
      <c r="AC117" s="7"/>
      <c r="AD117" s="7">
        <f t="shared" si="20"/>
        <v>2</v>
      </c>
      <c r="AE117" s="7">
        <f t="shared" si="21"/>
        <v>0.5</v>
      </c>
      <c r="AF117" s="7">
        <f t="shared" si="22"/>
        <v>0</v>
      </c>
      <c r="AG117" s="7"/>
      <c r="AH117" s="55"/>
      <c r="AN117" s="55"/>
      <c r="AT117" s="55"/>
      <c r="AZ117" s="55"/>
      <c r="BB117" s="55"/>
      <c r="BC117" s="55"/>
      <c r="BD117" s="55"/>
      <c r="BE117" s="55"/>
      <c r="BF117" s="55"/>
      <c r="BG117" s="55"/>
      <c r="BH117" s="55"/>
      <c r="BI117" s="55"/>
      <c r="BJ117" s="55"/>
      <c r="BK117" s="55"/>
      <c r="BL117" s="55"/>
    </row>
    <row r="118" spans="1:64" s="139" customFormat="1" ht="13.5" customHeight="1" x14ac:dyDescent="0.2">
      <c r="A118" s="8">
        <v>1108</v>
      </c>
      <c r="B118" s="29" t="s">
        <v>893</v>
      </c>
      <c r="C118" s="29">
        <v>10</v>
      </c>
      <c r="D118" s="8" t="s">
        <v>686</v>
      </c>
      <c r="E118" s="72">
        <v>1</v>
      </c>
      <c r="F118" s="72">
        <v>1</v>
      </c>
      <c r="G118" s="72">
        <v>1</v>
      </c>
      <c r="H118" s="72">
        <v>0</v>
      </c>
      <c r="I118" s="72">
        <v>0</v>
      </c>
      <c r="J118" s="72"/>
      <c r="K118" s="72">
        <v>1</v>
      </c>
      <c r="L118" s="72">
        <v>1</v>
      </c>
      <c r="M118" s="72">
        <v>0.5</v>
      </c>
      <c r="N118" s="72">
        <v>0.5</v>
      </c>
      <c r="O118" s="72">
        <v>0.5</v>
      </c>
      <c r="P118" s="72"/>
      <c r="Q118" s="72">
        <v>1</v>
      </c>
      <c r="R118" s="72">
        <v>1</v>
      </c>
      <c r="S118" s="72">
        <v>0</v>
      </c>
      <c r="T118" s="72">
        <v>0</v>
      </c>
      <c r="U118" s="72">
        <v>0</v>
      </c>
      <c r="V118" s="8"/>
      <c r="W118" s="13">
        <f t="shared" si="23"/>
        <v>1</v>
      </c>
      <c r="X118" s="13">
        <f t="shared" si="24"/>
        <v>1</v>
      </c>
      <c r="Y118" s="13">
        <f t="shared" si="25"/>
        <v>0.5</v>
      </c>
      <c r="Z118" s="12">
        <f t="shared" si="26"/>
        <v>0</v>
      </c>
      <c r="AA118" s="13">
        <f t="shared" si="27"/>
        <v>0</v>
      </c>
      <c r="AB118" s="7">
        <f t="shared" si="19"/>
        <v>2.5</v>
      </c>
      <c r="AC118" s="7"/>
      <c r="AD118" s="7">
        <f t="shared" si="20"/>
        <v>2</v>
      </c>
      <c r="AE118" s="7">
        <f t="shared" si="21"/>
        <v>0</v>
      </c>
      <c r="AF118" s="7">
        <f t="shared" si="22"/>
        <v>0.5</v>
      </c>
      <c r="AG118" s="7"/>
      <c r="AH118" s="54"/>
      <c r="AN118" s="54"/>
      <c r="AT118" s="54"/>
      <c r="BB118" s="54"/>
      <c r="BC118" s="54"/>
    </row>
    <row r="119" spans="1:64" s="148" customFormat="1" ht="13.5" customHeight="1" x14ac:dyDescent="0.2">
      <c r="A119" s="8">
        <v>1037</v>
      </c>
      <c r="B119" s="29" t="s">
        <v>832</v>
      </c>
      <c r="C119" s="29">
        <v>11</v>
      </c>
      <c r="D119" s="8" t="s">
        <v>614</v>
      </c>
      <c r="E119" s="72">
        <v>1</v>
      </c>
      <c r="F119" s="72">
        <v>1</v>
      </c>
      <c r="G119" s="72">
        <v>0</v>
      </c>
      <c r="H119" s="72">
        <v>0</v>
      </c>
      <c r="I119" s="72">
        <v>0</v>
      </c>
      <c r="J119" s="72"/>
      <c r="K119" s="72">
        <v>1</v>
      </c>
      <c r="L119" s="72">
        <v>1</v>
      </c>
      <c r="M119" s="72">
        <v>0.5</v>
      </c>
      <c r="N119" s="72">
        <v>1</v>
      </c>
      <c r="O119" s="72">
        <v>1</v>
      </c>
      <c r="P119" s="72" t="s">
        <v>748</v>
      </c>
      <c r="Q119" s="72">
        <v>1</v>
      </c>
      <c r="R119" s="72">
        <v>1</v>
      </c>
      <c r="S119" s="72">
        <v>1</v>
      </c>
      <c r="T119" s="72">
        <v>0</v>
      </c>
      <c r="U119" s="72">
        <v>0</v>
      </c>
      <c r="V119" s="54"/>
      <c r="W119" s="13">
        <f t="shared" si="23"/>
        <v>1</v>
      </c>
      <c r="X119" s="13">
        <f t="shared" si="24"/>
        <v>1</v>
      </c>
      <c r="Y119" s="13">
        <f t="shared" si="25"/>
        <v>0.5</v>
      </c>
      <c r="Z119" s="12">
        <f t="shared" si="26"/>
        <v>0</v>
      </c>
      <c r="AA119" s="13">
        <f t="shared" si="27"/>
        <v>0</v>
      </c>
      <c r="AB119" s="7">
        <f t="shared" si="19"/>
        <v>2.5</v>
      </c>
      <c r="AC119" s="7"/>
      <c r="AD119" s="7">
        <f t="shared" si="20"/>
        <v>2</v>
      </c>
      <c r="AE119" s="7">
        <f t="shared" si="21"/>
        <v>0</v>
      </c>
      <c r="AF119" s="7">
        <f t="shared" si="22"/>
        <v>0.5</v>
      </c>
      <c r="AG119" s="7"/>
      <c r="AH119" s="90"/>
      <c r="AN119" s="90"/>
      <c r="AT119" s="90"/>
      <c r="AZ119" s="90"/>
      <c r="BB119" s="90"/>
      <c r="BC119" s="90"/>
      <c r="BD119" s="90"/>
      <c r="BE119" s="90"/>
      <c r="BF119" s="90"/>
      <c r="BG119" s="90"/>
      <c r="BH119" s="90"/>
      <c r="BI119" s="90"/>
      <c r="BJ119" s="90"/>
      <c r="BK119" s="90"/>
      <c r="BL119" s="90"/>
    </row>
    <row r="120" spans="1:64" s="80" customFormat="1" ht="13.5" customHeight="1" x14ac:dyDescent="0.2">
      <c r="A120" s="33">
        <v>1124</v>
      </c>
      <c r="B120" s="32" t="s">
        <v>878</v>
      </c>
      <c r="C120" s="32">
        <v>8</v>
      </c>
      <c r="D120" s="33" t="s">
        <v>702</v>
      </c>
      <c r="E120" s="74">
        <v>1</v>
      </c>
      <c r="F120" s="74">
        <v>1</v>
      </c>
      <c r="G120" s="74">
        <v>1</v>
      </c>
      <c r="H120" s="74">
        <v>0</v>
      </c>
      <c r="I120" s="74">
        <v>0</v>
      </c>
      <c r="J120" s="74"/>
      <c r="K120" s="74">
        <v>1</v>
      </c>
      <c r="L120" s="74">
        <v>1</v>
      </c>
      <c r="M120" s="74">
        <v>0</v>
      </c>
      <c r="N120" s="74">
        <v>0.5</v>
      </c>
      <c r="O120" s="74">
        <v>1</v>
      </c>
      <c r="P120" s="74"/>
      <c r="Q120" s="74">
        <v>1</v>
      </c>
      <c r="R120" s="74">
        <v>1</v>
      </c>
      <c r="S120" s="74">
        <v>0</v>
      </c>
      <c r="T120" s="74">
        <v>1</v>
      </c>
      <c r="U120" s="74">
        <v>0</v>
      </c>
      <c r="V120" s="33"/>
      <c r="W120" s="77">
        <f t="shared" si="23"/>
        <v>1</v>
      </c>
      <c r="X120" s="77">
        <f t="shared" si="24"/>
        <v>1</v>
      </c>
      <c r="Y120" s="77">
        <f t="shared" si="25"/>
        <v>0</v>
      </c>
      <c r="Z120" s="144">
        <f t="shared" si="26"/>
        <v>0.5</v>
      </c>
      <c r="AA120" s="77">
        <f t="shared" si="27"/>
        <v>0</v>
      </c>
      <c r="AB120" s="42">
        <f t="shared" si="19"/>
        <v>2.5</v>
      </c>
      <c r="AC120" s="42"/>
      <c r="AD120" s="42">
        <f t="shared" si="20"/>
        <v>2</v>
      </c>
      <c r="AE120" s="42">
        <f t="shared" si="21"/>
        <v>0.5</v>
      </c>
      <c r="AF120" s="42">
        <f t="shared" si="22"/>
        <v>0</v>
      </c>
      <c r="AG120" s="42"/>
      <c r="AH120" s="78"/>
      <c r="AN120" s="78"/>
      <c r="AT120" s="78"/>
      <c r="AZ120" s="78"/>
      <c r="BB120" s="78"/>
      <c r="BC120" s="78"/>
      <c r="BD120" s="78"/>
      <c r="BE120" s="78"/>
      <c r="BF120" s="78"/>
      <c r="BG120" s="78"/>
      <c r="BH120" s="78"/>
      <c r="BI120" s="78"/>
      <c r="BJ120" s="78"/>
      <c r="BK120" s="78"/>
      <c r="BL120" s="78"/>
    </row>
    <row r="121" spans="1:64" s="80" customFormat="1" ht="13.5" customHeight="1" x14ac:dyDescent="0.2">
      <c r="A121" s="33">
        <v>1013</v>
      </c>
      <c r="B121" s="32" t="s">
        <v>810</v>
      </c>
      <c r="C121" s="32">
        <v>8</v>
      </c>
      <c r="D121" s="33" t="s">
        <v>590</v>
      </c>
      <c r="E121" s="74">
        <v>1</v>
      </c>
      <c r="F121" s="74">
        <v>1</v>
      </c>
      <c r="G121" s="74">
        <v>1</v>
      </c>
      <c r="H121" s="74">
        <v>0</v>
      </c>
      <c r="I121" s="74">
        <v>0</v>
      </c>
      <c r="J121" s="74"/>
      <c r="K121" s="74">
        <v>0</v>
      </c>
      <c r="L121" s="74">
        <v>0</v>
      </c>
      <c r="M121" s="74">
        <v>0</v>
      </c>
      <c r="N121" s="74">
        <v>0</v>
      </c>
      <c r="O121" s="74">
        <v>0</v>
      </c>
      <c r="P121" s="74" t="s">
        <v>744</v>
      </c>
      <c r="Q121" s="74">
        <v>1</v>
      </c>
      <c r="R121" s="74">
        <v>1</v>
      </c>
      <c r="S121" s="74">
        <v>0</v>
      </c>
      <c r="T121" s="74">
        <v>0</v>
      </c>
      <c r="U121" s="74">
        <v>0</v>
      </c>
      <c r="V121" s="74"/>
      <c r="W121" s="77">
        <f t="shared" si="23"/>
        <v>1</v>
      </c>
      <c r="X121" s="77">
        <f t="shared" si="24"/>
        <v>1</v>
      </c>
      <c r="Y121" s="77">
        <f t="shared" si="25"/>
        <v>0</v>
      </c>
      <c r="Z121" s="144">
        <f t="shared" si="26"/>
        <v>0</v>
      </c>
      <c r="AA121" s="77">
        <f t="shared" si="27"/>
        <v>0</v>
      </c>
      <c r="AB121" s="42">
        <f t="shared" si="19"/>
        <v>2</v>
      </c>
      <c r="AC121" s="42"/>
      <c r="AD121" s="42">
        <f t="shared" si="20"/>
        <v>2</v>
      </c>
      <c r="AE121" s="42">
        <f t="shared" si="21"/>
        <v>0</v>
      </c>
      <c r="AF121" s="42">
        <f t="shared" si="22"/>
        <v>0</v>
      </c>
      <c r="AG121" s="42"/>
      <c r="AH121" s="78"/>
      <c r="AN121" s="78"/>
      <c r="AT121" s="78"/>
      <c r="AZ121" s="78"/>
      <c r="BB121" s="78"/>
      <c r="BC121" s="78"/>
      <c r="BD121" s="78"/>
      <c r="BE121" s="78"/>
      <c r="BF121" s="78"/>
      <c r="BG121" s="78"/>
      <c r="BH121" s="78"/>
      <c r="BI121" s="78"/>
      <c r="BJ121" s="78"/>
      <c r="BK121" s="78"/>
      <c r="BL121" s="78"/>
    </row>
    <row r="122" spans="1:64" s="80" customFormat="1" ht="13.5" customHeight="1" x14ac:dyDescent="0.2">
      <c r="A122" s="1" t="s">
        <v>198</v>
      </c>
      <c r="B122" s="29" t="s">
        <v>479</v>
      </c>
      <c r="C122" s="29">
        <v>10</v>
      </c>
      <c r="D122" s="4" t="s">
        <v>208</v>
      </c>
      <c r="E122" s="6">
        <v>1</v>
      </c>
      <c r="F122" s="6">
        <v>1</v>
      </c>
      <c r="G122" s="6">
        <v>0</v>
      </c>
      <c r="H122" s="6">
        <v>0</v>
      </c>
      <c r="I122" s="6">
        <v>0</v>
      </c>
      <c r="J122" s="3"/>
      <c r="K122" s="5">
        <v>1</v>
      </c>
      <c r="L122" s="5">
        <v>1</v>
      </c>
      <c r="M122" s="14">
        <v>0</v>
      </c>
      <c r="N122" s="14">
        <v>0.5</v>
      </c>
      <c r="O122" s="14">
        <v>1</v>
      </c>
      <c r="P122" s="3"/>
      <c r="Q122" s="5">
        <v>1</v>
      </c>
      <c r="R122" s="5">
        <v>1</v>
      </c>
      <c r="S122" s="5">
        <v>0</v>
      </c>
      <c r="T122" s="5">
        <v>0</v>
      </c>
      <c r="U122" s="5">
        <v>0</v>
      </c>
      <c r="V122" s="5"/>
      <c r="W122" s="13">
        <f t="shared" si="23"/>
        <v>1</v>
      </c>
      <c r="X122" s="13">
        <f t="shared" si="24"/>
        <v>1</v>
      </c>
      <c r="Y122" s="13">
        <f t="shared" si="25"/>
        <v>0</v>
      </c>
      <c r="Z122" s="12">
        <f t="shared" si="26"/>
        <v>0</v>
      </c>
      <c r="AA122" s="13">
        <f t="shared" si="27"/>
        <v>0</v>
      </c>
      <c r="AB122" s="7">
        <f t="shared" si="19"/>
        <v>2</v>
      </c>
      <c r="AC122" s="7"/>
      <c r="AD122" s="7">
        <f t="shared" si="20"/>
        <v>2</v>
      </c>
      <c r="AE122" s="7">
        <f t="shared" si="21"/>
        <v>0</v>
      </c>
      <c r="AF122" s="7">
        <f t="shared" si="22"/>
        <v>0</v>
      </c>
      <c r="AG122" s="88"/>
      <c r="AH122" s="78"/>
      <c r="AN122" s="78"/>
      <c r="AT122" s="78"/>
      <c r="AZ122" s="78"/>
      <c r="BB122" s="78"/>
      <c r="BC122" s="78"/>
      <c r="BD122" s="78"/>
      <c r="BE122" s="78"/>
      <c r="BF122" s="78"/>
      <c r="BG122" s="78"/>
      <c r="BH122" s="78"/>
      <c r="BI122" s="78"/>
      <c r="BJ122" s="78"/>
      <c r="BK122" s="78"/>
      <c r="BL122" s="78"/>
    </row>
    <row r="123" spans="1:64" s="137" customFormat="1" ht="13.5" customHeight="1" x14ac:dyDescent="0.2">
      <c r="A123" s="11" t="s">
        <v>957</v>
      </c>
      <c r="B123" s="29" t="s">
        <v>501</v>
      </c>
      <c r="C123" s="29">
        <v>9</v>
      </c>
      <c r="D123" s="4" t="s">
        <v>269</v>
      </c>
      <c r="E123" s="8">
        <v>1</v>
      </c>
      <c r="F123" s="8">
        <v>1</v>
      </c>
      <c r="G123" s="8">
        <v>0</v>
      </c>
      <c r="H123" s="8">
        <v>0</v>
      </c>
      <c r="I123" s="8">
        <v>0</v>
      </c>
      <c r="J123" s="8" t="s">
        <v>545</v>
      </c>
      <c r="K123" s="8">
        <v>1</v>
      </c>
      <c r="L123" s="8">
        <v>1</v>
      </c>
      <c r="M123" s="8">
        <v>1</v>
      </c>
      <c r="N123" s="17">
        <v>0.5</v>
      </c>
      <c r="O123" s="17">
        <v>0.5</v>
      </c>
      <c r="P123" s="8"/>
      <c r="Q123" s="8">
        <v>1</v>
      </c>
      <c r="R123" s="8">
        <v>1</v>
      </c>
      <c r="S123" s="8">
        <v>0</v>
      </c>
      <c r="T123" s="8">
        <v>0</v>
      </c>
      <c r="U123" s="8">
        <v>0</v>
      </c>
      <c r="V123" s="8"/>
      <c r="W123" s="13">
        <f t="shared" si="23"/>
        <v>1</v>
      </c>
      <c r="X123" s="13">
        <f t="shared" si="24"/>
        <v>1</v>
      </c>
      <c r="Y123" s="13">
        <f t="shared" si="25"/>
        <v>0</v>
      </c>
      <c r="Z123" s="12">
        <f t="shared" si="26"/>
        <v>0</v>
      </c>
      <c r="AA123" s="13">
        <f t="shared" si="27"/>
        <v>0</v>
      </c>
      <c r="AB123" s="7">
        <f t="shared" si="19"/>
        <v>2</v>
      </c>
      <c r="AC123" s="7"/>
      <c r="AD123" s="7">
        <f t="shared" si="20"/>
        <v>2</v>
      </c>
      <c r="AE123" s="7">
        <f t="shared" si="21"/>
        <v>0</v>
      </c>
      <c r="AF123" s="7">
        <f t="shared" si="22"/>
        <v>0</v>
      </c>
      <c r="AG123" s="7"/>
      <c r="AH123" s="55"/>
      <c r="AN123" s="55"/>
      <c r="AT123" s="55"/>
      <c r="BB123" s="55"/>
      <c r="BC123" s="55"/>
    </row>
    <row r="124" spans="1:64" s="139" customFormat="1" ht="13.5" customHeight="1" x14ac:dyDescent="0.2">
      <c r="A124" s="33">
        <v>1122</v>
      </c>
      <c r="B124" s="32" t="s">
        <v>887</v>
      </c>
      <c r="C124" s="32">
        <v>10</v>
      </c>
      <c r="D124" s="33" t="s">
        <v>700</v>
      </c>
      <c r="E124" s="74">
        <v>1</v>
      </c>
      <c r="F124" s="74">
        <v>1</v>
      </c>
      <c r="G124" s="74">
        <v>0</v>
      </c>
      <c r="H124" s="74">
        <v>0</v>
      </c>
      <c r="I124" s="74">
        <v>0</v>
      </c>
      <c r="J124" s="74"/>
      <c r="K124" s="74">
        <v>1</v>
      </c>
      <c r="L124" s="74">
        <v>1</v>
      </c>
      <c r="M124" s="74">
        <v>0</v>
      </c>
      <c r="N124" s="74">
        <v>0</v>
      </c>
      <c r="O124" s="74">
        <v>0.5</v>
      </c>
      <c r="P124" s="74"/>
      <c r="Q124" s="74">
        <v>1</v>
      </c>
      <c r="R124" s="74">
        <v>1</v>
      </c>
      <c r="S124" s="74">
        <v>1</v>
      </c>
      <c r="T124" s="74">
        <v>1</v>
      </c>
      <c r="U124" s="74">
        <v>0</v>
      </c>
      <c r="V124" s="33"/>
      <c r="W124" s="77">
        <f t="shared" si="23"/>
        <v>1</v>
      </c>
      <c r="X124" s="77">
        <f t="shared" si="24"/>
        <v>1</v>
      </c>
      <c r="Y124" s="77">
        <f t="shared" si="25"/>
        <v>0</v>
      </c>
      <c r="Z124" s="144">
        <f t="shared" si="26"/>
        <v>0</v>
      </c>
      <c r="AA124" s="77">
        <f t="shared" si="27"/>
        <v>0</v>
      </c>
      <c r="AB124" s="42">
        <f t="shared" si="19"/>
        <v>2</v>
      </c>
      <c r="AC124" s="42"/>
      <c r="AD124" s="42">
        <f t="shared" si="20"/>
        <v>2</v>
      </c>
      <c r="AE124" s="42">
        <f t="shared" si="21"/>
        <v>0</v>
      </c>
      <c r="AF124" s="42">
        <f t="shared" si="22"/>
        <v>0</v>
      </c>
      <c r="AG124" s="42"/>
      <c r="AH124" s="54"/>
      <c r="AN124" s="54"/>
      <c r="AT124" s="54"/>
      <c r="BB124" s="54"/>
      <c r="BC124" s="54"/>
    </row>
    <row r="125" spans="1:64" s="139" customFormat="1" ht="13.5" customHeight="1" x14ac:dyDescent="0.2">
      <c r="A125" s="8">
        <v>1040</v>
      </c>
      <c r="B125" s="29" t="s">
        <v>835</v>
      </c>
      <c r="C125" s="29">
        <v>8</v>
      </c>
      <c r="D125" s="8" t="s">
        <v>617</v>
      </c>
      <c r="E125" s="72">
        <v>0</v>
      </c>
      <c r="F125" s="72">
        <v>0</v>
      </c>
      <c r="G125" s="72">
        <v>0</v>
      </c>
      <c r="H125" s="72">
        <v>0</v>
      </c>
      <c r="I125" s="72">
        <v>0</v>
      </c>
      <c r="J125" s="72" t="s">
        <v>782</v>
      </c>
      <c r="K125" s="72">
        <v>1</v>
      </c>
      <c r="L125" s="72">
        <v>1</v>
      </c>
      <c r="M125" s="72">
        <v>0</v>
      </c>
      <c r="N125" s="72">
        <v>0</v>
      </c>
      <c r="O125" s="72">
        <v>1</v>
      </c>
      <c r="P125" s="72"/>
      <c r="Q125" s="72">
        <v>1</v>
      </c>
      <c r="R125" s="72">
        <v>1</v>
      </c>
      <c r="S125" s="72">
        <v>0</v>
      </c>
      <c r="T125" s="72">
        <v>0</v>
      </c>
      <c r="U125" s="72">
        <v>0</v>
      </c>
      <c r="V125" s="54"/>
      <c r="W125" s="13">
        <f t="shared" si="23"/>
        <v>1</v>
      </c>
      <c r="X125" s="13">
        <f t="shared" si="24"/>
        <v>1</v>
      </c>
      <c r="Y125" s="13">
        <f t="shared" si="25"/>
        <v>0</v>
      </c>
      <c r="Z125" s="12">
        <f t="shared" si="26"/>
        <v>0</v>
      </c>
      <c r="AA125" s="13">
        <f t="shared" si="27"/>
        <v>0</v>
      </c>
      <c r="AB125" s="7">
        <f t="shared" si="19"/>
        <v>2</v>
      </c>
      <c r="AC125" s="7"/>
      <c r="AD125" s="7">
        <f t="shared" si="20"/>
        <v>2</v>
      </c>
      <c r="AE125" s="7">
        <f t="shared" si="21"/>
        <v>0</v>
      </c>
      <c r="AF125" s="7">
        <f t="shared" si="22"/>
        <v>0</v>
      </c>
      <c r="AG125" s="7"/>
      <c r="AH125" s="54"/>
      <c r="AN125" s="54"/>
      <c r="AT125" s="54"/>
      <c r="AZ125" s="54"/>
      <c r="BB125" s="54"/>
      <c r="BC125" s="54"/>
      <c r="BD125" s="54"/>
      <c r="BE125" s="54"/>
      <c r="BF125" s="54"/>
      <c r="BG125" s="54"/>
      <c r="BH125" s="54"/>
      <c r="BI125" s="54"/>
      <c r="BJ125" s="54"/>
      <c r="BK125" s="54"/>
      <c r="BL125" s="54"/>
    </row>
    <row r="126" spans="1:64" s="139" customFormat="1" ht="13.5" customHeight="1" x14ac:dyDescent="0.2">
      <c r="A126" s="11" t="s">
        <v>180</v>
      </c>
      <c r="B126" s="29" t="s">
        <v>473</v>
      </c>
      <c r="C126" s="29">
        <v>8</v>
      </c>
      <c r="D126" s="4" t="s">
        <v>191</v>
      </c>
      <c r="E126" s="6">
        <v>1</v>
      </c>
      <c r="F126" s="6">
        <v>1</v>
      </c>
      <c r="G126" s="6">
        <v>1</v>
      </c>
      <c r="H126" s="6">
        <v>0</v>
      </c>
      <c r="I126" s="6">
        <v>0</v>
      </c>
      <c r="J126" s="3"/>
      <c r="K126" s="5">
        <v>1</v>
      </c>
      <c r="L126" s="5">
        <v>1</v>
      </c>
      <c r="M126" s="14">
        <v>0</v>
      </c>
      <c r="N126" s="14">
        <v>0</v>
      </c>
      <c r="O126" s="14">
        <v>0.5</v>
      </c>
      <c r="P126" s="3"/>
      <c r="Q126" s="5">
        <v>1</v>
      </c>
      <c r="R126" s="5">
        <v>1</v>
      </c>
      <c r="S126" s="5">
        <v>0</v>
      </c>
      <c r="T126" s="5">
        <v>0</v>
      </c>
      <c r="U126" s="5">
        <v>0</v>
      </c>
      <c r="V126" s="5"/>
      <c r="W126" s="13">
        <f t="shared" si="23"/>
        <v>1</v>
      </c>
      <c r="X126" s="13">
        <f t="shared" si="24"/>
        <v>1</v>
      </c>
      <c r="Y126" s="13">
        <f t="shared" si="25"/>
        <v>0</v>
      </c>
      <c r="Z126" s="12">
        <f t="shared" si="26"/>
        <v>0</v>
      </c>
      <c r="AA126" s="13">
        <f t="shared" si="27"/>
        <v>0</v>
      </c>
      <c r="AB126" s="7">
        <f t="shared" si="19"/>
        <v>2</v>
      </c>
      <c r="AC126" s="7"/>
      <c r="AD126" s="7">
        <f t="shared" si="20"/>
        <v>2</v>
      </c>
      <c r="AE126" s="7">
        <f t="shared" si="21"/>
        <v>0</v>
      </c>
      <c r="AF126" s="7">
        <f t="shared" si="22"/>
        <v>0</v>
      </c>
      <c r="AG126" s="88"/>
      <c r="AH126" s="54"/>
      <c r="AN126" s="54"/>
      <c r="AT126" s="54"/>
      <c r="AZ126" s="54"/>
      <c r="BB126" s="54"/>
      <c r="BC126" s="54"/>
      <c r="BD126" s="54"/>
      <c r="BE126" s="54"/>
      <c r="BF126" s="54"/>
      <c r="BG126" s="54"/>
      <c r="BH126" s="54"/>
      <c r="BI126" s="54"/>
      <c r="BJ126" s="54"/>
      <c r="BK126" s="54"/>
      <c r="BL126" s="54"/>
    </row>
    <row r="127" spans="1:64" s="34" customFormat="1" ht="13.5" customHeight="1" x14ac:dyDescent="0.2">
      <c r="A127" s="1" t="s">
        <v>203</v>
      </c>
      <c r="B127" s="29" t="s">
        <v>481</v>
      </c>
      <c r="C127" s="29">
        <v>8</v>
      </c>
      <c r="D127" s="4" t="s">
        <v>212</v>
      </c>
      <c r="E127" s="6">
        <v>1</v>
      </c>
      <c r="F127" s="6">
        <v>1</v>
      </c>
      <c r="G127" s="6">
        <v>0</v>
      </c>
      <c r="H127" s="6">
        <v>0</v>
      </c>
      <c r="I127" s="6">
        <v>0</v>
      </c>
      <c r="J127" s="8" t="s">
        <v>341</v>
      </c>
      <c r="K127" s="5">
        <v>1</v>
      </c>
      <c r="L127" s="5">
        <v>1</v>
      </c>
      <c r="M127" s="14">
        <v>0.5</v>
      </c>
      <c r="N127" s="14">
        <v>1</v>
      </c>
      <c r="O127" s="14">
        <v>1</v>
      </c>
      <c r="P127" s="3"/>
      <c r="Q127" s="5">
        <v>1</v>
      </c>
      <c r="R127" s="5">
        <v>1</v>
      </c>
      <c r="S127" s="5">
        <v>0</v>
      </c>
      <c r="T127" s="5">
        <v>0</v>
      </c>
      <c r="U127" s="5">
        <v>0</v>
      </c>
      <c r="V127" s="5"/>
      <c r="W127" s="13">
        <f t="shared" si="23"/>
        <v>1</v>
      </c>
      <c r="X127" s="13">
        <f t="shared" si="24"/>
        <v>1</v>
      </c>
      <c r="Y127" s="13">
        <f t="shared" si="25"/>
        <v>0</v>
      </c>
      <c r="Z127" s="12">
        <f t="shared" si="26"/>
        <v>0</v>
      </c>
      <c r="AA127" s="13">
        <f t="shared" si="27"/>
        <v>0</v>
      </c>
      <c r="AB127" s="7">
        <f t="shared" si="19"/>
        <v>2</v>
      </c>
      <c r="AC127" s="7"/>
      <c r="AD127" s="7">
        <f t="shared" si="20"/>
        <v>2</v>
      </c>
      <c r="AE127" s="7">
        <f t="shared" si="21"/>
        <v>0</v>
      </c>
      <c r="AF127" s="7">
        <f t="shared" si="22"/>
        <v>0</v>
      </c>
      <c r="AG127" s="7"/>
      <c r="AH127" s="33"/>
      <c r="AN127" s="33"/>
      <c r="AT127" s="33"/>
      <c r="AZ127" s="33"/>
      <c r="BB127" s="33"/>
      <c r="BC127" s="33"/>
      <c r="BD127" s="33"/>
      <c r="BE127" s="33"/>
      <c r="BF127" s="33"/>
      <c r="BG127" s="33"/>
      <c r="BH127" s="33"/>
      <c r="BI127" s="33"/>
      <c r="BJ127" s="33"/>
      <c r="BK127" s="33"/>
      <c r="BL127" s="33"/>
    </row>
    <row r="128" spans="1:64" s="80" customFormat="1" ht="13.5" customHeight="1" x14ac:dyDescent="0.2">
      <c r="A128" s="152" t="s">
        <v>99</v>
      </c>
      <c r="B128" s="32" t="s">
        <v>442</v>
      </c>
      <c r="C128" s="32">
        <v>9</v>
      </c>
      <c r="D128" s="149" t="s">
        <v>106</v>
      </c>
      <c r="E128" s="34">
        <v>1</v>
      </c>
      <c r="F128" s="34">
        <v>1</v>
      </c>
      <c r="G128" s="34">
        <v>0</v>
      </c>
      <c r="H128" s="34">
        <v>0</v>
      </c>
      <c r="I128" s="34">
        <v>0</v>
      </c>
      <c r="J128" s="33" t="s">
        <v>178</v>
      </c>
      <c r="K128" s="90">
        <v>1</v>
      </c>
      <c r="L128" s="90">
        <v>1</v>
      </c>
      <c r="M128" s="151">
        <v>0</v>
      </c>
      <c r="N128" s="151">
        <v>0</v>
      </c>
      <c r="O128" s="151">
        <v>0</v>
      </c>
      <c r="P128" s="150"/>
      <c r="Q128" s="90">
        <v>1</v>
      </c>
      <c r="R128" s="90">
        <v>0</v>
      </c>
      <c r="S128" s="90">
        <v>1</v>
      </c>
      <c r="T128" s="90">
        <v>1</v>
      </c>
      <c r="U128" s="90">
        <v>0</v>
      </c>
      <c r="V128" s="90"/>
      <c r="W128" s="77">
        <f t="shared" si="23"/>
        <v>1</v>
      </c>
      <c r="X128" s="77">
        <f t="shared" si="24"/>
        <v>1</v>
      </c>
      <c r="Y128" s="77">
        <f t="shared" si="25"/>
        <v>0</v>
      </c>
      <c r="Z128" s="144">
        <f t="shared" si="26"/>
        <v>0</v>
      </c>
      <c r="AA128" s="77">
        <f t="shared" si="27"/>
        <v>0</v>
      </c>
      <c r="AB128" s="42">
        <f t="shared" si="19"/>
        <v>2</v>
      </c>
      <c r="AC128" s="42"/>
      <c r="AD128" s="42">
        <f t="shared" si="20"/>
        <v>2</v>
      </c>
      <c r="AE128" s="42">
        <f t="shared" si="21"/>
        <v>0</v>
      </c>
      <c r="AF128" s="42">
        <f t="shared" si="22"/>
        <v>0</v>
      </c>
      <c r="AG128" s="42"/>
      <c r="AH128" s="78"/>
      <c r="AN128" s="78"/>
      <c r="AT128" s="78"/>
      <c r="AZ128" s="78"/>
      <c r="BB128" s="78"/>
      <c r="BC128" s="78"/>
      <c r="BD128" s="78"/>
      <c r="BE128" s="78"/>
      <c r="BF128" s="78"/>
      <c r="BG128" s="78"/>
      <c r="BH128" s="78"/>
      <c r="BI128" s="78"/>
      <c r="BJ128" s="78"/>
      <c r="BK128" s="78"/>
      <c r="BL128" s="78"/>
    </row>
    <row r="129" spans="1:64" s="137" customFormat="1" ht="13.5" customHeight="1" x14ac:dyDescent="0.2">
      <c r="A129" s="31" t="s">
        <v>118</v>
      </c>
      <c r="B129" s="32" t="s">
        <v>442</v>
      </c>
      <c r="C129" s="32">
        <v>9</v>
      </c>
      <c r="D129" s="149" t="s">
        <v>126</v>
      </c>
      <c r="E129" s="34">
        <v>1</v>
      </c>
      <c r="F129" s="34">
        <v>1</v>
      </c>
      <c r="G129" s="34">
        <v>0</v>
      </c>
      <c r="H129" s="34">
        <v>0</v>
      </c>
      <c r="I129" s="34">
        <v>0</v>
      </c>
      <c r="J129" s="150"/>
      <c r="K129" s="90">
        <v>1</v>
      </c>
      <c r="L129" s="90">
        <v>1</v>
      </c>
      <c r="M129" s="151">
        <v>0</v>
      </c>
      <c r="N129" s="151">
        <v>0</v>
      </c>
      <c r="O129" s="151">
        <v>0</v>
      </c>
      <c r="P129" s="150"/>
      <c r="Q129" s="90">
        <v>1</v>
      </c>
      <c r="R129" s="90">
        <v>1</v>
      </c>
      <c r="S129" s="90">
        <v>0</v>
      </c>
      <c r="T129" s="90">
        <v>0</v>
      </c>
      <c r="U129" s="90">
        <v>0</v>
      </c>
      <c r="V129" s="90"/>
      <c r="W129" s="77">
        <f t="shared" si="23"/>
        <v>1</v>
      </c>
      <c r="X129" s="77">
        <f t="shared" si="24"/>
        <v>1</v>
      </c>
      <c r="Y129" s="77">
        <f t="shared" si="25"/>
        <v>0</v>
      </c>
      <c r="Z129" s="144">
        <f t="shared" si="26"/>
        <v>0</v>
      </c>
      <c r="AA129" s="77">
        <f t="shared" si="27"/>
        <v>0</v>
      </c>
      <c r="AB129" s="42">
        <f t="shared" si="19"/>
        <v>2</v>
      </c>
      <c r="AC129" s="42"/>
      <c r="AD129" s="42">
        <f t="shared" si="20"/>
        <v>2</v>
      </c>
      <c r="AE129" s="42">
        <f t="shared" si="21"/>
        <v>0</v>
      </c>
      <c r="AF129" s="42">
        <f t="shared" si="22"/>
        <v>0</v>
      </c>
      <c r="AG129" s="42"/>
      <c r="AH129" s="55"/>
      <c r="AN129" s="55"/>
      <c r="AT129" s="55"/>
      <c r="AZ129" s="55"/>
      <c r="BB129" s="55"/>
      <c r="BC129" s="55"/>
      <c r="BD129" s="55"/>
      <c r="BE129" s="55"/>
      <c r="BF129" s="55"/>
      <c r="BG129" s="55"/>
      <c r="BH129" s="55"/>
      <c r="BI129" s="55"/>
      <c r="BJ129" s="55"/>
      <c r="BK129" s="55"/>
      <c r="BL129" s="55"/>
    </row>
    <row r="130" spans="1:64" s="137" customFormat="1" ht="13.5" customHeight="1" x14ac:dyDescent="0.2">
      <c r="A130" s="11" t="s">
        <v>165</v>
      </c>
      <c r="B130" s="29" t="s">
        <v>467</v>
      </c>
      <c r="C130" s="29">
        <v>11</v>
      </c>
      <c r="D130" s="4" t="s">
        <v>175</v>
      </c>
      <c r="E130" s="6">
        <v>1</v>
      </c>
      <c r="F130" s="6">
        <v>1</v>
      </c>
      <c r="G130" s="6">
        <v>0</v>
      </c>
      <c r="H130" s="6">
        <v>0</v>
      </c>
      <c r="I130" s="6">
        <v>0</v>
      </c>
      <c r="J130" s="3"/>
      <c r="K130" s="5">
        <v>0</v>
      </c>
      <c r="L130" s="5">
        <v>0</v>
      </c>
      <c r="M130" s="14">
        <v>0</v>
      </c>
      <c r="N130" s="14">
        <v>0</v>
      </c>
      <c r="O130" s="14">
        <v>0</v>
      </c>
      <c r="P130" s="8" t="s">
        <v>44</v>
      </c>
      <c r="Q130" s="5">
        <v>1</v>
      </c>
      <c r="R130" s="5">
        <v>1</v>
      </c>
      <c r="S130" s="5">
        <v>1</v>
      </c>
      <c r="T130" s="5">
        <v>0</v>
      </c>
      <c r="U130" s="5">
        <v>0</v>
      </c>
      <c r="V130" s="5"/>
      <c r="W130" s="13">
        <f t="shared" si="23"/>
        <v>1</v>
      </c>
      <c r="X130" s="13">
        <f t="shared" si="24"/>
        <v>1</v>
      </c>
      <c r="Y130" s="13">
        <f t="shared" si="25"/>
        <v>0</v>
      </c>
      <c r="Z130" s="12">
        <f t="shared" si="26"/>
        <v>0</v>
      </c>
      <c r="AA130" s="13">
        <f t="shared" si="27"/>
        <v>0</v>
      </c>
      <c r="AB130" s="7">
        <f t="shared" si="19"/>
        <v>2</v>
      </c>
      <c r="AC130" s="7"/>
      <c r="AD130" s="7">
        <f t="shared" si="20"/>
        <v>2</v>
      </c>
      <c r="AE130" s="7">
        <f t="shared" si="21"/>
        <v>0</v>
      </c>
      <c r="AF130" s="7">
        <f t="shared" si="22"/>
        <v>0</v>
      </c>
      <c r="AG130" s="7"/>
      <c r="AH130" s="55"/>
      <c r="AN130" s="55"/>
      <c r="AT130" s="55"/>
      <c r="AZ130" s="55"/>
      <c r="BB130" s="55"/>
      <c r="BC130" s="55"/>
      <c r="BD130" s="55"/>
      <c r="BE130" s="55"/>
      <c r="BF130" s="55"/>
      <c r="BG130" s="55"/>
      <c r="BH130" s="55"/>
      <c r="BI130" s="55"/>
      <c r="BJ130" s="55"/>
      <c r="BK130" s="55"/>
      <c r="BL130" s="55"/>
    </row>
    <row r="131" spans="1:64" s="139" customFormat="1" ht="13.5" customHeight="1" x14ac:dyDescent="0.2">
      <c r="A131" s="11" t="s">
        <v>34</v>
      </c>
      <c r="B131" s="29" t="s">
        <v>413</v>
      </c>
      <c r="C131" s="29">
        <v>10</v>
      </c>
      <c r="D131" s="4" t="s">
        <v>35</v>
      </c>
      <c r="E131" s="6">
        <v>1</v>
      </c>
      <c r="F131" s="6">
        <v>1</v>
      </c>
      <c r="G131" s="6">
        <v>0</v>
      </c>
      <c r="H131" s="6">
        <v>0</v>
      </c>
      <c r="I131" s="6">
        <v>0</v>
      </c>
      <c r="J131" s="3"/>
      <c r="K131" s="5">
        <v>1</v>
      </c>
      <c r="L131" s="5">
        <v>1</v>
      </c>
      <c r="M131" s="14">
        <v>0</v>
      </c>
      <c r="N131" s="14">
        <v>0.5</v>
      </c>
      <c r="O131" s="14">
        <v>1</v>
      </c>
      <c r="P131" s="3"/>
      <c r="Q131" s="5">
        <v>0</v>
      </c>
      <c r="R131" s="5">
        <v>1</v>
      </c>
      <c r="S131" s="5">
        <v>0</v>
      </c>
      <c r="T131" s="5">
        <v>0</v>
      </c>
      <c r="U131" s="5">
        <v>0</v>
      </c>
      <c r="V131" s="5"/>
      <c r="W131" s="13">
        <f t="shared" si="23"/>
        <v>1</v>
      </c>
      <c r="X131" s="13">
        <f t="shared" si="24"/>
        <v>1</v>
      </c>
      <c r="Y131" s="13">
        <f t="shared" si="25"/>
        <v>0</v>
      </c>
      <c r="Z131" s="12">
        <f t="shared" si="26"/>
        <v>0</v>
      </c>
      <c r="AA131" s="13">
        <f t="shared" si="27"/>
        <v>0</v>
      </c>
      <c r="AB131" s="7">
        <f t="shared" ref="AB131:AB194" si="28">SUM(W131:AA131)</f>
        <v>2</v>
      </c>
      <c r="AC131" s="7"/>
      <c r="AD131" s="7">
        <f t="shared" ref="AD131:AD194" si="29">W131+X131</f>
        <v>2</v>
      </c>
      <c r="AE131" s="7">
        <f t="shared" ref="AE131:AE194" si="30">Z131+AA131</f>
        <v>0</v>
      </c>
      <c r="AF131" s="7">
        <f t="shared" ref="AF131:AF194" si="31">Y131</f>
        <v>0</v>
      </c>
      <c r="AG131" s="7"/>
      <c r="AH131" s="54"/>
      <c r="AN131" s="54"/>
      <c r="AT131" s="54"/>
      <c r="BB131" s="54"/>
      <c r="BC131" s="54"/>
    </row>
    <row r="132" spans="1:64" s="139" customFormat="1" ht="13.5" customHeight="1" x14ac:dyDescent="0.2">
      <c r="A132" s="31" t="s">
        <v>3</v>
      </c>
      <c r="B132" s="32" t="s">
        <v>400</v>
      </c>
      <c r="C132" s="32">
        <v>3</v>
      </c>
      <c r="D132" s="149" t="s">
        <v>9</v>
      </c>
      <c r="E132" s="34">
        <v>1</v>
      </c>
      <c r="F132" s="34">
        <v>0</v>
      </c>
      <c r="G132" s="34">
        <v>0</v>
      </c>
      <c r="H132" s="34">
        <v>0</v>
      </c>
      <c r="I132" s="34">
        <v>0</v>
      </c>
      <c r="J132" s="150"/>
      <c r="K132" s="90">
        <v>1</v>
      </c>
      <c r="L132" s="90">
        <v>1</v>
      </c>
      <c r="M132" s="151">
        <v>0</v>
      </c>
      <c r="N132" s="151">
        <v>0</v>
      </c>
      <c r="O132" s="151">
        <v>0.5</v>
      </c>
      <c r="P132" s="33"/>
      <c r="Q132" s="90">
        <v>1</v>
      </c>
      <c r="R132" s="90">
        <v>1</v>
      </c>
      <c r="S132" s="90">
        <v>1</v>
      </c>
      <c r="T132" s="90">
        <v>1</v>
      </c>
      <c r="U132" s="90">
        <v>0</v>
      </c>
      <c r="V132" s="90"/>
      <c r="W132" s="77">
        <f>IF((($E132+$K132+$Q132)=1.5),0.5,ROUND(($E132+$K132+$Q132)/3,0))</f>
        <v>1</v>
      </c>
      <c r="X132" s="77">
        <f>IF((($F132+$L132+$R132)=1.5),0.5,ROUND(($F132+$L132+$R132)/3,0))</f>
        <v>1</v>
      </c>
      <c r="Y132" s="77">
        <f>IF((($G132+$M132+$S132)=1.5),0.5,ROUND(($G132+$M132+$S132)/3,0))</f>
        <v>0</v>
      </c>
      <c r="Z132" s="144">
        <f>IF((($H132+$N132+$T132)=1.5),0.5,ROUND(($H132+$N132+$T132)/3,0))</f>
        <v>0</v>
      </c>
      <c r="AA132" s="77">
        <f>IF((($I132+$O132+$U132)=1.5),0.5,ROUND(($I132+$O132+$U132)/3,0))</f>
        <v>0</v>
      </c>
      <c r="AB132" s="42">
        <f t="shared" si="28"/>
        <v>2</v>
      </c>
      <c r="AC132" s="42"/>
      <c r="AD132" s="42">
        <f t="shared" si="29"/>
        <v>2</v>
      </c>
      <c r="AE132" s="42">
        <f t="shared" si="30"/>
        <v>0</v>
      </c>
      <c r="AF132" s="42">
        <f t="shared" si="31"/>
        <v>0</v>
      </c>
      <c r="AG132" s="42"/>
      <c r="AH132" s="54"/>
      <c r="AN132" s="54"/>
      <c r="AT132" s="54"/>
      <c r="AZ132" s="54"/>
      <c r="BB132" s="54"/>
      <c r="BC132" s="54"/>
      <c r="BD132" s="54"/>
      <c r="BE132" s="54"/>
      <c r="BF132" s="54"/>
      <c r="BG132" s="54"/>
      <c r="BH132" s="54"/>
      <c r="BI132" s="54"/>
      <c r="BJ132" s="54"/>
      <c r="BK132" s="54"/>
      <c r="BL132" s="54"/>
    </row>
    <row r="133" spans="1:64" s="137" customFormat="1" ht="13.5" customHeight="1" x14ac:dyDescent="0.2">
      <c r="A133" s="33">
        <v>1155</v>
      </c>
      <c r="B133" s="32" t="s">
        <v>400</v>
      </c>
      <c r="C133" s="32">
        <v>3</v>
      </c>
      <c r="D133" s="33" t="s">
        <v>734</v>
      </c>
      <c r="E133" s="74">
        <v>1</v>
      </c>
      <c r="F133" s="74">
        <v>1</v>
      </c>
      <c r="G133" s="74">
        <v>0</v>
      </c>
      <c r="H133" s="74">
        <v>0</v>
      </c>
      <c r="I133" s="74">
        <v>0</v>
      </c>
      <c r="J133" s="74"/>
      <c r="K133" s="74">
        <v>1</v>
      </c>
      <c r="L133" s="74">
        <v>1</v>
      </c>
      <c r="M133" s="74">
        <v>0</v>
      </c>
      <c r="N133" s="74">
        <v>0.5</v>
      </c>
      <c r="O133" s="74">
        <v>0.5</v>
      </c>
      <c r="P133" s="74"/>
      <c r="Q133" s="74">
        <v>1</v>
      </c>
      <c r="R133" s="74">
        <v>1</v>
      </c>
      <c r="S133" s="74">
        <v>1</v>
      </c>
      <c r="T133" s="74">
        <v>0</v>
      </c>
      <c r="U133" s="74">
        <v>0</v>
      </c>
      <c r="V133" s="33"/>
      <c r="W133" s="77">
        <f t="shared" ref="W133:W164" si="32">IF(((E133+K133+Q133)=1.5),0.5,ROUND((E133+K133+Q133)/3,0))</f>
        <v>1</v>
      </c>
      <c r="X133" s="77">
        <f t="shared" ref="X133:X164" si="33">IF(((F133+L133+R133)=1.5),0.5,ROUND((F133+L133+R133)/3,0))</f>
        <v>1</v>
      </c>
      <c r="Y133" s="77">
        <f t="shared" ref="Y133:Y164" si="34">IF(((G133+M133+S133)=1.5),0.5,ROUND((G133+M133+S133)/3,0))</f>
        <v>0</v>
      </c>
      <c r="Z133" s="144">
        <f t="shared" ref="Z133:Z164" si="35">IF(((H133+N133+T133)=1.5),0.5,ROUND((H133+N133+T133)/3,0))</f>
        <v>0</v>
      </c>
      <c r="AA133" s="77">
        <f t="shared" ref="AA133:AA164" si="36">IF(((I133+O133+U133)=1.5),0.5,ROUND((I133+O133+U133)/3,0))</f>
        <v>0</v>
      </c>
      <c r="AB133" s="42">
        <f t="shared" si="28"/>
        <v>2</v>
      </c>
      <c r="AC133" s="42"/>
      <c r="AD133" s="42">
        <f t="shared" si="29"/>
        <v>2</v>
      </c>
      <c r="AE133" s="42">
        <f t="shared" si="30"/>
        <v>0</v>
      </c>
      <c r="AF133" s="42">
        <f t="shared" si="31"/>
        <v>0</v>
      </c>
      <c r="AG133" s="42"/>
      <c r="AH133" s="54"/>
      <c r="AI133" s="139"/>
      <c r="AJ133" s="139"/>
      <c r="AK133" s="139"/>
      <c r="AL133" s="139"/>
      <c r="AM133" s="139"/>
      <c r="AN133" s="54"/>
      <c r="AO133" s="139"/>
      <c r="AP133" s="139"/>
      <c r="AQ133" s="139"/>
      <c r="AR133" s="139"/>
      <c r="AS133" s="139"/>
      <c r="AT133" s="54"/>
      <c r="AU133" s="139"/>
      <c r="AV133" s="139"/>
      <c r="AW133" s="139"/>
      <c r="AX133" s="139"/>
      <c r="AY133" s="139"/>
      <c r="AZ133" s="139"/>
      <c r="BA133" s="139"/>
      <c r="BB133" s="54"/>
      <c r="BC133" s="54"/>
      <c r="BD133" s="139"/>
      <c r="BE133" s="139"/>
      <c r="BF133" s="139"/>
      <c r="BG133" s="139"/>
      <c r="BH133" s="139"/>
      <c r="BI133" s="139"/>
      <c r="BJ133" s="139"/>
      <c r="BK133" s="139"/>
      <c r="BL133" s="139"/>
    </row>
    <row r="134" spans="1:64" s="85" customFormat="1" ht="13.5" customHeight="1" x14ac:dyDescent="0.2">
      <c r="A134" s="31" t="s">
        <v>326</v>
      </c>
      <c r="B134" s="32" t="s">
        <v>525</v>
      </c>
      <c r="C134" s="32">
        <v>2</v>
      </c>
      <c r="D134" s="149" t="s">
        <v>348</v>
      </c>
      <c r="E134" s="33">
        <v>1</v>
      </c>
      <c r="F134" s="33">
        <v>1</v>
      </c>
      <c r="G134" s="33">
        <v>0</v>
      </c>
      <c r="H134" s="33">
        <v>0</v>
      </c>
      <c r="I134" s="33">
        <v>0</v>
      </c>
      <c r="J134" s="33"/>
      <c r="K134" s="33">
        <v>1</v>
      </c>
      <c r="L134" s="33">
        <v>1</v>
      </c>
      <c r="M134" s="33">
        <v>0</v>
      </c>
      <c r="N134" s="33">
        <v>0</v>
      </c>
      <c r="O134" s="33">
        <v>1</v>
      </c>
      <c r="P134" s="33"/>
      <c r="Q134" s="33">
        <v>1</v>
      </c>
      <c r="R134" s="33">
        <v>1</v>
      </c>
      <c r="S134" s="33">
        <v>1</v>
      </c>
      <c r="T134" s="33">
        <v>0</v>
      </c>
      <c r="U134" s="33">
        <v>0</v>
      </c>
      <c r="V134" s="33"/>
      <c r="W134" s="77">
        <f t="shared" si="32"/>
        <v>1</v>
      </c>
      <c r="X134" s="77">
        <f t="shared" si="33"/>
        <v>1</v>
      </c>
      <c r="Y134" s="77">
        <f t="shared" si="34"/>
        <v>0</v>
      </c>
      <c r="Z134" s="144">
        <f t="shared" si="35"/>
        <v>0</v>
      </c>
      <c r="AA134" s="77">
        <f t="shared" si="36"/>
        <v>0</v>
      </c>
      <c r="AB134" s="42">
        <f t="shared" si="28"/>
        <v>2</v>
      </c>
      <c r="AC134" s="42"/>
      <c r="AD134" s="42">
        <f t="shared" si="29"/>
        <v>2</v>
      </c>
      <c r="AE134" s="42">
        <f t="shared" si="30"/>
        <v>0</v>
      </c>
      <c r="AF134" s="42">
        <f t="shared" si="31"/>
        <v>0</v>
      </c>
      <c r="AG134" s="145"/>
      <c r="AH134" s="83"/>
      <c r="AN134" s="83"/>
      <c r="AT134" s="83"/>
      <c r="AZ134" s="83"/>
      <c r="BB134" s="83"/>
      <c r="BC134" s="83"/>
      <c r="BD134" s="83"/>
      <c r="BE134" s="83"/>
      <c r="BF134" s="83"/>
      <c r="BG134" s="83"/>
      <c r="BH134" s="83"/>
      <c r="BI134" s="83"/>
      <c r="BJ134" s="83"/>
      <c r="BK134" s="83"/>
      <c r="BL134" s="83"/>
    </row>
    <row r="135" spans="1:64" s="139" customFormat="1" ht="13.5" customHeight="1" x14ac:dyDescent="0.2">
      <c r="A135" s="152" t="s">
        <v>289</v>
      </c>
      <c r="B135" s="32" t="s">
        <v>440</v>
      </c>
      <c r="C135" s="32">
        <v>1</v>
      </c>
      <c r="D135" s="149" t="s">
        <v>308</v>
      </c>
      <c r="E135" s="33">
        <v>1</v>
      </c>
      <c r="F135" s="33">
        <v>1</v>
      </c>
      <c r="G135" s="33">
        <v>0</v>
      </c>
      <c r="H135" s="33">
        <v>1</v>
      </c>
      <c r="I135" s="33">
        <v>0</v>
      </c>
      <c r="J135" s="33"/>
      <c r="K135" s="33">
        <v>1</v>
      </c>
      <c r="L135" s="33">
        <v>1</v>
      </c>
      <c r="M135" s="33">
        <v>0</v>
      </c>
      <c r="N135" s="33">
        <v>0</v>
      </c>
      <c r="O135" s="33">
        <v>1</v>
      </c>
      <c r="P135" s="33"/>
      <c r="Q135" s="33">
        <v>1</v>
      </c>
      <c r="R135" s="33">
        <v>1</v>
      </c>
      <c r="S135" s="33">
        <v>1</v>
      </c>
      <c r="T135" s="33">
        <v>0</v>
      </c>
      <c r="U135" s="33">
        <v>0</v>
      </c>
      <c r="V135" s="33"/>
      <c r="W135" s="77">
        <f t="shared" si="32"/>
        <v>1</v>
      </c>
      <c r="X135" s="77">
        <f t="shared" si="33"/>
        <v>1</v>
      </c>
      <c r="Y135" s="77">
        <f t="shared" si="34"/>
        <v>0</v>
      </c>
      <c r="Z135" s="144">
        <f t="shared" si="35"/>
        <v>0</v>
      </c>
      <c r="AA135" s="77">
        <f t="shared" si="36"/>
        <v>0</v>
      </c>
      <c r="AB135" s="42">
        <f t="shared" si="28"/>
        <v>2</v>
      </c>
      <c r="AC135" s="42"/>
      <c r="AD135" s="42">
        <f t="shared" si="29"/>
        <v>2</v>
      </c>
      <c r="AE135" s="42">
        <f t="shared" si="30"/>
        <v>0</v>
      </c>
      <c r="AF135" s="42">
        <f t="shared" si="31"/>
        <v>0</v>
      </c>
      <c r="AG135" s="42"/>
      <c r="AH135" s="54"/>
      <c r="AN135" s="54"/>
      <c r="AT135" s="54"/>
      <c r="AZ135" s="54"/>
      <c r="BB135" s="54"/>
      <c r="BC135" s="54"/>
      <c r="BD135" s="54"/>
      <c r="BE135" s="54"/>
      <c r="BF135" s="54"/>
      <c r="BG135" s="54"/>
      <c r="BH135" s="54"/>
      <c r="BI135" s="54"/>
      <c r="BJ135" s="54"/>
      <c r="BK135" s="54"/>
      <c r="BL135" s="54"/>
    </row>
    <row r="136" spans="1:64" s="139" customFormat="1" ht="13.5" customHeight="1" x14ac:dyDescent="0.2">
      <c r="A136" s="8">
        <v>1054</v>
      </c>
      <c r="B136" s="29" t="s">
        <v>849</v>
      </c>
      <c r="C136" s="29">
        <v>11</v>
      </c>
      <c r="D136" s="8" t="s">
        <v>631</v>
      </c>
      <c r="E136" s="72">
        <v>0</v>
      </c>
      <c r="F136" s="72">
        <v>1</v>
      </c>
      <c r="G136" s="72">
        <v>1</v>
      </c>
      <c r="H136" s="72">
        <v>1</v>
      </c>
      <c r="I136" s="72">
        <v>0</v>
      </c>
      <c r="J136" s="72" t="s">
        <v>785</v>
      </c>
      <c r="K136" s="72">
        <v>0</v>
      </c>
      <c r="L136" s="72">
        <v>1</v>
      </c>
      <c r="M136" s="72">
        <v>0</v>
      </c>
      <c r="N136" s="72">
        <v>0</v>
      </c>
      <c r="O136" s="72">
        <v>0</v>
      </c>
      <c r="P136" s="72"/>
      <c r="Q136" s="72">
        <v>0</v>
      </c>
      <c r="R136" s="72">
        <v>1</v>
      </c>
      <c r="S136" s="72">
        <v>1</v>
      </c>
      <c r="T136" s="72">
        <v>0</v>
      </c>
      <c r="U136" s="72">
        <v>0</v>
      </c>
      <c r="V136" s="8"/>
      <c r="W136" s="13">
        <f t="shared" si="32"/>
        <v>0</v>
      </c>
      <c r="X136" s="13">
        <f t="shared" si="33"/>
        <v>1</v>
      </c>
      <c r="Y136" s="13">
        <f t="shared" si="34"/>
        <v>1</v>
      </c>
      <c r="Z136" s="12">
        <f t="shared" si="35"/>
        <v>0</v>
      </c>
      <c r="AA136" s="13">
        <f t="shared" si="36"/>
        <v>0</v>
      </c>
      <c r="AB136" s="7">
        <f t="shared" si="28"/>
        <v>2</v>
      </c>
      <c r="AC136" s="7"/>
      <c r="AD136" s="7">
        <f t="shared" si="29"/>
        <v>1</v>
      </c>
      <c r="AE136" s="7">
        <f t="shared" si="30"/>
        <v>0</v>
      </c>
      <c r="AF136" s="7">
        <f t="shared" si="31"/>
        <v>1</v>
      </c>
      <c r="AG136" s="7"/>
      <c r="AH136" s="54"/>
      <c r="AN136" s="54"/>
      <c r="AT136" s="54"/>
      <c r="AZ136" s="54"/>
      <c r="BB136" s="54"/>
      <c r="BC136" s="54"/>
      <c r="BD136" s="54"/>
      <c r="BE136" s="54"/>
      <c r="BF136" s="54"/>
      <c r="BG136" s="54"/>
      <c r="BH136" s="54"/>
      <c r="BI136" s="54"/>
      <c r="BJ136" s="54"/>
      <c r="BK136" s="54"/>
      <c r="BL136" s="54"/>
    </row>
    <row r="137" spans="1:64" s="139" customFormat="1" ht="13.5" customHeight="1" x14ac:dyDescent="0.2">
      <c r="A137" s="33">
        <v>1080</v>
      </c>
      <c r="B137" s="32" t="s">
        <v>871</v>
      </c>
      <c r="C137" s="32">
        <v>8</v>
      </c>
      <c r="D137" s="33" t="s">
        <v>657</v>
      </c>
      <c r="E137" s="74">
        <v>1</v>
      </c>
      <c r="F137" s="74">
        <v>1</v>
      </c>
      <c r="G137" s="74">
        <v>0</v>
      </c>
      <c r="H137" s="74">
        <v>0</v>
      </c>
      <c r="I137" s="74">
        <v>0</v>
      </c>
      <c r="J137" s="74" t="s">
        <v>791</v>
      </c>
      <c r="K137" s="74">
        <v>1</v>
      </c>
      <c r="L137" s="74">
        <v>1</v>
      </c>
      <c r="M137" s="74">
        <v>0.5</v>
      </c>
      <c r="N137" s="74">
        <v>0.5</v>
      </c>
      <c r="O137" s="74">
        <v>1</v>
      </c>
      <c r="P137" s="74" t="s">
        <v>761</v>
      </c>
      <c r="Q137" s="74">
        <v>1</v>
      </c>
      <c r="R137" s="74">
        <v>1</v>
      </c>
      <c r="S137" s="74">
        <v>0</v>
      </c>
      <c r="T137" s="74">
        <v>0</v>
      </c>
      <c r="U137" s="74">
        <v>0</v>
      </c>
      <c r="V137" s="33"/>
      <c r="W137" s="77">
        <f t="shared" si="32"/>
        <v>1</v>
      </c>
      <c r="X137" s="77">
        <f t="shared" si="33"/>
        <v>1</v>
      </c>
      <c r="Y137" s="77">
        <f t="shared" si="34"/>
        <v>0</v>
      </c>
      <c r="Z137" s="144">
        <f t="shared" si="35"/>
        <v>0</v>
      </c>
      <c r="AA137" s="77">
        <f t="shared" si="36"/>
        <v>0</v>
      </c>
      <c r="AB137" s="42">
        <f t="shared" si="28"/>
        <v>2</v>
      </c>
      <c r="AC137" s="42"/>
      <c r="AD137" s="42">
        <f t="shared" si="29"/>
        <v>2</v>
      </c>
      <c r="AE137" s="42">
        <f t="shared" si="30"/>
        <v>0</v>
      </c>
      <c r="AF137" s="42">
        <f t="shared" si="31"/>
        <v>0</v>
      </c>
      <c r="AG137" s="42"/>
      <c r="AH137" s="54"/>
      <c r="AN137" s="54"/>
      <c r="AT137" s="54"/>
      <c r="AZ137" s="54"/>
      <c r="BB137" s="54"/>
      <c r="BC137" s="54"/>
      <c r="BD137" s="54"/>
      <c r="BE137" s="54"/>
      <c r="BF137" s="54"/>
      <c r="BG137" s="54"/>
      <c r="BH137" s="54"/>
      <c r="BI137" s="54"/>
      <c r="BJ137" s="54"/>
      <c r="BK137" s="54"/>
      <c r="BL137" s="54"/>
    </row>
    <row r="138" spans="1:64" s="139" customFormat="1" ht="13.5" customHeight="1" x14ac:dyDescent="0.2">
      <c r="A138" s="11" t="s">
        <v>330</v>
      </c>
      <c r="B138" s="29" t="s">
        <v>527</v>
      </c>
      <c r="C138" s="29">
        <v>3</v>
      </c>
      <c r="D138" s="4" t="s">
        <v>354</v>
      </c>
      <c r="E138" s="8">
        <v>0</v>
      </c>
      <c r="F138" s="8">
        <v>1</v>
      </c>
      <c r="G138" s="8">
        <v>1</v>
      </c>
      <c r="H138" s="8">
        <v>1</v>
      </c>
      <c r="I138" s="8">
        <v>1</v>
      </c>
      <c r="J138" s="8"/>
      <c r="K138" s="8">
        <v>0</v>
      </c>
      <c r="L138" s="8">
        <v>0</v>
      </c>
      <c r="M138" s="8">
        <v>0</v>
      </c>
      <c r="N138" s="8">
        <v>0</v>
      </c>
      <c r="O138" s="8">
        <v>0</v>
      </c>
      <c r="P138" s="8"/>
      <c r="Q138" s="8">
        <v>1</v>
      </c>
      <c r="R138" s="8">
        <v>1</v>
      </c>
      <c r="S138" s="8">
        <v>1</v>
      </c>
      <c r="T138" s="8">
        <v>0</v>
      </c>
      <c r="U138" s="8">
        <v>0</v>
      </c>
      <c r="V138" s="8"/>
      <c r="W138" s="13">
        <f t="shared" si="32"/>
        <v>0</v>
      </c>
      <c r="X138" s="13">
        <f t="shared" si="33"/>
        <v>1</v>
      </c>
      <c r="Y138" s="13">
        <f t="shared" si="34"/>
        <v>1</v>
      </c>
      <c r="Z138" s="12">
        <f t="shared" si="35"/>
        <v>0</v>
      </c>
      <c r="AA138" s="13">
        <f t="shared" si="36"/>
        <v>0</v>
      </c>
      <c r="AB138" s="7">
        <f t="shared" si="28"/>
        <v>2</v>
      </c>
      <c r="AC138" s="7"/>
      <c r="AD138" s="7">
        <f t="shared" si="29"/>
        <v>1</v>
      </c>
      <c r="AE138" s="7">
        <f t="shared" si="30"/>
        <v>0</v>
      </c>
      <c r="AF138" s="7">
        <f t="shared" si="31"/>
        <v>1</v>
      </c>
      <c r="AG138" s="7"/>
      <c r="AH138" s="54"/>
      <c r="AN138" s="54"/>
      <c r="AT138" s="54"/>
      <c r="AZ138" s="54"/>
      <c r="BB138" s="54"/>
      <c r="BC138" s="54"/>
      <c r="BD138" s="54"/>
      <c r="BE138" s="54"/>
      <c r="BF138" s="54"/>
      <c r="BG138" s="54"/>
      <c r="BH138" s="54"/>
      <c r="BI138" s="54"/>
      <c r="BJ138" s="54"/>
      <c r="BK138" s="54"/>
      <c r="BL138" s="54"/>
    </row>
    <row r="139" spans="1:64" s="139" customFormat="1" ht="13.5" customHeight="1" x14ac:dyDescent="0.2">
      <c r="A139" s="1" t="s">
        <v>248</v>
      </c>
      <c r="B139" s="29" t="s">
        <v>499</v>
      </c>
      <c r="C139" s="29">
        <v>10</v>
      </c>
      <c r="D139" s="4" t="s">
        <v>261</v>
      </c>
      <c r="E139" s="8">
        <v>1</v>
      </c>
      <c r="F139" s="8">
        <v>1</v>
      </c>
      <c r="G139" s="8">
        <v>0</v>
      </c>
      <c r="H139" s="8">
        <v>0</v>
      </c>
      <c r="I139" s="8">
        <v>0</v>
      </c>
      <c r="J139" s="8" t="s">
        <v>547</v>
      </c>
      <c r="K139" s="8">
        <v>1</v>
      </c>
      <c r="L139" s="8">
        <v>1</v>
      </c>
      <c r="M139" s="8">
        <v>0</v>
      </c>
      <c r="N139" s="8">
        <v>0</v>
      </c>
      <c r="O139" s="8">
        <v>1</v>
      </c>
      <c r="P139" s="8"/>
      <c r="Q139" s="8">
        <v>1</v>
      </c>
      <c r="R139" s="8">
        <v>1</v>
      </c>
      <c r="S139" s="8">
        <v>0</v>
      </c>
      <c r="T139" s="8">
        <v>0</v>
      </c>
      <c r="U139" s="8">
        <v>0</v>
      </c>
      <c r="V139" s="8"/>
      <c r="W139" s="13">
        <f t="shared" si="32"/>
        <v>1</v>
      </c>
      <c r="X139" s="13">
        <f t="shared" si="33"/>
        <v>1</v>
      </c>
      <c r="Y139" s="13">
        <f t="shared" si="34"/>
        <v>0</v>
      </c>
      <c r="Z139" s="12">
        <f t="shared" si="35"/>
        <v>0</v>
      </c>
      <c r="AA139" s="13">
        <f t="shared" si="36"/>
        <v>0</v>
      </c>
      <c r="AB139" s="7">
        <f t="shared" si="28"/>
        <v>2</v>
      </c>
      <c r="AC139" s="7"/>
      <c r="AD139" s="7">
        <f t="shared" si="29"/>
        <v>2</v>
      </c>
      <c r="AE139" s="7">
        <f t="shared" si="30"/>
        <v>0</v>
      </c>
      <c r="AF139" s="7">
        <f t="shared" si="31"/>
        <v>0</v>
      </c>
      <c r="AG139" s="7"/>
      <c r="AH139" s="54"/>
      <c r="AN139" s="54"/>
      <c r="AT139" s="54"/>
      <c r="AZ139" s="54"/>
      <c r="BB139" s="54"/>
      <c r="BC139" s="54"/>
      <c r="BD139" s="54"/>
      <c r="BE139" s="54"/>
      <c r="BF139" s="54"/>
      <c r="BG139" s="54"/>
      <c r="BH139" s="54"/>
      <c r="BI139" s="54"/>
      <c r="BJ139" s="54"/>
      <c r="BK139" s="54"/>
      <c r="BL139" s="54"/>
    </row>
    <row r="140" spans="1:64" s="139" customFormat="1" ht="13.5" customHeight="1" x14ac:dyDescent="0.2">
      <c r="A140" s="31" t="s">
        <v>335</v>
      </c>
      <c r="B140" s="32" t="s">
        <v>528</v>
      </c>
      <c r="C140" s="32">
        <v>2</v>
      </c>
      <c r="D140" s="149" t="s">
        <v>359</v>
      </c>
      <c r="E140" s="33">
        <v>0</v>
      </c>
      <c r="F140" s="33">
        <v>1</v>
      </c>
      <c r="G140" s="33">
        <v>1</v>
      </c>
      <c r="H140" s="33">
        <v>0</v>
      </c>
      <c r="I140" s="33">
        <v>1</v>
      </c>
      <c r="J140" s="33"/>
      <c r="K140" s="33">
        <v>0</v>
      </c>
      <c r="L140" s="33">
        <v>0</v>
      </c>
      <c r="M140" s="33">
        <v>0</v>
      </c>
      <c r="N140" s="33">
        <v>0</v>
      </c>
      <c r="O140" s="33">
        <v>0</v>
      </c>
      <c r="P140" s="33"/>
      <c r="Q140" s="33">
        <v>0</v>
      </c>
      <c r="R140" s="33">
        <v>1</v>
      </c>
      <c r="S140" s="33">
        <v>1</v>
      </c>
      <c r="T140" s="33">
        <v>0</v>
      </c>
      <c r="U140" s="33">
        <v>0</v>
      </c>
      <c r="V140" s="33"/>
      <c r="W140" s="77">
        <f t="shared" si="32"/>
        <v>0</v>
      </c>
      <c r="X140" s="77">
        <f t="shared" si="33"/>
        <v>1</v>
      </c>
      <c r="Y140" s="77">
        <f t="shared" si="34"/>
        <v>1</v>
      </c>
      <c r="Z140" s="144">
        <f t="shared" si="35"/>
        <v>0</v>
      </c>
      <c r="AA140" s="77">
        <f t="shared" si="36"/>
        <v>0</v>
      </c>
      <c r="AB140" s="42">
        <f t="shared" si="28"/>
        <v>2</v>
      </c>
      <c r="AC140" s="42"/>
      <c r="AD140" s="42">
        <f t="shared" si="29"/>
        <v>1</v>
      </c>
      <c r="AE140" s="42">
        <f t="shared" si="30"/>
        <v>0</v>
      </c>
      <c r="AF140" s="42">
        <f t="shared" si="31"/>
        <v>1</v>
      </c>
      <c r="AG140" s="42"/>
      <c r="AH140" s="54"/>
      <c r="AN140" s="54"/>
      <c r="AT140" s="54"/>
      <c r="AZ140" s="54"/>
      <c r="BB140" s="54"/>
      <c r="BC140" s="54"/>
      <c r="BD140" s="54"/>
      <c r="BE140" s="54"/>
      <c r="BF140" s="54"/>
      <c r="BG140" s="54"/>
      <c r="BH140" s="54"/>
      <c r="BI140" s="54"/>
      <c r="BJ140" s="54"/>
      <c r="BK140" s="54"/>
      <c r="BL140" s="54"/>
    </row>
    <row r="141" spans="1:64" s="139" customFormat="1" ht="13.5" customHeight="1" x14ac:dyDescent="0.2">
      <c r="A141" s="8">
        <v>1055</v>
      </c>
      <c r="B141" s="29" t="s">
        <v>850</v>
      </c>
      <c r="C141" s="29">
        <v>10</v>
      </c>
      <c r="D141" s="8" t="s">
        <v>632</v>
      </c>
      <c r="E141" s="72">
        <v>0</v>
      </c>
      <c r="F141" s="72">
        <v>0</v>
      </c>
      <c r="G141" s="72">
        <v>0</v>
      </c>
      <c r="H141" s="72">
        <v>0</v>
      </c>
      <c r="I141" s="72">
        <v>1</v>
      </c>
      <c r="J141" s="72"/>
      <c r="K141" s="72">
        <v>0</v>
      </c>
      <c r="L141" s="72">
        <v>1</v>
      </c>
      <c r="M141" s="72">
        <v>0</v>
      </c>
      <c r="N141" s="72">
        <v>0</v>
      </c>
      <c r="O141" s="72">
        <v>1</v>
      </c>
      <c r="P141" s="72"/>
      <c r="Q141" s="72">
        <v>0</v>
      </c>
      <c r="R141" s="72">
        <v>1</v>
      </c>
      <c r="S141" s="72">
        <v>1</v>
      </c>
      <c r="T141" s="72">
        <v>0</v>
      </c>
      <c r="U141" s="72">
        <v>0</v>
      </c>
      <c r="V141" s="8"/>
      <c r="W141" s="13">
        <f t="shared" si="32"/>
        <v>0</v>
      </c>
      <c r="X141" s="13">
        <f t="shared" si="33"/>
        <v>1</v>
      </c>
      <c r="Y141" s="13">
        <f t="shared" si="34"/>
        <v>0</v>
      </c>
      <c r="Z141" s="12">
        <f t="shared" si="35"/>
        <v>0</v>
      </c>
      <c r="AA141" s="13">
        <f t="shared" si="36"/>
        <v>1</v>
      </c>
      <c r="AB141" s="7">
        <f t="shared" si="28"/>
        <v>2</v>
      </c>
      <c r="AC141" s="7"/>
      <c r="AD141" s="7">
        <f t="shared" si="29"/>
        <v>1</v>
      </c>
      <c r="AE141" s="7">
        <f t="shared" si="30"/>
        <v>1</v>
      </c>
      <c r="AF141" s="7">
        <f t="shared" si="31"/>
        <v>0</v>
      </c>
      <c r="AG141" s="7"/>
      <c r="AH141" s="54"/>
      <c r="AN141" s="54"/>
      <c r="AT141" s="54"/>
      <c r="AZ141" s="54"/>
      <c r="BB141" s="54"/>
      <c r="BC141" s="54"/>
      <c r="BD141" s="54"/>
      <c r="BE141" s="54"/>
      <c r="BF141" s="54"/>
      <c r="BG141" s="54"/>
      <c r="BH141" s="54"/>
      <c r="BI141" s="54"/>
      <c r="BJ141" s="54"/>
      <c r="BK141" s="54"/>
      <c r="BL141" s="54"/>
    </row>
    <row r="142" spans="1:64" s="139" customFormat="1" ht="13.5" customHeight="1" x14ac:dyDescent="0.2">
      <c r="A142" s="8">
        <v>1048</v>
      </c>
      <c r="B142" s="29" t="s">
        <v>843</v>
      </c>
      <c r="C142" s="29">
        <v>9</v>
      </c>
      <c r="D142" s="8" t="s">
        <v>625</v>
      </c>
      <c r="E142" s="72">
        <v>0</v>
      </c>
      <c r="F142" s="72">
        <v>0</v>
      </c>
      <c r="G142" s="72">
        <v>1</v>
      </c>
      <c r="H142" s="72">
        <v>1</v>
      </c>
      <c r="I142" s="72">
        <v>0</v>
      </c>
      <c r="J142" s="72" t="s">
        <v>784</v>
      </c>
      <c r="K142" s="72">
        <v>0</v>
      </c>
      <c r="L142" s="72">
        <v>1</v>
      </c>
      <c r="M142" s="72">
        <v>0</v>
      </c>
      <c r="N142" s="72">
        <v>0</v>
      </c>
      <c r="O142" s="72">
        <v>1</v>
      </c>
      <c r="P142" s="72" t="s">
        <v>752</v>
      </c>
      <c r="Q142" s="72">
        <v>0</v>
      </c>
      <c r="R142" s="72">
        <v>1</v>
      </c>
      <c r="S142" s="72">
        <v>1</v>
      </c>
      <c r="T142" s="72">
        <v>0</v>
      </c>
      <c r="U142" s="72">
        <v>0</v>
      </c>
      <c r="V142" s="8"/>
      <c r="W142" s="13">
        <f t="shared" si="32"/>
        <v>0</v>
      </c>
      <c r="X142" s="13">
        <f t="shared" si="33"/>
        <v>1</v>
      </c>
      <c r="Y142" s="13">
        <f t="shared" si="34"/>
        <v>1</v>
      </c>
      <c r="Z142" s="12">
        <f t="shared" si="35"/>
        <v>0</v>
      </c>
      <c r="AA142" s="13">
        <f t="shared" si="36"/>
        <v>0</v>
      </c>
      <c r="AB142" s="7">
        <f t="shared" si="28"/>
        <v>2</v>
      </c>
      <c r="AC142" s="7"/>
      <c r="AD142" s="7">
        <f t="shared" si="29"/>
        <v>1</v>
      </c>
      <c r="AE142" s="7">
        <f t="shared" si="30"/>
        <v>0</v>
      </c>
      <c r="AF142" s="7">
        <f t="shared" si="31"/>
        <v>1</v>
      </c>
      <c r="AG142" s="7"/>
      <c r="AH142" s="54"/>
      <c r="AN142" s="54"/>
      <c r="AT142" s="54"/>
      <c r="AZ142" s="54"/>
      <c r="BB142" s="54"/>
      <c r="BC142" s="54"/>
      <c r="BD142" s="54"/>
      <c r="BE142" s="54"/>
      <c r="BF142" s="54"/>
      <c r="BG142" s="54"/>
      <c r="BH142" s="54"/>
      <c r="BI142" s="54"/>
      <c r="BJ142" s="54"/>
      <c r="BK142" s="54"/>
      <c r="BL142" s="54"/>
    </row>
    <row r="143" spans="1:64" s="85" customFormat="1" ht="13.5" customHeight="1" x14ac:dyDescent="0.2">
      <c r="A143" s="1" t="s">
        <v>182</v>
      </c>
      <c r="B143" s="29" t="s">
        <v>474</v>
      </c>
      <c r="C143" s="29">
        <v>11</v>
      </c>
      <c r="D143" s="4" t="s">
        <v>193</v>
      </c>
      <c r="E143" s="6">
        <v>1</v>
      </c>
      <c r="F143" s="6">
        <v>1</v>
      </c>
      <c r="G143" s="6">
        <v>1</v>
      </c>
      <c r="H143" s="6">
        <v>1</v>
      </c>
      <c r="I143" s="6">
        <v>0</v>
      </c>
      <c r="J143" s="3"/>
      <c r="K143" s="5">
        <v>1</v>
      </c>
      <c r="L143" s="5">
        <v>1</v>
      </c>
      <c r="M143" s="14">
        <v>0</v>
      </c>
      <c r="N143" s="14">
        <v>0</v>
      </c>
      <c r="O143" s="14">
        <v>0</v>
      </c>
      <c r="P143" s="3"/>
      <c r="Q143" s="5">
        <v>1</v>
      </c>
      <c r="R143" s="5">
        <v>1</v>
      </c>
      <c r="S143" s="5">
        <v>0</v>
      </c>
      <c r="T143" s="5">
        <v>0</v>
      </c>
      <c r="U143" s="5">
        <v>0</v>
      </c>
      <c r="V143" s="5"/>
      <c r="W143" s="13">
        <f t="shared" si="32"/>
        <v>1</v>
      </c>
      <c r="X143" s="13">
        <f t="shared" si="33"/>
        <v>1</v>
      </c>
      <c r="Y143" s="13">
        <f t="shared" si="34"/>
        <v>0</v>
      </c>
      <c r="Z143" s="12">
        <f t="shared" si="35"/>
        <v>0</v>
      </c>
      <c r="AA143" s="13">
        <f t="shared" si="36"/>
        <v>0</v>
      </c>
      <c r="AB143" s="7">
        <f t="shared" si="28"/>
        <v>2</v>
      </c>
      <c r="AC143" s="7"/>
      <c r="AD143" s="7">
        <f t="shared" si="29"/>
        <v>2</v>
      </c>
      <c r="AE143" s="7">
        <f t="shared" si="30"/>
        <v>0</v>
      </c>
      <c r="AF143" s="7">
        <f t="shared" si="31"/>
        <v>0</v>
      </c>
      <c r="AG143" s="7"/>
      <c r="AH143" s="83"/>
      <c r="AN143" s="83"/>
      <c r="AT143" s="83"/>
      <c r="AZ143" s="83"/>
      <c r="BB143" s="83"/>
      <c r="BC143" s="83"/>
      <c r="BD143" s="83"/>
      <c r="BE143" s="83"/>
      <c r="BF143" s="83"/>
      <c r="BG143" s="83"/>
      <c r="BH143" s="83"/>
      <c r="BI143" s="83"/>
      <c r="BJ143" s="83"/>
      <c r="BK143" s="83"/>
      <c r="BL143" s="83"/>
    </row>
    <row r="144" spans="1:64" s="34" customFormat="1" ht="13.5" customHeight="1" x14ac:dyDescent="0.2">
      <c r="A144" s="8">
        <v>1117</v>
      </c>
      <c r="B144" s="29" t="s">
        <v>902</v>
      </c>
      <c r="C144" s="29">
        <v>11</v>
      </c>
      <c r="D144" s="8" t="s">
        <v>695</v>
      </c>
      <c r="E144" s="72">
        <v>1</v>
      </c>
      <c r="F144" s="72">
        <v>0</v>
      </c>
      <c r="G144" s="72">
        <v>1</v>
      </c>
      <c r="H144" s="72">
        <v>0</v>
      </c>
      <c r="I144" s="72">
        <v>0</v>
      </c>
      <c r="J144" s="72"/>
      <c r="K144" s="72">
        <v>1</v>
      </c>
      <c r="L144" s="72">
        <v>1</v>
      </c>
      <c r="M144" s="72">
        <v>0</v>
      </c>
      <c r="N144" s="72">
        <v>0</v>
      </c>
      <c r="O144" s="72">
        <v>0</v>
      </c>
      <c r="P144" s="72"/>
      <c r="Q144" s="72">
        <v>0</v>
      </c>
      <c r="R144" s="72">
        <v>1</v>
      </c>
      <c r="S144" s="72">
        <v>0</v>
      </c>
      <c r="T144" s="72">
        <v>0</v>
      </c>
      <c r="U144" s="72">
        <v>0</v>
      </c>
      <c r="V144" s="8"/>
      <c r="W144" s="13">
        <f t="shared" si="32"/>
        <v>1</v>
      </c>
      <c r="X144" s="13">
        <f t="shared" si="33"/>
        <v>1</v>
      </c>
      <c r="Y144" s="13">
        <f t="shared" si="34"/>
        <v>0</v>
      </c>
      <c r="Z144" s="12">
        <f t="shared" si="35"/>
        <v>0</v>
      </c>
      <c r="AA144" s="13">
        <f t="shared" si="36"/>
        <v>0</v>
      </c>
      <c r="AB144" s="7">
        <f t="shared" si="28"/>
        <v>2</v>
      </c>
      <c r="AC144" s="7"/>
      <c r="AD144" s="7">
        <f t="shared" si="29"/>
        <v>2</v>
      </c>
      <c r="AE144" s="7">
        <f t="shared" si="30"/>
        <v>0</v>
      </c>
      <c r="AF144" s="7">
        <f t="shared" si="31"/>
        <v>0</v>
      </c>
      <c r="AG144" s="7"/>
      <c r="AH144" s="33"/>
      <c r="AN144" s="33"/>
      <c r="AT144" s="33"/>
      <c r="BB144" s="33"/>
      <c r="BC144" s="33"/>
    </row>
    <row r="145" spans="1:64" s="80" customFormat="1" ht="13.5" customHeight="1" x14ac:dyDescent="0.2">
      <c r="A145" s="11" t="s">
        <v>16</v>
      </c>
      <c r="B145" s="29" t="s">
        <v>406</v>
      </c>
      <c r="C145" s="29">
        <v>2</v>
      </c>
      <c r="D145" s="4" t="s">
        <v>17</v>
      </c>
      <c r="E145" s="6">
        <v>0</v>
      </c>
      <c r="F145" s="6">
        <v>0</v>
      </c>
      <c r="G145" s="6">
        <v>1</v>
      </c>
      <c r="H145" s="6">
        <v>1</v>
      </c>
      <c r="I145" s="6">
        <v>0</v>
      </c>
      <c r="J145" s="3"/>
      <c r="K145" s="5">
        <v>0</v>
      </c>
      <c r="L145" s="5">
        <v>0</v>
      </c>
      <c r="M145" s="14">
        <v>1</v>
      </c>
      <c r="N145" s="14">
        <v>1</v>
      </c>
      <c r="O145" s="14">
        <v>0</v>
      </c>
      <c r="P145" s="3"/>
      <c r="Q145" s="5">
        <v>0</v>
      </c>
      <c r="R145" s="5">
        <v>1</v>
      </c>
      <c r="S145" s="5">
        <v>0</v>
      </c>
      <c r="T145" s="5">
        <v>0</v>
      </c>
      <c r="U145" s="5">
        <v>1</v>
      </c>
      <c r="V145" s="5"/>
      <c r="W145" s="13">
        <f t="shared" si="32"/>
        <v>0</v>
      </c>
      <c r="X145" s="13">
        <f t="shared" si="33"/>
        <v>0</v>
      </c>
      <c r="Y145" s="13">
        <f t="shared" si="34"/>
        <v>1</v>
      </c>
      <c r="Z145" s="12">
        <f t="shared" si="35"/>
        <v>1</v>
      </c>
      <c r="AA145" s="13">
        <f t="shared" si="36"/>
        <v>0</v>
      </c>
      <c r="AB145" s="7">
        <f t="shared" si="28"/>
        <v>2</v>
      </c>
      <c r="AC145" s="7"/>
      <c r="AD145" s="7">
        <f t="shared" si="29"/>
        <v>0</v>
      </c>
      <c r="AE145" s="7">
        <f t="shared" si="30"/>
        <v>1</v>
      </c>
      <c r="AF145" s="7">
        <f t="shared" si="31"/>
        <v>1</v>
      </c>
      <c r="AG145" s="7"/>
      <c r="AH145" s="78"/>
      <c r="AN145" s="78"/>
      <c r="AT145" s="78"/>
      <c r="AZ145" s="78"/>
      <c r="BB145" s="78"/>
      <c r="BC145" s="78"/>
      <c r="BD145" s="78"/>
      <c r="BE145" s="78"/>
      <c r="BF145" s="78"/>
      <c r="BG145" s="78"/>
      <c r="BH145" s="78"/>
      <c r="BI145" s="78"/>
      <c r="BJ145" s="78"/>
      <c r="BK145" s="78"/>
      <c r="BL145" s="78"/>
    </row>
    <row r="146" spans="1:64" s="137" customFormat="1" ht="13.5" customHeight="1" x14ac:dyDescent="0.2">
      <c r="A146" s="1" t="s">
        <v>238</v>
      </c>
      <c r="B146" s="29" t="s">
        <v>495</v>
      </c>
      <c r="C146" s="29">
        <v>10</v>
      </c>
      <c r="D146" s="4" t="s">
        <v>254</v>
      </c>
      <c r="E146" s="8">
        <v>1</v>
      </c>
      <c r="F146" s="8">
        <v>1</v>
      </c>
      <c r="G146" s="8">
        <v>0</v>
      </c>
      <c r="H146" s="8">
        <v>0</v>
      </c>
      <c r="I146" s="8">
        <v>0</v>
      </c>
      <c r="J146" s="8"/>
      <c r="K146" s="8">
        <v>1</v>
      </c>
      <c r="L146" s="6">
        <v>1</v>
      </c>
      <c r="M146" s="17">
        <v>0</v>
      </c>
      <c r="N146" s="17">
        <v>0.5</v>
      </c>
      <c r="O146" s="17">
        <v>1</v>
      </c>
      <c r="P146" s="3"/>
      <c r="Q146" s="8">
        <v>1</v>
      </c>
      <c r="R146" s="8">
        <v>1</v>
      </c>
      <c r="S146" s="8">
        <v>1</v>
      </c>
      <c r="T146" s="8">
        <v>0</v>
      </c>
      <c r="U146" s="8">
        <v>0</v>
      </c>
      <c r="V146" s="8"/>
      <c r="W146" s="13">
        <f t="shared" si="32"/>
        <v>1</v>
      </c>
      <c r="X146" s="13">
        <f t="shared" si="33"/>
        <v>1</v>
      </c>
      <c r="Y146" s="13">
        <f t="shared" si="34"/>
        <v>0</v>
      </c>
      <c r="Z146" s="12">
        <f t="shared" si="35"/>
        <v>0</v>
      </c>
      <c r="AA146" s="13">
        <f t="shared" si="36"/>
        <v>0</v>
      </c>
      <c r="AB146" s="7">
        <f t="shared" si="28"/>
        <v>2</v>
      </c>
      <c r="AC146" s="7"/>
      <c r="AD146" s="7">
        <f t="shared" si="29"/>
        <v>2</v>
      </c>
      <c r="AE146" s="7">
        <f t="shared" si="30"/>
        <v>0</v>
      </c>
      <c r="AF146" s="7">
        <f t="shared" si="31"/>
        <v>0</v>
      </c>
      <c r="AG146" s="7"/>
      <c r="AH146" s="55"/>
      <c r="AN146" s="55"/>
      <c r="AT146" s="55"/>
      <c r="BB146" s="55"/>
      <c r="BC146" s="55"/>
    </row>
    <row r="147" spans="1:64" s="139" customFormat="1" ht="13.5" customHeight="1" x14ac:dyDescent="0.2">
      <c r="A147" s="8">
        <v>1130</v>
      </c>
      <c r="B147" s="29" t="s">
        <v>911</v>
      </c>
      <c r="C147" s="29">
        <v>10</v>
      </c>
      <c r="D147" s="8" t="s">
        <v>708</v>
      </c>
      <c r="E147" s="72">
        <v>1</v>
      </c>
      <c r="F147" s="72">
        <v>1</v>
      </c>
      <c r="G147" s="72">
        <v>0</v>
      </c>
      <c r="H147" s="72">
        <v>0</v>
      </c>
      <c r="I147" s="72">
        <v>0</v>
      </c>
      <c r="J147" s="72"/>
      <c r="K147" s="72">
        <v>1</v>
      </c>
      <c r="L147" s="72">
        <v>1</v>
      </c>
      <c r="M147" s="72">
        <v>0</v>
      </c>
      <c r="N147" s="72">
        <v>0</v>
      </c>
      <c r="O147" s="72">
        <v>0</v>
      </c>
      <c r="P147" s="72"/>
      <c r="Q147" s="72">
        <v>1</v>
      </c>
      <c r="R147" s="72">
        <v>1</v>
      </c>
      <c r="S147" s="72">
        <v>1</v>
      </c>
      <c r="T147" s="72">
        <v>1</v>
      </c>
      <c r="U147" s="72">
        <v>0</v>
      </c>
      <c r="V147" s="8"/>
      <c r="W147" s="13">
        <f t="shared" si="32"/>
        <v>1</v>
      </c>
      <c r="X147" s="13">
        <f t="shared" si="33"/>
        <v>1</v>
      </c>
      <c r="Y147" s="13">
        <f t="shared" si="34"/>
        <v>0</v>
      </c>
      <c r="Z147" s="12">
        <f t="shared" si="35"/>
        <v>0</v>
      </c>
      <c r="AA147" s="13">
        <f t="shared" si="36"/>
        <v>0</v>
      </c>
      <c r="AB147" s="7">
        <f t="shared" si="28"/>
        <v>2</v>
      </c>
      <c r="AC147" s="7"/>
      <c r="AD147" s="7">
        <f t="shared" si="29"/>
        <v>2</v>
      </c>
      <c r="AE147" s="7">
        <f t="shared" si="30"/>
        <v>0</v>
      </c>
      <c r="AF147" s="7">
        <f t="shared" si="31"/>
        <v>0</v>
      </c>
      <c r="AG147" s="88"/>
      <c r="AH147" s="54"/>
      <c r="AN147" s="54"/>
      <c r="AT147" s="54"/>
      <c r="AZ147" s="54"/>
      <c r="BB147" s="54"/>
      <c r="BC147" s="54"/>
      <c r="BD147" s="54"/>
      <c r="BE147" s="54"/>
      <c r="BF147" s="54"/>
      <c r="BG147" s="54"/>
      <c r="BH147" s="54"/>
      <c r="BI147" s="54"/>
      <c r="BJ147" s="54"/>
      <c r="BK147" s="54"/>
      <c r="BL147" s="54"/>
    </row>
    <row r="148" spans="1:64" s="34" customFormat="1" ht="13.5" customHeight="1" x14ac:dyDescent="0.2">
      <c r="A148" s="8">
        <v>1039</v>
      </c>
      <c r="B148" s="29" t="s">
        <v>834</v>
      </c>
      <c r="C148" s="29">
        <v>8</v>
      </c>
      <c r="D148" s="8" t="s">
        <v>616</v>
      </c>
      <c r="E148" s="72">
        <v>0</v>
      </c>
      <c r="F148" s="72">
        <v>1</v>
      </c>
      <c r="G148" s="72">
        <v>1</v>
      </c>
      <c r="H148" s="72">
        <v>1</v>
      </c>
      <c r="I148" s="72">
        <v>0</v>
      </c>
      <c r="J148" s="72"/>
      <c r="K148" s="72">
        <v>0</v>
      </c>
      <c r="L148" s="72">
        <v>0</v>
      </c>
      <c r="M148" s="72">
        <v>1</v>
      </c>
      <c r="N148" s="72">
        <v>1</v>
      </c>
      <c r="O148" s="72">
        <v>0</v>
      </c>
      <c r="P148" s="72"/>
      <c r="Q148" s="72">
        <v>0</v>
      </c>
      <c r="R148" s="72">
        <v>0</v>
      </c>
      <c r="S148" s="72">
        <v>0</v>
      </c>
      <c r="T148" s="72">
        <v>0</v>
      </c>
      <c r="U148" s="72">
        <v>0</v>
      </c>
      <c r="V148" s="54"/>
      <c r="W148" s="13">
        <f t="shared" si="32"/>
        <v>0</v>
      </c>
      <c r="X148" s="13">
        <f t="shared" si="33"/>
        <v>0</v>
      </c>
      <c r="Y148" s="13">
        <f t="shared" si="34"/>
        <v>1</v>
      </c>
      <c r="Z148" s="12">
        <f t="shared" si="35"/>
        <v>1</v>
      </c>
      <c r="AA148" s="13">
        <f t="shared" si="36"/>
        <v>0</v>
      </c>
      <c r="AB148" s="7">
        <f t="shared" si="28"/>
        <v>2</v>
      </c>
      <c r="AC148" s="7"/>
      <c r="AD148" s="7">
        <f t="shared" si="29"/>
        <v>0</v>
      </c>
      <c r="AE148" s="7">
        <f t="shared" si="30"/>
        <v>1</v>
      </c>
      <c r="AF148" s="7">
        <f t="shared" si="31"/>
        <v>1</v>
      </c>
      <c r="AG148" s="7"/>
      <c r="AH148" s="33"/>
      <c r="AN148" s="33"/>
      <c r="AT148" s="33"/>
      <c r="AZ148" s="33"/>
      <c r="BB148" s="33"/>
      <c r="BC148" s="33"/>
      <c r="BD148" s="33"/>
      <c r="BE148" s="33"/>
      <c r="BF148" s="33"/>
      <c r="BG148" s="33"/>
      <c r="BH148" s="33"/>
      <c r="BI148" s="33"/>
      <c r="BJ148" s="33"/>
      <c r="BK148" s="33"/>
      <c r="BL148" s="33"/>
    </row>
    <row r="149" spans="1:64" s="80" customFormat="1" ht="13.5" customHeight="1" x14ac:dyDescent="0.2">
      <c r="A149" s="11" t="s">
        <v>47</v>
      </c>
      <c r="B149" s="29" t="s">
        <v>419</v>
      </c>
      <c r="C149" s="29">
        <v>11</v>
      </c>
      <c r="D149" s="4" t="s">
        <v>48</v>
      </c>
      <c r="E149" s="6">
        <v>1</v>
      </c>
      <c r="F149" s="6">
        <v>1</v>
      </c>
      <c r="G149" s="6">
        <v>0</v>
      </c>
      <c r="H149" s="6">
        <v>0</v>
      </c>
      <c r="I149" s="6">
        <v>0</v>
      </c>
      <c r="J149" s="3"/>
      <c r="K149" s="5">
        <v>1</v>
      </c>
      <c r="L149" s="5">
        <v>1</v>
      </c>
      <c r="M149" s="14">
        <v>0</v>
      </c>
      <c r="N149" s="14">
        <v>0.5</v>
      </c>
      <c r="O149" s="14">
        <v>1</v>
      </c>
      <c r="P149" s="3"/>
      <c r="Q149" s="5">
        <v>1</v>
      </c>
      <c r="R149" s="5">
        <v>1</v>
      </c>
      <c r="S149" s="5">
        <v>0</v>
      </c>
      <c r="T149" s="5">
        <v>0</v>
      </c>
      <c r="U149" s="5">
        <v>0</v>
      </c>
      <c r="V149" s="5"/>
      <c r="W149" s="13">
        <f t="shared" si="32"/>
        <v>1</v>
      </c>
      <c r="X149" s="13">
        <f t="shared" si="33"/>
        <v>1</v>
      </c>
      <c r="Y149" s="13">
        <f t="shared" si="34"/>
        <v>0</v>
      </c>
      <c r="Z149" s="12">
        <f t="shared" si="35"/>
        <v>0</v>
      </c>
      <c r="AA149" s="13">
        <f t="shared" si="36"/>
        <v>0</v>
      </c>
      <c r="AB149" s="7">
        <f t="shared" si="28"/>
        <v>2</v>
      </c>
      <c r="AC149" s="7"/>
      <c r="AD149" s="7">
        <f t="shared" si="29"/>
        <v>2</v>
      </c>
      <c r="AE149" s="7">
        <f t="shared" si="30"/>
        <v>0</v>
      </c>
      <c r="AF149" s="7">
        <f t="shared" si="31"/>
        <v>0</v>
      </c>
      <c r="AG149" s="7"/>
      <c r="AH149" s="78"/>
      <c r="AN149" s="78"/>
      <c r="AT149" s="78"/>
      <c r="AZ149" s="78"/>
      <c r="BB149" s="78"/>
      <c r="BC149" s="78"/>
      <c r="BD149" s="78"/>
      <c r="BE149" s="78"/>
      <c r="BF149" s="78"/>
      <c r="BG149" s="78"/>
      <c r="BH149" s="78"/>
      <c r="BI149" s="78"/>
      <c r="BJ149" s="78"/>
      <c r="BK149" s="78"/>
      <c r="BL149" s="78"/>
    </row>
    <row r="150" spans="1:64" s="137" customFormat="1" ht="13.5" customHeight="1" x14ac:dyDescent="0.2">
      <c r="A150" s="152" t="s">
        <v>253</v>
      </c>
      <c r="B150" s="32" t="s">
        <v>451</v>
      </c>
      <c r="C150" s="32">
        <v>11</v>
      </c>
      <c r="D150" s="149" t="s">
        <v>266</v>
      </c>
      <c r="E150" s="33">
        <v>1</v>
      </c>
      <c r="F150" s="33">
        <v>0</v>
      </c>
      <c r="G150" s="33">
        <v>0</v>
      </c>
      <c r="H150" s="33">
        <v>1</v>
      </c>
      <c r="I150" s="33">
        <v>0</v>
      </c>
      <c r="J150" s="33"/>
      <c r="K150" s="33">
        <v>1</v>
      </c>
      <c r="L150" s="33">
        <v>0</v>
      </c>
      <c r="M150" s="33">
        <v>0</v>
      </c>
      <c r="N150" s="33">
        <v>0</v>
      </c>
      <c r="O150" s="155">
        <v>0.5</v>
      </c>
      <c r="P150" s="33"/>
      <c r="Q150" s="33">
        <v>1</v>
      </c>
      <c r="R150" s="33">
        <v>0</v>
      </c>
      <c r="S150" s="33">
        <v>1</v>
      </c>
      <c r="T150" s="33">
        <v>1</v>
      </c>
      <c r="U150" s="33">
        <v>0</v>
      </c>
      <c r="V150" s="33"/>
      <c r="W150" s="77">
        <f t="shared" si="32"/>
        <v>1</v>
      </c>
      <c r="X150" s="77">
        <f t="shared" si="33"/>
        <v>0</v>
      </c>
      <c r="Y150" s="77">
        <f t="shared" si="34"/>
        <v>0</v>
      </c>
      <c r="Z150" s="144">
        <f t="shared" si="35"/>
        <v>1</v>
      </c>
      <c r="AA150" s="77">
        <f t="shared" si="36"/>
        <v>0</v>
      </c>
      <c r="AB150" s="42">
        <f t="shared" si="28"/>
        <v>2</v>
      </c>
      <c r="AC150" s="42"/>
      <c r="AD150" s="42">
        <f t="shared" si="29"/>
        <v>1</v>
      </c>
      <c r="AE150" s="42">
        <f t="shared" si="30"/>
        <v>1</v>
      </c>
      <c r="AF150" s="42">
        <f t="shared" si="31"/>
        <v>0</v>
      </c>
      <c r="AG150" s="42"/>
      <c r="AH150" s="55"/>
      <c r="AN150" s="55"/>
      <c r="AT150" s="55"/>
      <c r="AZ150" s="55"/>
      <c r="BB150" s="55"/>
      <c r="BC150" s="55"/>
      <c r="BD150" s="55"/>
      <c r="BE150" s="55"/>
      <c r="BF150" s="55"/>
      <c r="BG150" s="55"/>
      <c r="BH150" s="55"/>
      <c r="BI150" s="55"/>
      <c r="BJ150" s="55"/>
      <c r="BK150" s="55"/>
      <c r="BL150" s="55"/>
    </row>
    <row r="151" spans="1:64" s="139" customFormat="1" ht="13.5" customHeight="1" x14ac:dyDescent="0.2">
      <c r="A151" s="31" t="s">
        <v>953</v>
      </c>
      <c r="B151" s="32" t="s">
        <v>438</v>
      </c>
      <c r="C151" s="32">
        <v>11</v>
      </c>
      <c r="D151" s="149" t="s">
        <v>96</v>
      </c>
      <c r="E151" s="34">
        <v>1</v>
      </c>
      <c r="F151" s="34">
        <v>1</v>
      </c>
      <c r="G151" s="34">
        <v>0</v>
      </c>
      <c r="H151" s="34">
        <v>0</v>
      </c>
      <c r="I151" s="34">
        <v>0</v>
      </c>
      <c r="J151" s="150"/>
      <c r="K151" s="90">
        <v>1</v>
      </c>
      <c r="L151" s="90">
        <v>1</v>
      </c>
      <c r="M151" s="151">
        <v>0</v>
      </c>
      <c r="N151" s="151">
        <v>0.5</v>
      </c>
      <c r="O151" s="151">
        <v>1</v>
      </c>
      <c r="P151" s="150"/>
      <c r="Q151" s="90">
        <v>1</v>
      </c>
      <c r="R151" s="90">
        <v>1</v>
      </c>
      <c r="S151" s="90">
        <v>0</v>
      </c>
      <c r="T151" s="90">
        <v>0</v>
      </c>
      <c r="U151" s="90">
        <v>0</v>
      </c>
      <c r="V151" s="90"/>
      <c r="W151" s="77">
        <f t="shared" si="32"/>
        <v>1</v>
      </c>
      <c r="X151" s="77">
        <f t="shared" si="33"/>
        <v>1</v>
      </c>
      <c r="Y151" s="77">
        <f t="shared" si="34"/>
        <v>0</v>
      </c>
      <c r="Z151" s="144">
        <f t="shared" si="35"/>
        <v>0</v>
      </c>
      <c r="AA151" s="77">
        <f t="shared" si="36"/>
        <v>0</v>
      </c>
      <c r="AB151" s="42">
        <f t="shared" si="28"/>
        <v>2</v>
      </c>
      <c r="AC151" s="42"/>
      <c r="AD151" s="42">
        <f t="shared" si="29"/>
        <v>2</v>
      </c>
      <c r="AE151" s="42">
        <f t="shared" si="30"/>
        <v>0</v>
      </c>
      <c r="AF151" s="42">
        <f t="shared" si="31"/>
        <v>0</v>
      </c>
      <c r="AG151" s="42"/>
      <c r="AH151" s="54"/>
      <c r="AN151" s="54"/>
      <c r="AT151" s="54"/>
      <c r="AZ151" s="54"/>
      <c r="BB151" s="54"/>
      <c r="BC151" s="54"/>
      <c r="BD151" s="54"/>
      <c r="BE151" s="54"/>
      <c r="BF151" s="54"/>
      <c r="BG151" s="54"/>
      <c r="BH151" s="54"/>
      <c r="BI151" s="54"/>
      <c r="BJ151" s="54"/>
      <c r="BK151" s="54"/>
      <c r="BL151" s="54"/>
    </row>
    <row r="152" spans="1:64" s="137" customFormat="1" ht="13.5" customHeight="1" x14ac:dyDescent="0.2">
      <c r="A152" s="8">
        <v>1049</v>
      </c>
      <c r="B152" s="29" t="s">
        <v>844</v>
      </c>
      <c r="C152" s="29">
        <v>10</v>
      </c>
      <c r="D152" s="8" t="s">
        <v>626</v>
      </c>
      <c r="E152" s="72">
        <v>1</v>
      </c>
      <c r="F152" s="72">
        <v>1</v>
      </c>
      <c r="G152" s="72">
        <v>0</v>
      </c>
      <c r="H152" s="72">
        <v>0</v>
      </c>
      <c r="I152" s="72">
        <v>0</v>
      </c>
      <c r="J152" s="72"/>
      <c r="K152" s="72">
        <v>0</v>
      </c>
      <c r="L152" s="72">
        <v>1</v>
      </c>
      <c r="M152" s="72">
        <v>0</v>
      </c>
      <c r="N152" s="72">
        <v>0</v>
      </c>
      <c r="O152" s="72">
        <v>1</v>
      </c>
      <c r="P152" s="72"/>
      <c r="Q152" s="72">
        <v>1</v>
      </c>
      <c r="R152" s="72">
        <v>1</v>
      </c>
      <c r="S152" s="72">
        <v>1</v>
      </c>
      <c r="T152" s="72">
        <v>0</v>
      </c>
      <c r="U152" s="72">
        <v>0</v>
      </c>
      <c r="V152" s="8"/>
      <c r="W152" s="13">
        <f t="shared" si="32"/>
        <v>1</v>
      </c>
      <c r="X152" s="13">
        <f t="shared" si="33"/>
        <v>1</v>
      </c>
      <c r="Y152" s="13">
        <f t="shared" si="34"/>
        <v>0</v>
      </c>
      <c r="Z152" s="12">
        <f t="shared" si="35"/>
        <v>0</v>
      </c>
      <c r="AA152" s="13">
        <f t="shared" si="36"/>
        <v>0</v>
      </c>
      <c r="AB152" s="7">
        <f t="shared" si="28"/>
        <v>2</v>
      </c>
      <c r="AC152" s="7"/>
      <c r="AD152" s="7">
        <f t="shared" si="29"/>
        <v>2</v>
      </c>
      <c r="AE152" s="7">
        <f t="shared" si="30"/>
        <v>0</v>
      </c>
      <c r="AF152" s="7">
        <f t="shared" si="31"/>
        <v>0</v>
      </c>
      <c r="AG152" s="7"/>
      <c r="AH152" s="54"/>
      <c r="AI152" s="139"/>
      <c r="AJ152" s="139"/>
      <c r="AK152" s="139"/>
      <c r="AL152" s="139"/>
      <c r="AM152" s="139"/>
      <c r="AN152" s="54"/>
      <c r="AO152" s="139"/>
      <c r="AP152" s="139"/>
      <c r="AQ152" s="139"/>
      <c r="AR152" s="139"/>
      <c r="AS152" s="139"/>
      <c r="AT152" s="54"/>
      <c r="AU152" s="139"/>
      <c r="AV152" s="139"/>
      <c r="AW152" s="139"/>
      <c r="AX152" s="139"/>
      <c r="AY152" s="139"/>
      <c r="AZ152" s="54"/>
      <c r="BA152" s="139"/>
      <c r="BB152" s="54"/>
      <c r="BC152" s="54"/>
      <c r="BD152" s="54"/>
      <c r="BE152" s="54"/>
      <c r="BF152" s="54"/>
      <c r="BG152" s="54"/>
      <c r="BH152" s="54"/>
      <c r="BI152" s="54"/>
      <c r="BJ152" s="54"/>
      <c r="BK152" s="54"/>
      <c r="BL152" s="54"/>
    </row>
    <row r="153" spans="1:64" s="85" customFormat="1" ht="13.5" customHeight="1" x14ac:dyDescent="0.2">
      <c r="A153" s="31" t="s">
        <v>258</v>
      </c>
      <c r="B153" s="32" t="s">
        <v>433</v>
      </c>
      <c r="C153" s="32">
        <v>4</v>
      </c>
      <c r="D153" s="149" t="s">
        <v>273</v>
      </c>
      <c r="E153" s="33">
        <v>1</v>
      </c>
      <c r="F153" s="33">
        <v>1</v>
      </c>
      <c r="G153" s="33">
        <v>0</v>
      </c>
      <c r="H153" s="33">
        <v>0</v>
      </c>
      <c r="I153" s="33">
        <v>1</v>
      </c>
      <c r="J153" s="33"/>
      <c r="K153" s="33">
        <v>1</v>
      </c>
      <c r="L153" s="33">
        <v>1</v>
      </c>
      <c r="M153" s="33">
        <v>0</v>
      </c>
      <c r="N153" s="33">
        <v>0</v>
      </c>
      <c r="O153" s="33">
        <v>0</v>
      </c>
      <c r="P153" s="33"/>
      <c r="Q153" s="33">
        <v>0</v>
      </c>
      <c r="R153" s="33">
        <v>0</v>
      </c>
      <c r="S153" s="33">
        <v>0</v>
      </c>
      <c r="T153" s="33">
        <v>0</v>
      </c>
      <c r="U153" s="33">
        <v>0</v>
      </c>
      <c r="V153" s="33"/>
      <c r="W153" s="77">
        <f t="shared" si="32"/>
        <v>1</v>
      </c>
      <c r="X153" s="77">
        <f t="shared" si="33"/>
        <v>1</v>
      </c>
      <c r="Y153" s="77">
        <f t="shared" si="34"/>
        <v>0</v>
      </c>
      <c r="Z153" s="144">
        <f t="shared" si="35"/>
        <v>0</v>
      </c>
      <c r="AA153" s="77">
        <f t="shared" si="36"/>
        <v>0</v>
      </c>
      <c r="AB153" s="42">
        <f t="shared" si="28"/>
        <v>2</v>
      </c>
      <c r="AC153" s="42"/>
      <c r="AD153" s="42">
        <f t="shared" si="29"/>
        <v>2</v>
      </c>
      <c r="AE153" s="42">
        <f t="shared" si="30"/>
        <v>0</v>
      </c>
      <c r="AF153" s="42">
        <f t="shared" si="31"/>
        <v>0</v>
      </c>
      <c r="AG153" s="42"/>
      <c r="AH153" s="83"/>
      <c r="AN153" s="83"/>
      <c r="AT153" s="83"/>
      <c r="AZ153" s="83"/>
      <c r="BB153" s="83"/>
      <c r="BC153" s="83"/>
      <c r="BD153" s="83"/>
      <c r="BE153" s="83"/>
      <c r="BF153" s="83"/>
      <c r="BG153" s="83"/>
      <c r="BH153" s="83"/>
      <c r="BI153" s="83"/>
      <c r="BJ153" s="83"/>
      <c r="BK153" s="83"/>
      <c r="BL153" s="83"/>
    </row>
    <row r="154" spans="1:64" s="137" customFormat="1" ht="13.5" customHeight="1" x14ac:dyDescent="0.2">
      <c r="A154" s="8">
        <v>1044</v>
      </c>
      <c r="B154" s="29" t="s">
        <v>839</v>
      </c>
      <c r="C154" s="29">
        <v>10</v>
      </c>
      <c r="D154" s="8" t="s">
        <v>621</v>
      </c>
      <c r="E154" s="72">
        <v>1</v>
      </c>
      <c r="F154" s="72">
        <v>1</v>
      </c>
      <c r="G154" s="72">
        <v>1</v>
      </c>
      <c r="H154" s="72">
        <v>0</v>
      </c>
      <c r="I154" s="72">
        <v>0</v>
      </c>
      <c r="J154" s="72"/>
      <c r="K154" s="72">
        <v>1</v>
      </c>
      <c r="L154" s="72">
        <v>1</v>
      </c>
      <c r="M154" s="72">
        <v>0</v>
      </c>
      <c r="N154" s="72">
        <v>0</v>
      </c>
      <c r="O154" s="72">
        <v>0</v>
      </c>
      <c r="P154" s="72" t="s">
        <v>749</v>
      </c>
      <c r="Q154" s="72">
        <v>1</v>
      </c>
      <c r="R154" s="72">
        <v>1</v>
      </c>
      <c r="S154" s="72">
        <v>0</v>
      </c>
      <c r="T154" s="72">
        <v>0</v>
      </c>
      <c r="U154" s="72">
        <v>0</v>
      </c>
      <c r="V154" s="8"/>
      <c r="W154" s="13">
        <f t="shared" si="32"/>
        <v>1</v>
      </c>
      <c r="X154" s="13">
        <f t="shared" si="33"/>
        <v>1</v>
      </c>
      <c r="Y154" s="13">
        <f t="shared" si="34"/>
        <v>0</v>
      </c>
      <c r="Z154" s="12">
        <f t="shared" si="35"/>
        <v>0</v>
      </c>
      <c r="AA154" s="13">
        <f t="shared" si="36"/>
        <v>0</v>
      </c>
      <c r="AB154" s="7">
        <f t="shared" si="28"/>
        <v>2</v>
      </c>
      <c r="AC154" s="7"/>
      <c r="AD154" s="7">
        <f t="shared" si="29"/>
        <v>2</v>
      </c>
      <c r="AE154" s="7">
        <f t="shared" si="30"/>
        <v>0</v>
      </c>
      <c r="AF154" s="7">
        <f t="shared" si="31"/>
        <v>0</v>
      </c>
      <c r="AG154" s="7"/>
      <c r="AH154" s="54"/>
      <c r="AI154" s="139"/>
      <c r="AJ154" s="139"/>
      <c r="AK154" s="139"/>
      <c r="AL154" s="139"/>
      <c r="AM154" s="139"/>
      <c r="AN154" s="54"/>
      <c r="AO154" s="139"/>
      <c r="AP154" s="139"/>
      <c r="AQ154" s="139"/>
      <c r="AR154" s="139"/>
      <c r="AS154" s="139"/>
      <c r="AT154" s="54"/>
      <c r="AU154" s="139"/>
      <c r="AV154" s="139"/>
      <c r="AW154" s="139"/>
      <c r="AX154" s="139"/>
      <c r="AY154" s="139"/>
      <c r="AZ154" s="139"/>
      <c r="BA154" s="139"/>
      <c r="BB154" s="54"/>
      <c r="BC154" s="54"/>
      <c r="BD154" s="139"/>
      <c r="BE154" s="139"/>
      <c r="BF154" s="139"/>
      <c r="BG154" s="139"/>
      <c r="BH154" s="139"/>
      <c r="BI154" s="139"/>
      <c r="BJ154" s="139"/>
      <c r="BK154" s="139"/>
      <c r="BL154" s="139"/>
    </row>
    <row r="155" spans="1:64" s="139" customFormat="1" ht="13.5" customHeight="1" x14ac:dyDescent="0.2">
      <c r="A155" s="31" t="s">
        <v>26</v>
      </c>
      <c r="B155" s="32" t="s">
        <v>408</v>
      </c>
      <c r="C155" s="32">
        <v>3</v>
      </c>
      <c r="D155" s="149" t="s">
        <v>27</v>
      </c>
      <c r="E155" s="34">
        <v>0</v>
      </c>
      <c r="F155" s="34">
        <v>1</v>
      </c>
      <c r="G155" s="34">
        <v>0</v>
      </c>
      <c r="H155" s="34">
        <v>0</v>
      </c>
      <c r="I155" s="34">
        <v>0</v>
      </c>
      <c r="J155" s="33" t="s">
        <v>55</v>
      </c>
      <c r="K155" s="90">
        <v>1</v>
      </c>
      <c r="L155" s="90">
        <v>1</v>
      </c>
      <c r="M155" s="151">
        <v>0</v>
      </c>
      <c r="N155" s="151">
        <v>0</v>
      </c>
      <c r="O155" s="151">
        <v>0</v>
      </c>
      <c r="P155" s="150"/>
      <c r="Q155" s="90">
        <v>1</v>
      </c>
      <c r="R155" s="90">
        <v>1</v>
      </c>
      <c r="S155" s="90">
        <v>1</v>
      </c>
      <c r="T155" s="90">
        <v>1</v>
      </c>
      <c r="U155" s="90">
        <v>0</v>
      </c>
      <c r="V155" s="90"/>
      <c r="W155" s="77">
        <f t="shared" si="32"/>
        <v>1</v>
      </c>
      <c r="X155" s="77">
        <f t="shared" si="33"/>
        <v>1</v>
      </c>
      <c r="Y155" s="77">
        <f t="shared" si="34"/>
        <v>0</v>
      </c>
      <c r="Z155" s="144">
        <f t="shared" si="35"/>
        <v>0</v>
      </c>
      <c r="AA155" s="77">
        <f t="shared" si="36"/>
        <v>0</v>
      </c>
      <c r="AB155" s="42">
        <f t="shared" si="28"/>
        <v>2</v>
      </c>
      <c r="AC155" s="42"/>
      <c r="AD155" s="42">
        <f t="shared" si="29"/>
        <v>2</v>
      </c>
      <c r="AE155" s="42">
        <f t="shared" si="30"/>
        <v>0</v>
      </c>
      <c r="AF155" s="42">
        <f t="shared" si="31"/>
        <v>0</v>
      </c>
      <c r="AG155" s="42"/>
      <c r="AH155" s="54"/>
      <c r="AN155" s="54"/>
      <c r="AT155" s="54"/>
      <c r="AZ155" s="54"/>
      <c r="BB155" s="54"/>
      <c r="BC155" s="54"/>
      <c r="BD155" s="54"/>
      <c r="BE155" s="54"/>
      <c r="BF155" s="54"/>
      <c r="BG155" s="54"/>
      <c r="BH155" s="54"/>
      <c r="BI155" s="54"/>
      <c r="BJ155" s="54"/>
      <c r="BK155" s="54"/>
      <c r="BL155" s="54"/>
    </row>
    <row r="156" spans="1:64" s="139" customFormat="1" ht="13.5" customHeight="1" x14ac:dyDescent="0.2">
      <c r="A156" s="11" t="s">
        <v>71</v>
      </c>
      <c r="B156" s="29" t="s">
        <v>429</v>
      </c>
      <c r="C156" s="29">
        <v>11</v>
      </c>
      <c r="D156" s="4" t="s">
        <v>73</v>
      </c>
      <c r="E156" s="6">
        <v>0</v>
      </c>
      <c r="F156" s="6">
        <v>1</v>
      </c>
      <c r="G156" s="6">
        <v>1</v>
      </c>
      <c r="H156" s="6">
        <v>1</v>
      </c>
      <c r="I156" s="6">
        <v>0</v>
      </c>
      <c r="J156" s="3"/>
      <c r="K156" s="5">
        <v>0</v>
      </c>
      <c r="L156" s="5">
        <v>0</v>
      </c>
      <c r="M156" s="14">
        <v>0.5</v>
      </c>
      <c r="N156" s="14">
        <v>0</v>
      </c>
      <c r="O156" s="14">
        <v>1</v>
      </c>
      <c r="P156" s="3"/>
      <c r="Q156" s="5">
        <v>0</v>
      </c>
      <c r="R156" s="5">
        <v>1</v>
      </c>
      <c r="S156" s="5">
        <v>1</v>
      </c>
      <c r="T156" s="5">
        <v>0</v>
      </c>
      <c r="U156" s="5">
        <v>0</v>
      </c>
      <c r="V156" s="5"/>
      <c r="W156" s="13">
        <f t="shared" si="32"/>
        <v>0</v>
      </c>
      <c r="X156" s="13">
        <f t="shared" si="33"/>
        <v>1</v>
      </c>
      <c r="Y156" s="13">
        <f t="shared" si="34"/>
        <v>1</v>
      </c>
      <c r="Z156" s="12">
        <f t="shared" si="35"/>
        <v>0</v>
      </c>
      <c r="AA156" s="13">
        <f t="shared" si="36"/>
        <v>0</v>
      </c>
      <c r="AB156" s="7">
        <f t="shared" si="28"/>
        <v>2</v>
      </c>
      <c r="AC156" s="7"/>
      <c r="AD156" s="7">
        <f t="shared" si="29"/>
        <v>1</v>
      </c>
      <c r="AE156" s="7">
        <f t="shared" si="30"/>
        <v>0</v>
      </c>
      <c r="AF156" s="7">
        <f t="shared" si="31"/>
        <v>1</v>
      </c>
      <c r="AG156" s="88"/>
      <c r="AH156" s="54"/>
      <c r="AN156" s="54"/>
      <c r="AT156" s="54"/>
      <c r="BB156" s="54"/>
      <c r="BC156" s="54"/>
    </row>
    <row r="157" spans="1:64" s="139" customFormat="1" ht="13.5" customHeight="1" x14ac:dyDescent="0.2">
      <c r="A157" s="11" t="s">
        <v>262</v>
      </c>
      <c r="B157" s="29" t="s">
        <v>503</v>
      </c>
      <c r="C157" s="29">
        <v>2</v>
      </c>
      <c r="D157" s="4" t="s">
        <v>277</v>
      </c>
      <c r="E157" s="8">
        <v>0</v>
      </c>
      <c r="F157" s="8">
        <v>1</v>
      </c>
      <c r="G157" s="8">
        <v>1</v>
      </c>
      <c r="H157" s="8">
        <v>0</v>
      </c>
      <c r="I157" s="8">
        <v>0</v>
      </c>
      <c r="J157" s="8"/>
      <c r="K157" s="8">
        <v>0</v>
      </c>
      <c r="L157" s="8">
        <v>1</v>
      </c>
      <c r="M157" s="8">
        <v>0</v>
      </c>
      <c r="N157" s="8">
        <v>0</v>
      </c>
      <c r="O157" s="8">
        <v>0</v>
      </c>
      <c r="P157" s="8"/>
      <c r="Q157" s="8">
        <v>1</v>
      </c>
      <c r="R157" s="8">
        <v>1</v>
      </c>
      <c r="S157" s="8">
        <v>1</v>
      </c>
      <c r="T157" s="8">
        <v>1</v>
      </c>
      <c r="U157" s="8">
        <v>0</v>
      </c>
      <c r="V157" s="8"/>
      <c r="W157" s="13">
        <f t="shared" si="32"/>
        <v>0</v>
      </c>
      <c r="X157" s="13">
        <f t="shared" si="33"/>
        <v>1</v>
      </c>
      <c r="Y157" s="13">
        <f t="shared" si="34"/>
        <v>1</v>
      </c>
      <c r="Z157" s="12">
        <f t="shared" si="35"/>
        <v>0</v>
      </c>
      <c r="AA157" s="13">
        <f t="shared" si="36"/>
        <v>0</v>
      </c>
      <c r="AB157" s="7">
        <f t="shared" si="28"/>
        <v>2</v>
      </c>
      <c r="AC157" s="7"/>
      <c r="AD157" s="7">
        <f t="shared" si="29"/>
        <v>1</v>
      </c>
      <c r="AE157" s="7">
        <f t="shared" si="30"/>
        <v>0</v>
      </c>
      <c r="AF157" s="7">
        <f t="shared" si="31"/>
        <v>1</v>
      </c>
      <c r="AG157" s="7"/>
      <c r="AH157" s="54"/>
      <c r="AN157" s="54"/>
      <c r="AT157" s="54"/>
      <c r="AZ157" s="54"/>
      <c r="BB157" s="54"/>
      <c r="BC157" s="54"/>
      <c r="BD157" s="54"/>
      <c r="BE157" s="54"/>
      <c r="BF157" s="54"/>
      <c r="BG157" s="54"/>
      <c r="BH157" s="54"/>
      <c r="BI157" s="54"/>
      <c r="BJ157" s="54"/>
      <c r="BK157" s="54"/>
      <c r="BL157" s="54"/>
    </row>
    <row r="158" spans="1:64" s="139" customFormat="1" ht="13.5" customHeight="1" x14ac:dyDescent="0.2">
      <c r="A158" s="8">
        <v>1096</v>
      </c>
      <c r="B158" s="29" t="s">
        <v>883</v>
      </c>
      <c r="C158" s="29">
        <v>11</v>
      </c>
      <c r="D158" s="8" t="s">
        <v>674</v>
      </c>
      <c r="E158" s="72">
        <v>1</v>
      </c>
      <c r="F158" s="72">
        <v>1</v>
      </c>
      <c r="G158" s="72">
        <v>0</v>
      </c>
      <c r="H158" s="72">
        <v>0</v>
      </c>
      <c r="I158" s="72">
        <v>0</v>
      </c>
      <c r="J158" s="72"/>
      <c r="K158" s="72">
        <v>1</v>
      </c>
      <c r="L158" s="72">
        <v>1</v>
      </c>
      <c r="M158" s="72">
        <v>0</v>
      </c>
      <c r="N158" s="72">
        <v>0.5</v>
      </c>
      <c r="O158" s="72">
        <v>1</v>
      </c>
      <c r="P158" s="72"/>
      <c r="Q158" s="72">
        <v>1</v>
      </c>
      <c r="R158" s="72">
        <v>1</v>
      </c>
      <c r="S158" s="72">
        <v>0</v>
      </c>
      <c r="T158" s="72">
        <v>0</v>
      </c>
      <c r="U158" s="72">
        <v>0</v>
      </c>
      <c r="V158" s="8"/>
      <c r="W158" s="13">
        <f t="shared" si="32"/>
        <v>1</v>
      </c>
      <c r="X158" s="13">
        <f t="shared" si="33"/>
        <v>1</v>
      </c>
      <c r="Y158" s="13">
        <f t="shared" si="34"/>
        <v>0</v>
      </c>
      <c r="Z158" s="12">
        <f t="shared" si="35"/>
        <v>0</v>
      </c>
      <c r="AA158" s="13">
        <f t="shared" si="36"/>
        <v>0</v>
      </c>
      <c r="AB158" s="7">
        <f t="shared" si="28"/>
        <v>2</v>
      </c>
      <c r="AC158" s="7"/>
      <c r="AD158" s="7">
        <f t="shared" si="29"/>
        <v>2</v>
      </c>
      <c r="AE158" s="7">
        <f t="shared" si="30"/>
        <v>0</v>
      </c>
      <c r="AF158" s="7">
        <f t="shared" si="31"/>
        <v>0</v>
      </c>
      <c r="AG158" s="7"/>
      <c r="AH158" s="54"/>
      <c r="AN158" s="54"/>
      <c r="AT158" s="54"/>
      <c r="AZ158" s="54"/>
      <c r="BB158" s="54"/>
      <c r="BC158" s="54"/>
      <c r="BD158" s="54"/>
      <c r="BE158" s="54"/>
      <c r="BF158" s="54"/>
      <c r="BG158" s="54"/>
      <c r="BH158" s="54"/>
      <c r="BI158" s="54"/>
      <c r="BJ158" s="54"/>
      <c r="BK158" s="54"/>
      <c r="BL158" s="54"/>
    </row>
    <row r="159" spans="1:64" s="139" customFormat="1" ht="13.5" customHeight="1" x14ac:dyDescent="0.2">
      <c r="A159" s="11" t="s">
        <v>105</v>
      </c>
      <c r="B159" s="29" t="s">
        <v>445</v>
      </c>
      <c r="C159" s="29">
        <v>10</v>
      </c>
      <c r="D159" s="4" t="s">
        <v>113</v>
      </c>
      <c r="E159" s="6">
        <v>1</v>
      </c>
      <c r="F159" s="6">
        <v>1</v>
      </c>
      <c r="G159" s="6">
        <v>1</v>
      </c>
      <c r="H159" s="6">
        <v>1</v>
      </c>
      <c r="I159" s="6">
        <v>0</v>
      </c>
      <c r="J159" s="3"/>
      <c r="K159" s="5">
        <v>1</v>
      </c>
      <c r="L159" s="5">
        <v>1</v>
      </c>
      <c r="M159" s="14">
        <v>0</v>
      </c>
      <c r="N159" s="14">
        <v>0</v>
      </c>
      <c r="O159" s="14">
        <v>0</v>
      </c>
      <c r="P159" s="3"/>
      <c r="Q159" s="5">
        <v>1</v>
      </c>
      <c r="R159" s="5">
        <v>1</v>
      </c>
      <c r="S159" s="5">
        <v>0</v>
      </c>
      <c r="T159" s="5">
        <v>0</v>
      </c>
      <c r="U159" s="5">
        <v>0</v>
      </c>
      <c r="V159" s="5"/>
      <c r="W159" s="13">
        <f t="shared" si="32"/>
        <v>1</v>
      </c>
      <c r="X159" s="13">
        <f t="shared" si="33"/>
        <v>1</v>
      </c>
      <c r="Y159" s="13">
        <f t="shared" si="34"/>
        <v>0</v>
      </c>
      <c r="Z159" s="12">
        <f t="shared" si="35"/>
        <v>0</v>
      </c>
      <c r="AA159" s="13">
        <f t="shared" si="36"/>
        <v>0</v>
      </c>
      <c r="AB159" s="7">
        <f t="shared" si="28"/>
        <v>2</v>
      </c>
      <c r="AC159" s="7"/>
      <c r="AD159" s="7">
        <f t="shared" si="29"/>
        <v>2</v>
      </c>
      <c r="AE159" s="7">
        <f t="shared" si="30"/>
        <v>0</v>
      </c>
      <c r="AF159" s="7">
        <f t="shared" si="31"/>
        <v>0</v>
      </c>
      <c r="AG159" s="7"/>
      <c r="AH159" s="54"/>
      <c r="AN159" s="54"/>
      <c r="AT159" s="54"/>
      <c r="AZ159" s="54"/>
      <c r="BB159" s="54"/>
      <c r="BC159" s="54"/>
      <c r="BD159" s="54"/>
      <c r="BE159" s="54"/>
      <c r="BF159" s="54"/>
      <c r="BG159" s="54"/>
      <c r="BH159" s="54"/>
      <c r="BI159" s="54"/>
      <c r="BJ159" s="54"/>
      <c r="BK159" s="54"/>
      <c r="BL159" s="54"/>
    </row>
    <row r="160" spans="1:64" s="139" customFormat="1" ht="13.5" customHeight="1" x14ac:dyDescent="0.2">
      <c r="A160" s="8">
        <v>1059</v>
      </c>
      <c r="B160" s="29" t="s">
        <v>853</v>
      </c>
      <c r="C160" s="29">
        <v>11</v>
      </c>
      <c r="D160" s="8" t="s">
        <v>636</v>
      </c>
      <c r="E160" s="72">
        <v>0</v>
      </c>
      <c r="F160" s="72">
        <v>1</v>
      </c>
      <c r="G160" s="72">
        <v>1</v>
      </c>
      <c r="H160" s="72">
        <v>0</v>
      </c>
      <c r="I160" s="72">
        <v>0</v>
      </c>
      <c r="J160" s="72"/>
      <c r="K160" s="72">
        <v>0</v>
      </c>
      <c r="L160" s="72">
        <v>0</v>
      </c>
      <c r="M160" s="72">
        <v>0</v>
      </c>
      <c r="N160" s="72">
        <v>0</v>
      </c>
      <c r="O160" s="72">
        <v>0</v>
      </c>
      <c r="P160" s="72" t="s">
        <v>756</v>
      </c>
      <c r="Q160" s="72">
        <v>0</v>
      </c>
      <c r="R160" s="72">
        <v>1</v>
      </c>
      <c r="S160" s="72">
        <v>1</v>
      </c>
      <c r="T160" s="72">
        <v>0</v>
      </c>
      <c r="U160" s="72">
        <v>0</v>
      </c>
      <c r="V160" s="8"/>
      <c r="W160" s="13">
        <f t="shared" si="32"/>
        <v>0</v>
      </c>
      <c r="X160" s="13">
        <f t="shared" si="33"/>
        <v>1</v>
      </c>
      <c r="Y160" s="13">
        <f t="shared" si="34"/>
        <v>1</v>
      </c>
      <c r="Z160" s="12">
        <f t="shared" si="35"/>
        <v>0</v>
      </c>
      <c r="AA160" s="13">
        <f t="shared" si="36"/>
        <v>0</v>
      </c>
      <c r="AB160" s="7">
        <f t="shared" si="28"/>
        <v>2</v>
      </c>
      <c r="AC160" s="7"/>
      <c r="AD160" s="7">
        <f t="shared" si="29"/>
        <v>1</v>
      </c>
      <c r="AE160" s="7">
        <f t="shared" si="30"/>
        <v>0</v>
      </c>
      <c r="AF160" s="7">
        <f t="shared" si="31"/>
        <v>1</v>
      </c>
      <c r="AG160" s="7"/>
      <c r="AH160" s="54"/>
      <c r="AN160" s="54"/>
      <c r="AT160" s="54"/>
      <c r="BB160" s="54"/>
      <c r="BC160" s="54"/>
    </row>
    <row r="161" spans="1:64" s="139" customFormat="1" ht="13.5" customHeight="1" x14ac:dyDescent="0.2">
      <c r="A161" s="152" t="s">
        <v>223</v>
      </c>
      <c r="B161" s="32" t="s">
        <v>430</v>
      </c>
      <c r="C161" s="32">
        <v>9</v>
      </c>
      <c r="D161" s="149" t="s">
        <v>235</v>
      </c>
      <c r="E161" s="33">
        <v>0</v>
      </c>
      <c r="F161" s="33">
        <v>1</v>
      </c>
      <c r="G161" s="33">
        <v>0</v>
      </c>
      <c r="H161" s="33">
        <v>0</v>
      </c>
      <c r="I161" s="33">
        <v>1</v>
      </c>
      <c r="J161" s="33"/>
      <c r="K161" s="33">
        <v>0</v>
      </c>
      <c r="L161" s="34">
        <v>1</v>
      </c>
      <c r="M161" s="155">
        <v>0</v>
      </c>
      <c r="N161" s="155">
        <v>0</v>
      </c>
      <c r="O161" s="155">
        <v>1</v>
      </c>
      <c r="P161" s="33" t="s">
        <v>349</v>
      </c>
      <c r="Q161" s="33">
        <v>0</v>
      </c>
      <c r="R161" s="33">
        <v>1</v>
      </c>
      <c r="S161" s="33">
        <v>1</v>
      </c>
      <c r="T161" s="33">
        <v>0</v>
      </c>
      <c r="U161" s="33">
        <v>0</v>
      </c>
      <c r="V161" s="33"/>
      <c r="W161" s="77">
        <f t="shared" si="32"/>
        <v>0</v>
      </c>
      <c r="X161" s="77">
        <f t="shared" si="33"/>
        <v>1</v>
      </c>
      <c r="Y161" s="77">
        <f t="shared" si="34"/>
        <v>0</v>
      </c>
      <c r="Z161" s="144">
        <f t="shared" si="35"/>
        <v>0</v>
      </c>
      <c r="AA161" s="77">
        <f t="shared" si="36"/>
        <v>1</v>
      </c>
      <c r="AB161" s="42">
        <f t="shared" si="28"/>
        <v>2</v>
      </c>
      <c r="AC161" s="42"/>
      <c r="AD161" s="42">
        <f t="shared" si="29"/>
        <v>1</v>
      </c>
      <c r="AE161" s="42">
        <f t="shared" si="30"/>
        <v>1</v>
      </c>
      <c r="AF161" s="42">
        <f t="shared" si="31"/>
        <v>0</v>
      </c>
      <c r="AG161" s="42"/>
      <c r="AH161" s="54"/>
      <c r="AN161" s="54"/>
      <c r="AT161" s="54"/>
      <c r="AZ161" s="54"/>
      <c r="BB161" s="54"/>
      <c r="BC161" s="54"/>
      <c r="BD161" s="54"/>
      <c r="BE161" s="54"/>
      <c r="BF161" s="54"/>
      <c r="BG161" s="54"/>
      <c r="BH161" s="54"/>
      <c r="BI161" s="54"/>
      <c r="BJ161" s="54"/>
      <c r="BK161" s="54"/>
      <c r="BL161" s="54"/>
    </row>
    <row r="162" spans="1:64" s="139" customFormat="1" ht="13.5" customHeight="1" x14ac:dyDescent="0.2">
      <c r="A162" s="8">
        <v>1135</v>
      </c>
      <c r="B162" s="29" t="s">
        <v>916</v>
      </c>
      <c r="C162" s="29">
        <v>10</v>
      </c>
      <c r="D162" s="8" t="s">
        <v>713</v>
      </c>
      <c r="E162" s="72">
        <v>0</v>
      </c>
      <c r="F162" s="72">
        <v>0</v>
      </c>
      <c r="G162" s="72">
        <v>0</v>
      </c>
      <c r="H162" s="72">
        <v>0</v>
      </c>
      <c r="I162" s="72">
        <v>0</v>
      </c>
      <c r="J162" s="72"/>
      <c r="K162" s="72">
        <v>1</v>
      </c>
      <c r="L162" s="72">
        <v>1</v>
      </c>
      <c r="M162" s="72">
        <v>0</v>
      </c>
      <c r="N162" s="72">
        <v>0</v>
      </c>
      <c r="O162" s="72">
        <v>0</v>
      </c>
      <c r="P162" s="72" t="s">
        <v>744</v>
      </c>
      <c r="Q162" s="72">
        <v>1</v>
      </c>
      <c r="R162" s="72">
        <v>1</v>
      </c>
      <c r="S162" s="72">
        <v>0</v>
      </c>
      <c r="T162" s="72">
        <v>1</v>
      </c>
      <c r="U162" s="72">
        <v>0</v>
      </c>
      <c r="V162" s="8"/>
      <c r="W162" s="13">
        <f t="shared" si="32"/>
        <v>1</v>
      </c>
      <c r="X162" s="13">
        <f t="shared" si="33"/>
        <v>1</v>
      </c>
      <c r="Y162" s="13">
        <f t="shared" si="34"/>
        <v>0</v>
      </c>
      <c r="Z162" s="12">
        <f t="shared" si="35"/>
        <v>0</v>
      </c>
      <c r="AA162" s="13">
        <f t="shared" si="36"/>
        <v>0</v>
      </c>
      <c r="AB162" s="7">
        <f t="shared" si="28"/>
        <v>2</v>
      </c>
      <c r="AC162" s="7"/>
      <c r="AD162" s="7">
        <f t="shared" si="29"/>
        <v>2</v>
      </c>
      <c r="AE162" s="7">
        <f t="shared" si="30"/>
        <v>0</v>
      </c>
      <c r="AF162" s="7">
        <f t="shared" si="31"/>
        <v>0</v>
      </c>
      <c r="AG162" s="7"/>
      <c r="AH162" s="54"/>
      <c r="AN162" s="54"/>
      <c r="AT162" s="54"/>
      <c r="AZ162" s="54"/>
      <c r="BB162" s="54"/>
      <c r="BC162" s="54"/>
      <c r="BD162" s="54"/>
      <c r="BE162" s="54"/>
      <c r="BF162" s="54"/>
      <c r="BG162" s="54"/>
      <c r="BH162" s="54"/>
      <c r="BI162" s="54"/>
      <c r="BJ162" s="54"/>
      <c r="BK162" s="54"/>
      <c r="BL162" s="54"/>
    </row>
    <row r="163" spans="1:64" s="139" customFormat="1" ht="13.5" customHeight="1" x14ac:dyDescent="0.2">
      <c r="A163" s="1" t="s">
        <v>211</v>
      </c>
      <c r="B163" s="29" t="s">
        <v>485</v>
      </c>
      <c r="C163" s="29">
        <v>9</v>
      </c>
      <c r="D163" s="4" t="s">
        <v>222</v>
      </c>
      <c r="E163" s="8">
        <v>1</v>
      </c>
      <c r="F163" s="8">
        <v>0</v>
      </c>
      <c r="G163" s="8">
        <v>0</v>
      </c>
      <c r="H163" s="8">
        <v>0</v>
      </c>
      <c r="I163" s="8">
        <v>1</v>
      </c>
      <c r="J163" s="8"/>
      <c r="K163" s="5">
        <v>1</v>
      </c>
      <c r="L163" s="5">
        <v>0</v>
      </c>
      <c r="M163" s="14">
        <v>0</v>
      </c>
      <c r="N163" s="14">
        <v>0.5</v>
      </c>
      <c r="O163" s="14">
        <v>1</v>
      </c>
      <c r="P163" s="3"/>
      <c r="Q163" s="8">
        <v>1</v>
      </c>
      <c r="R163" s="8">
        <v>1</v>
      </c>
      <c r="S163" s="8">
        <v>0</v>
      </c>
      <c r="T163" s="8">
        <v>0</v>
      </c>
      <c r="U163" s="8">
        <v>0</v>
      </c>
      <c r="V163" s="8"/>
      <c r="W163" s="13">
        <f t="shared" si="32"/>
        <v>1</v>
      </c>
      <c r="X163" s="13">
        <f t="shared" si="33"/>
        <v>0</v>
      </c>
      <c r="Y163" s="13">
        <f t="shared" si="34"/>
        <v>0</v>
      </c>
      <c r="Z163" s="12">
        <f t="shared" si="35"/>
        <v>0</v>
      </c>
      <c r="AA163" s="13">
        <f t="shared" si="36"/>
        <v>1</v>
      </c>
      <c r="AB163" s="7">
        <f t="shared" si="28"/>
        <v>2</v>
      </c>
      <c r="AC163" s="7"/>
      <c r="AD163" s="7">
        <f t="shared" si="29"/>
        <v>1</v>
      </c>
      <c r="AE163" s="7">
        <f t="shared" si="30"/>
        <v>1</v>
      </c>
      <c r="AF163" s="7">
        <f t="shared" si="31"/>
        <v>0</v>
      </c>
      <c r="AG163" s="7"/>
      <c r="AH163" s="54"/>
      <c r="AN163" s="54"/>
      <c r="AT163" s="54"/>
      <c r="AZ163" s="54"/>
      <c r="BB163" s="54"/>
      <c r="BC163" s="54"/>
      <c r="BD163" s="54"/>
      <c r="BE163" s="54"/>
      <c r="BF163" s="54"/>
      <c r="BG163" s="54"/>
      <c r="BH163" s="54"/>
      <c r="BI163" s="54"/>
      <c r="BJ163" s="54"/>
      <c r="BK163" s="54"/>
      <c r="BL163" s="54"/>
    </row>
    <row r="164" spans="1:64" s="137" customFormat="1" ht="13.5" customHeight="1" x14ac:dyDescent="0.2">
      <c r="A164" s="1" t="s">
        <v>23</v>
      </c>
      <c r="B164" s="29" t="s">
        <v>409</v>
      </c>
      <c r="C164" s="29">
        <v>10</v>
      </c>
      <c r="D164" s="4" t="s">
        <v>24</v>
      </c>
      <c r="E164" s="6">
        <v>1</v>
      </c>
      <c r="F164" s="6">
        <v>1</v>
      </c>
      <c r="G164" s="6">
        <v>0</v>
      </c>
      <c r="H164" s="6">
        <v>0</v>
      </c>
      <c r="I164" s="6">
        <v>0</v>
      </c>
      <c r="J164" s="3"/>
      <c r="K164" s="5">
        <v>1</v>
      </c>
      <c r="L164" s="5">
        <v>1</v>
      </c>
      <c r="M164" s="14">
        <v>0</v>
      </c>
      <c r="N164" s="14">
        <v>0</v>
      </c>
      <c r="O164" s="14">
        <v>0</v>
      </c>
      <c r="P164" s="3"/>
      <c r="Q164" s="5">
        <v>1</v>
      </c>
      <c r="R164" s="5">
        <v>1</v>
      </c>
      <c r="S164" s="5">
        <v>0</v>
      </c>
      <c r="T164" s="5">
        <v>0</v>
      </c>
      <c r="U164" s="5">
        <v>0</v>
      </c>
      <c r="V164" s="5"/>
      <c r="W164" s="13">
        <f t="shared" si="32"/>
        <v>1</v>
      </c>
      <c r="X164" s="13">
        <f t="shared" si="33"/>
        <v>1</v>
      </c>
      <c r="Y164" s="13">
        <f t="shared" si="34"/>
        <v>0</v>
      </c>
      <c r="Z164" s="12">
        <f t="shared" si="35"/>
        <v>0</v>
      </c>
      <c r="AA164" s="13">
        <f t="shared" si="36"/>
        <v>0</v>
      </c>
      <c r="AB164" s="7">
        <f t="shared" si="28"/>
        <v>2</v>
      </c>
      <c r="AC164" s="7"/>
      <c r="AD164" s="7">
        <f t="shared" si="29"/>
        <v>2</v>
      </c>
      <c r="AE164" s="7">
        <f t="shared" si="30"/>
        <v>0</v>
      </c>
      <c r="AF164" s="7">
        <f t="shared" si="31"/>
        <v>0</v>
      </c>
      <c r="AG164" s="7"/>
      <c r="AH164" s="55"/>
      <c r="AN164" s="55"/>
      <c r="AT164" s="55"/>
      <c r="BB164" s="55"/>
      <c r="BC164" s="55"/>
    </row>
    <row r="165" spans="1:64" s="139" customFormat="1" ht="13.5" customHeight="1" x14ac:dyDescent="0.2">
      <c r="A165" s="8">
        <v>1003</v>
      </c>
      <c r="B165" s="29" t="s">
        <v>801</v>
      </c>
      <c r="C165" s="29">
        <v>8</v>
      </c>
      <c r="D165" s="8" t="s">
        <v>580</v>
      </c>
      <c r="E165" s="72">
        <v>1</v>
      </c>
      <c r="F165" s="72">
        <v>0</v>
      </c>
      <c r="G165" s="72">
        <v>1</v>
      </c>
      <c r="H165" s="72">
        <v>0</v>
      </c>
      <c r="I165" s="72">
        <v>0</v>
      </c>
      <c r="J165" s="72"/>
      <c r="K165" s="72">
        <v>1</v>
      </c>
      <c r="L165" s="72">
        <v>1</v>
      </c>
      <c r="M165" s="72">
        <v>0</v>
      </c>
      <c r="N165" s="72">
        <v>0.5</v>
      </c>
      <c r="O165" s="72">
        <v>0.5</v>
      </c>
      <c r="P165" s="72"/>
      <c r="Q165" s="72">
        <v>1</v>
      </c>
      <c r="R165" s="72">
        <v>1</v>
      </c>
      <c r="S165" s="72">
        <v>0</v>
      </c>
      <c r="T165" s="72">
        <v>0</v>
      </c>
      <c r="U165" s="72">
        <v>0</v>
      </c>
      <c r="V165" s="72"/>
      <c r="W165" s="13">
        <f t="shared" ref="W165:W196" si="37">IF(((E165+K165+Q165)=1.5),0.5,ROUND((E165+K165+Q165)/3,0))</f>
        <v>1</v>
      </c>
      <c r="X165" s="13">
        <f t="shared" ref="X165:X196" si="38">IF(((F165+L165+R165)=1.5),0.5,ROUND((F165+L165+R165)/3,0))</f>
        <v>1</v>
      </c>
      <c r="Y165" s="13">
        <f t="shared" ref="Y165:Y196" si="39">IF(((G165+M165+S165)=1.5),0.5,ROUND((G165+M165+S165)/3,0))</f>
        <v>0</v>
      </c>
      <c r="Z165" s="12">
        <f t="shared" ref="Z165:Z196" si="40">IF(((H165+N165+T165)=1.5),0.5,ROUND((H165+N165+T165)/3,0))</f>
        <v>0</v>
      </c>
      <c r="AA165" s="13">
        <f t="shared" ref="AA165:AA196" si="41">IF(((I165+O165+U165)=1.5),0.5,ROUND((I165+O165+U165)/3,0))</f>
        <v>0</v>
      </c>
      <c r="AB165" s="7">
        <f t="shared" si="28"/>
        <v>2</v>
      </c>
      <c r="AC165" s="7"/>
      <c r="AD165" s="7">
        <f t="shared" si="29"/>
        <v>2</v>
      </c>
      <c r="AE165" s="7">
        <f t="shared" si="30"/>
        <v>0</v>
      </c>
      <c r="AF165" s="7">
        <f t="shared" si="31"/>
        <v>0</v>
      </c>
      <c r="AG165" s="7"/>
      <c r="AH165" s="54"/>
      <c r="AN165" s="54"/>
      <c r="AT165" s="54"/>
      <c r="AZ165" s="54"/>
      <c r="BB165" s="54"/>
      <c r="BC165" s="54"/>
      <c r="BD165" s="54"/>
      <c r="BE165" s="54"/>
      <c r="BF165" s="54"/>
      <c r="BG165" s="54"/>
      <c r="BH165" s="54"/>
      <c r="BI165" s="54"/>
      <c r="BJ165" s="54"/>
      <c r="BK165" s="54"/>
      <c r="BL165" s="54"/>
    </row>
    <row r="166" spans="1:64" s="139" customFormat="1" ht="13.5" customHeight="1" x14ac:dyDescent="0.2">
      <c r="A166" s="152" t="s">
        <v>88</v>
      </c>
      <c r="B166" s="146" t="s">
        <v>424</v>
      </c>
      <c r="C166" s="146">
        <v>11</v>
      </c>
      <c r="D166" s="153" t="s">
        <v>94</v>
      </c>
      <c r="E166" s="148">
        <v>1</v>
      </c>
      <c r="F166" s="148">
        <v>1</v>
      </c>
      <c r="G166" s="148">
        <v>1</v>
      </c>
      <c r="H166" s="148">
        <v>0</v>
      </c>
      <c r="I166" s="148">
        <v>1</v>
      </c>
      <c r="J166" s="90" t="s">
        <v>156</v>
      </c>
      <c r="K166" s="90">
        <v>1</v>
      </c>
      <c r="L166" s="90">
        <v>1</v>
      </c>
      <c r="M166" s="151">
        <v>0</v>
      </c>
      <c r="N166" s="151">
        <v>0.5</v>
      </c>
      <c r="O166" s="151">
        <v>0</v>
      </c>
      <c r="P166" s="146"/>
      <c r="Q166" s="90">
        <v>1</v>
      </c>
      <c r="R166" s="90">
        <v>1</v>
      </c>
      <c r="S166" s="90">
        <v>0</v>
      </c>
      <c r="T166" s="90">
        <v>0</v>
      </c>
      <c r="U166" s="90">
        <v>0</v>
      </c>
      <c r="V166" s="90"/>
      <c r="W166" s="144">
        <f t="shared" si="37"/>
        <v>1</v>
      </c>
      <c r="X166" s="144">
        <f t="shared" si="38"/>
        <v>1</v>
      </c>
      <c r="Y166" s="144">
        <f t="shared" si="39"/>
        <v>0</v>
      </c>
      <c r="Z166" s="144">
        <f t="shared" si="40"/>
        <v>0</v>
      </c>
      <c r="AA166" s="144">
        <f t="shared" si="41"/>
        <v>0</v>
      </c>
      <c r="AB166" s="145">
        <f t="shared" si="28"/>
        <v>2</v>
      </c>
      <c r="AC166" s="145"/>
      <c r="AD166" s="42">
        <f t="shared" si="29"/>
        <v>2</v>
      </c>
      <c r="AE166" s="42">
        <f t="shared" si="30"/>
        <v>0</v>
      </c>
      <c r="AF166" s="42">
        <f t="shared" si="31"/>
        <v>0</v>
      </c>
      <c r="AG166" s="42"/>
      <c r="AH166" s="54"/>
      <c r="AN166" s="54"/>
      <c r="AT166" s="54"/>
      <c r="AZ166" s="54"/>
      <c r="BB166" s="54"/>
      <c r="BC166" s="54"/>
      <c r="BD166" s="54"/>
      <c r="BE166" s="54"/>
      <c r="BF166" s="54"/>
      <c r="BG166" s="54"/>
      <c r="BH166" s="54"/>
      <c r="BI166" s="54"/>
      <c r="BJ166" s="54"/>
      <c r="BK166" s="54"/>
      <c r="BL166" s="54"/>
    </row>
    <row r="167" spans="1:64" s="139" customFormat="1" ht="13.5" customHeight="1" x14ac:dyDescent="0.2">
      <c r="A167" s="1" t="s">
        <v>36</v>
      </c>
      <c r="B167" s="29" t="s">
        <v>414</v>
      </c>
      <c r="C167" s="29">
        <v>10</v>
      </c>
      <c r="D167" s="4" t="s">
        <v>37</v>
      </c>
      <c r="E167" s="6">
        <v>0</v>
      </c>
      <c r="F167" s="6">
        <v>1</v>
      </c>
      <c r="G167" s="6">
        <v>1</v>
      </c>
      <c r="H167" s="6">
        <v>1</v>
      </c>
      <c r="I167" s="6">
        <v>0</v>
      </c>
      <c r="J167" s="8" t="s">
        <v>76</v>
      </c>
      <c r="K167" s="5">
        <v>0</v>
      </c>
      <c r="L167" s="5">
        <v>0</v>
      </c>
      <c r="M167" s="14">
        <v>0</v>
      </c>
      <c r="N167" s="14">
        <v>0</v>
      </c>
      <c r="O167" s="14">
        <v>1</v>
      </c>
      <c r="P167" s="8" t="s">
        <v>65</v>
      </c>
      <c r="Q167" s="5">
        <v>0</v>
      </c>
      <c r="R167" s="5">
        <v>1</v>
      </c>
      <c r="S167" s="5">
        <v>1</v>
      </c>
      <c r="T167" s="5">
        <v>0</v>
      </c>
      <c r="U167" s="5">
        <v>0</v>
      </c>
      <c r="V167" s="5"/>
      <c r="W167" s="13">
        <f t="shared" si="37"/>
        <v>0</v>
      </c>
      <c r="X167" s="13">
        <f t="shared" si="38"/>
        <v>1</v>
      </c>
      <c r="Y167" s="13">
        <f t="shared" si="39"/>
        <v>1</v>
      </c>
      <c r="Z167" s="12">
        <f t="shared" si="40"/>
        <v>0</v>
      </c>
      <c r="AA167" s="13">
        <f t="shared" si="41"/>
        <v>0</v>
      </c>
      <c r="AB167" s="7">
        <f t="shared" si="28"/>
        <v>2</v>
      </c>
      <c r="AC167" s="7"/>
      <c r="AD167" s="7">
        <f t="shared" si="29"/>
        <v>1</v>
      </c>
      <c r="AE167" s="7">
        <f t="shared" si="30"/>
        <v>0</v>
      </c>
      <c r="AF167" s="7">
        <f t="shared" si="31"/>
        <v>1</v>
      </c>
      <c r="AG167" s="7"/>
      <c r="AH167" s="54"/>
      <c r="AN167" s="54"/>
      <c r="AT167" s="54"/>
      <c r="AZ167" s="54"/>
      <c r="BB167" s="54"/>
      <c r="BC167" s="54"/>
      <c r="BD167" s="54"/>
      <c r="BE167" s="54"/>
      <c r="BF167" s="54"/>
      <c r="BG167" s="54"/>
      <c r="BH167" s="54"/>
      <c r="BI167" s="54"/>
      <c r="BJ167" s="54"/>
      <c r="BK167" s="54"/>
      <c r="BL167" s="54"/>
    </row>
    <row r="168" spans="1:64" s="34" customFormat="1" ht="13.5" customHeight="1" x14ac:dyDescent="0.2">
      <c r="A168" s="1" t="s">
        <v>176</v>
      </c>
      <c r="B168" s="29" t="s">
        <v>472</v>
      </c>
      <c r="C168" s="29">
        <v>10</v>
      </c>
      <c r="D168" s="4" t="s">
        <v>189</v>
      </c>
      <c r="E168" s="6">
        <v>0</v>
      </c>
      <c r="F168" s="6">
        <v>1</v>
      </c>
      <c r="G168" s="6">
        <v>0</v>
      </c>
      <c r="H168" s="6">
        <v>0</v>
      </c>
      <c r="I168" s="6">
        <v>1</v>
      </c>
      <c r="J168" s="8" t="s">
        <v>303</v>
      </c>
      <c r="K168" s="5">
        <v>0</v>
      </c>
      <c r="L168" s="5">
        <v>1</v>
      </c>
      <c r="M168" s="14">
        <v>0.5</v>
      </c>
      <c r="N168" s="14">
        <v>0.5</v>
      </c>
      <c r="O168" s="14">
        <v>1</v>
      </c>
      <c r="P168" s="8" t="s">
        <v>263</v>
      </c>
      <c r="Q168" s="5">
        <v>0</v>
      </c>
      <c r="R168" s="5">
        <v>1</v>
      </c>
      <c r="S168" s="5">
        <v>0</v>
      </c>
      <c r="T168" s="5">
        <v>0</v>
      </c>
      <c r="U168" s="5">
        <v>0</v>
      </c>
      <c r="V168" s="5"/>
      <c r="W168" s="13">
        <f t="shared" si="37"/>
        <v>0</v>
      </c>
      <c r="X168" s="13">
        <f t="shared" si="38"/>
        <v>1</v>
      </c>
      <c r="Y168" s="13">
        <f t="shared" si="39"/>
        <v>0</v>
      </c>
      <c r="Z168" s="12">
        <f t="shared" si="40"/>
        <v>0</v>
      </c>
      <c r="AA168" s="13">
        <f t="shared" si="41"/>
        <v>1</v>
      </c>
      <c r="AB168" s="7">
        <f t="shared" si="28"/>
        <v>2</v>
      </c>
      <c r="AC168" s="7"/>
      <c r="AD168" s="7">
        <f t="shared" si="29"/>
        <v>1</v>
      </c>
      <c r="AE168" s="7">
        <f t="shared" si="30"/>
        <v>1</v>
      </c>
      <c r="AF168" s="7">
        <f t="shared" si="31"/>
        <v>0</v>
      </c>
      <c r="AG168" s="7"/>
      <c r="AH168" s="33"/>
      <c r="AN168" s="33"/>
      <c r="AT168" s="33"/>
      <c r="AZ168" s="33"/>
      <c r="BB168" s="33"/>
      <c r="BC168" s="33"/>
      <c r="BD168" s="33"/>
      <c r="BE168" s="33"/>
      <c r="BF168" s="33"/>
      <c r="BG168" s="33"/>
      <c r="BH168" s="33"/>
      <c r="BI168" s="33"/>
      <c r="BJ168" s="33"/>
      <c r="BK168" s="33"/>
      <c r="BL168" s="33"/>
    </row>
    <row r="169" spans="1:64" s="80" customFormat="1" ht="13.5" customHeight="1" x14ac:dyDescent="0.2">
      <c r="A169" s="1" t="s">
        <v>294</v>
      </c>
      <c r="B169" s="29" t="s">
        <v>513</v>
      </c>
      <c r="C169" s="29">
        <v>2</v>
      </c>
      <c r="D169" s="4" t="s">
        <v>312</v>
      </c>
      <c r="E169" s="8">
        <v>0</v>
      </c>
      <c r="F169" s="8">
        <v>1</v>
      </c>
      <c r="G169" s="8">
        <v>1</v>
      </c>
      <c r="H169" s="8">
        <v>0</v>
      </c>
      <c r="I169" s="8">
        <v>1</v>
      </c>
      <c r="J169" s="8"/>
      <c r="K169" s="8">
        <v>0</v>
      </c>
      <c r="L169" s="8">
        <v>0</v>
      </c>
      <c r="M169" s="8">
        <v>0</v>
      </c>
      <c r="N169" s="8">
        <v>0</v>
      </c>
      <c r="O169" s="8">
        <v>1</v>
      </c>
      <c r="P169" s="8"/>
      <c r="Q169" s="8">
        <v>0</v>
      </c>
      <c r="R169" s="8">
        <v>1</v>
      </c>
      <c r="S169" s="8">
        <v>0</v>
      </c>
      <c r="T169" s="8">
        <v>0</v>
      </c>
      <c r="U169" s="8">
        <v>1</v>
      </c>
      <c r="V169" s="8"/>
      <c r="W169" s="13">
        <f t="shared" si="37"/>
        <v>0</v>
      </c>
      <c r="X169" s="13">
        <f t="shared" si="38"/>
        <v>1</v>
      </c>
      <c r="Y169" s="13">
        <f t="shared" si="39"/>
        <v>0</v>
      </c>
      <c r="Z169" s="12">
        <f t="shared" si="40"/>
        <v>0</v>
      </c>
      <c r="AA169" s="13">
        <f t="shared" si="41"/>
        <v>1</v>
      </c>
      <c r="AB169" s="7">
        <f t="shared" si="28"/>
        <v>2</v>
      </c>
      <c r="AC169" s="7"/>
      <c r="AD169" s="7">
        <f t="shared" si="29"/>
        <v>1</v>
      </c>
      <c r="AE169" s="7">
        <f t="shared" si="30"/>
        <v>1</v>
      </c>
      <c r="AF169" s="7">
        <f t="shared" si="31"/>
        <v>0</v>
      </c>
      <c r="AG169" s="7"/>
      <c r="AH169" s="78"/>
      <c r="AN169" s="78"/>
      <c r="AT169" s="78"/>
      <c r="AZ169" s="78"/>
      <c r="BB169" s="78"/>
      <c r="BC169" s="78"/>
      <c r="BD169" s="78"/>
      <c r="BE169" s="78"/>
      <c r="BF169" s="78"/>
      <c r="BG169" s="78"/>
      <c r="BH169" s="78"/>
      <c r="BI169" s="78"/>
      <c r="BJ169" s="78"/>
      <c r="BK169" s="78"/>
      <c r="BL169" s="78"/>
    </row>
    <row r="170" spans="1:64" s="137" customFormat="1" ht="13.5" customHeight="1" x14ac:dyDescent="0.2">
      <c r="A170" s="11" t="s">
        <v>213</v>
      </c>
      <c r="B170" s="29" t="s">
        <v>486</v>
      </c>
      <c r="C170" s="29">
        <v>8</v>
      </c>
      <c r="D170" s="4" t="s">
        <v>224</v>
      </c>
      <c r="E170" s="8">
        <v>0</v>
      </c>
      <c r="F170" s="8">
        <v>1</v>
      </c>
      <c r="G170" s="8">
        <v>0</v>
      </c>
      <c r="H170" s="8">
        <v>0</v>
      </c>
      <c r="I170" s="8">
        <v>0</v>
      </c>
      <c r="J170" s="8"/>
      <c r="K170" s="5">
        <v>1</v>
      </c>
      <c r="L170" s="5">
        <v>1</v>
      </c>
      <c r="M170" s="14">
        <v>0</v>
      </c>
      <c r="N170" s="14">
        <v>0.5</v>
      </c>
      <c r="O170" s="14">
        <v>1</v>
      </c>
      <c r="P170" s="3"/>
      <c r="Q170" s="8">
        <v>1</v>
      </c>
      <c r="R170" s="8">
        <v>1</v>
      </c>
      <c r="S170" s="8">
        <v>0</v>
      </c>
      <c r="T170" s="8">
        <v>0</v>
      </c>
      <c r="U170" s="8">
        <v>0</v>
      </c>
      <c r="V170" s="8"/>
      <c r="W170" s="13">
        <f t="shared" si="37"/>
        <v>1</v>
      </c>
      <c r="X170" s="13">
        <f t="shared" si="38"/>
        <v>1</v>
      </c>
      <c r="Y170" s="13">
        <f t="shared" si="39"/>
        <v>0</v>
      </c>
      <c r="Z170" s="12">
        <f t="shared" si="40"/>
        <v>0</v>
      </c>
      <c r="AA170" s="13">
        <f t="shared" si="41"/>
        <v>0</v>
      </c>
      <c r="AB170" s="7">
        <f t="shared" si="28"/>
        <v>2</v>
      </c>
      <c r="AC170" s="7"/>
      <c r="AD170" s="7">
        <f t="shared" si="29"/>
        <v>2</v>
      </c>
      <c r="AE170" s="7">
        <f t="shared" si="30"/>
        <v>0</v>
      </c>
      <c r="AF170" s="7">
        <f t="shared" si="31"/>
        <v>0</v>
      </c>
      <c r="AG170" s="7"/>
      <c r="AH170" s="55"/>
      <c r="AN170" s="55"/>
      <c r="AT170" s="55"/>
      <c r="AZ170" s="55"/>
      <c r="BB170" s="55"/>
      <c r="BC170" s="55"/>
      <c r="BD170" s="55"/>
      <c r="BE170" s="55"/>
      <c r="BF170" s="55"/>
      <c r="BG170" s="55"/>
      <c r="BH170" s="55"/>
      <c r="BI170" s="55"/>
      <c r="BJ170" s="55"/>
      <c r="BK170" s="55"/>
      <c r="BL170" s="55"/>
    </row>
    <row r="171" spans="1:64" ht="15" customHeight="1" x14ac:dyDescent="0.2">
      <c r="A171" s="33">
        <v>1072</v>
      </c>
      <c r="B171" s="32" t="s">
        <v>864</v>
      </c>
      <c r="C171" s="32">
        <v>8</v>
      </c>
      <c r="D171" s="33" t="s">
        <v>649</v>
      </c>
      <c r="E171" s="74">
        <v>0</v>
      </c>
      <c r="F171" s="74">
        <v>0</v>
      </c>
      <c r="G171" s="74">
        <v>1</v>
      </c>
      <c r="H171" s="74">
        <v>0</v>
      </c>
      <c r="I171" s="74">
        <v>1</v>
      </c>
      <c r="J171" s="74" t="s">
        <v>545</v>
      </c>
      <c r="K171" s="74">
        <v>0</v>
      </c>
      <c r="L171" s="74">
        <v>0</v>
      </c>
      <c r="M171" s="74">
        <v>0</v>
      </c>
      <c r="N171" s="74">
        <v>0</v>
      </c>
      <c r="O171" s="74">
        <v>0.5</v>
      </c>
      <c r="P171" s="74" t="s">
        <v>748</v>
      </c>
      <c r="Q171" s="74">
        <v>0</v>
      </c>
      <c r="R171" s="74">
        <v>1</v>
      </c>
      <c r="S171" s="74">
        <v>1</v>
      </c>
      <c r="T171" s="74">
        <v>0</v>
      </c>
      <c r="U171" s="74">
        <v>1</v>
      </c>
      <c r="V171" s="33"/>
      <c r="W171" s="77">
        <f t="shared" si="37"/>
        <v>0</v>
      </c>
      <c r="X171" s="77">
        <f t="shared" si="38"/>
        <v>0</v>
      </c>
      <c r="Y171" s="77">
        <f t="shared" si="39"/>
        <v>1</v>
      </c>
      <c r="Z171" s="144">
        <f t="shared" si="40"/>
        <v>0</v>
      </c>
      <c r="AA171" s="77">
        <f t="shared" si="41"/>
        <v>1</v>
      </c>
      <c r="AB171" s="42">
        <f t="shared" si="28"/>
        <v>2</v>
      </c>
      <c r="AC171" s="42"/>
      <c r="AD171" s="42">
        <f t="shared" si="29"/>
        <v>0</v>
      </c>
      <c r="AE171" s="42">
        <f t="shared" si="30"/>
        <v>1</v>
      </c>
      <c r="AF171" s="42">
        <f t="shared" si="31"/>
        <v>1</v>
      </c>
      <c r="AG171" s="42"/>
      <c r="AI171" s="139"/>
      <c r="AJ171" s="139"/>
      <c r="AK171" s="139"/>
      <c r="AL171" s="139"/>
      <c r="AM171" s="139"/>
      <c r="AO171" s="139"/>
      <c r="AP171" s="139"/>
      <c r="AQ171" s="139"/>
      <c r="AR171" s="139"/>
      <c r="AS171" s="139"/>
      <c r="AU171" s="139"/>
      <c r="AV171" s="139"/>
      <c r="AW171" s="139"/>
      <c r="AX171" s="139"/>
      <c r="AY171" s="139"/>
      <c r="BA171" s="139"/>
    </row>
    <row r="172" spans="1:64" s="83" customFormat="1" ht="15" customHeight="1" x14ac:dyDescent="0.2">
      <c r="A172" s="31" t="s">
        <v>311</v>
      </c>
      <c r="B172" s="32" t="s">
        <v>520</v>
      </c>
      <c r="C172" s="32">
        <v>2</v>
      </c>
      <c r="D172" s="149" t="s">
        <v>327</v>
      </c>
      <c r="E172" s="33">
        <v>0</v>
      </c>
      <c r="F172" s="33">
        <v>1</v>
      </c>
      <c r="G172" s="33">
        <v>0</v>
      </c>
      <c r="H172" s="33">
        <v>0</v>
      </c>
      <c r="I172" s="33">
        <v>1</v>
      </c>
      <c r="J172" s="33"/>
      <c r="K172" s="33">
        <v>0</v>
      </c>
      <c r="L172" s="33">
        <v>1</v>
      </c>
      <c r="M172" s="33">
        <v>0</v>
      </c>
      <c r="N172" s="33">
        <v>0</v>
      </c>
      <c r="O172" s="33">
        <v>1</v>
      </c>
      <c r="P172" s="33"/>
      <c r="Q172" s="33">
        <v>0</v>
      </c>
      <c r="R172" s="33">
        <v>1</v>
      </c>
      <c r="S172" s="33">
        <v>0</v>
      </c>
      <c r="T172" s="33">
        <v>0</v>
      </c>
      <c r="U172" s="33">
        <v>1</v>
      </c>
      <c r="V172" s="33"/>
      <c r="W172" s="77">
        <f t="shared" si="37"/>
        <v>0</v>
      </c>
      <c r="X172" s="77">
        <f t="shared" si="38"/>
        <v>1</v>
      </c>
      <c r="Y172" s="77">
        <f t="shared" si="39"/>
        <v>0</v>
      </c>
      <c r="Z172" s="144">
        <f t="shared" si="40"/>
        <v>0</v>
      </c>
      <c r="AA172" s="77">
        <f t="shared" si="41"/>
        <v>1</v>
      </c>
      <c r="AB172" s="42">
        <f t="shared" si="28"/>
        <v>2</v>
      </c>
      <c r="AC172" s="42"/>
      <c r="AD172" s="42">
        <f t="shared" si="29"/>
        <v>1</v>
      </c>
      <c r="AE172" s="42">
        <f t="shared" si="30"/>
        <v>1</v>
      </c>
      <c r="AF172" s="42">
        <f t="shared" si="31"/>
        <v>0</v>
      </c>
      <c r="AG172" s="42"/>
      <c r="AI172" s="85"/>
      <c r="AJ172" s="85"/>
      <c r="AK172" s="85"/>
      <c r="AL172" s="85"/>
      <c r="AM172" s="85"/>
      <c r="AO172" s="85"/>
      <c r="AP172" s="85"/>
      <c r="AQ172" s="85"/>
      <c r="AR172" s="85"/>
      <c r="AS172" s="85"/>
      <c r="AU172" s="85"/>
      <c r="AV172" s="85"/>
      <c r="AW172" s="85"/>
      <c r="AX172" s="85"/>
      <c r="AY172" s="85"/>
      <c r="BA172" s="85"/>
    </row>
    <row r="173" spans="1:64" ht="15" customHeight="1" x14ac:dyDescent="0.2">
      <c r="A173" s="11" t="s">
        <v>123</v>
      </c>
      <c r="B173" s="29" t="s">
        <v>452</v>
      </c>
      <c r="C173" s="29">
        <v>8</v>
      </c>
      <c r="D173" s="4" t="s">
        <v>130</v>
      </c>
      <c r="E173" s="6">
        <v>1</v>
      </c>
      <c r="F173" s="6">
        <v>0</v>
      </c>
      <c r="G173" s="6">
        <v>0</v>
      </c>
      <c r="H173" s="6">
        <v>1</v>
      </c>
      <c r="I173" s="6">
        <v>0</v>
      </c>
      <c r="J173" s="8" t="s">
        <v>217</v>
      </c>
      <c r="K173" s="5">
        <v>1</v>
      </c>
      <c r="L173" s="5">
        <v>1</v>
      </c>
      <c r="M173" s="14">
        <v>0</v>
      </c>
      <c r="N173" s="14">
        <v>0</v>
      </c>
      <c r="O173" s="14">
        <v>0</v>
      </c>
      <c r="P173" s="8" t="s">
        <v>164</v>
      </c>
      <c r="Q173" s="5">
        <v>1</v>
      </c>
      <c r="R173" s="5">
        <v>1</v>
      </c>
      <c r="S173" s="5">
        <v>0</v>
      </c>
      <c r="T173" s="5">
        <v>0</v>
      </c>
      <c r="U173" s="5">
        <v>1</v>
      </c>
      <c r="V173" s="5"/>
      <c r="W173" s="13">
        <f t="shared" si="37"/>
        <v>1</v>
      </c>
      <c r="X173" s="13">
        <f t="shared" si="38"/>
        <v>1</v>
      </c>
      <c r="Y173" s="13">
        <f t="shared" si="39"/>
        <v>0</v>
      </c>
      <c r="Z173" s="12">
        <f t="shared" si="40"/>
        <v>0</v>
      </c>
      <c r="AA173" s="13">
        <f t="shared" si="41"/>
        <v>0</v>
      </c>
      <c r="AB173" s="7">
        <f t="shared" si="28"/>
        <v>2</v>
      </c>
      <c r="AC173" s="7"/>
      <c r="AD173" s="7">
        <f t="shared" si="29"/>
        <v>2</v>
      </c>
      <c r="AE173" s="7">
        <f t="shared" si="30"/>
        <v>0</v>
      </c>
      <c r="AF173" s="7">
        <f t="shared" si="31"/>
        <v>0</v>
      </c>
      <c r="AG173" s="7"/>
      <c r="AI173" s="139"/>
      <c r="AJ173" s="139"/>
      <c r="AK173" s="139"/>
      <c r="AL173" s="139"/>
      <c r="AM173" s="139"/>
      <c r="AO173" s="139"/>
      <c r="AP173" s="139"/>
      <c r="AQ173" s="139"/>
      <c r="AR173" s="139"/>
      <c r="AS173" s="139"/>
      <c r="AU173" s="139"/>
      <c r="AV173" s="139"/>
      <c r="AW173" s="139"/>
      <c r="AX173" s="139"/>
      <c r="AY173" s="139"/>
      <c r="BA173" s="139"/>
    </row>
    <row r="174" spans="1:64" ht="15" customHeight="1" x14ac:dyDescent="0.2">
      <c r="A174" s="31" t="s">
        <v>127</v>
      </c>
      <c r="B174" s="32" t="s">
        <v>453</v>
      </c>
      <c r="C174" s="32">
        <v>9</v>
      </c>
      <c r="D174" s="149" t="s">
        <v>136</v>
      </c>
      <c r="E174" s="34">
        <v>1</v>
      </c>
      <c r="F174" s="34">
        <v>0</v>
      </c>
      <c r="G174" s="34">
        <v>0</v>
      </c>
      <c r="H174" s="34">
        <v>0</v>
      </c>
      <c r="I174" s="34">
        <v>0</v>
      </c>
      <c r="J174" s="150"/>
      <c r="K174" s="90">
        <v>1</v>
      </c>
      <c r="L174" s="90">
        <v>1</v>
      </c>
      <c r="M174" s="151">
        <v>0</v>
      </c>
      <c r="N174" s="151">
        <v>0.5</v>
      </c>
      <c r="O174" s="151">
        <v>1</v>
      </c>
      <c r="P174" s="150"/>
      <c r="Q174" s="90">
        <v>1</v>
      </c>
      <c r="R174" s="90">
        <v>1</v>
      </c>
      <c r="S174" s="90">
        <v>0</v>
      </c>
      <c r="T174" s="90">
        <v>0</v>
      </c>
      <c r="U174" s="90">
        <v>0</v>
      </c>
      <c r="V174" s="90"/>
      <c r="W174" s="77">
        <f t="shared" si="37"/>
        <v>1</v>
      </c>
      <c r="X174" s="77">
        <f t="shared" si="38"/>
        <v>1</v>
      </c>
      <c r="Y174" s="77">
        <f t="shared" si="39"/>
        <v>0</v>
      </c>
      <c r="Z174" s="144">
        <f t="shared" si="40"/>
        <v>0</v>
      </c>
      <c r="AA174" s="77">
        <f t="shared" si="41"/>
        <v>0</v>
      </c>
      <c r="AB174" s="42">
        <f t="shared" si="28"/>
        <v>2</v>
      </c>
      <c r="AC174" s="42"/>
      <c r="AD174" s="42">
        <f t="shared" si="29"/>
        <v>2</v>
      </c>
      <c r="AE174" s="42">
        <f t="shared" si="30"/>
        <v>0</v>
      </c>
      <c r="AF174" s="42">
        <f t="shared" si="31"/>
        <v>0</v>
      </c>
      <c r="AG174" s="42"/>
      <c r="AI174" s="139"/>
      <c r="AJ174" s="139"/>
      <c r="AK174" s="139"/>
      <c r="AL174" s="139"/>
      <c r="AM174" s="139"/>
      <c r="AO174" s="139"/>
      <c r="AP174" s="139"/>
      <c r="AQ174" s="139"/>
      <c r="AR174" s="139"/>
      <c r="AS174" s="139"/>
      <c r="AU174" s="139"/>
      <c r="AV174" s="139"/>
      <c r="AW174" s="139"/>
      <c r="AX174" s="139"/>
      <c r="AY174" s="139"/>
      <c r="BA174" s="139"/>
    </row>
    <row r="175" spans="1:64" ht="15" customHeight="1" x14ac:dyDescent="0.2">
      <c r="A175" s="11" t="s">
        <v>241</v>
      </c>
      <c r="B175" s="29" t="s">
        <v>496</v>
      </c>
      <c r="C175" s="29">
        <v>8</v>
      </c>
      <c r="D175" s="4" t="s">
        <v>255</v>
      </c>
      <c r="E175" s="8">
        <v>0</v>
      </c>
      <c r="F175" s="8">
        <v>1</v>
      </c>
      <c r="G175" s="8">
        <v>1</v>
      </c>
      <c r="H175" s="8">
        <v>1</v>
      </c>
      <c r="I175" s="8">
        <v>0</v>
      </c>
      <c r="J175" s="8"/>
      <c r="K175" s="8">
        <v>0</v>
      </c>
      <c r="L175" s="8">
        <v>0</v>
      </c>
      <c r="M175" s="8">
        <v>0</v>
      </c>
      <c r="N175" s="8">
        <v>0</v>
      </c>
      <c r="O175" s="8">
        <v>0</v>
      </c>
      <c r="P175" s="3"/>
      <c r="Q175" s="8">
        <v>0</v>
      </c>
      <c r="R175" s="8">
        <v>1</v>
      </c>
      <c r="S175" s="8">
        <v>1</v>
      </c>
      <c r="T175" s="8">
        <v>0</v>
      </c>
      <c r="U175" s="8">
        <v>0</v>
      </c>
      <c r="V175" s="8"/>
      <c r="W175" s="13">
        <f t="shared" si="37"/>
        <v>0</v>
      </c>
      <c r="X175" s="13">
        <f t="shared" si="38"/>
        <v>1</v>
      </c>
      <c r="Y175" s="13">
        <f t="shared" si="39"/>
        <v>1</v>
      </c>
      <c r="Z175" s="12">
        <f t="shared" si="40"/>
        <v>0</v>
      </c>
      <c r="AA175" s="13">
        <f t="shared" si="41"/>
        <v>0</v>
      </c>
      <c r="AB175" s="7">
        <f t="shared" si="28"/>
        <v>2</v>
      </c>
      <c r="AC175" s="7"/>
      <c r="AD175" s="7">
        <f t="shared" si="29"/>
        <v>1</v>
      </c>
      <c r="AE175" s="7">
        <f t="shared" si="30"/>
        <v>0</v>
      </c>
      <c r="AF175" s="7">
        <f t="shared" si="31"/>
        <v>1</v>
      </c>
      <c r="AG175" s="7"/>
      <c r="AI175" s="139"/>
      <c r="AJ175" s="139"/>
      <c r="AK175" s="139"/>
      <c r="AL175" s="139"/>
      <c r="AM175" s="139"/>
      <c r="AO175" s="139"/>
      <c r="AP175" s="139"/>
      <c r="AQ175" s="139"/>
      <c r="AR175" s="139"/>
      <c r="AS175" s="139"/>
      <c r="AU175" s="139"/>
      <c r="AV175" s="139"/>
      <c r="AW175" s="139"/>
      <c r="AX175" s="139"/>
      <c r="AY175" s="139"/>
      <c r="BA175" s="139"/>
    </row>
    <row r="176" spans="1:64" ht="15" customHeight="1" x14ac:dyDescent="0.2">
      <c r="A176" s="33">
        <v>1125</v>
      </c>
      <c r="B176" s="32" t="s">
        <v>875</v>
      </c>
      <c r="C176" s="32">
        <v>10</v>
      </c>
      <c r="D176" s="33" t="s">
        <v>703</v>
      </c>
      <c r="E176" s="74">
        <v>1</v>
      </c>
      <c r="F176" s="74">
        <v>1</v>
      </c>
      <c r="G176" s="74">
        <v>0</v>
      </c>
      <c r="H176" s="74">
        <v>0</v>
      </c>
      <c r="I176" s="74">
        <v>0</v>
      </c>
      <c r="J176" s="74"/>
      <c r="K176" s="74">
        <v>1</v>
      </c>
      <c r="L176" s="74">
        <v>1</v>
      </c>
      <c r="M176" s="74">
        <v>0</v>
      </c>
      <c r="N176" s="74">
        <v>0.5</v>
      </c>
      <c r="O176" s="74">
        <v>1</v>
      </c>
      <c r="P176" s="74"/>
      <c r="Q176" s="74">
        <v>1</v>
      </c>
      <c r="R176" s="74">
        <v>1</v>
      </c>
      <c r="S176" s="74">
        <v>0</v>
      </c>
      <c r="T176" s="74">
        <v>0</v>
      </c>
      <c r="U176" s="74">
        <v>0</v>
      </c>
      <c r="V176" s="33"/>
      <c r="W176" s="77">
        <f t="shared" si="37"/>
        <v>1</v>
      </c>
      <c r="X176" s="77">
        <f t="shared" si="38"/>
        <v>1</v>
      </c>
      <c r="Y176" s="77">
        <f t="shared" si="39"/>
        <v>0</v>
      </c>
      <c r="Z176" s="144">
        <f t="shared" si="40"/>
        <v>0</v>
      </c>
      <c r="AA176" s="77">
        <f t="shared" si="41"/>
        <v>0</v>
      </c>
      <c r="AB176" s="42">
        <f t="shared" si="28"/>
        <v>2</v>
      </c>
      <c r="AC176" s="42"/>
      <c r="AD176" s="42">
        <f t="shared" si="29"/>
        <v>2</v>
      </c>
      <c r="AE176" s="42">
        <f t="shared" si="30"/>
        <v>0</v>
      </c>
      <c r="AF176" s="42">
        <f t="shared" si="31"/>
        <v>0</v>
      </c>
      <c r="AG176" s="42"/>
      <c r="AI176" s="139"/>
      <c r="AJ176" s="139"/>
      <c r="AK176" s="139"/>
      <c r="AL176" s="139"/>
      <c r="AM176" s="139"/>
      <c r="AO176" s="139"/>
      <c r="AP176" s="139"/>
      <c r="AQ176" s="139"/>
      <c r="AR176" s="139"/>
      <c r="AS176" s="139"/>
      <c r="AU176" s="139"/>
      <c r="AV176" s="139"/>
      <c r="AW176" s="139"/>
      <c r="AX176" s="139"/>
      <c r="AY176" s="139"/>
      <c r="BA176" s="139"/>
    </row>
    <row r="177" spans="1:64" ht="15" customHeight="1" x14ac:dyDescent="0.2">
      <c r="A177" s="8">
        <v>1017</v>
      </c>
      <c r="B177" s="29" t="s">
        <v>812</v>
      </c>
      <c r="C177" s="29">
        <v>11</v>
      </c>
      <c r="D177" s="8" t="s">
        <v>594</v>
      </c>
      <c r="E177" s="72">
        <v>0</v>
      </c>
      <c r="F177" s="72">
        <v>1</v>
      </c>
      <c r="G177" s="72">
        <v>1</v>
      </c>
      <c r="H177" s="72">
        <v>0</v>
      </c>
      <c r="I177" s="72">
        <v>0</v>
      </c>
      <c r="J177" s="72"/>
      <c r="K177" s="72">
        <v>0</v>
      </c>
      <c r="L177" s="72">
        <v>0</v>
      </c>
      <c r="M177" s="72">
        <v>0</v>
      </c>
      <c r="N177" s="72">
        <v>0</v>
      </c>
      <c r="O177" s="72">
        <v>0</v>
      </c>
      <c r="P177" s="72" t="s">
        <v>744</v>
      </c>
      <c r="Q177" s="72">
        <v>0</v>
      </c>
      <c r="R177" s="72">
        <v>1</v>
      </c>
      <c r="S177" s="72">
        <v>1</v>
      </c>
      <c r="T177" s="72">
        <v>0</v>
      </c>
      <c r="U177" s="72">
        <v>0</v>
      </c>
      <c r="V177" s="72"/>
      <c r="W177" s="13">
        <f t="shared" si="37"/>
        <v>0</v>
      </c>
      <c r="X177" s="13">
        <f t="shared" si="38"/>
        <v>1</v>
      </c>
      <c r="Y177" s="13">
        <f t="shared" si="39"/>
        <v>1</v>
      </c>
      <c r="Z177" s="12">
        <f t="shared" si="40"/>
        <v>0</v>
      </c>
      <c r="AA177" s="13">
        <f t="shared" si="41"/>
        <v>0</v>
      </c>
      <c r="AB177" s="7">
        <f t="shared" si="28"/>
        <v>2</v>
      </c>
      <c r="AC177" s="7"/>
      <c r="AD177" s="7">
        <f t="shared" si="29"/>
        <v>1</v>
      </c>
      <c r="AE177" s="7">
        <f t="shared" si="30"/>
        <v>0</v>
      </c>
      <c r="AF177" s="7">
        <f t="shared" si="31"/>
        <v>1</v>
      </c>
      <c r="AG177" s="7"/>
      <c r="AH177" s="159"/>
      <c r="AI177" s="139"/>
      <c r="AJ177" s="139"/>
      <c r="AK177" s="139"/>
      <c r="AL177" s="139"/>
      <c r="AM177" s="139"/>
      <c r="AN177" s="159"/>
      <c r="AO177" s="139"/>
      <c r="AP177" s="139"/>
      <c r="AQ177" s="139"/>
      <c r="AR177" s="139"/>
      <c r="AS177" s="139"/>
      <c r="AT177" s="159"/>
      <c r="AU177" s="139"/>
      <c r="AV177" s="139"/>
      <c r="AW177" s="139"/>
      <c r="AX177" s="139"/>
      <c r="AY177" s="139"/>
      <c r="BA177" s="139"/>
    </row>
    <row r="178" spans="1:64" ht="15" customHeight="1" x14ac:dyDescent="0.2">
      <c r="A178" s="11" t="s">
        <v>86</v>
      </c>
      <c r="B178" s="29" t="s">
        <v>437</v>
      </c>
      <c r="C178" s="29">
        <v>8</v>
      </c>
      <c r="D178" s="4" t="s">
        <v>91</v>
      </c>
      <c r="E178" s="6">
        <v>1</v>
      </c>
      <c r="F178" s="6">
        <v>1</v>
      </c>
      <c r="G178" s="6">
        <v>1</v>
      </c>
      <c r="H178" s="6">
        <v>0</v>
      </c>
      <c r="I178" s="6">
        <v>0</v>
      </c>
      <c r="J178" s="3"/>
      <c r="K178" s="5">
        <v>1</v>
      </c>
      <c r="L178" s="5">
        <v>1</v>
      </c>
      <c r="M178" s="14">
        <v>0</v>
      </c>
      <c r="N178" s="14">
        <v>0.5</v>
      </c>
      <c r="O178" s="14">
        <v>0</v>
      </c>
      <c r="P178" s="3"/>
      <c r="Q178" s="5">
        <v>1</v>
      </c>
      <c r="R178" s="5">
        <v>1</v>
      </c>
      <c r="S178" s="5">
        <v>0</v>
      </c>
      <c r="T178" s="5">
        <v>0</v>
      </c>
      <c r="U178" s="5">
        <v>0</v>
      </c>
      <c r="V178" s="5"/>
      <c r="W178" s="13">
        <f t="shared" si="37"/>
        <v>1</v>
      </c>
      <c r="X178" s="13">
        <f t="shared" si="38"/>
        <v>1</v>
      </c>
      <c r="Y178" s="13">
        <f t="shared" si="39"/>
        <v>0</v>
      </c>
      <c r="Z178" s="12">
        <f t="shared" si="40"/>
        <v>0</v>
      </c>
      <c r="AA178" s="13">
        <f t="shared" si="41"/>
        <v>0</v>
      </c>
      <c r="AB178" s="7">
        <f t="shared" si="28"/>
        <v>2</v>
      </c>
      <c r="AC178" s="7"/>
      <c r="AD178" s="7">
        <f t="shared" si="29"/>
        <v>2</v>
      </c>
      <c r="AE178" s="7">
        <f t="shared" si="30"/>
        <v>0</v>
      </c>
      <c r="AF178" s="7">
        <f t="shared" si="31"/>
        <v>0</v>
      </c>
      <c r="AG178" s="7"/>
      <c r="AI178" s="139"/>
      <c r="AJ178" s="139"/>
      <c r="AK178" s="139"/>
      <c r="AL178" s="139"/>
      <c r="AM178" s="139"/>
      <c r="AO178" s="139"/>
      <c r="AP178" s="139"/>
      <c r="AQ178" s="139"/>
      <c r="AR178" s="139"/>
      <c r="AS178" s="139"/>
      <c r="AU178" s="139"/>
      <c r="AV178" s="139"/>
      <c r="AW178" s="139"/>
      <c r="AX178" s="139"/>
      <c r="AY178" s="139"/>
      <c r="BA178" s="139"/>
    </row>
    <row r="179" spans="1:64" ht="15" customHeight="1" x14ac:dyDescent="0.2">
      <c r="A179" s="152" t="s">
        <v>256</v>
      </c>
      <c r="B179" s="32" t="s">
        <v>436</v>
      </c>
      <c r="C179" s="32">
        <v>2</v>
      </c>
      <c r="D179" s="149" t="s">
        <v>271</v>
      </c>
      <c r="E179" s="33">
        <v>1</v>
      </c>
      <c r="F179" s="33">
        <v>1</v>
      </c>
      <c r="G179" s="33">
        <v>0</v>
      </c>
      <c r="H179" s="33">
        <v>0</v>
      </c>
      <c r="I179" s="33">
        <v>0</v>
      </c>
      <c r="J179" s="33"/>
      <c r="K179" s="33">
        <v>1</v>
      </c>
      <c r="L179" s="33">
        <v>1</v>
      </c>
      <c r="M179" s="33">
        <v>0</v>
      </c>
      <c r="N179" s="33">
        <v>0</v>
      </c>
      <c r="O179" s="33">
        <v>0</v>
      </c>
      <c r="P179" s="33"/>
      <c r="Q179" s="33">
        <v>1</v>
      </c>
      <c r="R179" s="33">
        <v>1</v>
      </c>
      <c r="S179" s="33">
        <v>0</v>
      </c>
      <c r="T179" s="33">
        <v>0</v>
      </c>
      <c r="U179" s="33">
        <v>0</v>
      </c>
      <c r="V179" s="33"/>
      <c r="W179" s="77">
        <f t="shared" si="37"/>
        <v>1</v>
      </c>
      <c r="X179" s="77">
        <f t="shared" si="38"/>
        <v>1</v>
      </c>
      <c r="Y179" s="77">
        <f t="shared" si="39"/>
        <v>0</v>
      </c>
      <c r="Z179" s="144">
        <f t="shared" si="40"/>
        <v>0</v>
      </c>
      <c r="AA179" s="77">
        <f t="shared" si="41"/>
        <v>0</v>
      </c>
      <c r="AB179" s="42">
        <f t="shared" si="28"/>
        <v>2</v>
      </c>
      <c r="AC179" s="42"/>
      <c r="AD179" s="42">
        <f t="shared" si="29"/>
        <v>2</v>
      </c>
      <c r="AE179" s="42">
        <f t="shared" si="30"/>
        <v>0</v>
      </c>
      <c r="AF179" s="42">
        <f t="shared" si="31"/>
        <v>0</v>
      </c>
      <c r="AG179" s="42"/>
      <c r="AI179" s="139"/>
      <c r="AJ179" s="139"/>
      <c r="AK179" s="139"/>
      <c r="AL179" s="139"/>
      <c r="AM179" s="139"/>
      <c r="AO179" s="139"/>
      <c r="AP179" s="139"/>
      <c r="AQ179" s="139"/>
      <c r="AR179" s="139"/>
      <c r="AS179" s="139"/>
      <c r="AU179" s="139"/>
      <c r="AV179" s="139"/>
      <c r="AW179" s="139"/>
      <c r="AX179" s="139"/>
      <c r="AY179" s="139"/>
      <c r="BA179" s="139"/>
    </row>
    <row r="180" spans="1:64" ht="15" customHeight="1" x14ac:dyDescent="0.2">
      <c r="A180" s="1" t="s">
        <v>361</v>
      </c>
      <c r="B180" s="29" t="s">
        <v>536</v>
      </c>
      <c r="C180" s="29">
        <v>1</v>
      </c>
      <c r="D180" s="4" t="s">
        <v>379</v>
      </c>
      <c r="E180" s="8">
        <v>0</v>
      </c>
      <c r="F180" s="8">
        <v>1</v>
      </c>
      <c r="G180" s="8">
        <v>0</v>
      </c>
      <c r="H180" s="8">
        <v>1</v>
      </c>
      <c r="I180" s="8">
        <v>1</v>
      </c>
      <c r="J180" s="8"/>
      <c r="K180" s="8">
        <v>0</v>
      </c>
      <c r="L180" s="8">
        <v>0</v>
      </c>
      <c r="M180" s="8">
        <v>0</v>
      </c>
      <c r="N180" s="8">
        <v>0</v>
      </c>
      <c r="O180" s="8">
        <v>1</v>
      </c>
      <c r="P180" s="8"/>
      <c r="Q180" s="8">
        <v>0</v>
      </c>
      <c r="R180" s="8">
        <v>1</v>
      </c>
      <c r="S180" s="8">
        <v>0</v>
      </c>
      <c r="T180" s="8">
        <v>0</v>
      </c>
      <c r="U180" s="8">
        <v>0</v>
      </c>
      <c r="V180" s="8"/>
      <c r="W180" s="13">
        <f t="shared" si="37"/>
        <v>0</v>
      </c>
      <c r="X180" s="13">
        <f t="shared" si="38"/>
        <v>1</v>
      </c>
      <c r="Y180" s="13">
        <f t="shared" si="39"/>
        <v>0</v>
      </c>
      <c r="Z180" s="12">
        <f t="shared" si="40"/>
        <v>0</v>
      </c>
      <c r="AA180" s="13">
        <f t="shared" si="41"/>
        <v>1</v>
      </c>
      <c r="AB180" s="7">
        <f t="shared" si="28"/>
        <v>2</v>
      </c>
      <c r="AC180" s="7"/>
      <c r="AD180" s="7">
        <f t="shared" si="29"/>
        <v>1</v>
      </c>
      <c r="AE180" s="7">
        <f t="shared" si="30"/>
        <v>1</v>
      </c>
      <c r="AF180" s="7">
        <f t="shared" si="31"/>
        <v>0</v>
      </c>
      <c r="AG180" s="7"/>
      <c r="AI180" s="139"/>
      <c r="AJ180" s="139"/>
      <c r="AK180" s="139"/>
      <c r="AL180" s="139"/>
      <c r="AM180" s="139"/>
      <c r="AO180" s="139"/>
      <c r="AP180" s="139"/>
      <c r="AQ180" s="139"/>
      <c r="AR180" s="139"/>
      <c r="AS180" s="139"/>
      <c r="AU180" s="139"/>
      <c r="AV180" s="139"/>
      <c r="AW180" s="139"/>
      <c r="AX180" s="139"/>
      <c r="AY180" s="139"/>
      <c r="BA180" s="139"/>
    </row>
    <row r="181" spans="1:64" ht="15" customHeight="1" x14ac:dyDescent="0.2">
      <c r="A181" s="8">
        <v>1142</v>
      </c>
      <c r="B181" s="29" t="s">
        <v>923</v>
      </c>
      <c r="C181" s="29">
        <v>11</v>
      </c>
      <c r="D181" s="8" t="s">
        <v>720</v>
      </c>
      <c r="E181" s="72">
        <v>1</v>
      </c>
      <c r="F181" s="72">
        <v>1</v>
      </c>
      <c r="G181" s="72">
        <v>0</v>
      </c>
      <c r="H181" s="72">
        <v>0</v>
      </c>
      <c r="I181" s="72">
        <v>0</v>
      </c>
      <c r="J181" s="72"/>
      <c r="K181" s="72">
        <v>1</v>
      </c>
      <c r="L181" s="72">
        <v>1</v>
      </c>
      <c r="M181" s="72">
        <v>0</v>
      </c>
      <c r="N181" s="72">
        <v>0</v>
      </c>
      <c r="O181" s="72">
        <v>0</v>
      </c>
      <c r="P181" s="72" t="s">
        <v>774</v>
      </c>
      <c r="Q181" s="72">
        <v>1</v>
      </c>
      <c r="R181" s="72">
        <v>1</v>
      </c>
      <c r="S181" s="72">
        <v>0</v>
      </c>
      <c r="T181" s="72">
        <v>0</v>
      </c>
      <c r="U181" s="72">
        <v>0</v>
      </c>
      <c r="V181" s="8"/>
      <c r="W181" s="13">
        <f t="shared" si="37"/>
        <v>1</v>
      </c>
      <c r="X181" s="13">
        <f t="shared" si="38"/>
        <v>1</v>
      </c>
      <c r="Y181" s="13">
        <f t="shared" si="39"/>
        <v>0</v>
      </c>
      <c r="Z181" s="12">
        <f t="shared" si="40"/>
        <v>0</v>
      </c>
      <c r="AA181" s="13">
        <f t="shared" si="41"/>
        <v>0</v>
      </c>
      <c r="AB181" s="7">
        <f t="shared" si="28"/>
        <v>2</v>
      </c>
      <c r="AC181" s="7"/>
      <c r="AD181" s="7">
        <f t="shared" si="29"/>
        <v>2</v>
      </c>
      <c r="AE181" s="7">
        <f t="shared" si="30"/>
        <v>0</v>
      </c>
      <c r="AF181" s="7">
        <f t="shared" si="31"/>
        <v>0</v>
      </c>
      <c r="AG181" s="7"/>
      <c r="AI181" s="139"/>
      <c r="AJ181" s="139"/>
      <c r="AK181" s="139"/>
      <c r="AL181" s="139"/>
      <c r="AM181" s="139"/>
      <c r="AO181" s="139"/>
      <c r="AP181" s="139"/>
      <c r="AQ181" s="139"/>
      <c r="AR181" s="139"/>
      <c r="AS181" s="139"/>
      <c r="AU181" s="139"/>
      <c r="AV181" s="139"/>
      <c r="AW181" s="139"/>
      <c r="AX181" s="139"/>
      <c r="AY181" s="139"/>
      <c r="BA181" s="139"/>
    </row>
    <row r="182" spans="1:64" ht="15" customHeight="1" x14ac:dyDescent="0.2">
      <c r="A182" s="1" t="s">
        <v>167</v>
      </c>
      <c r="B182" s="29" t="s">
        <v>468</v>
      </c>
      <c r="C182" s="29">
        <v>11</v>
      </c>
      <c r="D182" s="4" t="s">
        <v>177</v>
      </c>
      <c r="E182" s="6">
        <v>1</v>
      </c>
      <c r="F182" s="6">
        <v>1</v>
      </c>
      <c r="G182" s="6">
        <v>0</v>
      </c>
      <c r="H182" s="6">
        <v>0</v>
      </c>
      <c r="I182" s="6">
        <v>0</v>
      </c>
      <c r="J182" s="3"/>
      <c r="K182" s="5">
        <v>1</v>
      </c>
      <c r="L182" s="5">
        <v>1</v>
      </c>
      <c r="M182" s="14">
        <v>0.5</v>
      </c>
      <c r="N182" s="14">
        <v>1</v>
      </c>
      <c r="O182" s="14">
        <v>0.5</v>
      </c>
      <c r="P182" s="3"/>
      <c r="Q182" s="5">
        <v>1</v>
      </c>
      <c r="R182" s="5">
        <v>1</v>
      </c>
      <c r="S182" s="5">
        <v>0</v>
      </c>
      <c r="T182" s="5">
        <v>0</v>
      </c>
      <c r="U182" s="5">
        <v>0</v>
      </c>
      <c r="V182" s="5"/>
      <c r="W182" s="13">
        <f t="shared" si="37"/>
        <v>1</v>
      </c>
      <c r="X182" s="13">
        <f t="shared" si="38"/>
        <v>1</v>
      </c>
      <c r="Y182" s="13">
        <f t="shared" si="39"/>
        <v>0</v>
      </c>
      <c r="Z182" s="12">
        <f t="shared" si="40"/>
        <v>0</v>
      </c>
      <c r="AA182" s="13">
        <f t="shared" si="41"/>
        <v>0</v>
      </c>
      <c r="AB182" s="7">
        <f t="shared" si="28"/>
        <v>2</v>
      </c>
      <c r="AC182" s="7"/>
      <c r="AD182" s="7">
        <f t="shared" si="29"/>
        <v>2</v>
      </c>
      <c r="AE182" s="7">
        <f t="shared" si="30"/>
        <v>0</v>
      </c>
      <c r="AF182" s="7">
        <f t="shared" si="31"/>
        <v>0</v>
      </c>
      <c r="AG182" s="7"/>
      <c r="AI182" s="139"/>
      <c r="AJ182" s="139"/>
      <c r="AK182" s="139"/>
      <c r="AL182" s="139"/>
      <c r="AM182" s="139"/>
      <c r="AO182" s="139"/>
      <c r="AP182" s="139"/>
      <c r="AQ182" s="139"/>
      <c r="AR182" s="139"/>
      <c r="AS182" s="139"/>
      <c r="AU182" s="139"/>
      <c r="AV182" s="139"/>
      <c r="AW182" s="139"/>
      <c r="AX182" s="139"/>
      <c r="AY182" s="139"/>
      <c r="BA182" s="139"/>
    </row>
    <row r="183" spans="1:64" ht="15" customHeight="1" x14ac:dyDescent="0.2">
      <c r="A183" s="8">
        <v>1004</v>
      </c>
      <c r="B183" s="29" t="s">
        <v>802</v>
      </c>
      <c r="C183" s="29">
        <v>9</v>
      </c>
      <c r="D183" s="8" t="s">
        <v>581</v>
      </c>
      <c r="E183" s="72">
        <v>0</v>
      </c>
      <c r="F183" s="72">
        <v>1</v>
      </c>
      <c r="G183" s="72">
        <v>1</v>
      </c>
      <c r="H183" s="72">
        <v>1</v>
      </c>
      <c r="I183" s="72">
        <v>0</v>
      </c>
      <c r="J183" s="72"/>
      <c r="K183" s="72">
        <v>0</v>
      </c>
      <c r="L183" s="72">
        <v>0</v>
      </c>
      <c r="M183" s="72">
        <v>0</v>
      </c>
      <c r="N183" s="72">
        <v>0</v>
      </c>
      <c r="O183" s="72">
        <v>0</v>
      </c>
      <c r="P183" s="72" t="s">
        <v>744</v>
      </c>
      <c r="Q183" s="72">
        <v>0</v>
      </c>
      <c r="R183" s="72">
        <v>1</v>
      </c>
      <c r="S183" s="72">
        <v>1</v>
      </c>
      <c r="T183" s="72">
        <v>0</v>
      </c>
      <c r="U183" s="72">
        <v>0</v>
      </c>
      <c r="V183" s="72"/>
      <c r="W183" s="13">
        <f t="shared" si="37"/>
        <v>0</v>
      </c>
      <c r="X183" s="13">
        <f t="shared" si="38"/>
        <v>1</v>
      </c>
      <c r="Y183" s="13">
        <f t="shared" si="39"/>
        <v>1</v>
      </c>
      <c r="Z183" s="12">
        <f t="shared" si="40"/>
        <v>0</v>
      </c>
      <c r="AA183" s="13">
        <f t="shared" si="41"/>
        <v>0</v>
      </c>
      <c r="AB183" s="7">
        <f t="shared" si="28"/>
        <v>2</v>
      </c>
      <c r="AC183" s="7"/>
      <c r="AD183" s="7">
        <f t="shared" si="29"/>
        <v>1</v>
      </c>
      <c r="AE183" s="7">
        <f t="shared" si="30"/>
        <v>0</v>
      </c>
      <c r="AF183" s="7">
        <f t="shared" si="31"/>
        <v>1</v>
      </c>
      <c r="AG183" s="7"/>
      <c r="AI183" s="139"/>
      <c r="AJ183" s="139"/>
      <c r="AK183" s="139"/>
      <c r="AL183" s="139"/>
      <c r="AM183" s="139"/>
      <c r="AO183" s="139"/>
      <c r="AP183" s="139"/>
      <c r="AQ183" s="139"/>
      <c r="AR183" s="139"/>
      <c r="AS183" s="139"/>
      <c r="AU183" s="139"/>
      <c r="AV183" s="139"/>
      <c r="AW183" s="139"/>
      <c r="AX183" s="139"/>
      <c r="AY183" s="139"/>
      <c r="BA183" s="139"/>
    </row>
    <row r="184" spans="1:64" s="33" customFormat="1" ht="15" customHeight="1" x14ac:dyDescent="0.2">
      <c r="A184" s="8">
        <v>1047</v>
      </c>
      <c r="B184" s="29" t="s">
        <v>842</v>
      </c>
      <c r="C184" s="29">
        <v>10</v>
      </c>
      <c r="D184" s="8" t="s">
        <v>624</v>
      </c>
      <c r="E184" s="72">
        <v>0</v>
      </c>
      <c r="F184" s="72">
        <v>0</v>
      </c>
      <c r="G184" s="72">
        <v>1</v>
      </c>
      <c r="H184" s="72">
        <v>0</v>
      </c>
      <c r="I184" s="72">
        <v>1</v>
      </c>
      <c r="J184" s="72"/>
      <c r="K184" s="72">
        <v>0</v>
      </c>
      <c r="L184" s="72">
        <v>0</v>
      </c>
      <c r="M184" s="72">
        <v>0</v>
      </c>
      <c r="N184" s="72">
        <v>0</v>
      </c>
      <c r="O184" s="72">
        <v>1</v>
      </c>
      <c r="P184" s="72" t="s">
        <v>751</v>
      </c>
      <c r="Q184" s="72">
        <v>0</v>
      </c>
      <c r="R184" s="72">
        <v>1</v>
      </c>
      <c r="S184" s="72">
        <v>1</v>
      </c>
      <c r="T184" s="72">
        <v>0</v>
      </c>
      <c r="U184" s="72">
        <v>0</v>
      </c>
      <c r="V184" s="8"/>
      <c r="W184" s="13">
        <f t="shared" si="37"/>
        <v>0</v>
      </c>
      <c r="X184" s="13">
        <f t="shared" si="38"/>
        <v>0</v>
      </c>
      <c r="Y184" s="13">
        <f t="shared" si="39"/>
        <v>1</v>
      </c>
      <c r="Z184" s="12">
        <f t="shared" si="40"/>
        <v>0</v>
      </c>
      <c r="AA184" s="13">
        <f t="shared" si="41"/>
        <v>1</v>
      </c>
      <c r="AB184" s="7">
        <f t="shared" si="28"/>
        <v>2</v>
      </c>
      <c r="AC184" s="7"/>
      <c r="AD184" s="7">
        <f t="shared" si="29"/>
        <v>0</v>
      </c>
      <c r="AE184" s="7">
        <f t="shared" si="30"/>
        <v>1</v>
      </c>
      <c r="AF184" s="7">
        <f t="shared" si="31"/>
        <v>1</v>
      </c>
      <c r="AG184" s="7"/>
      <c r="AI184" s="34"/>
      <c r="AJ184" s="34"/>
      <c r="AK184" s="34"/>
      <c r="AL184" s="34"/>
      <c r="AM184" s="34"/>
      <c r="AO184" s="34"/>
      <c r="AP184" s="34"/>
      <c r="AQ184" s="34"/>
      <c r="AR184" s="34"/>
      <c r="AS184" s="34"/>
      <c r="AU184" s="34"/>
      <c r="AV184" s="34"/>
      <c r="AW184" s="34"/>
      <c r="AX184" s="34"/>
      <c r="AY184" s="34"/>
      <c r="BA184" s="34"/>
    </row>
    <row r="185" spans="1:64" s="33" customFormat="1" ht="15" customHeight="1" x14ac:dyDescent="0.2">
      <c r="A185" s="8">
        <v>1123</v>
      </c>
      <c r="B185" s="29" t="s">
        <v>906</v>
      </c>
      <c r="C185" s="29">
        <v>10</v>
      </c>
      <c r="D185" s="8" t="s">
        <v>701</v>
      </c>
      <c r="E185" s="72">
        <v>1</v>
      </c>
      <c r="F185" s="72">
        <v>0</v>
      </c>
      <c r="G185" s="72">
        <v>1</v>
      </c>
      <c r="H185" s="72">
        <v>0</v>
      </c>
      <c r="I185" s="72">
        <v>1</v>
      </c>
      <c r="J185" s="72"/>
      <c r="K185" s="72">
        <v>1</v>
      </c>
      <c r="L185" s="72">
        <v>1</v>
      </c>
      <c r="M185" s="72">
        <v>0</v>
      </c>
      <c r="N185" s="72">
        <v>0</v>
      </c>
      <c r="O185" s="72">
        <v>0</v>
      </c>
      <c r="P185" s="72" t="s">
        <v>773</v>
      </c>
      <c r="Q185" s="72">
        <v>0</v>
      </c>
      <c r="R185" s="72">
        <v>1</v>
      </c>
      <c r="S185" s="72">
        <v>0</v>
      </c>
      <c r="T185" s="72">
        <v>0</v>
      </c>
      <c r="U185" s="72">
        <v>0</v>
      </c>
      <c r="V185" s="8"/>
      <c r="W185" s="13">
        <f t="shared" si="37"/>
        <v>1</v>
      </c>
      <c r="X185" s="13">
        <f t="shared" si="38"/>
        <v>1</v>
      </c>
      <c r="Y185" s="13">
        <f t="shared" si="39"/>
        <v>0</v>
      </c>
      <c r="Z185" s="12">
        <f t="shared" si="40"/>
        <v>0</v>
      </c>
      <c r="AA185" s="13">
        <f t="shared" si="41"/>
        <v>0</v>
      </c>
      <c r="AB185" s="7">
        <f t="shared" si="28"/>
        <v>2</v>
      </c>
      <c r="AC185" s="7"/>
      <c r="AD185" s="7">
        <f t="shared" si="29"/>
        <v>2</v>
      </c>
      <c r="AE185" s="7">
        <f t="shared" si="30"/>
        <v>0</v>
      </c>
      <c r="AF185" s="7">
        <f t="shared" si="31"/>
        <v>0</v>
      </c>
      <c r="AG185" s="7"/>
      <c r="AH185" s="78"/>
      <c r="AI185" s="80"/>
      <c r="AJ185" s="80"/>
      <c r="AK185" s="80"/>
      <c r="AL185" s="80"/>
      <c r="AM185" s="80"/>
      <c r="AN185" s="78"/>
      <c r="AO185" s="80"/>
      <c r="AP185" s="80"/>
      <c r="AQ185" s="80"/>
      <c r="AR185" s="80"/>
      <c r="AS185" s="80"/>
      <c r="AT185" s="78"/>
      <c r="AU185" s="80"/>
      <c r="AV185" s="80"/>
      <c r="AW185" s="80"/>
      <c r="AX185" s="80"/>
      <c r="AY185" s="80"/>
      <c r="AZ185" s="78"/>
      <c r="BA185" s="34"/>
      <c r="BD185" s="78"/>
      <c r="BE185" s="78"/>
      <c r="BF185" s="78"/>
      <c r="BG185" s="78"/>
      <c r="BH185" s="78"/>
      <c r="BI185" s="78"/>
      <c r="BJ185" s="78"/>
      <c r="BK185" s="78"/>
      <c r="BL185" s="78"/>
    </row>
    <row r="186" spans="1:64" s="33" customFormat="1" ht="15" customHeight="1" x14ac:dyDescent="0.2">
      <c r="A186" s="8">
        <v>1139</v>
      </c>
      <c r="B186" s="29" t="s">
        <v>920</v>
      </c>
      <c r="C186" s="29">
        <v>9</v>
      </c>
      <c r="D186" s="8" t="s">
        <v>717</v>
      </c>
      <c r="E186" s="72">
        <v>1</v>
      </c>
      <c r="F186" s="72">
        <v>1</v>
      </c>
      <c r="G186" s="72">
        <v>1</v>
      </c>
      <c r="H186" s="72">
        <v>0</v>
      </c>
      <c r="I186" s="72">
        <v>0</v>
      </c>
      <c r="J186" s="72"/>
      <c r="K186" s="72">
        <v>1</v>
      </c>
      <c r="L186" s="72">
        <v>1</v>
      </c>
      <c r="M186" s="72">
        <v>0</v>
      </c>
      <c r="N186" s="72">
        <v>0</v>
      </c>
      <c r="O186" s="72">
        <v>0</v>
      </c>
      <c r="P186" s="72"/>
      <c r="Q186" s="72">
        <v>1</v>
      </c>
      <c r="R186" s="72">
        <v>1</v>
      </c>
      <c r="S186" s="72">
        <v>0</v>
      </c>
      <c r="T186" s="72">
        <v>0</v>
      </c>
      <c r="U186" s="72">
        <v>0</v>
      </c>
      <c r="V186" s="8"/>
      <c r="W186" s="13">
        <f t="shared" si="37"/>
        <v>1</v>
      </c>
      <c r="X186" s="13">
        <f t="shared" si="38"/>
        <v>1</v>
      </c>
      <c r="Y186" s="13">
        <f t="shared" si="39"/>
        <v>0</v>
      </c>
      <c r="Z186" s="12">
        <f t="shared" si="40"/>
        <v>0</v>
      </c>
      <c r="AA186" s="13">
        <f t="shared" si="41"/>
        <v>0</v>
      </c>
      <c r="AB186" s="7">
        <f t="shared" si="28"/>
        <v>2</v>
      </c>
      <c r="AC186" s="7"/>
      <c r="AD186" s="7">
        <f t="shared" si="29"/>
        <v>2</v>
      </c>
      <c r="AE186" s="7">
        <f t="shared" si="30"/>
        <v>0</v>
      </c>
      <c r="AF186" s="7">
        <f t="shared" si="31"/>
        <v>0</v>
      </c>
      <c r="AG186" s="7"/>
      <c r="AH186" s="78"/>
      <c r="AI186" s="80"/>
      <c r="AJ186" s="80"/>
      <c r="AK186" s="80"/>
      <c r="AL186" s="80"/>
      <c r="AM186" s="80"/>
      <c r="AN186" s="78"/>
      <c r="AO186" s="80"/>
      <c r="AP186" s="80"/>
      <c r="AQ186" s="80"/>
      <c r="AR186" s="80"/>
      <c r="AS186" s="80"/>
      <c r="AT186" s="78"/>
      <c r="AU186" s="80"/>
      <c r="AV186" s="80"/>
      <c r="AW186" s="80"/>
      <c r="AX186" s="80"/>
      <c r="AY186" s="80"/>
      <c r="AZ186" s="78"/>
      <c r="BA186" s="34"/>
      <c r="BD186" s="78"/>
      <c r="BE186" s="78"/>
      <c r="BF186" s="78"/>
      <c r="BG186" s="78"/>
      <c r="BH186" s="78"/>
      <c r="BI186" s="78"/>
      <c r="BJ186" s="78"/>
      <c r="BK186" s="78"/>
      <c r="BL186" s="78"/>
    </row>
    <row r="187" spans="1:64" s="55" customFormat="1" ht="15" customHeight="1" x14ac:dyDescent="0.2">
      <c r="A187" s="152" t="s">
        <v>18</v>
      </c>
      <c r="B187" s="32" t="s">
        <v>407</v>
      </c>
      <c r="C187" s="32">
        <v>9</v>
      </c>
      <c r="D187" s="149" t="s">
        <v>19</v>
      </c>
      <c r="E187" s="34">
        <v>1</v>
      </c>
      <c r="F187" s="34">
        <v>0</v>
      </c>
      <c r="G187" s="34">
        <v>0</v>
      </c>
      <c r="H187" s="34">
        <v>0</v>
      </c>
      <c r="I187" s="34">
        <v>0</v>
      </c>
      <c r="J187" s="150"/>
      <c r="K187" s="90">
        <v>0</v>
      </c>
      <c r="L187" s="90">
        <v>1</v>
      </c>
      <c r="M187" s="151">
        <v>0</v>
      </c>
      <c r="N187" s="151">
        <v>0</v>
      </c>
      <c r="O187" s="151">
        <v>1</v>
      </c>
      <c r="P187" s="150"/>
      <c r="Q187" s="90">
        <v>1</v>
      </c>
      <c r="R187" s="90">
        <v>1</v>
      </c>
      <c r="S187" s="90">
        <v>1</v>
      </c>
      <c r="T187" s="90">
        <v>0</v>
      </c>
      <c r="U187" s="90">
        <v>0</v>
      </c>
      <c r="V187" s="90"/>
      <c r="W187" s="77">
        <f t="shared" si="37"/>
        <v>1</v>
      </c>
      <c r="X187" s="77">
        <f t="shared" si="38"/>
        <v>1</v>
      </c>
      <c r="Y187" s="77">
        <f t="shared" si="39"/>
        <v>0</v>
      </c>
      <c r="Z187" s="144">
        <f t="shared" si="40"/>
        <v>0</v>
      </c>
      <c r="AA187" s="77">
        <f t="shared" si="41"/>
        <v>0</v>
      </c>
      <c r="AB187" s="42">
        <f t="shared" si="28"/>
        <v>2</v>
      </c>
      <c r="AC187" s="42"/>
      <c r="AD187" s="42">
        <f t="shared" si="29"/>
        <v>2</v>
      </c>
      <c r="AE187" s="42">
        <f t="shared" si="30"/>
        <v>0</v>
      </c>
      <c r="AF187" s="42">
        <f t="shared" si="31"/>
        <v>0</v>
      </c>
      <c r="AG187" s="42"/>
      <c r="AI187" s="137"/>
      <c r="AJ187" s="137"/>
      <c r="AK187" s="137"/>
      <c r="AL187" s="137"/>
      <c r="AM187" s="137"/>
      <c r="AO187" s="137"/>
      <c r="AP187" s="137"/>
      <c r="AQ187" s="137"/>
      <c r="AR187" s="137"/>
      <c r="AS187" s="137"/>
      <c r="AU187" s="137"/>
      <c r="AV187" s="137"/>
      <c r="AW187" s="137"/>
      <c r="AX187" s="137"/>
      <c r="AY187" s="137"/>
      <c r="BA187" s="137"/>
    </row>
    <row r="188" spans="1:64" ht="15" customHeight="1" x14ac:dyDescent="0.2">
      <c r="A188" s="1" t="s">
        <v>32</v>
      </c>
      <c r="B188" s="29" t="s">
        <v>412</v>
      </c>
      <c r="C188" s="29">
        <v>8</v>
      </c>
      <c r="D188" s="4" t="s">
        <v>33</v>
      </c>
      <c r="E188" s="6">
        <v>1</v>
      </c>
      <c r="F188" s="6">
        <v>1</v>
      </c>
      <c r="G188" s="6">
        <v>0</v>
      </c>
      <c r="H188" s="6">
        <v>0</v>
      </c>
      <c r="I188" s="6">
        <v>0</v>
      </c>
      <c r="J188" s="3"/>
      <c r="K188" s="5">
        <v>1</v>
      </c>
      <c r="L188" s="5">
        <v>1</v>
      </c>
      <c r="M188" s="14">
        <v>0</v>
      </c>
      <c r="N188" s="14">
        <v>0.5</v>
      </c>
      <c r="O188" s="14">
        <v>1</v>
      </c>
      <c r="P188" s="3"/>
      <c r="Q188" s="5">
        <v>1</v>
      </c>
      <c r="R188" s="5">
        <v>1</v>
      </c>
      <c r="S188" s="5">
        <v>0</v>
      </c>
      <c r="T188" s="5">
        <v>0</v>
      </c>
      <c r="U188" s="5">
        <v>0</v>
      </c>
      <c r="V188" s="5"/>
      <c r="W188" s="13">
        <f t="shared" si="37"/>
        <v>1</v>
      </c>
      <c r="X188" s="13">
        <f t="shared" si="38"/>
        <v>1</v>
      </c>
      <c r="Y188" s="13">
        <f t="shared" si="39"/>
        <v>0</v>
      </c>
      <c r="Z188" s="12">
        <f t="shared" si="40"/>
        <v>0</v>
      </c>
      <c r="AA188" s="13">
        <f t="shared" si="41"/>
        <v>0</v>
      </c>
      <c r="AB188" s="7">
        <f t="shared" si="28"/>
        <v>2</v>
      </c>
      <c r="AC188" s="7"/>
      <c r="AD188" s="7">
        <f t="shared" si="29"/>
        <v>2</v>
      </c>
      <c r="AE188" s="7">
        <f t="shared" si="30"/>
        <v>0</v>
      </c>
      <c r="AF188" s="7">
        <f t="shared" si="31"/>
        <v>0</v>
      </c>
      <c r="AG188" s="7"/>
      <c r="AI188" s="139"/>
      <c r="AJ188" s="139"/>
      <c r="AK188" s="139"/>
      <c r="AL188" s="139"/>
      <c r="AM188" s="139"/>
      <c r="AO188" s="139"/>
      <c r="AP188" s="139"/>
      <c r="AQ188" s="139"/>
      <c r="AR188" s="139"/>
      <c r="AS188" s="139"/>
      <c r="AU188" s="139"/>
      <c r="AV188" s="139"/>
      <c r="AW188" s="139"/>
      <c r="AX188" s="139"/>
      <c r="AY188" s="139"/>
      <c r="BA188" s="139"/>
    </row>
    <row r="189" spans="1:64" ht="15" customHeight="1" x14ac:dyDescent="0.2">
      <c r="A189" s="8">
        <v>1112</v>
      </c>
      <c r="B189" s="29" t="s">
        <v>897</v>
      </c>
      <c r="C189" s="29">
        <v>11</v>
      </c>
      <c r="D189" s="8" t="s">
        <v>690</v>
      </c>
      <c r="E189" s="72">
        <v>0</v>
      </c>
      <c r="F189" s="72">
        <v>0</v>
      </c>
      <c r="G189" s="72">
        <v>1</v>
      </c>
      <c r="H189" s="72">
        <v>1</v>
      </c>
      <c r="I189" s="72">
        <v>0</v>
      </c>
      <c r="J189" s="72"/>
      <c r="K189" s="72">
        <v>0</v>
      </c>
      <c r="L189" s="72">
        <v>0</v>
      </c>
      <c r="M189" s="72">
        <v>0</v>
      </c>
      <c r="N189" s="72">
        <v>0</v>
      </c>
      <c r="O189" s="72">
        <v>0</v>
      </c>
      <c r="P189" s="72" t="s">
        <v>771</v>
      </c>
      <c r="Q189" s="72">
        <v>0</v>
      </c>
      <c r="R189" s="72">
        <v>1</v>
      </c>
      <c r="S189" s="72">
        <v>1</v>
      </c>
      <c r="T189" s="72">
        <v>1</v>
      </c>
      <c r="U189" s="72">
        <v>1</v>
      </c>
      <c r="V189" s="8"/>
      <c r="W189" s="13">
        <f t="shared" si="37"/>
        <v>0</v>
      </c>
      <c r="X189" s="13">
        <f t="shared" si="38"/>
        <v>0</v>
      </c>
      <c r="Y189" s="13">
        <f t="shared" si="39"/>
        <v>1</v>
      </c>
      <c r="Z189" s="12">
        <f t="shared" si="40"/>
        <v>1</v>
      </c>
      <c r="AA189" s="13">
        <f t="shared" si="41"/>
        <v>0</v>
      </c>
      <c r="AB189" s="7">
        <f t="shared" si="28"/>
        <v>2</v>
      </c>
      <c r="AC189" s="7"/>
      <c r="AD189" s="7">
        <f t="shared" si="29"/>
        <v>0</v>
      </c>
      <c r="AE189" s="7">
        <f t="shared" si="30"/>
        <v>1</v>
      </c>
      <c r="AF189" s="7">
        <f t="shared" si="31"/>
        <v>1</v>
      </c>
      <c r="AG189" s="7"/>
      <c r="AI189" s="139"/>
      <c r="AJ189" s="139"/>
      <c r="AK189" s="139"/>
      <c r="AL189" s="139"/>
      <c r="AM189" s="139"/>
      <c r="AO189" s="139"/>
      <c r="AP189" s="139"/>
      <c r="AQ189" s="139"/>
      <c r="AR189" s="139"/>
      <c r="AS189" s="139"/>
      <c r="AU189" s="139"/>
      <c r="AV189" s="139"/>
      <c r="AW189" s="139"/>
      <c r="AX189" s="139"/>
      <c r="AY189" s="139"/>
      <c r="BA189" s="139"/>
    </row>
    <row r="190" spans="1:64" ht="15" customHeight="1" x14ac:dyDescent="0.2">
      <c r="A190" s="11" t="s">
        <v>209</v>
      </c>
      <c r="B190" s="29" t="s">
        <v>484</v>
      </c>
      <c r="C190" s="29">
        <v>10</v>
      </c>
      <c r="D190" s="4" t="s">
        <v>219</v>
      </c>
      <c r="E190" s="6">
        <v>0</v>
      </c>
      <c r="F190" s="6">
        <v>1</v>
      </c>
      <c r="G190" s="6">
        <v>0</v>
      </c>
      <c r="H190" s="6">
        <v>1</v>
      </c>
      <c r="I190" s="6">
        <v>0</v>
      </c>
      <c r="J190" s="3"/>
      <c r="K190" s="5">
        <v>0</v>
      </c>
      <c r="L190" s="5">
        <v>1</v>
      </c>
      <c r="M190" s="14">
        <v>0</v>
      </c>
      <c r="N190" s="14">
        <v>0.5</v>
      </c>
      <c r="O190" s="14">
        <v>1</v>
      </c>
      <c r="P190" s="3"/>
      <c r="Q190" s="5">
        <v>0</v>
      </c>
      <c r="R190" s="5">
        <v>1</v>
      </c>
      <c r="S190" s="5">
        <v>0</v>
      </c>
      <c r="T190" s="5">
        <v>0</v>
      </c>
      <c r="U190" s="5">
        <v>0</v>
      </c>
      <c r="V190" s="5"/>
      <c r="W190" s="13">
        <f t="shared" si="37"/>
        <v>0</v>
      </c>
      <c r="X190" s="13">
        <f t="shared" si="38"/>
        <v>1</v>
      </c>
      <c r="Y190" s="13">
        <f t="shared" si="39"/>
        <v>0</v>
      </c>
      <c r="Z190" s="12">
        <f t="shared" si="40"/>
        <v>0.5</v>
      </c>
      <c r="AA190" s="13">
        <f t="shared" si="41"/>
        <v>0</v>
      </c>
      <c r="AB190" s="7">
        <f t="shared" si="28"/>
        <v>1.5</v>
      </c>
      <c r="AC190" s="7"/>
      <c r="AD190" s="7">
        <f t="shared" si="29"/>
        <v>1</v>
      </c>
      <c r="AE190" s="7">
        <f t="shared" si="30"/>
        <v>0.5</v>
      </c>
      <c r="AF190" s="7">
        <f t="shared" si="31"/>
        <v>0</v>
      </c>
      <c r="AG190" s="7"/>
      <c r="AI190" s="139"/>
      <c r="AJ190" s="139"/>
      <c r="AK190" s="139"/>
      <c r="AL190" s="139"/>
      <c r="AM190" s="139"/>
      <c r="AO190" s="139"/>
      <c r="AP190" s="139"/>
      <c r="AQ190" s="139"/>
      <c r="AR190" s="139"/>
      <c r="AS190" s="139"/>
      <c r="AU190" s="139"/>
      <c r="AV190" s="139"/>
      <c r="AW190" s="139"/>
      <c r="AX190" s="139"/>
      <c r="AY190" s="139"/>
      <c r="BA190" s="139"/>
    </row>
    <row r="191" spans="1:64" ht="15" customHeight="1" x14ac:dyDescent="0.2">
      <c r="A191" s="31" t="s">
        <v>93</v>
      </c>
      <c r="B191" s="32" t="s">
        <v>439</v>
      </c>
      <c r="C191" s="32">
        <v>8</v>
      </c>
      <c r="D191" s="149" t="s">
        <v>100</v>
      </c>
      <c r="E191" s="34">
        <v>0</v>
      </c>
      <c r="F191" s="34">
        <v>0</v>
      </c>
      <c r="G191" s="34">
        <v>1</v>
      </c>
      <c r="H191" s="34">
        <v>0</v>
      </c>
      <c r="I191" s="34">
        <v>0</v>
      </c>
      <c r="J191" s="150"/>
      <c r="K191" s="90">
        <v>0</v>
      </c>
      <c r="L191" s="90">
        <v>1</v>
      </c>
      <c r="M191" s="151">
        <v>0.5</v>
      </c>
      <c r="N191" s="151">
        <v>0.5</v>
      </c>
      <c r="O191" s="151">
        <v>1</v>
      </c>
      <c r="P191" s="150"/>
      <c r="Q191" s="90">
        <v>0</v>
      </c>
      <c r="R191" s="90">
        <v>1</v>
      </c>
      <c r="S191" s="90">
        <v>0</v>
      </c>
      <c r="T191" s="90">
        <v>0</v>
      </c>
      <c r="U191" s="90">
        <v>0</v>
      </c>
      <c r="V191" s="90"/>
      <c r="W191" s="77">
        <f t="shared" si="37"/>
        <v>0</v>
      </c>
      <c r="X191" s="77">
        <f t="shared" si="38"/>
        <v>1</v>
      </c>
      <c r="Y191" s="77">
        <f t="shared" si="39"/>
        <v>0.5</v>
      </c>
      <c r="Z191" s="144">
        <f t="shared" si="40"/>
        <v>0</v>
      </c>
      <c r="AA191" s="77">
        <f t="shared" si="41"/>
        <v>0</v>
      </c>
      <c r="AB191" s="42">
        <f t="shared" si="28"/>
        <v>1.5</v>
      </c>
      <c r="AC191" s="42"/>
      <c r="AD191" s="42">
        <f t="shared" si="29"/>
        <v>1</v>
      </c>
      <c r="AE191" s="42">
        <f t="shared" si="30"/>
        <v>0</v>
      </c>
      <c r="AF191" s="42">
        <f t="shared" si="31"/>
        <v>0.5</v>
      </c>
      <c r="AG191" s="42"/>
      <c r="AI191" s="139"/>
      <c r="AJ191" s="139"/>
      <c r="AK191" s="139"/>
      <c r="AL191" s="139"/>
      <c r="AM191" s="139"/>
      <c r="AO191" s="139"/>
      <c r="AP191" s="139"/>
      <c r="AQ191" s="139"/>
      <c r="AR191" s="139"/>
      <c r="AS191" s="139"/>
      <c r="AU191" s="139"/>
      <c r="AV191" s="139"/>
      <c r="AW191" s="139"/>
      <c r="AX191" s="139"/>
      <c r="AY191" s="139"/>
      <c r="BA191" s="139"/>
    </row>
    <row r="192" spans="1:64" ht="15" customHeight="1" x14ac:dyDescent="0.2">
      <c r="A192" s="1" t="s">
        <v>192</v>
      </c>
      <c r="B192" s="29" t="s">
        <v>477</v>
      </c>
      <c r="C192" s="29">
        <v>9</v>
      </c>
      <c r="D192" s="4" t="s">
        <v>204</v>
      </c>
      <c r="E192" s="6">
        <v>0</v>
      </c>
      <c r="F192" s="6">
        <v>1</v>
      </c>
      <c r="G192" s="6">
        <v>1</v>
      </c>
      <c r="H192" s="6">
        <v>0</v>
      </c>
      <c r="I192" s="6">
        <v>0</v>
      </c>
      <c r="J192" s="8" t="s">
        <v>321</v>
      </c>
      <c r="K192" s="9">
        <v>1</v>
      </c>
      <c r="L192" s="9">
        <v>0</v>
      </c>
      <c r="M192" s="16">
        <v>0.5</v>
      </c>
      <c r="N192" s="16">
        <v>0.5</v>
      </c>
      <c r="O192" s="16">
        <v>0</v>
      </c>
      <c r="P192" s="10" t="s">
        <v>284</v>
      </c>
      <c r="Q192" s="5">
        <v>0</v>
      </c>
      <c r="R192" s="5">
        <v>1</v>
      </c>
      <c r="S192" s="5">
        <v>0</v>
      </c>
      <c r="T192" s="5">
        <v>0</v>
      </c>
      <c r="U192" s="5">
        <v>0</v>
      </c>
      <c r="V192" s="5"/>
      <c r="W192" s="13">
        <f t="shared" si="37"/>
        <v>0</v>
      </c>
      <c r="X192" s="13">
        <f t="shared" si="38"/>
        <v>1</v>
      </c>
      <c r="Y192" s="13">
        <f t="shared" si="39"/>
        <v>0.5</v>
      </c>
      <c r="Z192" s="12">
        <f t="shared" si="40"/>
        <v>0</v>
      </c>
      <c r="AA192" s="13">
        <f t="shared" si="41"/>
        <v>0</v>
      </c>
      <c r="AB192" s="7">
        <f t="shared" si="28"/>
        <v>1.5</v>
      </c>
      <c r="AC192" s="7"/>
      <c r="AD192" s="7">
        <f t="shared" si="29"/>
        <v>1</v>
      </c>
      <c r="AE192" s="7">
        <f t="shared" si="30"/>
        <v>0</v>
      </c>
      <c r="AF192" s="7">
        <f t="shared" si="31"/>
        <v>0.5</v>
      </c>
      <c r="AG192" s="7"/>
      <c r="AI192" s="139"/>
      <c r="AJ192" s="139"/>
      <c r="AK192" s="139"/>
      <c r="AL192" s="139"/>
      <c r="AM192" s="139"/>
      <c r="AO192" s="139"/>
      <c r="AP192" s="139"/>
      <c r="AQ192" s="139"/>
      <c r="AR192" s="139"/>
      <c r="AS192" s="139"/>
      <c r="AU192" s="139"/>
      <c r="AV192" s="139"/>
      <c r="AW192" s="139"/>
      <c r="AX192" s="139"/>
      <c r="AY192" s="139"/>
      <c r="AZ192" s="139"/>
      <c r="BA192" s="139"/>
      <c r="BD192" s="139"/>
      <c r="BE192" s="139"/>
      <c r="BF192" s="139"/>
      <c r="BG192" s="139"/>
      <c r="BH192" s="139"/>
      <c r="BI192" s="139"/>
      <c r="BJ192" s="139"/>
      <c r="BK192" s="139"/>
      <c r="BL192" s="139"/>
    </row>
    <row r="193" spans="1:64" ht="15" customHeight="1" x14ac:dyDescent="0.2">
      <c r="A193" s="31" t="s">
        <v>81</v>
      </c>
      <c r="B193" s="32" t="s">
        <v>433</v>
      </c>
      <c r="C193" s="32">
        <v>4</v>
      </c>
      <c r="D193" s="149" t="s">
        <v>82</v>
      </c>
      <c r="E193" s="34">
        <v>1</v>
      </c>
      <c r="F193" s="34">
        <v>0</v>
      </c>
      <c r="G193" s="34">
        <v>0</v>
      </c>
      <c r="H193" s="34">
        <v>0</v>
      </c>
      <c r="I193" s="34">
        <v>0</v>
      </c>
      <c r="J193" s="33" t="s">
        <v>134</v>
      </c>
      <c r="K193" s="90">
        <v>1</v>
      </c>
      <c r="L193" s="90">
        <v>1</v>
      </c>
      <c r="M193" s="151">
        <v>0.5</v>
      </c>
      <c r="N193" s="151">
        <v>1</v>
      </c>
      <c r="O193" s="151">
        <v>0.5</v>
      </c>
      <c r="P193" s="150"/>
      <c r="Q193" s="90">
        <v>0</v>
      </c>
      <c r="R193" s="90">
        <v>0</v>
      </c>
      <c r="S193" s="90">
        <v>0</v>
      </c>
      <c r="T193" s="90">
        <v>0</v>
      </c>
      <c r="U193" s="90">
        <v>1</v>
      </c>
      <c r="V193" s="90"/>
      <c r="W193" s="77">
        <f t="shared" si="37"/>
        <v>1</v>
      </c>
      <c r="X193" s="77">
        <f t="shared" si="38"/>
        <v>0</v>
      </c>
      <c r="Y193" s="77">
        <f t="shared" si="39"/>
        <v>0</v>
      </c>
      <c r="Z193" s="144">
        <f t="shared" si="40"/>
        <v>0</v>
      </c>
      <c r="AA193" s="77">
        <f t="shared" si="41"/>
        <v>0.5</v>
      </c>
      <c r="AB193" s="42">
        <f t="shared" si="28"/>
        <v>1.5</v>
      </c>
      <c r="AC193" s="42"/>
      <c r="AD193" s="42">
        <f t="shared" si="29"/>
        <v>1</v>
      </c>
      <c r="AE193" s="42">
        <f t="shared" si="30"/>
        <v>0.5</v>
      </c>
      <c r="AF193" s="42">
        <f t="shared" si="31"/>
        <v>0</v>
      </c>
      <c r="AG193" s="42"/>
      <c r="AI193" s="139"/>
      <c r="AJ193" s="139"/>
      <c r="AK193" s="139"/>
      <c r="AL193" s="139"/>
      <c r="AM193" s="139"/>
      <c r="AO193" s="139"/>
      <c r="AP193" s="139"/>
      <c r="AQ193" s="139"/>
      <c r="AR193" s="139"/>
      <c r="AS193" s="139"/>
      <c r="AU193" s="139"/>
      <c r="AV193" s="139"/>
      <c r="AW193" s="139"/>
      <c r="AX193" s="139"/>
      <c r="AY193" s="139"/>
      <c r="BA193" s="139"/>
    </row>
    <row r="194" spans="1:64" ht="15" customHeight="1" x14ac:dyDescent="0.2">
      <c r="A194" s="31" t="s">
        <v>221</v>
      </c>
      <c r="B194" s="32" t="s">
        <v>488</v>
      </c>
      <c r="C194" s="32">
        <v>11</v>
      </c>
      <c r="D194" s="149" t="s">
        <v>233</v>
      </c>
      <c r="E194" s="33">
        <v>0</v>
      </c>
      <c r="F194" s="33">
        <v>1</v>
      </c>
      <c r="G194" s="33">
        <v>0</v>
      </c>
      <c r="H194" s="33">
        <v>0</v>
      </c>
      <c r="I194" s="33">
        <v>0</v>
      </c>
      <c r="J194" s="33"/>
      <c r="K194" s="33">
        <v>0</v>
      </c>
      <c r="L194" s="34">
        <v>0</v>
      </c>
      <c r="M194" s="155">
        <v>0.5</v>
      </c>
      <c r="N194" s="155">
        <v>0.5</v>
      </c>
      <c r="O194" s="155">
        <v>0.5</v>
      </c>
      <c r="P194" s="33" t="s">
        <v>343</v>
      </c>
      <c r="Q194" s="33">
        <v>0</v>
      </c>
      <c r="R194" s="33">
        <v>1</v>
      </c>
      <c r="S194" s="33">
        <v>0</v>
      </c>
      <c r="T194" s="33">
        <v>1</v>
      </c>
      <c r="U194" s="33">
        <v>0</v>
      </c>
      <c r="V194" s="33"/>
      <c r="W194" s="77">
        <f t="shared" si="37"/>
        <v>0</v>
      </c>
      <c r="X194" s="77">
        <f t="shared" si="38"/>
        <v>1</v>
      </c>
      <c r="Y194" s="77">
        <f t="shared" si="39"/>
        <v>0</v>
      </c>
      <c r="Z194" s="144">
        <f t="shared" si="40"/>
        <v>0.5</v>
      </c>
      <c r="AA194" s="77">
        <f t="shared" si="41"/>
        <v>0</v>
      </c>
      <c r="AB194" s="42">
        <f t="shared" si="28"/>
        <v>1.5</v>
      </c>
      <c r="AC194" s="42"/>
      <c r="AD194" s="42">
        <f t="shared" si="29"/>
        <v>1</v>
      </c>
      <c r="AE194" s="42">
        <f t="shared" si="30"/>
        <v>0.5</v>
      </c>
      <c r="AF194" s="42">
        <f t="shared" si="31"/>
        <v>0</v>
      </c>
      <c r="AG194" s="42"/>
      <c r="AI194" s="139"/>
      <c r="AJ194" s="139"/>
      <c r="AK194" s="139"/>
      <c r="AL194" s="139"/>
      <c r="AM194" s="139"/>
      <c r="AO194" s="139"/>
      <c r="AP194" s="139"/>
      <c r="AQ194" s="139"/>
      <c r="AR194" s="139"/>
      <c r="AS194" s="139"/>
      <c r="AU194" s="139"/>
      <c r="AV194" s="139"/>
      <c r="AW194" s="139"/>
      <c r="AX194" s="139"/>
      <c r="AY194" s="139"/>
      <c r="BA194" s="139"/>
    </row>
    <row r="195" spans="1:64" ht="15" customHeight="1" x14ac:dyDescent="0.2">
      <c r="A195" s="11" t="s">
        <v>160</v>
      </c>
      <c r="B195" s="29" t="s">
        <v>465</v>
      </c>
      <c r="C195" s="29">
        <v>10</v>
      </c>
      <c r="D195" s="4" t="s">
        <v>170</v>
      </c>
      <c r="E195" s="6">
        <v>1</v>
      </c>
      <c r="F195" s="6">
        <v>0</v>
      </c>
      <c r="G195" s="6">
        <v>1</v>
      </c>
      <c r="H195" s="6">
        <v>0</v>
      </c>
      <c r="I195" s="6">
        <v>0</v>
      </c>
      <c r="J195" s="3"/>
      <c r="K195" s="5">
        <v>0</v>
      </c>
      <c r="L195" s="5">
        <v>1</v>
      </c>
      <c r="M195" s="14">
        <v>0.5</v>
      </c>
      <c r="N195" s="14">
        <v>0.5</v>
      </c>
      <c r="O195" s="14">
        <v>0</v>
      </c>
      <c r="P195" s="8" t="s">
        <v>240</v>
      </c>
      <c r="Q195" s="5">
        <v>0</v>
      </c>
      <c r="R195" s="5">
        <v>1</v>
      </c>
      <c r="S195" s="5">
        <v>0</v>
      </c>
      <c r="T195" s="5">
        <v>0</v>
      </c>
      <c r="U195" s="5">
        <v>0</v>
      </c>
      <c r="V195" s="5"/>
      <c r="W195" s="13">
        <f t="shared" si="37"/>
        <v>0</v>
      </c>
      <c r="X195" s="13">
        <f t="shared" si="38"/>
        <v>1</v>
      </c>
      <c r="Y195" s="13">
        <f t="shared" si="39"/>
        <v>0.5</v>
      </c>
      <c r="Z195" s="12">
        <f t="shared" si="40"/>
        <v>0</v>
      </c>
      <c r="AA195" s="13">
        <f t="shared" si="41"/>
        <v>0</v>
      </c>
      <c r="AB195" s="7">
        <f t="shared" ref="AB195:AB258" si="42">SUM(W195:AA195)</f>
        <v>1.5</v>
      </c>
      <c r="AC195" s="7"/>
      <c r="AD195" s="7">
        <f t="shared" ref="AD195:AD258" si="43">W195+X195</f>
        <v>1</v>
      </c>
      <c r="AE195" s="7">
        <f t="shared" ref="AE195:AE258" si="44">Z195+AA195</f>
        <v>0</v>
      </c>
      <c r="AF195" s="7">
        <f t="shared" ref="AF195:AF258" si="45">Y195</f>
        <v>0.5</v>
      </c>
      <c r="AG195" s="7"/>
      <c r="AI195" s="139"/>
      <c r="AJ195" s="139"/>
      <c r="AK195" s="139"/>
      <c r="AL195" s="139"/>
      <c r="AM195" s="139"/>
      <c r="AO195" s="139"/>
      <c r="AP195" s="139"/>
      <c r="AQ195" s="139"/>
      <c r="AR195" s="139"/>
      <c r="AS195" s="139"/>
      <c r="AU195" s="139"/>
      <c r="AV195" s="139"/>
      <c r="AW195" s="139"/>
      <c r="AX195" s="139"/>
      <c r="AY195" s="139"/>
      <c r="AZ195" s="139"/>
      <c r="BA195" s="139"/>
      <c r="BD195" s="139"/>
      <c r="BE195" s="139"/>
      <c r="BF195" s="139"/>
      <c r="BG195" s="139"/>
      <c r="BH195" s="139"/>
      <c r="BI195" s="139"/>
      <c r="BJ195" s="139"/>
      <c r="BK195" s="139"/>
      <c r="BL195" s="139"/>
    </row>
    <row r="196" spans="1:64" s="33" customFormat="1" ht="15" customHeight="1" x14ac:dyDescent="0.2">
      <c r="A196" s="11" t="s">
        <v>184</v>
      </c>
      <c r="B196" s="29" t="s">
        <v>475</v>
      </c>
      <c r="C196" s="29">
        <v>9</v>
      </c>
      <c r="D196" s="4" t="s">
        <v>196</v>
      </c>
      <c r="E196" s="6">
        <v>0</v>
      </c>
      <c r="F196" s="6">
        <v>1</v>
      </c>
      <c r="G196" s="6">
        <v>1</v>
      </c>
      <c r="H196" s="6">
        <v>0</v>
      </c>
      <c r="I196" s="6">
        <v>0</v>
      </c>
      <c r="J196" s="3"/>
      <c r="K196" s="5">
        <v>0</v>
      </c>
      <c r="L196" s="5">
        <v>1</v>
      </c>
      <c r="M196" s="14">
        <v>0.5</v>
      </c>
      <c r="N196" s="14">
        <v>0</v>
      </c>
      <c r="O196" s="14">
        <v>0.5</v>
      </c>
      <c r="P196" s="8" t="s">
        <v>240</v>
      </c>
      <c r="Q196" s="5">
        <v>0</v>
      </c>
      <c r="R196" s="5">
        <v>1</v>
      </c>
      <c r="S196" s="5">
        <v>0</v>
      </c>
      <c r="T196" s="5">
        <v>0</v>
      </c>
      <c r="U196" s="5">
        <v>0</v>
      </c>
      <c r="V196" s="5"/>
      <c r="W196" s="13">
        <f t="shared" si="37"/>
        <v>0</v>
      </c>
      <c r="X196" s="13">
        <f t="shared" si="38"/>
        <v>1</v>
      </c>
      <c r="Y196" s="13">
        <f t="shared" si="39"/>
        <v>0.5</v>
      </c>
      <c r="Z196" s="12">
        <f t="shared" si="40"/>
        <v>0</v>
      </c>
      <c r="AA196" s="13">
        <f t="shared" si="41"/>
        <v>0</v>
      </c>
      <c r="AB196" s="7">
        <f t="shared" si="42"/>
        <v>1.5</v>
      </c>
      <c r="AC196" s="7"/>
      <c r="AD196" s="7">
        <f t="shared" si="43"/>
        <v>1</v>
      </c>
      <c r="AE196" s="7">
        <f t="shared" si="44"/>
        <v>0</v>
      </c>
      <c r="AF196" s="7">
        <f t="shared" si="45"/>
        <v>0.5</v>
      </c>
      <c r="AG196" s="7"/>
      <c r="AI196" s="34"/>
      <c r="AJ196" s="34"/>
      <c r="AK196" s="34"/>
      <c r="AL196" s="34"/>
      <c r="AM196" s="34"/>
      <c r="AO196" s="34"/>
      <c r="AP196" s="34"/>
      <c r="AQ196" s="34"/>
      <c r="AR196" s="34"/>
      <c r="AS196" s="34"/>
      <c r="AU196" s="34"/>
      <c r="AV196" s="34"/>
      <c r="AW196" s="34"/>
      <c r="AX196" s="34"/>
      <c r="AY196" s="34"/>
      <c r="AZ196" s="34"/>
      <c r="BA196" s="34"/>
      <c r="BD196" s="34"/>
      <c r="BE196" s="34"/>
      <c r="BF196" s="34"/>
      <c r="BG196" s="34"/>
      <c r="BH196" s="34"/>
      <c r="BI196" s="34"/>
      <c r="BJ196" s="34"/>
      <c r="BK196" s="34"/>
      <c r="BL196" s="34"/>
    </row>
    <row r="197" spans="1:64" s="78" customFormat="1" ht="15" customHeight="1" x14ac:dyDescent="0.2">
      <c r="A197" s="33">
        <v>1088</v>
      </c>
      <c r="B197" s="32" t="s">
        <v>878</v>
      </c>
      <c r="C197" s="32">
        <v>8</v>
      </c>
      <c r="D197" s="33" t="s">
        <v>665</v>
      </c>
      <c r="E197" s="74">
        <v>0</v>
      </c>
      <c r="F197" s="74">
        <v>1</v>
      </c>
      <c r="G197" s="74">
        <v>1</v>
      </c>
      <c r="H197" s="74">
        <v>0</v>
      </c>
      <c r="I197" s="74">
        <v>0</v>
      </c>
      <c r="J197" s="74"/>
      <c r="K197" s="74">
        <v>0</v>
      </c>
      <c r="L197" s="74">
        <v>1</v>
      </c>
      <c r="M197" s="74">
        <v>0.5</v>
      </c>
      <c r="N197" s="74">
        <v>0.5</v>
      </c>
      <c r="O197" s="74">
        <v>0</v>
      </c>
      <c r="P197" s="74"/>
      <c r="Q197" s="74">
        <v>0</v>
      </c>
      <c r="R197" s="74">
        <v>0</v>
      </c>
      <c r="S197" s="74">
        <v>0</v>
      </c>
      <c r="T197" s="74">
        <v>0</v>
      </c>
      <c r="U197" s="74">
        <v>0</v>
      </c>
      <c r="V197" s="33"/>
      <c r="W197" s="77">
        <f t="shared" ref="W197:W228" si="46">IF(((E197+K197+Q197)=1.5),0.5,ROUND((E197+K197+Q197)/3,0))</f>
        <v>0</v>
      </c>
      <c r="X197" s="77">
        <f t="shared" ref="X197:X228" si="47">IF(((F197+L197+R197)=1.5),0.5,ROUND((F197+L197+R197)/3,0))</f>
        <v>1</v>
      </c>
      <c r="Y197" s="77">
        <f t="shared" ref="Y197:Y228" si="48">IF(((G197+M197+S197)=1.5),0.5,ROUND((G197+M197+S197)/3,0))</f>
        <v>0.5</v>
      </c>
      <c r="Z197" s="144">
        <f t="shared" ref="Z197:Z228" si="49">IF(((H197+N197+T197)=1.5),0.5,ROUND((H197+N197+T197)/3,0))</f>
        <v>0</v>
      </c>
      <c r="AA197" s="77">
        <f t="shared" ref="AA197:AA228" si="50">IF(((I197+O197+U197)=1.5),0.5,ROUND((I197+O197+U197)/3,0))</f>
        <v>0</v>
      </c>
      <c r="AB197" s="42">
        <f t="shared" si="42"/>
        <v>1.5</v>
      </c>
      <c r="AC197" s="42"/>
      <c r="AD197" s="42">
        <f t="shared" si="43"/>
        <v>1</v>
      </c>
      <c r="AE197" s="42">
        <f t="shared" si="44"/>
        <v>0</v>
      </c>
      <c r="AF197" s="42">
        <f t="shared" si="45"/>
        <v>0.5</v>
      </c>
      <c r="AG197" s="42"/>
      <c r="AI197" s="80"/>
      <c r="AJ197" s="80"/>
      <c r="AK197" s="80"/>
      <c r="AL197" s="80"/>
      <c r="AM197" s="80"/>
      <c r="AO197" s="80"/>
      <c r="AP197" s="80"/>
      <c r="AQ197" s="80"/>
      <c r="AR197" s="80"/>
      <c r="AS197" s="80"/>
      <c r="AU197" s="80"/>
      <c r="AV197" s="80"/>
      <c r="AW197" s="80"/>
      <c r="AX197" s="80"/>
      <c r="AY197" s="80"/>
      <c r="BA197" s="80"/>
    </row>
    <row r="198" spans="1:64" s="55" customFormat="1" ht="15" customHeight="1" x14ac:dyDescent="0.2">
      <c r="A198" s="33">
        <v>1014</v>
      </c>
      <c r="B198" s="32" t="s">
        <v>810</v>
      </c>
      <c r="C198" s="32">
        <v>8</v>
      </c>
      <c r="D198" s="33" t="s">
        <v>591</v>
      </c>
      <c r="E198" s="74">
        <v>0</v>
      </c>
      <c r="F198" s="74">
        <v>1</v>
      </c>
      <c r="G198" s="74">
        <v>1</v>
      </c>
      <c r="H198" s="74">
        <v>1</v>
      </c>
      <c r="I198" s="74">
        <v>0</v>
      </c>
      <c r="J198" s="74"/>
      <c r="K198" s="74">
        <v>0</v>
      </c>
      <c r="L198" s="74">
        <v>0</v>
      </c>
      <c r="M198" s="74">
        <v>0</v>
      </c>
      <c r="N198" s="74">
        <v>0</v>
      </c>
      <c r="O198" s="74">
        <v>0</v>
      </c>
      <c r="P198" s="74" t="s">
        <v>744</v>
      </c>
      <c r="Q198" s="74">
        <v>1</v>
      </c>
      <c r="R198" s="74">
        <v>1</v>
      </c>
      <c r="S198" s="74">
        <v>0</v>
      </c>
      <c r="T198" s="74">
        <v>0</v>
      </c>
      <c r="U198" s="74">
        <v>0</v>
      </c>
      <c r="V198" s="74"/>
      <c r="W198" s="77">
        <f t="shared" si="46"/>
        <v>0</v>
      </c>
      <c r="X198" s="77">
        <f t="shared" si="47"/>
        <v>1</v>
      </c>
      <c r="Y198" s="77">
        <f t="shared" si="48"/>
        <v>0</v>
      </c>
      <c r="Z198" s="144">
        <f t="shared" si="49"/>
        <v>0</v>
      </c>
      <c r="AA198" s="77">
        <f t="shared" si="50"/>
        <v>0</v>
      </c>
      <c r="AB198" s="42">
        <f t="shared" si="42"/>
        <v>1</v>
      </c>
      <c r="AC198" s="42"/>
      <c r="AD198" s="42">
        <f t="shared" si="43"/>
        <v>1</v>
      </c>
      <c r="AE198" s="42">
        <f t="shared" si="44"/>
        <v>0</v>
      </c>
      <c r="AF198" s="42">
        <f t="shared" si="45"/>
        <v>0</v>
      </c>
      <c r="AG198" s="145"/>
      <c r="AI198" s="137"/>
      <c r="AJ198" s="137"/>
      <c r="AK198" s="137"/>
      <c r="AL198" s="137"/>
      <c r="AM198" s="137"/>
      <c r="AO198" s="137"/>
      <c r="AP198" s="137"/>
      <c r="AQ198" s="137"/>
      <c r="AR198" s="137"/>
      <c r="AS198" s="137"/>
      <c r="AU198" s="137"/>
      <c r="AV198" s="137"/>
      <c r="AW198" s="137"/>
      <c r="AX198" s="137"/>
      <c r="AY198" s="137"/>
      <c r="BA198" s="137"/>
    </row>
    <row r="199" spans="1:64" ht="15" customHeight="1" x14ac:dyDescent="0.2">
      <c r="A199" s="8">
        <v>1038</v>
      </c>
      <c r="B199" s="29" t="s">
        <v>833</v>
      </c>
      <c r="C199" s="29">
        <v>11</v>
      </c>
      <c r="D199" s="8" t="s">
        <v>615</v>
      </c>
      <c r="E199" s="72">
        <v>0</v>
      </c>
      <c r="F199" s="72">
        <v>1</v>
      </c>
      <c r="G199" s="72">
        <v>0</v>
      </c>
      <c r="H199" s="72">
        <v>0</v>
      </c>
      <c r="I199" s="72">
        <v>0</v>
      </c>
      <c r="J199" s="72" t="s">
        <v>781</v>
      </c>
      <c r="K199" s="72">
        <v>0</v>
      </c>
      <c r="L199" s="72">
        <v>1</v>
      </c>
      <c r="M199" s="72">
        <v>0.5</v>
      </c>
      <c r="N199" s="72">
        <v>0</v>
      </c>
      <c r="O199" s="72">
        <v>1</v>
      </c>
      <c r="P199" s="72"/>
      <c r="Q199" s="72">
        <v>1</v>
      </c>
      <c r="R199" s="72">
        <v>1</v>
      </c>
      <c r="S199" s="72">
        <v>0</v>
      </c>
      <c r="T199" s="72">
        <v>0</v>
      </c>
      <c r="U199" s="72">
        <v>0</v>
      </c>
      <c r="W199" s="13">
        <f t="shared" si="46"/>
        <v>0</v>
      </c>
      <c r="X199" s="13">
        <f t="shared" si="47"/>
        <v>1</v>
      </c>
      <c r="Y199" s="13">
        <f t="shared" si="48"/>
        <v>0</v>
      </c>
      <c r="Z199" s="12">
        <f t="shared" si="49"/>
        <v>0</v>
      </c>
      <c r="AA199" s="13">
        <f t="shared" si="50"/>
        <v>0</v>
      </c>
      <c r="AB199" s="7">
        <f t="shared" si="42"/>
        <v>1</v>
      </c>
      <c r="AC199" s="7"/>
      <c r="AD199" s="7">
        <f t="shared" si="43"/>
        <v>1</v>
      </c>
      <c r="AE199" s="7">
        <f t="shared" si="44"/>
        <v>0</v>
      </c>
      <c r="AF199" s="7">
        <f t="shared" si="45"/>
        <v>0</v>
      </c>
      <c r="AG199" s="88"/>
      <c r="AI199" s="139"/>
      <c r="AJ199" s="139"/>
      <c r="AK199" s="139"/>
      <c r="AL199" s="139"/>
      <c r="AM199" s="139"/>
      <c r="AO199" s="139"/>
      <c r="AP199" s="139"/>
      <c r="AQ199" s="139"/>
      <c r="AR199" s="139"/>
      <c r="AS199" s="139"/>
      <c r="AU199" s="139"/>
      <c r="AV199" s="139"/>
      <c r="AW199" s="139"/>
      <c r="AX199" s="139"/>
      <c r="AY199" s="139"/>
      <c r="BA199" s="139"/>
    </row>
    <row r="200" spans="1:64" ht="15" customHeight="1" x14ac:dyDescent="0.2">
      <c r="A200" s="8">
        <v>1114</v>
      </c>
      <c r="B200" s="29" t="s">
        <v>899</v>
      </c>
      <c r="C200" s="29">
        <v>8</v>
      </c>
      <c r="D200" s="8" t="s">
        <v>692</v>
      </c>
      <c r="E200" s="72">
        <v>0</v>
      </c>
      <c r="F200" s="72">
        <v>1</v>
      </c>
      <c r="G200" s="72">
        <v>0</v>
      </c>
      <c r="H200" s="72">
        <v>0</v>
      </c>
      <c r="I200" s="72">
        <v>0</v>
      </c>
      <c r="J200" s="72" t="s">
        <v>795</v>
      </c>
      <c r="K200" s="72">
        <v>0</v>
      </c>
      <c r="L200" s="72">
        <v>1</v>
      </c>
      <c r="M200" s="72">
        <v>0</v>
      </c>
      <c r="N200" s="72">
        <v>0</v>
      </c>
      <c r="O200" s="72">
        <v>0</v>
      </c>
      <c r="P200" s="72"/>
      <c r="Q200" s="72">
        <v>1</v>
      </c>
      <c r="R200" s="72">
        <v>1</v>
      </c>
      <c r="S200" s="72">
        <v>0</v>
      </c>
      <c r="T200" s="72">
        <v>0</v>
      </c>
      <c r="U200" s="72">
        <v>1</v>
      </c>
      <c r="V200" s="8"/>
      <c r="W200" s="13">
        <f t="shared" si="46"/>
        <v>0</v>
      </c>
      <c r="X200" s="13">
        <f t="shared" si="47"/>
        <v>1</v>
      </c>
      <c r="Y200" s="13">
        <f t="shared" si="48"/>
        <v>0</v>
      </c>
      <c r="Z200" s="12">
        <f t="shared" si="49"/>
        <v>0</v>
      </c>
      <c r="AA200" s="13">
        <f t="shared" si="50"/>
        <v>0</v>
      </c>
      <c r="AB200" s="7">
        <f t="shared" si="42"/>
        <v>1</v>
      </c>
      <c r="AC200" s="7"/>
      <c r="AD200" s="7">
        <f t="shared" si="43"/>
        <v>1</v>
      </c>
      <c r="AE200" s="7">
        <f t="shared" si="44"/>
        <v>0</v>
      </c>
      <c r="AF200" s="7">
        <f t="shared" si="45"/>
        <v>0</v>
      </c>
      <c r="AG200" s="7"/>
      <c r="AI200" s="139"/>
      <c r="AJ200" s="139"/>
      <c r="AK200" s="139"/>
      <c r="AL200" s="139"/>
      <c r="AM200" s="139"/>
      <c r="AO200" s="139"/>
      <c r="AP200" s="139"/>
      <c r="AQ200" s="139"/>
      <c r="AR200" s="139"/>
      <c r="AS200" s="139"/>
      <c r="AU200" s="139"/>
      <c r="AV200" s="139"/>
      <c r="AW200" s="139"/>
      <c r="AX200" s="139"/>
      <c r="AY200" s="139"/>
      <c r="BA200" s="139"/>
    </row>
    <row r="201" spans="1:64" ht="15" customHeight="1" x14ac:dyDescent="0.2">
      <c r="A201" s="11" t="s">
        <v>60</v>
      </c>
      <c r="B201" s="29" t="s">
        <v>425</v>
      </c>
      <c r="C201" s="29">
        <v>11</v>
      </c>
      <c r="D201" s="4" t="s">
        <v>61</v>
      </c>
      <c r="E201" s="6">
        <v>0</v>
      </c>
      <c r="F201" s="6">
        <v>1</v>
      </c>
      <c r="G201" s="6">
        <v>0</v>
      </c>
      <c r="H201" s="6">
        <v>0</v>
      </c>
      <c r="I201" s="6">
        <v>0</v>
      </c>
      <c r="J201" s="8" t="s">
        <v>110</v>
      </c>
      <c r="K201" s="5">
        <v>0</v>
      </c>
      <c r="L201" s="5">
        <v>1</v>
      </c>
      <c r="M201" s="14">
        <v>0</v>
      </c>
      <c r="N201" s="14">
        <v>0.5</v>
      </c>
      <c r="O201" s="14">
        <v>1</v>
      </c>
      <c r="P201" s="8" t="s">
        <v>92</v>
      </c>
      <c r="Q201" s="5">
        <v>0</v>
      </c>
      <c r="R201" s="5">
        <v>1</v>
      </c>
      <c r="S201" s="5">
        <v>0</v>
      </c>
      <c r="T201" s="5">
        <v>0</v>
      </c>
      <c r="U201" s="5">
        <v>0</v>
      </c>
      <c r="V201" s="5"/>
      <c r="W201" s="13">
        <f t="shared" si="46"/>
        <v>0</v>
      </c>
      <c r="X201" s="13">
        <f t="shared" si="47"/>
        <v>1</v>
      </c>
      <c r="Y201" s="13">
        <f t="shared" si="48"/>
        <v>0</v>
      </c>
      <c r="Z201" s="12">
        <f t="shared" si="49"/>
        <v>0</v>
      </c>
      <c r="AA201" s="13">
        <f t="shared" si="50"/>
        <v>0</v>
      </c>
      <c r="AB201" s="7">
        <f t="shared" si="42"/>
        <v>1</v>
      </c>
      <c r="AC201" s="7"/>
      <c r="AD201" s="7">
        <f t="shared" si="43"/>
        <v>1</v>
      </c>
      <c r="AE201" s="7">
        <f t="shared" si="44"/>
        <v>0</v>
      </c>
      <c r="AF201" s="7">
        <f t="shared" si="45"/>
        <v>0</v>
      </c>
      <c r="AG201" s="7"/>
      <c r="AI201" s="139"/>
      <c r="AJ201" s="139"/>
      <c r="AK201" s="139"/>
      <c r="AL201" s="139"/>
      <c r="AM201" s="139"/>
      <c r="AO201" s="139"/>
      <c r="AP201" s="139"/>
      <c r="AQ201" s="139"/>
      <c r="AR201" s="139"/>
      <c r="AS201" s="139"/>
      <c r="AU201" s="139"/>
      <c r="AV201" s="139"/>
      <c r="AW201" s="139"/>
      <c r="AX201" s="139"/>
      <c r="AY201" s="139"/>
      <c r="BA201" s="139"/>
    </row>
    <row r="202" spans="1:64" ht="15" customHeight="1" x14ac:dyDescent="0.2">
      <c r="A202" s="11" t="s">
        <v>292</v>
      </c>
      <c r="B202" s="29" t="s">
        <v>512</v>
      </c>
      <c r="C202" s="29">
        <v>2</v>
      </c>
      <c r="D202" s="4" t="s">
        <v>310</v>
      </c>
      <c r="E202" s="8">
        <v>0</v>
      </c>
      <c r="F202" s="8">
        <v>1</v>
      </c>
      <c r="G202" s="8">
        <v>0</v>
      </c>
      <c r="H202" s="8">
        <v>0</v>
      </c>
      <c r="I202" s="8">
        <v>0</v>
      </c>
      <c r="J202" s="8"/>
      <c r="K202" s="8">
        <v>0</v>
      </c>
      <c r="L202" s="8">
        <v>0</v>
      </c>
      <c r="M202" s="8">
        <v>0</v>
      </c>
      <c r="N202" s="17">
        <v>0.5</v>
      </c>
      <c r="O202" s="8">
        <v>1</v>
      </c>
      <c r="P202" s="8"/>
      <c r="Q202" s="8">
        <v>0</v>
      </c>
      <c r="R202" s="8">
        <v>1</v>
      </c>
      <c r="S202" s="8">
        <v>1</v>
      </c>
      <c r="T202" s="8">
        <v>0</v>
      </c>
      <c r="U202" s="8">
        <v>0</v>
      </c>
      <c r="V202" s="8"/>
      <c r="W202" s="13">
        <f t="shared" si="46"/>
        <v>0</v>
      </c>
      <c r="X202" s="13">
        <f t="shared" si="47"/>
        <v>1</v>
      </c>
      <c r="Y202" s="13">
        <f t="shared" si="48"/>
        <v>0</v>
      </c>
      <c r="Z202" s="12">
        <f t="shared" si="49"/>
        <v>0</v>
      </c>
      <c r="AA202" s="13">
        <f t="shared" si="50"/>
        <v>0</v>
      </c>
      <c r="AB202" s="7">
        <f t="shared" si="42"/>
        <v>1</v>
      </c>
      <c r="AC202" s="7"/>
      <c r="AD202" s="7">
        <f t="shared" si="43"/>
        <v>1</v>
      </c>
      <c r="AE202" s="7">
        <f t="shared" si="44"/>
        <v>0</v>
      </c>
      <c r="AF202" s="7">
        <f t="shared" si="45"/>
        <v>0</v>
      </c>
      <c r="AG202" s="7"/>
      <c r="AI202" s="139"/>
      <c r="AJ202" s="139"/>
      <c r="AK202" s="139"/>
      <c r="AL202" s="139"/>
      <c r="AM202" s="139"/>
      <c r="AO202" s="139"/>
      <c r="AP202" s="139"/>
      <c r="AQ202" s="139"/>
      <c r="AR202" s="139"/>
      <c r="AS202" s="139"/>
      <c r="AU202" s="139"/>
      <c r="AV202" s="139"/>
      <c r="AW202" s="139"/>
      <c r="AX202" s="139"/>
      <c r="AY202" s="139"/>
      <c r="BA202" s="139"/>
    </row>
    <row r="203" spans="1:64" ht="15" customHeight="1" x14ac:dyDescent="0.2">
      <c r="A203" s="90">
        <v>1007</v>
      </c>
      <c r="B203" s="146" t="s">
        <v>805</v>
      </c>
      <c r="C203" s="146">
        <v>8</v>
      </c>
      <c r="D203" s="90" t="s">
        <v>584</v>
      </c>
      <c r="E203" s="147">
        <v>0</v>
      </c>
      <c r="F203" s="147">
        <v>1</v>
      </c>
      <c r="G203" s="147">
        <v>0</v>
      </c>
      <c r="H203" s="147">
        <v>0</v>
      </c>
      <c r="I203" s="147">
        <v>0</v>
      </c>
      <c r="J203" s="147"/>
      <c r="K203" s="147">
        <v>0</v>
      </c>
      <c r="L203" s="147">
        <v>0</v>
      </c>
      <c r="M203" s="147">
        <v>0</v>
      </c>
      <c r="N203" s="147">
        <v>0</v>
      </c>
      <c r="O203" s="147">
        <v>0</v>
      </c>
      <c r="P203" s="147" t="s">
        <v>743</v>
      </c>
      <c r="Q203" s="147">
        <v>1</v>
      </c>
      <c r="R203" s="147">
        <v>1</v>
      </c>
      <c r="S203" s="147">
        <v>1</v>
      </c>
      <c r="T203" s="147">
        <v>0</v>
      </c>
      <c r="U203" s="147">
        <v>0</v>
      </c>
      <c r="V203" s="147"/>
      <c r="W203" s="144">
        <f t="shared" si="46"/>
        <v>0</v>
      </c>
      <c r="X203" s="144">
        <f t="shared" si="47"/>
        <v>1</v>
      </c>
      <c r="Y203" s="144">
        <f t="shared" si="48"/>
        <v>0</v>
      </c>
      <c r="Z203" s="144">
        <f t="shared" si="49"/>
        <v>0</v>
      </c>
      <c r="AA203" s="144">
        <f t="shared" si="50"/>
        <v>0</v>
      </c>
      <c r="AB203" s="145">
        <f t="shared" si="42"/>
        <v>1</v>
      </c>
      <c r="AC203" s="145"/>
      <c r="AD203" s="145">
        <f t="shared" si="43"/>
        <v>1</v>
      </c>
      <c r="AE203" s="145">
        <f t="shared" si="44"/>
        <v>0</v>
      </c>
      <c r="AF203" s="145">
        <f t="shared" si="45"/>
        <v>0</v>
      </c>
      <c r="AG203" s="145"/>
      <c r="AI203" s="139"/>
      <c r="AJ203" s="139"/>
      <c r="AK203" s="139"/>
      <c r="AL203" s="139"/>
      <c r="AM203" s="139"/>
      <c r="AO203" s="139"/>
      <c r="AP203" s="139"/>
      <c r="AQ203" s="139"/>
      <c r="AR203" s="139"/>
      <c r="AS203" s="139"/>
      <c r="AU203" s="139"/>
      <c r="AV203" s="139"/>
      <c r="AW203" s="139"/>
      <c r="AX203" s="139"/>
      <c r="AY203" s="139"/>
      <c r="BA203" s="139"/>
    </row>
    <row r="204" spans="1:64" s="55" customFormat="1" ht="15" customHeight="1" x14ac:dyDescent="0.2">
      <c r="A204" s="90">
        <v>1008</v>
      </c>
      <c r="B204" s="146" t="s">
        <v>805</v>
      </c>
      <c r="C204" s="146">
        <v>8</v>
      </c>
      <c r="D204" s="90" t="s">
        <v>585</v>
      </c>
      <c r="E204" s="147">
        <v>0</v>
      </c>
      <c r="F204" s="147">
        <v>1</v>
      </c>
      <c r="G204" s="147">
        <v>0</v>
      </c>
      <c r="H204" s="147">
        <v>0</v>
      </c>
      <c r="I204" s="147">
        <v>0</v>
      </c>
      <c r="J204" s="147"/>
      <c r="K204" s="147">
        <v>0</v>
      </c>
      <c r="L204" s="147">
        <v>0</v>
      </c>
      <c r="M204" s="147">
        <v>0</v>
      </c>
      <c r="N204" s="147">
        <v>0</v>
      </c>
      <c r="O204" s="147">
        <v>0</v>
      </c>
      <c r="P204" s="147" t="s">
        <v>743</v>
      </c>
      <c r="Q204" s="147">
        <v>1</v>
      </c>
      <c r="R204" s="147">
        <v>1</v>
      </c>
      <c r="S204" s="147">
        <v>0</v>
      </c>
      <c r="T204" s="147">
        <v>0</v>
      </c>
      <c r="U204" s="147">
        <v>0</v>
      </c>
      <c r="V204" s="147"/>
      <c r="W204" s="144">
        <f t="shared" si="46"/>
        <v>0</v>
      </c>
      <c r="X204" s="144">
        <f t="shared" si="47"/>
        <v>1</v>
      </c>
      <c r="Y204" s="144">
        <f t="shared" si="48"/>
        <v>0</v>
      </c>
      <c r="Z204" s="144">
        <f t="shared" si="49"/>
        <v>0</v>
      </c>
      <c r="AA204" s="144">
        <f t="shared" si="50"/>
        <v>0</v>
      </c>
      <c r="AB204" s="145">
        <f t="shared" si="42"/>
        <v>1</v>
      </c>
      <c r="AC204" s="145"/>
      <c r="AD204" s="145">
        <f t="shared" si="43"/>
        <v>1</v>
      </c>
      <c r="AE204" s="145">
        <f t="shared" si="44"/>
        <v>0</v>
      </c>
      <c r="AF204" s="145">
        <f t="shared" si="45"/>
        <v>0</v>
      </c>
      <c r="AG204" s="145"/>
      <c r="AI204" s="137"/>
      <c r="AJ204" s="137"/>
      <c r="AK204" s="137"/>
      <c r="AL204" s="137"/>
      <c r="AM204" s="137"/>
      <c r="AO204" s="137"/>
      <c r="AP204" s="137"/>
      <c r="AQ204" s="137"/>
      <c r="AR204" s="137"/>
      <c r="AS204" s="137"/>
      <c r="AU204" s="137"/>
      <c r="AV204" s="137"/>
      <c r="AW204" s="137"/>
      <c r="AX204" s="137"/>
      <c r="AY204" s="137"/>
      <c r="BA204" s="137"/>
    </row>
    <row r="205" spans="1:64" s="33" customFormat="1" ht="15" customHeight="1" x14ac:dyDescent="0.2">
      <c r="A205" s="8">
        <v>1052</v>
      </c>
      <c r="B205" s="29" t="s">
        <v>847</v>
      </c>
      <c r="C205" s="29">
        <v>11</v>
      </c>
      <c r="D205" s="8" t="s">
        <v>629</v>
      </c>
      <c r="E205" s="72">
        <v>0</v>
      </c>
      <c r="F205" s="72">
        <v>0</v>
      </c>
      <c r="G205" s="72">
        <v>0</v>
      </c>
      <c r="H205" s="72">
        <v>0</v>
      </c>
      <c r="I205" s="72">
        <v>0</v>
      </c>
      <c r="J205" s="72"/>
      <c r="K205" s="72">
        <v>0</v>
      </c>
      <c r="L205" s="72">
        <v>1</v>
      </c>
      <c r="M205" s="72">
        <v>0</v>
      </c>
      <c r="N205" s="72">
        <v>0</v>
      </c>
      <c r="O205" s="72">
        <v>1</v>
      </c>
      <c r="P205" s="72"/>
      <c r="Q205" s="72">
        <v>1</v>
      </c>
      <c r="R205" s="72">
        <v>1</v>
      </c>
      <c r="S205" s="72">
        <v>0</v>
      </c>
      <c r="T205" s="72">
        <v>0</v>
      </c>
      <c r="U205" s="72">
        <v>0</v>
      </c>
      <c r="V205" s="8"/>
      <c r="W205" s="13">
        <f t="shared" si="46"/>
        <v>0</v>
      </c>
      <c r="X205" s="13">
        <f t="shared" si="47"/>
        <v>1</v>
      </c>
      <c r="Y205" s="13">
        <f t="shared" si="48"/>
        <v>0</v>
      </c>
      <c r="Z205" s="12">
        <f t="shared" si="49"/>
        <v>0</v>
      </c>
      <c r="AA205" s="13">
        <f t="shared" si="50"/>
        <v>0</v>
      </c>
      <c r="AB205" s="7">
        <f t="shared" si="42"/>
        <v>1</v>
      </c>
      <c r="AC205" s="7"/>
      <c r="AD205" s="7">
        <f t="shared" si="43"/>
        <v>1</v>
      </c>
      <c r="AE205" s="7">
        <f t="shared" si="44"/>
        <v>0</v>
      </c>
      <c r="AF205" s="7">
        <f t="shared" si="45"/>
        <v>0</v>
      </c>
      <c r="AG205" s="88"/>
      <c r="AI205" s="34"/>
      <c r="AJ205" s="34"/>
      <c r="AK205" s="34"/>
      <c r="AL205" s="34"/>
      <c r="AM205" s="34"/>
      <c r="AO205" s="34"/>
      <c r="AP205" s="34"/>
      <c r="AQ205" s="34"/>
      <c r="AR205" s="34"/>
      <c r="AS205" s="34"/>
      <c r="AU205" s="34"/>
      <c r="AV205" s="34"/>
      <c r="AW205" s="34"/>
      <c r="AX205" s="34"/>
      <c r="AY205" s="34"/>
      <c r="BA205" s="34"/>
    </row>
    <row r="206" spans="1:64" s="33" customFormat="1" ht="15" customHeight="1" x14ac:dyDescent="0.2">
      <c r="A206" s="8">
        <v>1161</v>
      </c>
      <c r="B206" s="29" t="s">
        <v>939</v>
      </c>
      <c r="C206" s="29">
        <v>10</v>
      </c>
      <c r="D206" s="8" t="s">
        <v>740</v>
      </c>
      <c r="E206" s="72">
        <v>0</v>
      </c>
      <c r="F206" s="72">
        <v>1</v>
      </c>
      <c r="G206" s="72">
        <v>0</v>
      </c>
      <c r="H206" s="72">
        <v>0</v>
      </c>
      <c r="I206" s="72">
        <v>0</v>
      </c>
      <c r="J206" s="72"/>
      <c r="K206" s="72">
        <v>0</v>
      </c>
      <c r="L206" s="72">
        <v>0</v>
      </c>
      <c r="M206" s="72">
        <v>0</v>
      </c>
      <c r="N206" s="72">
        <v>0</v>
      </c>
      <c r="O206" s="72">
        <v>0</v>
      </c>
      <c r="P206" s="72" t="s">
        <v>744</v>
      </c>
      <c r="Q206" s="72">
        <v>0</v>
      </c>
      <c r="R206" s="72">
        <v>1</v>
      </c>
      <c r="S206" s="72">
        <v>0</v>
      </c>
      <c r="T206" s="72">
        <v>0</v>
      </c>
      <c r="U206" s="72">
        <v>0</v>
      </c>
      <c r="V206" s="8"/>
      <c r="W206" s="13">
        <f t="shared" si="46"/>
        <v>0</v>
      </c>
      <c r="X206" s="13">
        <f t="shared" si="47"/>
        <v>1</v>
      </c>
      <c r="Y206" s="13">
        <f t="shared" si="48"/>
        <v>0</v>
      </c>
      <c r="Z206" s="12">
        <f t="shared" si="49"/>
        <v>0</v>
      </c>
      <c r="AA206" s="13">
        <f t="shared" si="50"/>
        <v>0</v>
      </c>
      <c r="AB206" s="7">
        <f t="shared" si="42"/>
        <v>1</v>
      </c>
      <c r="AC206" s="7"/>
      <c r="AD206" s="7">
        <f t="shared" si="43"/>
        <v>1</v>
      </c>
      <c r="AE206" s="7">
        <f t="shared" si="44"/>
        <v>0</v>
      </c>
      <c r="AF206" s="7">
        <f t="shared" si="45"/>
        <v>0</v>
      </c>
      <c r="AG206" s="7"/>
      <c r="AI206" s="34"/>
      <c r="AJ206" s="34"/>
      <c r="AK206" s="34"/>
      <c r="AL206" s="34"/>
      <c r="AM206" s="34"/>
      <c r="AO206" s="34"/>
      <c r="AP206" s="34"/>
      <c r="AQ206" s="34"/>
      <c r="AR206" s="34"/>
      <c r="AS206" s="34"/>
      <c r="AU206" s="34"/>
      <c r="AV206" s="34"/>
      <c r="AW206" s="34"/>
      <c r="AX206" s="34"/>
      <c r="AY206" s="34"/>
      <c r="BA206" s="34"/>
    </row>
    <row r="207" spans="1:64" s="55" customFormat="1" ht="15" customHeight="1" x14ac:dyDescent="0.2">
      <c r="A207" s="8">
        <v>1032</v>
      </c>
      <c r="B207" s="29" t="s">
        <v>827</v>
      </c>
      <c r="C207" s="29">
        <v>8</v>
      </c>
      <c r="D207" s="8" t="s">
        <v>609</v>
      </c>
      <c r="E207" s="72">
        <v>0</v>
      </c>
      <c r="F207" s="72">
        <v>1</v>
      </c>
      <c r="G207" s="72">
        <v>1</v>
      </c>
      <c r="H207" s="72">
        <v>0</v>
      </c>
      <c r="I207" s="72">
        <v>0</v>
      </c>
      <c r="J207" s="72"/>
      <c r="K207" s="72">
        <v>0</v>
      </c>
      <c r="L207" s="72">
        <v>0</v>
      </c>
      <c r="M207" s="72">
        <v>0</v>
      </c>
      <c r="N207" s="72">
        <v>0</v>
      </c>
      <c r="O207" s="72">
        <v>0</v>
      </c>
      <c r="P207" s="72" t="s">
        <v>746</v>
      </c>
      <c r="Q207" s="72">
        <v>0</v>
      </c>
      <c r="R207" s="72">
        <v>1</v>
      </c>
      <c r="S207" s="72">
        <v>0</v>
      </c>
      <c r="T207" s="72">
        <v>0</v>
      </c>
      <c r="U207" s="72">
        <v>0</v>
      </c>
      <c r="V207" s="54"/>
      <c r="W207" s="13">
        <f t="shared" si="46"/>
        <v>0</v>
      </c>
      <c r="X207" s="13">
        <f t="shared" si="47"/>
        <v>1</v>
      </c>
      <c r="Y207" s="13">
        <f t="shared" si="48"/>
        <v>0</v>
      </c>
      <c r="Z207" s="12">
        <f t="shared" si="49"/>
        <v>0</v>
      </c>
      <c r="AA207" s="13">
        <f t="shared" si="50"/>
        <v>0</v>
      </c>
      <c r="AB207" s="7">
        <f t="shared" si="42"/>
        <v>1</v>
      </c>
      <c r="AC207" s="7"/>
      <c r="AD207" s="7">
        <f t="shared" si="43"/>
        <v>1</v>
      </c>
      <c r="AE207" s="7">
        <f t="shared" si="44"/>
        <v>0</v>
      </c>
      <c r="AF207" s="7">
        <f t="shared" si="45"/>
        <v>0</v>
      </c>
      <c r="AG207" s="7"/>
      <c r="AI207" s="137"/>
      <c r="AJ207" s="137"/>
      <c r="AK207" s="137"/>
      <c r="AL207" s="137"/>
      <c r="AM207" s="137"/>
      <c r="AO207" s="137"/>
      <c r="AP207" s="137"/>
      <c r="AQ207" s="137"/>
      <c r="AR207" s="137"/>
      <c r="AS207" s="137"/>
      <c r="AU207" s="137"/>
      <c r="AV207" s="137"/>
      <c r="AW207" s="137"/>
      <c r="AX207" s="137"/>
      <c r="AY207" s="137"/>
      <c r="BA207" s="137"/>
    </row>
    <row r="208" spans="1:64" s="55" customFormat="1" ht="15" customHeight="1" x14ac:dyDescent="0.2">
      <c r="A208" s="152" t="s">
        <v>95</v>
      </c>
      <c r="B208" s="32" t="s">
        <v>440</v>
      </c>
      <c r="C208" s="32">
        <v>1</v>
      </c>
      <c r="D208" s="149" t="s">
        <v>102</v>
      </c>
      <c r="E208" s="34">
        <v>0</v>
      </c>
      <c r="F208" s="34">
        <v>1</v>
      </c>
      <c r="G208" s="34">
        <v>1</v>
      </c>
      <c r="H208" s="34">
        <v>1</v>
      </c>
      <c r="I208" s="34">
        <v>0</v>
      </c>
      <c r="J208" s="150"/>
      <c r="K208" s="90">
        <v>0</v>
      </c>
      <c r="L208" s="90">
        <v>0</v>
      </c>
      <c r="M208" s="151">
        <v>0.5</v>
      </c>
      <c r="N208" s="151">
        <v>0.5</v>
      </c>
      <c r="O208" s="151">
        <v>0</v>
      </c>
      <c r="P208" s="150"/>
      <c r="Q208" s="90">
        <v>0</v>
      </c>
      <c r="R208" s="90">
        <v>0</v>
      </c>
      <c r="S208" s="90">
        <v>0</v>
      </c>
      <c r="T208" s="90">
        <v>0</v>
      </c>
      <c r="U208" s="90">
        <v>1</v>
      </c>
      <c r="V208" s="90"/>
      <c r="W208" s="77">
        <f t="shared" si="46"/>
        <v>0</v>
      </c>
      <c r="X208" s="77">
        <f t="shared" si="47"/>
        <v>0</v>
      </c>
      <c r="Y208" s="77">
        <f t="shared" si="48"/>
        <v>0.5</v>
      </c>
      <c r="Z208" s="144">
        <f t="shared" si="49"/>
        <v>0.5</v>
      </c>
      <c r="AA208" s="77">
        <f t="shared" si="50"/>
        <v>0</v>
      </c>
      <c r="AB208" s="42">
        <f t="shared" si="42"/>
        <v>1</v>
      </c>
      <c r="AC208" s="42"/>
      <c r="AD208" s="42">
        <f t="shared" si="43"/>
        <v>0</v>
      </c>
      <c r="AE208" s="42">
        <f t="shared" si="44"/>
        <v>0.5</v>
      </c>
      <c r="AF208" s="42">
        <f t="shared" si="45"/>
        <v>0.5</v>
      </c>
      <c r="AG208" s="42"/>
      <c r="AI208" s="137"/>
      <c r="AJ208" s="137"/>
      <c r="AK208" s="137"/>
      <c r="AL208" s="137"/>
      <c r="AM208" s="137"/>
      <c r="AO208" s="137"/>
      <c r="AP208" s="137"/>
      <c r="AQ208" s="137"/>
      <c r="AR208" s="137"/>
      <c r="AS208" s="137"/>
      <c r="AU208" s="137"/>
      <c r="AV208" s="137"/>
      <c r="AW208" s="137"/>
      <c r="AX208" s="137"/>
      <c r="AY208" s="137"/>
      <c r="BA208" s="137"/>
    </row>
    <row r="209" spans="1:64" ht="15" customHeight="1" x14ac:dyDescent="0.2">
      <c r="A209" s="1" t="s">
        <v>958</v>
      </c>
      <c r="B209" s="29" t="s">
        <v>508</v>
      </c>
      <c r="C209" s="29">
        <v>2</v>
      </c>
      <c r="D209" s="4" t="s">
        <v>297</v>
      </c>
      <c r="E209" s="8">
        <v>0</v>
      </c>
      <c r="F209" s="8">
        <v>0</v>
      </c>
      <c r="G209" s="8">
        <v>0</v>
      </c>
      <c r="H209" s="8">
        <v>0</v>
      </c>
      <c r="I209" s="8">
        <v>0</v>
      </c>
      <c r="J209" s="8"/>
      <c r="K209" s="8">
        <v>0</v>
      </c>
      <c r="L209" s="8">
        <v>1</v>
      </c>
      <c r="M209" s="8">
        <v>0</v>
      </c>
      <c r="N209" s="8">
        <v>0</v>
      </c>
      <c r="O209" s="8">
        <v>1</v>
      </c>
      <c r="P209" s="8"/>
      <c r="Q209" s="8">
        <v>0</v>
      </c>
      <c r="R209" s="8">
        <v>1</v>
      </c>
      <c r="S209" s="8">
        <v>0</v>
      </c>
      <c r="T209" s="8">
        <v>0</v>
      </c>
      <c r="U209" s="8">
        <v>0</v>
      </c>
      <c r="V209" s="8"/>
      <c r="W209" s="13">
        <f t="shared" si="46"/>
        <v>0</v>
      </c>
      <c r="X209" s="13">
        <f t="shared" si="47"/>
        <v>1</v>
      </c>
      <c r="Y209" s="13">
        <f t="shared" si="48"/>
        <v>0</v>
      </c>
      <c r="Z209" s="12">
        <f t="shared" si="49"/>
        <v>0</v>
      </c>
      <c r="AA209" s="13">
        <f t="shared" si="50"/>
        <v>0</v>
      </c>
      <c r="AB209" s="7">
        <f t="shared" si="42"/>
        <v>1</v>
      </c>
      <c r="AC209" s="7"/>
      <c r="AD209" s="7">
        <f t="shared" si="43"/>
        <v>1</v>
      </c>
      <c r="AE209" s="7">
        <f t="shared" si="44"/>
        <v>0</v>
      </c>
      <c r="AF209" s="7">
        <f t="shared" si="45"/>
        <v>0</v>
      </c>
      <c r="AG209" s="7"/>
      <c r="AI209" s="139"/>
      <c r="AJ209" s="139"/>
      <c r="AK209" s="139"/>
      <c r="AL209" s="139"/>
      <c r="AM209" s="139"/>
      <c r="AO209" s="139"/>
      <c r="AP209" s="139"/>
      <c r="AQ209" s="139"/>
      <c r="AR209" s="139"/>
      <c r="AS209" s="139"/>
      <c r="AU209" s="139"/>
      <c r="AV209" s="139"/>
      <c r="AW209" s="139"/>
      <c r="AX209" s="139"/>
      <c r="AY209" s="139"/>
      <c r="BA209" s="139"/>
    </row>
    <row r="210" spans="1:64" ht="15" customHeight="1" x14ac:dyDescent="0.2">
      <c r="A210" s="8">
        <v>1110</v>
      </c>
      <c r="B210" s="29" t="s">
        <v>895</v>
      </c>
      <c r="C210" s="29">
        <v>11</v>
      </c>
      <c r="D210" s="8" t="s">
        <v>688</v>
      </c>
      <c r="E210" s="72">
        <v>0</v>
      </c>
      <c r="F210" s="72">
        <v>0</v>
      </c>
      <c r="G210" s="72">
        <v>1</v>
      </c>
      <c r="H210" s="72">
        <v>0</v>
      </c>
      <c r="I210" s="72">
        <v>1</v>
      </c>
      <c r="J210" s="72"/>
      <c r="K210" s="72">
        <v>0</v>
      </c>
      <c r="L210" s="72">
        <v>0</v>
      </c>
      <c r="M210" s="72">
        <v>0</v>
      </c>
      <c r="N210" s="72">
        <v>0</v>
      </c>
      <c r="O210" s="72">
        <v>1</v>
      </c>
      <c r="P210" s="72" t="s">
        <v>769</v>
      </c>
      <c r="Q210" s="72">
        <v>0</v>
      </c>
      <c r="R210" s="72">
        <v>1</v>
      </c>
      <c r="S210" s="72">
        <v>0</v>
      </c>
      <c r="T210" s="72">
        <v>0</v>
      </c>
      <c r="U210" s="72">
        <v>0</v>
      </c>
      <c r="V210" s="8"/>
      <c r="W210" s="13">
        <f t="shared" si="46"/>
        <v>0</v>
      </c>
      <c r="X210" s="13">
        <f t="shared" si="47"/>
        <v>0</v>
      </c>
      <c r="Y210" s="13">
        <f t="shared" si="48"/>
        <v>0</v>
      </c>
      <c r="Z210" s="12">
        <f t="shared" si="49"/>
        <v>0</v>
      </c>
      <c r="AA210" s="13">
        <f t="shared" si="50"/>
        <v>1</v>
      </c>
      <c r="AB210" s="7">
        <f t="shared" si="42"/>
        <v>1</v>
      </c>
      <c r="AC210" s="7"/>
      <c r="AD210" s="7">
        <f t="shared" si="43"/>
        <v>0</v>
      </c>
      <c r="AE210" s="7">
        <f t="shared" si="44"/>
        <v>1</v>
      </c>
      <c r="AF210" s="7">
        <f t="shared" si="45"/>
        <v>0</v>
      </c>
      <c r="AG210" s="7"/>
      <c r="AI210" s="139"/>
      <c r="AJ210" s="139"/>
      <c r="AK210" s="139"/>
      <c r="AL210" s="139"/>
      <c r="AM210" s="139"/>
      <c r="AO210" s="139"/>
      <c r="AP210" s="139"/>
      <c r="AQ210" s="139"/>
      <c r="AR210" s="139"/>
      <c r="AS210" s="139"/>
      <c r="AU210" s="139"/>
      <c r="AV210" s="139"/>
      <c r="AW210" s="139"/>
      <c r="AX210" s="139"/>
      <c r="AY210" s="139"/>
      <c r="AZ210" s="139"/>
      <c r="BA210" s="139"/>
      <c r="BD210" s="139"/>
      <c r="BE210" s="139"/>
      <c r="BF210" s="139"/>
      <c r="BG210" s="139"/>
      <c r="BH210" s="139"/>
      <c r="BI210" s="139"/>
      <c r="BJ210" s="139"/>
      <c r="BK210" s="139"/>
      <c r="BL210" s="139"/>
    </row>
    <row r="211" spans="1:64" s="33" customFormat="1" ht="15" customHeight="1" x14ac:dyDescent="0.2">
      <c r="A211" s="8">
        <v>1011</v>
      </c>
      <c r="B211" s="29" t="s">
        <v>808</v>
      </c>
      <c r="C211" s="29">
        <v>11</v>
      </c>
      <c r="D211" s="8" t="s">
        <v>588</v>
      </c>
      <c r="E211" s="72">
        <v>0</v>
      </c>
      <c r="F211" s="72">
        <v>1</v>
      </c>
      <c r="G211" s="72">
        <v>0</v>
      </c>
      <c r="H211" s="72">
        <v>0</v>
      </c>
      <c r="I211" s="72">
        <v>0</v>
      </c>
      <c r="J211" s="72"/>
      <c r="K211" s="72">
        <v>0</v>
      </c>
      <c r="L211" s="72">
        <v>0</v>
      </c>
      <c r="M211" s="72">
        <v>0</v>
      </c>
      <c r="N211" s="72">
        <v>0</v>
      </c>
      <c r="O211" s="72">
        <v>0</v>
      </c>
      <c r="P211" s="72" t="s">
        <v>743</v>
      </c>
      <c r="Q211" s="72">
        <v>0</v>
      </c>
      <c r="R211" s="72">
        <v>1</v>
      </c>
      <c r="S211" s="72">
        <v>0</v>
      </c>
      <c r="T211" s="72">
        <v>0</v>
      </c>
      <c r="U211" s="72">
        <v>0</v>
      </c>
      <c r="V211" s="72"/>
      <c r="W211" s="13">
        <f t="shared" si="46"/>
        <v>0</v>
      </c>
      <c r="X211" s="13">
        <f t="shared" si="47"/>
        <v>1</v>
      </c>
      <c r="Y211" s="13">
        <f t="shared" si="48"/>
        <v>0</v>
      </c>
      <c r="Z211" s="12">
        <f t="shared" si="49"/>
        <v>0</v>
      </c>
      <c r="AA211" s="13">
        <f t="shared" si="50"/>
        <v>0</v>
      </c>
      <c r="AB211" s="7">
        <f t="shared" si="42"/>
        <v>1</v>
      </c>
      <c r="AC211" s="7"/>
      <c r="AD211" s="7">
        <f t="shared" si="43"/>
        <v>1</v>
      </c>
      <c r="AE211" s="7">
        <f t="shared" si="44"/>
        <v>0</v>
      </c>
      <c r="AF211" s="7">
        <f t="shared" si="45"/>
        <v>0</v>
      </c>
      <c r="AG211" s="7"/>
      <c r="AI211" s="34"/>
      <c r="AJ211" s="34"/>
      <c r="AK211" s="34"/>
      <c r="AL211" s="34"/>
      <c r="AM211" s="34"/>
      <c r="AO211" s="34"/>
      <c r="AP211" s="34"/>
      <c r="AQ211" s="34"/>
      <c r="AR211" s="34"/>
      <c r="AS211" s="34"/>
      <c r="AU211" s="34"/>
      <c r="AV211" s="34"/>
      <c r="AW211" s="34"/>
      <c r="AX211" s="34"/>
      <c r="AY211" s="34"/>
      <c r="BA211" s="34"/>
    </row>
    <row r="212" spans="1:64" s="33" customFormat="1" ht="15" customHeight="1" x14ac:dyDescent="0.2">
      <c r="A212" s="152" t="s">
        <v>332</v>
      </c>
      <c r="B212" s="32" t="s">
        <v>528</v>
      </c>
      <c r="C212" s="32">
        <v>2</v>
      </c>
      <c r="D212" s="149" t="s">
        <v>357</v>
      </c>
      <c r="E212" s="33">
        <v>0</v>
      </c>
      <c r="F212" s="33">
        <v>0</v>
      </c>
      <c r="G212" s="33">
        <v>1</v>
      </c>
      <c r="H212" s="33">
        <v>0</v>
      </c>
      <c r="I212" s="33">
        <v>1</v>
      </c>
      <c r="K212" s="33">
        <v>0</v>
      </c>
      <c r="L212" s="33">
        <v>0</v>
      </c>
      <c r="M212" s="33">
        <v>0</v>
      </c>
      <c r="N212" s="33">
        <v>0</v>
      </c>
      <c r="O212" s="33">
        <v>0</v>
      </c>
      <c r="Q212" s="33">
        <v>0</v>
      </c>
      <c r="R212" s="33">
        <v>1</v>
      </c>
      <c r="S212" s="33">
        <v>0</v>
      </c>
      <c r="T212" s="33">
        <v>0</v>
      </c>
      <c r="U212" s="33">
        <v>1</v>
      </c>
      <c r="W212" s="77">
        <f t="shared" si="46"/>
        <v>0</v>
      </c>
      <c r="X212" s="77">
        <f t="shared" si="47"/>
        <v>0</v>
      </c>
      <c r="Y212" s="77">
        <f t="shared" si="48"/>
        <v>0</v>
      </c>
      <c r="Z212" s="144">
        <f t="shared" si="49"/>
        <v>0</v>
      </c>
      <c r="AA212" s="77">
        <f t="shared" si="50"/>
        <v>1</v>
      </c>
      <c r="AB212" s="42">
        <f t="shared" si="42"/>
        <v>1</v>
      </c>
      <c r="AC212" s="42"/>
      <c r="AD212" s="42">
        <f t="shared" si="43"/>
        <v>0</v>
      </c>
      <c r="AE212" s="42">
        <f t="shared" si="44"/>
        <v>1</v>
      </c>
      <c r="AF212" s="42">
        <f t="shared" si="45"/>
        <v>0</v>
      </c>
      <c r="AG212" s="42"/>
      <c r="AI212" s="34"/>
      <c r="AJ212" s="34"/>
      <c r="AK212" s="34"/>
      <c r="AL212" s="34"/>
      <c r="AM212" s="34"/>
      <c r="AO212" s="34"/>
      <c r="AP212" s="34"/>
      <c r="AQ212" s="34"/>
      <c r="AR212" s="34"/>
      <c r="AS212" s="34"/>
      <c r="AU212" s="34"/>
      <c r="AV212" s="34"/>
      <c r="AW212" s="34"/>
      <c r="AX212" s="34"/>
      <c r="AY212" s="34"/>
      <c r="BA212" s="34"/>
    </row>
    <row r="213" spans="1:64" s="55" customFormat="1" ht="15" customHeight="1" x14ac:dyDescent="0.2">
      <c r="A213" s="8">
        <v>1006</v>
      </c>
      <c r="B213" s="29" t="s">
        <v>804</v>
      </c>
      <c r="C213" s="29">
        <v>8</v>
      </c>
      <c r="D213" s="8" t="s">
        <v>583</v>
      </c>
      <c r="E213" s="72">
        <v>1</v>
      </c>
      <c r="F213" s="72">
        <v>0</v>
      </c>
      <c r="G213" s="72">
        <v>0</v>
      </c>
      <c r="H213" s="72">
        <v>0</v>
      </c>
      <c r="I213" s="72">
        <v>1</v>
      </c>
      <c r="J213" s="72" t="s">
        <v>778</v>
      </c>
      <c r="K213" s="72">
        <v>0</v>
      </c>
      <c r="L213" s="72">
        <v>0</v>
      </c>
      <c r="M213" s="72">
        <v>0</v>
      </c>
      <c r="N213" s="72">
        <v>0</v>
      </c>
      <c r="O213" s="72">
        <v>0</v>
      </c>
      <c r="P213" s="72" t="s">
        <v>743</v>
      </c>
      <c r="Q213" s="72">
        <v>0</v>
      </c>
      <c r="R213" s="72">
        <v>1</v>
      </c>
      <c r="S213" s="72">
        <v>0</v>
      </c>
      <c r="T213" s="72">
        <v>0</v>
      </c>
      <c r="U213" s="72">
        <v>1</v>
      </c>
      <c r="V213" s="72"/>
      <c r="W213" s="13">
        <f t="shared" si="46"/>
        <v>0</v>
      </c>
      <c r="X213" s="13">
        <f t="shared" si="47"/>
        <v>0</v>
      </c>
      <c r="Y213" s="13">
        <f t="shared" si="48"/>
        <v>0</v>
      </c>
      <c r="Z213" s="12">
        <f t="shared" si="49"/>
        <v>0</v>
      </c>
      <c r="AA213" s="13">
        <f t="shared" si="50"/>
        <v>1</v>
      </c>
      <c r="AB213" s="7">
        <f t="shared" si="42"/>
        <v>1</v>
      </c>
      <c r="AC213" s="7"/>
      <c r="AD213" s="7">
        <f t="shared" si="43"/>
        <v>0</v>
      </c>
      <c r="AE213" s="7">
        <f t="shared" si="44"/>
        <v>1</v>
      </c>
      <c r="AF213" s="7">
        <f t="shared" si="45"/>
        <v>0</v>
      </c>
      <c r="AG213" s="7"/>
      <c r="AI213" s="137"/>
      <c r="AJ213" s="137"/>
      <c r="AK213" s="137"/>
      <c r="AL213" s="137"/>
      <c r="AM213" s="137"/>
      <c r="AO213" s="137"/>
      <c r="AP213" s="137"/>
      <c r="AQ213" s="137"/>
      <c r="AR213" s="137"/>
      <c r="AS213" s="137"/>
      <c r="AU213" s="137"/>
      <c r="AV213" s="137"/>
      <c r="AW213" s="137"/>
      <c r="AX213" s="137"/>
      <c r="AY213" s="137"/>
      <c r="BA213" s="137"/>
    </row>
    <row r="214" spans="1:64" s="55" customFormat="1" ht="15" customHeight="1" x14ac:dyDescent="0.2">
      <c r="A214" s="8">
        <v>1026</v>
      </c>
      <c r="B214" s="29" t="s">
        <v>821</v>
      </c>
      <c r="C214" s="29">
        <v>9</v>
      </c>
      <c r="D214" s="8" t="s">
        <v>603</v>
      </c>
      <c r="E214" s="72">
        <v>0</v>
      </c>
      <c r="F214" s="72">
        <v>1</v>
      </c>
      <c r="G214" s="72">
        <v>0</v>
      </c>
      <c r="H214" s="72">
        <v>0</v>
      </c>
      <c r="I214" s="72">
        <v>0</v>
      </c>
      <c r="J214" s="72"/>
      <c r="K214" s="72">
        <v>0</v>
      </c>
      <c r="L214" s="72">
        <v>0</v>
      </c>
      <c r="M214" s="72">
        <v>0</v>
      </c>
      <c r="N214" s="72">
        <v>0</v>
      </c>
      <c r="O214" s="72">
        <v>0</v>
      </c>
      <c r="P214" s="72" t="s">
        <v>746</v>
      </c>
      <c r="Q214" s="72">
        <v>1</v>
      </c>
      <c r="R214" s="72">
        <v>1</v>
      </c>
      <c r="S214" s="72">
        <v>1</v>
      </c>
      <c r="T214" s="72">
        <v>0</v>
      </c>
      <c r="U214" s="72">
        <v>0</v>
      </c>
      <c r="V214" s="54"/>
      <c r="W214" s="13">
        <f t="shared" si="46"/>
        <v>0</v>
      </c>
      <c r="X214" s="13">
        <f t="shared" si="47"/>
        <v>1</v>
      </c>
      <c r="Y214" s="13">
        <f t="shared" si="48"/>
        <v>0</v>
      </c>
      <c r="Z214" s="12">
        <f t="shared" si="49"/>
        <v>0</v>
      </c>
      <c r="AA214" s="13">
        <f t="shared" si="50"/>
        <v>0</v>
      </c>
      <c r="AB214" s="7">
        <f t="shared" si="42"/>
        <v>1</v>
      </c>
      <c r="AC214" s="7"/>
      <c r="AD214" s="7">
        <f t="shared" si="43"/>
        <v>1</v>
      </c>
      <c r="AE214" s="7">
        <f t="shared" si="44"/>
        <v>0</v>
      </c>
      <c r="AF214" s="7">
        <f t="shared" si="45"/>
        <v>0</v>
      </c>
      <c r="AG214" s="7"/>
      <c r="AI214" s="137"/>
      <c r="AJ214" s="137"/>
      <c r="AK214" s="137"/>
      <c r="AL214" s="137"/>
      <c r="AM214" s="137"/>
      <c r="AO214" s="137"/>
      <c r="AP214" s="137"/>
      <c r="AQ214" s="137"/>
      <c r="AR214" s="137"/>
      <c r="AS214" s="137"/>
      <c r="AU214" s="137"/>
      <c r="AV214" s="137"/>
      <c r="AW214" s="137"/>
      <c r="AX214" s="137"/>
      <c r="AY214" s="137"/>
      <c r="BA214" s="137"/>
    </row>
    <row r="215" spans="1:64" ht="15" customHeight="1" x14ac:dyDescent="0.2">
      <c r="A215" s="11" t="s">
        <v>956</v>
      </c>
      <c r="B215" s="29" t="s">
        <v>492</v>
      </c>
      <c r="C215" s="29">
        <v>10</v>
      </c>
      <c r="D215" s="4" t="s">
        <v>246</v>
      </c>
      <c r="E215" s="8">
        <v>0</v>
      </c>
      <c r="F215" s="8">
        <v>0</v>
      </c>
      <c r="G215" s="8">
        <v>0</v>
      </c>
      <c r="H215" s="8">
        <v>0</v>
      </c>
      <c r="I215" s="8">
        <v>0</v>
      </c>
      <c r="J215" s="8"/>
      <c r="K215" s="8">
        <v>0</v>
      </c>
      <c r="L215" s="6">
        <v>1</v>
      </c>
      <c r="M215" s="17">
        <v>0</v>
      </c>
      <c r="N215" s="17">
        <v>0</v>
      </c>
      <c r="O215" s="17">
        <v>1</v>
      </c>
      <c r="P215" s="3"/>
      <c r="Q215" s="8">
        <v>0</v>
      </c>
      <c r="R215" s="8">
        <v>1</v>
      </c>
      <c r="S215" s="8">
        <v>0</v>
      </c>
      <c r="T215" s="8">
        <v>0</v>
      </c>
      <c r="U215" s="8">
        <v>0</v>
      </c>
      <c r="V215" s="8"/>
      <c r="W215" s="13">
        <f t="shared" si="46"/>
        <v>0</v>
      </c>
      <c r="X215" s="13">
        <f t="shared" si="47"/>
        <v>1</v>
      </c>
      <c r="Y215" s="13">
        <f t="shared" si="48"/>
        <v>0</v>
      </c>
      <c r="Z215" s="12">
        <f t="shared" si="49"/>
        <v>0</v>
      </c>
      <c r="AA215" s="13">
        <f t="shared" si="50"/>
        <v>0</v>
      </c>
      <c r="AB215" s="7">
        <f t="shared" si="42"/>
        <v>1</v>
      </c>
      <c r="AC215" s="7"/>
      <c r="AD215" s="7">
        <f t="shared" si="43"/>
        <v>1</v>
      </c>
      <c r="AE215" s="7">
        <f t="shared" si="44"/>
        <v>0</v>
      </c>
      <c r="AF215" s="7">
        <f t="shared" si="45"/>
        <v>0</v>
      </c>
      <c r="AG215" s="7"/>
      <c r="AI215" s="139"/>
      <c r="AJ215" s="139"/>
      <c r="AK215" s="139"/>
      <c r="AL215" s="139"/>
      <c r="AM215" s="139"/>
      <c r="AO215" s="139"/>
      <c r="AP215" s="139"/>
      <c r="AQ215" s="139"/>
      <c r="AR215" s="139"/>
      <c r="AS215" s="139"/>
      <c r="AU215" s="139"/>
      <c r="AV215" s="139"/>
      <c r="AW215" s="139"/>
      <c r="AX215" s="139"/>
      <c r="AY215" s="139"/>
      <c r="BA215" s="139"/>
    </row>
    <row r="216" spans="1:64" ht="15" customHeight="1" x14ac:dyDescent="0.2">
      <c r="A216" s="152" t="s">
        <v>143</v>
      </c>
      <c r="B216" s="32" t="s">
        <v>459</v>
      </c>
      <c r="C216" s="32">
        <v>29</v>
      </c>
      <c r="D216" s="149" t="s">
        <v>150</v>
      </c>
      <c r="E216" s="34">
        <v>0</v>
      </c>
      <c r="F216" s="34">
        <v>1</v>
      </c>
      <c r="G216" s="34">
        <v>0</v>
      </c>
      <c r="H216" s="34">
        <v>0</v>
      </c>
      <c r="I216" s="34">
        <v>0</v>
      </c>
      <c r="J216" s="33" t="s">
        <v>247</v>
      </c>
      <c r="K216" s="90">
        <v>0</v>
      </c>
      <c r="L216" s="90">
        <v>0</v>
      </c>
      <c r="M216" s="151">
        <v>0</v>
      </c>
      <c r="N216" s="151">
        <v>0</v>
      </c>
      <c r="O216" s="151">
        <v>0</v>
      </c>
      <c r="P216" s="33" t="s">
        <v>197</v>
      </c>
      <c r="Q216" s="90">
        <v>0</v>
      </c>
      <c r="R216" s="90">
        <v>1</v>
      </c>
      <c r="S216" s="90">
        <v>0</v>
      </c>
      <c r="T216" s="90">
        <v>0</v>
      </c>
      <c r="U216" s="90">
        <v>0</v>
      </c>
      <c r="V216" s="90"/>
      <c r="W216" s="77">
        <f t="shared" si="46"/>
        <v>0</v>
      </c>
      <c r="X216" s="77">
        <f t="shared" si="47"/>
        <v>1</v>
      </c>
      <c r="Y216" s="77">
        <f t="shared" si="48"/>
        <v>0</v>
      </c>
      <c r="Z216" s="144">
        <f t="shared" si="49"/>
        <v>0</v>
      </c>
      <c r="AA216" s="77">
        <f t="shared" si="50"/>
        <v>0</v>
      </c>
      <c r="AB216" s="42">
        <f t="shared" si="42"/>
        <v>1</v>
      </c>
      <c r="AC216" s="42"/>
      <c r="AD216" s="42">
        <f t="shared" si="43"/>
        <v>1</v>
      </c>
      <c r="AE216" s="42">
        <f t="shared" si="44"/>
        <v>0</v>
      </c>
      <c r="AF216" s="42">
        <f t="shared" si="45"/>
        <v>0</v>
      </c>
      <c r="AG216" s="42"/>
      <c r="AI216" s="139"/>
      <c r="AJ216" s="139"/>
      <c r="AK216" s="139"/>
      <c r="AL216" s="139"/>
      <c r="AM216" s="139"/>
      <c r="AO216" s="139"/>
      <c r="AP216" s="139"/>
      <c r="AQ216" s="139"/>
      <c r="AR216" s="139"/>
      <c r="AS216" s="139"/>
      <c r="AU216" s="139"/>
      <c r="AV216" s="139"/>
      <c r="AW216" s="139"/>
      <c r="AX216" s="139"/>
      <c r="AY216" s="139"/>
      <c r="BA216" s="139"/>
    </row>
    <row r="217" spans="1:64" ht="15" customHeight="1" x14ac:dyDescent="0.2">
      <c r="A217" s="8">
        <v>1126</v>
      </c>
      <c r="B217" s="29" t="s">
        <v>907</v>
      </c>
      <c r="C217" s="29">
        <v>11</v>
      </c>
      <c r="D217" s="8" t="s">
        <v>704</v>
      </c>
      <c r="E217" s="72">
        <v>0</v>
      </c>
      <c r="F217" s="72">
        <v>0</v>
      </c>
      <c r="G217" s="72">
        <v>0</v>
      </c>
      <c r="H217" s="72">
        <v>0</v>
      </c>
      <c r="I217" s="72">
        <v>1</v>
      </c>
      <c r="J217" s="72"/>
      <c r="K217" s="72">
        <v>0</v>
      </c>
      <c r="L217" s="72">
        <v>0</v>
      </c>
      <c r="M217" s="72">
        <v>0</v>
      </c>
      <c r="N217" s="72">
        <v>0</v>
      </c>
      <c r="O217" s="72">
        <v>0</v>
      </c>
      <c r="P217" s="72" t="s">
        <v>744</v>
      </c>
      <c r="Q217" s="72">
        <v>0</v>
      </c>
      <c r="R217" s="72">
        <v>1</v>
      </c>
      <c r="S217" s="72">
        <v>0</v>
      </c>
      <c r="T217" s="72">
        <v>0</v>
      </c>
      <c r="U217" s="72">
        <v>1</v>
      </c>
      <c r="V217" s="8"/>
      <c r="W217" s="13">
        <f t="shared" si="46"/>
        <v>0</v>
      </c>
      <c r="X217" s="13">
        <f t="shared" si="47"/>
        <v>0</v>
      </c>
      <c r="Y217" s="13">
        <f t="shared" si="48"/>
        <v>0</v>
      </c>
      <c r="Z217" s="12">
        <f t="shared" si="49"/>
        <v>0</v>
      </c>
      <c r="AA217" s="13">
        <f t="shared" si="50"/>
        <v>1</v>
      </c>
      <c r="AB217" s="7">
        <f t="shared" si="42"/>
        <v>1</v>
      </c>
      <c r="AC217" s="7"/>
      <c r="AD217" s="7">
        <f t="shared" si="43"/>
        <v>0</v>
      </c>
      <c r="AE217" s="7">
        <f t="shared" si="44"/>
        <v>1</v>
      </c>
      <c r="AF217" s="7">
        <f t="shared" si="45"/>
        <v>0</v>
      </c>
      <c r="AG217" s="7"/>
      <c r="AI217" s="139"/>
      <c r="AJ217" s="139"/>
      <c r="AK217" s="139"/>
      <c r="AL217" s="139"/>
      <c r="AM217" s="139"/>
      <c r="AO217" s="139"/>
      <c r="AP217" s="139"/>
      <c r="AQ217" s="139"/>
      <c r="AR217" s="139"/>
      <c r="AS217" s="139"/>
      <c r="AU217" s="139"/>
      <c r="AV217" s="139"/>
      <c r="AW217" s="139"/>
      <c r="AX217" s="139"/>
      <c r="AY217" s="139"/>
      <c r="BA217" s="139"/>
    </row>
    <row r="218" spans="1:64" ht="15" customHeight="1" x14ac:dyDescent="0.2">
      <c r="A218" s="8">
        <v>1140</v>
      </c>
      <c r="B218" s="29" t="s">
        <v>921</v>
      </c>
      <c r="C218" s="29">
        <v>8</v>
      </c>
      <c r="D218" s="8" t="s">
        <v>718</v>
      </c>
      <c r="E218" s="72">
        <v>0</v>
      </c>
      <c r="F218" s="72">
        <v>1</v>
      </c>
      <c r="G218" s="72">
        <v>1</v>
      </c>
      <c r="H218" s="72">
        <v>1</v>
      </c>
      <c r="I218" s="72">
        <v>0</v>
      </c>
      <c r="J218" s="72"/>
      <c r="K218" s="72">
        <v>0</v>
      </c>
      <c r="L218" s="72">
        <v>0</v>
      </c>
      <c r="M218" s="72">
        <v>0</v>
      </c>
      <c r="N218" s="72">
        <v>0</v>
      </c>
      <c r="O218" s="72">
        <v>0</v>
      </c>
      <c r="P218" s="72" t="s">
        <v>744</v>
      </c>
      <c r="Q218" s="72">
        <v>0</v>
      </c>
      <c r="R218" s="72">
        <v>1</v>
      </c>
      <c r="S218" s="72">
        <v>0</v>
      </c>
      <c r="T218" s="72">
        <v>0</v>
      </c>
      <c r="U218" s="72">
        <v>0</v>
      </c>
      <c r="V218" s="8"/>
      <c r="W218" s="13">
        <f t="shared" si="46"/>
        <v>0</v>
      </c>
      <c r="X218" s="13">
        <f t="shared" si="47"/>
        <v>1</v>
      </c>
      <c r="Y218" s="13">
        <f t="shared" si="48"/>
        <v>0</v>
      </c>
      <c r="Z218" s="12">
        <f t="shared" si="49"/>
        <v>0</v>
      </c>
      <c r="AA218" s="13">
        <f t="shared" si="50"/>
        <v>0</v>
      </c>
      <c r="AB218" s="7">
        <f t="shared" si="42"/>
        <v>1</v>
      </c>
      <c r="AC218" s="7"/>
      <c r="AD218" s="7">
        <f t="shared" si="43"/>
        <v>1</v>
      </c>
      <c r="AE218" s="7">
        <f t="shared" si="44"/>
        <v>0</v>
      </c>
      <c r="AF218" s="7">
        <f t="shared" si="45"/>
        <v>0</v>
      </c>
      <c r="AG218" s="7"/>
      <c r="AI218" s="139"/>
      <c r="AJ218" s="139"/>
      <c r="AK218" s="139"/>
      <c r="AL218" s="139"/>
      <c r="AM218" s="139"/>
      <c r="AO218" s="139"/>
      <c r="AP218" s="139"/>
      <c r="AQ218" s="139"/>
      <c r="AR218" s="139"/>
      <c r="AS218" s="139"/>
      <c r="AU218" s="139"/>
      <c r="AV218" s="139"/>
      <c r="AW218" s="139"/>
      <c r="AX218" s="139"/>
      <c r="AY218" s="139"/>
      <c r="BA218" s="139"/>
    </row>
    <row r="219" spans="1:64" s="55" customFormat="1" ht="15" customHeight="1" x14ac:dyDescent="0.2">
      <c r="A219" s="152" t="s">
        <v>260</v>
      </c>
      <c r="B219" s="32" t="s">
        <v>502</v>
      </c>
      <c r="C219" s="32">
        <v>1</v>
      </c>
      <c r="D219" s="149" t="s">
        <v>275</v>
      </c>
      <c r="E219" s="33">
        <v>0</v>
      </c>
      <c r="F219" s="33">
        <v>1</v>
      </c>
      <c r="G219" s="33">
        <v>1</v>
      </c>
      <c r="H219" s="33">
        <v>0</v>
      </c>
      <c r="I219" s="33">
        <v>0</v>
      </c>
      <c r="J219" s="33"/>
      <c r="K219" s="33">
        <v>0</v>
      </c>
      <c r="L219" s="33">
        <v>0</v>
      </c>
      <c r="M219" s="33">
        <v>0</v>
      </c>
      <c r="N219" s="33">
        <v>0</v>
      </c>
      <c r="O219" s="33">
        <v>1</v>
      </c>
      <c r="P219" s="33"/>
      <c r="Q219" s="33">
        <v>0</v>
      </c>
      <c r="R219" s="33">
        <v>1</v>
      </c>
      <c r="S219" s="33">
        <v>0</v>
      </c>
      <c r="T219" s="33">
        <v>0</v>
      </c>
      <c r="U219" s="33">
        <v>0</v>
      </c>
      <c r="V219" s="33"/>
      <c r="W219" s="77">
        <f t="shared" si="46"/>
        <v>0</v>
      </c>
      <c r="X219" s="77">
        <f t="shared" si="47"/>
        <v>1</v>
      </c>
      <c r="Y219" s="77">
        <f t="shared" si="48"/>
        <v>0</v>
      </c>
      <c r="Z219" s="144">
        <f t="shared" si="49"/>
        <v>0</v>
      </c>
      <c r="AA219" s="77">
        <f t="shared" si="50"/>
        <v>0</v>
      </c>
      <c r="AB219" s="42">
        <f t="shared" si="42"/>
        <v>1</v>
      </c>
      <c r="AC219" s="42"/>
      <c r="AD219" s="42">
        <f t="shared" si="43"/>
        <v>1</v>
      </c>
      <c r="AE219" s="42">
        <f t="shared" si="44"/>
        <v>0</v>
      </c>
      <c r="AF219" s="42">
        <f t="shared" si="45"/>
        <v>0</v>
      </c>
      <c r="AG219" s="42"/>
      <c r="AI219" s="137"/>
      <c r="AJ219" s="137"/>
      <c r="AK219" s="137"/>
      <c r="AL219" s="137"/>
      <c r="AM219" s="137"/>
      <c r="AO219" s="137"/>
      <c r="AP219" s="137"/>
      <c r="AQ219" s="137"/>
      <c r="AR219" s="137"/>
      <c r="AS219" s="137"/>
      <c r="AU219" s="137"/>
      <c r="AV219" s="137"/>
      <c r="AW219" s="137"/>
      <c r="AX219" s="137"/>
      <c r="AY219" s="137"/>
      <c r="BA219" s="137"/>
    </row>
    <row r="220" spans="1:64" s="55" customFormat="1" ht="15" customHeight="1" x14ac:dyDescent="0.2">
      <c r="A220" s="152" t="s">
        <v>274</v>
      </c>
      <c r="B220" s="32" t="s">
        <v>502</v>
      </c>
      <c r="C220" s="32">
        <v>1</v>
      </c>
      <c r="D220" s="149" t="s">
        <v>288</v>
      </c>
      <c r="E220" s="33">
        <v>0</v>
      </c>
      <c r="F220" s="33">
        <v>1</v>
      </c>
      <c r="G220" s="33">
        <v>0</v>
      </c>
      <c r="H220" s="33">
        <v>0</v>
      </c>
      <c r="I220" s="33">
        <v>0</v>
      </c>
      <c r="J220" s="33"/>
      <c r="K220" s="33">
        <v>0</v>
      </c>
      <c r="L220" s="33">
        <v>0</v>
      </c>
      <c r="M220" s="33">
        <v>0</v>
      </c>
      <c r="N220" s="33">
        <v>0</v>
      </c>
      <c r="O220" s="33">
        <v>0</v>
      </c>
      <c r="P220" s="33"/>
      <c r="Q220" s="33">
        <v>0</v>
      </c>
      <c r="R220" s="33">
        <v>1</v>
      </c>
      <c r="S220" s="33">
        <v>0</v>
      </c>
      <c r="T220" s="33">
        <v>0</v>
      </c>
      <c r="U220" s="33">
        <v>0</v>
      </c>
      <c r="V220" s="33"/>
      <c r="W220" s="77">
        <f t="shared" si="46"/>
        <v>0</v>
      </c>
      <c r="X220" s="77">
        <f t="shared" si="47"/>
        <v>1</v>
      </c>
      <c r="Y220" s="77">
        <f t="shared" si="48"/>
        <v>0</v>
      </c>
      <c r="Z220" s="144">
        <f t="shared" si="49"/>
        <v>0</v>
      </c>
      <c r="AA220" s="77">
        <f t="shared" si="50"/>
        <v>0</v>
      </c>
      <c r="AB220" s="42">
        <f t="shared" si="42"/>
        <v>1</v>
      </c>
      <c r="AC220" s="42"/>
      <c r="AD220" s="42">
        <f t="shared" si="43"/>
        <v>1</v>
      </c>
      <c r="AE220" s="42">
        <f t="shared" si="44"/>
        <v>0</v>
      </c>
      <c r="AF220" s="42">
        <f t="shared" si="45"/>
        <v>0</v>
      </c>
      <c r="AG220" s="42"/>
      <c r="AI220" s="137"/>
      <c r="AJ220" s="137"/>
      <c r="AK220" s="137"/>
      <c r="AL220" s="137"/>
      <c r="AM220" s="137"/>
      <c r="AO220" s="137"/>
      <c r="AP220" s="137"/>
      <c r="AQ220" s="137"/>
      <c r="AR220" s="137"/>
      <c r="AS220" s="137"/>
      <c r="AU220" s="137"/>
      <c r="AV220" s="137"/>
      <c r="AW220" s="137"/>
      <c r="AX220" s="137"/>
      <c r="AY220" s="137"/>
      <c r="BA220" s="137"/>
    </row>
    <row r="221" spans="1:64" s="33" customFormat="1" ht="15" customHeight="1" x14ac:dyDescent="0.2">
      <c r="A221" s="31" t="s">
        <v>276</v>
      </c>
      <c r="B221" s="32" t="s">
        <v>502</v>
      </c>
      <c r="C221" s="32">
        <v>1</v>
      </c>
      <c r="D221" s="149" t="s">
        <v>290</v>
      </c>
      <c r="E221" s="33">
        <v>0</v>
      </c>
      <c r="F221" s="33">
        <v>1</v>
      </c>
      <c r="G221" s="33">
        <v>1</v>
      </c>
      <c r="H221" s="33">
        <v>0</v>
      </c>
      <c r="I221" s="33">
        <v>0</v>
      </c>
      <c r="K221" s="33">
        <v>0</v>
      </c>
      <c r="L221" s="33">
        <v>0</v>
      </c>
      <c r="M221" s="33">
        <v>0</v>
      </c>
      <c r="N221" s="33">
        <v>0</v>
      </c>
      <c r="O221" s="33">
        <v>0</v>
      </c>
      <c r="Q221" s="33">
        <v>0</v>
      </c>
      <c r="R221" s="33">
        <v>1</v>
      </c>
      <c r="S221" s="33">
        <v>0</v>
      </c>
      <c r="T221" s="33">
        <v>0</v>
      </c>
      <c r="U221" s="33">
        <v>0</v>
      </c>
      <c r="W221" s="77">
        <f t="shared" si="46"/>
        <v>0</v>
      </c>
      <c r="X221" s="77">
        <f t="shared" si="47"/>
        <v>1</v>
      </c>
      <c r="Y221" s="77">
        <f t="shared" si="48"/>
        <v>0</v>
      </c>
      <c r="Z221" s="144">
        <f t="shared" si="49"/>
        <v>0</v>
      </c>
      <c r="AA221" s="77">
        <f t="shared" si="50"/>
        <v>0</v>
      </c>
      <c r="AB221" s="42">
        <f t="shared" si="42"/>
        <v>1</v>
      </c>
      <c r="AC221" s="42"/>
      <c r="AD221" s="42">
        <f t="shared" si="43"/>
        <v>1</v>
      </c>
      <c r="AE221" s="42">
        <f t="shared" si="44"/>
        <v>0</v>
      </c>
      <c r="AF221" s="42">
        <f t="shared" si="45"/>
        <v>0</v>
      </c>
      <c r="AG221" s="42"/>
      <c r="AI221" s="34"/>
      <c r="AJ221" s="34"/>
      <c r="AK221" s="34"/>
      <c r="AL221" s="34"/>
      <c r="AM221" s="34"/>
      <c r="AO221" s="34"/>
      <c r="AP221" s="34"/>
      <c r="AQ221" s="34"/>
      <c r="AR221" s="34"/>
      <c r="AS221" s="34"/>
      <c r="AU221" s="34"/>
      <c r="AV221" s="34"/>
      <c r="AW221" s="34"/>
      <c r="AX221" s="34"/>
      <c r="AY221" s="34"/>
      <c r="BA221" s="34"/>
    </row>
    <row r="222" spans="1:64" s="33" customFormat="1" ht="15" customHeight="1" x14ac:dyDescent="0.2">
      <c r="A222" s="11" t="s">
        <v>250</v>
      </c>
      <c r="B222" s="29" t="s">
        <v>500</v>
      </c>
      <c r="C222" s="29">
        <v>8</v>
      </c>
      <c r="D222" s="4" t="s">
        <v>264</v>
      </c>
      <c r="E222" s="8">
        <v>1</v>
      </c>
      <c r="F222" s="8">
        <v>1</v>
      </c>
      <c r="G222" s="8">
        <v>0</v>
      </c>
      <c r="H222" s="8">
        <v>0</v>
      </c>
      <c r="I222" s="8">
        <v>0</v>
      </c>
      <c r="J222" s="8"/>
      <c r="K222" s="8">
        <v>0</v>
      </c>
      <c r="L222" s="8">
        <v>0</v>
      </c>
      <c r="M222" s="8">
        <v>0</v>
      </c>
      <c r="N222" s="8">
        <v>0</v>
      </c>
      <c r="O222" s="8">
        <v>0</v>
      </c>
      <c r="P222" s="8"/>
      <c r="Q222" s="8">
        <v>0</v>
      </c>
      <c r="R222" s="8">
        <v>1</v>
      </c>
      <c r="S222" s="8">
        <v>0</v>
      </c>
      <c r="T222" s="8">
        <v>0</v>
      </c>
      <c r="U222" s="8">
        <v>1</v>
      </c>
      <c r="V222" s="8"/>
      <c r="W222" s="13">
        <f t="shared" si="46"/>
        <v>0</v>
      </c>
      <c r="X222" s="13">
        <f t="shared" si="47"/>
        <v>1</v>
      </c>
      <c r="Y222" s="13">
        <f t="shared" si="48"/>
        <v>0</v>
      </c>
      <c r="Z222" s="12">
        <f t="shared" si="49"/>
        <v>0</v>
      </c>
      <c r="AA222" s="13">
        <f t="shared" si="50"/>
        <v>0</v>
      </c>
      <c r="AB222" s="7">
        <f t="shared" si="42"/>
        <v>1</v>
      </c>
      <c r="AC222" s="7"/>
      <c r="AD222" s="7">
        <f t="shared" si="43"/>
        <v>1</v>
      </c>
      <c r="AE222" s="7">
        <f t="shared" si="44"/>
        <v>0</v>
      </c>
      <c r="AF222" s="7">
        <f t="shared" si="45"/>
        <v>0</v>
      </c>
      <c r="AG222" s="7"/>
      <c r="AI222" s="34"/>
      <c r="AJ222" s="34"/>
      <c r="AK222" s="34"/>
      <c r="AL222" s="34"/>
      <c r="AM222" s="34"/>
      <c r="AO222" s="34"/>
      <c r="AP222" s="34"/>
      <c r="AQ222" s="34"/>
      <c r="AR222" s="34"/>
      <c r="AS222" s="34"/>
      <c r="AU222" s="34"/>
      <c r="AV222" s="34"/>
      <c r="AW222" s="34"/>
      <c r="AX222" s="34"/>
      <c r="AY222" s="34"/>
      <c r="BA222" s="34"/>
    </row>
    <row r="223" spans="1:64" s="78" customFormat="1" ht="15" customHeight="1" x14ac:dyDescent="0.2">
      <c r="A223" s="8">
        <v>1147</v>
      </c>
      <c r="B223" s="29" t="s">
        <v>928</v>
      </c>
      <c r="C223" s="29">
        <v>11</v>
      </c>
      <c r="D223" s="8" t="s">
        <v>725</v>
      </c>
      <c r="E223" s="72">
        <v>0</v>
      </c>
      <c r="F223" s="72">
        <v>1</v>
      </c>
      <c r="G223" s="72">
        <v>0</v>
      </c>
      <c r="H223" s="72">
        <v>0</v>
      </c>
      <c r="I223" s="72">
        <v>0</v>
      </c>
      <c r="J223" s="72"/>
      <c r="K223" s="72">
        <v>0</v>
      </c>
      <c r="L223" s="72">
        <v>0</v>
      </c>
      <c r="M223" s="72">
        <v>0</v>
      </c>
      <c r="N223" s="72">
        <v>0</v>
      </c>
      <c r="O223" s="72">
        <v>0</v>
      </c>
      <c r="P223" s="72" t="s">
        <v>744</v>
      </c>
      <c r="Q223" s="72">
        <v>0</v>
      </c>
      <c r="R223" s="72">
        <v>1</v>
      </c>
      <c r="S223" s="72">
        <v>0</v>
      </c>
      <c r="T223" s="72">
        <v>0</v>
      </c>
      <c r="U223" s="72">
        <v>0</v>
      </c>
      <c r="V223" s="8"/>
      <c r="W223" s="13">
        <f t="shared" si="46"/>
        <v>0</v>
      </c>
      <c r="X223" s="13">
        <f t="shared" si="47"/>
        <v>1</v>
      </c>
      <c r="Y223" s="13">
        <f t="shared" si="48"/>
        <v>0</v>
      </c>
      <c r="Z223" s="12">
        <f t="shared" si="49"/>
        <v>0</v>
      </c>
      <c r="AA223" s="13">
        <f t="shared" si="50"/>
        <v>0</v>
      </c>
      <c r="AB223" s="7">
        <f t="shared" si="42"/>
        <v>1</v>
      </c>
      <c r="AC223" s="7"/>
      <c r="AD223" s="7">
        <f t="shared" si="43"/>
        <v>1</v>
      </c>
      <c r="AE223" s="7">
        <f t="shared" si="44"/>
        <v>0</v>
      </c>
      <c r="AF223" s="7">
        <f t="shared" si="45"/>
        <v>0</v>
      </c>
      <c r="AG223" s="7"/>
      <c r="AI223" s="80"/>
      <c r="AJ223" s="80"/>
      <c r="AK223" s="80"/>
      <c r="AL223" s="80"/>
      <c r="AM223" s="80"/>
      <c r="AO223" s="80"/>
      <c r="AP223" s="80"/>
      <c r="AQ223" s="80"/>
      <c r="AR223" s="80"/>
      <c r="AS223" s="80"/>
      <c r="AU223" s="80"/>
      <c r="AV223" s="80"/>
      <c r="AW223" s="80"/>
      <c r="AX223" s="80"/>
      <c r="AY223" s="80"/>
      <c r="AZ223" s="80"/>
      <c r="BA223" s="80"/>
      <c r="BD223" s="80"/>
      <c r="BE223" s="80"/>
      <c r="BF223" s="80"/>
      <c r="BG223" s="80"/>
      <c r="BH223" s="80"/>
      <c r="BI223" s="80"/>
      <c r="BJ223" s="80"/>
      <c r="BK223" s="80"/>
      <c r="BL223" s="80"/>
    </row>
    <row r="224" spans="1:64" s="78" customFormat="1" ht="15" customHeight="1" x14ac:dyDescent="0.2">
      <c r="A224" s="8">
        <v>1107</v>
      </c>
      <c r="B224" s="29" t="s">
        <v>892</v>
      </c>
      <c r="C224" s="29">
        <v>11</v>
      </c>
      <c r="D224" s="8" t="s">
        <v>685</v>
      </c>
      <c r="E224" s="72">
        <v>0</v>
      </c>
      <c r="F224" s="72">
        <v>1</v>
      </c>
      <c r="G224" s="72">
        <v>0</v>
      </c>
      <c r="H224" s="72">
        <v>1</v>
      </c>
      <c r="I224" s="72">
        <v>0</v>
      </c>
      <c r="J224" s="72"/>
      <c r="K224" s="72">
        <v>0</v>
      </c>
      <c r="L224" s="72">
        <v>0</v>
      </c>
      <c r="M224" s="72">
        <v>0</v>
      </c>
      <c r="N224" s="72">
        <v>0</v>
      </c>
      <c r="O224" s="72">
        <v>0.5</v>
      </c>
      <c r="P224" s="72" t="s">
        <v>769</v>
      </c>
      <c r="Q224" s="8">
        <v>0</v>
      </c>
      <c r="R224" s="8">
        <v>1</v>
      </c>
      <c r="S224" s="8">
        <v>0</v>
      </c>
      <c r="T224" s="8">
        <v>0</v>
      </c>
      <c r="U224" s="8">
        <v>0</v>
      </c>
      <c r="V224" s="8"/>
      <c r="W224" s="13">
        <f t="shared" si="46"/>
        <v>0</v>
      </c>
      <c r="X224" s="13">
        <f t="shared" si="47"/>
        <v>1</v>
      </c>
      <c r="Y224" s="13">
        <f t="shared" si="48"/>
        <v>0</v>
      </c>
      <c r="Z224" s="12">
        <f t="shared" si="49"/>
        <v>0</v>
      </c>
      <c r="AA224" s="13">
        <f t="shared" si="50"/>
        <v>0</v>
      </c>
      <c r="AB224" s="7">
        <f t="shared" si="42"/>
        <v>1</v>
      </c>
      <c r="AC224" s="7"/>
      <c r="AD224" s="7">
        <f t="shared" si="43"/>
        <v>1</v>
      </c>
      <c r="AE224" s="7">
        <f t="shared" si="44"/>
        <v>0</v>
      </c>
      <c r="AF224" s="7">
        <f t="shared" si="45"/>
        <v>0</v>
      </c>
      <c r="AG224" s="7"/>
      <c r="AI224" s="80"/>
      <c r="AJ224" s="80"/>
      <c r="AK224" s="80"/>
      <c r="AL224" s="80"/>
      <c r="AM224" s="80"/>
      <c r="AO224" s="80"/>
      <c r="AP224" s="80"/>
      <c r="AQ224" s="80"/>
      <c r="AR224" s="80"/>
      <c r="AS224" s="80"/>
      <c r="AU224" s="80"/>
      <c r="AV224" s="80"/>
      <c r="AW224" s="80"/>
      <c r="AX224" s="80"/>
      <c r="AY224" s="80"/>
      <c r="BA224" s="80"/>
    </row>
    <row r="225" spans="1:64" s="78" customFormat="1" ht="15" customHeight="1" x14ac:dyDescent="0.2">
      <c r="A225" s="33">
        <v>1094</v>
      </c>
      <c r="B225" s="32" t="s">
        <v>882</v>
      </c>
      <c r="C225" s="32">
        <v>11</v>
      </c>
      <c r="D225" s="33" t="s">
        <v>672</v>
      </c>
      <c r="E225" s="74">
        <v>0</v>
      </c>
      <c r="F225" s="74">
        <v>1</v>
      </c>
      <c r="G225" s="74">
        <v>0</v>
      </c>
      <c r="H225" s="74">
        <v>0</v>
      </c>
      <c r="I225" s="74">
        <v>0</v>
      </c>
      <c r="J225" s="74"/>
      <c r="K225" s="74">
        <v>1</v>
      </c>
      <c r="L225" s="74">
        <v>1</v>
      </c>
      <c r="M225" s="74">
        <v>0</v>
      </c>
      <c r="N225" s="74">
        <v>0</v>
      </c>
      <c r="O225" s="74">
        <v>1</v>
      </c>
      <c r="P225" s="74" t="s">
        <v>766</v>
      </c>
      <c r="Q225" s="74">
        <v>0</v>
      </c>
      <c r="R225" s="74">
        <v>1</v>
      </c>
      <c r="S225" s="74">
        <v>0</v>
      </c>
      <c r="T225" s="74">
        <v>0</v>
      </c>
      <c r="U225" s="74">
        <v>0</v>
      </c>
      <c r="V225" s="33"/>
      <c r="W225" s="77">
        <f t="shared" si="46"/>
        <v>0</v>
      </c>
      <c r="X225" s="77">
        <f t="shared" si="47"/>
        <v>1</v>
      </c>
      <c r="Y225" s="77">
        <f t="shared" si="48"/>
        <v>0</v>
      </c>
      <c r="Z225" s="144">
        <f t="shared" si="49"/>
        <v>0</v>
      </c>
      <c r="AA225" s="77">
        <f t="shared" si="50"/>
        <v>0</v>
      </c>
      <c r="AB225" s="42">
        <f t="shared" si="42"/>
        <v>1</v>
      </c>
      <c r="AC225" s="42"/>
      <c r="AD225" s="42">
        <f t="shared" si="43"/>
        <v>1</v>
      </c>
      <c r="AE225" s="42">
        <f t="shared" si="44"/>
        <v>0</v>
      </c>
      <c r="AF225" s="42">
        <f t="shared" si="45"/>
        <v>0</v>
      </c>
      <c r="AG225" s="42"/>
      <c r="AI225" s="80"/>
      <c r="AJ225" s="80"/>
      <c r="AK225" s="80"/>
      <c r="AL225" s="80"/>
      <c r="AM225" s="80"/>
      <c r="AO225" s="80"/>
      <c r="AP225" s="80"/>
      <c r="AQ225" s="80"/>
      <c r="AR225" s="80"/>
      <c r="AS225" s="80"/>
      <c r="AU225" s="80"/>
      <c r="AV225" s="80"/>
      <c r="AW225" s="80"/>
      <c r="AX225" s="80"/>
      <c r="AY225" s="80"/>
      <c r="BA225" s="80"/>
    </row>
    <row r="226" spans="1:64" s="55" customFormat="1" ht="15" customHeight="1" x14ac:dyDescent="0.2">
      <c r="A226" s="152" t="s">
        <v>339</v>
      </c>
      <c r="B226" s="32" t="s">
        <v>529</v>
      </c>
      <c r="C226" s="32">
        <v>2</v>
      </c>
      <c r="D226" s="149" t="s">
        <v>362</v>
      </c>
      <c r="E226" s="33">
        <v>1</v>
      </c>
      <c r="F226" s="33">
        <v>0</v>
      </c>
      <c r="G226" s="33">
        <v>1</v>
      </c>
      <c r="H226" s="33">
        <v>1</v>
      </c>
      <c r="I226" s="33">
        <v>0</v>
      </c>
      <c r="J226" s="33" t="s">
        <v>550</v>
      </c>
      <c r="K226" s="33">
        <v>1</v>
      </c>
      <c r="L226" s="33">
        <v>1</v>
      </c>
      <c r="M226" s="33">
        <v>0</v>
      </c>
      <c r="N226" s="33">
        <v>0</v>
      </c>
      <c r="O226" s="33">
        <v>0</v>
      </c>
      <c r="P226" s="33"/>
      <c r="Q226" s="33">
        <v>1</v>
      </c>
      <c r="R226" s="33">
        <v>0</v>
      </c>
      <c r="S226" s="33">
        <v>0</v>
      </c>
      <c r="T226" s="33">
        <v>0</v>
      </c>
      <c r="U226" s="33">
        <v>0</v>
      </c>
      <c r="V226" s="33"/>
      <c r="W226" s="77">
        <f t="shared" si="46"/>
        <v>1</v>
      </c>
      <c r="X226" s="77">
        <f t="shared" si="47"/>
        <v>0</v>
      </c>
      <c r="Y226" s="77">
        <f t="shared" si="48"/>
        <v>0</v>
      </c>
      <c r="Z226" s="144">
        <f t="shared" si="49"/>
        <v>0</v>
      </c>
      <c r="AA226" s="77">
        <f t="shared" si="50"/>
        <v>0</v>
      </c>
      <c r="AB226" s="42">
        <f t="shared" si="42"/>
        <v>1</v>
      </c>
      <c r="AC226" s="42"/>
      <c r="AD226" s="42">
        <f t="shared" si="43"/>
        <v>1</v>
      </c>
      <c r="AE226" s="42">
        <f t="shared" si="44"/>
        <v>0</v>
      </c>
      <c r="AF226" s="42">
        <f t="shared" si="45"/>
        <v>0</v>
      </c>
      <c r="AG226" s="145"/>
      <c r="AI226" s="137"/>
      <c r="AJ226" s="137"/>
      <c r="AK226" s="137"/>
      <c r="AL226" s="137"/>
      <c r="AM226" s="137"/>
      <c r="AO226" s="137"/>
      <c r="AP226" s="137"/>
      <c r="AQ226" s="137"/>
      <c r="AR226" s="137"/>
      <c r="AS226" s="137"/>
      <c r="AU226" s="137"/>
      <c r="AV226" s="137"/>
      <c r="AW226" s="137"/>
      <c r="AX226" s="137"/>
      <c r="AY226" s="137"/>
      <c r="BA226" s="137"/>
    </row>
    <row r="227" spans="1:64" s="55" customFormat="1" ht="15" customHeight="1" x14ac:dyDescent="0.2">
      <c r="A227" s="33">
        <v>1102</v>
      </c>
      <c r="B227" s="32" t="s">
        <v>888</v>
      </c>
      <c r="C227" s="32">
        <v>8</v>
      </c>
      <c r="D227" s="33" t="s">
        <v>680</v>
      </c>
      <c r="E227" s="74">
        <v>0</v>
      </c>
      <c r="F227" s="74">
        <v>0</v>
      </c>
      <c r="G227" s="74">
        <v>0</v>
      </c>
      <c r="H227" s="74">
        <v>0</v>
      </c>
      <c r="I227" s="74">
        <v>0</v>
      </c>
      <c r="J227" s="74"/>
      <c r="K227" s="74">
        <v>1</v>
      </c>
      <c r="L227" s="74">
        <v>1</v>
      </c>
      <c r="M227" s="74">
        <v>0.5</v>
      </c>
      <c r="N227" s="74">
        <v>0.5</v>
      </c>
      <c r="O227" s="74">
        <v>0.5</v>
      </c>
      <c r="P227" s="74"/>
      <c r="Q227" s="74">
        <v>0</v>
      </c>
      <c r="R227" s="74">
        <v>1</v>
      </c>
      <c r="S227" s="74">
        <v>0</v>
      </c>
      <c r="T227" s="74">
        <v>0</v>
      </c>
      <c r="U227" s="74">
        <v>0</v>
      </c>
      <c r="V227" s="33"/>
      <c r="W227" s="77">
        <f t="shared" si="46"/>
        <v>0</v>
      </c>
      <c r="X227" s="77">
        <f t="shared" si="47"/>
        <v>1</v>
      </c>
      <c r="Y227" s="77">
        <f t="shared" si="48"/>
        <v>0</v>
      </c>
      <c r="Z227" s="144">
        <f t="shared" si="49"/>
        <v>0</v>
      </c>
      <c r="AA227" s="77">
        <f t="shared" si="50"/>
        <v>0</v>
      </c>
      <c r="AB227" s="42">
        <f t="shared" si="42"/>
        <v>1</v>
      </c>
      <c r="AC227" s="42"/>
      <c r="AD227" s="42">
        <f t="shared" si="43"/>
        <v>1</v>
      </c>
      <c r="AE227" s="42">
        <f t="shared" si="44"/>
        <v>0</v>
      </c>
      <c r="AF227" s="42">
        <f t="shared" si="45"/>
        <v>0</v>
      </c>
      <c r="AG227" s="42"/>
      <c r="AI227" s="137"/>
      <c r="AJ227" s="137"/>
      <c r="AK227" s="137"/>
      <c r="AL227" s="137"/>
      <c r="AM227" s="137"/>
      <c r="AO227" s="137"/>
      <c r="AP227" s="137"/>
      <c r="AQ227" s="137"/>
      <c r="AR227" s="137"/>
      <c r="AS227" s="137"/>
      <c r="AU227" s="137"/>
      <c r="AV227" s="137"/>
      <c r="AW227" s="137"/>
      <c r="AX227" s="137"/>
      <c r="AY227" s="137"/>
      <c r="BA227" s="137"/>
    </row>
    <row r="228" spans="1:64" ht="15" customHeight="1" x14ac:dyDescent="0.2">
      <c r="A228" s="1" t="s">
        <v>207</v>
      </c>
      <c r="B228" s="29" t="s">
        <v>483</v>
      </c>
      <c r="C228" s="29">
        <v>29</v>
      </c>
      <c r="D228" s="4" t="s">
        <v>216</v>
      </c>
      <c r="E228" s="6">
        <v>0</v>
      </c>
      <c r="F228" s="6">
        <v>1</v>
      </c>
      <c r="G228" s="6">
        <v>0</v>
      </c>
      <c r="H228" s="6">
        <v>0</v>
      </c>
      <c r="I228" s="6">
        <v>0</v>
      </c>
      <c r="J228" s="3"/>
      <c r="K228" s="9">
        <v>0</v>
      </c>
      <c r="L228" s="9">
        <v>0</v>
      </c>
      <c r="M228" s="16">
        <v>0</v>
      </c>
      <c r="N228" s="16">
        <v>0</v>
      </c>
      <c r="O228" s="16">
        <v>0</v>
      </c>
      <c r="P228" s="10" t="s">
        <v>301</v>
      </c>
      <c r="Q228" s="5">
        <v>0</v>
      </c>
      <c r="R228" s="5">
        <v>1</v>
      </c>
      <c r="S228" s="5">
        <v>0</v>
      </c>
      <c r="T228" s="5">
        <v>0</v>
      </c>
      <c r="U228" s="5">
        <v>0</v>
      </c>
      <c r="V228" s="5"/>
      <c r="W228" s="13">
        <f t="shared" si="46"/>
        <v>0</v>
      </c>
      <c r="X228" s="13">
        <f t="shared" si="47"/>
        <v>1</v>
      </c>
      <c r="Y228" s="13">
        <f t="shared" si="48"/>
        <v>0</v>
      </c>
      <c r="Z228" s="12">
        <f t="shared" si="49"/>
        <v>0</v>
      </c>
      <c r="AA228" s="13">
        <f t="shared" si="50"/>
        <v>0</v>
      </c>
      <c r="AB228" s="7">
        <f t="shared" si="42"/>
        <v>1</v>
      </c>
      <c r="AC228" s="7"/>
      <c r="AD228" s="7">
        <f t="shared" si="43"/>
        <v>1</v>
      </c>
      <c r="AE228" s="7">
        <f t="shared" si="44"/>
        <v>0</v>
      </c>
      <c r="AF228" s="7">
        <f t="shared" si="45"/>
        <v>0</v>
      </c>
      <c r="AG228" s="7"/>
      <c r="AI228" s="139"/>
      <c r="AJ228" s="139"/>
      <c r="AK228" s="139"/>
      <c r="AL228" s="139"/>
      <c r="AM228" s="139"/>
      <c r="AO228" s="139"/>
      <c r="AP228" s="139"/>
      <c r="AQ228" s="139"/>
      <c r="AR228" s="139"/>
      <c r="AS228" s="139"/>
      <c r="AU228" s="139"/>
      <c r="AV228" s="139"/>
      <c r="AW228" s="139"/>
      <c r="AX228" s="139"/>
      <c r="AY228" s="139"/>
      <c r="BA228" s="139"/>
    </row>
    <row r="229" spans="1:64" s="33" customFormat="1" ht="15" customHeight="1" x14ac:dyDescent="0.2">
      <c r="A229" s="152" t="s">
        <v>153</v>
      </c>
      <c r="B229" s="32" t="s">
        <v>463</v>
      </c>
      <c r="C229" s="32">
        <v>31</v>
      </c>
      <c r="D229" s="149" t="s">
        <v>163</v>
      </c>
      <c r="E229" s="34">
        <v>0</v>
      </c>
      <c r="F229" s="34">
        <v>1</v>
      </c>
      <c r="G229" s="34">
        <v>0</v>
      </c>
      <c r="H229" s="34">
        <v>0</v>
      </c>
      <c r="I229" s="34">
        <v>1</v>
      </c>
      <c r="J229" s="150"/>
      <c r="K229" s="90">
        <v>0</v>
      </c>
      <c r="L229" s="90">
        <v>1</v>
      </c>
      <c r="M229" s="151">
        <v>0</v>
      </c>
      <c r="N229" s="151">
        <v>0</v>
      </c>
      <c r="O229" s="151">
        <v>0</v>
      </c>
      <c r="P229" s="150"/>
      <c r="Q229" s="90">
        <v>0</v>
      </c>
      <c r="R229" s="90">
        <v>1</v>
      </c>
      <c r="S229" s="90">
        <v>0</v>
      </c>
      <c r="T229" s="90">
        <v>0</v>
      </c>
      <c r="U229" s="90">
        <v>0</v>
      </c>
      <c r="V229" s="90"/>
      <c r="W229" s="77">
        <f t="shared" ref="W229:W260" si="51">IF(((E229+K229+Q229)=1.5),0.5,ROUND((E229+K229+Q229)/3,0))</f>
        <v>0</v>
      </c>
      <c r="X229" s="77">
        <f t="shared" ref="X229:X260" si="52">IF(((F229+L229+R229)=1.5),0.5,ROUND((F229+L229+R229)/3,0))</f>
        <v>1</v>
      </c>
      <c r="Y229" s="77">
        <f t="shared" ref="Y229:Y260" si="53">IF(((G229+M229+S229)=1.5),0.5,ROUND((G229+M229+S229)/3,0))</f>
        <v>0</v>
      </c>
      <c r="Z229" s="144">
        <f t="shared" ref="Z229:Z260" si="54">IF(((H229+N229+T229)=1.5),0.5,ROUND((H229+N229+T229)/3,0))</f>
        <v>0</v>
      </c>
      <c r="AA229" s="77">
        <f t="shared" ref="AA229:AA260" si="55">IF(((I229+O229+U229)=1.5),0.5,ROUND((I229+O229+U229)/3,0))</f>
        <v>0</v>
      </c>
      <c r="AB229" s="42">
        <f t="shared" si="42"/>
        <v>1</v>
      </c>
      <c r="AC229" s="42"/>
      <c r="AD229" s="42">
        <f t="shared" si="43"/>
        <v>1</v>
      </c>
      <c r="AE229" s="42">
        <f t="shared" si="44"/>
        <v>0</v>
      </c>
      <c r="AF229" s="42">
        <f t="shared" si="45"/>
        <v>0</v>
      </c>
      <c r="AG229" s="42"/>
      <c r="AI229" s="34"/>
      <c r="AJ229" s="34"/>
      <c r="AK229" s="34"/>
      <c r="AL229" s="34"/>
      <c r="AM229" s="34"/>
      <c r="AO229" s="34"/>
      <c r="AP229" s="34"/>
      <c r="AQ229" s="34"/>
      <c r="AR229" s="34"/>
      <c r="AS229" s="34"/>
      <c r="AU229" s="34"/>
      <c r="AV229" s="34"/>
      <c r="AW229" s="34"/>
      <c r="AX229" s="34"/>
      <c r="AY229" s="34"/>
      <c r="BA229" s="34"/>
    </row>
    <row r="230" spans="1:64" s="33" customFormat="1" ht="15" customHeight="1" x14ac:dyDescent="0.2">
      <c r="A230" s="31" t="s">
        <v>155</v>
      </c>
      <c r="B230" s="32" t="s">
        <v>463</v>
      </c>
      <c r="C230" s="32">
        <v>11</v>
      </c>
      <c r="D230" s="149" t="s">
        <v>166</v>
      </c>
      <c r="E230" s="34">
        <v>0</v>
      </c>
      <c r="F230" s="34">
        <v>1</v>
      </c>
      <c r="G230" s="34">
        <v>0</v>
      </c>
      <c r="H230" s="34">
        <v>0</v>
      </c>
      <c r="I230" s="34">
        <v>0</v>
      </c>
      <c r="J230" s="150"/>
      <c r="K230" s="90">
        <v>0</v>
      </c>
      <c r="L230" s="90">
        <v>1</v>
      </c>
      <c r="M230" s="151">
        <v>0</v>
      </c>
      <c r="N230" s="151">
        <v>0</v>
      </c>
      <c r="O230" s="151">
        <v>0</v>
      </c>
      <c r="P230" s="150"/>
      <c r="Q230" s="90">
        <v>0</v>
      </c>
      <c r="R230" s="90">
        <v>0</v>
      </c>
      <c r="S230" s="90">
        <v>0</v>
      </c>
      <c r="T230" s="90">
        <v>0</v>
      </c>
      <c r="U230" s="90">
        <v>0</v>
      </c>
      <c r="V230" s="90"/>
      <c r="W230" s="77">
        <f t="shared" si="51"/>
        <v>0</v>
      </c>
      <c r="X230" s="77">
        <f t="shared" si="52"/>
        <v>1</v>
      </c>
      <c r="Y230" s="77">
        <f t="shared" si="53"/>
        <v>0</v>
      </c>
      <c r="Z230" s="144">
        <f t="shared" si="54"/>
        <v>0</v>
      </c>
      <c r="AA230" s="77">
        <f t="shared" si="55"/>
        <v>0</v>
      </c>
      <c r="AB230" s="42">
        <f t="shared" si="42"/>
        <v>1</v>
      </c>
      <c r="AC230" s="42"/>
      <c r="AD230" s="42">
        <f t="shared" si="43"/>
        <v>1</v>
      </c>
      <c r="AE230" s="42">
        <f t="shared" si="44"/>
        <v>0</v>
      </c>
      <c r="AF230" s="42">
        <f t="shared" si="45"/>
        <v>0</v>
      </c>
      <c r="AG230" s="42"/>
      <c r="AI230" s="34"/>
      <c r="AJ230" s="34"/>
      <c r="AK230" s="34"/>
      <c r="AL230" s="34"/>
      <c r="AM230" s="34"/>
      <c r="AO230" s="34"/>
      <c r="AP230" s="34"/>
      <c r="AQ230" s="34"/>
      <c r="AR230" s="34"/>
      <c r="AS230" s="34"/>
      <c r="AU230" s="34"/>
      <c r="AV230" s="34"/>
      <c r="AW230" s="34"/>
      <c r="AX230" s="34"/>
      <c r="AY230" s="34"/>
      <c r="BA230" s="34"/>
    </row>
    <row r="231" spans="1:64" s="55" customFormat="1" ht="15" customHeight="1" x14ac:dyDescent="0.2">
      <c r="A231" s="152" t="s">
        <v>188</v>
      </c>
      <c r="B231" s="32" t="s">
        <v>451</v>
      </c>
      <c r="C231" s="32">
        <v>11</v>
      </c>
      <c r="D231" s="149" t="s">
        <v>199</v>
      </c>
      <c r="E231" s="34">
        <v>0</v>
      </c>
      <c r="F231" s="34">
        <v>0</v>
      </c>
      <c r="G231" s="34">
        <v>1</v>
      </c>
      <c r="H231" s="34">
        <v>0</v>
      </c>
      <c r="I231" s="34">
        <v>0</v>
      </c>
      <c r="J231" s="150"/>
      <c r="K231" s="90">
        <v>0</v>
      </c>
      <c r="L231" s="90">
        <v>1</v>
      </c>
      <c r="M231" s="151">
        <v>0</v>
      </c>
      <c r="N231" s="151">
        <v>0</v>
      </c>
      <c r="O231" s="151">
        <v>0</v>
      </c>
      <c r="P231" s="33"/>
      <c r="Q231" s="90">
        <v>0</v>
      </c>
      <c r="R231" s="90">
        <v>1</v>
      </c>
      <c r="S231" s="90">
        <v>0</v>
      </c>
      <c r="T231" s="90">
        <v>0</v>
      </c>
      <c r="U231" s="90">
        <v>1</v>
      </c>
      <c r="V231" s="90"/>
      <c r="W231" s="77">
        <f t="shared" si="51"/>
        <v>0</v>
      </c>
      <c r="X231" s="77">
        <f t="shared" si="52"/>
        <v>1</v>
      </c>
      <c r="Y231" s="77">
        <f t="shared" si="53"/>
        <v>0</v>
      </c>
      <c r="Z231" s="144">
        <f t="shared" si="54"/>
        <v>0</v>
      </c>
      <c r="AA231" s="77">
        <f t="shared" si="55"/>
        <v>0</v>
      </c>
      <c r="AB231" s="42">
        <f t="shared" si="42"/>
        <v>1</v>
      </c>
      <c r="AC231" s="42"/>
      <c r="AD231" s="42">
        <f t="shared" si="43"/>
        <v>1</v>
      </c>
      <c r="AE231" s="42">
        <f t="shared" si="44"/>
        <v>0</v>
      </c>
      <c r="AF231" s="42">
        <f t="shared" si="45"/>
        <v>0</v>
      </c>
      <c r="AG231" s="42"/>
      <c r="AI231" s="137"/>
      <c r="AJ231" s="137"/>
      <c r="AK231" s="137"/>
      <c r="AL231" s="137"/>
      <c r="AM231" s="137"/>
      <c r="AO231" s="137"/>
      <c r="AP231" s="137"/>
      <c r="AQ231" s="137"/>
      <c r="AR231" s="137"/>
      <c r="AS231" s="137"/>
      <c r="AU231" s="137"/>
      <c r="AV231" s="137"/>
      <c r="AW231" s="137"/>
      <c r="AX231" s="137"/>
      <c r="AY231" s="137"/>
      <c r="BA231" s="137"/>
    </row>
    <row r="232" spans="1:64" s="55" customFormat="1" ht="15" customHeight="1" x14ac:dyDescent="0.2">
      <c r="A232" s="11" t="s">
        <v>296</v>
      </c>
      <c r="B232" s="29" t="s">
        <v>514</v>
      </c>
      <c r="C232" s="29">
        <v>1</v>
      </c>
      <c r="D232" s="4" t="s">
        <v>314</v>
      </c>
      <c r="E232" s="8">
        <v>0</v>
      </c>
      <c r="F232" s="8">
        <v>1</v>
      </c>
      <c r="G232" s="8">
        <v>1</v>
      </c>
      <c r="H232" s="8">
        <v>0</v>
      </c>
      <c r="I232" s="8">
        <v>0</v>
      </c>
      <c r="J232" s="8" t="s">
        <v>548</v>
      </c>
      <c r="K232" s="8">
        <v>0</v>
      </c>
      <c r="L232" s="8">
        <v>0</v>
      </c>
      <c r="M232" s="8">
        <v>0</v>
      </c>
      <c r="N232" s="8">
        <v>0</v>
      </c>
      <c r="O232" s="8">
        <v>0</v>
      </c>
      <c r="P232" s="8"/>
      <c r="Q232" s="8">
        <v>0</v>
      </c>
      <c r="R232" s="8">
        <v>1</v>
      </c>
      <c r="S232" s="8">
        <v>0</v>
      </c>
      <c r="T232" s="8">
        <v>0</v>
      </c>
      <c r="U232" s="8">
        <v>0</v>
      </c>
      <c r="V232" s="8"/>
      <c r="W232" s="13">
        <f t="shared" si="51"/>
        <v>0</v>
      </c>
      <c r="X232" s="13">
        <f t="shared" si="52"/>
        <v>1</v>
      </c>
      <c r="Y232" s="13">
        <f t="shared" si="53"/>
        <v>0</v>
      </c>
      <c r="Z232" s="12">
        <f t="shared" si="54"/>
        <v>0</v>
      </c>
      <c r="AA232" s="13">
        <f t="shared" si="55"/>
        <v>0</v>
      </c>
      <c r="AB232" s="7">
        <f t="shared" si="42"/>
        <v>1</v>
      </c>
      <c r="AC232" s="7"/>
      <c r="AD232" s="7">
        <f t="shared" si="43"/>
        <v>1</v>
      </c>
      <c r="AE232" s="7">
        <f t="shared" si="44"/>
        <v>0</v>
      </c>
      <c r="AF232" s="7">
        <f t="shared" si="45"/>
        <v>0</v>
      </c>
      <c r="AG232" s="7"/>
      <c r="AI232" s="137"/>
      <c r="AJ232" s="137"/>
      <c r="AK232" s="137"/>
      <c r="AL232" s="137"/>
      <c r="AM232" s="137"/>
      <c r="AO232" s="137"/>
      <c r="AP232" s="137"/>
      <c r="AQ232" s="137"/>
      <c r="AR232" s="137"/>
      <c r="AS232" s="137"/>
      <c r="AU232" s="137"/>
      <c r="AV232" s="137"/>
      <c r="AW232" s="137"/>
      <c r="AX232" s="137"/>
      <c r="AY232" s="137"/>
      <c r="BA232" s="137"/>
    </row>
    <row r="233" spans="1:64" s="33" customFormat="1" ht="15" customHeight="1" x14ac:dyDescent="0.2">
      <c r="A233" s="11" t="s">
        <v>7</v>
      </c>
      <c r="B233" s="29" t="s">
        <v>404</v>
      </c>
      <c r="C233" s="29">
        <v>8</v>
      </c>
      <c r="D233" s="4" t="s">
        <v>13</v>
      </c>
      <c r="E233" s="6">
        <v>0</v>
      </c>
      <c r="F233" s="6">
        <v>0</v>
      </c>
      <c r="G233" s="6">
        <v>0</v>
      </c>
      <c r="H233" s="6">
        <v>0</v>
      </c>
      <c r="I233" s="6">
        <v>1</v>
      </c>
      <c r="J233" s="3"/>
      <c r="K233" s="5">
        <v>0</v>
      </c>
      <c r="L233" s="5">
        <v>1</v>
      </c>
      <c r="M233" s="14">
        <v>0</v>
      </c>
      <c r="N233" s="14">
        <v>0</v>
      </c>
      <c r="O233" s="14">
        <v>0</v>
      </c>
      <c r="P233" s="3"/>
      <c r="Q233" s="5">
        <v>1</v>
      </c>
      <c r="R233" s="5">
        <v>1</v>
      </c>
      <c r="S233" s="5">
        <v>1</v>
      </c>
      <c r="T233" s="5">
        <v>0</v>
      </c>
      <c r="U233" s="5">
        <v>0</v>
      </c>
      <c r="V233" s="5"/>
      <c r="W233" s="13">
        <f t="shared" si="51"/>
        <v>0</v>
      </c>
      <c r="X233" s="13">
        <f t="shared" si="52"/>
        <v>1</v>
      </c>
      <c r="Y233" s="13">
        <f t="shared" si="53"/>
        <v>0</v>
      </c>
      <c r="Z233" s="12">
        <f t="shared" si="54"/>
        <v>0</v>
      </c>
      <c r="AA233" s="13">
        <f t="shared" si="55"/>
        <v>0</v>
      </c>
      <c r="AB233" s="7">
        <f t="shared" si="42"/>
        <v>1</v>
      </c>
      <c r="AC233" s="7"/>
      <c r="AD233" s="7">
        <f t="shared" si="43"/>
        <v>1</v>
      </c>
      <c r="AE233" s="7">
        <f t="shared" si="44"/>
        <v>0</v>
      </c>
      <c r="AF233" s="7">
        <f t="shared" si="45"/>
        <v>0</v>
      </c>
      <c r="AG233" s="7"/>
      <c r="AI233" s="34"/>
      <c r="AJ233" s="34"/>
      <c r="AK233" s="34"/>
      <c r="AL233" s="34"/>
      <c r="AM233" s="34"/>
      <c r="AO233" s="34"/>
      <c r="AP233" s="34"/>
      <c r="AQ233" s="34"/>
      <c r="AR233" s="34"/>
      <c r="AS233" s="34"/>
      <c r="AU233" s="34"/>
      <c r="AV233" s="34"/>
      <c r="AW233" s="34"/>
      <c r="AX233" s="34"/>
      <c r="AY233" s="34"/>
      <c r="BA233" s="34"/>
    </row>
    <row r="234" spans="1:64" s="33" customFormat="1" ht="15" customHeight="1" x14ac:dyDescent="0.2">
      <c r="A234" s="1" t="s">
        <v>68</v>
      </c>
      <c r="B234" s="29" t="s">
        <v>428</v>
      </c>
      <c r="C234" s="29">
        <v>10</v>
      </c>
      <c r="D234" s="4" t="s">
        <v>69</v>
      </c>
      <c r="E234" s="6">
        <v>0</v>
      </c>
      <c r="F234" s="6">
        <v>0</v>
      </c>
      <c r="G234" s="6">
        <v>0</v>
      </c>
      <c r="H234" s="6">
        <v>0</v>
      </c>
      <c r="I234" s="6">
        <v>0</v>
      </c>
      <c r="J234" s="8" t="s">
        <v>122</v>
      </c>
      <c r="K234" s="5">
        <v>0</v>
      </c>
      <c r="L234" s="5">
        <v>1</v>
      </c>
      <c r="M234" s="14">
        <v>0</v>
      </c>
      <c r="N234" s="14">
        <v>0.5</v>
      </c>
      <c r="O234" s="14">
        <v>1</v>
      </c>
      <c r="P234" s="3"/>
      <c r="Q234" s="5">
        <v>0</v>
      </c>
      <c r="R234" s="5">
        <v>1</v>
      </c>
      <c r="S234" s="5">
        <v>0</v>
      </c>
      <c r="T234" s="5">
        <v>0</v>
      </c>
      <c r="U234" s="5">
        <v>0</v>
      </c>
      <c r="V234" s="5"/>
      <c r="W234" s="13">
        <f t="shared" si="51"/>
        <v>0</v>
      </c>
      <c r="X234" s="13">
        <f t="shared" si="52"/>
        <v>1</v>
      </c>
      <c r="Y234" s="13">
        <f t="shared" si="53"/>
        <v>0</v>
      </c>
      <c r="Z234" s="12">
        <f t="shared" si="54"/>
        <v>0</v>
      </c>
      <c r="AA234" s="13">
        <f t="shared" si="55"/>
        <v>0</v>
      </c>
      <c r="AB234" s="7">
        <f t="shared" si="42"/>
        <v>1</v>
      </c>
      <c r="AC234" s="7"/>
      <c r="AD234" s="7">
        <f t="shared" si="43"/>
        <v>1</v>
      </c>
      <c r="AE234" s="7">
        <f t="shared" si="44"/>
        <v>0</v>
      </c>
      <c r="AF234" s="7">
        <f t="shared" si="45"/>
        <v>0</v>
      </c>
      <c r="AG234" s="7"/>
      <c r="AI234" s="34"/>
      <c r="AJ234" s="34"/>
      <c r="AK234" s="34"/>
      <c r="AL234" s="34"/>
      <c r="AM234" s="34"/>
      <c r="AO234" s="34"/>
      <c r="AP234" s="34"/>
      <c r="AQ234" s="34"/>
      <c r="AR234" s="34"/>
      <c r="AS234" s="34"/>
      <c r="AU234" s="34"/>
      <c r="AV234" s="34"/>
      <c r="AW234" s="34"/>
      <c r="AX234" s="34"/>
      <c r="AY234" s="34"/>
      <c r="BA234" s="34"/>
    </row>
    <row r="235" spans="1:64" s="78" customFormat="1" ht="15" customHeight="1" x14ac:dyDescent="0.2">
      <c r="A235" s="8">
        <v>1062</v>
      </c>
      <c r="B235" s="29" t="s">
        <v>856</v>
      </c>
      <c r="C235" s="29">
        <v>9</v>
      </c>
      <c r="D235" s="8" t="s">
        <v>639</v>
      </c>
      <c r="E235" s="72">
        <v>0</v>
      </c>
      <c r="F235" s="72">
        <v>1</v>
      </c>
      <c r="G235" s="72">
        <v>0</v>
      </c>
      <c r="H235" s="72">
        <v>0</v>
      </c>
      <c r="I235" s="72">
        <v>0</v>
      </c>
      <c r="J235" s="72"/>
      <c r="K235" s="72">
        <v>0</v>
      </c>
      <c r="L235" s="72">
        <v>1</v>
      </c>
      <c r="M235" s="72">
        <v>0</v>
      </c>
      <c r="N235" s="72">
        <v>0</v>
      </c>
      <c r="O235" s="72">
        <v>0</v>
      </c>
      <c r="P235" s="72" t="s">
        <v>748</v>
      </c>
      <c r="Q235" s="72">
        <v>0</v>
      </c>
      <c r="R235" s="72">
        <v>1</v>
      </c>
      <c r="S235" s="72">
        <v>0</v>
      </c>
      <c r="T235" s="72">
        <v>0</v>
      </c>
      <c r="U235" s="72">
        <v>0</v>
      </c>
      <c r="V235" s="8"/>
      <c r="W235" s="13">
        <f t="shared" si="51"/>
        <v>0</v>
      </c>
      <c r="X235" s="13">
        <f t="shared" si="52"/>
        <v>1</v>
      </c>
      <c r="Y235" s="13">
        <f t="shared" si="53"/>
        <v>0</v>
      </c>
      <c r="Z235" s="12">
        <f t="shared" si="54"/>
        <v>0</v>
      </c>
      <c r="AA235" s="13">
        <f t="shared" si="55"/>
        <v>0</v>
      </c>
      <c r="AB235" s="7">
        <f t="shared" si="42"/>
        <v>1</v>
      </c>
      <c r="AC235" s="7"/>
      <c r="AD235" s="7">
        <f t="shared" si="43"/>
        <v>1</v>
      </c>
      <c r="AE235" s="7">
        <f t="shared" si="44"/>
        <v>0</v>
      </c>
      <c r="AF235" s="7">
        <f t="shared" si="45"/>
        <v>0</v>
      </c>
      <c r="AG235" s="7"/>
      <c r="AI235" s="80"/>
      <c r="AJ235" s="80"/>
      <c r="AK235" s="80"/>
      <c r="AL235" s="80"/>
      <c r="AM235" s="80"/>
      <c r="AO235" s="80"/>
      <c r="AP235" s="80"/>
      <c r="AQ235" s="80"/>
      <c r="AR235" s="80"/>
      <c r="AS235" s="80"/>
      <c r="AU235" s="80"/>
      <c r="AV235" s="80"/>
      <c r="AW235" s="80"/>
      <c r="AX235" s="80"/>
      <c r="AY235" s="80"/>
      <c r="AZ235" s="80"/>
      <c r="BA235" s="80"/>
      <c r="BD235" s="80"/>
      <c r="BE235" s="80"/>
      <c r="BF235" s="80"/>
      <c r="BG235" s="80"/>
      <c r="BH235" s="80"/>
      <c r="BI235" s="80"/>
      <c r="BJ235" s="80"/>
      <c r="BK235" s="80"/>
      <c r="BL235" s="80"/>
    </row>
    <row r="236" spans="1:64" s="78" customFormat="1" ht="15" customHeight="1" x14ac:dyDescent="0.2">
      <c r="A236" s="8">
        <v>1041</v>
      </c>
      <c r="B236" s="29" t="s">
        <v>836</v>
      </c>
      <c r="C236" s="29">
        <v>11</v>
      </c>
      <c r="D236" s="8" t="s">
        <v>618</v>
      </c>
      <c r="E236" s="72">
        <v>0</v>
      </c>
      <c r="F236" s="72">
        <v>0</v>
      </c>
      <c r="G236" s="72">
        <v>1</v>
      </c>
      <c r="H236" s="72">
        <v>0</v>
      </c>
      <c r="I236" s="72">
        <v>0</v>
      </c>
      <c r="J236" s="72" t="s">
        <v>783</v>
      </c>
      <c r="K236" s="72">
        <v>0</v>
      </c>
      <c r="L236" s="72">
        <v>1</v>
      </c>
      <c r="M236" s="72">
        <v>0</v>
      </c>
      <c r="N236" s="72">
        <v>0</v>
      </c>
      <c r="O236" s="72">
        <v>1</v>
      </c>
      <c r="P236" s="72" t="s">
        <v>748</v>
      </c>
      <c r="Q236" s="72">
        <v>1</v>
      </c>
      <c r="R236" s="72">
        <v>1</v>
      </c>
      <c r="S236" s="72">
        <v>0</v>
      </c>
      <c r="T236" s="72">
        <v>0</v>
      </c>
      <c r="U236" s="72">
        <v>0</v>
      </c>
      <c r="V236" s="54"/>
      <c r="W236" s="13">
        <f t="shared" si="51"/>
        <v>0</v>
      </c>
      <c r="X236" s="13">
        <f t="shared" si="52"/>
        <v>1</v>
      </c>
      <c r="Y236" s="13">
        <f t="shared" si="53"/>
        <v>0</v>
      </c>
      <c r="Z236" s="12">
        <f t="shared" si="54"/>
        <v>0</v>
      </c>
      <c r="AA236" s="13">
        <f t="shared" si="55"/>
        <v>0</v>
      </c>
      <c r="AB236" s="7">
        <f t="shared" si="42"/>
        <v>1</v>
      </c>
      <c r="AC236" s="7"/>
      <c r="AD236" s="7">
        <f t="shared" si="43"/>
        <v>1</v>
      </c>
      <c r="AE236" s="7">
        <f t="shared" si="44"/>
        <v>0</v>
      </c>
      <c r="AF236" s="7">
        <f t="shared" si="45"/>
        <v>0</v>
      </c>
      <c r="AG236" s="7"/>
      <c r="AI236" s="80"/>
      <c r="AJ236" s="80"/>
      <c r="AK236" s="80"/>
      <c r="AL236" s="80"/>
      <c r="AM236" s="80"/>
      <c r="AO236" s="80"/>
      <c r="AP236" s="80"/>
      <c r="AQ236" s="80"/>
      <c r="AR236" s="80"/>
      <c r="AS236" s="80"/>
      <c r="AU236" s="80"/>
      <c r="AV236" s="80"/>
      <c r="AW236" s="80"/>
      <c r="AX236" s="80"/>
      <c r="AY236" s="80"/>
      <c r="AZ236" s="80"/>
      <c r="BA236" s="80"/>
      <c r="BD236" s="80"/>
      <c r="BE236" s="80"/>
      <c r="BF236" s="80"/>
      <c r="BG236" s="80"/>
      <c r="BH236" s="80"/>
      <c r="BI236" s="80"/>
      <c r="BJ236" s="80"/>
      <c r="BK236" s="80"/>
      <c r="BL236" s="80"/>
    </row>
    <row r="237" spans="1:64" s="78" customFormat="1" ht="15" customHeight="1" x14ac:dyDescent="0.2">
      <c r="A237" s="8">
        <v>1109</v>
      </c>
      <c r="B237" s="29" t="s">
        <v>894</v>
      </c>
      <c r="C237" s="29">
        <v>10</v>
      </c>
      <c r="D237" s="8" t="s">
        <v>687</v>
      </c>
      <c r="E237" s="72">
        <v>0</v>
      </c>
      <c r="F237" s="72">
        <v>1</v>
      </c>
      <c r="G237" s="72">
        <v>0</v>
      </c>
      <c r="H237" s="72">
        <v>0</v>
      </c>
      <c r="I237" s="72">
        <v>0</v>
      </c>
      <c r="J237" s="72"/>
      <c r="K237" s="72">
        <v>0</v>
      </c>
      <c r="L237" s="72">
        <v>0</v>
      </c>
      <c r="M237" s="72">
        <v>0</v>
      </c>
      <c r="N237" s="72">
        <v>0</v>
      </c>
      <c r="O237" s="72">
        <v>1</v>
      </c>
      <c r="P237" s="72" t="s">
        <v>769</v>
      </c>
      <c r="Q237" s="72">
        <v>0</v>
      </c>
      <c r="R237" s="72">
        <v>1</v>
      </c>
      <c r="S237" s="72">
        <v>0</v>
      </c>
      <c r="T237" s="72">
        <v>0</v>
      </c>
      <c r="U237" s="72">
        <v>0</v>
      </c>
      <c r="V237" s="8"/>
      <c r="W237" s="13">
        <f t="shared" si="51"/>
        <v>0</v>
      </c>
      <c r="X237" s="13">
        <f t="shared" si="52"/>
        <v>1</v>
      </c>
      <c r="Y237" s="13">
        <f t="shared" si="53"/>
        <v>0</v>
      </c>
      <c r="Z237" s="12">
        <f t="shared" si="54"/>
        <v>0</v>
      </c>
      <c r="AA237" s="13">
        <f t="shared" si="55"/>
        <v>0</v>
      </c>
      <c r="AB237" s="7">
        <f t="shared" si="42"/>
        <v>1</v>
      </c>
      <c r="AC237" s="7"/>
      <c r="AD237" s="7">
        <f t="shared" si="43"/>
        <v>1</v>
      </c>
      <c r="AE237" s="7">
        <f t="shared" si="44"/>
        <v>0</v>
      </c>
      <c r="AF237" s="7">
        <f t="shared" si="45"/>
        <v>0</v>
      </c>
      <c r="AG237" s="7"/>
      <c r="AI237" s="80"/>
      <c r="AJ237" s="80"/>
      <c r="AK237" s="80"/>
      <c r="AL237" s="80"/>
      <c r="AM237" s="80"/>
      <c r="AO237" s="80"/>
      <c r="AP237" s="80"/>
      <c r="AQ237" s="80"/>
      <c r="AR237" s="80"/>
      <c r="AS237" s="80"/>
      <c r="AU237" s="80"/>
      <c r="AV237" s="80"/>
      <c r="AW237" s="80"/>
      <c r="AX237" s="80"/>
      <c r="AY237" s="80"/>
      <c r="AZ237" s="80"/>
      <c r="BA237" s="80"/>
      <c r="BD237" s="80"/>
      <c r="BE237" s="80"/>
      <c r="BF237" s="80"/>
      <c r="BG237" s="80"/>
      <c r="BH237" s="80"/>
      <c r="BI237" s="80"/>
      <c r="BJ237" s="80"/>
      <c r="BK237" s="80"/>
      <c r="BL237" s="80"/>
    </row>
    <row r="238" spans="1:64" s="55" customFormat="1" ht="15" customHeight="1" x14ac:dyDescent="0.2">
      <c r="A238" s="11" t="s">
        <v>169</v>
      </c>
      <c r="B238" s="29" t="s">
        <v>469</v>
      </c>
      <c r="C238" s="29">
        <v>10</v>
      </c>
      <c r="D238" s="4" t="s">
        <v>181</v>
      </c>
      <c r="E238" s="6">
        <v>0</v>
      </c>
      <c r="F238" s="6">
        <v>1</v>
      </c>
      <c r="G238" s="6">
        <v>0</v>
      </c>
      <c r="H238" s="6">
        <v>0</v>
      </c>
      <c r="I238" s="6">
        <v>0</v>
      </c>
      <c r="J238" s="3"/>
      <c r="K238" s="5">
        <v>0</v>
      </c>
      <c r="L238" s="5">
        <v>1</v>
      </c>
      <c r="M238" s="14">
        <v>0.5</v>
      </c>
      <c r="N238" s="14">
        <v>0.5</v>
      </c>
      <c r="O238" s="14">
        <v>0.5</v>
      </c>
      <c r="P238" s="3"/>
      <c r="Q238" s="5">
        <v>0</v>
      </c>
      <c r="R238" s="5">
        <v>1</v>
      </c>
      <c r="S238" s="5">
        <v>0</v>
      </c>
      <c r="T238" s="5">
        <v>0</v>
      </c>
      <c r="U238" s="5">
        <v>0</v>
      </c>
      <c r="V238" s="5"/>
      <c r="W238" s="13">
        <f t="shared" si="51"/>
        <v>0</v>
      </c>
      <c r="X238" s="13">
        <f t="shared" si="52"/>
        <v>1</v>
      </c>
      <c r="Y238" s="13">
        <f t="shared" si="53"/>
        <v>0</v>
      </c>
      <c r="Z238" s="12">
        <f t="shared" si="54"/>
        <v>0</v>
      </c>
      <c r="AA238" s="13">
        <f t="shared" si="55"/>
        <v>0</v>
      </c>
      <c r="AB238" s="7">
        <f t="shared" si="42"/>
        <v>1</v>
      </c>
      <c r="AC238" s="7"/>
      <c r="AD238" s="7">
        <f t="shared" si="43"/>
        <v>1</v>
      </c>
      <c r="AE238" s="7">
        <f t="shared" si="44"/>
        <v>0</v>
      </c>
      <c r="AF238" s="7">
        <f t="shared" si="45"/>
        <v>0</v>
      </c>
      <c r="AG238" s="7"/>
      <c r="AI238" s="137"/>
      <c r="AJ238" s="137"/>
      <c r="AK238" s="137"/>
      <c r="AL238" s="137"/>
      <c r="AM238" s="137"/>
      <c r="AO238" s="137"/>
      <c r="AP238" s="137"/>
      <c r="AQ238" s="137"/>
      <c r="AR238" s="137"/>
      <c r="AS238" s="137"/>
      <c r="AU238" s="137"/>
      <c r="AV238" s="137"/>
      <c r="AW238" s="137"/>
      <c r="AX238" s="137"/>
      <c r="AY238" s="137"/>
      <c r="BA238" s="137"/>
    </row>
    <row r="239" spans="1:64" s="55" customFormat="1" ht="15" customHeight="1" x14ac:dyDescent="0.2">
      <c r="A239" s="11" t="s">
        <v>42</v>
      </c>
      <c r="B239" s="29" t="s">
        <v>417</v>
      </c>
      <c r="C239" s="29">
        <v>10</v>
      </c>
      <c r="D239" s="4" t="s">
        <v>43</v>
      </c>
      <c r="E239" s="6">
        <v>0</v>
      </c>
      <c r="F239" s="6">
        <v>0</v>
      </c>
      <c r="G239" s="6">
        <v>0</v>
      </c>
      <c r="H239" s="6">
        <v>0</v>
      </c>
      <c r="I239" s="6">
        <v>0</v>
      </c>
      <c r="J239" s="3"/>
      <c r="K239" s="5">
        <v>0</v>
      </c>
      <c r="L239" s="5">
        <v>1</v>
      </c>
      <c r="M239" s="14">
        <v>0</v>
      </c>
      <c r="N239" s="14">
        <v>0</v>
      </c>
      <c r="O239" s="14">
        <v>1</v>
      </c>
      <c r="P239" s="8" t="s">
        <v>72</v>
      </c>
      <c r="Q239" s="5">
        <v>0</v>
      </c>
      <c r="R239" s="5">
        <v>1</v>
      </c>
      <c r="S239" s="5">
        <v>0</v>
      </c>
      <c r="T239" s="5">
        <v>0</v>
      </c>
      <c r="U239" s="5">
        <v>0</v>
      </c>
      <c r="V239" s="5"/>
      <c r="W239" s="13">
        <f t="shared" si="51"/>
        <v>0</v>
      </c>
      <c r="X239" s="13">
        <f t="shared" si="52"/>
        <v>1</v>
      </c>
      <c r="Y239" s="13">
        <f t="shared" si="53"/>
        <v>0</v>
      </c>
      <c r="Z239" s="12">
        <f t="shared" si="54"/>
        <v>0</v>
      </c>
      <c r="AA239" s="13">
        <f t="shared" si="55"/>
        <v>0</v>
      </c>
      <c r="AB239" s="7">
        <f t="shared" si="42"/>
        <v>1</v>
      </c>
      <c r="AC239" s="7"/>
      <c r="AD239" s="7">
        <f t="shared" si="43"/>
        <v>1</v>
      </c>
      <c r="AE239" s="7">
        <f t="shared" si="44"/>
        <v>0</v>
      </c>
      <c r="AF239" s="7">
        <f t="shared" si="45"/>
        <v>0</v>
      </c>
      <c r="AG239" s="7"/>
      <c r="AI239" s="137"/>
      <c r="AJ239" s="137"/>
      <c r="AK239" s="137"/>
      <c r="AL239" s="137"/>
      <c r="AM239" s="137"/>
      <c r="AO239" s="137"/>
      <c r="AP239" s="137"/>
      <c r="AQ239" s="137"/>
      <c r="AR239" s="137"/>
      <c r="AS239" s="137"/>
      <c r="AU239" s="137"/>
      <c r="AV239" s="137"/>
      <c r="AW239" s="137"/>
      <c r="AX239" s="137"/>
      <c r="AY239" s="137"/>
      <c r="BA239" s="137"/>
    </row>
    <row r="240" spans="1:64" ht="15" customHeight="1" x14ac:dyDescent="0.2">
      <c r="A240" s="8">
        <v>1078</v>
      </c>
      <c r="B240" s="29" t="s">
        <v>870</v>
      </c>
      <c r="C240" s="29">
        <v>8</v>
      </c>
      <c r="D240" s="8" t="s">
        <v>655</v>
      </c>
      <c r="E240" s="72">
        <v>0</v>
      </c>
      <c r="F240" s="72">
        <v>1</v>
      </c>
      <c r="G240" s="72">
        <v>1</v>
      </c>
      <c r="H240" s="72">
        <v>0</v>
      </c>
      <c r="I240" s="72">
        <v>0</v>
      </c>
      <c r="J240" s="72"/>
      <c r="K240" s="72">
        <v>0</v>
      </c>
      <c r="L240" s="72">
        <v>0</v>
      </c>
      <c r="M240" s="72">
        <v>0</v>
      </c>
      <c r="N240" s="72">
        <v>0</v>
      </c>
      <c r="O240" s="72">
        <v>0</v>
      </c>
      <c r="P240" s="72" t="s">
        <v>748</v>
      </c>
      <c r="Q240" s="72">
        <v>0</v>
      </c>
      <c r="R240" s="72">
        <v>1</v>
      </c>
      <c r="S240" s="72">
        <v>0</v>
      </c>
      <c r="T240" s="72">
        <v>0</v>
      </c>
      <c r="U240" s="72">
        <v>0</v>
      </c>
      <c r="V240" s="8"/>
      <c r="W240" s="13">
        <f t="shared" si="51"/>
        <v>0</v>
      </c>
      <c r="X240" s="13">
        <f t="shared" si="52"/>
        <v>1</v>
      </c>
      <c r="Y240" s="13">
        <f t="shared" si="53"/>
        <v>0</v>
      </c>
      <c r="Z240" s="12">
        <f t="shared" si="54"/>
        <v>0</v>
      </c>
      <c r="AA240" s="13">
        <f t="shared" si="55"/>
        <v>0</v>
      </c>
      <c r="AB240" s="7">
        <f t="shared" si="42"/>
        <v>1</v>
      </c>
      <c r="AC240" s="7"/>
      <c r="AD240" s="7">
        <f t="shared" si="43"/>
        <v>1</v>
      </c>
      <c r="AE240" s="7">
        <f t="shared" si="44"/>
        <v>0</v>
      </c>
      <c r="AF240" s="7">
        <f t="shared" si="45"/>
        <v>0</v>
      </c>
      <c r="AG240" s="7"/>
      <c r="AI240" s="139"/>
      <c r="AJ240" s="139"/>
      <c r="AK240" s="139"/>
      <c r="AL240" s="139"/>
      <c r="AM240" s="139"/>
      <c r="AO240" s="139"/>
      <c r="AP240" s="139"/>
      <c r="AQ240" s="139"/>
      <c r="AR240" s="139"/>
      <c r="AS240" s="139"/>
      <c r="AU240" s="139"/>
      <c r="AV240" s="139"/>
      <c r="AW240" s="139"/>
      <c r="AX240" s="139"/>
      <c r="AY240" s="139"/>
      <c r="BA240" s="139"/>
    </row>
    <row r="241" spans="1:64" s="90" customFormat="1" ht="15" customHeight="1" x14ac:dyDescent="0.2">
      <c r="A241" s="8">
        <v>1002</v>
      </c>
      <c r="B241" s="29" t="s">
        <v>800</v>
      </c>
      <c r="C241" s="29">
        <v>10</v>
      </c>
      <c r="D241" s="8" t="s">
        <v>579</v>
      </c>
      <c r="E241" s="72">
        <v>0</v>
      </c>
      <c r="F241" s="72">
        <v>0</v>
      </c>
      <c r="G241" s="72">
        <v>1</v>
      </c>
      <c r="H241" s="72">
        <v>1</v>
      </c>
      <c r="I241" s="72">
        <v>0</v>
      </c>
      <c r="J241" s="72"/>
      <c r="K241" s="72">
        <v>0</v>
      </c>
      <c r="L241" s="72">
        <v>0</v>
      </c>
      <c r="M241" s="72">
        <v>0</v>
      </c>
      <c r="N241" s="72">
        <v>0</v>
      </c>
      <c r="O241" s="72">
        <v>0</v>
      </c>
      <c r="P241" s="72" t="s">
        <v>744</v>
      </c>
      <c r="Q241" s="72">
        <v>0</v>
      </c>
      <c r="R241" s="72">
        <v>1</v>
      </c>
      <c r="S241" s="72">
        <v>1</v>
      </c>
      <c r="T241" s="72">
        <v>0</v>
      </c>
      <c r="U241" s="72">
        <v>0</v>
      </c>
      <c r="V241" s="72"/>
      <c r="W241" s="13">
        <f t="shared" si="51"/>
        <v>0</v>
      </c>
      <c r="X241" s="13">
        <f t="shared" si="52"/>
        <v>0</v>
      </c>
      <c r="Y241" s="13">
        <f t="shared" si="53"/>
        <v>1</v>
      </c>
      <c r="Z241" s="12">
        <f t="shared" si="54"/>
        <v>0</v>
      </c>
      <c r="AA241" s="13">
        <f t="shared" si="55"/>
        <v>0</v>
      </c>
      <c r="AB241" s="7">
        <f t="shared" si="42"/>
        <v>1</v>
      </c>
      <c r="AC241" s="7"/>
      <c r="AD241" s="7">
        <f t="shared" si="43"/>
        <v>0</v>
      </c>
      <c r="AE241" s="7">
        <f t="shared" si="44"/>
        <v>0</v>
      </c>
      <c r="AF241" s="7">
        <f t="shared" si="45"/>
        <v>1</v>
      </c>
      <c r="AG241" s="7"/>
      <c r="AI241" s="148"/>
      <c r="AJ241" s="148"/>
      <c r="AK241" s="148"/>
      <c r="AL241" s="148"/>
      <c r="AM241" s="148"/>
      <c r="AO241" s="148"/>
      <c r="AP241" s="148"/>
      <c r="AQ241" s="148"/>
      <c r="AR241" s="148"/>
      <c r="AS241" s="148"/>
      <c r="AU241" s="148"/>
      <c r="AV241" s="148"/>
      <c r="AW241" s="148"/>
      <c r="AX241" s="148"/>
      <c r="AY241" s="148"/>
      <c r="BA241" s="148"/>
    </row>
    <row r="242" spans="1:64" s="33" customFormat="1" ht="15" customHeight="1" x14ac:dyDescent="0.2">
      <c r="A242" s="1" t="s">
        <v>345</v>
      </c>
      <c r="B242" s="29" t="s">
        <v>530</v>
      </c>
      <c r="C242" s="29">
        <v>2</v>
      </c>
      <c r="D242" s="4" t="s">
        <v>367</v>
      </c>
      <c r="E242" s="8">
        <v>0</v>
      </c>
      <c r="F242" s="8">
        <v>1</v>
      </c>
      <c r="G242" s="8">
        <v>0</v>
      </c>
      <c r="H242" s="8">
        <v>0</v>
      </c>
      <c r="I242" s="8">
        <v>1</v>
      </c>
      <c r="J242" s="8"/>
      <c r="K242" s="8">
        <v>0</v>
      </c>
      <c r="L242" s="8">
        <v>0</v>
      </c>
      <c r="M242" s="8">
        <v>0</v>
      </c>
      <c r="N242" s="8">
        <v>0</v>
      </c>
      <c r="O242" s="8">
        <v>0</v>
      </c>
      <c r="P242" s="8"/>
      <c r="Q242" s="8">
        <v>0</v>
      </c>
      <c r="R242" s="8">
        <v>1</v>
      </c>
      <c r="S242" s="8">
        <v>0</v>
      </c>
      <c r="T242" s="8">
        <v>0</v>
      </c>
      <c r="U242" s="8">
        <v>0</v>
      </c>
      <c r="V242" s="8"/>
      <c r="W242" s="13">
        <f t="shared" si="51"/>
        <v>0</v>
      </c>
      <c r="X242" s="13">
        <f t="shared" si="52"/>
        <v>1</v>
      </c>
      <c r="Y242" s="13">
        <f t="shared" si="53"/>
        <v>0</v>
      </c>
      <c r="Z242" s="12">
        <f t="shared" si="54"/>
        <v>0</v>
      </c>
      <c r="AA242" s="13">
        <f t="shared" si="55"/>
        <v>0</v>
      </c>
      <c r="AB242" s="7">
        <f t="shared" si="42"/>
        <v>1</v>
      </c>
      <c r="AC242" s="7"/>
      <c r="AD242" s="7">
        <f t="shared" si="43"/>
        <v>1</v>
      </c>
      <c r="AE242" s="7">
        <f t="shared" si="44"/>
        <v>0</v>
      </c>
      <c r="AF242" s="7">
        <f t="shared" si="45"/>
        <v>0</v>
      </c>
      <c r="AG242" s="7"/>
      <c r="AI242" s="34"/>
      <c r="AJ242" s="34"/>
      <c r="AK242" s="34"/>
      <c r="AL242" s="34"/>
      <c r="AM242" s="34"/>
      <c r="AO242" s="34"/>
      <c r="AP242" s="34"/>
      <c r="AQ242" s="34"/>
      <c r="AR242" s="34"/>
      <c r="AS242" s="34"/>
      <c r="AU242" s="34"/>
      <c r="AV242" s="34"/>
      <c r="AW242" s="34"/>
      <c r="AX242" s="34"/>
      <c r="AY242" s="34"/>
      <c r="BA242" s="34"/>
    </row>
    <row r="243" spans="1:64" s="55" customFormat="1" ht="15" customHeight="1" x14ac:dyDescent="0.2">
      <c r="A243" s="1" t="s">
        <v>309</v>
      </c>
      <c r="B243" s="29" t="s">
        <v>519</v>
      </c>
      <c r="C243" s="29">
        <v>1</v>
      </c>
      <c r="D243" s="4" t="s">
        <v>325</v>
      </c>
      <c r="E243" s="8">
        <v>0</v>
      </c>
      <c r="F243" s="8">
        <v>1</v>
      </c>
      <c r="G243" s="8">
        <v>0</v>
      </c>
      <c r="H243" s="8">
        <v>0</v>
      </c>
      <c r="I243" s="8">
        <v>0</v>
      </c>
      <c r="J243" s="8"/>
      <c r="K243" s="8">
        <v>0</v>
      </c>
      <c r="L243" s="8">
        <v>1</v>
      </c>
      <c r="M243" s="8">
        <v>0</v>
      </c>
      <c r="N243" s="8">
        <v>0</v>
      </c>
      <c r="O243" s="8">
        <v>0</v>
      </c>
      <c r="P243" s="8"/>
      <c r="Q243" s="8">
        <v>0</v>
      </c>
      <c r="R243" s="8">
        <v>1</v>
      </c>
      <c r="S243" s="8">
        <v>0</v>
      </c>
      <c r="T243" s="8">
        <v>0</v>
      </c>
      <c r="U243" s="8">
        <v>0</v>
      </c>
      <c r="V243" s="8"/>
      <c r="W243" s="13">
        <f t="shared" si="51"/>
        <v>0</v>
      </c>
      <c r="X243" s="13">
        <f t="shared" si="52"/>
        <v>1</v>
      </c>
      <c r="Y243" s="13">
        <f t="shared" si="53"/>
        <v>0</v>
      </c>
      <c r="Z243" s="12">
        <f t="shared" si="54"/>
        <v>0</v>
      </c>
      <c r="AA243" s="13">
        <f t="shared" si="55"/>
        <v>0</v>
      </c>
      <c r="AB243" s="7">
        <f t="shared" si="42"/>
        <v>1</v>
      </c>
      <c r="AC243" s="7"/>
      <c r="AD243" s="7">
        <f t="shared" si="43"/>
        <v>1</v>
      </c>
      <c r="AE243" s="7">
        <f t="shared" si="44"/>
        <v>0</v>
      </c>
      <c r="AF243" s="7">
        <f t="shared" si="45"/>
        <v>0</v>
      </c>
      <c r="AG243" s="7"/>
      <c r="AI243" s="137"/>
      <c r="AJ243" s="137"/>
      <c r="AK243" s="137"/>
      <c r="AL243" s="137"/>
      <c r="AM243" s="137"/>
      <c r="AO243" s="137"/>
      <c r="AP243" s="137"/>
      <c r="AQ243" s="137"/>
      <c r="AR243" s="137"/>
      <c r="AS243" s="137"/>
      <c r="AU243" s="137"/>
      <c r="AV243" s="137"/>
      <c r="AW243" s="137"/>
      <c r="AX243" s="137"/>
      <c r="AY243" s="137"/>
      <c r="BA243" s="137"/>
    </row>
    <row r="244" spans="1:64" s="55" customFormat="1" ht="15" customHeight="1" x14ac:dyDescent="0.2">
      <c r="A244" s="152" t="s">
        <v>139</v>
      </c>
      <c r="B244" s="32" t="s">
        <v>458</v>
      </c>
      <c r="C244" s="32">
        <v>11</v>
      </c>
      <c r="D244" s="149" t="s">
        <v>146</v>
      </c>
      <c r="E244" s="34">
        <v>0</v>
      </c>
      <c r="F244" s="34">
        <v>1</v>
      </c>
      <c r="G244" s="34">
        <v>0</v>
      </c>
      <c r="H244" s="34">
        <v>0</v>
      </c>
      <c r="I244" s="34">
        <v>1</v>
      </c>
      <c r="J244" s="150"/>
      <c r="K244" s="90">
        <v>0</v>
      </c>
      <c r="L244" s="90">
        <v>1</v>
      </c>
      <c r="M244" s="151">
        <v>0.5</v>
      </c>
      <c r="N244" s="151">
        <v>0</v>
      </c>
      <c r="O244" s="151">
        <v>0</v>
      </c>
      <c r="P244" s="33" t="s">
        <v>186</v>
      </c>
      <c r="Q244" s="90">
        <v>0</v>
      </c>
      <c r="R244" s="90">
        <v>1</v>
      </c>
      <c r="S244" s="90">
        <v>0</v>
      </c>
      <c r="T244" s="90">
        <v>0</v>
      </c>
      <c r="U244" s="90">
        <v>0</v>
      </c>
      <c r="V244" s="90"/>
      <c r="W244" s="77">
        <f t="shared" si="51"/>
        <v>0</v>
      </c>
      <c r="X244" s="77">
        <f t="shared" si="52"/>
        <v>1</v>
      </c>
      <c r="Y244" s="77">
        <f t="shared" si="53"/>
        <v>0</v>
      </c>
      <c r="Z244" s="144">
        <f t="shared" si="54"/>
        <v>0</v>
      </c>
      <c r="AA244" s="77">
        <f t="shared" si="55"/>
        <v>0</v>
      </c>
      <c r="AB244" s="42">
        <f t="shared" si="42"/>
        <v>1</v>
      </c>
      <c r="AC244" s="42"/>
      <c r="AD244" s="42">
        <f t="shared" si="43"/>
        <v>1</v>
      </c>
      <c r="AE244" s="42">
        <f t="shared" si="44"/>
        <v>0</v>
      </c>
      <c r="AF244" s="42">
        <f t="shared" si="45"/>
        <v>0</v>
      </c>
      <c r="AG244" s="42"/>
      <c r="AI244" s="137"/>
      <c r="AJ244" s="137"/>
      <c r="AK244" s="137"/>
      <c r="AL244" s="137"/>
      <c r="AM244" s="137"/>
      <c r="AO244" s="137"/>
      <c r="AP244" s="137"/>
      <c r="AQ244" s="137"/>
      <c r="AR244" s="137"/>
      <c r="AS244" s="137"/>
      <c r="AU244" s="137"/>
      <c r="AV244" s="137"/>
      <c r="AW244" s="137"/>
      <c r="AX244" s="137"/>
      <c r="AY244" s="137"/>
      <c r="BA244" s="137"/>
    </row>
    <row r="245" spans="1:64" ht="15" customHeight="1" x14ac:dyDescent="0.2">
      <c r="A245" s="33">
        <v>1058</v>
      </c>
      <c r="B245" s="32" t="s">
        <v>852</v>
      </c>
      <c r="C245" s="32">
        <v>8</v>
      </c>
      <c r="D245" s="33" t="s">
        <v>635</v>
      </c>
      <c r="E245" s="74">
        <v>0</v>
      </c>
      <c r="F245" s="74">
        <v>1</v>
      </c>
      <c r="G245" s="74">
        <v>1</v>
      </c>
      <c r="H245" s="74">
        <v>1</v>
      </c>
      <c r="I245" s="74">
        <v>0</v>
      </c>
      <c r="J245" s="74"/>
      <c r="K245" s="74">
        <v>0</v>
      </c>
      <c r="L245" s="74">
        <v>0</v>
      </c>
      <c r="M245" s="74">
        <v>0</v>
      </c>
      <c r="N245" s="74">
        <v>0</v>
      </c>
      <c r="O245" s="74">
        <v>0</v>
      </c>
      <c r="P245" s="74" t="s">
        <v>755</v>
      </c>
      <c r="Q245" s="74">
        <v>0</v>
      </c>
      <c r="R245" s="74">
        <v>1</v>
      </c>
      <c r="S245" s="74">
        <v>0</v>
      </c>
      <c r="T245" s="74">
        <v>0</v>
      </c>
      <c r="U245" s="74">
        <v>1</v>
      </c>
      <c r="V245" s="33"/>
      <c r="W245" s="77">
        <f t="shared" si="51"/>
        <v>0</v>
      </c>
      <c r="X245" s="77">
        <f t="shared" si="52"/>
        <v>1</v>
      </c>
      <c r="Y245" s="77">
        <f t="shared" si="53"/>
        <v>0</v>
      </c>
      <c r="Z245" s="144">
        <f t="shared" si="54"/>
        <v>0</v>
      </c>
      <c r="AA245" s="77">
        <f t="shared" si="55"/>
        <v>0</v>
      </c>
      <c r="AB245" s="42">
        <f t="shared" si="42"/>
        <v>1</v>
      </c>
      <c r="AC245" s="42"/>
      <c r="AD245" s="42">
        <f t="shared" si="43"/>
        <v>1</v>
      </c>
      <c r="AE245" s="42">
        <f t="shared" si="44"/>
        <v>0</v>
      </c>
      <c r="AF245" s="42">
        <f t="shared" si="45"/>
        <v>0</v>
      </c>
      <c r="AG245" s="42"/>
      <c r="AI245" s="139"/>
      <c r="AJ245" s="139"/>
      <c r="AK245" s="139"/>
      <c r="AL245" s="139"/>
      <c r="AM245" s="139"/>
      <c r="AO245" s="139"/>
      <c r="AP245" s="139"/>
      <c r="AQ245" s="139"/>
      <c r="AR245" s="139"/>
      <c r="AS245" s="139"/>
      <c r="AU245" s="139"/>
      <c r="AV245" s="139"/>
      <c r="AW245" s="139"/>
      <c r="AX245" s="139"/>
      <c r="AY245" s="139"/>
      <c r="BA245" s="139"/>
    </row>
    <row r="246" spans="1:64" ht="15" customHeight="1" x14ac:dyDescent="0.2">
      <c r="A246" s="8">
        <v>1020</v>
      </c>
      <c r="B246" s="29" t="s">
        <v>815</v>
      </c>
      <c r="C246" s="29">
        <v>8</v>
      </c>
      <c r="D246" s="8" t="s">
        <v>597</v>
      </c>
      <c r="E246" s="72">
        <v>0</v>
      </c>
      <c r="F246" s="72">
        <v>1</v>
      </c>
      <c r="G246" s="72">
        <v>1</v>
      </c>
      <c r="H246" s="72">
        <v>1</v>
      </c>
      <c r="I246" s="72">
        <v>0</v>
      </c>
      <c r="J246" s="72"/>
      <c r="K246" s="72">
        <v>0</v>
      </c>
      <c r="L246" s="72">
        <v>0</v>
      </c>
      <c r="M246" s="72">
        <v>0</v>
      </c>
      <c r="N246" s="72">
        <v>0</v>
      </c>
      <c r="O246" s="72">
        <v>0</v>
      </c>
      <c r="P246" s="72" t="s">
        <v>746</v>
      </c>
      <c r="Q246" s="72">
        <v>1</v>
      </c>
      <c r="R246" s="72">
        <v>1</v>
      </c>
      <c r="S246" s="72">
        <v>0</v>
      </c>
      <c r="T246" s="72">
        <v>0</v>
      </c>
      <c r="U246" s="72">
        <v>0</v>
      </c>
      <c r="V246" s="72"/>
      <c r="W246" s="13">
        <f t="shared" si="51"/>
        <v>0</v>
      </c>
      <c r="X246" s="13">
        <f t="shared" si="52"/>
        <v>1</v>
      </c>
      <c r="Y246" s="13">
        <f t="shared" si="53"/>
        <v>0</v>
      </c>
      <c r="Z246" s="12">
        <f t="shared" si="54"/>
        <v>0</v>
      </c>
      <c r="AA246" s="13">
        <f t="shared" si="55"/>
        <v>0</v>
      </c>
      <c r="AB246" s="7">
        <f t="shared" si="42"/>
        <v>1</v>
      </c>
      <c r="AC246" s="7"/>
      <c r="AD246" s="7">
        <f t="shared" si="43"/>
        <v>1</v>
      </c>
      <c r="AE246" s="7">
        <f t="shared" si="44"/>
        <v>0</v>
      </c>
      <c r="AF246" s="7">
        <f t="shared" si="45"/>
        <v>0</v>
      </c>
      <c r="AG246" s="7"/>
      <c r="AI246" s="139"/>
      <c r="AJ246" s="139"/>
      <c r="AK246" s="139"/>
      <c r="AL246" s="139"/>
      <c r="AM246" s="139"/>
      <c r="AO246" s="139"/>
      <c r="AP246" s="139"/>
      <c r="AQ246" s="139"/>
      <c r="AR246" s="139"/>
      <c r="AS246" s="139"/>
      <c r="AU246" s="139"/>
      <c r="AV246" s="139"/>
      <c r="AW246" s="139"/>
      <c r="AX246" s="139"/>
      <c r="AY246" s="139"/>
      <c r="BA246" s="139"/>
    </row>
    <row r="247" spans="1:64" ht="15" customHeight="1" x14ac:dyDescent="0.2">
      <c r="A247" s="1" t="s">
        <v>162</v>
      </c>
      <c r="B247" s="29" t="s">
        <v>466</v>
      </c>
      <c r="C247" s="29">
        <v>8</v>
      </c>
      <c r="D247" s="4" t="s">
        <v>172</v>
      </c>
      <c r="E247" s="6">
        <v>0</v>
      </c>
      <c r="F247" s="6">
        <v>1</v>
      </c>
      <c r="G247" s="6">
        <v>0</v>
      </c>
      <c r="H247" s="6">
        <v>0</v>
      </c>
      <c r="I247" s="6">
        <v>1</v>
      </c>
      <c r="J247" s="3"/>
      <c r="K247" s="5">
        <v>0</v>
      </c>
      <c r="L247" s="5">
        <v>0</v>
      </c>
      <c r="M247" s="14">
        <v>0</v>
      </c>
      <c r="N247" s="14">
        <v>0</v>
      </c>
      <c r="O247" s="14">
        <v>0</v>
      </c>
      <c r="P247" s="8" t="s">
        <v>240</v>
      </c>
      <c r="Q247" s="5">
        <v>0</v>
      </c>
      <c r="R247" s="5">
        <v>1</v>
      </c>
      <c r="S247" s="5">
        <v>0</v>
      </c>
      <c r="T247" s="5">
        <v>0</v>
      </c>
      <c r="U247" s="5">
        <v>0</v>
      </c>
      <c r="V247" s="5"/>
      <c r="W247" s="13">
        <f t="shared" si="51"/>
        <v>0</v>
      </c>
      <c r="X247" s="13">
        <f t="shared" si="52"/>
        <v>1</v>
      </c>
      <c r="Y247" s="13">
        <f t="shared" si="53"/>
        <v>0</v>
      </c>
      <c r="Z247" s="12">
        <f t="shared" si="54"/>
        <v>0</v>
      </c>
      <c r="AA247" s="13">
        <f t="shared" si="55"/>
        <v>0</v>
      </c>
      <c r="AB247" s="7">
        <f t="shared" si="42"/>
        <v>1</v>
      </c>
      <c r="AC247" s="7"/>
      <c r="AD247" s="7">
        <f t="shared" si="43"/>
        <v>1</v>
      </c>
      <c r="AE247" s="7">
        <f t="shared" si="44"/>
        <v>0</v>
      </c>
      <c r="AF247" s="7">
        <f t="shared" si="45"/>
        <v>0</v>
      </c>
      <c r="AG247" s="7"/>
      <c r="AI247" s="139"/>
      <c r="AJ247" s="139"/>
      <c r="AK247" s="139"/>
      <c r="AL247" s="139"/>
      <c r="AM247" s="139"/>
      <c r="AO247" s="139"/>
      <c r="AP247" s="139"/>
      <c r="AQ247" s="139"/>
      <c r="AR247" s="139"/>
      <c r="AS247" s="139"/>
      <c r="AU247" s="139"/>
      <c r="AV247" s="139"/>
      <c r="AW247" s="139"/>
      <c r="AX247" s="139"/>
      <c r="AY247" s="139"/>
      <c r="BA247" s="139"/>
    </row>
    <row r="248" spans="1:64" ht="15" customHeight="1" x14ac:dyDescent="0.2">
      <c r="A248" s="152" t="s">
        <v>218</v>
      </c>
      <c r="B248" s="32" t="s">
        <v>488</v>
      </c>
      <c r="C248" s="32">
        <v>11</v>
      </c>
      <c r="D248" s="149" t="s">
        <v>231</v>
      </c>
      <c r="E248" s="33">
        <v>0</v>
      </c>
      <c r="F248" s="33">
        <v>0</v>
      </c>
      <c r="G248" s="33">
        <v>0</v>
      </c>
      <c r="H248" s="33">
        <v>0</v>
      </c>
      <c r="I248" s="33">
        <v>1</v>
      </c>
      <c r="J248" s="33"/>
      <c r="K248" s="33">
        <v>0</v>
      </c>
      <c r="L248" s="34">
        <v>0</v>
      </c>
      <c r="M248" s="155">
        <v>0</v>
      </c>
      <c r="N248" s="155">
        <v>0</v>
      </c>
      <c r="O248" s="155">
        <v>1</v>
      </c>
      <c r="P248" s="33" t="s">
        <v>338</v>
      </c>
      <c r="Q248" s="33">
        <v>0</v>
      </c>
      <c r="R248" s="33">
        <v>1</v>
      </c>
      <c r="S248" s="33">
        <v>0</v>
      </c>
      <c r="T248" s="33">
        <v>0</v>
      </c>
      <c r="U248" s="33">
        <v>0</v>
      </c>
      <c r="V248" s="33"/>
      <c r="W248" s="77">
        <f t="shared" si="51"/>
        <v>0</v>
      </c>
      <c r="X248" s="77">
        <f t="shared" si="52"/>
        <v>0</v>
      </c>
      <c r="Y248" s="77">
        <f t="shared" si="53"/>
        <v>0</v>
      </c>
      <c r="Z248" s="144">
        <f t="shared" si="54"/>
        <v>0</v>
      </c>
      <c r="AA248" s="77">
        <f t="shared" si="55"/>
        <v>1</v>
      </c>
      <c r="AB248" s="42">
        <f t="shared" si="42"/>
        <v>1</v>
      </c>
      <c r="AC248" s="42"/>
      <c r="AD248" s="42">
        <f t="shared" si="43"/>
        <v>0</v>
      </c>
      <c r="AE248" s="42">
        <f t="shared" si="44"/>
        <v>1</v>
      </c>
      <c r="AF248" s="42">
        <f t="shared" si="45"/>
        <v>0</v>
      </c>
      <c r="AG248" s="42"/>
      <c r="AI248" s="139"/>
      <c r="AJ248" s="139"/>
      <c r="AK248" s="139"/>
      <c r="AL248" s="139"/>
      <c r="AM248" s="139"/>
      <c r="AO248" s="139"/>
      <c r="AP248" s="139"/>
      <c r="AQ248" s="139"/>
      <c r="AR248" s="139"/>
      <c r="AS248" s="139"/>
      <c r="AU248" s="139"/>
      <c r="AV248" s="139"/>
      <c r="AW248" s="139"/>
      <c r="AX248" s="139"/>
      <c r="AY248" s="139"/>
      <c r="AZ248" s="139"/>
      <c r="BA248" s="139"/>
      <c r="BD248" s="139"/>
      <c r="BE248" s="139"/>
      <c r="BF248" s="139"/>
      <c r="BG248" s="139"/>
      <c r="BH248" s="139"/>
      <c r="BI248" s="139"/>
      <c r="BJ248" s="139"/>
      <c r="BK248" s="139"/>
      <c r="BL248" s="139"/>
    </row>
    <row r="249" spans="1:64" ht="15" customHeight="1" x14ac:dyDescent="0.2">
      <c r="A249" s="11" t="s">
        <v>236</v>
      </c>
      <c r="B249" s="29" t="s">
        <v>494</v>
      </c>
      <c r="C249" s="29">
        <v>10</v>
      </c>
      <c r="D249" s="4" t="s">
        <v>251</v>
      </c>
      <c r="E249" s="8">
        <v>0</v>
      </c>
      <c r="F249" s="8">
        <v>1</v>
      </c>
      <c r="G249" s="8">
        <v>0</v>
      </c>
      <c r="H249" s="8">
        <v>0</v>
      </c>
      <c r="I249" s="8">
        <v>0</v>
      </c>
      <c r="J249" s="8"/>
      <c r="K249" s="8">
        <v>0</v>
      </c>
      <c r="L249" s="6">
        <v>1</v>
      </c>
      <c r="M249" s="17">
        <v>0</v>
      </c>
      <c r="N249" s="17">
        <v>0</v>
      </c>
      <c r="O249" s="17">
        <v>0.5</v>
      </c>
      <c r="P249" s="8" t="s">
        <v>363</v>
      </c>
      <c r="Q249" s="8">
        <v>0</v>
      </c>
      <c r="R249" s="8">
        <v>1</v>
      </c>
      <c r="S249" s="8">
        <v>0</v>
      </c>
      <c r="T249" s="8">
        <v>0</v>
      </c>
      <c r="U249" s="8">
        <v>0</v>
      </c>
      <c r="V249" s="8" t="s">
        <v>541</v>
      </c>
      <c r="W249" s="13">
        <f t="shared" si="51"/>
        <v>0</v>
      </c>
      <c r="X249" s="13">
        <f t="shared" si="52"/>
        <v>1</v>
      </c>
      <c r="Y249" s="13">
        <f t="shared" si="53"/>
        <v>0</v>
      </c>
      <c r="Z249" s="12">
        <f t="shared" si="54"/>
        <v>0</v>
      </c>
      <c r="AA249" s="13">
        <f t="shared" si="55"/>
        <v>0</v>
      </c>
      <c r="AB249" s="7">
        <f t="shared" si="42"/>
        <v>1</v>
      </c>
      <c r="AC249" s="7"/>
      <c r="AD249" s="7">
        <f t="shared" si="43"/>
        <v>1</v>
      </c>
      <c r="AE249" s="7">
        <f t="shared" si="44"/>
        <v>0</v>
      </c>
      <c r="AF249" s="7">
        <f t="shared" si="45"/>
        <v>0</v>
      </c>
      <c r="AG249" s="7"/>
      <c r="AI249" s="139"/>
      <c r="AJ249" s="139"/>
      <c r="AK249" s="139"/>
      <c r="AL249" s="139"/>
      <c r="AM249" s="139"/>
      <c r="AO249" s="139"/>
      <c r="AP249" s="139"/>
      <c r="AQ249" s="139"/>
      <c r="AR249" s="139"/>
      <c r="AS249" s="139"/>
      <c r="AU249" s="139"/>
      <c r="AV249" s="139"/>
      <c r="AW249" s="139"/>
      <c r="AX249" s="139"/>
      <c r="AY249" s="139"/>
      <c r="AZ249" s="139"/>
      <c r="BA249" s="139"/>
      <c r="BD249" s="139"/>
      <c r="BE249" s="139"/>
      <c r="BF249" s="139"/>
      <c r="BG249" s="139"/>
      <c r="BH249" s="139"/>
      <c r="BI249" s="139"/>
      <c r="BJ249" s="139"/>
      <c r="BK249" s="139"/>
      <c r="BL249" s="139"/>
    </row>
    <row r="250" spans="1:64" ht="15" customHeight="1" x14ac:dyDescent="0.2">
      <c r="A250" s="33">
        <v>1106</v>
      </c>
      <c r="B250" s="32" t="s">
        <v>864</v>
      </c>
      <c r="C250" s="32">
        <v>8</v>
      </c>
      <c r="D250" s="33" t="s">
        <v>684</v>
      </c>
      <c r="E250" s="74">
        <v>0</v>
      </c>
      <c r="F250" s="74">
        <v>1</v>
      </c>
      <c r="G250" s="74">
        <v>1</v>
      </c>
      <c r="H250" s="74">
        <v>0</v>
      </c>
      <c r="I250" s="74">
        <v>0</v>
      </c>
      <c r="J250" s="74"/>
      <c r="K250" s="74">
        <v>0</v>
      </c>
      <c r="L250" s="74">
        <v>0</v>
      </c>
      <c r="M250" s="74">
        <v>0</v>
      </c>
      <c r="N250" s="74">
        <v>0</v>
      </c>
      <c r="O250" s="74">
        <v>1</v>
      </c>
      <c r="P250" s="74" t="s">
        <v>769</v>
      </c>
      <c r="Q250" s="33">
        <v>0</v>
      </c>
      <c r="R250" s="33">
        <v>1</v>
      </c>
      <c r="S250" s="33">
        <v>0</v>
      </c>
      <c r="T250" s="33">
        <v>0</v>
      </c>
      <c r="U250" s="33">
        <v>0</v>
      </c>
      <c r="V250" s="33"/>
      <c r="W250" s="77">
        <f t="shared" si="51"/>
        <v>0</v>
      </c>
      <c r="X250" s="77">
        <f t="shared" si="52"/>
        <v>1</v>
      </c>
      <c r="Y250" s="77">
        <f t="shared" si="53"/>
        <v>0</v>
      </c>
      <c r="Z250" s="144">
        <f t="shared" si="54"/>
        <v>0</v>
      </c>
      <c r="AA250" s="77">
        <f t="shared" si="55"/>
        <v>0</v>
      </c>
      <c r="AB250" s="42">
        <f t="shared" si="42"/>
        <v>1</v>
      </c>
      <c r="AC250" s="42"/>
      <c r="AD250" s="42">
        <f t="shared" si="43"/>
        <v>1</v>
      </c>
      <c r="AE250" s="42">
        <f t="shared" si="44"/>
        <v>0</v>
      </c>
      <c r="AF250" s="42">
        <f t="shared" si="45"/>
        <v>0</v>
      </c>
      <c r="AG250" s="42"/>
      <c r="AI250" s="139"/>
      <c r="AJ250" s="139"/>
      <c r="AK250" s="139"/>
      <c r="AL250" s="139"/>
      <c r="AM250" s="139"/>
      <c r="AO250" s="139"/>
      <c r="AP250" s="139"/>
      <c r="AQ250" s="139"/>
      <c r="AR250" s="139"/>
      <c r="AS250" s="139"/>
      <c r="AU250" s="139"/>
      <c r="AV250" s="139"/>
      <c r="AW250" s="139"/>
      <c r="AX250" s="139"/>
      <c r="AY250" s="139"/>
      <c r="BA250" s="139"/>
    </row>
    <row r="251" spans="1:64" ht="15" customHeight="1" x14ac:dyDescent="0.2">
      <c r="A251" s="8">
        <v>1144</v>
      </c>
      <c r="B251" s="29" t="s">
        <v>925</v>
      </c>
      <c r="C251" s="29">
        <v>9</v>
      </c>
      <c r="D251" s="8" t="s">
        <v>722</v>
      </c>
      <c r="E251" s="72">
        <v>0</v>
      </c>
      <c r="F251" s="72">
        <v>1</v>
      </c>
      <c r="G251" s="72">
        <v>0</v>
      </c>
      <c r="H251" s="72">
        <v>0</v>
      </c>
      <c r="I251" s="72">
        <v>0</v>
      </c>
      <c r="J251" s="72" t="s">
        <v>545</v>
      </c>
      <c r="K251" s="72">
        <v>0</v>
      </c>
      <c r="L251" s="72">
        <v>0</v>
      </c>
      <c r="M251" s="72">
        <v>0</v>
      </c>
      <c r="N251" s="72">
        <v>0</v>
      </c>
      <c r="O251" s="72">
        <v>0</v>
      </c>
      <c r="P251" s="72" t="s">
        <v>743</v>
      </c>
      <c r="Q251" s="72">
        <v>0</v>
      </c>
      <c r="R251" s="72">
        <v>1</v>
      </c>
      <c r="S251" s="72">
        <v>0</v>
      </c>
      <c r="T251" s="72">
        <v>0</v>
      </c>
      <c r="U251" s="72">
        <v>0</v>
      </c>
      <c r="V251" s="8"/>
      <c r="W251" s="13">
        <f t="shared" si="51"/>
        <v>0</v>
      </c>
      <c r="X251" s="13">
        <f t="shared" si="52"/>
        <v>1</v>
      </c>
      <c r="Y251" s="13">
        <f t="shared" si="53"/>
        <v>0</v>
      </c>
      <c r="Z251" s="12">
        <f t="shared" si="54"/>
        <v>0</v>
      </c>
      <c r="AA251" s="13">
        <f t="shared" si="55"/>
        <v>0</v>
      </c>
      <c r="AB251" s="7">
        <f t="shared" si="42"/>
        <v>1</v>
      </c>
      <c r="AC251" s="7"/>
      <c r="AD251" s="7">
        <f t="shared" si="43"/>
        <v>1</v>
      </c>
      <c r="AE251" s="7">
        <f t="shared" si="44"/>
        <v>0</v>
      </c>
      <c r="AF251" s="7">
        <f t="shared" si="45"/>
        <v>0</v>
      </c>
      <c r="AG251" s="7"/>
      <c r="AI251" s="139"/>
      <c r="AJ251" s="139"/>
      <c r="AK251" s="139"/>
      <c r="AL251" s="139"/>
      <c r="AM251" s="139"/>
      <c r="AO251" s="139"/>
      <c r="AP251" s="139"/>
      <c r="AQ251" s="139"/>
      <c r="AR251" s="139"/>
      <c r="AS251" s="139"/>
      <c r="AU251" s="139"/>
      <c r="AV251" s="139"/>
      <c r="AW251" s="139"/>
      <c r="AX251" s="139"/>
      <c r="AY251" s="139"/>
      <c r="BA251" s="139"/>
    </row>
    <row r="252" spans="1:64" ht="15" customHeight="1" x14ac:dyDescent="0.2">
      <c r="A252" s="152" t="s">
        <v>147</v>
      </c>
      <c r="B252" s="32" t="s">
        <v>453</v>
      </c>
      <c r="C252" s="32">
        <v>9</v>
      </c>
      <c r="D252" s="149" t="s">
        <v>154</v>
      </c>
      <c r="E252" s="34">
        <v>0</v>
      </c>
      <c r="F252" s="34">
        <v>1</v>
      </c>
      <c r="G252" s="34">
        <v>0</v>
      </c>
      <c r="H252" s="34">
        <v>0</v>
      </c>
      <c r="I252" s="34">
        <v>0</v>
      </c>
      <c r="J252" s="150"/>
      <c r="K252" s="90">
        <v>0</v>
      </c>
      <c r="L252" s="90">
        <v>1</v>
      </c>
      <c r="M252" s="151">
        <v>0.5</v>
      </c>
      <c r="N252" s="151">
        <v>0.5</v>
      </c>
      <c r="O252" s="151">
        <v>1</v>
      </c>
      <c r="P252" s="150"/>
      <c r="Q252" s="90">
        <v>0</v>
      </c>
      <c r="R252" s="90">
        <v>0</v>
      </c>
      <c r="S252" s="90">
        <v>0</v>
      </c>
      <c r="T252" s="90">
        <v>0</v>
      </c>
      <c r="U252" s="90">
        <v>0</v>
      </c>
      <c r="V252" s="90"/>
      <c r="W252" s="77">
        <f t="shared" si="51"/>
        <v>0</v>
      </c>
      <c r="X252" s="77">
        <f t="shared" si="52"/>
        <v>1</v>
      </c>
      <c r="Y252" s="77">
        <f t="shared" si="53"/>
        <v>0</v>
      </c>
      <c r="Z252" s="144">
        <f t="shared" si="54"/>
        <v>0</v>
      </c>
      <c r="AA252" s="77">
        <f t="shared" si="55"/>
        <v>0</v>
      </c>
      <c r="AB252" s="42">
        <f t="shared" si="42"/>
        <v>1</v>
      </c>
      <c r="AC252" s="42"/>
      <c r="AD252" s="42">
        <f t="shared" si="43"/>
        <v>1</v>
      </c>
      <c r="AE252" s="42">
        <f t="shared" si="44"/>
        <v>0</v>
      </c>
      <c r="AF252" s="42">
        <f t="shared" si="45"/>
        <v>0</v>
      </c>
      <c r="AG252" s="42"/>
      <c r="AI252" s="139"/>
      <c r="AJ252" s="139"/>
      <c r="AK252" s="139"/>
      <c r="AL252" s="139"/>
      <c r="AM252" s="139"/>
      <c r="AO252" s="139"/>
      <c r="AP252" s="139"/>
      <c r="AQ252" s="139"/>
      <c r="AR252" s="139"/>
      <c r="AS252" s="139"/>
      <c r="AU252" s="139"/>
      <c r="AV252" s="139"/>
      <c r="AW252" s="139"/>
      <c r="AX252" s="139"/>
      <c r="AY252" s="139"/>
      <c r="BA252" s="139"/>
    </row>
    <row r="253" spans="1:64" ht="15" customHeight="1" x14ac:dyDescent="0.2">
      <c r="A253" s="1" t="s">
        <v>243</v>
      </c>
      <c r="B253" s="29" t="s">
        <v>497</v>
      </c>
      <c r="C253" s="29">
        <v>11</v>
      </c>
      <c r="D253" s="4" t="s">
        <v>257</v>
      </c>
      <c r="E253" s="8">
        <v>0</v>
      </c>
      <c r="F253" s="8">
        <v>1</v>
      </c>
      <c r="G253" s="8">
        <v>1</v>
      </c>
      <c r="H253" s="8">
        <v>0</v>
      </c>
      <c r="I253" s="8">
        <v>0</v>
      </c>
      <c r="J253" s="8"/>
      <c r="K253" s="8">
        <v>0</v>
      </c>
      <c r="L253" s="8">
        <v>0</v>
      </c>
      <c r="M253" s="8">
        <v>0</v>
      </c>
      <c r="N253" s="8">
        <v>0</v>
      </c>
      <c r="O253" s="8">
        <v>0</v>
      </c>
      <c r="P253" s="8"/>
      <c r="Q253" s="8">
        <v>0</v>
      </c>
      <c r="R253" s="8">
        <v>1</v>
      </c>
      <c r="S253" s="8">
        <v>0</v>
      </c>
      <c r="T253" s="8">
        <v>0</v>
      </c>
      <c r="U253" s="8">
        <v>0</v>
      </c>
      <c r="V253" s="8"/>
      <c r="W253" s="13">
        <f t="shared" si="51"/>
        <v>0</v>
      </c>
      <c r="X253" s="13">
        <f t="shared" si="52"/>
        <v>1</v>
      </c>
      <c r="Y253" s="13">
        <f t="shared" si="53"/>
        <v>0</v>
      </c>
      <c r="Z253" s="12">
        <f t="shared" si="54"/>
        <v>0</v>
      </c>
      <c r="AA253" s="13">
        <f t="shared" si="55"/>
        <v>0</v>
      </c>
      <c r="AB253" s="7">
        <f t="shared" si="42"/>
        <v>1</v>
      </c>
      <c r="AC253" s="7"/>
      <c r="AD253" s="7">
        <f t="shared" si="43"/>
        <v>1</v>
      </c>
      <c r="AE253" s="7">
        <f t="shared" si="44"/>
        <v>0</v>
      </c>
      <c r="AF253" s="7">
        <f t="shared" si="45"/>
        <v>0</v>
      </c>
      <c r="AG253" s="7"/>
      <c r="AI253" s="139"/>
      <c r="AJ253" s="139"/>
      <c r="AK253" s="139"/>
      <c r="AL253" s="139"/>
      <c r="AM253" s="139"/>
      <c r="AO253" s="139"/>
      <c r="AP253" s="139"/>
      <c r="AQ253" s="139"/>
      <c r="AR253" s="139"/>
      <c r="AS253" s="139"/>
      <c r="AU253" s="139"/>
      <c r="AV253" s="139"/>
      <c r="AW253" s="139"/>
      <c r="AX253" s="139"/>
      <c r="AY253" s="139"/>
      <c r="BA253" s="139"/>
    </row>
    <row r="254" spans="1:64" ht="15" customHeight="1" x14ac:dyDescent="0.2">
      <c r="A254" s="1" t="s">
        <v>53</v>
      </c>
      <c r="B254" s="29" t="s">
        <v>422</v>
      </c>
      <c r="C254" s="29">
        <v>9</v>
      </c>
      <c r="D254" s="4" t="s">
        <v>54</v>
      </c>
      <c r="E254" s="6">
        <v>1</v>
      </c>
      <c r="F254" s="6">
        <v>0.5</v>
      </c>
      <c r="G254" s="6">
        <v>0</v>
      </c>
      <c r="H254" s="6">
        <v>1</v>
      </c>
      <c r="I254" s="6">
        <v>0</v>
      </c>
      <c r="J254" s="3"/>
      <c r="K254" s="5">
        <v>0</v>
      </c>
      <c r="L254" s="5">
        <v>1</v>
      </c>
      <c r="M254" s="14">
        <v>0</v>
      </c>
      <c r="N254" s="14">
        <v>0</v>
      </c>
      <c r="O254" s="14">
        <v>1</v>
      </c>
      <c r="P254" s="8" t="s">
        <v>85</v>
      </c>
      <c r="Q254" s="5">
        <v>0</v>
      </c>
      <c r="R254" s="5">
        <v>1</v>
      </c>
      <c r="S254" s="5">
        <v>0</v>
      </c>
      <c r="T254" s="5">
        <v>0</v>
      </c>
      <c r="U254" s="5">
        <v>0</v>
      </c>
      <c r="V254" s="5"/>
      <c r="W254" s="13">
        <f t="shared" si="51"/>
        <v>0</v>
      </c>
      <c r="X254" s="13">
        <f t="shared" si="52"/>
        <v>1</v>
      </c>
      <c r="Y254" s="13">
        <f t="shared" si="53"/>
        <v>0</v>
      </c>
      <c r="Z254" s="12">
        <f t="shared" si="54"/>
        <v>0</v>
      </c>
      <c r="AA254" s="13">
        <f t="shared" si="55"/>
        <v>0</v>
      </c>
      <c r="AB254" s="7">
        <f t="shared" si="42"/>
        <v>1</v>
      </c>
      <c r="AC254" s="7"/>
      <c r="AD254" s="7">
        <f t="shared" si="43"/>
        <v>1</v>
      </c>
      <c r="AE254" s="7">
        <f t="shared" si="44"/>
        <v>0</v>
      </c>
      <c r="AF254" s="7">
        <f t="shared" si="45"/>
        <v>0</v>
      </c>
      <c r="AG254" s="7"/>
      <c r="AI254" s="139"/>
      <c r="AJ254" s="139"/>
      <c r="AK254" s="139"/>
      <c r="AL254" s="139"/>
      <c r="AM254" s="139"/>
      <c r="AO254" s="139"/>
      <c r="AP254" s="139"/>
      <c r="AQ254" s="139"/>
      <c r="AR254" s="139"/>
      <c r="AS254" s="139"/>
      <c r="AU254" s="139"/>
      <c r="AV254" s="139"/>
      <c r="AW254" s="139"/>
      <c r="AX254" s="139"/>
      <c r="AY254" s="139"/>
      <c r="BA254" s="139"/>
    </row>
    <row r="255" spans="1:64" ht="15" customHeight="1" x14ac:dyDescent="0.2">
      <c r="A255" s="8">
        <v>1045</v>
      </c>
      <c r="B255" s="29" t="s">
        <v>840</v>
      </c>
      <c r="C255" s="29">
        <v>11</v>
      </c>
      <c r="D255" s="8" t="s">
        <v>622</v>
      </c>
      <c r="E255" s="72">
        <v>0</v>
      </c>
      <c r="F255" s="72">
        <v>0</v>
      </c>
      <c r="G255" s="72">
        <v>1</v>
      </c>
      <c r="H255" s="72">
        <v>1</v>
      </c>
      <c r="I255" s="72">
        <v>0</v>
      </c>
      <c r="J255" s="72"/>
      <c r="K255" s="72">
        <v>0</v>
      </c>
      <c r="L255" s="72">
        <v>0</v>
      </c>
      <c r="M255" s="72">
        <v>0</v>
      </c>
      <c r="N255" s="72">
        <v>0</v>
      </c>
      <c r="O255" s="72">
        <v>1</v>
      </c>
      <c r="P255" s="72" t="s">
        <v>750</v>
      </c>
      <c r="Q255" s="72">
        <v>0</v>
      </c>
      <c r="R255" s="72">
        <v>1</v>
      </c>
      <c r="S255" s="72">
        <v>1</v>
      </c>
      <c r="T255" s="72">
        <v>0</v>
      </c>
      <c r="U255" s="72">
        <v>0</v>
      </c>
      <c r="V255" s="8"/>
      <c r="W255" s="13">
        <f t="shared" si="51"/>
        <v>0</v>
      </c>
      <c r="X255" s="13">
        <f t="shared" si="52"/>
        <v>0</v>
      </c>
      <c r="Y255" s="13">
        <f t="shared" si="53"/>
        <v>1</v>
      </c>
      <c r="Z255" s="12">
        <f t="shared" si="54"/>
        <v>0</v>
      </c>
      <c r="AA255" s="13">
        <f t="shared" si="55"/>
        <v>0</v>
      </c>
      <c r="AB255" s="7">
        <f t="shared" si="42"/>
        <v>1</v>
      </c>
      <c r="AC255" s="7"/>
      <c r="AD255" s="7">
        <f t="shared" si="43"/>
        <v>0</v>
      </c>
      <c r="AE255" s="7">
        <f t="shared" si="44"/>
        <v>0</v>
      </c>
      <c r="AF255" s="7">
        <f t="shared" si="45"/>
        <v>1</v>
      </c>
      <c r="AG255" s="7"/>
      <c r="AI255" s="139"/>
      <c r="AJ255" s="139"/>
      <c r="AK255" s="139"/>
      <c r="AL255" s="139"/>
      <c r="AM255" s="139"/>
      <c r="AO255" s="139"/>
      <c r="AP255" s="139"/>
      <c r="AQ255" s="139"/>
      <c r="AR255" s="139"/>
      <c r="AS255" s="139"/>
      <c r="AU255" s="139"/>
      <c r="AV255" s="139"/>
      <c r="AW255" s="139"/>
      <c r="AX255" s="139"/>
      <c r="AY255" s="139"/>
      <c r="BA255" s="139"/>
    </row>
    <row r="256" spans="1:64" ht="15" customHeight="1" x14ac:dyDescent="0.2">
      <c r="A256" s="8">
        <v>1019</v>
      </c>
      <c r="B256" s="29" t="s">
        <v>814</v>
      </c>
      <c r="C256" s="29">
        <v>11</v>
      </c>
      <c r="D256" s="8" t="s">
        <v>596</v>
      </c>
      <c r="E256" s="72">
        <v>0</v>
      </c>
      <c r="F256" s="72">
        <v>1</v>
      </c>
      <c r="G256" s="72">
        <v>0</v>
      </c>
      <c r="H256" s="72">
        <v>0</v>
      </c>
      <c r="I256" s="72">
        <v>1</v>
      </c>
      <c r="J256" s="72"/>
      <c r="K256" s="72">
        <v>0</v>
      </c>
      <c r="L256" s="72">
        <v>0</v>
      </c>
      <c r="M256" s="72">
        <v>0</v>
      </c>
      <c r="N256" s="72">
        <v>0</v>
      </c>
      <c r="O256" s="72">
        <v>0</v>
      </c>
      <c r="P256" s="72" t="s">
        <v>743</v>
      </c>
      <c r="Q256" s="72">
        <v>0</v>
      </c>
      <c r="R256" s="72">
        <v>1</v>
      </c>
      <c r="S256" s="72">
        <v>0</v>
      </c>
      <c r="T256" s="72">
        <v>0</v>
      </c>
      <c r="U256" s="72">
        <v>0</v>
      </c>
      <c r="V256" s="72"/>
      <c r="W256" s="13">
        <f t="shared" si="51"/>
        <v>0</v>
      </c>
      <c r="X256" s="13">
        <f t="shared" si="52"/>
        <v>1</v>
      </c>
      <c r="Y256" s="13">
        <f t="shared" si="53"/>
        <v>0</v>
      </c>
      <c r="Z256" s="12">
        <f t="shared" si="54"/>
        <v>0</v>
      </c>
      <c r="AA256" s="13">
        <f t="shared" si="55"/>
        <v>0</v>
      </c>
      <c r="AB256" s="7">
        <f t="shared" si="42"/>
        <v>1</v>
      </c>
      <c r="AC256" s="7"/>
      <c r="AD256" s="7">
        <f t="shared" si="43"/>
        <v>1</v>
      </c>
      <c r="AE256" s="7">
        <f t="shared" si="44"/>
        <v>0</v>
      </c>
      <c r="AF256" s="7">
        <f t="shared" si="45"/>
        <v>0</v>
      </c>
      <c r="AG256" s="7"/>
      <c r="AI256" s="139"/>
      <c r="AJ256" s="139"/>
      <c r="AK256" s="139"/>
      <c r="AL256" s="139"/>
      <c r="AM256" s="139"/>
      <c r="AO256" s="139"/>
      <c r="AP256" s="139"/>
      <c r="AQ256" s="139"/>
      <c r="AR256" s="139"/>
      <c r="AS256" s="139"/>
      <c r="AU256" s="139"/>
      <c r="AV256" s="139"/>
      <c r="AW256" s="139"/>
      <c r="AX256" s="139"/>
      <c r="AY256" s="139"/>
      <c r="BA256" s="139"/>
    </row>
    <row r="257" spans="1:64" ht="15" customHeight="1" x14ac:dyDescent="0.2">
      <c r="A257" s="1" t="s">
        <v>116</v>
      </c>
      <c r="B257" s="29" t="s">
        <v>450</v>
      </c>
      <c r="C257" s="29">
        <v>10</v>
      </c>
      <c r="D257" s="4" t="s">
        <v>124</v>
      </c>
      <c r="E257" s="6">
        <v>1</v>
      </c>
      <c r="F257" s="6">
        <v>0</v>
      </c>
      <c r="G257" s="6">
        <v>0</v>
      </c>
      <c r="H257" s="6">
        <v>0</v>
      </c>
      <c r="I257" s="6">
        <v>0</v>
      </c>
      <c r="J257" s="3"/>
      <c r="K257" s="5">
        <v>0</v>
      </c>
      <c r="L257" s="5">
        <v>0</v>
      </c>
      <c r="M257" s="14">
        <v>0</v>
      </c>
      <c r="N257" s="14">
        <v>0</v>
      </c>
      <c r="O257" s="14">
        <v>0</v>
      </c>
      <c r="P257" s="3"/>
      <c r="Q257" s="5">
        <v>1</v>
      </c>
      <c r="R257" s="5">
        <v>1</v>
      </c>
      <c r="S257" s="5">
        <v>0</v>
      </c>
      <c r="T257" s="5">
        <v>0</v>
      </c>
      <c r="U257" s="5">
        <v>0</v>
      </c>
      <c r="V257" s="5"/>
      <c r="W257" s="13">
        <f t="shared" si="51"/>
        <v>1</v>
      </c>
      <c r="X257" s="13">
        <f t="shared" si="52"/>
        <v>0</v>
      </c>
      <c r="Y257" s="13">
        <f t="shared" si="53"/>
        <v>0</v>
      </c>
      <c r="Z257" s="12">
        <f t="shared" si="54"/>
        <v>0</v>
      </c>
      <c r="AA257" s="13">
        <f t="shared" si="55"/>
        <v>0</v>
      </c>
      <c r="AB257" s="7">
        <f t="shared" si="42"/>
        <v>1</v>
      </c>
      <c r="AC257" s="7"/>
      <c r="AD257" s="7">
        <f t="shared" si="43"/>
        <v>1</v>
      </c>
      <c r="AE257" s="7">
        <f t="shared" si="44"/>
        <v>0</v>
      </c>
      <c r="AF257" s="7">
        <f t="shared" si="45"/>
        <v>0</v>
      </c>
      <c r="AG257" s="7"/>
      <c r="AI257" s="139"/>
      <c r="AJ257" s="139"/>
      <c r="AK257" s="139"/>
      <c r="AL257" s="139"/>
      <c r="AM257" s="139"/>
      <c r="AO257" s="139"/>
      <c r="AP257" s="139"/>
      <c r="AQ257" s="139"/>
      <c r="AR257" s="139"/>
      <c r="AS257" s="139"/>
      <c r="AU257" s="139"/>
      <c r="AV257" s="139"/>
      <c r="AW257" s="139"/>
      <c r="AX257" s="139"/>
      <c r="AY257" s="139"/>
      <c r="BA257" s="139"/>
    </row>
    <row r="258" spans="1:64" ht="15" customHeight="1" x14ac:dyDescent="0.2">
      <c r="A258" s="8">
        <v>1090</v>
      </c>
      <c r="B258" s="29" t="s">
        <v>879</v>
      </c>
      <c r="C258" s="29">
        <v>11</v>
      </c>
      <c r="D258" s="8" t="s">
        <v>667</v>
      </c>
      <c r="E258" s="72">
        <v>0</v>
      </c>
      <c r="F258" s="72">
        <v>1</v>
      </c>
      <c r="G258" s="72">
        <v>1</v>
      </c>
      <c r="H258" s="72">
        <v>1</v>
      </c>
      <c r="I258" s="72">
        <v>0</v>
      </c>
      <c r="J258" s="72"/>
      <c r="K258" s="72">
        <v>0</v>
      </c>
      <c r="L258" s="72">
        <v>0</v>
      </c>
      <c r="M258" s="72">
        <v>0</v>
      </c>
      <c r="N258" s="72">
        <v>0</v>
      </c>
      <c r="O258" s="72">
        <v>0</v>
      </c>
      <c r="P258" s="72"/>
      <c r="Q258" s="72">
        <v>0</v>
      </c>
      <c r="R258" s="72">
        <v>1</v>
      </c>
      <c r="S258" s="72">
        <v>0</v>
      </c>
      <c r="T258" s="72">
        <v>0</v>
      </c>
      <c r="U258" s="72">
        <v>0</v>
      </c>
      <c r="V258" s="8"/>
      <c r="W258" s="13">
        <f t="shared" si="51"/>
        <v>0</v>
      </c>
      <c r="X258" s="13">
        <f t="shared" si="52"/>
        <v>1</v>
      </c>
      <c r="Y258" s="13">
        <f t="shared" si="53"/>
        <v>0</v>
      </c>
      <c r="Z258" s="12">
        <f t="shared" si="54"/>
        <v>0</v>
      </c>
      <c r="AA258" s="13">
        <f t="shared" si="55"/>
        <v>0</v>
      </c>
      <c r="AB258" s="7">
        <f t="shared" si="42"/>
        <v>1</v>
      </c>
      <c r="AC258" s="7"/>
      <c r="AD258" s="7">
        <f t="shared" si="43"/>
        <v>1</v>
      </c>
      <c r="AE258" s="7">
        <f t="shared" si="44"/>
        <v>0</v>
      </c>
      <c r="AF258" s="7">
        <f t="shared" si="45"/>
        <v>0</v>
      </c>
      <c r="AG258" s="7"/>
      <c r="AI258" s="139"/>
      <c r="AJ258" s="139"/>
      <c r="AK258" s="139"/>
      <c r="AL258" s="139"/>
      <c r="AM258" s="139"/>
      <c r="AO258" s="139"/>
      <c r="AP258" s="139"/>
      <c r="AQ258" s="139"/>
      <c r="AR258" s="139"/>
      <c r="AS258" s="139"/>
      <c r="AU258" s="139"/>
      <c r="AV258" s="139"/>
      <c r="AW258" s="139"/>
      <c r="AX258" s="139"/>
      <c r="AY258" s="139"/>
      <c r="BA258" s="139"/>
    </row>
    <row r="259" spans="1:64" ht="15" customHeight="1" x14ac:dyDescent="0.2">
      <c r="A259" s="11" t="s">
        <v>190</v>
      </c>
      <c r="B259" s="29" t="s">
        <v>476</v>
      </c>
      <c r="C259" s="29">
        <v>9</v>
      </c>
      <c r="D259" s="4" t="s">
        <v>202</v>
      </c>
      <c r="E259" s="6">
        <v>0</v>
      </c>
      <c r="F259" s="6">
        <v>0</v>
      </c>
      <c r="G259" s="6">
        <v>0</v>
      </c>
      <c r="H259" s="6">
        <v>0</v>
      </c>
      <c r="I259" s="6">
        <v>0</v>
      </c>
      <c r="J259" s="3"/>
      <c r="K259" s="5">
        <v>0</v>
      </c>
      <c r="L259" s="5">
        <v>1</v>
      </c>
      <c r="M259" s="14">
        <v>0.5</v>
      </c>
      <c r="N259" s="14">
        <v>0</v>
      </c>
      <c r="O259" s="14">
        <v>1</v>
      </c>
      <c r="P259" s="3"/>
      <c r="Q259" s="5">
        <v>0</v>
      </c>
      <c r="R259" s="5">
        <v>1</v>
      </c>
      <c r="S259" s="5">
        <v>0</v>
      </c>
      <c r="T259" s="5">
        <v>0</v>
      </c>
      <c r="U259" s="5">
        <v>0</v>
      </c>
      <c r="V259" s="5"/>
      <c r="W259" s="13">
        <f t="shared" si="51"/>
        <v>0</v>
      </c>
      <c r="X259" s="13">
        <f t="shared" si="52"/>
        <v>1</v>
      </c>
      <c r="Y259" s="13">
        <f t="shared" si="53"/>
        <v>0</v>
      </c>
      <c r="Z259" s="12">
        <f t="shared" si="54"/>
        <v>0</v>
      </c>
      <c r="AA259" s="13">
        <f t="shared" si="55"/>
        <v>0</v>
      </c>
      <c r="AB259" s="7">
        <f t="shared" ref="AB259:AB322" si="56">SUM(W259:AA259)</f>
        <v>1</v>
      </c>
      <c r="AC259" s="7"/>
      <c r="AD259" s="7">
        <f t="shared" ref="AD259:AD322" si="57">W259+X259</f>
        <v>1</v>
      </c>
      <c r="AE259" s="7">
        <f t="shared" ref="AE259:AE322" si="58">Z259+AA259</f>
        <v>0</v>
      </c>
      <c r="AF259" s="7">
        <f t="shared" ref="AF259:AF322" si="59">Y259</f>
        <v>0</v>
      </c>
      <c r="AG259" s="7"/>
      <c r="AI259" s="139"/>
      <c r="AJ259" s="139"/>
      <c r="AK259" s="139"/>
      <c r="AL259" s="139"/>
      <c r="AM259" s="139"/>
      <c r="AO259" s="139"/>
      <c r="AP259" s="139"/>
      <c r="AQ259" s="139"/>
      <c r="AR259" s="139"/>
      <c r="AS259" s="139"/>
      <c r="AU259" s="139"/>
      <c r="AV259" s="139"/>
      <c r="AW259" s="139"/>
      <c r="AX259" s="139"/>
      <c r="AY259" s="139"/>
      <c r="AZ259" s="139"/>
      <c r="BA259" s="139"/>
      <c r="BD259" s="139"/>
      <c r="BE259" s="139"/>
      <c r="BF259" s="139"/>
      <c r="BG259" s="139"/>
      <c r="BH259" s="139"/>
      <c r="BI259" s="139"/>
      <c r="BJ259" s="139"/>
      <c r="BK259" s="139"/>
      <c r="BL259" s="139"/>
    </row>
    <row r="260" spans="1:64" s="33" customFormat="1" ht="15" customHeight="1" x14ac:dyDescent="0.2">
      <c r="A260" s="8">
        <v>1136</v>
      </c>
      <c r="B260" s="29" t="s">
        <v>917</v>
      </c>
      <c r="C260" s="29">
        <v>10</v>
      </c>
      <c r="D260" s="8" t="s">
        <v>714</v>
      </c>
      <c r="E260" s="72">
        <v>0</v>
      </c>
      <c r="F260" s="72">
        <v>1</v>
      </c>
      <c r="G260" s="72">
        <v>0</v>
      </c>
      <c r="H260" s="72">
        <v>0</v>
      </c>
      <c r="I260" s="72">
        <v>1</v>
      </c>
      <c r="J260" s="72" t="s">
        <v>798</v>
      </c>
      <c r="K260" s="72">
        <v>0</v>
      </c>
      <c r="L260" s="72">
        <v>0</v>
      </c>
      <c r="M260" s="72">
        <v>0</v>
      </c>
      <c r="N260" s="72">
        <v>0</v>
      </c>
      <c r="O260" s="72">
        <v>0</v>
      </c>
      <c r="P260" s="72" t="s">
        <v>744</v>
      </c>
      <c r="Q260" s="72">
        <v>0</v>
      </c>
      <c r="R260" s="72">
        <v>1</v>
      </c>
      <c r="S260" s="72">
        <v>0</v>
      </c>
      <c r="T260" s="72">
        <v>0</v>
      </c>
      <c r="U260" s="72">
        <v>0</v>
      </c>
      <c r="V260" s="8"/>
      <c r="W260" s="13">
        <f t="shared" si="51"/>
        <v>0</v>
      </c>
      <c r="X260" s="13">
        <f t="shared" si="52"/>
        <v>1</v>
      </c>
      <c r="Y260" s="13">
        <f t="shared" si="53"/>
        <v>0</v>
      </c>
      <c r="Z260" s="12">
        <f t="shared" si="54"/>
        <v>0</v>
      </c>
      <c r="AA260" s="13">
        <f t="shared" si="55"/>
        <v>0</v>
      </c>
      <c r="AB260" s="7">
        <f t="shared" si="56"/>
        <v>1</v>
      </c>
      <c r="AC260" s="7"/>
      <c r="AD260" s="7">
        <f t="shared" si="57"/>
        <v>1</v>
      </c>
      <c r="AE260" s="7">
        <f t="shared" si="58"/>
        <v>0</v>
      </c>
      <c r="AF260" s="7">
        <f t="shared" si="59"/>
        <v>0</v>
      </c>
      <c r="AG260" s="7"/>
      <c r="AI260" s="34"/>
      <c r="AJ260" s="34"/>
      <c r="AK260" s="34"/>
      <c r="AL260" s="34"/>
      <c r="AM260" s="34"/>
      <c r="AO260" s="34"/>
      <c r="AP260" s="34"/>
      <c r="AQ260" s="34"/>
      <c r="AR260" s="34"/>
      <c r="AS260" s="34"/>
      <c r="AU260" s="34"/>
      <c r="AV260" s="34"/>
      <c r="AW260" s="34"/>
      <c r="AX260" s="34"/>
      <c r="AY260" s="34"/>
      <c r="BA260" s="34"/>
    </row>
    <row r="261" spans="1:64" s="33" customFormat="1" ht="15" customHeight="1" x14ac:dyDescent="0.2">
      <c r="A261" s="8">
        <v>1146</v>
      </c>
      <c r="B261" s="29" t="s">
        <v>927</v>
      </c>
      <c r="C261" s="29">
        <v>10</v>
      </c>
      <c r="D261" s="8" t="s">
        <v>724</v>
      </c>
      <c r="E261" s="72">
        <v>0</v>
      </c>
      <c r="F261" s="72">
        <v>1</v>
      </c>
      <c r="G261" s="72">
        <v>1</v>
      </c>
      <c r="H261" s="72">
        <v>0</v>
      </c>
      <c r="I261" s="72">
        <v>0</v>
      </c>
      <c r="J261" s="72"/>
      <c r="K261" s="72">
        <v>0</v>
      </c>
      <c r="L261" s="72">
        <v>0</v>
      </c>
      <c r="M261" s="72">
        <v>0</v>
      </c>
      <c r="N261" s="72">
        <v>0</v>
      </c>
      <c r="O261" s="72">
        <v>0</v>
      </c>
      <c r="P261" s="72" t="s">
        <v>743</v>
      </c>
      <c r="Q261" s="72">
        <v>0</v>
      </c>
      <c r="R261" s="72">
        <v>1</v>
      </c>
      <c r="S261" s="72">
        <v>0</v>
      </c>
      <c r="T261" s="72">
        <v>0</v>
      </c>
      <c r="U261" s="72">
        <v>0</v>
      </c>
      <c r="V261" s="8"/>
      <c r="W261" s="13">
        <f t="shared" ref="W261:W292" si="60">IF(((E261+K261+Q261)=1.5),0.5,ROUND((E261+K261+Q261)/3,0))</f>
        <v>0</v>
      </c>
      <c r="X261" s="13">
        <f t="shared" ref="X261:X292" si="61">IF(((F261+L261+R261)=1.5),0.5,ROUND((F261+L261+R261)/3,0))</f>
        <v>1</v>
      </c>
      <c r="Y261" s="13">
        <f t="shared" ref="Y261:Y292" si="62">IF(((G261+M261+S261)=1.5),0.5,ROUND((G261+M261+S261)/3,0))</f>
        <v>0</v>
      </c>
      <c r="Z261" s="12">
        <f t="shared" ref="Z261:Z292" si="63">IF(((H261+N261+T261)=1.5),0.5,ROUND((H261+N261+T261)/3,0))</f>
        <v>0</v>
      </c>
      <c r="AA261" s="13">
        <f t="shared" ref="AA261:AA292" si="64">IF(((I261+O261+U261)=1.5),0.5,ROUND((I261+O261+U261)/3,0))</f>
        <v>0</v>
      </c>
      <c r="AB261" s="7">
        <f t="shared" si="56"/>
        <v>1</v>
      </c>
      <c r="AC261" s="7"/>
      <c r="AD261" s="7">
        <f t="shared" si="57"/>
        <v>1</v>
      </c>
      <c r="AE261" s="7">
        <f t="shared" si="58"/>
        <v>0</v>
      </c>
      <c r="AF261" s="7">
        <f t="shared" si="59"/>
        <v>0</v>
      </c>
      <c r="AG261" s="7"/>
      <c r="AI261" s="34"/>
      <c r="AJ261" s="34"/>
      <c r="AK261" s="34"/>
      <c r="AL261" s="34"/>
      <c r="AM261" s="34"/>
      <c r="AO261" s="34"/>
      <c r="AP261" s="34"/>
      <c r="AQ261" s="34"/>
      <c r="AR261" s="34"/>
      <c r="AS261" s="34"/>
      <c r="AU261" s="34"/>
      <c r="AV261" s="34"/>
      <c r="AW261" s="34"/>
      <c r="AX261" s="34"/>
      <c r="AY261" s="34"/>
      <c r="BA261" s="34"/>
    </row>
    <row r="262" spans="1:64" s="55" customFormat="1" ht="15" customHeight="1" x14ac:dyDescent="0.2">
      <c r="A262" s="8">
        <v>1029</v>
      </c>
      <c r="B262" s="29" t="s">
        <v>824</v>
      </c>
      <c r="C262" s="29">
        <v>10</v>
      </c>
      <c r="D262" s="8" t="s">
        <v>606</v>
      </c>
      <c r="E262" s="72">
        <v>0</v>
      </c>
      <c r="F262" s="72">
        <v>0</v>
      </c>
      <c r="G262" s="72">
        <v>1</v>
      </c>
      <c r="H262" s="72">
        <v>0</v>
      </c>
      <c r="I262" s="72">
        <v>0</v>
      </c>
      <c r="J262" s="72"/>
      <c r="K262" s="72">
        <v>0</v>
      </c>
      <c r="L262" s="72">
        <v>0</v>
      </c>
      <c r="M262" s="72">
        <v>0</v>
      </c>
      <c r="N262" s="72">
        <v>0</v>
      </c>
      <c r="O262" s="72">
        <v>0</v>
      </c>
      <c r="P262" s="72" t="s">
        <v>744</v>
      </c>
      <c r="Q262" s="72">
        <v>0</v>
      </c>
      <c r="R262" s="72">
        <v>1</v>
      </c>
      <c r="S262" s="72">
        <v>1</v>
      </c>
      <c r="T262" s="72">
        <v>0</v>
      </c>
      <c r="U262" s="72">
        <v>0</v>
      </c>
      <c r="V262" s="54"/>
      <c r="W262" s="13">
        <f t="shared" si="60"/>
        <v>0</v>
      </c>
      <c r="X262" s="13">
        <f t="shared" si="61"/>
        <v>0</v>
      </c>
      <c r="Y262" s="13">
        <f t="shared" si="62"/>
        <v>1</v>
      </c>
      <c r="Z262" s="12">
        <f t="shared" si="63"/>
        <v>0</v>
      </c>
      <c r="AA262" s="13">
        <f t="shared" si="64"/>
        <v>0</v>
      </c>
      <c r="AB262" s="7">
        <f t="shared" si="56"/>
        <v>1</v>
      </c>
      <c r="AC262" s="7"/>
      <c r="AD262" s="7">
        <f t="shared" si="57"/>
        <v>0</v>
      </c>
      <c r="AE262" s="7">
        <f t="shared" si="58"/>
        <v>0</v>
      </c>
      <c r="AF262" s="7">
        <f t="shared" si="59"/>
        <v>1</v>
      </c>
      <c r="AG262" s="7"/>
      <c r="AI262" s="137"/>
      <c r="AJ262" s="137"/>
      <c r="AK262" s="137"/>
      <c r="AL262" s="137"/>
      <c r="AM262" s="137"/>
      <c r="AO262" s="137"/>
      <c r="AP262" s="137"/>
      <c r="AQ262" s="137"/>
      <c r="AR262" s="137"/>
      <c r="AS262" s="137"/>
      <c r="AU262" s="137"/>
      <c r="AV262" s="137"/>
      <c r="AW262" s="137"/>
      <c r="AX262" s="137"/>
      <c r="AY262" s="137"/>
      <c r="BA262" s="137"/>
    </row>
    <row r="263" spans="1:64" s="55" customFormat="1" ht="15" customHeight="1" x14ac:dyDescent="0.2">
      <c r="A263" s="8">
        <v>1012</v>
      </c>
      <c r="B263" s="29" t="s">
        <v>809</v>
      </c>
      <c r="C263" s="29">
        <v>9</v>
      </c>
      <c r="D263" s="8" t="s">
        <v>589</v>
      </c>
      <c r="E263" s="72">
        <v>0</v>
      </c>
      <c r="F263" s="72">
        <v>1</v>
      </c>
      <c r="G263" s="72">
        <v>1</v>
      </c>
      <c r="H263" s="72">
        <v>1</v>
      </c>
      <c r="I263" s="72">
        <v>1</v>
      </c>
      <c r="J263" s="72"/>
      <c r="K263" s="72">
        <v>0</v>
      </c>
      <c r="L263" s="72">
        <v>0</v>
      </c>
      <c r="M263" s="72">
        <v>0</v>
      </c>
      <c r="N263" s="72">
        <v>0</v>
      </c>
      <c r="O263" s="72">
        <v>0</v>
      </c>
      <c r="P263" s="72" t="s">
        <v>744</v>
      </c>
      <c r="Q263" s="72">
        <v>0</v>
      </c>
      <c r="R263" s="72">
        <v>1</v>
      </c>
      <c r="S263" s="72">
        <v>0</v>
      </c>
      <c r="T263" s="72">
        <v>0</v>
      </c>
      <c r="U263" s="72">
        <v>0</v>
      </c>
      <c r="V263" s="72"/>
      <c r="W263" s="13">
        <f t="shared" si="60"/>
        <v>0</v>
      </c>
      <c r="X263" s="13">
        <f t="shared" si="61"/>
        <v>1</v>
      </c>
      <c r="Y263" s="13">
        <f t="shared" si="62"/>
        <v>0</v>
      </c>
      <c r="Z263" s="12">
        <f t="shared" si="63"/>
        <v>0</v>
      </c>
      <c r="AA263" s="13">
        <f t="shared" si="64"/>
        <v>0</v>
      </c>
      <c r="AB263" s="7">
        <f t="shared" si="56"/>
        <v>1</v>
      </c>
      <c r="AC263" s="7"/>
      <c r="AD263" s="7">
        <f t="shared" si="57"/>
        <v>1</v>
      </c>
      <c r="AE263" s="7">
        <f t="shared" si="58"/>
        <v>0</v>
      </c>
      <c r="AF263" s="7">
        <f t="shared" si="59"/>
        <v>0</v>
      </c>
      <c r="AG263" s="7"/>
      <c r="AI263" s="137"/>
      <c r="AJ263" s="137"/>
      <c r="AK263" s="137"/>
      <c r="AL263" s="137"/>
      <c r="AM263" s="137"/>
      <c r="AO263" s="137"/>
      <c r="AP263" s="137"/>
      <c r="AQ263" s="137"/>
      <c r="AR263" s="137"/>
      <c r="AS263" s="137"/>
      <c r="AU263" s="137"/>
      <c r="AV263" s="137"/>
      <c r="AW263" s="137"/>
      <c r="AX263" s="137"/>
      <c r="AY263" s="137"/>
      <c r="BA263" s="137"/>
    </row>
    <row r="264" spans="1:64" ht="15" customHeight="1" x14ac:dyDescent="0.2">
      <c r="A264" s="8">
        <v>1056</v>
      </c>
      <c r="B264" s="29" t="s">
        <v>851</v>
      </c>
      <c r="C264" s="29">
        <v>10</v>
      </c>
      <c r="D264" s="8" t="s">
        <v>633</v>
      </c>
      <c r="E264" s="72">
        <v>0</v>
      </c>
      <c r="F264" s="72">
        <v>1</v>
      </c>
      <c r="G264" s="72">
        <v>1</v>
      </c>
      <c r="H264" s="72">
        <v>1</v>
      </c>
      <c r="I264" s="72">
        <v>0</v>
      </c>
      <c r="J264" s="72"/>
      <c r="K264" s="72">
        <v>0</v>
      </c>
      <c r="L264" s="72">
        <v>1</v>
      </c>
      <c r="M264" s="72">
        <v>0</v>
      </c>
      <c r="N264" s="72">
        <v>0</v>
      </c>
      <c r="O264" s="72">
        <v>0</v>
      </c>
      <c r="P264" s="72" t="s">
        <v>748</v>
      </c>
      <c r="Q264" s="72">
        <v>1</v>
      </c>
      <c r="R264" s="72">
        <v>1</v>
      </c>
      <c r="S264" s="72">
        <v>0</v>
      </c>
      <c r="T264" s="72">
        <v>0</v>
      </c>
      <c r="U264" s="72">
        <v>0</v>
      </c>
      <c r="V264" s="8"/>
      <c r="W264" s="13">
        <f t="shared" si="60"/>
        <v>0</v>
      </c>
      <c r="X264" s="13">
        <f t="shared" si="61"/>
        <v>1</v>
      </c>
      <c r="Y264" s="13">
        <f t="shared" si="62"/>
        <v>0</v>
      </c>
      <c r="Z264" s="12">
        <f t="shared" si="63"/>
        <v>0</v>
      </c>
      <c r="AA264" s="13">
        <f t="shared" si="64"/>
        <v>0</v>
      </c>
      <c r="AB264" s="7">
        <f t="shared" si="56"/>
        <v>1</v>
      </c>
      <c r="AC264" s="7"/>
      <c r="AD264" s="7">
        <f t="shared" si="57"/>
        <v>1</v>
      </c>
      <c r="AE264" s="7">
        <f t="shared" si="58"/>
        <v>0</v>
      </c>
      <c r="AF264" s="7">
        <f t="shared" si="59"/>
        <v>0</v>
      </c>
      <c r="AG264" s="7"/>
      <c r="AI264" s="139"/>
      <c r="AJ264" s="139"/>
      <c r="AK264" s="139"/>
      <c r="AL264" s="139"/>
      <c r="AM264" s="139"/>
      <c r="AO264" s="139"/>
      <c r="AP264" s="139"/>
      <c r="AQ264" s="139"/>
      <c r="AR264" s="139"/>
      <c r="AS264" s="139"/>
      <c r="AU264" s="139"/>
      <c r="AV264" s="139"/>
      <c r="AW264" s="139"/>
      <c r="AX264" s="139"/>
      <c r="AY264" s="139"/>
      <c r="BA264" s="139"/>
    </row>
    <row r="265" spans="1:64" ht="15" customHeight="1" x14ac:dyDescent="0.2">
      <c r="A265" s="33">
        <v>1091</v>
      </c>
      <c r="B265" s="32" t="s">
        <v>880</v>
      </c>
      <c r="C265" s="32">
        <v>9</v>
      </c>
      <c r="D265" s="33" t="s">
        <v>668</v>
      </c>
      <c r="E265" s="74">
        <v>0</v>
      </c>
      <c r="F265" s="74">
        <v>1</v>
      </c>
      <c r="G265" s="74">
        <v>1</v>
      </c>
      <c r="H265" s="74">
        <v>1</v>
      </c>
      <c r="I265" s="74">
        <v>1</v>
      </c>
      <c r="J265" s="74"/>
      <c r="K265" s="74">
        <v>0</v>
      </c>
      <c r="L265" s="74">
        <v>0</v>
      </c>
      <c r="M265" s="74">
        <v>0</v>
      </c>
      <c r="N265" s="74">
        <v>0</v>
      </c>
      <c r="O265" s="74">
        <v>0</v>
      </c>
      <c r="P265" s="74" t="s">
        <v>763</v>
      </c>
      <c r="Q265" s="74">
        <v>0</v>
      </c>
      <c r="R265" s="74">
        <v>1</v>
      </c>
      <c r="S265" s="74">
        <v>0</v>
      </c>
      <c r="T265" s="74">
        <v>0</v>
      </c>
      <c r="U265" s="74">
        <v>0</v>
      </c>
      <c r="V265" s="33"/>
      <c r="W265" s="77">
        <f t="shared" si="60"/>
        <v>0</v>
      </c>
      <c r="X265" s="77">
        <f t="shared" si="61"/>
        <v>1</v>
      </c>
      <c r="Y265" s="77">
        <f t="shared" si="62"/>
        <v>0</v>
      </c>
      <c r="Z265" s="144">
        <f t="shared" si="63"/>
        <v>0</v>
      </c>
      <c r="AA265" s="77">
        <f t="shared" si="64"/>
        <v>0</v>
      </c>
      <c r="AB265" s="42">
        <f t="shared" si="56"/>
        <v>1</v>
      </c>
      <c r="AC265" s="42"/>
      <c r="AD265" s="42">
        <f t="shared" si="57"/>
        <v>1</v>
      </c>
      <c r="AE265" s="42">
        <f t="shared" si="58"/>
        <v>0</v>
      </c>
      <c r="AF265" s="42">
        <f t="shared" si="59"/>
        <v>0</v>
      </c>
      <c r="AG265" s="42"/>
      <c r="AI265" s="139"/>
      <c r="AJ265" s="139"/>
      <c r="AK265" s="139"/>
      <c r="AL265" s="139"/>
      <c r="AM265" s="139"/>
      <c r="AO265" s="139"/>
      <c r="AP265" s="139"/>
      <c r="AQ265" s="139"/>
      <c r="AR265" s="139"/>
      <c r="AS265" s="139"/>
      <c r="AU265" s="139"/>
      <c r="AV265" s="139"/>
      <c r="AW265" s="139"/>
      <c r="AX265" s="139"/>
      <c r="AY265" s="139"/>
      <c r="BA265" s="139"/>
    </row>
    <row r="266" spans="1:64" ht="15" customHeight="1" x14ac:dyDescent="0.2">
      <c r="A266" s="11" t="s">
        <v>368</v>
      </c>
      <c r="B266" s="29" t="s">
        <v>540</v>
      </c>
      <c r="C266" s="29">
        <v>2</v>
      </c>
      <c r="D266" s="4" t="s">
        <v>391</v>
      </c>
      <c r="E266" s="8">
        <v>0</v>
      </c>
      <c r="F266" s="8">
        <v>1</v>
      </c>
      <c r="G266" s="8">
        <v>0</v>
      </c>
      <c r="H266" s="8">
        <v>1</v>
      </c>
      <c r="I266" s="8">
        <v>0</v>
      </c>
      <c r="J266" s="8"/>
      <c r="K266" s="8">
        <v>0</v>
      </c>
      <c r="L266" s="8">
        <v>0</v>
      </c>
      <c r="M266" s="8">
        <v>0</v>
      </c>
      <c r="N266" s="8">
        <v>0</v>
      </c>
      <c r="O266" s="8">
        <v>1</v>
      </c>
      <c r="P266" s="8"/>
      <c r="Q266" s="8">
        <v>0</v>
      </c>
      <c r="R266" s="8">
        <v>1</v>
      </c>
      <c r="S266" s="8">
        <v>1</v>
      </c>
      <c r="T266" s="8">
        <v>0</v>
      </c>
      <c r="U266" s="8">
        <v>0</v>
      </c>
      <c r="V266" s="8"/>
      <c r="W266" s="13">
        <f t="shared" si="60"/>
        <v>0</v>
      </c>
      <c r="X266" s="13">
        <f t="shared" si="61"/>
        <v>1</v>
      </c>
      <c r="Y266" s="13">
        <f t="shared" si="62"/>
        <v>0</v>
      </c>
      <c r="Z266" s="12">
        <f t="shared" si="63"/>
        <v>0</v>
      </c>
      <c r="AA266" s="13">
        <f t="shared" si="64"/>
        <v>0</v>
      </c>
      <c r="AB266" s="7">
        <f t="shared" si="56"/>
        <v>1</v>
      </c>
      <c r="AC266" s="7"/>
      <c r="AD266" s="7">
        <f t="shared" si="57"/>
        <v>1</v>
      </c>
      <c r="AE266" s="7">
        <f t="shared" si="58"/>
        <v>0</v>
      </c>
      <c r="AF266" s="7">
        <f t="shared" si="59"/>
        <v>0</v>
      </c>
      <c r="AG266" s="7"/>
      <c r="AI266" s="139"/>
      <c r="AJ266" s="139"/>
      <c r="AK266" s="139"/>
      <c r="AL266" s="139"/>
      <c r="AM266" s="139"/>
      <c r="AO266" s="139"/>
      <c r="AP266" s="139"/>
      <c r="AQ266" s="139"/>
      <c r="AR266" s="139"/>
      <c r="AS266" s="139"/>
      <c r="AU266" s="139"/>
      <c r="AV266" s="139"/>
      <c r="AW266" s="139"/>
      <c r="AX266" s="139"/>
      <c r="AY266" s="139"/>
      <c r="BA266" s="139"/>
    </row>
    <row r="267" spans="1:64" ht="15" customHeight="1" x14ac:dyDescent="0.2">
      <c r="A267" s="8">
        <v>1065</v>
      </c>
      <c r="B267" s="29" t="s">
        <v>859</v>
      </c>
      <c r="C267" s="29">
        <v>8</v>
      </c>
      <c r="D267" s="8" t="s">
        <v>642</v>
      </c>
      <c r="E267" s="72">
        <v>0</v>
      </c>
      <c r="F267" s="72">
        <v>1</v>
      </c>
      <c r="G267" s="72">
        <v>0</v>
      </c>
      <c r="H267" s="72">
        <v>0</v>
      </c>
      <c r="I267" s="72">
        <v>0</v>
      </c>
      <c r="J267" s="72"/>
      <c r="K267" s="72">
        <v>0</v>
      </c>
      <c r="L267" s="72">
        <v>1</v>
      </c>
      <c r="M267" s="72">
        <v>0</v>
      </c>
      <c r="N267" s="72">
        <v>0</v>
      </c>
      <c r="O267" s="72">
        <v>1</v>
      </c>
      <c r="P267" s="72" t="s">
        <v>748</v>
      </c>
      <c r="Q267" s="72">
        <v>0</v>
      </c>
      <c r="R267" s="72">
        <v>1</v>
      </c>
      <c r="S267" s="72">
        <v>0</v>
      </c>
      <c r="T267" s="72">
        <v>0</v>
      </c>
      <c r="U267" s="72">
        <v>0</v>
      </c>
      <c r="V267" s="8"/>
      <c r="W267" s="13">
        <f t="shared" si="60"/>
        <v>0</v>
      </c>
      <c r="X267" s="13">
        <f t="shared" si="61"/>
        <v>1</v>
      </c>
      <c r="Y267" s="13">
        <f t="shared" si="62"/>
        <v>0</v>
      </c>
      <c r="Z267" s="12">
        <f t="shared" si="63"/>
        <v>0</v>
      </c>
      <c r="AA267" s="13">
        <f t="shared" si="64"/>
        <v>0</v>
      </c>
      <c r="AB267" s="7">
        <f t="shared" si="56"/>
        <v>1</v>
      </c>
      <c r="AC267" s="7"/>
      <c r="AD267" s="7">
        <f t="shared" si="57"/>
        <v>1</v>
      </c>
      <c r="AE267" s="7">
        <f t="shared" si="58"/>
        <v>0</v>
      </c>
      <c r="AF267" s="7">
        <f t="shared" si="59"/>
        <v>0</v>
      </c>
      <c r="AG267" s="7"/>
      <c r="AI267" s="139"/>
      <c r="AJ267" s="139"/>
      <c r="AK267" s="139"/>
      <c r="AL267" s="139"/>
      <c r="AM267" s="139"/>
      <c r="AO267" s="139"/>
      <c r="AP267" s="139"/>
      <c r="AQ267" s="139"/>
      <c r="AR267" s="139"/>
      <c r="AS267" s="139"/>
      <c r="AU267" s="139"/>
      <c r="AV267" s="139"/>
      <c r="AW267" s="139"/>
      <c r="AX267" s="139"/>
      <c r="AY267" s="139"/>
      <c r="BA267" s="139"/>
    </row>
    <row r="268" spans="1:64" ht="15" customHeight="1" x14ac:dyDescent="0.2">
      <c r="A268" s="8">
        <v>1093</v>
      </c>
      <c r="B268" s="29" t="s">
        <v>881</v>
      </c>
      <c r="C268" s="29">
        <v>8</v>
      </c>
      <c r="D268" s="8" t="s">
        <v>671</v>
      </c>
      <c r="E268" s="72">
        <v>0</v>
      </c>
      <c r="F268" s="72">
        <v>1</v>
      </c>
      <c r="G268" s="72">
        <v>1</v>
      </c>
      <c r="H268" s="72">
        <v>1</v>
      </c>
      <c r="I268" s="72">
        <v>0</v>
      </c>
      <c r="J268" s="72" t="s">
        <v>794</v>
      </c>
      <c r="K268" s="72">
        <v>0</v>
      </c>
      <c r="L268" s="72">
        <v>0</v>
      </c>
      <c r="M268" s="72">
        <v>0</v>
      </c>
      <c r="N268" s="72">
        <v>0</v>
      </c>
      <c r="O268" s="72">
        <v>1</v>
      </c>
      <c r="P268" s="72" t="s">
        <v>765</v>
      </c>
      <c r="Q268" s="72">
        <v>0</v>
      </c>
      <c r="R268" s="72">
        <v>1</v>
      </c>
      <c r="S268" s="72">
        <v>0</v>
      </c>
      <c r="T268" s="72">
        <v>0</v>
      </c>
      <c r="U268" s="72">
        <v>0</v>
      </c>
      <c r="V268" s="8"/>
      <c r="W268" s="13">
        <f t="shared" si="60"/>
        <v>0</v>
      </c>
      <c r="X268" s="13">
        <f t="shared" si="61"/>
        <v>1</v>
      </c>
      <c r="Y268" s="13">
        <f t="shared" si="62"/>
        <v>0</v>
      </c>
      <c r="Z268" s="12">
        <f t="shared" si="63"/>
        <v>0</v>
      </c>
      <c r="AA268" s="13">
        <f t="shared" si="64"/>
        <v>0</v>
      </c>
      <c r="AB268" s="7">
        <f t="shared" si="56"/>
        <v>1</v>
      </c>
      <c r="AC268" s="7"/>
      <c r="AD268" s="7">
        <f t="shared" si="57"/>
        <v>1</v>
      </c>
      <c r="AE268" s="7">
        <f t="shared" si="58"/>
        <v>0</v>
      </c>
      <c r="AF268" s="7">
        <f t="shared" si="59"/>
        <v>0</v>
      </c>
      <c r="AG268" s="7"/>
      <c r="AI268" s="139"/>
      <c r="AJ268" s="139"/>
      <c r="AK268" s="139"/>
      <c r="AL268" s="139"/>
      <c r="AM268" s="139"/>
      <c r="AO268" s="139"/>
      <c r="AP268" s="139"/>
      <c r="AQ268" s="139"/>
      <c r="AR268" s="139"/>
      <c r="AS268" s="139"/>
      <c r="AU268" s="139"/>
      <c r="AV268" s="139"/>
      <c r="AW268" s="139"/>
      <c r="AX268" s="139"/>
      <c r="AY268" s="139"/>
      <c r="BA268" s="139"/>
    </row>
    <row r="269" spans="1:64" ht="15" customHeight="1" x14ac:dyDescent="0.2">
      <c r="A269" s="8">
        <v>1036</v>
      </c>
      <c r="B269" s="29" t="s">
        <v>831</v>
      </c>
      <c r="C269" s="29">
        <v>8</v>
      </c>
      <c r="D269" s="72" t="s">
        <v>613</v>
      </c>
      <c r="E269" s="72">
        <v>0</v>
      </c>
      <c r="F269" s="72">
        <v>1</v>
      </c>
      <c r="G269" s="72">
        <v>0</v>
      </c>
      <c r="H269" s="72">
        <v>0</v>
      </c>
      <c r="I269" s="72">
        <v>0</v>
      </c>
      <c r="J269" s="72"/>
      <c r="K269" s="72">
        <v>0</v>
      </c>
      <c r="L269" s="72">
        <v>1</v>
      </c>
      <c r="M269" s="72">
        <v>0.5</v>
      </c>
      <c r="N269" s="72">
        <v>0</v>
      </c>
      <c r="O269" s="72">
        <v>1</v>
      </c>
      <c r="P269" s="72" t="s">
        <v>748</v>
      </c>
      <c r="Q269" s="72">
        <v>0</v>
      </c>
      <c r="R269" s="72">
        <v>0</v>
      </c>
      <c r="S269" s="72">
        <v>0</v>
      </c>
      <c r="T269" s="72">
        <v>0</v>
      </c>
      <c r="U269" s="72">
        <v>0</v>
      </c>
      <c r="W269" s="13">
        <f t="shared" si="60"/>
        <v>0</v>
      </c>
      <c r="X269" s="13">
        <f t="shared" si="61"/>
        <v>1</v>
      </c>
      <c r="Y269" s="13">
        <f t="shared" si="62"/>
        <v>0</v>
      </c>
      <c r="Z269" s="12">
        <f t="shared" si="63"/>
        <v>0</v>
      </c>
      <c r="AA269" s="13">
        <f t="shared" si="64"/>
        <v>0</v>
      </c>
      <c r="AB269" s="7">
        <f t="shared" si="56"/>
        <v>1</v>
      </c>
      <c r="AC269" s="7"/>
      <c r="AD269" s="7">
        <f t="shared" si="57"/>
        <v>1</v>
      </c>
      <c r="AE269" s="7">
        <f t="shared" si="58"/>
        <v>0</v>
      </c>
      <c r="AF269" s="7">
        <f t="shared" si="59"/>
        <v>0</v>
      </c>
      <c r="AG269" s="7"/>
      <c r="AI269" s="139"/>
      <c r="AJ269" s="139"/>
      <c r="AK269" s="139"/>
      <c r="AL269" s="139"/>
      <c r="AM269" s="139"/>
      <c r="AO269" s="139"/>
      <c r="AP269" s="139"/>
      <c r="AQ269" s="139"/>
      <c r="AR269" s="139"/>
      <c r="AS269" s="139"/>
      <c r="AU269" s="139"/>
      <c r="AV269" s="139"/>
      <c r="AW269" s="139"/>
      <c r="AX269" s="139"/>
      <c r="AY269" s="139"/>
      <c r="BA269" s="139"/>
    </row>
    <row r="270" spans="1:64" ht="15" customHeight="1" x14ac:dyDescent="0.2">
      <c r="A270" s="1" t="s">
        <v>135</v>
      </c>
      <c r="B270" s="29" t="s">
        <v>456</v>
      </c>
      <c r="C270" s="29">
        <v>11</v>
      </c>
      <c r="D270" s="4" t="s">
        <v>142</v>
      </c>
      <c r="E270" s="6">
        <v>0</v>
      </c>
      <c r="F270" s="6">
        <v>1</v>
      </c>
      <c r="G270" s="6">
        <v>0</v>
      </c>
      <c r="H270" s="6">
        <v>0</v>
      </c>
      <c r="I270" s="6">
        <v>0</v>
      </c>
      <c r="J270" s="3"/>
      <c r="K270" s="5">
        <v>0</v>
      </c>
      <c r="L270" s="5">
        <v>1</v>
      </c>
      <c r="M270" s="14">
        <v>0</v>
      </c>
      <c r="N270" s="14">
        <v>0</v>
      </c>
      <c r="O270" s="14">
        <v>0</v>
      </c>
      <c r="P270" s="8" t="s">
        <v>179</v>
      </c>
      <c r="Q270" s="5">
        <v>0</v>
      </c>
      <c r="R270" s="5">
        <v>1</v>
      </c>
      <c r="S270" s="5">
        <v>0</v>
      </c>
      <c r="T270" s="5">
        <v>1</v>
      </c>
      <c r="U270" s="5">
        <v>0</v>
      </c>
      <c r="V270" s="5"/>
      <c r="W270" s="13">
        <f t="shared" si="60"/>
        <v>0</v>
      </c>
      <c r="X270" s="13">
        <f t="shared" si="61"/>
        <v>1</v>
      </c>
      <c r="Y270" s="13">
        <f t="shared" si="62"/>
        <v>0</v>
      </c>
      <c r="Z270" s="12">
        <f t="shared" si="63"/>
        <v>0</v>
      </c>
      <c r="AA270" s="13">
        <f t="shared" si="64"/>
        <v>0</v>
      </c>
      <c r="AB270" s="7">
        <f t="shared" si="56"/>
        <v>1</v>
      </c>
      <c r="AC270" s="7"/>
      <c r="AD270" s="7">
        <f t="shared" si="57"/>
        <v>1</v>
      </c>
      <c r="AE270" s="7">
        <f t="shared" si="58"/>
        <v>0</v>
      </c>
      <c r="AF270" s="7">
        <f t="shared" si="59"/>
        <v>0</v>
      </c>
      <c r="AG270" s="7"/>
      <c r="AI270" s="139"/>
      <c r="AJ270" s="139"/>
      <c r="AK270" s="139"/>
      <c r="AL270" s="139"/>
      <c r="AM270" s="139"/>
      <c r="AO270" s="139"/>
      <c r="AP270" s="139"/>
      <c r="AQ270" s="139"/>
      <c r="AR270" s="139"/>
      <c r="AS270" s="139"/>
      <c r="AU270" s="139"/>
      <c r="AV270" s="139"/>
      <c r="AW270" s="139"/>
      <c r="AX270" s="139"/>
      <c r="AY270" s="139"/>
      <c r="BA270" s="139"/>
    </row>
    <row r="271" spans="1:64" ht="15" customHeight="1" x14ac:dyDescent="0.2">
      <c r="A271" s="1" t="s">
        <v>151</v>
      </c>
      <c r="B271" s="29" t="s">
        <v>461</v>
      </c>
      <c r="C271" s="29">
        <v>10</v>
      </c>
      <c r="D271" s="4" t="s">
        <v>159</v>
      </c>
      <c r="E271" s="6">
        <v>0</v>
      </c>
      <c r="F271" s="6">
        <v>1</v>
      </c>
      <c r="G271" s="6">
        <v>1</v>
      </c>
      <c r="H271" s="6">
        <v>0</v>
      </c>
      <c r="I271" s="6">
        <v>0</v>
      </c>
      <c r="J271" s="8" t="s">
        <v>267</v>
      </c>
      <c r="K271" s="9">
        <v>0</v>
      </c>
      <c r="L271" s="9">
        <v>0</v>
      </c>
      <c r="M271" s="16">
        <v>0</v>
      </c>
      <c r="N271" s="16">
        <v>0</v>
      </c>
      <c r="O271" s="16">
        <v>0</v>
      </c>
      <c r="P271" s="10" t="s">
        <v>220</v>
      </c>
      <c r="Q271" s="5">
        <v>0</v>
      </c>
      <c r="R271" s="5">
        <v>1</v>
      </c>
      <c r="S271" s="5">
        <v>0</v>
      </c>
      <c r="T271" s="5">
        <v>0</v>
      </c>
      <c r="U271" s="5">
        <v>0</v>
      </c>
      <c r="V271" s="5"/>
      <c r="W271" s="13">
        <f t="shared" si="60"/>
        <v>0</v>
      </c>
      <c r="X271" s="13">
        <f t="shared" si="61"/>
        <v>1</v>
      </c>
      <c r="Y271" s="13">
        <f t="shared" si="62"/>
        <v>0</v>
      </c>
      <c r="Z271" s="12">
        <f t="shared" si="63"/>
        <v>0</v>
      </c>
      <c r="AA271" s="13">
        <f t="shared" si="64"/>
        <v>0</v>
      </c>
      <c r="AB271" s="7">
        <f t="shared" si="56"/>
        <v>1</v>
      </c>
      <c r="AC271" s="7"/>
      <c r="AD271" s="7">
        <f t="shared" si="57"/>
        <v>1</v>
      </c>
      <c r="AE271" s="7">
        <f t="shared" si="58"/>
        <v>0</v>
      </c>
      <c r="AF271" s="7">
        <f t="shared" si="59"/>
        <v>0</v>
      </c>
      <c r="AG271" s="7"/>
      <c r="AI271" s="139"/>
      <c r="AJ271" s="139"/>
      <c r="AK271" s="139"/>
      <c r="AL271" s="139"/>
      <c r="AM271" s="139"/>
      <c r="AO271" s="139"/>
      <c r="AP271" s="139"/>
      <c r="AQ271" s="139"/>
      <c r="AR271" s="139"/>
      <c r="AS271" s="139"/>
      <c r="AU271" s="139"/>
      <c r="AV271" s="139"/>
      <c r="AW271" s="139"/>
      <c r="AX271" s="139"/>
      <c r="AY271" s="139"/>
      <c r="BA271" s="139"/>
    </row>
    <row r="272" spans="1:64" s="55" customFormat="1" ht="15" customHeight="1" x14ac:dyDescent="0.2">
      <c r="A272" s="11" t="s">
        <v>280</v>
      </c>
      <c r="B272" s="29" t="s">
        <v>507</v>
      </c>
      <c r="C272" s="29">
        <v>2</v>
      </c>
      <c r="D272" s="4" t="s">
        <v>295</v>
      </c>
      <c r="E272" s="8">
        <v>0</v>
      </c>
      <c r="F272" s="8">
        <v>1</v>
      </c>
      <c r="G272" s="8">
        <v>1</v>
      </c>
      <c r="H272" s="8">
        <v>0</v>
      </c>
      <c r="I272" s="8">
        <v>0</v>
      </c>
      <c r="J272" s="8"/>
      <c r="K272" s="8">
        <v>0</v>
      </c>
      <c r="L272" s="8">
        <v>0</v>
      </c>
      <c r="M272" s="8">
        <v>0</v>
      </c>
      <c r="N272" s="8">
        <v>0</v>
      </c>
      <c r="O272" s="8">
        <v>0</v>
      </c>
      <c r="P272" s="8"/>
      <c r="Q272" s="8">
        <v>0</v>
      </c>
      <c r="R272" s="8">
        <v>1</v>
      </c>
      <c r="S272" s="8">
        <v>0</v>
      </c>
      <c r="T272" s="8">
        <v>0</v>
      </c>
      <c r="U272" s="8">
        <v>0</v>
      </c>
      <c r="V272" s="8"/>
      <c r="W272" s="13">
        <f t="shared" si="60"/>
        <v>0</v>
      </c>
      <c r="X272" s="13">
        <f t="shared" si="61"/>
        <v>1</v>
      </c>
      <c r="Y272" s="13">
        <f t="shared" si="62"/>
        <v>0</v>
      </c>
      <c r="Z272" s="12">
        <f t="shared" si="63"/>
        <v>0</v>
      </c>
      <c r="AA272" s="13">
        <f t="shared" si="64"/>
        <v>0</v>
      </c>
      <c r="AB272" s="7">
        <f t="shared" si="56"/>
        <v>1</v>
      </c>
      <c r="AC272" s="7"/>
      <c r="AD272" s="7">
        <f t="shared" si="57"/>
        <v>1</v>
      </c>
      <c r="AE272" s="7">
        <f t="shared" si="58"/>
        <v>0</v>
      </c>
      <c r="AF272" s="7">
        <f t="shared" si="59"/>
        <v>0</v>
      </c>
      <c r="AG272" s="7"/>
      <c r="AI272" s="137"/>
      <c r="AJ272" s="137"/>
      <c r="AK272" s="137"/>
      <c r="AL272" s="137"/>
      <c r="AM272" s="137"/>
      <c r="AO272" s="137"/>
      <c r="AP272" s="137"/>
      <c r="AQ272" s="137"/>
      <c r="AR272" s="137"/>
      <c r="AS272" s="137"/>
      <c r="AU272" s="137"/>
      <c r="AV272" s="137"/>
      <c r="AW272" s="137"/>
      <c r="AX272" s="137"/>
      <c r="AY272" s="137"/>
      <c r="BA272" s="137"/>
    </row>
    <row r="273" spans="1:64" s="55" customFormat="1" ht="15" customHeight="1" x14ac:dyDescent="0.2">
      <c r="A273" s="8">
        <v>1113</v>
      </c>
      <c r="B273" s="29" t="s">
        <v>898</v>
      </c>
      <c r="C273" s="29">
        <v>8</v>
      </c>
      <c r="D273" s="8" t="s">
        <v>691</v>
      </c>
      <c r="E273" s="72">
        <v>0</v>
      </c>
      <c r="F273" s="72">
        <v>1</v>
      </c>
      <c r="G273" s="72">
        <v>1</v>
      </c>
      <c r="H273" s="72">
        <v>0</v>
      </c>
      <c r="I273" s="72">
        <v>0</v>
      </c>
      <c r="J273" s="72"/>
      <c r="K273" s="72">
        <v>0</v>
      </c>
      <c r="L273" s="72">
        <v>0</v>
      </c>
      <c r="M273" s="72">
        <v>0</v>
      </c>
      <c r="N273" s="72">
        <v>0</v>
      </c>
      <c r="O273" s="72">
        <v>0</v>
      </c>
      <c r="P273" s="72" t="s">
        <v>772</v>
      </c>
      <c r="Q273" s="72">
        <v>0</v>
      </c>
      <c r="R273" s="72">
        <v>1</v>
      </c>
      <c r="S273" s="72">
        <v>0</v>
      </c>
      <c r="T273" s="72">
        <v>0</v>
      </c>
      <c r="U273" s="72">
        <v>1</v>
      </c>
      <c r="V273" s="8"/>
      <c r="W273" s="13">
        <f t="shared" si="60"/>
        <v>0</v>
      </c>
      <c r="X273" s="13">
        <f t="shared" si="61"/>
        <v>1</v>
      </c>
      <c r="Y273" s="13">
        <f t="shared" si="62"/>
        <v>0</v>
      </c>
      <c r="Z273" s="12">
        <f t="shared" si="63"/>
        <v>0</v>
      </c>
      <c r="AA273" s="13">
        <f t="shared" si="64"/>
        <v>0</v>
      </c>
      <c r="AB273" s="7">
        <f t="shared" si="56"/>
        <v>1</v>
      </c>
      <c r="AC273" s="7"/>
      <c r="AD273" s="7">
        <f t="shared" si="57"/>
        <v>1</v>
      </c>
      <c r="AE273" s="7">
        <f t="shared" si="58"/>
        <v>0</v>
      </c>
      <c r="AF273" s="7">
        <f t="shared" si="59"/>
        <v>0</v>
      </c>
      <c r="AG273" s="7"/>
      <c r="AI273" s="137"/>
      <c r="AJ273" s="137"/>
      <c r="AK273" s="137"/>
      <c r="AL273" s="137"/>
      <c r="AM273" s="137"/>
      <c r="AO273" s="137"/>
      <c r="AP273" s="137"/>
      <c r="AQ273" s="137"/>
      <c r="AR273" s="137"/>
      <c r="AS273" s="137"/>
      <c r="AU273" s="137"/>
      <c r="AV273" s="137"/>
      <c r="AW273" s="137"/>
      <c r="AX273" s="137"/>
      <c r="AY273" s="137"/>
      <c r="BA273" s="137"/>
    </row>
    <row r="274" spans="1:64" ht="15" customHeight="1" x14ac:dyDescent="0.2">
      <c r="A274" s="8">
        <v>1097</v>
      </c>
      <c r="B274" s="29" t="s">
        <v>884</v>
      </c>
      <c r="C274" s="29">
        <v>10</v>
      </c>
      <c r="D274" s="8" t="s">
        <v>675</v>
      </c>
      <c r="E274" s="72">
        <v>1</v>
      </c>
      <c r="F274" s="72">
        <v>0</v>
      </c>
      <c r="G274" s="72">
        <v>1</v>
      </c>
      <c r="H274" s="72">
        <v>0</v>
      </c>
      <c r="I274" s="72">
        <v>1</v>
      </c>
      <c r="J274" s="72"/>
      <c r="K274" s="72">
        <v>0</v>
      </c>
      <c r="L274" s="72">
        <v>0</v>
      </c>
      <c r="M274" s="72">
        <v>0</v>
      </c>
      <c r="N274" s="72">
        <v>0</v>
      </c>
      <c r="O274" s="72">
        <v>0</v>
      </c>
      <c r="P274" s="72" t="s">
        <v>767</v>
      </c>
      <c r="Q274" s="72">
        <v>0</v>
      </c>
      <c r="R274" s="72">
        <v>1</v>
      </c>
      <c r="S274" s="72">
        <v>0</v>
      </c>
      <c r="T274" s="72">
        <v>0</v>
      </c>
      <c r="U274" s="72">
        <v>1</v>
      </c>
      <c r="V274" s="8"/>
      <c r="W274" s="13">
        <f t="shared" si="60"/>
        <v>0</v>
      </c>
      <c r="X274" s="13">
        <f t="shared" si="61"/>
        <v>0</v>
      </c>
      <c r="Y274" s="13">
        <f t="shared" si="62"/>
        <v>0</v>
      </c>
      <c r="Z274" s="12">
        <f t="shared" si="63"/>
        <v>0</v>
      </c>
      <c r="AA274" s="13">
        <f t="shared" si="64"/>
        <v>1</v>
      </c>
      <c r="AB274" s="7">
        <f t="shared" si="56"/>
        <v>1</v>
      </c>
      <c r="AC274" s="7"/>
      <c r="AD274" s="7">
        <f t="shared" si="57"/>
        <v>0</v>
      </c>
      <c r="AE274" s="7">
        <f t="shared" si="58"/>
        <v>1</v>
      </c>
      <c r="AF274" s="7">
        <f t="shared" si="59"/>
        <v>0</v>
      </c>
      <c r="AG274" s="7"/>
      <c r="AI274" s="139"/>
      <c r="AJ274" s="139"/>
      <c r="AK274" s="139"/>
      <c r="AL274" s="139"/>
      <c r="AM274" s="139"/>
      <c r="AO274" s="139"/>
      <c r="AP274" s="139"/>
      <c r="AQ274" s="139"/>
      <c r="AR274" s="139"/>
      <c r="AS274" s="139"/>
      <c r="AU274" s="139"/>
      <c r="AV274" s="139"/>
      <c r="AW274" s="139"/>
      <c r="AX274" s="139"/>
      <c r="AY274" s="139"/>
      <c r="AZ274" s="139"/>
      <c r="BA274" s="139"/>
      <c r="BD274" s="139"/>
      <c r="BE274" s="139"/>
      <c r="BF274" s="139"/>
      <c r="BG274" s="139"/>
      <c r="BH274" s="139"/>
      <c r="BI274" s="139"/>
      <c r="BJ274" s="139"/>
      <c r="BK274" s="139"/>
      <c r="BL274" s="139"/>
    </row>
    <row r="275" spans="1:64" ht="15" customHeight="1" x14ac:dyDescent="0.2">
      <c r="A275" s="8">
        <v>1010</v>
      </c>
      <c r="B275" s="29" t="s">
        <v>807</v>
      </c>
      <c r="C275" s="29">
        <v>10</v>
      </c>
      <c r="D275" s="8" t="s">
        <v>587</v>
      </c>
      <c r="E275" s="72">
        <v>0</v>
      </c>
      <c r="F275" s="72">
        <v>1</v>
      </c>
      <c r="G275" s="72">
        <v>0</v>
      </c>
      <c r="H275" s="72">
        <v>0</v>
      </c>
      <c r="I275" s="72">
        <v>0</v>
      </c>
      <c r="J275" s="72"/>
      <c r="K275" s="72">
        <v>0</v>
      </c>
      <c r="L275" s="72">
        <v>0</v>
      </c>
      <c r="M275" s="72">
        <v>0</v>
      </c>
      <c r="N275" s="72">
        <v>0</v>
      </c>
      <c r="O275" s="72">
        <v>0</v>
      </c>
      <c r="P275" s="72" t="s">
        <v>743</v>
      </c>
      <c r="Q275" s="72">
        <v>0</v>
      </c>
      <c r="R275" s="72">
        <v>1</v>
      </c>
      <c r="S275" s="72">
        <v>0</v>
      </c>
      <c r="T275" s="72">
        <v>0</v>
      </c>
      <c r="U275" s="72">
        <v>0</v>
      </c>
      <c r="V275" s="72"/>
      <c r="W275" s="13">
        <f t="shared" si="60"/>
        <v>0</v>
      </c>
      <c r="X275" s="13">
        <f t="shared" si="61"/>
        <v>1</v>
      </c>
      <c r="Y275" s="13">
        <f t="shared" si="62"/>
        <v>0</v>
      </c>
      <c r="Z275" s="12">
        <f t="shared" si="63"/>
        <v>0</v>
      </c>
      <c r="AA275" s="13">
        <f t="shared" si="64"/>
        <v>0</v>
      </c>
      <c r="AB275" s="7">
        <f t="shared" si="56"/>
        <v>1</v>
      </c>
      <c r="AC275" s="7"/>
      <c r="AD275" s="7">
        <f t="shared" si="57"/>
        <v>1</v>
      </c>
      <c r="AE275" s="7">
        <f t="shared" si="58"/>
        <v>0</v>
      </c>
      <c r="AF275" s="7">
        <f t="shared" si="59"/>
        <v>0</v>
      </c>
      <c r="AG275" s="7"/>
      <c r="AI275" s="139"/>
      <c r="AJ275" s="139"/>
      <c r="AK275" s="139"/>
      <c r="AL275" s="139"/>
      <c r="AM275" s="139"/>
      <c r="AO275" s="139"/>
      <c r="AP275" s="139"/>
      <c r="AQ275" s="139"/>
      <c r="AR275" s="139"/>
      <c r="AS275" s="139"/>
      <c r="AU275" s="139"/>
      <c r="AV275" s="139"/>
      <c r="AW275" s="139"/>
      <c r="AX275" s="139"/>
      <c r="AY275" s="139"/>
      <c r="BA275" s="139"/>
    </row>
    <row r="276" spans="1:64" s="33" customFormat="1" ht="15" customHeight="1" x14ac:dyDescent="0.2">
      <c r="A276" s="8">
        <v>1069</v>
      </c>
      <c r="B276" s="29" t="s">
        <v>861</v>
      </c>
      <c r="C276" s="29">
        <v>8</v>
      </c>
      <c r="D276" s="8" t="s">
        <v>646</v>
      </c>
      <c r="E276" s="72">
        <v>0</v>
      </c>
      <c r="F276" s="72">
        <v>0</v>
      </c>
      <c r="G276" s="72">
        <v>0</v>
      </c>
      <c r="H276" s="72">
        <v>0</v>
      </c>
      <c r="I276" s="72">
        <v>1</v>
      </c>
      <c r="J276" s="72"/>
      <c r="K276" s="72">
        <v>0</v>
      </c>
      <c r="L276" s="72">
        <v>0</v>
      </c>
      <c r="M276" s="72">
        <v>0</v>
      </c>
      <c r="N276" s="72">
        <v>0</v>
      </c>
      <c r="O276" s="72">
        <v>0.5</v>
      </c>
      <c r="P276" s="72"/>
      <c r="Q276" s="72">
        <v>0</v>
      </c>
      <c r="R276" s="72">
        <v>1</v>
      </c>
      <c r="S276" s="72">
        <v>0</v>
      </c>
      <c r="T276" s="72">
        <v>0</v>
      </c>
      <c r="U276" s="72">
        <v>0</v>
      </c>
      <c r="V276" s="8"/>
      <c r="W276" s="13">
        <f t="shared" si="60"/>
        <v>0</v>
      </c>
      <c r="X276" s="13">
        <f t="shared" si="61"/>
        <v>0</v>
      </c>
      <c r="Y276" s="13">
        <f t="shared" si="62"/>
        <v>0</v>
      </c>
      <c r="Z276" s="12">
        <f t="shared" si="63"/>
        <v>0</v>
      </c>
      <c r="AA276" s="13">
        <f t="shared" si="64"/>
        <v>0.5</v>
      </c>
      <c r="AB276" s="7">
        <f t="shared" si="56"/>
        <v>0.5</v>
      </c>
      <c r="AC276" s="7"/>
      <c r="AD276" s="7">
        <f t="shared" si="57"/>
        <v>0</v>
      </c>
      <c r="AE276" s="7">
        <f t="shared" si="58"/>
        <v>0.5</v>
      </c>
      <c r="AF276" s="7">
        <f t="shared" si="59"/>
        <v>0</v>
      </c>
      <c r="AG276" s="7"/>
      <c r="AI276" s="34"/>
      <c r="AJ276" s="34"/>
      <c r="AK276" s="34"/>
      <c r="AL276" s="34"/>
      <c r="AM276" s="34"/>
      <c r="AO276" s="34"/>
      <c r="AP276" s="34"/>
      <c r="AQ276" s="34"/>
      <c r="AR276" s="34"/>
      <c r="AS276" s="34"/>
      <c r="AU276" s="34"/>
      <c r="AV276" s="34"/>
      <c r="AW276" s="34"/>
      <c r="AX276" s="34"/>
      <c r="AY276" s="34"/>
      <c r="BA276" s="34"/>
    </row>
    <row r="277" spans="1:64" s="33" customFormat="1" ht="15" customHeight="1" x14ac:dyDescent="0.2">
      <c r="A277" s="33">
        <v>1015</v>
      </c>
      <c r="B277" s="32" t="s">
        <v>810</v>
      </c>
      <c r="C277" s="32">
        <v>8</v>
      </c>
      <c r="D277" s="33" t="s">
        <v>592</v>
      </c>
      <c r="E277" s="74">
        <v>0</v>
      </c>
      <c r="F277" s="74">
        <v>0</v>
      </c>
      <c r="G277" s="74">
        <v>1</v>
      </c>
      <c r="H277" s="74">
        <v>1</v>
      </c>
      <c r="I277" s="74">
        <v>1</v>
      </c>
      <c r="J277" s="74"/>
      <c r="K277" s="74">
        <v>0</v>
      </c>
      <c r="L277" s="74">
        <v>0</v>
      </c>
      <c r="M277" s="74">
        <v>0</v>
      </c>
      <c r="N277" s="74">
        <v>0</v>
      </c>
      <c r="O277" s="74">
        <v>0</v>
      </c>
      <c r="P277" s="74" t="s">
        <v>744</v>
      </c>
      <c r="Q277" s="74">
        <v>0</v>
      </c>
      <c r="R277" s="74">
        <v>0</v>
      </c>
      <c r="S277" s="74">
        <v>0</v>
      </c>
      <c r="T277" s="74">
        <v>0</v>
      </c>
      <c r="U277" s="74">
        <v>0</v>
      </c>
      <c r="V277" s="74"/>
      <c r="W277" s="77">
        <f t="shared" si="60"/>
        <v>0</v>
      </c>
      <c r="X277" s="77">
        <f t="shared" si="61"/>
        <v>0</v>
      </c>
      <c r="Y277" s="77">
        <f t="shared" si="62"/>
        <v>0</v>
      </c>
      <c r="Z277" s="144">
        <f t="shared" si="63"/>
        <v>0</v>
      </c>
      <c r="AA277" s="77">
        <f t="shared" si="64"/>
        <v>0</v>
      </c>
      <c r="AB277" s="42">
        <f t="shared" si="56"/>
        <v>0</v>
      </c>
      <c r="AC277" s="42"/>
      <c r="AD277" s="42">
        <f t="shared" si="57"/>
        <v>0</v>
      </c>
      <c r="AE277" s="42">
        <f t="shared" si="58"/>
        <v>0</v>
      </c>
      <c r="AF277" s="42">
        <f t="shared" si="59"/>
        <v>0</v>
      </c>
      <c r="AG277" s="42"/>
      <c r="AI277" s="34"/>
      <c r="AJ277" s="34"/>
      <c r="AK277" s="34"/>
      <c r="AL277" s="34"/>
      <c r="AM277" s="34"/>
      <c r="AO277" s="34"/>
      <c r="AP277" s="34"/>
      <c r="AQ277" s="34"/>
      <c r="AR277" s="34"/>
      <c r="AS277" s="34"/>
      <c r="AU277" s="34"/>
      <c r="AV277" s="34"/>
      <c r="AW277" s="34"/>
      <c r="AX277" s="34"/>
      <c r="AY277" s="34"/>
      <c r="BA277" s="34"/>
    </row>
    <row r="278" spans="1:64" ht="15" customHeight="1" x14ac:dyDescent="0.2">
      <c r="A278" s="8">
        <v>1138</v>
      </c>
      <c r="B278" s="29" t="s">
        <v>919</v>
      </c>
      <c r="C278" s="29">
        <v>11</v>
      </c>
      <c r="D278" s="8" t="s">
        <v>716</v>
      </c>
      <c r="E278" s="72">
        <v>0</v>
      </c>
      <c r="F278" s="72">
        <v>0</v>
      </c>
      <c r="G278" s="72">
        <v>0</v>
      </c>
      <c r="H278" s="72">
        <v>0</v>
      </c>
      <c r="I278" s="72">
        <v>0</v>
      </c>
      <c r="J278" s="72"/>
      <c r="K278" s="72">
        <v>0</v>
      </c>
      <c r="L278" s="72">
        <v>0</v>
      </c>
      <c r="M278" s="72">
        <v>0</v>
      </c>
      <c r="N278" s="72">
        <v>0</v>
      </c>
      <c r="O278" s="72">
        <v>0</v>
      </c>
      <c r="P278" s="72" t="s">
        <v>743</v>
      </c>
      <c r="Q278" s="72">
        <v>0</v>
      </c>
      <c r="R278" s="72">
        <v>1</v>
      </c>
      <c r="S278" s="72">
        <v>0</v>
      </c>
      <c r="T278" s="72">
        <v>0</v>
      </c>
      <c r="U278" s="72">
        <v>0</v>
      </c>
      <c r="V278" s="8"/>
      <c r="W278" s="13">
        <f t="shared" si="60"/>
        <v>0</v>
      </c>
      <c r="X278" s="13">
        <f t="shared" si="61"/>
        <v>0</v>
      </c>
      <c r="Y278" s="13">
        <f t="shared" si="62"/>
        <v>0</v>
      </c>
      <c r="Z278" s="12">
        <f t="shared" si="63"/>
        <v>0</v>
      </c>
      <c r="AA278" s="13">
        <f t="shared" si="64"/>
        <v>0</v>
      </c>
      <c r="AB278" s="7">
        <f t="shared" si="56"/>
        <v>0</v>
      </c>
      <c r="AC278" s="7"/>
      <c r="AD278" s="7">
        <f t="shared" si="57"/>
        <v>0</v>
      </c>
      <c r="AE278" s="7">
        <f t="shared" si="58"/>
        <v>0</v>
      </c>
      <c r="AF278" s="7">
        <f t="shared" si="59"/>
        <v>0</v>
      </c>
      <c r="AG278" s="7"/>
      <c r="AI278" s="139"/>
      <c r="AJ278" s="139"/>
      <c r="AK278" s="139"/>
      <c r="AL278" s="139"/>
      <c r="AM278" s="139"/>
      <c r="AO278" s="139"/>
      <c r="AP278" s="139"/>
      <c r="AQ278" s="139"/>
      <c r="AR278" s="139"/>
      <c r="AS278" s="139"/>
      <c r="AU278" s="139"/>
      <c r="AV278" s="139"/>
      <c r="AW278" s="139"/>
      <c r="AX278" s="139"/>
      <c r="AY278" s="139"/>
      <c r="BA278" s="139"/>
    </row>
    <row r="279" spans="1:64" s="55" customFormat="1" ht="15" customHeight="1" x14ac:dyDescent="0.2">
      <c r="A279" s="8">
        <v>1129</v>
      </c>
      <c r="B279" s="29" t="s">
        <v>910</v>
      </c>
      <c r="C279" s="29">
        <v>8</v>
      </c>
      <c r="D279" s="8" t="s">
        <v>707</v>
      </c>
      <c r="E279" s="72">
        <v>0</v>
      </c>
      <c r="F279" s="72">
        <v>0</v>
      </c>
      <c r="G279" s="72">
        <v>1</v>
      </c>
      <c r="H279" s="72">
        <v>0</v>
      </c>
      <c r="I279" s="72">
        <v>1</v>
      </c>
      <c r="J279" s="72"/>
      <c r="K279" s="72">
        <v>0</v>
      </c>
      <c r="L279" s="72">
        <v>0</v>
      </c>
      <c r="M279" s="72">
        <v>0</v>
      </c>
      <c r="N279" s="72">
        <v>0</v>
      </c>
      <c r="O279" s="72">
        <v>0</v>
      </c>
      <c r="P279" s="72" t="s">
        <v>744</v>
      </c>
      <c r="Q279" s="72">
        <v>0</v>
      </c>
      <c r="R279" s="72">
        <v>1</v>
      </c>
      <c r="S279" s="72">
        <v>0</v>
      </c>
      <c r="T279" s="72">
        <v>0</v>
      </c>
      <c r="U279" s="72">
        <v>0</v>
      </c>
      <c r="V279" s="8"/>
      <c r="W279" s="13">
        <f t="shared" si="60"/>
        <v>0</v>
      </c>
      <c r="X279" s="13">
        <f t="shared" si="61"/>
        <v>0</v>
      </c>
      <c r="Y279" s="13">
        <f t="shared" si="62"/>
        <v>0</v>
      </c>
      <c r="Z279" s="12">
        <f t="shared" si="63"/>
        <v>0</v>
      </c>
      <c r="AA279" s="13">
        <f t="shared" si="64"/>
        <v>0</v>
      </c>
      <c r="AB279" s="7">
        <f t="shared" si="56"/>
        <v>0</v>
      </c>
      <c r="AC279" s="7"/>
      <c r="AD279" s="7">
        <f t="shared" si="57"/>
        <v>0</v>
      </c>
      <c r="AE279" s="7">
        <f t="shared" si="58"/>
        <v>0</v>
      </c>
      <c r="AF279" s="7">
        <f t="shared" si="59"/>
        <v>0</v>
      </c>
      <c r="AG279" s="7"/>
      <c r="AI279" s="137"/>
      <c r="AJ279" s="137"/>
      <c r="AK279" s="137"/>
      <c r="AL279" s="137"/>
      <c r="AM279" s="137"/>
      <c r="AO279" s="137"/>
      <c r="AP279" s="137"/>
      <c r="AQ279" s="137"/>
      <c r="AR279" s="137"/>
      <c r="AS279" s="137"/>
      <c r="AU279" s="137"/>
      <c r="AV279" s="137"/>
      <c r="AW279" s="137"/>
      <c r="AX279" s="137"/>
      <c r="AY279" s="137"/>
      <c r="BA279" s="137"/>
    </row>
    <row r="280" spans="1:64" s="55" customFormat="1" ht="15" customHeight="1" x14ac:dyDescent="0.2">
      <c r="A280" s="8">
        <v>1159</v>
      </c>
      <c r="B280" s="29" t="s">
        <v>938</v>
      </c>
      <c r="C280" s="29">
        <v>11</v>
      </c>
      <c r="D280" s="8" t="s">
        <v>738</v>
      </c>
      <c r="E280" s="72">
        <v>0</v>
      </c>
      <c r="F280" s="72">
        <v>0</v>
      </c>
      <c r="G280" s="72">
        <v>0</v>
      </c>
      <c r="H280" s="72">
        <v>0</v>
      </c>
      <c r="I280" s="72">
        <v>1</v>
      </c>
      <c r="J280" s="72"/>
      <c r="K280" s="72">
        <v>0</v>
      </c>
      <c r="L280" s="72">
        <v>0</v>
      </c>
      <c r="M280" s="72">
        <v>0</v>
      </c>
      <c r="N280" s="72">
        <v>0</v>
      </c>
      <c r="O280" s="72">
        <v>0</v>
      </c>
      <c r="P280" s="72" t="s">
        <v>744</v>
      </c>
      <c r="Q280" s="72">
        <v>0</v>
      </c>
      <c r="R280" s="72">
        <v>1</v>
      </c>
      <c r="S280" s="72">
        <v>1</v>
      </c>
      <c r="T280" s="72">
        <v>0</v>
      </c>
      <c r="U280" s="72">
        <v>0</v>
      </c>
      <c r="V280" s="8"/>
      <c r="W280" s="13">
        <f t="shared" si="60"/>
        <v>0</v>
      </c>
      <c r="X280" s="13">
        <f t="shared" si="61"/>
        <v>0</v>
      </c>
      <c r="Y280" s="13">
        <f t="shared" si="62"/>
        <v>0</v>
      </c>
      <c r="Z280" s="12">
        <f t="shared" si="63"/>
        <v>0</v>
      </c>
      <c r="AA280" s="13">
        <f t="shared" si="64"/>
        <v>0</v>
      </c>
      <c r="AB280" s="7">
        <f t="shared" si="56"/>
        <v>0</v>
      </c>
      <c r="AC280" s="7"/>
      <c r="AD280" s="7">
        <f t="shared" si="57"/>
        <v>0</v>
      </c>
      <c r="AE280" s="7">
        <f t="shared" si="58"/>
        <v>0</v>
      </c>
      <c r="AF280" s="7">
        <f t="shared" si="59"/>
        <v>0</v>
      </c>
      <c r="AG280" s="7"/>
      <c r="AI280" s="137"/>
      <c r="AJ280" s="137"/>
      <c r="AK280" s="137"/>
      <c r="AL280" s="137"/>
      <c r="AM280" s="137"/>
      <c r="AO280" s="137"/>
      <c r="AP280" s="137"/>
      <c r="AQ280" s="137"/>
      <c r="AR280" s="137"/>
      <c r="AS280" s="137"/>
      <c r="AU280" s="137"/>
      <c r="AV280" s="137"/>
      <c r="AW280" s="137"/>
      <c r="AX280" s="137"/>
      <c r="AY280" s="137"/>
      <c r="AZ280" s="137"/>
      <c r="BA280" s="137"/>
      <c r="BD280" s="137"/>
      <c r="BE280" s="137"/>
      <c r="BF280" s="137"/>
      <c r="BG280" s="137"/>
      <c r="BH280" s="137"/>
      <c r="BI280" s="137"/>
      <c r="BJ280" s="137"/>
      <c r="BK280" s="137"/>
      <c r="BL280" s="137"/>
    </row>
    <row r="281" spans="1:64" s="83" customFormat="1" ht="15" customHeight="1" x14ac:dyDescent="0.2">
      <c r="A281" s="8">
        <v>1073</v>
      </c>
      <c r="B281" s="29" t="s">
        <v>865</v>
      </c>
      <c r="C281" s="29">
        <v>8</v>
      </c>
      <c r="D281" s="8" t="s">
        <v>650</v>
      </c>
      <c r="E281" s="72">
        <v>0</v>
      </c>
      <c r="F281" s="72">
        <v>0</v>
      </c>
      <c r="G281" s="72">
        <v>1</v>
      </c>
      <c r="H281" s="72">
        <v>0</v>
      </c>
      <c r="I281" s="72">
        <v>0</v>
      </c>
      <c r="J281" s="72"/>
      <c r="K281" s="72">
        <v>0</v>
      </c>
      <c r="L281" s="72">
        <v>0</v>
      </c>
      <c r="M281" s="72">
        <v>0</v>
      </c>
      <c r="N281" s="72">
        <v>0</v>
      </c>
      <c r="O281" s="72">
        <v>0.5</v>
      </c>
      <c r="P281" s="72" t="s">
        <v>760</v>
      </c>
      <c r="Q281" s="72">
        <v>0</v>
      </c>
      <c r="R281" s="72">
        <v>0</v>
      </c>
      <c r="S281" s="72">
        <v>0</v>
      </c>
      <c r="T281" s="72">
        <v>0</v>
      </c>
      <c r="U281" s="72">
        <v>0</v>
      </c>
      <c r="V281" s="8"/>
      <c r="W281" s="13">
        <f t="shared" si="60"/>
        <v>0</v>
      </c>
      <c r="X281" s="13">
        <f t="shared" si="61"/>
        <v>0</v>
      </c>
      <c r="Y281" s="13">
        <f t="shared" si="62"/>
        <v>0</v>
      </c>
      <c r="Z281" s="12">
        <f t="shared" si="63"/>
        <v>0</v>
      </c>
      <c r="AA281" s="13">
        <f t="shared" si="64"/>
        <v>0</v>
      </c>
      <c r="AB281" s="7">
        <f t="shared" si="56"/>
        <v>0</v>
      </c>
      <c r="AC281" s="7"/>
      <c r="AD281" s="7">
        <f t="shared" si="57"/>
        <v>0</v>
      </c>
      <c r="AE281" s="7">
        <f t="shared" si="58"/>
        <v>0</v>
      </c>
      <c r="AF281" s="7">
        <f t="shared" si="59"/>
        <v>0</v>
      </c>
      <c r="AG281" s="7"/>
      <c r="AI281" s="85"/>
      <c r="AJ281" s="85"/>
      <c r="AK281" s="85"/>
      <c r="AL281" s="85"/>
      <c r="AM281" s="85"/>
      <c r="AO281" s="85"/>
      <c r="AP281" s="85"/>
      <c r="AQ281" s="85"/>
      <c r="AR281" s="85"/>
      <c r="AS281" s="85"/>
      <c r="AU281" s="85"/>
      <c r="AV281" s="85"/>
      <c r="AW281" s="85"/>
      <c r="AX281" s="85"/>
      <c r="AY281" s="85"/>
      <c r="BA281" s="85"/>
    </row>
    <row r="282" spans="1:64" ht="15" customHeight="1" x14ac:dyDescent="0.2">
      <c r="A282" s="33">
        <v>1153</v>
      </c>
      <c r="B282" s="32" t="s">
        <v>934</v>
      </c>
      <c r="C282" s="32">
        <v>9</v>
      </c>
      <c r="D282" s="33" t="s">
        <v>732</v>
      </c>
      <c r="E282" s="74">
        <v>0</v>
      </c>
      <c r="F282" s="74">
        <v>0</v>
      </c>
      <c r="G282" s="74">
        <v>1</v>
      </c>
      <c r="H282" s="74">
        <v>0</v>
      </c>
      <c r="I282" s="74">
        <v>0</v>
      </c>
      <c r="J282" s="74"/>
      <c r="K282" s="74">
        <v>0</v>
      </c>
      <c r="L282" s="74">
        <v>0</v>
      </c>
      <c r="M282" s="74">
        <v>0</v>
      </c>
      <c r="N282" s="74">
        <v>0</v>
      </c>
      <c r="O282" s="74">
        <v>0</v>
      </c>
      <c r="P282" s="74" t="s">
        <v>743</v>
      </c>
      <c r="Q282" s="74">
        <v>0</v>
      </c>
      <c r="R282" s="74">
        <v>0</v>
      </c>
      <c r="S282" s="74">
        <v>0</v>
      </c>
      <c r="T282" s="74">
        <v>0</v>
      </c>
      <c r="U282" s="74">
        <v>0</v>
      </c>
      <c r="V282" s="33"/>
      <c r="W282" s="77">
        <f t="shared" si="60"/>
        <v>0</v>
      </c>
      <c r="X282" s="77">
        <f t="shared" si="61"/>
        <v>0</v>
      </c>
      <c r="Y282" s="77">
        <f t="shared" si="62"/>
        <v>0</v>
      </c>
      <c r="Z282" s="144">
        <f t="shared" si="63"/>
        <v>0</v>
      </c>
      <c r="AA282" s="77">
        <f t="shared" si="64"/>
        <v>0</v>
      </c>
      <c r="AB282" s="42">
        <f t="shared" si="56"/>
        <v>0</v>
      </c>
      <c r="AC282" s="42"/>
      <c r="AD282" s="42">
        <f t="shared" si="57"/>
        <v>0</v>
      </c>
      <c r="AE282" s="42">
        <f t="shared" si="58"/>
        <v>0</v>
      </c>
      <c r="AF282" s="42">
        <f t="shared" si="59"/>
        <v>0</v>
      </c>
      <c r="AG282" s="42"/>
      <c r="AI282" s="139"/>
      <c r="AJ282" s="139"/>
      <c r="AK282" s="139"/>
      <c r="AL282" s="139"/>
      <c r="AM282" s="139"/>
      <c r="AO282" s="139"/>
      <c r="AP282" s="139"/>
      <c r="AQ282" s="139"/>
      <c r="AR282" s="139"/>
      <c r="AS282" s="139"/>
      <c r="AU282" s="139"/>
      <c r="AV282" s="139"/>
      <c r="AW282" s="139"/>
      <c r="AX282" s="139"/>
      <c r="AY282" s="139"/>
      <c r="AZ282" s="139"/>
      <c r="BA282" s="139"/>
      <c r="BD282" s="139"/>
      <c r="BE282" s="139"/>
      <c r="BF282" s="139"/>
      <c r="BG282" s="139"/>
      <c r="BH282" s="139"/>
      <c r="BI282" s="139"/>
      <c r="BJ282" s="139"/>
      <c r="BK282" s="139"/>
      <c r="BL282" s="139"/>
    </row>
    <row r="283" spans="1:64" ht="15" customHeight="1" x14ac:dyDescent="0.2">
      <c r="A283" s="33">
        <v>1149</v>
      </c>
      <c r="B283" s="32" t="s">
        <v>930</v>
      </c>
      <c r="C283" s="32">
        <v>8</v>
      </c>
      <c r="D283" s="33" t="s">
        <v>728</v>
      </c>
      <c r="E283" s="74">
        <v>0</v>
      </c>
      <c r="F283" s="74">
        <v>0</v>
      </c>
      <c r="G283" s="74">
        <v>0</v>
      </c>
      <c r="H283" s="74">
        <v>0</v>
      </c>
      <c r="I283" s="74">
        <v>0</v>
      </c>
      <c r="J283" s="74"/>
      <c r="K283" s="74">
        <v>0</v>
      </c>
      <c r="L283" s="74">
        <v>0</v>
      </c>
      <c r="M283" s="74">
        <v>0</v>
      </c>
      <c r="N283" s="74">
        <v>0</v>
      </c>
      <c r="O283" s="74">
        <v>0</v>
      </c>
      <c r="P283" s="74" t="s">
        <v>744</v>
      </c>
      <c r="Q283" s="74">
        <v>0</v>
      </c>
      <c r="R283" s="74">
        <v>1</v>
      </c>
      <c r="S283" s="74">
        <v>1</v>
      </c>
      <c r="T283" s="74">
        <v>0</v>
      </c>
      <c r="U283" s="74">
        <v>0</v>
      </c>
      <c r="V283" s="33"/>
      <c r="W283" s="77">
        <f t="shared" si="60"/>
        <v>0</v>
      </c>
      <c r="X283" s="77">
        <f t="shared" si="61"/>
        <v>0</v>
      </c>
      <c r="Y283" s="77">
        <f t="shared" si="62"/>
        <v>0</v>
      </c>
      <c r="Z283" s="144">
        <f t="shared" si="63"/>
        <v>0</v>
      </c>
      <c r="AA283" s="77">
        <f t="shared" si="64"/>
        <v>0</v>
      </c>
      <c r="AB283" s="42">
        <f t="shared" si="56"/>
        <v>0</v>
      </c>
      <c r="AC283" s="42"/>
      <c r="AD283" s="42">
        <f t="shared" si="57"/>
        <v>0</v>
      </c>
      <c r="AE283" s="42">
        <f t="shared" si="58"/>
        <v>0</v>
      </c>
      <c r="AF283" s="42">
        <f t="shared" si="59"/>
        <v>0</v>
      </c>
      <c r="AG283" s="42"/>
      <c r="AI283" s="139"/>
      <c r="AJ283" s="139"/>
      <c r="AK283" s="139"/>
      <c r="AL283" s="139"/>
      <c r="AM283" s="139"/>
      <c r="AO283" s="139"/>
      <c r="AP283" s="139"/>
      <c r="AQ283" s="139"/>
      <c r="AR283" s="139"/>
      <c r="AS283" s="139"/>
      <c r="AU283" s="139"/>
      <c r="AV283" s="139"/>
      <c r="AW283" s="139"/>
      <c r="AX283" s="139"/>
      <c r="AY283" s="139"/>
      <c r="BA283" s="139"/>
    </row>
    <row r="284" spans="1:64" ht="15" customHeight="1" x14ac:dyDescent="0.2">
      <c r="A284" s="8">
        <v>1162</v>
      </c>
      <c r="B284" s="29" t="s">
        <v>940</v>
      </c>
      <c r="C284" s="29">
        <v>9</v>
      </c>
      <c r="D284" s="8" t="s">
        <v>741</v>
      </c>
      <c r="E284" s="72">
        <v>0</v>
      </c>
      <c r="F284" s="72">
        <v>0</v>
      </c>
      <c r="G284" s="72">
        <v>0</v>
      </c>
      <c r="H284" s="72">
        <v>0</v>
      </c>
      <c r="I284" s="72">
        <v>0</v>
      </c>
      <c r="J284" s="72"/>
      <c r="K284" s="72">
        <v>0</v>
      </c>
      <c r="L284" s="72">
        <v>0</v>
      </c>
      <c r="M284" s="72">
        <v>0</v>
      </c>
      <c r="N284" s="72">
        <v>0</v>
      </c>
      <c r="O284" s="72">
        <v>0</v>
      </c>
      <c r="P284" s="72" t="s">
        <v>744</v>
      </c>
      <c r="Q284" s="72">
        <v>0</v>
      </c>
      <c r="R284" s="72">
        <v>1</v>
      </c>
      <c r="S284" s="72">
        <v>0</v>
      </c>
      <c r="T284" s="72">
        <v>0</v>
      </c>
      <c r="U284" s="72">
        <v>0</v>
      </c>
      <c r="V284" s="8"/>
      <c r="W284" s="13">
        <f t="shared" si="60"/>
        <v>0</v>
      </c>
      <c r="X284" s="13">
        <f t="shared" si="61"/>
        <v>0</v>
      </c>
      <c r="Y284" s="13">
        <f t="shared" si="62"/>
        <v>0</v>
      </c>
      <c r="Z284" s="12">
        <f t="shared" si="63"/>
        <v>0</v>
      </c>
      <c r="AA284" s="13">
        <f t="shared" si="64"/>
        <v>0</v>
      </c>
      <c r="AB284" s="7">
        <f t="shared" si="56"/>
        <v>0</v>
      </c>
      <c r="AC284" s="7"/>
      <c r="AD284" s="7">
        <f t="shared" si="57"/>
        <v>0</v>
      </c>
      <c r="AE284" s="7">
        <f t="shared" si="58"/>
        <v>0</v>
      </c>
      <c r="AF284" s="7">
        <f t="shared" si="59"/>
        <v>0</v>
      </c>
      <c r="AG284" s="7"/>
      <c r="AI284" s="139"/>
      <c r="AJ284" s="139"/>
      <c r="AK284" s="139"/>
      <c r="AL284" s="139"/>
      <c r="AM284" s="139"/>
      <c r="AO284" s="139"/>
      <c r="AP284" s="139"/>
      <c r="AQ284" s="139"/>
      <c r="AR284" s="139"/>
      <c r="AS284" s="139"/>
      <c r="AU284" s="139"/>
      <c r="AV284" s="139"/>
      <c r="AW284" s="139"/>
      <c r="AX284" s="139"/>
      <c r="AY284" s="139"/>
      <c r="BA284" s="139"/>
    </row>
    <row r="285" spans="1:64" s="78" customFormat="1" ht="15" customHeight="1" x14ac:dyDescent="0.2">
      <c r="A285" s="8">
        <v>1060</v>
      </c>
      <c r="B285" s="29" t="s">
        <v>854</v>
      </c>
      <c r="C285" s="29">
        <v>11</v>
      </c>
      <c r="D285" s="8" t="s">
        <v>637</v>
      </c>
      <c r="E285" s="72">
        <v>0</v>
      </c>
      <c r="F285" s="72">
        <v>0</v>
      </c>
      <c r="G285" s="72">
        <v>0</v>
      </c>
      <c r="H285" s="72">
        <v>0</v>
      </c>
      <c r="I285" s="72">
        <v>0</v>
      </c>
      <c r="J285" s="72"/>
      <c r="K285" s="72">
        <v>0</v>
      </c>
      <c r="L285" s="72">
        <v>1</v>
      </c>
      <c r="M285" s="72">
        <v>0</v>
      </c>
      <c r="N285" s="72">
        <v>0</v>
      </c>
      <c r="O285" s="72">
        <v>1</v>
      </c>
      <c r="P285" s="72" t="s">
        <v>757</v>
      </c>
      <c r="Q285" s="72">
        <v>0</v>
      </c>
      <c r="R285" s="72">
        <v>0</v>
      </c>
      <c r="S285" s="72">
        <v>0</v>
      </c>
      <c r="T285" s="72">
        <v>0</v>
      </c>
      <c r="U285" s="72">
        <v>0</v>
      </c>
      <c r="V285" s="8"/>
      <c r="W285" s="13">
        <f t="shared" si="60"/>
        <v>0</v>
      </c>
      <c r="X285" s="13">
        <f t="shared" si="61"/>
        <v>0</v>
      </c>
      <c r="Y285" s="13">
        <f t="shared" si="62"/>
        <v>0</v>
      </c>
      <c r="Z285" s="12">
        <f t="shared" si="63"/>
        <v>0</v>
      </c>
      <c r="AA285" s="13">
        <f t="shared" si="64"/>
        <v>0</v>
      </c>
      <c r="AB285" s="7">
        <f t="shared" si="56"/>
        <v>0</v>
      </c>
      <c r="AC285" s="7"/>
      <c r="AD285" s="7">
        <f t="shared" si="57"/>
        <v>0</v>
      </c>
      <c r="AE285" s="7">
        <f t="shared" si="58"/>
        <v>0</v>
      </c>
      <c r="AF285" s="7">
        <f t="shared" si="59"/>
        <v>0</v>
      </c>
      <c r="AG285" s="88"/>
      <c r="AI285" s="80"/>
      <c r="AJ285" s="80"/>
      <c r="AK285" s="80"/>
      <c r="AL285" s="80"/>
      <c r="AM285" s="80"/>
      <c r="AO285" s="80"/>
      <c r="AP285" s="80"/>
      <c r="AQ285" s="80"/>
      <c r="AR285" s="80"/>
      <c r="AS285" s="80"/>
      <c r="AU285" s="80"/>
      <c r="AV285" s="80"/>
      <c r="AW285" s="80"/>
      <c r="AX285" s="80"/>
      <c r="AY285" s="80"/>
      <c r="AZ285" s="80"/>
      <c r="BA285" s="80"/>
      <c r="BD285" s="80"/>
      <c r="BE285" s="80"/>
      <c r="BF285" s="80"/>
      <c r="BG285" s="80"/>
      <c r="BH285" s="80"/>
      <c r="BI285" s="80"/>
      <c r="BJ285" s="80"/>
      <c r="BK285" s="80"/>
      <c r="BL285" s="80"/>
    </row>
    <row r="286" spans="1:64" s="78" customFormat="1" ht="15" customHeight="1" x14ac:dyDescent="0.2">
      <c r="A286" s="33">
        <v>1160</v>
      </c>
      <c r="B286" s="32" t="s">
        <v>439</v>
      </c>
      <c r="C286" s="32">
        <v>8</v>
      </c>
      <c r="D286" s="33" t="s">
        <v>739</v>
      </c>
      <c r="E286" s="74">
        <v>0</v>
      </c>
      <c r="F286" s="74">
        <v>0</v>
      </c>
      <c r="G286" s="74">
        <v>1</v>
      </c>
      <c r="H286" s="74">
        <v>0</v>
      </c>
      <c r="I286" s="74">
        <v>1</v>
      </c>
      <c r="J286" s="74"/>
      <c r="K286" s="74">
        <v>0</v>
      </c>
      <c r="L286" s="74">
        <v>0</v>
      </c>
      <c r="M286" s="74">
        <v>0</v>
      </c>
      <c r="N286" s="74">
        <v>0</v>
      </c>
      <c r="O286" s="74">
        <v>0</v>
      </c>
      <c r="P286" s="74" t="s">
        <v>764</v>
      </c>
      <c r="Q286" s="74">
        <v>0</v>
      </c>
      <c r="R286" s="74">
        <v>1</v>
      </c>
      <c r="S286" s="74">
        <v>0</v>
      </c>
      <c r="T286" s="74">
        <v>0</v>
      </c>
      <c r="U286" s="74">
        <v>0</v>
      </c>
      <c r="V286" s="33"/>
      <c r="W286" s="77">
        <f t="shared" si="60"/>
        <v>0</v>
      </c>
      <c r="X286" s="77">
        <f t="shared" si="61"/>
        <v>0</v>
      </c>
      <c r="Y286" s="77">
        <f t="shared" si="62"/>
        <v>0</v>
      </c>
      <c r="Z286" s="144">
        <f t="shared" si="63"/>
        <v>0</v>
      </c>
      <c r="AA286" s="77">
        <f t="shared" si="64"/>
        <v>0</v>
      </c>
      <c r="AB286" s="42">
        <f t="shared" si="56"/>
        <v>0</v>
      </c>
      <c r="AC286" s="42"/>
      <c r="AD286" s="42">
        <f t="shared" si="57"/>
        <v>0</v>
      </c>
      <c r="AE286" s="42">
        <f t="shared" si="58"/>
        <v>0</v>
      </c>
      <c r="AF286" s="42">
        <f t="shared" si="59"/>
        <v>0</v>
      </c>
      <c r="AG286" s="145"/>
      <c r="AI286" s="80"/>
      <c r="AJ286" s="80"/>
      <c r="AK286" s="80"/>
      <c r="AL286" s="80"/>
      <c r="AM286" s="80"/>
      <c r="AO286" s="80"/>
      <c r="AP286" s="80"/>
      <c r="AQ286" s="80"/>
      <c r="AR286" s="80"/>
      <c r="AS286" s="80"/>
      <c r="AU286" s="80"/>
      <c r="AV286" s="80"/>
      <c r="AW286" s="80"/>
      <c r="AX286" s="80"/>
      <c r="AY286" s="80"/>
      <c r="BA286" s="80"/>
    </row>
    <row r="287" spans="1:64" s="55" customFormat="1" ht="15" customHeight="1" x14ac:dyDescent="0.2">
      <c r="A287" s="8">
        <v>1150</v>
      </c>
      <c r="B287" s="29" t="s">
        <v>931</v>
      </c>
      <c r="C287" s="29">
        <v>11</v>
      </c>
      <c r="D287" s="8" t="s">
        <v>729</v>
      </c>
      <c r="E287" s="72">
        <v>0</v>
      </c>
      <c r="F287" s="72">
        <v>0</v>
      </c>
      <c r="G287" s="72">
        <v>1</v>
      </c>
      <c r="H287" s="72">
        <v>1</v>
      </c>
      <c r="I287" s="72">
        <v>0</v>
      </c>
      <c r="J287" s="72"/>
      <c r="K287" s="72">
        <v>0</v>
      </c>
      <c r="L287" s="72">
        <v>0</v>
      </c>
      <c r="M287" s="72">
        <v>0</v>
      </c>
      <c r="N287" s="72">
        <v>0</v>
      </c>
      <c r="O287" s="72">
        <v>0</v>
      </c>
      <c r="P287" s="72" t="s">
        <v>744</v>
      </c>
      <c r="Q287" s="72">
        <v>0</v>
      </c>
      <c r="R287" s="72">
        <v>1</v>
      </c>
      <c r="S287" s="72">
        <v>0</v>
      </c>
      <c r="T287" s="72">
        <v>0</v>
      </c>
      <c r="U287" s="72">
        <v>0</v>
      </c>
      <c r="V287" s="8"/>
      <c r="W287" s="13">
        <f t="shared" si="60"/>
        <v>0</v>
      </c>
      <c r="X287" s="13">
        <f t="shared" si="61"/>
        <v>0</v>
      </c>
      <c r="Y287" s="13">
        <f t="shared" si="62"/>
        <v>0</v>
      </c>
      <c r="Z287" s="12">
        <f t="shared" si="63"/>
        <v>0</v>
      </c>
      <c r="AA287" s="13">
        <f t="shared" si="64"/>
        <v>0</v>
      </c>
      <c r="AB287" s="7">
        <f t="shared" si="56"/>
        <v>0</v>
      </c>
      <c r="AC287" s="7"/>
      <c r="AD287" s="7">
        <f t="shared" si="57"/>
        <v>0</v>
      </c>
      <c r="AE287" s="7">
        <f t="shared" si="58"/>
        <v>0</v>
      </c>
      <c r="AF287" s="7">
        <f t="shared" si="59"/>
        <v>0</v>
      </c>
      <c r="AG287" s="7"/>
      <c r="AI287" s="137"/>
      <c r="AJ287" s="137"/>
      <c r="AK287" s="137"/>
      <c r="AL287" s="137"/>
      <c r="AM287" s="137"/>
      <c r="AO287" s="137"/>
      <c r="AP287" s="137"/>
      <c r="AQ287" s="137"/>
      <c r="AR287" s="137"/>
      <c r="AS287" s="137"/>
      <c r="AU287" s="137"/>
      <c r="AV287" s="137"/>
      <c r="AW287" s="137"/>
      <c r="AX287" s="137"/>
      <c r="AY287" s="137"/>
      <c r="AZ287" s="137"/>
      <c r="BA287" s="137"/>
      <c r="BD287" s="137"/>
      <c r="BE287" s="137"/>
      <c r="BF287" s="137"/>
      <c r="BG287" s="137"/>
      <c r="BH287" s="137"/>
      <c r="BI287" s="137"/>
      <c r="BJ287" s="137"/>
      <c r="BK287" s="137"/>
      <c r="BL287" s="137"/>
    </row>
    <row r="288" spans="1:64" s="55" customFormat="1" ht="15" customHeight="1" x14ac:dyDescent="0.2">
      <c r="A288" s="8">
        <v>1071</v>
      </c>
      <c r="B288" s="29" t="s">
        <v>863</v>
      </c>
      <c r="C288" s="29">
        <v>10</v>
      </c>
      <c r="D288" s="8" t="s">
        <v>648</v>
      </c>
      <c r="E288" s="72">
        <v>0</v>
      </c>
      <c r="F288" s="72">
        <v>0</v>
      </c>
      <c r="G288" s="72">
        <v>0</v>
      </c>
      <c r="H288" s="72">
        <v>0</v>
      </c>
      <c r="I288" s="72">
        <v>1</v>
      </c>
      <c r="J288" s="72" t="s">
        <v>789</v>
      </c>
      <c r="K288" s="72">
        <v>0</v>
      </c>
      <c r="L288" s="72">
        <v>0</v>
      </c>
      <c r="M288" s="72">
        <v>0</v>
      </c>
      <c r="N288" s="72">
        <v>0</v>
      </c>
      <c r="O288" s="72">
        <v>0</v>
      </c>
      <c r="P288" s="72" t="s">
        <v>756</v>
      </c>
      <c r="Q288" s="72">
        <v>0</v>
      </c>
      <c r="R288" s="72">
        <v>1</v>
      </c>
      <c r="S288" s="72">
        <v>0</v>
      </c>
      <c r="T288" s="72">
        <v>0</v>
      </c>
      <c r="U288" s="72">
        <v>0</v>
      </c>
      <c r="V288" s="8"/>
      <c r="W288" s="13">
        <f t="shared" si="60"/>
        <v>0</v>
      </c>
      <c r="X288" s="13">
        <f t="shared" si="61"/>
        <v>0</v>
      </c>
      <c r="Y288" s="13">
        <f t="shared" si="62"/>
        <v>0</v>
      </c>
      <c r="Z288" s="12">
        <f t="shared" si="63"/>
        <v>0</v>
      </c>
      <c r="AA288" s="13">
        <f t="shared" si="64"/>
        <v>0</v>
      </c>
      <c r="AB288" s="7">
        <f t="shared" si="56"/>
        <v>0</v>
      </c>
      <c r="AC288" s="7"/>
      <c r="AD288" s="7">
        <f t="shared" si="57"/>
        <v>0</v>
      </c>
      <c r="AE288" s="7">
        <f t="shared" si="58"/>
        <v>0</v>
      </c>
      <c r="AF288" s="7">
        <f t="shared" si="59"/>
        <v>0</v>
      </c>
      <c r="AG288" s="7"/>
      <c r="AI288" s="137"/>
      <c r="AJ288" s="137"/>
      <c r="AK288" s="137"/>
      <c r="AL288" s="137"/>
      <c r="AM288" s="137"/>
      <c r="AO288" s="137"/>
      <c r="AP288" s="137"/>
      <c r="AQ288" s="137"/>
      <c r="AR288" s="137"/>
      <c r="AS288" s="137"/>
      <c r="AU288" s="137"/>
      <c r="AV288" s="137"/>
      <c r="AW288" s="137"/>
      <c r="AX288" s="137"/>
      <c r="AY288" s="137"/>
      <c r="BA288" s="137"/>
    </row>
    <row r="289" spans="1:64" s="55" customFormat="1" ht="15" customHeight="1" x14ac:dyDescent="0.2">
      <c r="A289" s="8">
        <v>1151</v>
      </c>
      <c r="B289" s="29" t="s">
        <v>932</v>
      </c>
      <c r="C289" s="29">
        <v>10</v>
      </c>
      <c r="D289" s="8" t="s">
        <v>730</v>
      </c>
      <c r="E289" s="72">
        <v>0</v>
      </c>
      <c r="F289" s="72">
        <v>0</v>
      </c>
      <c r="G289" s="72">
        <v>0</v>
      </c>
      <c r="H289" s="72">
        <v>0</v>
      </c>
      <c r="I289" s="72">
        <v>0</v>
      </c>
      <c r="J289" s="72"/>
      <c r="K289" s="72">
        <v>0</v>
      </c>
      <c r="L289" s="72">
        <v>0</v>
      </c>
      <c r="M289" s="72">
        <v>0</v>
      </c>
      <c r="N289" s="72">
        <v>0</v>
      </c>
      <c r="O289" s="72">
        <v>0</v>
      </c>
      <c r="P289" s="72" t="s">
        <v>743</v>
      </c>
      <c r="Q289" s="72">
        <v>0</v>
      </c>
      <c r="R289" s="72">
        <v>1</v>
      </c>
      <c r="S289" s="72">
        <v>0</v>
      </c>
      <c r="T289" s="72">
        <v>0</v>
      </c>
      <c r="U289" s="72">
        <v>0</v>
      </c>
      <c r="V289" s="8"/>
      <c r="W289" s="13">
        <f t="shared" si="60"/>
        <v>0</v>
      </c>
      <c r="X289" s="13">
        <f t="shared" si="61"/>
        <v>0</v>
      </c>
      <c r="Y289" s="13">
        <f t="shared" si="62"/>
        <v>0</v>
      </c>
      <c r="Z289" s="12">
        <f t="shared" si="63"/>
        <v>0</v>
      </c>
      <c r="AA289" s="13">
        <f t="shared" si="64"/>
        <v>0</v>
      </c>
      <c r="AB289" s="7">
        <f t="shared" si="56"/>
        <v>0</v>
      </c>
      <c r="AC289" s="7"/>
      <c r="AD289" s="7">
        <f t="shared" si="57"/>
        <v>0</v>
      </c>
      <c r="AE289" s="7">
        <f t="shared" si="58"/>
        <v>0</v>
      </c>
      <c r="AF289" s="7">
        <f t="shared" si="59"/>
        <v>0</v>
      </c>
      <c r="AG289" s="7"/>
      <c r="AI289" s="137"/>
      <c r="AJ289" s="137"/>
      <c r="AK289" s="137"/>
      <c r="AL289" s="137"/>
      <c r="AM289" s="137"/>
      <c r="AO289" s="137"/>
      <c r="AP289" s="137"/>
      <c r="AQ289" s="137"/>
      <c r="AR289" s="137"/>
      <c r="AS289" s="137"/>
      <c r="AU289" s="137"/>
      <c r="AV289" s="137"/>
      <c r="AW289" s="137"/>
      <c r="AX289" s="137"/>
      <c r="AY289" s="137"/>
      <c r="BA289" s="137"/>
    </row>
    <row r="290" spans="1:64" s="55" customFormat="1" ht="15" customHeight="1" x14ac:dyDescent="0.2">
      <c r="A290" s="11" t="s">
        <v>302</v>
      </c>
      <c r="B290" s="29" t="s">
        <v>516</v>
      </c>
      <c r="C290" s="29">
        <v>2</v>
      </c>
      <c r="D290" s="4" t="s">
        <v>318</v>
      </c>
      <c r="E290" s="8">
        <v>0</v>
      </c>
      <c r="F290" s="8">
        <v>0</v>
      </c>
      <c r="G290" s="8">
        <v>0</v>
      </c>
      <c r="H290" s="8">
        <v>0</v>
      </c>
      <c r="I290" s="8">
        <v>0</v>
      </c>
      <c r="J290" s="8"/>
      <c r="K290" s="8">
        <v>0</v>
      </c>
      <c r="L290" s="8">
        <v>0</v>
      </c>
      <c r="M290" s="8">
        <v>0</v>
      </c>
      <c r="N290" s="8">
        <v>0</v>
      </c>
      <c r="O290" s="8">
        <v>1</v>
      </c>
      <c r="P290" s="8"/>
      <c r="Q290" s="8">
        <v>0</v>
      </c>
      <c r="R290" s="8">
        <v>1</v>
      </c>
      <c r="S290" s="8">
        <v>0</v>
      </c>
      <c r="T290" s="8">
        <v>0</v>
      </c>
      <c r="U290" s="8">
        <v>0</v>
      </c>
      <c r="V290" s="8" t="s">
        <v>542</v>
      </c>
      <c r="W290" s="13">
        <f t="shared" si="60"/>
        <v>0</v>
      </c>
      <c r="X290" s="13">
        <f t="shared" si="61"/>
        <v>0</v>
      </c>
      <c r="Y290" s="13">
        <f t="shared" si="62"/>
        <v>0</v>
      </c>
      <c r="Z290" s="12">
        <f t="shared" si="63"/>
        <v>0</v>
      </c>
      <c r="AA290" s="13">
        <f t="shared" si="64"/>
        <v>0</v>
      </c>
      <c r="AB290" s="7">
        <f t="shared" si="56"/>
        <v>0</v>
      </c>
      <c r="AC290" s="7"/>
      <c r="AD290" s="7">
        <f t="shared" si="57"/>
        <v>0</v>
      </c>
      <c r="AE290" s="7">
        <f t="shared" si="58"/>
        <v>0</v>
      </c>
      <c r="AF290" s="7">
        <f t="shared" si="59"/>
        <v>0</v>
      </c>
      <c r="AG290" s="7"/>
      <c r="AI290" s="137"/>
      <c r="AJ290" s="137"/>
      <c r="AK290" s="137"/>
      <c r="AL290" s="137"/>
      <c r="AM290" s="137"/>
      <c r="AO290" s="137"/>
      <c r="AP290" s="137"/>
      <c r="AQ290" s="137"/>
      <c r="AR290" s="137"/>
      <c r="AS290" s="137"/>
      <c r="AU290" s="137"/>
      <c r="AV290" s="137"/>
      <c r="AW290" s="137"/>
      <c r="AX290" s="137"/>
      <c r="AY290" s="137"/>
      <c r="BA290" s="137"/>
    </row>
    <row r="291" spans="1:64" ht="15" customHeight="1" x14ac:dyDescent="0.2">
      <c r="A291" s="8">
        <v>1024</v>
      </c>
      <c r="B291" s="29" t="s">
        <v>819</v>
      </c>
      <c r="C291" s="29">
        <v>11</v>
      </c>
      <c r="D291" s="8" t="s">
        <v>601</v>
      </c>
      <c r="E291" s="72">
        <v>0</v>
      </c>
      <c r="F291" s="72">
        <v>0</v>
      </c>
      <c r="G291" s="72">
        <v>0</v>
      </c>
      <c r="H291" s="72">
        <v>0</v>
      </c>
      <c r="I291" s="72">
        <v>1</v>
      </c>
      <c r="J291" s="72"/>
      <c r="K291" s="72">
        <v>0</v>
      </c>
      <c r="L291" s="72">
        <v>0</v>
      </c>
      <c r="M291" s="72">
        <v>0</v>
      </c>
      <c r="N291" s="72">
        <v>0</v>
      </c>
      <c r="O291" s="72">
        <v>0</v>
      </c>
      <c r="P291" s="72" t="s">
        <v>744</v>
      </c>
      <c r="Q291" s="72">
        <v>0</v>
      </c>
      <c r="R291" s="72">
        <v>0</v>
      </c>
      <c r="S291" s="72">
        <v>0</v>
      </c>
      <c r="T291" s="72">
        <v>0</v>
      </c>
      <c r="U291" s="72">
        <v>0</v>
      </c>
      <c r="V291" s="72"/>
      <c r="W291" s="13">
        <f t="shared" si="60"/>
        <v>0</v>
      </c>
      <c r="X291" s="13">
        <f t="shared" si="61"/>
        <v>0</v>
      </c>
      <c r="Y291" s="13">
        <f t="shared" si="62"/>
        <v>0</v>
      </c>
      <c r="Z291" s="12">
        <f t="shared" si="63"/>
        <v>0</v>
      </c>
      <c r="AA291" s="13">
        <f t="shared" si="64"/>
        <v>0</v>
      </c>
      <c r="AB291" s="7">
        <f t="shared" si="56"/>
        <v>0</v>
      </c>
      <c r="AC291" s="7"/>
      <c r="AD291" s="7">
        <f t="shared" si="57"/>
        <v>0</v>
      </c>
      <c r="AE291" s="7">
        <f t="shared" si="58"/>
        <v>0</v>
      </c>
      <c r="AF291" s="7">
        <f t="shared" si="59"/>
        <v>0</v>
      </c>
      <c r="AG291" s="88"/>
      <c r="AI291" s="139"/>
      <c r="AJ291" s="139"/>
      <c r="AK291" s="139"/>
      <c r="AL291" s="139"/>
      <c r="AM291" s="139"/>
      <c r="AO291" s="139"/>
      <c r="AP291" s="139"/>
      <c r="AQ291" s="139"/>
      <c r="AR291" s="139"/>
      <c r="AS291" s="139"/>
      <c r="AU291" s="139"/>
      <c r="AV291" s="139"/>
      <c r="AW291" s="139"/>
      <c r="AX291" s="139"/>
      <c r="AY291" s="139"/>
      <c r="BA291" s="139"/>
    </row>
    <row r="292" spans="1:64" ht="15" customHeight="1" x14ac:dyDescent="0.2">
      <c r="A292" s="8">
        <v>1152</v>
      </c>
      <c r="B292" s="29" t="s">
        <v>933</v>
      </c>
      <c r="C292" s="29">
        <v>10</v>
      </c>
      <c r="D292" s="8" t="s">
        <v>731</v>
      </c>
      <c r="E292" s="72">
        <v>0</v>
      </c>
      <c r="F292" s="72">
        <v>0</v>
      </c>
      <c r="G292" s="72">
        <v>0</v>
      </c>
      <c r="H292" s="72">
        <v>0</v>
      </c>
      <c r="I292" s="72">
        <v>0</v>
      </c>
      <c r="J292" s="72"/>
      <c r="K292" s="72">
        <v>0</v>
      </c>
      <c r="L292" s="72">
        <v>0</v>
      </c>
      <c r="M292" s="72">
        <v>0</v>
      </c>
      <c r="N292" s="72">
        <v>0</v>
      </c>
      <c r="O292" s="72">
        <v>0</v>
      </c>
      <c r="P292" s="72" t="s">
        <v>744</v>
      </c>
      <c r="Q292" s="72">
        <v>0</v>
      </c>
      <c r="R292" s="72">
        <v>1</v>
      </c>
      <c r="S292" s="72">
        <v>0</v>
      </c>
      <c r="T292" s="72">
        <v>0</v>
      </c>
      <c r="U292" s="72">
        <v>0</v>
      </c>
      <c r="V292" s="8"/>
      <c r="W292" s="13">
        <f t="shared" si="60"/>
        <v>0</v>
      </c>
      <c r="X292" s="13">
        <f t="shared" si="61"/>
        <v>0</v>
      </c>
      <c r="Y292" s="13">
        <f t="shared" si="62"/>
        <v>0</v>
      </c>
      <c r="Z292" s="12">
        <f t="shared" si="63"/>
        <v>0</v>
      </c>
      <c r="AA292" s="13">
        <f t="shared" si="64"/>
        <v>0</v>
      </c>
      <c r="AB292" s="7">
        <f t="shared" si="56"/>
        <v>0</v>
      </c>
      <c r="AC292" s="7"/>
      <c r="AD292" s="7">
        <f t="shared" si="57"/>
        <v>0</v>
      </c>
      <c r="AE292" s="7">
        <f t="shared" si="58"/>
        <v>0</v>
      </c>
      <c r="AF292" s="7">
        <f t="shared" si="59"/>
        <v>0</v>
      </c>
      <c r="AG292" s="7"/>
      <c r="AI292" s="139"/>
      <c r="AJ292" s="139"/>
      <c r="AK292" s="139"/>
      <c r="AL292" s="139"/>
      <c r="AM292" s="139"/>
      <c r="AO292" s="139"/>
      <c r="AP292" s="139"/>
      <c r="AQ292" s="139"/>
      <c r="AR292" s="139"/>
      <c r="AS292" s="139"/>
      <c r="AU292" s="139"/>
      <c r="AV292" s="139"/>
      <c r="AW292" s="139"/>
      <c r="AX292" s="139"/>
      <c r="AY292" s="139"/>
      <c r="AZ292" s="139"/>
      <c r="BA292" s="139"/>
      <c r="BD292" s="139"/>
      <c r="BE292" s="139"/>
      <c r="BF292" s="139"/>
      <c r="BG292" s="139"/>
      <c r="BH292" s="139"/>
      <c r="BI292" s="139"/>
      <c r="BJ292" s="139"/>
      <c r="BK292" s="139"/>
      <c r="BL292" s="139"/>
    </row>
    <row r="293" spans="1:64" ht="15" customHeight="1" x14ac:dyDescent="0.2">
      <c r="A293" s="31" t="s">
        <v>145</v>
      </c>
      <c r="B293" s="32" t="s">
        <v>459</v>
      </c>
      <c r="C293" s="32">
        <v>9</v>
      </c>
      <c r="D293" s="149" t="s">
        <v>152</v>
      </c>
      <c r="E293" s="34">
        <v>0</v>
      </c>
      <c r="F293" s="34">
        <v>0</v>
      </c>
      <c r="G293" s="34">
        <v>0</v>
      </c>
      <c r="H293" s="34">
        <v>0</v>
      </c>
      <c r="I293" s="34">
        <v>0</v>
      </c>
      <c r="J293" s="33" t="s">
        <v>252</v>
      </c>
      <c r="K293" s="90">
        <v>0</v>
      </c>
      <c r="L293" s="90">
        <v>0</v>
      </c>
      <c r="M293" s="151">
        <v>0</v>
      </c>
      <c r="N293" s="151">
        <v>0</v>
      </c>
      <c r="O293" s="151">
        <v>0</v>
      </c>
      <c r="P293" s="33" t="s">
        <v>200</v>
      </c>
      <c r="Q293" s="90">
        <v>0</v>
      </c>
      <c r="R293" s="90">
        <v>1</v>
      </c>
      <c r="S293" s="90">
        <v>0</v>
      </c>
      <c r="T293" s="90">
        <v>0</v>
      </c>
      <c r="U293" s="90">
        <v>0</v>
      </c>
      <c r="V293" s="90"/>
      <c r="W293" s="77">
        <f t="shared" ref="W293:W324" si="65">IF(((E293+K293+Q293)=1.5),0.5,ROUND((E293+K293+Q293)/3,0))</f>
        <v>0</v>
      </c>
      <c r="X293" s="77">
        <f t="shared" ref="X293:X324" si="66">IF(((F293+L293+R293)=1.5),0.5,ROUND((F293+L293+R293)/3,0))</f>
        <v>0</v>
      </c>
      <c r="Y293" s="77">
        <f t="shared" ref="Y293:Y324" si="67">IF(((G293+M293+S293)=1.5),0.5,ROUND((G293+M293+S293)/3,0))</f>
        <v>0</v>
      </c>
      <c r="Z293" s="144">
        <f t="shared" ref="Z293:Z324" si="68">IF(((H293+N293+T293)=1.5),0.5,ROUND((H293+N293+T293)/3,0))</f>
        <v>0</v>
      </c>
      <c r="AA293" s="77">
        <f t="shared" ref="AA293:AA324" si="69">IF(((I293+O293+U293)=1.5),0.5,ROUND((I293+O293+U293)/3,0))</f>
        <v>0</v>
      </c>
      <c r="AB293" s="42">
        <f t="shared" si="56"/>
        <v>0</v>
      </c>
      <c r="AC293" s="42"/>
      <c r="AD293" s="42">
        <f t="shared" si="57"/>
        <v>0</v>
      </c>
      <c r="AE293" s="42">
        <f t="shared" si="58"/>
        <v>0</v>
      </c>
      <c r="AF293" s="42">
        <f t="shared" si="59"/>
        <v>0</v>
      </c>
      <c r="AG293" s="42"/>
      <c r="AI293" s="139"/>
      <c r="AJ293" s="139"/>
      <c r="AK293" s="139"/>
      <c r="AL293" s="139"/>
      <c r="AM293" s="139"/>
      <c r="AO293" s="139"/>
      <c r="AP293" s="139"/>
      <c r="AQ293" s="139"/>
      <c r="AR293" s="139"/>
      <c r="AS293" s="139"/>
      <c r="AU293" s="139"/>
      <c r="AV293" s="139"/>
      <c r="AW293" s="139"/>
      <c r="AX293" s="139"/>
      <c r="AY293" s="139"/>
      <c r="BA293" s="139"/>
    </row>
    <row r="294" spans="1:64" ht="15" customHeight="1" x14ac:dyDescent="0.2">
      <c r="A294" s="31" t="s">
        <v>272</v>
      </c>
      <c r="B294" s="32" t="s">
        <v>502</v>
      </c>
      <c r="C294" s="32">
        <v>1</v>
      </c>
      <c r="D294" s="149" t="s">
        <v>286</v>
      </c>
      <c r="E294" s="33">
        <v>0</v>
      </c>
      <c r="F294" s="33">
        <v>0</v>
      </c>
      <c r="G294" s="33">
        <v>0</v>
      </c>
      <c r="H294" s="33">
        <v>1</v>
      </c>
      <c r="I294" s="33">
        <v>0</v>
      </c>
      <c r="J294" s="33"/>
      <c r="K294" s="33">
        <v>0</v>
      </c>
      <c r="L294" s="33">
        <v>0</v>
      </c>
      <c r="M294" s="33">
        <v>0</v>
      </c>
      <c r="N294" s="33">
        <v>0</v>
      </c>
      <c r="O294" s="33">
        <v>1</v>
      </c>
      <c r="P294" s="33"/>
      <c r="Q294" s="33">
        <v>0</v>
      </c>
      <c r="R294" s="33">
        <v>1</v>
      </c>
      <c r="S294" s="33">
        <v>0</v>
      </c>
      <c r="T294" s="33">
        <v>0</v>
      </c>
      <c r="U294" s="33">
        <v>0</v>
      </c>
      <c r="V294" s="33"/>
      <c r="W294" s="77">
        <f t="shared" si="65"/>
        <v>0</v>
      </c>
      <c r="X294" s="77">
        <f t="shared" si="66"/>
        <v>0</v>
      </c>
      <c r="Y294" s="77">
        <f t="shared" si="67"/>
        <v>0</v>
      </c>
      <c r="Z294" s="144">
        <f t="shared" si="68"/>
        <v>0</v>
      </c>
      <c r="AA294" s="77">
        <f t="shared" si="69"/>
        <v>0</v>
      </c>
      <c r="AB294" s="42">
        <f t="shared" si="56"/>
        <v>0</v>
      </c>
      <c r="AC294" s="42"/>
      <c r="AD294" s="42">
        <f t="shared" si="57"/>
        <v>0</v>
      </c>
      <c r="AE294" s="42">
        <f t="shared" si="58"/>
        <v>0</v>
      </c>
      <c r="AF294" s="42">
        <f t="shared" si="59"/>
        <v>0</v>
      </c>
      <c r="AG294" s="42"/>
      <c r="AI294" s="139"/>
      <c r="AJ294" s="139"/>
      <c r="AK294" s="139"/>
      <c r="AL294" s="139"/>
      <c r="AM294" s="139"/>
      <c r="AO294" s="139"/>
      <c r="AP294" s="139"/>
      <c r="AQ294" s="139"/>
      <c r="AR294" s="139"/>
      <c r="AS294" s="139"/>
      <c r="AU294" s="139"/>
      <c r="AV294" s="139"/>
      <c r="AW294" s="139"/>
      <c r="AX294" s="139"/>
      <c r="AY294" s="139"/>
      <c r="BA294" s="139"/>
    </row>
    <row r="295" spans="1:64" ht="15" customHeight="1" x14ac:dyDescent="0.2">
      <c r="A295" s="11" t="s">
        <v>174</v>
      </c>
      <c r="B295" s="29" t="s">
        <v>471</v>
      </c>
      <c r="C295" s="29">
        <v>11</v>
      </c>
      <c r="D295" s="4" t="s">
        <v>185</v>
      </c>
      <c r="E295" s="6">
        <v>0</v>
      </c>
      <c r="F295" s="6">
        <v>0</v>
      </c>
      <c r="G295" s="6">
        <v>0</v>
      </c>
      <c r="H295" s="6">
        <v>0</v>
      </c>
      <c r="I295" s="6">
        <v>0</v>
      </c>
      <c r="J295" s="3"/>
      <c r="K295" s="5">
        <v>0</v>
      </c>
      <c r="L295" s="5">
        <v>0</v>
      </c>
      <c r="M295" s="14">
        <v>0</v>
      </c>
      <c r="N295" s="14">
        <v>0</v>
      </c>
      <c r="O295" s="14">
        <v>1</v>
      </c>
      <c r="P295" s="8" t="s">
        <v>240</v>
      </c>
      <c r="Q295" s="5">
        <v>0</v>
      </c>
      <c r="R295" s="5">
        <v>1</v>
      </c>
      <c r="S295" s="5">
        <v>0</v>
      </c>
      <c r="T295" s="5">
        <v>0</v>
      </c>
      <c r="U295" s="5">
        <v>0</v>
      </c>
      <c r="V295" s="5"/>
      <c r="W295" s="13">
        <f t="shared" si="65"/>
        <v>0</v>
      </c>
      <c r="X295" s="13">
        <f t="shared" si="66"/>
        <v>0</v>
      </c>
      <c r="Y295" s="13">
        <f t="shared" si="67"/>
        <v>0</v>
      </c>
      <c r="Z295" s="12">
        <f t="shared" si="68"/>
        <v>0</v>
      </c>
      <c r="AA295" s="13">
        <f t="shared" si="69"/>
        <v>0</v>
      </c>
      <c r="AB295" s="7">
        <f t="shared" si="56"/>
        <v>0</v>
      </c>
      <c r="AC295" s="7"/>
      <c r="AD295" s="7">
        <f t="shared" si="57"/>
        <v>0</v>
      </c>
      <c r="AE295" s="7">
        <f t="shared" si="58"/>
        <v>0</v>
      </c>
      <c r="AF295" s="7">
        <f t="shared" si="59"/>
        <v>0</v>
      </c>
      <c r="AG295" s="7"/>
      <c r="AI295" s="139"/>
      <c r="AJ295" s="139"/>
      <c r="AK295" s="139"/>
      <c r="AL295" s="139"/>
      <c r="AM295" s="139"/>
      <c r="AO295" s="139"/>
      <c r="AP295" s="139"/>
      <c r="AQ295" s="139"/>
      <c r="AR295" s="139"/>
      <c r="AS295" s="139"/>
      <c r="AU295" s="139"/>
      <c r="AV295" s="139"/>
      <c r="AW295" s="139"/>
      <c r="AX295" s="139"/>
      <c r="AY295" s="139"/>
      <c r="BA295" s="139"/>
    </row>
    <row r="296" spans="1:64" s="83" customFormat="1" ht="15" customHeight="1" x14ac:dyDescent="0.2">
      <c r="A296" s="8">
        <v>1145</v>
      </c>
      <c r="B296" s="29" t="s">
        <v>926</v>
      </c>
      <c r="C296" s="29">
        <v>8</v>
      </c>
      <c r="D296" s="8" t="s">
        <v>723</v>
      </c>
      <c r="E296" s="72">
        <v>0</v>
      </c>
      <c r="F296" s="72">
        <v>0</v>
      </c>
      <c r="G296" s="72">
        <v>0</v>
      </c>
      <c r="H296" s="72">
        <v>0</v>
      </c>
      <c r="I296" s="72">
        <v>0</v>
      </c>
      <c r="J296" s="72"/>
      <c r="K296" s="72">
        <v>0</v>
      </c>
      <c r="L296" s="72">
        <v>0</v>
      </c>
      <c r="M296" s="72">
        <v>0</v>
      </c>
      <c r="N296" s="72">
        <v>0</v>
      </c>
      <c r="O296" s="72">
        <v>0</v>
      </c>
      <c r="P296" s="72" t="s">
        <v>743</v>
      </c>
      <c r="Q296" s="72">
        <v>0</v>
      </c>
      <c r="R296" s="72">
        <v>1</v>
      </c>
      <c r="S296" s="72">
        <v>0</v>
      </c>
      <c r="T296" s="72">
        <v>0</v>
      </c>
      <c r="U296" s="72">
        <v>0</v>
      </c>
      <c r="V296" s="8"/>
      <c r="W296" s="13">
        <f t="shared" si="65"/>
        <v>0</v>
      </c>
      <c r="X296" s="13">
        <f t="shared" si="66"/>
        <v>0</v>
      </c>
      <c r="Y296" s="13">
        <f t="shared" si="67"/>
        <v>0</v>
      </c>
      <c r="Z296" s="12">
        <f t="shared" si="68"/>
        <v>0</v>
      </c>
      <c r="AA296" s="13">
        <f t="shared" si="69"/>
        <v>0</v>
      </c>
      <c r="AB296" s="7">
        <f t="shared" si="56"/>
        <v>0</v>
      </c>
      <c r="AC296" s="7"/>
      <c r="AD296" s="7">
        <f t="shared" si="57"/>
        <v>0</v>
      </c>
      <c r="AE296" s="7">
        <f t="shared" si="58"/>
        <v>0</v>
      </c>
      <c r="AF296" s="7">
        <f t="shared" si="59"/>
        <v>0</v>
      </c>
      <c r="AG296" s="7"/>
      <c r="AI296" s="85"/>
      <c r="AJ296" s="85"/>
      <c r="AK296" s="85"/>
      <c r="AL296" s="85"/>
      <c r="AM296" s="85"/>
      <c r="AO296" s="85"/>
      <c r="AP296" s="85"/>
      <c r="AQ296" s="85"/>
      <c r="AR296" s="85"/>
      <c r="AS296" s="85"/>
      <c r="AU296" s="85"/>
      <c r="AV296" s="85"/>
      <c r="AW296" s="85"/>
      <c r="AX296" s="85"/>
      <c r="AY296" s="85"/>
      <c r="AZ296" s="85"/>
      <c r="BA296" s="85"/>
      <c r="BD296" s="85"/>
      <c r="BE296" s="85"/>
      <c r="BF296" s="85"/>
      <c r="BG296" s="85"/>
      <c r="BH296" s="85"/>
      <c r="BI296" s="85"/>
      <c r="BJ296" s="85"/>
      <c r="BK296" s="85"/>
      <c r="BL296" s="85"/>
    </row>
    <row r="297" spans="1:64" ht="15" customHeight="1" x14ac:dyDescent="0.2">
      <c r="A297" s="33">
        <v>1095</v>
      </c>
      <c r="B297" s="32" t="s">
        <v>882</v>
      </c>
      <c r="C297" s="32">
        <v>11</v>
      </c>
      <c r="D297" s="33" t="s">
        <v>673</v>
      </c>
      <c r="E297" s="74">
        <v>0</v>
      </c>
      <c r="F297" s="74">
        <v>0</v>
      </c>
      <c r="G297" s="74">
        <v>0</v>
      </c>
      <c r="H297" s="74">
        <v>0</v>
      </c>
      <c r="I297" s="74">
        <v>0</v>
      </c>
      <c r="J297" s="74" t="s">
        <v>770</v>
      </c>
      <c r="K297" s="74">
        <v>1</v>
      </c>
      <c r="L297" s="74">
        <v>1</v>
      </c>
      <c r="M297" s="74">
        <v>0</v>
      </c>
      <c r="N297" s="74">
        <v>0</v>
      </c>
      <c r="O297" s="74">
        <v>0.5</v>
      </c>
      <c r="P297" s="74" t="s">
        <v>766</v>
      </c>
      <c r="Q297" s="74">
        <v>0</v>
      </c>
      <c r="R297" s="74">
        <v>0</v>
      </c>
      <c r="S297" s="74">
        <v>0</v>
      </c>
      <c r="T297" s="74">
        <v>0</v>
      </c>
      <c r="U297" s="74">
        <v>0</v>
      </c>
      <c r="V297" s="33"/>
      <c r="W297" s="77">
        <f t="shared" si="65"/>
        <v>0</v>
      </c>
      <c r="X297" s="77">
        <f t="shared" si="66"/>
        <v>0</v>
      </c>
      <c r="Y297" s="77">
        <f t="shared" si="67"/>
        <v>0</v>
      </c>
      <c r="Z297" s="144">
        <f t="shared" si="68"/>
        <v>0</v>
      </c>
      <c r="AA297" s="77">
        <f t="shared" si="69"/>
        <v>0</v>
      </c>
      <c r="AB297" s="42">
        <f t="shared" si="56"/>
        <v>0</v>
      </c>
      <c r="AC297" s="42"/>
      <c r="AD297" s="42">
        <f t="shared" si="57"/>
        <v>0</v>
      </c>
      <c r="AE297" s="42">
        <f t="shared" si="58"/>
        <v>0</v>
      </c>
      <c r="AF297" s="42">
        <f t="shared" si="59"/>
        <v>0</v>
      </c>
      <c r="AG297" s="42"/>
      <c r="AI297" s="139"/>
      <c r="AJ297" s="139"/>
      <c r="AK297" s="139"/>
      <c r="AL297" s="139"/>
      <c r="AM297" s="139"/>
      <c r="AO297" s="139"/>
      <c r="AP297" s="139"/>
      <c r="AQ297" s="139"/>
      <c r="AR297" s="139"/>
      <c r="AS297" s="139"/>
      <c r="AU297" s="139"/>
      <c r="AV297" s="139"/>
      <c r="AW297" s="139"/>
      <c r="AX297" s="139"/>
      <c r="AY297" s="139"/>
      <c r="BA297" s="139"/>
    </row>
    <row r="298" spans="1:64" ht="15" customHeight="1" x14ac:dyDescent="0.2">
      <c r="A298" s="8">
        <v>1133</v>
      </c>
      <c r="B298" s="29" t="s">
        <v>914</v>
      </c>
      <c r="C298" s="29">
        <v>8</v>
      </c>
      <c r="D298" s="8" t="s">
        <v>711</v>
      </c>
      <c r="E298" s="72">
        <v>0</v>
      </c>
      <c r="F298" s="72">
        <v>0</v>
      </c>
      <c r="G298" s="72">
        <v>0</v>
      </c>
      <c r="H298" s="72">
        <v>0</v>
      </c>
      <c r="I298" s="72">
        <v>0</v>
      </c>
      <c r="J298" s="72"/>
      <c r="K298" s="72">
        <v>0</v>
      </c>
      <c r="L298" s="72">
        <v>0</v>
      </c>
      <c r="M298" s="72">
        <v>0</v>
      </c>
      <c r="N298" s="72">
        <v>0</v>
      </c>
      <c r="O298" s="72">
        <v>0</v>
      </c>
      <c r="P298" s="72" t="s">
        <v>743</v>
      </c>
      <c r="Q298" s="72">
        <v>0</v>
      </c>
      <c r="R298" s="72">
        <v>1</v>
      </c>
      <c r="S298" s="72">
        <v>0</v>
      </c>
      <c r="T298" s="72">
        <v>0</v>
      </c>
      <c r="U298" s="72">
        <v>0</v>
      </c>
      <c r="V298" s="8"/>
      <c r="W298" s="13">
        <f t="shared" si="65"/>
        <v>0</v>
      </c>
      <c r="X298" s="13">
        <f t="shared" si="66"/>
        <v>0</v>
      </c>
      <c r="Y298" s="13">
        <f t="shared" si="67"/>
        <v>0</v>
      </c>
      <c r="Z298" s="12">
        <f t="shared" si="68"/>
        <v>0</v>
      </c>
      <c r="AA298" s="13">
        <f t="shared" si="69"/>
        <v>0</v>
      </c>
      <c r="AB298" s="7">
        <f t="shared" si="56"/>
        <v>0</v>
      </c>
      <c r="AC298" s="7"/>
      <c r="AD298" s="7">
        <f t="shared" si="57"/>
        <v>0</v>
      </c>
      <c r="AE298" s="7">
        <f t="shared" si="58"/>
        <v>0</v>
      </c>
      <c r="AF298" s="7">
        <f t="shared" si="59"/>
        <v>0</v>
      </c>
      <c r="AG298" s="7"/>
      <c r="AI298" s="139"/>
      <c r="AJ298" s="139"/>
      <c r="AK298" s="139"/>
      <c r="AL298" s="139"/>
      <c r="AM298" s="139"/>
      <c r="AO298" s="139"/>
      <c r="AP298" s="139"/>
      <c r="AQ298" s="139"/>
      <c r="AR298" s="139"/>
      <c r="AS298" s="139"/>
      <c r="AU298" s="139"/>
      <c r="AV298" s="139"/>
      <c r="AW298" s="139"/>
      <c r="AX298" s="139"/>
      <c r="AY298" s="139"/>
      <c r="BA298" s="139"/>
    </row>
    <row r="299" spans="1:64" ht="15" customHeight="1" x14ac:dyDescent="0.2">
      <c r="A299" s="33">
        <v>1101</v>
      </c>
      <c r="B299" s="32" t="s">
        <v>888</v>
      </c>
      <c r="C299" s="32">
        <v>8</v>
      </c>
      <c r="D299" s="33" t="s">
        <v>679</v>
      </c>
      <c r="E299" s="74">
        <v>0</v>
      </c>
      <c r="F299" s="74">
        <v>0</v>
      </c>
      <c r="G299" s="74">
        <v>0</v>
      </c>
      <c r="H299" s="74">
        <v>0</v>
      </c>
      <c r="I299" s="74">
        <v>0</v>
      </c>
      <c r="J299" s="74"/>
      <c r="K299" s="74">
        <v>0</v>
      </c>
      <c r="L299" s="74">
        <v>0</v>
      </c>
      <c r="M299" s="74">
        <v>0</v>
      </c>
      <c r="N299" s="74">
        <v>0</v>
      </c>
      <c r="O299" s="74">
        <v>0.5</v>
      </c>
      <c r="P299" s="74" t="s">
        <v>748</v>
      </c>
      <c r="Q299" s="74">
        <v>0</v>
      </c>
      <c r="R299" s="74">
        <v>1</v>
      </c>
      <c r="S299" s="74">
        <v>0</v>
      </c>
      <c r="T299" s="74">
        <v>0</v>
      </c>
      <c r="U299" s="74">
        <v>0</v>
      </c>
      <c r="V299" s="33"/>
      <c r="W299" s="77">
        <f t="shared" si="65"/>
        <v>0</v>
      </c>
      <c r="X299" s="77">
        <f t="shared" si="66"/>
        <v>0</v>
      </c>
      <c r="Y299" s="77">
        <f t="shared" si="67"/>
        <v>0</v>
      </c>
      <c r="Z299" s="144">
        <f t="shared" si="68"/>
        <v>0</v>
      </c>
      <c r="AA299" s="77">
        <f t="shared" si="69"/>
        <v>0</v>
      </c>
      <c r="AB299" s="42">
        <f t="shared" si="56"/>
        <v>0</v>
      </c>
      <c r="AC299" s="42"/>
      <c r="AD299" s="42">
        <f t="shared" si="57"/>
        <v>0</v>
      </c>
      <c r="AE299" s="42">
        <f t="shared" si="58"/>
        <v>0</v>
      </c>
      <c r="AF299" s="42">
        <f t="shared" si="59"/>
        <v>0</v>
      </c>
      <c r="AG299" s="42"/>
      <c r="AI299" s="139"/>
      <c r="AJ299" s="139"/>
      <c r="AK299" s="139"/>
      <c r="AL299" s="139"/>
      <c r="AM299" s="139"/>
      <c r="AO299" s="139"/>
      <c r="AP299" s="139"/>
      <c r="AQ299" s="139"/>
      <c r="AR299" s="139"/>
      <c r="AS299" s="139"/>
      <c r="AU299" s="139"/>
      <c r="AV299" s="139"/>
      <c r="AW299" s="139"/>
      <c r="AX299" s="139"/>
      <c r="AY299" s="139"/>
      <c r="AZ299" s="139"/>
      <c r="BA299" s="139"/>
      <c r="BD299" s="139"/>
      <c r="BE299" s="139"/>
      <c r="BF299" s="139"/>
      <c r="BG299" s="139"/>
      <c r="BH299" s="139"/>
      <c r="BI299" s="139"/>
      <c r="BJ299" s="139"/>
      <c r="BK299" s="139"/>
      <c r="BL299" s="139"/>
    </row>
    <row r="300" spans="1:64" ht="15" customHeight="1" x14ac:dyDescent="0.2">
      <c r="A300" s="11" t="s">
        <v>315</v>
      </c>
      <c r="B300" s="29" t="s">
        <v>521</v>
      </c>
      <c r="C300" s="29">
        <v>1</v>
      </c>
      <c r="D300" s="4" t="s">
        <v>331</v>
      </c>
      <c r="E300" s="8">
        <v>0</v>
      </c>
      <c r="F300" s="8">
        <v>0</v>
      </c>
      <c r="G300" s="8">
        <v>0</v>
      </c>
      <c r="H300" s="8">
        <v>0</v>
      </c>
      <c r="I300" s="8">
        <v>0</v>
      </c>
      <c r="J300" s="8"/>
      <c r="K300" s="8">
        <v>0</v>
      </c>
      <c r="L300" s="8">
        <v>1</v>
      </c>
      <c r="M300" s="8">
        <v>0</v>
      </c>
      <c r="N300" s="8">
        <v>0</v>
      </c>
      <c r="O300" s="8">
        <v>0</v>
      </c>
      <c r="P300" s="8"/>
      <c r="Q300" s="8">
        <v>0</v>
      </c>
      <c r="R300" s="8">
        <v>0</v>
      </c>
      <c r="S300" s="8">
        <v>0</v>
      </c>
      <c r="T300" s="8">
        <v>0</v>
      </c>
      <c r="U300" s="8">
        <v>0</v>
      </c>
      <c r="V300" s="8" t="s">
        <v>543</v>
      </c>
      <c r="W300" s="13">
        <f t="shared" si="65"/>
        <v>0</v>
      </c>
      <c r="X300" s="13">
        <f t="shared" si="66"/>
        <v>0</v>
      </c>
      <c r="Y300" s="13">
        <f t="shared" si="67"/>
        <v>0</v>
      </c>
      <c r="Z300" s="12">
        <f t="shared" si="68"/>
        <v>0</v>
      </c>
      <c r="AA300" s="13">
        <f t="shared" si="69"/>
        <v>0</v>
      </c>
      <c r="AB300" s="7">
        <f t="shared" si="56"/>
        <v>0</v>
      </c>
      <c r="AC300" s="7"/>
      <c r="AD300" s="7">
        <f t="shared" si="57"/>
        <v>0</v>
      </c>
      <c r="AE300" s="7">
        <f t="shared" si="58"/>
        <v>0</v>
      </c>
      <c r="AF300" s="7">
        <f t="shared" si="59"/>
        <v>0</v>
      </c>
      <c r="AG300" s="7"/>
      <c r="AI300" s="139"/>
      <c r="AJ300" s="139"/>
      <c r="AK300" s="139"/>
      <c r="AL300" s="139"/>
      <c r="AM300" s="139"/>
      <c r="AO300" s="139"/>
      <c r="AP300" s="139"/>
      <c r="AQ300" s="139"/>
      <c r="AR300" s="139"/>
      <c r="AS300" s="139"/>
      <c r="AU300" s="139"/>
      <c r="AV300" s="139"/>
      <c r="AW300" s="139"/>
      <c r="AX300" s="139"/>
      <c r="AY300" s="139"/>
      <c r="BA300" s="139"/>
    </row>
    <row r="301" spans="1:64" ht="15" customHeight="1" x14ac:dyDescent="0.2">
      <c r="A301" s="11" t="s">
        <v>268</v>
      </c>
      <c r="B301" s="29" t="s">
        <v>505</v>
      </c>
      <c r="C301" s="29">
        <v>2</v>
      </c>
      <c r="D301" s="4" t="s">
        <v>281</v>
      </c>
      <c r="E301" s="8">
        <v>0</v>
      </c>
      <c r="F301" s="8">
        <v>0</v>
      </c>
      <c r="G301" s="8">
        <v>1</v>
      </c>
      <c r="H301" s="8">
        <v>0</v>
      </c>
      <c r="I301" s="8">
        <v>0</v>
      </c>
      <c r="J301" s="8"/>
      <c r="K301" s="8">
        <v>0</v>
      </c>
      <c r="L301" s="8">
        <v>0</v>
      </c>
      <c r="M301" s="8">
        <v>0</v>
      </c>
      <c r="N301" s="8">
        <v>0</v>
      </c>
      <c r="O301" s="8">
        <v>0</v>
      </c>
      <c r="P301" s="8"/>
      <c r="Q301" s="8">
        <v>0</v>
      </c>
      <c r="R301" s="8">
        <v>1</v>
      </c>
      <c r="S301" s="8">
        <v>0</v>
      </c>
      <c r="T301" s="8">
        <v>0</v>
      </c>
      <c r="U301" s="8">
        <v>0</v>
      </c>
      <c r="V301" s="8"/>
      <c r="W301" s="13">
        <f t="shared" si="65"/>
        <v>0</v>
      </c>
      <c r="X301" s="13">
        <f t="shared" si="66"/>
        <v>0</v>
      </c>
      <c r="Y301" s="13">
        <f t="shared" si="67"/>
        <v>0</v>
      </c>
      <c r="Z301" s="12">
        <f t="shared" si="68"/>
        <v>0</v>
      </c>
      <c r="AA301" s="13">
        <f t="shared" si="69"/>
        <v>0</v>
      </c>
      <c r="AB301" s="7">
        <f t="shared" si="56"/>
        <v>0</v>
      </c>
      <c r="AC301" s="7"/>
      <c r="AD301" s="7">
        <f t="shared" si="57"/>
        <v>0</v>
      </c>
      <c r="AE301" s="7">
        <f t="shared" si="58"/>
        <v>0</v>
      </c>
      <c r="AF301" s="7">
        <f t="shared" si="59"/>
        <v>0</v>
      </c>
      <c r="AG301" s="7"/>
      <c r="AI301" s="139"/>
      <c r="AJ301" s="139"/>
      <c r="AK301" s="139"/>
      <c r="AL301" s="139"/>
      <c r="AM301" s="139"/>
      <c r="AO301" s="139"/>
      <c r="AP301" s="139"/>
      <c r="AQ301" s="139"/>
      <c r="AR301" s="139"/>
      <c r="AS301" s="139"/>
      <c r="AU301" s="139"/>
      <c r="AV301" s="139"/>
      <c r="AW301" s="139"/>
      <c r="AX301" s="139"/>
      <c r="AY301" s="139"/>
      <c r="BA301" s="139"/>
    </row>
    <row r="302" spans="1:64" ht="15" customHeight="1" x14ac:dyDescent="0.2">
      <c r="A302" s="1" t="s">
        <v>350</v>
      </c>
      <c r="B302" s="29" t="s">
        <v>532</v>
      </c>
      <c r="C302" s="29">
        <v>2</v>
      </c>
      <c r="D302" s="4" t="s">
        <v>371</v>
      </c>
      <c r="E302" s="8">
        <v>0</v>
      </c>
      <c r="F302" s="8">
        <v>0</v>
      </c>
      <c r="G302" s="8">
        <v>0</v>
      </c>
      <c r="H302" s="8">
        <v>0</v>
      </c>
      <c r="I302" s="8">
        <v>0</v>
      </c>
      <c r="J302" s="8"/>
      <c r="K302" s="8">
        <v>0</v>
      </c>
      <c r="L302" s="8">
        <v>0</v>
      </c>
      <c r="M302" s="8">
        <v>0</v>
      </c>
      <c r="N302" s="8">
        <v>0</v>
      </c>
      <c r="O302" s="8">
        <v>0</v>
      </c>
      <c r="P302" s="8"/>
      <c r="Q302" s="8">
        <v>0</v>
      </c>
      <c r="R302" s="8">
        <v>1</v>
      </c>
      <c r="S302" s="8">
        <v>0</v>
      </c>
      <c r="T302" s="8">
        <v>0</v>
      </c>
      <c r="U302" s="8">
        <v>0</v>
      </c>
      <c r="V302" s="8"/>
      <c r="W302" s="13">
        <f t="shared" si="65"/>
        <v>0</v>
      </c>
      <c r="X302" s="13">
        <f t="shared" si="66"/>
        <v>0</v>
      </c>
      <c r="Y302" s="13">
        <f t="shared" si="67"/>
        <v>0</v>
      </c>
      <c r="Z302" s="12">
        <f t="shared" si="68"/>
        <v>0</v>
      </c>
      <c r="AA302" s="13">
        <f t="shared" si="69"/>
        <v>0</v>
      </c>
      <c r="AB302" s="7">
        <f t="shared" si="56"/>
        <v>0</v>
      </c>
      <c r="AC302" s="7"/>
      <c r="AD302" s="7">
        <f t="shared" si="57"/>
        <v>0</v>
      </c>
      <c r="AE302" s="7">
        <f t="shared" si="58"/>
        <v>0</v>
      </c>
      <c r="AF302" s="7">
        <f t="shared" si="59"/>
        <v>0</v>
      </c>
      <c r="AG302" s="7"/>
      <c r="AI302" s="139"/>
      <c r="AJ302" s="139"/>
      <c r="AK302" s="139"/>
      <c r="AL302" s="139"/>
      <c r="AM302" s="139"/>
      <c r="AO302" s="139"/>
      <c r="AP302" s="139"/>
      <c r="AQ302" s="139"/>
      <c r="AR302" s="139"/>
      <c r="AS302" s="139"/>
      <c r="AU302" s="139"/>
      <c r="AV302" s="139"/>
      <c r="AW302" s="139"/>
      <c r="AX302" s="139"/>
      <c r="AY302" s="139"/>
      <c r="BA302" s="139"/>
    </row>
    <row r="303" spans="1:64" ht="15" customHeight="1" x14ac:dyDescent="0.2">
      <c r="A303" s="8">
        <v>1156</v>
      </c>
      <c r="B303" s="29" t="s">
        <v>936</v>
      </c>
      <c r="C303" s="29">
        <v>10</v>
      </c>
      <c r="D303" s="8" t="s">
        <v>735</v>
      </c>
      <c r="E303" s="72">
        <v>0</v>
      </c>
      <c r="F303" s="72">
        <v>0</v>
      </c>
      <c r="G303" s="72">
        <v>0</v>
      </c>
      <c r="H303" s="72">
        <v>0</v>
      </c>
      <c r="I303" s="72">
        <v>0</v>
      </c>
      <c r="J303" s="72"/>
      <c r="K303" s="72">
        <v>0</v>
      </c>
      <c r="L303" s="72">
        <v>0</v>
      </c>
      <c r="M303" s="72">
        <v>0</v>
      </c>
      <c r="N303" s="72">
        <v>0</v>
      </c>
      <c r="O303" s="72">
        <v>0</v>
      </c>
      <c r="P303" s="72" t="s">
        <v>744</v>
      </c>
      <c r="Q303" s="72">
        <v>0</v>
      </c>
      <c r="R303" s="72">
        <v>1</v>
      </c>
      <c r="S303" s="72">
        <v>0</v>
      </c>
      <c r="T303" s="72">
        <v>0</v>
      </c>
      <c r="U303" s="72">
        <v>0</v>
      </c>
      <c r="V303" s="8"/>
      <c r="W303" s="13">
        <f t="shared" si="65"/>
        <v>0</v>
      </c>
      <c r="X303" s="13">
        <f t="shared" si="66"/>
        <v>0</v>
      </c>
      <c r="Y303" s="13">
        <f t="shared" si="67"/>
        <v>0</v>
      </c>
      <c r="Z303" s="12">
        <f t="shared" si="68"/>
        <v>0</v>
      </c>
      <c r="AA303" s="13">
        <f t="shared" si="69"/>
        <v>0</v>
      </c>
      <c r="AB303" s="7">
        <f t="shared" si="56"/>
        <v>0</v>
      </c>
      <c r="AC303" s="7"/>
      <c r="AD303" s="7">
        <f t="shared" si="57"/>
        <v>0</v>
      </c>
      <c r="AE303" s="7">
        <f t="shared" si="58"/>
        <v>0</v>
      </c>
      <c r="AF303" s="7">
        <f t="shared" si="59"/>
        <v>0</v>
      </c>
      <c r="AG303" s="7"/>
      <c r="AI303" s="139"/>
      <c r="AJ303" s="139"/>
      <c r="AK303" s="139"/>
      <c r="AL303" s="139"/>
      <c r="AM303" s="139"/>
      <c r="AO303" s="139"/>
      <c r="AP303" s="139"/>
      <c r="AQ303" s="139"/>
      <c r="AR303" s="139"/>
      <c r="AS303" s="139"/>
      <c r="AU303" s="139"/>
      <c r="AV303" s="139"/>
      <c r="AW303" s="139"/>
      <c r="AX303" s="139"/>
      <c r="AY303" s="139"/>
      <c r="BA303" s="139"/>
    </row>
    <row r="304" spans="1:64" ht="15" customHeight="1" x14ac:dyDescent="0.2">
      <c r="A304" s="8">
        <v>1086</v>
      </c>
      <c r="B304" s="29" t="s">
        <v>876</v>
      </c>
      <c r="C304" s="29">
        <v>9</v>
      </c>
      <c r="D304" s="8" t="s">
        <v>663</v>
      </c>
      <c r="E304" s="72">
        <v>0</v>
      </c>
      <c r="F304" s="72">
        <v>1</v>
      </c>
      <c r="G304" s="72">
        <v>0</v>
      </c>
      <c r="H304" s="72">
        <v>0</v>
      </c>
      <c r="I304" s="72">
        <v>0</v>
      </c>
      <c r="J304" s="72"/>
      <c r="K304" s="72">
        <v>0</v>
      </c>
      <c r="L304" s="72">
        <v>0</v>
      </c>
      <c r="M304" s="72">
        <v>0</v>
      </c>
      <c r="N304" s="72">
        <v>0</v>
      </c>
      <c r="O304" s="72">
        <v>1</v>
      </c>
      <c r="P304" s="72" t="s">
        <v>748</v>
      </c>
      <c r="Q304" s="72">
        <v>0</v>
      </c>
      <c r="R304" s="72">
        <v>0</v>
      </c>
      <c r="S304" s="72">
        <v>0</v>
      </c>
      <c r="T304" s="72">
        <v>0</v>
      </c>
      <c r="U304" s="72">
        <v>0</v>
      </c>
      <c r="V304" s="8"/>
      <c r="W304" s="13">
        <f t="shared" si="65"/>
        <v>0</v>
      </c>
      <c r="X304" s="13">
        <f t="shared" si="66"/>
        <v>0</v>
      </c>
      <c r="Y304" s="13">
        <f t="shared" si="67"/>
        <v>0</v>
      </c>
      <c r="Z304" s="12">
        <f t="shared" si="68"/>
        <v>0</v>
      </c>
      <c r="AA304" s="13">
        <f t="shared" si="69"/>
        <v>0</v>
      </c>
      <c r="AB304" s="7">
        <f t="shared" si="56"/>
        <v>0</v>
      </c>
      <c r="AC304" s="7"/>
      <c r="AD304" s="7">
        <f t="shared" si="57"/>
        <v>0</v>
      </c>
      <c r="AE304" s="7">
        <f t="shared" si="58"/>
        <v>0</v>
      </c>
      <c r="AF304" s="7">
        <f t="shared" si="59"/>
        <v>0</v>
      </c>
      <c r="AG304" s="88"/>
      <c r="AI304" s="139"/>
      <c r="AJ304" s="139"/>
      <c r="AK304" s="139"/>
      <c r="AL304" s="139"/>
      <c r="AM304" s="139"/>
      <c r="AO304" s="139"/>
      <c r="AP304" s="139"/>
      <c r="AQ304" s="139"/>
      <c r="AR304" s="139"/>
      <c r="AS304" s="139"/>
      <c r="AU304" s="139"/>
      <c r="AV304" s="139"/>
      <c r="AW304" s="139"/>
      <c r="AX304" s="139"/>
      <c r="AY304" s="139"/>
      <c r="BA304" s="139"/>
    </row>
    <row r="305" spans="1:64" ht="15" customHeight="1" x14ac:dyDescent="0.2">
      <c r="A305" s="1" t="s">
        <v>107</v>
      </c>
      <c r="B305" s="29" t="s">
        <v>446</v>
      </c>
      <c r="C305" s="29">
        <v>9</v>
      </c>
      <c r="D305" s="4" t="s">
        <v>115</v>
      </c>
      <c r="E305" s="6">
        <v>0</v>
      </c>
      <c r="F305" s="6">
        <v>1</v>
      </c>
      <c r="G305" s="6">
        <v>0</v>
      </c>
      <c r="H305" s="6">
        <v>0</v>
      </c>
      <c r="I305" s="6">
        <v>0</v>
      </c>
      <c r="J305" s="3"/>
      <c r="K305" s="5">
        <v>1</v>
      </c>
      <c r="L305" s="5">
        <v>0</v>
      </c>
      <c r="M305" s="14">
        <v>0.5</v>
      </c>
      <c r="N305" s="14">
        <v>0.5</v>
      </c>
      <c r="O305" s="14">
        <v>0</v>
      </c>
      <c r="P305" s="3"/>
      <c r="Q305" s="5">
        <v>0</v>
      </c>
      <c r="R305" s="5">
        <v>0</v>
      </c>
      <c r="S305" s="5">
        <v>0</v>
      </c>
      <c r="T305" s="5">
        <v>0</v>
      </c>
      <c r="U305" s="5">
        <v>0</v>
      </c>
      <c r="V305" s="5"/>
      <c r="W305" s="13">
        <f t="shared" si="65"/>
        <v>0</v>
      </c>
      <c r="X305" s="13">
        <f t="shared" si="66"/>
        <v>0</v>
      </c>
      <c r="Y305" s="13">
        <f t="shared" si="67"/>
        <v>0</v>
      </c>
      <c r="Z305" s="12">
        <f t="shared" si="68"/>
        <v>0</v>
      </c>
      <c r="AA305" s="13">
        <f t="shared" si="69"/>
        <v>0</v>
      </c>
      <c r="AB305" s="7">
        <f t="shared" si="56"/>
        <v>0</v>
      </c>
      <c r="AC305" s="7"/>
      <c r="AD305" s="7">
        <f t="shared" si="57"/>
        <v>0</v>
      </c>
      <c r="AE305" s="7">
        <f t="shared" si="58"/>
        <v>0</v>
      </c>
      <c r="AF305" s="7">
        <f t="shared" si="59"/>
        <v>0</v>
      </c>
      <c r="AG305" s="7"/>
      <c r="AI305" s="139"/>
      <c r="AJ305" s="139"/>
      <c r="AK305" s="139"/>
      <c r="AL305" s="139"/>
      <c r="AM305" s="139"/>
      <c r="AO305" s="139"/>
      <c r="AP305" s="139"/>
      <c r="AQ305" s="139"/>
      <c r="AR305" s="139"/>
      <c r="AS305" s="139"/>
      <c r="AU305" s="139"/>
      <c r="AV305" s="139"/>
      <c r="AW305" s="139"/>
      <c r="AX305" s="139"/>
      <c r="AY305" s="139"/>
      <c r="BA305" s="139"/>
    </row>
    <row r="306" spans="1:64" ht="15" customHeight="1" x14ac:dyDescent="0.2">
      <c r="A306" s="152" t="s">
        <v>74</v>
      </c>
      <c r="B306" s="32" t="s">
        <v>430</v>
      </c>
      <c r="C306" s="32">
        <v>9</v>
      </c>
      <c r="D306" s="149" t="s">
        <v>75</v>
      </c>
      <c r="E306" s="34">
        <v>0</v>
      </c>
      <c r="F306" s="34">
        <v>0</v>
      </c>
      <c r="G306" s="34">
        <v>0</v>
      </c>
      <c r="H306" s="34">
        <v>1</v>
      </c>
      <c r="I306" s="34">
        <v>0</v>
      </c>
      <c r="J306" s="33" t="s">
        <v>131</v>
      </c>
      <c r="K306" s="90">
        <v>0</v>
      </c>
      <c r="L306" s="90">
        <v>0</v>
      </c>
      <c r="M306" s="151">
        <v>0</v>
      </c>
      <c r="N306" s="151">
        <v>0</v>
      </c>
      <c r="O306" s="151">
        <v>0</v>
      </c>
      <c r="P306" s="33" t="s">
        <v>44</v>
      </c>
      <c r="Q306" s="90">
        <v>0</v>
      </c>
      <c r="R306" s="90">
        <v>0</v>
      </c>
      <c r="S306" s="90">
        <v>0</v>
      </c>
      <c r="T306" s="90">
        <v>0</v>
      </c>
      <c r="U306" s="90">
        <v>0</v>
      </c>
      <c r="V306" s="90"/>
      <c r="W306" s="77">
        <f t="shared" si="65"/>
        <v>0</v>
      </c>
      <c r="X306" s="77">
        <f t="shared" si="66"/>
        <v>0</v>
      </c>
      <c r="Y306" s="77">
        <f t="shared" si="67"/>
        <v>0</v>
      </c>
      <c r="Z306" s="144">
        <f t="shared" si="68"/>
        <v>0</v>
      </c>
      <c r="AA306" s="77">
        <f t="shared" si="69"/>
        <v>0</v>
      </c>
      <c r="AB306" s="42">
        <f t="shared" si="56"/>
        <v>0</v>
      </c>
      <c r="AC306" s="42"/>
      <c r="AD306" s="42">
        <f t="shared" si="57"/>
        <v>0</v>
      </c>
      <c r="AE306" s="42">
        <f t="shared" si="58"/>
        <v>0</v>
      </c>
      <c r="AF306" s="42">
        <f t="shared" si="59"/>
        <v>0</v>
      </c>
      <c r="AG306" s="42"/>
      <c r="AI306" s="139"/>
      <c r="AJ306" s="139"/>
      <c r="AK306" s="139"/>
      <c r="AL306" s="139"/>
      <c r="AM306" s="139"/>
      <c r="AO306" s="139"/>
      <c r="AP306" s="139"/>
      <c r="AQ306" s="139"/>
      <c r="AR306" s="139"/>
      <c r="AS306" s="139"/>
      <c r="AU306" s="139"/>
      <c r="AV306" s="139"/>
      <c r="AW306" s="139"/>
      <c r="AX306" s="139"/>
      <c r="AY306" s="139"/>
      <c r="BA306" s="139"/>
    </row>
    <row r="307" spans="1:64" ht="15" customHeight="1" x14ac:dyDescent="0.2">
      <c r="A307" s="8">
        <v>1116</v>
      </c>
      <c r="B307" s="29" t="s">
        <v>901</v>
      </c>
      <c r="C307" s="29">
        <v>9</v>
      </c>
      <c r="D307" s="8" t="s">
        <v>694</v>
      </c>
      <c r="E307" s="72">
        <v>0</v>
      </c>
      <c r="F307" s="72">
        <v>0</v>
      </c>
      <c r="G307" s="72">
        <v>0</v>
      </c>
      <c r="H307" s="72">
        <v>0</v>
      </c>
      <c r="I307" s="72">
        <v>0</v>
      </c>
      <c r="J307" s="72" t="s">
        <v>797</v>
      </c>
      <c r="K307" s="72">
        <v>0</v>
      </c>
      <c r="L307" s="72">
        <v>0</v>
      </c>
      <c r="M307" s="72">
        <v>0</v>
      </c>
      <c r="N307" s="72">
        <v>0</v>
      </c>
      <c r="O307" s="72">
        <v>0</v>
      </c>
      <c r="P307" s="72" t="s">
        <v>744</v>
      </c>
      <c r="Q307" s="72">
        <v>0</v>
      </c>
      <c r="R307" s="72">
        <v>1</v>
      </c>
      <c r="S307" s="72">
        <v>0</v>
      </c>
      <c r="T307" s="72">
        <v>0</v>
      </c>
      <c r="U307" s="72">
        <v>0</v>
      </c>
      <c r="V307" s="8"/>
      <c r="W307" s="13">
        <f t="shared" si="65"/>
        <v>0</v>
      </c>
      <c r="X307" s="13">
        <f t="shared" si="66"/>
        <v>0</v>
      </c>
      <c r="Y307" s="13">
        <f t="shared" si="67"/>
        <v>0</v>
      </c>
      <c r="Z307" s="12">
        <f t="shared" si="68"/>
        <v>0</v>
      </c>
      <c r="AA307" s="13">
        <f t="shared" si="69"/>
        <v>0</v>
      </c>
      <c r="AB307" s="7">
        <f t="shared" si="56"/>
        <v>0</v>
      </c>
      <c r="AC307" s="7"/>
      <c r="AD307" s="7">
        <f t="shared" si="57"/>
        <v>0</v>
      </c>
      <c r="AE307" s="7">
        <f t="shared" si="58"/>
        <v>0</v>
      </c>
      <c r="AF307" s="7">
        <f t="shared" si="59"/>
        <v>0</v>
      </c>
      <c r="AG307" s="51"/>
      <c r="AI307" s="139"/>
      <c r="AJ307" s="139"/>
      <c r="AK307" s="139"/>
      <c r="AL307" s="139"/>
      <c r="AM307" s="139"/>
      <c r="AO307" s="139"/>
      <c r="AP307" s="139"/>
      <c r="AQ307" s="139"/>
      <c r="AR307" s="139"/>
      <c r="AS307" s="139"/>
      <c r="AU307" s="139"/>
      <c r="AV307" s="139"/>
      <c r="AW307" s="139"/>
      <c r="AX307" s="139"/>
      <c r="AY307" s="139"/>
      <c r="AZ307" s="139"/>
      <c r="BA307" s="139"/>
      <c r="BD307" s="139"/>
      <c r="BE307" s="139"/>
      <c r="BF307" s="139"/>
      <c r="BG307" s="139"/>
      <c r="BH307" s="139"/>
      <c r="BI307" s="139"/>
      <c r="BJ307" s="139"/>
      <c r="BK307" s="139"/>
      <c r="BL307" s="139"/>
    </row>
    <row r="308" spans="1:64" ht="15" customHeight="1" x14ac:dyDescent="0.2">
      <c r="A308" s="8">
        <v>1163</v>
      </c>
      <c r="B308" s="29" t="s">
        <v>941</v>
      </c>
      <c r="C308" s="29">
        <v>11</v>
      </c>
      <c r="D308" s="8" t="s">
        <v>742</v>
      </c>
      <c r="E308" s="72">
        <v>0</v>
      </c>
      <c r="F308" s="72">
        <v>0</v>
      </c>
      <c r="G308" s="72">
        <v>0</v>
      </c>
      <c r="H308" s="72">
        <v>0</v>
      </c>
      <c r="I308" s="72">
        <v>1</v>
      </c>
      <c r="J308" s="72"/>
      <c r="K308" s="72">
        <v>0</v>
      </c>
      <c r="L308" s="72">
        <v>0</v>
      </c>
      <c r="M308" s="72">
        <v>0</v>
      </c>
      <c r="N308" s="72">
        <v>0</v>
      </c>
      <c r="O308" s="72">
        <v>0</v>
      </c>
      <c r="P308" s="72" t="s">
        <v>743</v>
      </c>
      <c r="Q308" s="72">
        <v>0</v>
      </c>
      <c r="R308" s="72">
        <v>1</v>
      </c>
      <c r="S308" s="72">
        <v>0</v>
      </c>
      <c r="T308" s="72">
        <v>0</v>
      </c>
      <c r="U308" s="72">
        <v>0</v>
      </c>
      <c r="V308" s="8"/>
      <c r="W308" s="13">
        <f t="shared" si="65"/>
        <v>0</v>
      </c>
      <c r="X308" s="13">
        <f t="shared" si="66"/>
        <v>0</v>
      </c>
      <c r="Y308" s="13">
        <f t="shared" si="67"/>
        <v>0</v>
      </c>
      <c r="Z308" s="12">
        <f t="shared" si="68"/>
        <v>0</v>
      </c>
      <c r="AA308" s="13">
        <f t="shared" si="69"/>
        <v>0</v>
      </c>
      <c r="AB308" s="7">
        <f t="shared" si="56"/>
        <v>0</v>
      </c>
      <c r="AC308" s="7"/>
      <c r="AD308" s="7">
        <f t="shared" si="57"/>
        <v>0</v>
      </c>
      <c r="AE308" s="7">
        <f t="shared" si="58"/>
        <v>0</v>
      </c>
      <c r="AF308" s="7">
        <f t="shared" si="59"/>
        <v>0</v>
      </c>
      <c r="AG308" s="7"/>
      <c r="AI308" s="139"/>
      <c r="AJ308" s="139"/>
      <c r="AK308" s="139"/>
      <c r="AL308" s="139"/>
      <c r="AM308" s="139"/>
      <c r="AO308" s="139"/>
      <c r="AP308" s="139"/>
      <c r="AQ308" s="139"/>
      <c r="AR308" s="139"/>
      <c r="AS308" s="139"/>
      <c r="AU308" s="139"/>
      <c r="AV308" s="139"/>
      <c r="AW308" s="139"/>
      <c r="AX308" s="139"/>
      <c r="AY308" s="139"/>
      <c r="BA308" s="139"/>
    </row>
    <row r="309" spans="1:64" s="33" customFormat="1" ht="15" customHeight="1" x14ac:dyDescent="0.2">
      <c r="A309" s="11" t="s">
        <v>347</v>
      </c>
      <c r="B309" s="29" t="s">
        <v>531</v>
      </c>
      <c r="C309" s="29">
        <v>2</v>
      </c>
      <c r="D309" s="4" t="s">
        <v>369</v>
      </c>
      <c r="E309" s="8">
        <v>0</v>
      </c>
      <c r="F309" s="8">
        <v>0</v>
      </c>
      <c r="G309" s="8">
        <v>0</v>
      </c>
      <c r="H309" s="8">
        <v>0</v>
      </c>
      <c r="I309" s="8">
        <v>1</v>
      </c>
      <c r="J309" s="8" t="s">
        <v>551</v>
      </c>
      <c r="K309" s="8">
        <v>0</v>
      </c>
      <c r="L309" s="8">
        <v>0</v>
      </c>
      <c r="M309" s="8">
        <v>0</v>
      </c>
      <c r="N309" s="8">
        <v>0</v>
      </c>
      <c r="O309" s="8">
        <v>0</v>
      </c>
      <c r="P309" s="8"/>
      <c r="Q309" s="8">
        <v>0</v>
      </c>
      <c r="R309" s="8">
        <v>1</v>
      </c>
      <c r="S309" s="8">
        <v>0</v>
      </c>
      <c r="T309" s="8">
        <v>0</v>
      </c>
      <c r="U309" s="8">
        <v>0</v>
      </c>
      <c r="V309" s="8" t="s">
        <v>543</v>
      </c>
      <c r="W309" s="13">
        <f t="shared" si="65"/>
        <v>0</v>
      </c>
      <c r="X309" s="13">
        <f t="shared" si="66"/>
        <v>0</v>
      </c>
      <c r="Y309" s="13">
        <f t="shared" si="67"/>
        <v>0</v>
      </c>
      <c r="Z309" s="12">
        <f t="shared" si="68"/>
        <v>0</v>
      </c>
      <c r="AA309" s="13">
        <f t="shared" si="69"/>
        <v>0</v>
      </c>
      <c r="AB309" s="7">
        <f t="shared" si="56"/>
        <v>0</v>
      </c>
      <c r="AC309" s="7"/>
      <c r="AD309" s="7">
        <f t="shared" si="57"/>
        <v>0</v>
      </c>
      <c r="AE309" s="7">
        <f t="shared" si="58"/>
        <v>0</v>
      </c>
      <c r="AF309" s="7">
        <f t="shared" si="59"/>
        <v>0</v>
      </c>
      <c r="AG309" s="7"/>
      <c r="AI309" s="34"/>
      <c r="AJ309" s="34"/>
      <c r="AK309" s="34"/>
      <c r="AL309" s="34"/>
      <c r="AM309" s="34"/>
      <c r="AO309" s="34"/>
      <c r="AP309" s="34"/>
      <c r="AQ309" s="34"/>
      <c r="AR309" s="34"/>
      <c r="AS309" s="34"/>
      <c r="AU309" s="34"/>
      <c r="AV309" s="34"/>
      <c r="AW309" s="34"/>
      <c r="AX309" s="34"/>
      <c r="AY309" s="34"/>
      <c r="BA309" s="34"/>
    </row>
    <row r="310" spans="1:64" s="33" customFormat="1" ht="15" customHeight="1" x14ac:dyDescent="0.2">
      <c r="A310" s="31" t="s">
        <v>141</v>
      </c>
      <c r="B310" s="32" t="s">
        <v>458</v>
      </c>
      <c r="C310" s="32">
        <v>11</v>
      </c>
      <c r="D310" s="149" t="s">
        <v>148</v>
      </c>
      <c r="E310" s="34">
        <v>0</v>
      </c>
      <c r="F310" s="34">
        <v>0</v>
      </c>
      <c r="G310" s="34">
        <v>0</v>
      </c>
      <c r="H310" s="34">
        <v>0</v>
      </c>
      <c r="I310" s="34">
        <v>0</v>
      </c>
      <c r="J310" s="150"/>
      <c r="K310" s="90">
        <v>0</v>
      </c>
      <c r="L310" s="90">
        <v>1</v>
      </c>
      <c r="M310" s="151">
        <v>0</v>
      </c>
      <c r="N310" s="151">
        <v>0</v>
      </c>
      <c r="O310" s="151">
        <v>0</v>
      </c>
      <c r="P310" s="33" t="s">
        <v>194</v>
      </c>
      <c r="Q310" s="90">
        <v>0</v>
      </c>
      <c r="R310" s="90">
        <v>0</v>
      </c>
      <c r="S310" s="90">
        <v>0</v>
      </c>
      <c r="T310" s="90">
        <v>0</v>
      </c>
      <c r="U310" s="90">
        <v>0</v>
      </c>
      <c r="V310" s="90"/>
      <c r="W310" s="77">
        <f t="shared" si="65"/>
        <v>0</v>
      </c>
      <c r="X310" s="77">
        <f t="shared" si="66"/>
        <v>0</v>
      </c>
      <c r="Y310" s="77">
        <f t="shared" si="67"/>
        <v>0</v>
      </c>
      <c r="Z310" s="144">
        <f t="shared" si="68"/>
        <v>0</v>
      </c>
      <c r="AA310" s="77">
        <f t="shared" si="69"/>
        <v>0</v>
      </c>
      <c r="AB310" s="42">
        <f t="shared" si="56"/>
        <v>0</v>
      </c>
      <c r="AC310" s="42"/>
      <c r="AD310" s="42">
        <f t="shared" si="57"/>
        <v>0</v>
      </c>
      <c r="AE310" s="42">
        <f t="shared" si="58"/>
        <v>0</v>
      </c>
      <c r="AF310" s="42">
        <f t="shared" si="59"/>
        <v>0</v>
      </c>
      <c r="AG310" s="42"/>
      <c r="AI310" s="34"/>
      <c r="AJ310" s="34"/>
      <c r="AK310" s="34"/>
      <c r="AL310" s="34"/>
      <c r="AM310" s="34"/>
      <c r="AO310" s="34"/>
      <c r="AP310" s="34"/>
      <c r="AQ310" s="34"/>
      <c r="AR310" s="34"/>
      <c r="AS310" s="34"/>
      <c r="AU310" s="34"/>
      <c r="AV310" s="34"/>
      <c r="AW310" s="34"/>
      <c r="AX310" s="34"/>
      <c r="AY310" s="34"/>
      <c r="BA310" s="34"/>
    </row>
    <row r="311" spans="1:64" ht="15" customHeight="1" x14ac:dyDescent="0.2">
      <c r="A311" s="1" t="s">
        <v>28</v>
      </c>
      <c r="B311" s="29" t="s">
        <v>410</v>
      </c>
      <c r="C311" s="29">
        <v>4</v>
      </c>
      <c r="D311" s="4" t="s">
        <v>29</v>
      </c>
      <c r="E311" s="6">
        <v>0</v>
      </c>
      <c r="F311" s="6">
        <v>0</v>
      </c>
      <c r="G311" s="6">
        <v>0</v>
      </c>
      <c r="H311" s="6">
        <v>1</v>
      </c>
      <c r="I311" s="6">
        <v>0</v>
      </c>
      <c r="J311" s="8" t="s">
        <v>62</v>
      </c>
      <c r="K311" s="5">
        <v>0</v>
      </c>
      <c r="L311" s="5">
        <v>0</v>
      </c>
      <c r="M311" s="14">
        <v>0</v>
      </c>
      <c r="N311" s="14">
        <v>0</v>
      </c>
      <c r="O311" s="14">
        <v>0</v>
      </c>
      <c r="P311" s="8" t="s">
        <v>44</v>
      </c>
      <c r="Q311" s="5">
        <v>0</v>
      </c>
      <c r="R311" s="5">
        <v>0</v>
      </c>
      <c r="S311" s="5">
        <v>0</v>
      </c>
      <c r="T311" s="5">
        <v>0</v>
      </c>
      <c r="U311" s="5">
        <v>0</v>
      </c>
      <c r="V311" s="5"/>
      <c r="W311" s="13">
        <f t="shared" si="65"/>
        <v>0</v>
      </c>
      <c r="X311" s="13">
        <f t="shared" si="66"/>
        <v>0</v>
      </c>
      <c r="Y311" s="13">
        <f t="shared" si="67"/>
        <v>0</v>
      </c>
      <c r="Z311" s="12">
        <f t="shared" si="68"/>
        <v>0</v>
      </c>
      <c r="AA311" s="13">
        <f t="shared" si="69"/>
        <v>0</v>
      </c>
      <c r="AB311" s="7">
        <f t="shared" si="56"/>
        <v>0</v>
      </c>
      <c r="AC311" s="7"/>
      <c r="AD311" s="7">
        <f t="shared" si="57"/>
        <v>0</v>
      </c>
      <c r="AE311" s="7">
        <f t="shared" si="58"/>
        <v>0</v>
      </c>
      <c r="AF311" s="7">
        <f t="shared" si="59"/>
        <v>0</v>
      </c>
      <c r="AG311" s="7"/>
      <c r="AI311" s="139"/>
      <c r="AJ311" s="139"/>
      <c r="AK311" s="139"/>
      <c r="AL311" s="139"/>
      <c r="AM311" s="139"/>
      <c r="AO311" s="139"/>
      <c r="AP311" s="139"/>
      <c r="AQ311" s="139"/>
      <c r="AR311" s="139"/>
      <c r="AS311" s="139"/>
      <c r="AU311" s="139"/>
      <c r="AV311" s="139"/>
      <c r="AW311" s="139"/>
      <c r="AX311" s="139"/>
      <c r="AY311" s="139"/>
      <c r="AZ311" s="139"/>
      <c r="BA311" s="139"/>
      <c r="BD311" s="139"/>
      <c r="BE311" s="139"/>
      <c r="BF311" s="139"/>
      <c r="BG311" s="139"/>
      <c r="BH311" s="139"/>
      <c r="BI311" s="139"/>
      <c r="BJ311" s="139"/>
      <c r="BK311" s="139"/>
      <c r="BL311" s="139"/>
    </row>
    <row r="312" spans="1:64" ht="15" customHeight="1" x14ac:dyDescent="0.2">
      <c r="A312" s="8">
        <v>1074</v>
      </c>
      <c r="B312" s="29" t="s">
        <v>866</v>
      </c>
      <c r="C312" s="29">
        <v>11</v>
      </c>
      <c r="D312" s="8" t="s">
        <v>651</v>
      </c>
      <c r="E312" s="72">
        <v>0</v>
      </c>
      <c r="F312" s="72">
        <v>0</v>
      </c>
      <c r="G312" s="72">
        <v>1</v>
      </c>
      <c r="H312" s="72">
        <v>0</v>
      </c>
      <c r="I312" s="72">
        <v>0</v>
      </c>
      <c r="J312" s="72"/>
      <c r="K312" s="72">
        <v>0</v>
      </c>
      <c r="L312" s="72">
        <v>0</v>
      </c>
      <c r="M312" s="72">
        <v>0</v>
      </c>
      <c r="N312" s="72">
        <v>0</v>
      </c>
      <c r="O312" s="72">
        <v>0</v>
      </c>
      <c r="P312" s="72"/>
      <c r="Q312" s="72">
        <v>0</v>
      </c>
      <c r="R312" s="72">
        <v>1</v>
      </c>
      <c r="S312" s="72">
        <v>0</v>
      </c>
      <c r="T312" s="72">
        <v>0</v>
      </c>
      <c r="U312" s="72">
        <v>0</v>
      </c>
      <c r="V312" s="8"/>
      <c r="W312" s="13">
        <f t="shared" si="65"/>
        <v>0</v>
      </c>
      <c r="X312" s="13">
        <f t="shared" si="66"/>
        <v>0</v>
      </c>
      <c r="Y312" s="13">
        <f t="shared" si="67"/>
        <v>0</v>
      </c>
      <c r="Z312" s="12">
        <f t="shared" si="68"/>
        <v>0</v>
      </c>
      <c r="AA312" s="13">
        <f t="shared" si="69"/>
        <v>0</v>
      </c>
      <c r="AB312" s="7">
        <f t="shared" si="56"/>
        <v>0</v>
      </c>
      <c r="AC312" s="7"/>
      <c r="AD312" s="7">
        <f t="shared" si="57"/>
        <v>0</v>
      </c>
      <c r="AE312" s="7">
        <f t="shared" si="58"/>
        <v>0</v>
      </c>
      <c r="AF312" s="7">
        <f t="shared" si="59"/>
        <v>0</v>
      </c>
      <c r="AG312" s="7"/>
      <c r="AI312" s="139"/>
      <c r="AJ312" s="139"/>
      <c r="AK312" s="139"/>
      <c r="AL312" s="139"/>
      <c r="AM312" s="139"/>
      <c r="AO312" s="139"/>
      <c r="AP312" s="139"/>
      <c r="AQ312" s="139"/>
      <c r="AR312" s="139"/>
      <c r="AS312" s="139"/>
      <c r="AU312" s="139"/>
      <c r="AV312" s="139"/>
      <c r="AW312" s="139"/>
      <c r="AX312" s="139"/>
      <c r="AY312" s="139"/>
      <c r="BA312" s="139"/>
    </row>
    <row r="313" spans="1:64" s="55" customFormat="1" ht="15" customHeight="1" x14ac:dyDescent="0.2">
      <c r="A313" s="1" t="s">
        <v>228</v>
      </c>
      <c r="B313" s="29" t="s">
        <v>490</v>
      </c>
      <c r="C313" s="29">
        <v>9</v>
      </c>
      <c r="D313" s="4" t="s">
        <v>239</v>
      </c>
      <c r="E313" s="8">
        <v>0</v>
      </c>
      <c r="F313" s="8">
        <v>0</v>
      </c>
      <c r="G313" s="8">
        <v>0</v>
      </c>
      <c r="H313" s="8">
        <v>0</v>
      </c>
      <c r="I313" s="8">
        <v>0</v>
      </c>
      <c r="J313" s="8"/>
      <c r="K313" s="8">
        <v>0</v>
      </c>
      <c r="L313" s="6">
        <v>0</v>
      </c>
      <c r="M313" s="17">
        <v>0</v>
      </c>
      <c r="N313" s="17">
        <v>0</v>
      </c>
      <c r="O313" s="17">
        <v>0</v>
      </c>
      <c r="P313" s="8" t="s">
        <v>355</v>
      </c>
      <c r="Q313" s="8">
        <v>0</v>
      </c>
      <c r="R313" s="8">
        <v>0</v>
      </c>
      <c r="S313" s="8">
        <v>0</v>
      </c>
      <c r="T313" s="8">
        <v>0</v>
      </c>
      <c r="U313" s="8">
        <v>0</v>
      </c>
      <c r="V313" s="8"/>
      <c r="W313" s="13">
        <f t="shared" si="65"/>
        <v>0</v>
      </c>
      <c r="X313" s="13">
        <f t="shared" si="66"/>
        <v>0</v>
      </c>
      <c r="Y313" s="13">
        <f t="shared" si="67"/>
        <v>0</v>
      </c>
      <c r="Z313" s="12">
        <f t="shared" si="68"/>
        <v>0</v>
      </c>
      <c r="AA313" s="13">
        <f t="shared" si="69"/>
        <v>0</v>
      </c>
      <c r="AB313" s="7">
        <f t="shared" si="56"/>
        <v>0</v>
      </c>
      <c r="AC313" s="7"/>
      <c r="AD313" s="7">
        <f t="shared" si="57"/>
        <v>0</v>
      </c>
      <c r="AE313" s="7">
        <f t="shared" si="58"/>
        <v>0</v>
      </c>
      <c r="AF313" s="7">
        <f t="shared" si="59"/>
        <v>0</v>
      </c>
      <c r="AG313" s="7"/>
      <c r="AI313" s="137"/>
      <c r="AJ313" s="137"/>
      <c r="AK313" s="137"/>
      <c r="AL313" s="137"/>
      <c r="AM313" s="137"/>
      <c r="AO313" s="137"/>
      <c r="AP313" s="137"/>
      <c r="AQ313" s="137"/>
      <c r="AR313" s="137"/>
      <c r="AS313" s="137"/>
      <c r="AU313" s="137"/>
      <c r="AV313" s="137"/>
      <c r="AW313" s="137"/>
      <c r="AX313" s="137"/>
      <c r="AY313" s="137"/>
      <c r="BA313" s="137"/>
    </row>
    <row r="314" spans="1:64" s="55" customFormat="1" ht="15" customHeight="1" x14ac:dyDescent="0.2">
      <c r="A314" s="8">
        <v>1027</v>
      </c>
      <c r="B314" s="29" t="s">
        <v>822</v>
      </c>
      <c r="C314" s="29">
        <v>11</v>
      </c>
      <c r="D314" s="8" t="s">
        <v>604</v>
      </c>
      <c r="E314" s="72">
        <v>0</v>
      </c>
      <c r="F314" s="72">
        <v>0</v>
      </c>
      <c r="G314" s="72">
        <v>1</v>
      </c>
      <c r="H314" s="72">
        <v>0</v>
      </c>
      <c r="I314" s="72">
        <v>0</v>
      </c>
      <c r="J314" s="72"/>
      <c r="K314" s="72">
        <v>0</v>
      </c>
      <c r="L314" s="72">
        <v>0</v>
      </c>
      <c r="M314" s="72">
        <v>0</v>
      </c>
      <c r="N314" s="72">
        <v>0</v>
      </c>
      <c r="O314" s="72">
        <v>0</v>
      </c>
      <c r="P314" s="72" t="s">
        <v>746</v>
      </c>
      <c r="Q314" s="72">
        <v>0</v>
      </c>
      <c r="R314" s="72">
        <v>0</v>
      </c>
      <c r="S314" s="72">
        <v>0</v>
      </c>
      <c r="T314" s="72">
        <v>0</v>
      </c>
      <c r="U314" s="72">
        <v>0</v>
      </c>
      <c r="V314" s="54"/>
      <c r="W314" s="13">
        <f t="shared" si="65"/>
        <v>0</v>
      </c>
      <c r="X314" s="13">
        <f t="shared" si="66"/>
        <v>0</v>
      </c>
      <c r="Y314" s="13">
        <f t="shared" si="67"/>
        <v>0</v>
      </c>
      <c r="Z314" s="12">
        <f t="shared" si="68"/>
        <v>0</v>
      </c>
      <c r="AA314" s="13">
        <f t="shared" si="69"/>
        <v>0</v>
      </c>
      <c r="AB314" s="7">
        <f t="shared" si="56"/>
        <v>0</v>
      </c>
      <c r="AC314" s="7"/>
      <c r="AD314" s="7">
        <f t="shared" si="57"/>
        <v>0</v>
      </c>
      <c r="AE314" s="7">
        <f t="shared" si="58"/>
        <v>0</v>
      </c>
      <c r="AF314" s="7">
        <f t="shared" si="59"/>
        <v>0</v>
      </c>
      <c r="AG314" s="7"/>
      <c r="AI314" s="137"/>
      <c r="AJ314" s="137"/>
      <c r="AK314" s="137"/>
      <c r="AL314" s="137"/>
      <c r="AM314" s="137"/>
      <c r="AO314" s="137"/>
      <c r="AP314" s="137"/>
      <c r="AQ314" s="137"/>
      <c r="AR314" s="137"/>
      <c r="AS314" s="137"/>
      <c r="AU314" s="137"/>
      <c r="AV314" s="137"/>
      <c r="AW314" s="137"/>
      <c r="AX314" s="137"/>
      <c r="AY314" s="137"/>
      <c r="BA314" s="137"/>
    </row>
    <row r="315" spans="1:64" ht="15" customHeight="1" x14ac:dyDescent="0.2">
      <c r="A315" s="1" t="s">
        <v>40</v>
      </c>
      <c r="B315" s="29" t="s">
        <v>416</v>
      </c>
      <c r="C315" s="29">
        <v>8</v>
      </c>
      <c r="D315" s="4" t="s">
        <v>41</v>
      </c>
      <c r="E315" s="6">
        <v>1</v>
      </c>
      <c r="F315" s="6">
        <v>0</v>
      </c>
      <c r="G315" s="6">
        <v>1</v>
      </c>
      <c r="H315" s="6">
        <v>1</v>
      </c>
      <c r="I315" s="6">
        <v>1</v>
      </c>
      <c r="J315" s="3"/>
      <c r="K315" s="5">
        <v>0</v>
      </c>
      <c r="L315" s="5">
        <v>1</v>
      </c>
      <c r="M315" s="14">
        <v>0</v>
      </c>
      <c r="N315" s="14">
        <v>0</v>
      </c>
      <c r="O315" s="14">
        <v>0</v>
      </c>
      <c r="P315" s="8" t="s">
        <v>70</v>
      </c>
      <c r="Q315" s="5">
        <v>0</v>
      </c>
      <c r="R315" s="5">
        <v>0</v>
      </c>
      <c r="S315" s="5">
        <v>0</v>
      </c>
      <c r="T315" s="5">
        <v>0</v>
      </c>
      <c r="U315" s="5">
        <v>0</v>
      </c>
      <c r="V315" s="5"/>
      <c r="W315" s="13">
        <f t="shared" si="65"/>
        <v>0</v>
      </c>
      <c r="X315" s="13">
        <f t="shared" si="66"/>
        <v>0</v>
      </c>
      <c r="Y315" s="13">
        <f t="shared" si="67"/>
        <v>0</v>
      </c>
      <c r="Z315" s="12">
        <f t="shared" si="68"/>
        <v>0</v>
      </c>
      <c r="AA315" s="13">
        <f t="shared" si="69"/>
        <v>0</v>
      </c>
      <c r="AB315" s="7">
        <f t="shared" si="56"/>
        <v>0</v>
      </c>
      <c r="AC315" s="7"/>
      <c r="AD315" s="7">
        <f t="shared" si="57"/>
        <v>0</v>
      </c>
      <c r="AE315" s="7">
        <f t="shared" si="58"/>
        <v>0</v>
      </c>
      <c r="AF315" s="7">
        <f t="shared" si="59"/>
        <v>0</v>
      </c>
      <c r="AG315" s="7"/>
      <c r="AI315" s="139"/>
      <c r="AJ315" s="139"/>
      <c r="AK315" s="139"/>
      <c r="AL315" s="139"/>
      <c r="AM315" s="139"/>
      <c r="AO315" s="139"/>
      <c r="AP315" s="139"/>
      <c r="AQ315" s="139"/>
      <c r="AR315" s="139"/>
      <c r="AS315" s="139"/>
      <c r="AU315" s="139"/>
      <c r="AV315" s="139"/>
      <c r="AW315" s="139"/>
      <c r="AX315" s="139"/>
      <c r="AY315" s="139"/>
      <c r="BA315" s="139"/>
    </row>
    <row r="316" spans="1:64" ht="15" customHeight="1" x14ac:dyDescent="0.2">
      <c r="A316" s="8">
        <v>1053</v>
      </c>
      <c r="B316" s="29" t="s">
        <v>848</v>
      </c>
      <c r="C316" s="29">
        <v>11</v>
      </c>
      <c r="D316" s="8" t="s">
        <v>630</v>
      </c>
      <c r="E316" s="72">
        <v>0</v>
      </c>
      <c r="F316" s="72">
        <v>0</v>
      </c>
      <c r="G316" s="72">
        <v>0</v>
      </c>
      <c r="H316" s="72">
        <v>0</v>
      </c>
      <c r="I316" s="72">
        <v>0</v>
      </c>
      <c r="J316" s="72"/>
      <c r="K316" s="72">
        <v>0</v>
      </c>
      <c r="L316" s="72">
        <v>0</v>
      </c>
      <c r="M316" s="72">
        <v>0</v>
      </c>
      <c r="N316" s="72">
        <v>0</v>
      </c>
      <c r="O316" s="72">
        <v>1</v>
      </c>
      <c r="P316" s="72" t="s">
        <v>754</v>
      </c>
      <c r="Q316" s="72">
        <v>0</v>
      </c>
      <c r="R316" s="72">
        <v>0</v>
      </c>
      <c r="S316" s="72">
        <v>0</v>
      </c>
      <c r="T316" s="72">
        <v>0</v>
      </c>
      <c r="U316" s="72">
        <v>0</v>
      </c>
      <c r="V316" s="8"/>
      <c r="W316" s="13">
        <f t="shared" si="65"/>
        <v>0</v>
      </c>
      <c r="X316" s="13">
        <f t="shared" si="66"/>
        <v>0</v>
      </c>
      <c r="Y316" s="13">
        <f t="shared" si="67"/>
        <v>0</v>
      </c>
      <c r="Z316" s="12">
        <f t="shared" si="68"/>
        <v>0</v>
      </c>
      <c r="AA316" s="13">
        <f t="shared" si="69"/>
        <v>0</v>
      </c>
      <c r="AB316" s="7">
        <f t="shared" si="56"/>
        <v>0</v>
      </c>
      <c r="AC316" s="7"/>
      <c r="AD316" s="7">
        <f t="shared" si="57"/>
        <v>0</v>
      </c>
      <c r="AE316" s="7">
        <f t="shared" si="58"/>
        <v>0</v>
      </c>
      <c r="AF316" s="7">
        <f t="shared" si="59"/>
        <v>0</v>
      </c>
      <c r="AG316" s="7"/>
      <c r="AI316" s="139"/>
      <c r="AJ316" s="139"/>
      <c r="AK316" s="139"/>
      <c r="AL316" s="139"/>
      <c r="AM316" s="139"/>
      <c r="AO316" s="139"/>
      <c r="AP316" s="139"/>
      <c r="AQ316" s="139"/>
      <c r="AR316" s="139"/>
      <c r="AS316" s="139"/>
      <c r="AU316" s="139"/>
      <c r="AV316" s="139"/>
      <c r="AW316" s="139"/>
      <c r="AX316" s="139"/>
      <c r="AY316" s="139"/>
      <c r="AZ316" s="139"/>
      <c r="BA316" s="139"/>
      <c r="BD316" s="139"/>
      <c r="BE316" s="139"/>
      <c r="BF316" s="139"/>
      <c r="BG316" s="139"/>
      <c r="BH316" s="139"/>
      <c r="BI316" s="139"/>
      <c r="BJ316" s="139"/>
      <c r="BK316" s="139"/>
      <c r="BL316" s="139"/>
    </row>
    <row r="317" spans="1:64" ht="15" customHeight="1" x14ac:dyDescent="0.2">
      <c r="A317" s="8">
        <v>1141</v>
      </c>
      <c r="B317" s="29" t="s">
        <v>922</v>
      </c>
      <c r="C317" s="29">
        <v>10</v>
      </c>
      <c r="D317" s="8" t="s">
        <v>719</v>
      </c>
      <c r="E317" s="72">
        <v>0</v>
      </c>
      <c r="F317" s="72">
        <v>0</v>
      </c>
      <c r="G317" s="72">
        <v>0</v>
      </c>
      <c r="H317" s="72">
        <v>0</v>
      </c>
      <c r="I317" s="72">
        <v>0</v>
      </c>
      <c r="J317" s="72"/>
      <c r="K317" s="72">
        <v>0</v>
      </c>
      <c r="L317" s="72">
        <v>0</v>
      </c>
      <c r="M317" s="72">
        <v>0</v>
      </c>
      <c r="N317" s="72">
        <v>0</v>
      </c>
      <c r="O317" s="72">
        <v>0</v>
      </c>
      <c r="P317" s="72" t="s">
        <v>743</v>
      </c>
      <c r="Q317" s="72">
        <v>0</v>
      </c>
      <c r="R317" s="72">
        <v>1</v>
      </c>
      <c r="S317" s="72">
        <v>0</v>
      </c>
      <c r="T317" s="72">
        <v>0</v>
      </c>
      <c r="U317" s="72">
        <v>0</v>
      </c>
      <c r="V317" s="8"/>
      <c r="W317" s="13">
        <f t="shared" si="65"/>
        <v>0</v>
      </c>
      <c r="X317" s="13">
        <f t="shared" si="66"/>
        <v>0</v>
      </c>
      <c r="Y317" s="13">
        <f t="shared" si="67"/>
        <v>0</v>
      </c>
      <c r="Z317" s="12">
        <f t="shared" si="68"/>
        <v>0</v>
      </c>
      <c r="AA317" s="13">
        <f t="shared" si="69"/>
        <v>0</v>
      </c>
      <c r="AB317" s="7">
        <f t="shared" si="56"/>
        <v>0</v>
      </c>
      <c r="AC317" s="7"/>
      <c r="AD317" s="7">
        <f t="shared" si="57"/>
        <v>0</v>
      </c>
      <c r="AE317" s="7">
        <f t="shared" si="58"/>
        <v>0</v>
      </c>
      <c r="AF317" s="7">
        <f t="shared" si="59"/>
        <v>0</v>
      </c>
      <c r="AG317" s="7"/>
      <c r="AI317" s="139"/>
      <c r="AJ317" s="139"/>
      <c r="AK317" s="139"/>
      <c r="AL317" s="139"/>
      <c r="AM317" s="139"/>
      <c r="AO317" s="139"/>
      <c r="AP317" s="139"/>
      <c r="AQ317" s="139"/>
      <c r="AR317" s="139"/>
      <c r="AS317" s="139"/>
      <c r="AU317" s="139"/>
      <c r="AV317" s="139"/>
      <c r="AW317" s="139"/>
      <c r="AX317" s="139"/>
      <c r="AY317" s="139"/>
      <c r="BA317" s="139"/>
    </row>
    <row r="318" spans="1:64" s="55" customFormat="1" ht="15" customHeight="1" x14ac:dyDescent="0.2">
      <c r="A318" s="8">
        <v>1082</v>
      </c>
      <c r="B318" s="29" t="s">
        <v>872</v>
      </c>
      <c r="C318" s="29">
        <v>8</v>
      </c>
      <c r="D318" s="8" t="s">
        <v>659</v>
      </c>
      <c r="E318" s="72">
        <v>0</v>
      </c>
      <c r="F318" s="72">
        <v>0</v>
      </c>
      <c r="G318" s="72">
        <v>0</v>
      </c>
      <c r="H318" s="72">
        <v>0</v>
      </c>
      <c r="I318" s="72">
        <v>0</v>
      </c>
      <c r="J318" s="72"/>
      <c r="K318" s="72">
        <v>0</v>
      </c>
      <c r="L318" s="72">
        <v>0</v>
      </c>
      <c r="M318" s="72">
        <v>0</v>
      </c>
      <c r="N318" s="72">
        <v>0</v>
      </c>
      <c r="O318" s="72">
        <v>1</v>
      </c>
      <c r="P318" s="72" t="s">
        <v>748</v>
      </c>
      <c r="Q318" s="72">
        <v>0</v>
      </c>
      <c r="R318" s="72">
        <v>1</v>
      </c>
      <c r="S318" s="72">
        <v>0</v>
      </c>
      <c r="T318" s="72">
        <v>0</v>
      </c>
      <c r="U318" s="72">
        <v>0</v>
      </c>
      <c r="V318" s="8"/>
      <c r="W318" s="13">
        <f t="shared" si="65"/>
        <v>0</v>
      </c>
      <c r="X318" s="13">
        <f t="shared" si="66"/>
        <v>0</v>
      </c>
      <c r="Y318" s="13">
        <f t="shared" si="67"/>
        <v>0</v>
      </c>
      <c r="Z318" s="12">
        <f t="shared" si="68"/>
        <v>0</v>
      </c>
      <c r="AA318" s="13">
        <f t="shared" si="69"/>
        <v>0</v>
      </c>
      <c r="AB318" s="7">
        <f t="shared" si="56"/>
        <v>0</v>
      </c>
      <c r="AC318" s="7"/>
      <c r="AD318" s="7">
        <f t="shared" si="57"/>
        <v>0</v>
      </c>
      <c r="AE318" s="7">
        <f t="shared" si="58"/>
        <v>0</v>
      </c>
      <c r="AF318" s="7">
        <f t="shared" si="59"/>
        <v>0</v>
      </c>
      <c r="AG318" s="7"/>
      <c r="AI318" s="137"/>
      <c r="AJ318" s="137"/>
      <c r="AK318" s="137"/>
      <c r="AL318" s="137"/>
      <c r="AM318" s="137"/>
      <c r="AO318" s="137"/>
      <c r="AP318" s="137"/>
      <c r="AQ318" s="137"/>
      <c r="AR318" s="137"/>
      <c r="AS318" s="137"/>
      <c r="AU318" s="137"/>
      <c r="AV318" s="137"/>
      <c r="AW318" s="137"/>
      <c r="AX318" s="137"/>
      <c r="AY318" s="137"/>
      <c r="BA318" s="137"/>
    </row>
    <row r="319" spans="1:64" s="55" customFormat="1" ht="15" customHeight="1" x14ac:dyDescent="0.2">
      <c r="A319" s="8">
        <v>1023</v>
      </c>
      <c r="B319" s="29" t="s">
        <v>818</v>
      </c>
      <c r="C319" s="29">
        <v>8</v>
      </c>
      <c r="D319" s="8" t="s">
        <v>600</v>
      </c>
      <c r="E319" s="72">
        <v>0</v>
      </c>
      <c r="F319" s="72">
        <v>0</v>
      </c>
      <c r="G319" s="72">
        <v>1</v>
      </c>
      <c r="H319" s="72">
        <v>0</v>
      </c>
      <c r="I319" s="72">
        <v>0</v>
      </c>
      <c r="J319" s="72"/>
      <c r="K319" s="72">
        <v>0</v>
      </c>
      <c r="L319" s="72">
        <v>0</v>
      </c>
      <c r="M319" s="72">
        <v>0</v>
      </c>
      <c r="N319" s="72">
        <v>0</v>
      </c>
      <c r="O319" s="72">
        <v>0</v>
      </c>
      <c r="P319" s="72" t="s">
        <v>746</v>
      </c>
      <c r="Q319" s="72">
        <v>0</v>
      </c>
      <c r="R319" s="72">
        <v>1</v>
      </c>
      <c r="S319" s="72">
        <v>0</v>
      </c>
      <c r="T319" s="72">
        <v>0</v>
      </c>
      <c r="U319" s="72">
        <v>0</v>
      </c>
      <c r="V319" s="72"/>
      <c r="W319" s="13">
        <f t="shared" si="65"/>
        <v>0</v>
      </c>
      <c r="X319" s="13">
        <f t="shared" si="66"/>
        <v>0</v>
      </c>
      <c r="Y319" s="13">
        <f t="shared" si="67"/>
        <v>0</v>
      </c>
      <c r="Z319" s="12">
        <f t="shared" si="68"/>
        <v>0</v>
      </c>
      <c r="AA319" s="13">
        <f t="shared" si="69"/>
        <v>0</v>
      </c>
      <c r="AB319" s="7">
        <f t="shared" si="56"/>
        <v>0</v>
      </c>
      <c r="AC319" s="7"/>
      <c r="AD319" s="7">
        <f t="shared" si="57"/>
        <v>0</v>
      </c>
      <c r="AE319" s="7">
        <f t="shared" si="58"/>
        <v>0</v>
      </c>
      <c r="AF319" s="7">
        <f t="shared" si="59"/>
        <v>0</v>
      </c>
      <c r="AG319" s="7"/>
      <c r="AI319" s="137"/>
      <c r="AJ319" s="137"/>
      <c r="AK319" s="137"/>
      <c r="AL319" s="137"/>
      <c r="AM319" s="137"/>
      <c r="AO319" s="137"/>
      <c r="AP319" s="137"/>
      <c r="AQ319" s="137"/>
      <c r="AR319" s="137"/>
      <c r="AS319" s="137"/>
      <c r="AU319" s="137"/>
      <c r="AV319" s="137"/>
      <c r="AW319" s="137"/>
      <c r="AX319" s="137"/>
      <c r="AY319" s="137"/>
      <c r="BA319" s="137"/>
    </row>
    <row r="320" spans="1:64" ht="15" customHeight="1" x14ac:dyDescent="0.2">
      <c r="A320" s="8">
        <v>1099</v>
      </c>
      <c r="B320" s="29" t="s">
        <v>886</v>
      </c>
      <c r="C320" s="29">
        <v>10</v>
      </c>
      <c r="D320" s="8" t="s">
        <v>677</v>
      </c>
      <c r="E320" s="72">
        <v>0</v>
      </c>
      <c r="F320" s="72">
        <v>0</v>
      </c>
      <c r="G320" s="72">
        <v>0</v>
      </c>
      <c r="H320" s="72">
        <v>0</v>
      </c>
      <c r="I320" s="72">
        <v>1</v>
      </c>
      <c r="J320" s="72"/>
      <c r="K320" s="72">
        <v>0</v>
      </c>
      <c r="L320" s="72">
        <v>0</v>
      </c>
      <c r="M320" s="72">
        <v>0</v>
      </c>
      <c r="N320" s="72">
        <v>0</v>
      </c>
      <c r="O320" s="72">
        <v>0</v>
      </c>
      <c r="P320" s="72" t="s">
        <v>768</v>
      </c>
      <c r="Q320" s="72">
        <v>0</v>
      </c>
      <c r="R320" s="72">
        <v>0</v>
      </c>
      <c r="S320" s="72">
        <v>0</v>
      </c>
      <c r="T320" s="72">
        <v>0</v>
      </c>
      <c r="U320" s="72">
        <v>0</v>
      </c>
      <c r="V320" s="8"/>
      <c r="W320" s="13">
        <f t="shared" si="65"/>
        <v>0</v>
      </c>
      <c r="X320" s="13">
        <f t="shared" si="66"/>
        <v>0</v>
      </c>
      <c r="Y320" s="13">
        <f t="shared" si="67"/>
        <v>0</v>
      </c>
      <c r="Z320" s="12">
        <f t="shared" si="68"/>
        <v>0</v>
      </c>
      <c r="AA320" s="13">
        <f t="shared" si="69"/>
        <v>0</v>
      </c>
      <c r="AB320" s="7">
        <f t="shared" si="56"/>
        <v>0</v>
      </c>
      <c r="AC320" s="7"/>
      <c r="AD320" s="7">
        <f t="shared" si="57"/>
        <v>0</v>
      </c>
      <c r="AE320" s="7">
        <f t="shared" si="58"/>
        <v>0</v>
      </c>
      <c r="AF320" s="7">
        <f t="shared" si="59"/>
        <v>0</v>
      </c>
      <c r="AG320" s="7"/>
      <c r="AI320" s="139"/>
      <c r="AJ320" s="139"/>
      <c r="AK320" s="139"/>
      <c r="AL320" s="139"/>
      <c r="AM320" s="139"/>
      <c r="AO320" s="139"/>
      <c r="AP320" s="139"/>
      <c r="AQ320" s="139"/>
      <c r="AR320" s="139"/>
      <c r="AS320" s="139"/>
      <c r="AU320" s="139"/>
      <c r="AV320" s="139"/>
      <c r="AW320" s="139"/>
      <c r="AX320" s="139"/>
      <c r="AY320" s="139"/>
      <c r="BA320" s="139"/>
    </row>
    <row r="321" spans="1:64" s="90" customFormat="1" ht="15" customHeight="1" x14ac:dyDescent="0.2">
      <c r="A321" s="8">
        <v>1148</v>
      </c>
      <c r="B321" s="29" t="s">
        <v>929</v>
      </c>
      <c r="C321" s="29">
        <v>11</v>
      </c>
      <c r="D321" s="8" t="s">
        <v>726</v>
      </c>
      <c r="E321" s="72">
        <v>0</v>
      </c>
      <c r="F321" s="72">
        <v>0</v>
      </c>
      <c r="G321" s="72">
        <v>1</v>
      </c>
      <c r="H321" s="72">
        <v>0</v>
      </c>
      <c r="I321" s="72">
        <v>0</v>
      </c>
      <c r="J321" s="72"/>
      <c r="K321" s="72">
        <v>0</v>
      </c>
      <c r="L321" s="72">
        <v>0</v>
      </c>
      <c r="M321" s="72">
        <v>0</v>
      </c>
      <c r="N321" s="72">
        <v>0</v>
      </c>
      <c r="O321" s="72">
        <v>0</v>
      </c>
      <c r="P321" s="72" t="s">
        <v>744</v>
      </c>
      <c r="Q321" s="72">
        <v>0</v>
      </c>
      <c r="R321" s="72">
        <v>0</v>
      </c>
      <c r="S321" s="72">
        <v>0</v>
      </c>
      <c r="T321" s="72">
        <v>0</v>
      </c>
      <c r="U321" s="72">
        <v>0</v>
      </c>
      <c r="V321" s="8"/>
      <c r="W321" s="13">
        <f t="shared" si="65"/>
        <v>0</v>
      </c>
      <c r="X321" s="13">
        <f t="shared" si="66"/>
        <v>0</v>
      </c>
      <c r="Y321" s="13">
        <f t="shared" si="67"/>
        <v>0</v>
      </c>
      <c r="Z321" s="12">
        <f t="shared" si="68"/>
        <v>0</v>
      </c>
      <c r="AA321" s="13">
        <f t="shared" si="69"/>
        <v>0</v>
      </c>
      <c r="AB321" s="7">
        <f t="shared" si="56"/>
        <v>0</v>
      </c>
      <c r="AC321" s="7"/>
      <c r="AD321" s="7">
        <f t="shared" si="57"/>
        <v>0</v>
      </c>
      <c r="AE321" s="7">
        <f t="shared" si="58"/>
        <v>0</v>
      </c>
      <c r="AF321" s="7">
        <f t="shared" si="59"/>
        <v>0</v>
      </c>
      <c r="AG321" s="7"/>
      <c r="AI321" s="148"/>
      <c r="AJ321" s="148"/>
      <c r="AK321" s="148"/>
      <c r="AL321" s="148"/>
      <c r="AM321" s="148"/>
      <c r="AO321" s="148"/>
      <c r="AP321" s="148"/>
      <c r="AQ321" s="148"/>
      <c r="AR321" s="148"/>
      <c r="AS321" s="148"/>
      <c r="AU321" s="148"/>
      <c r="AV321" s="148"/>
      <c r="AW321" s="148"/>
      <c r="AX321" s="148"/>
      <c r="AY321" s="148"/>
      <c r="AZ321" s="148"/>
      <c r="BA321" s="148"/>
      <c r="BD321" s="148"/>
      <c r="BE321" s="148"/>
      <c r="BF321" s="148"/>
      <c r="BG321" s="148"/>
      <c r="BH321" s="148"/>
      <c r="BI321" s="148"/>
      <c r="BJ321" s="148"/>
      <c r="BK321" s="148"/>
      <c r="BL321" s="148"/>
    </row>
    <row r="322" spans="1:64" s="33" customFormat="1" ht="15" customHeight="1" x14ac:dyDescent="0.2">
      <c r="A322" s="11" t="s">
        <v>319</v>
      </c>
      <c r="B322" s="29" t="s">
        <v>522</v>
      </c>
      <c r="C322" s="29">
        <v>2</v>
      </c>
      <c r="D322" s="4" t="s">
        <v>337</v>
      </c>
      <c r="E322" s="8">
        <v>0</v>
      </c>
      <c r="F322" s="8">
        <v>0</v>
      </c>
      <c r="G322" s="8">
        <v>0</v>
      </c>
      <c r="H322" s="8">
        <v>0</v>
      </c>
      <c r="I322" s="8">
        <v>0</v>
      </c>
      <c r="J322" s="8" t="s">
        <v>549</v>
      </c>
      <c r="K322" s="8">
        <v>0</v>
      </c>
      <c r="L322" s="8">
        <v>0</v>
      </c>
      <c r="M322" s="8">
        <v>0</v>
      </c>
      <c r="N322" s="8">
        <v>0</v>
      </c>
      <c r="O322" s="8">
        <v>0</v>
      </c>
      <c r="P322" s="8"/>
      <c r="Q322" s="8">
        <v>0</v>
      </c>
      <c r="R322" s="8">
        <v>0</v>
      </c>
      <c r="S322" s="8">
        <v>0</v>
      </c>
      <c r="T322" s="8">
        <v>0</v>
      </c>
      <c r="U322" s="8">
        <v>0</v>
      </c>
      <c r="V322" s="8" t="s">
        <v>544</v>
      </c>
      <c r="W322" s="13">
        <f t="shared" si="65"/>
        <v>0</v>
      </c>
      <c r="X322" s="13">
        <f t="shared" si="66"/>
        <v>0</v>
      </c>
      <c r="Y322" s="13">
        <f t="shared" si="67"/>
        <v>0</v>
      </c>
      <c r="Z322" s="12">
        <f t="shared" si="68"/>
        <v>0</v>
      </c>
      <c r="AA322" s="13">
        <f t="shared" si="69"/>
        <v>0</v>
      </c>
      <c r="AB322" s="7">
        <f t="shared" si="56"/>
        <v>0</v>
      </c>
      <c r="AC322" s="7"/>
      <c r="AD322" s="7">
        <f t="shared" si="57"/>
        <v>0</v>
      </c>
      <c r="AE322" s="7">
        <f t="shared" si="58"/>
        <v>0</v>
      </c>
      <c r="AF322" s="7">
        <f t="shared" si="59"/>
        <v>0</v>
      </c>
      <c r="AG322" s="7"/>
      <c r="AI322" s="34"/>
      <c r="AJ322" s="34"/>
      <c r="AK322" s="34"/>
      <c r="AL322" s="34"/>
      <c r="AM322" s="34"/>
      <c r="AO322" s="34"/>
      <c r="AP322" s="34"/>
      <c r="AQ322" s="34"/>
      <c r="AR322" s="34"/>
      <c r="AS322" s="34"/>
      <c r="AU322" s="34"/>
      <c r="AV322" s="34"/>
      <c r="AW322" s="34"/>
      <c r="AX322" s="34"/>
      <c r="AY322" s="34"/>
      <c r="BA322" s="34"/>
    </row>
    <row r="323" spans="1:64" s="33" customFormat="1" ht="15" customHeight="1" x14ac:dyDescent="0.2">
      <c r="A323" s="1" t="s">
        <v>129</v>
      </c>
      <c r="B323" s="29" t="s">
        <v>454</v>
      </c>
      <c r="C323" s="29">
        <v>8</v>
      </c>
      <c r="D323" s="4" t="s">
        <v>138</v>
      </c>
      <c r="E323" s="6">
        <v>1</v>
      </c>
      <c r="F323" s="6">
        <v>1</v>
      </c>
      <c r="G323" s="6">
        <v>0</v>
      </c>
      <c r="H323" s="6">
        <v>0</v>
      </c>
      <c r="I323" s="6">
        <v>0</v>
      </c>
      <c r="J323" s="8" t="s">
        <v>225</v>
      </c>
      <c r="K323" s="5">
        <v>0</v>
      </c>
      <c r="L323" s="5">
        <v>0</v>
      </c>
      <c r="M323" s="14">
        <v>0</v>
      </c>
      <c r="N323" s="14">
        <v>0</v>
      </c>
      <c r="O323" s="14">
        <v>0</v>
      </c>
      <c r="P323" s="8" t="s">
        <v>173</v>
      </c>
      <c r="Q323" s="5">
        <v>0</v>
      </c>
      <c r="R323" s="5">
        <v>0</v>
      </c>
      <c r="S323" s="5">
        <v>0</v>
      </c>
      <c r="T323" s="5">
        <v>0</v>
      </c>
      <c r="U323" s="5">
        <v>0</v>
      </c>
      <c r="V323" s="5"/>
      <c r="W323" s="13">
        <f t="shared" si="65"/>
        <v>0</v>
      </c>
      <c r="X323" s="13">
        <f t="shared" si="66"/>
        <v>0</v>
      </c>
      <c r="Y323" s="13">
        <f t="shared" si="67"/>
        <v>0</v>
      </c>
      <c r="Z323" s="12">
        <f t="shared" si="68"/>
        <v>0</v>
      </c>
      <c r="AA323" s="13">
        <f t="shared" si="69"/>
        <v>0</v>
      </c>
      <c r="AB323" s="7">
        <f t="shared" ref="AB323:AB332" si="70">SUM(W323:AA323)</f>
        <v>0</v>
      </c>
      <c r="AC323" s="7"/>
      <c r="AD323" s="7">
        <f t="shared" ref="AD323:AD332" si="71">W323+X323</f>
        <v>0</v>
      </c>
      <c r="AE323" s="7">
        <f t="shared" ref="AE323:AE332" si="72">Z323+AA323</f>
        <v>0</v>
      </c>
      <c r="AF323" s="7">
        <f t="shared" ref="AF323:AF332" si="73">Y323</f>
        <v>0</v>
      </c>
      <c r="AG323" s="7"/>
      <c r="AI323" s="34"/>
      <c r="AJ323" s="34"/>
      <c r="AK323" s="34"/>
      <c r="AL323" s="34"/>
      <c r="AM323" s="34"/>
      <c r="AO323" s="34"/>
      <c r="AP323" s="34"/>
      <c r="AQ323" s="34"/>
      <c r="AR323" s="34"/>
      <c r="AS323" s="34"/>
      <c r="AU323" s="34"/>
      <c r="AV323" s="34"/>
      <c r="AW323" s="34"/>
      <c r="AX323" s="34"/>
      <c r="AY323" s="34"/>
      <c r="BA323" s="34"/>
    </row>
    <row r="324" spans="1:64" ht="15" customHeight="1" x14ac:dyDescent="0.2">
      <c r="A324" s="8">
        <v>1154</v>
      </c>
      <c r="B324" s="29" t="s">
        <v>935</v>
      </c>
      <c r="C324" s="29">
        <v>10</v>
      </c>
      <c r="D324" s="8" t="s">
        <v>733</v>
      </c>
      <c r="E324" s="72">
        <v>0</v>
      </c>
      <c r="F324" s="72">
        <v>0</v>
      </c>
      <c r="G324" s="72">
        <v>1</v>
      </c>
      <c r="H324" s="72">
        <v>0</v>
      </c>
      <c r="I324" s="72">
        <v>0</v>
      </c>
      <c r="J324" s="72"/>
      <c r="K324" s="72">
        <v>0</v>
      </c>
      <c r="L324" s="72">
        <v>0</v>
      </c>
      <c r="M324" s="72">
        <v>0</v>
      </c>
      <c r="N324" s="72">
        <v>0</v>
      </c>
      <c r="O324" s="72">
        <v>0</v>
      </c>
      <c r="P324" s="72" t="s">
        <v>776</v>
      </c>
      <c r="Q324" s="72">
        <v>0</v>
      </c>
      <c r="R324" s="72">
        <v>1</v>
      </c>
      <c r="S324" s="72">
        <v>0</v>
      </c>
      <c r="T324" s="72">
        <v>0</v>
      </c>
      <c r="U324" s="72">
        <v>0</v>
      </c>
      <c r="V324" s="8"/>
      <c r="W324" s="13">
        <f t="shared" si="65"/>
        <v>0</v>
      </c>
      <c r="X324" s="13">
        <f t="shared" si="66"/>
        <v>0</v>
      </c>
      <c r="Y324" s="13">
        <f t="shared" si="67"/>
        <v>0</v>
      </c>
      <c r="Z324" s="12">
        <f t="shared" si="68"/>
        <v>0</v>
      </c>
      <c r="AA324" s="13">
        <f t="shared" si="69"/>
        <v>0</v>
      </c>
      <c r="AB324" s="7">
        <f t="shared" si="70"/>
        <v>0</v>
      </c>
      <c r="AC324" s="7"/>
      <c r="AD324" s="7">
        <f t="shared" si="71"/>
        <v>0</v>
      </c>
      <c r="AE324" s="7">
        <f t="shared" si="72"/>
        <v>0</v>
      </c>
      <c r="AF324" s="7">
        <f t="shared" si="73"/>
        <v>0</v>
      </c>
      <c r="AG324" s="7"/>
      <c r="AI324" s="139"/>
      <c r="AJ324" s="139"/>
      <c r="AK324" s="139"/>
      <c r="AL324" s="139"/>
      <c r="AM324" s="139"/>
      <c r="AO324" s="139"/>
      <c r="AP324" s="139"/>
      <c r="AQ324" s="139"/>
      <c r="AR324" s="139"/>
      <c r="AS324" s="139"/>
      <c r="AU324" s="139"/>
      <c r="AV324" s="139"/>
      <c r="AW324" s="139"/>
      <c r="AX324" s="139"/>
      <c r="AY324" s="139"/>
      <c r="BA324" s="139"/>
    </row>
    <row r="325" spans="1:64" ht="15" customHeight="1" x14ac:dyDescent="0.2">
      <c r="A325" s="11" t="s">
        <v>245</v>
      </c>
      <c r="B325" s="29" t="s">
        <v>498</v>
      </c>
      <c r="C325" s="29">
        <v>9</v>
      </c>
      <c r="D325" s="4" t="s">
        <v>259</v>
      </c>
      <c r="E325" s="8">
        <v>0</v>
      </c>
      <c r="F325" s="8">
        <v>1</v>
      </c>
      <c r="G325" s="8">
        <v>0</v>
      </c>
      <c r="H325" s="8">
        <v>0</v>
      </c>
      <c r="I325" s="8">
        <v>0</v>
      </c>
      <c r="J325" s="8" t="s">
        <v>546</v>
      </c>
      <c r="K325" s="8">
        <v>0</v>
      </c>
      <c r="L325" s="8">
        <v>0</v>
      </c>
      <c r="M325" s="8">
        <v>0</v>
      </c>
      <c r="N325" s="8">
        <v>0</v>
      </c>
      <c r="O325" s="8">
        <v>0</v>
      </c>
      <c r="P325" s="8"/>
      <c r="Q325" s="8">
        <v>0</v>
      </c>
      <c r="R325" s="8">
        <v>0</v>
      </c>
      <c r="S325" s="8">
        <v>0</v>
      </c>
      <c r="T325" s="8">
        <v>0</v>
      </c>
      <c r="U325" s="8">
        <v>0</v>
      </c>
      <c r="V325" s="8"/>
      <c r="W325" s="13">
        <f t="shared" ref="W325:W332" si="74">IF(((E325+K325+Q325)=1.5),0.5,ROUND((E325+K325+Q325)/3,0))</f>
        <v>0</v>
      </c>
      <c r="X325" s="13">
        <f t="shared" ref="X325:X332" si="75">IF(((F325+L325+R325)=1.5),0.5,ROUND((F325+L325+R325)/3,0))</f>
        <v>0</v>
      </c>
      <c r="Y325" s="13">
        <f t="shared" ref="Y325:Y332" si="76">IF(((G325+M325+S325)=1.5),0.5,ROUND((G325+M325+S325)/3,0))</f>
        <v>0</v>
      </c>
      <c r="Z325" s="12">
        <f t="shared" ref="Z325:Z332" si="77">IF(((H325+N325+T325)=1.5),0.5,ROUND((H325+N325+T325)/3,0))</f>
        <v>0</v>
      </c>
      <c r="AA325" s="13">
        <f t="shared" ref="AA325:AA332" si="78">IF(((I325+O325+U325)=1.5),0.5,ROUND((I325+O325+U325)/3,0))</f>
        <v>0</v>
      </c>
      <c r="AB325" s="7">
        <f t="shared" si="70"/>
        <v>0</v>
      </c>
      <c r="AC325" s="7"/>
      <c r="AD325" s="7">
        <f t="shared" si="71"/>
        <v>0</v>
      </c>
      <c r="AE325" s="7">
        <f t="shared" si="72"/>
        <v>0</v>
      </c>
      <c r="AF325" s="7">
        <f t="shared" si="73"/>
        <v>0</v>
      </c>
      <c r="AG325" s="7"/>
      <c r="AI325" s="139"/>
      <c r="AJ325" s="139"/>
      <c r="AK325" s="139"/>
      <c r="AL325" s="139"/>
      <c r="AM325" s="139"/>
      <c r="AO325" s="139"/>
      <c r="AP325" s="139"/>
      <c r="AQ325" s="139"/>
      <c r="AR325" s="139"/>
      <c r="AS325" s="139"/>
      <c r="AU325" s="139"/>
      <c r="AV325" s="139"/>
      <c r="AW325" s="139"/>
      <c r="AX325" s="139"/>
      <c r="AY325" s="139"/>
      <c r="BA325" s="139"/>
    </row>
    <row r="326" spans="1:64" s="55" customFormat="1" ht="15" customHeight="1" x14ac:dyDescent="0.2">
      <c r="A326" s="11" t="s">
        <v>353</v>
      </c>
      <c r="B326" s="29" t="s">
        <v>533</v>
      </c>
      <c r="C326" s="29">
        <v>1</v>
      </c>
      <c r="D326" s="4" t="s">
        <v>373</v>
      </c>
      <c r="E326" s="8">
        <v>0</v>
      </c>
      <c r="F326" s="8">
        <v>0</v>
      </c>
      <c r="G326" s="8">
        <v>0</v>
      </c>
      <c r="H326" s="8">
        <v>0</v>
      </c>
      <c r="I326" s="8">
        <v>0</v>
      </c>
      <c r="J326" s="8"/>
      <c r="K326" s="8">
        <v>0</v>
      </c>
      <c r="L326" s="8">
        <v>0</v>
      </c>
      <c r="M326" s="8">
        <v>0</v>
      </c>
      <c r="N326" s="8">
        <v>0</v>
      </c>
      <c r="O326" s="8">
        <v>1</v>
      </c>
      <c r="P326" s="8"/>
      <c r="Q326" s="8">
        <v>0</v>
      </c>
      <c r="R326" s="8">
        <v>1</v>
      </c>
      <c r="S326" s="8">
        <v>0</v>
      </c>
      <c r="T326" s="8">
        <v>0</v>
      </c>
      <c r="U326" s="8">
        <v>0</v>
      </c>
      <c r="V326" s="8"/>
      <c r="W326" s="13">
        <f t="shared" si="74"/>
        <v>0</v>
      </c>
      <c r="X326" s="13">
        <f t="shared" si="75"/>
        <v>0</v>
      </c>
      <c r="Y326" s="13">
        <f t="shared" si="76"/>
        <v>0</v>
      </c>
      <c r="Z326" s="12">
        <f t="shared" si="77"/>
        <v>0</v>
      </c>
      <c r="AA326" s="13">
        <f t="shared" si="78"/>
        <v>0</v>
      </c>
      <c r="AB326" s="7">
        <f t="shared" si="70"/>
        <v>0</v>
      </c>
      <c r="AC326" s="7"/>
      <c r="AD326" s="7">
        <f t="shared" si="71"/>
        <v>0</v>
      </c>
      <c r="AE326" s="7">
        <f t="shared" si="72"/>
        <v>0</v>
      </c>
      <c r="AF326" s="7">
        <f t="shared" si="73"/>
        <v>0</v>
      </c>
      <c r="AG326" s="7"/>
      <c r="AI326" s="137"/>
      <c r="AJ326" s="137"/>
      <c r="AK326" s="137"/>
      <c r="AL326" s="137"/>
      <c r="AM326" s="137"/>
      <c r="AO326" s="137"/>
      <c r="AP326" s="137"/>
      <c r="AQ326" s="137"/>
      <c r="AR326" s="137"/>
      <c r="AS326" s="137"/>
      <c r="AU326" s="137"/>
      <c r="AV326" s="137"/>
      <c r="AW326" s="137"/>
      <c r="AX326" s="137"/>
      <c r="AY326" s="137"/>
      <c r="BA326" s="137"/>
    </row>
    <row r="327" spans="1:64" s="55" customFormat="1" ht="15" customHeight="1" x14ac:dyDescent="0.2">
      <c r="A327" s="1" t="s">
        <v>265</v>
      </c>
      <c r="B327" s="29" t="s">
        <v>504</v>
      </c>
      <c r="C327" s="29">
        <v>1</v>
      </c>
      <c r="D327" s="4" t="s">
        <v>279</v>
      </c>
      <c r="E327" s="8">
        <v>0</v>
      </c>
      <c r="F327" s="8">
        <v>0</v>
      </c>
      <c r="G327" s="8">
        <v>0</v>
      </c>
      <c r="H327" s="8">
        <v>1</v>
      </c>
      <c r="I327" s="8">
        <v>0</v>
      </c>
      <c r="J327" s="8"/>
      <c r="K327" s="8">
        <v>0</v>
      </c>
      <c r="L327" s="8">
        <v>0</v>
      </c>
      <c r="M327" s="8">
        <v>0</v>
      </c>
      <c r="N327" s="8">
        <v>0</v>
      </c>
      <c r="O327" s="8">
        <v>0</v>
      </c>
      <c r="P327" s="8"/>
      <c r="Q327" s="8">
        <v>0</v>
      </c>
      <c r="R327" s="8">
        <v>1</v>
      </c>
      <c r="S327" s="8">
        <v>0</v>
      </c>
      <c r="T327" s="8">
        <v>0</v>
      </c>
      <c r="U327" s="8">
        <v>0</v>
      </c>
      <c r="V327" s="8"/>
      <c r="W327" s="13">
        <f t="shared" si="74"/>
        <v>0</v>
      </c>
      <c r="X327" s="13">
        <f t="shared" si="75"/>
        <v>0</v>
      </c>
      <c r="Y327" s="13">
        <f t="shared" si="76"/>
        <v>0</v>
      </c>
      <c r="Z327" s="12">
        <f t="shared" si="77"/>
        <v>0</v>
      </c>
      <c r="AA327" s="13">
        <f t="shared" si="78"/>
        <v>0</v>
      </c>
      <c r="AB327" s="7">
        <f t="shared" si="70"/>
        <v>0</v>
      </c>
      <c r="AC327" s="7"/>
      <c r="AD327" s="7">
        <f t="shared" si="71"/>
        <v>0</v>
      </c>
      <c r="AE327" s="7">
        <f t="shared" si="72"/>
        <v>0</v>
      </c>
      <c r="AF327" s="7">
        <f t="shared" si="73"/>
        <v>0</v>
      </c>
      <c r="AG327" s="7"/>
      <c r="AI327" s="137"/>
      <c r="AJ327" s="137"/>
      <c r="AK327" s="137"/>
      <c r="AL327" s="137"/>
      <c r="AM327" s="137"/>
      <c r="AO327" s="137"/>
      <c r="AP327" s="137"/>
      <c r="AQ327" s="137"/>
      <c r="AR327" s="137"/>
      <c r="AS327" s="137"/>
      <c r="AU327" s="137"/>
      <c r="AV327" s="137"/>
      <c r="AW327" s="137"/>
      <c r="AX327" s="137"/>
      <c r="AY327" s="137"/>
      <c r="BA327" s="137"/>
    </row>
    <row r="328" spans="1:64" s="55" customFormat="1" ht="15" customHeight="1" x14ac:dyDescent="0.2">
      <c r="A328" s="11" t="s">
        <v>77</v>
      </c>
      <c r="B328" s="29" t="s">
        <v>431</v>
      </c>
      <c r="C328" s="29">
        <v>9</v>
      </c>
      <c r="D328" s="4" t="s">
        <v>78</v>
      </c>
      <c r="E328" s="6">
        <v>0</v>
      </c>
      <c r="F328" s="6">
        <v>0</v>
      </c>
      <c r="G328" s="6">
        <v>1</v>
      </c>
      <c r="H328" s="6">
        <v>0</v>
      </c>
      <c r="I328" s="6">
        <v>0</v>
      </c>
      <c r="J328" s="3"/>
      <c r="K328" s="5">
        <v>0</v>
      </c>
      <c r="L328" s="5">
        <v>0</v>
      </c>
      <c r="M328" s="14">
        <v>0</v>
      </c>
      <c r="N328" s="14">
        <v>0</v>
      </c>
      <c r="O328" s="14">
        <v>1</v>
      </c>
      <c r="P328" s="3"/>
      <c r="Q328" s="5">
        <v>0</v>
      </c>
      <c r="R328" s="5">
        <v>1</v>
      </c>
      <c r="S328" s="5">
        <v>0</v>
      </c>
      <c r="T328" s="5">
        <v>0</v>
      </c>
      <c r="U328" s="5">
        <v>0</v>
      </c>
      <c r="V328" s="5"/>
      <c r="W328" s="13">
        <f t="shared" si="74"/>
        <v>0</v>
      </c>
      <c r="X328" s="13">
        <f t="shared" si="75"/>
        <v>0</v>
      </c>
      <c r="Y328" s="13">
        <f t="shared" si="76"/>
        <v>0</v>
      </c>
      <c r="Z328" s="12">
        <f t="shared" si="77"/>
        <v>0</v>
      </c>
      <c r="AA328" s="13">
        <f t="shared" si="78"/>
        <v>0</v>
      </c>
      <c r="AB328" s="7">
        <f t="shared" si="70"/>
        <v>0</v>
      </c>
      <c r="AC328" s="7"/>
      <c r="AD328" s="7">
        <f t="shared" si="71"/>
        <v>0</v>
      </c>
      <c r="AE328" s="7">
        <f t="shared" si="72"/>
        <v>0</v>
      </c>
      <c r="AF328" s="7">
        <f t="shared" si="73"/>
        <v>0</v>
      </c>
      <c r="AG328" s="7"/>
      <c r="AI328" s="137"/>
      <c r="AJ328" s="137"/>
      <c r="AK328" s="137"/>
      <c r="AL328" s="137"/>
      <c r="AM328" s="137"/>
      <c r="AO328" s="137"/>
      <c r="AP328" s="137"/>
      <c r="AQ328" s="137"/>
      <c r="AR328" s="137"/>
      <c r="AS328" s="137"/>
      <c r="AU328" s="137"/>
      <c r="AV328" s="137"/>
      <c r="AW328" s="137"/>
      <c r="AX328" s="137"/>
      <c r="AY328" s="137"/>
      <c r="BA328" s="137"/>
    </row>
    <row r="329" spans="1:64" ht="15" customHeight="1" x14ac:dyDescent="0.2">
      <c r="A329" s="11" t="s">
        <v>954</v>
      </c>
      <c r="B329" s="29" t="s">
        <v>462</v>
      </c>
      <c r="C329" s="29">
        <v>9</v>
      </c>
      <c r="D329" s="4" t="s">
        <v>161</v>
      </c>
      <c r="E329" s="6">
        <v>0</v>
      </c>
      <c r="F329" s="6">
        <v>0</v>
      </c>
      <c r="G329" s="6">
        <v>0</v>
      </c>
      <c r="H329" s="6">
        <v>0</v>
      </c>
      <c r="I329" s="6">
        <v>0</v>
      </c>
      <c r="J329" s="3"/>
      <c r="K329" s="5">
        <v>0</v>
      </c>
      <c r="L329" s="5">
        <v>0</v>
      </c>
      <c r="M329" s="14">
        <v>0</v>
      </c>
      <c r="N329" s="14">
        <v>0</v>
      </c>
      <c r="O329" s="14">
        <v>0</v>
      </c>
      <c r="P329" s="8" t="s">
        <v>44</v>
      </c>
      <c r="Q329" s="5">
        <v>0</v>
      </c>
      <c r="R329" s="5">
        <v>0</v>
      </c>
      <c r="S329" s="5">
        <v>0</v>
      </c>
      <c r="T329" s="5">
        <v>0</v>
      </c>
      <c r="U329" s="5">
        <v>0</v>
      </c>
      <c r="V329" s="5"/>
      <c r="W329" s="13">
        <f t="shared" si="74"/>
        <v>0</v>
      </c>
      <c r="X329" s="13">
        <f t="shared" si="75"/>
        <v>0</v>
      </c>
      <c r="Y329" s="13">
        <f t="shared" si="76"/>
        <v>0</v>
      </c>
      <c r="Z329" s="12">
        <f t="shared" si="77"/>
        <v>0</v>
      </c>
      <c r="AA329" s="13">
        <f t="shared" si="78"/>
        <v>0</v>
      </c>
      <c r="AB329" s="7">
        <f t="shared" si="70"/>
        <v>0</v>
      </c>
      <c r="AC329" s="7"/>
      <c r="AD329" s="7">
        <f t="shared" si="71"/>
        <v>0</v>
      </c>
      <c r="AE329" s="7">
        <f t="shared" si="72"/>
        <v>0</v>
      </c>
      <c r="AF329" s="7">
        <f t="shared" si="73"/>
        <v>0</v>
      </c>
      <c r="AG329" s="7"/>
      <c r="AI329" s="139"/>
      <c r="AJ329" s="139"/>
      <c r="AK329" s="139"/>
      <c r="AL329" s="139"/>
      <c r="AM329" s="139"/>
      <c r="AO329" s="139"/>
      <c r="AP329" s="139"/>
      <c r="AQ329" s="139"/>
      <c r="AR329" s="139"/>
      <c r="AS329" s="139"/>
      <c r="AU329" s="139"/>
      <c r="AV329" s="139"/>
      <c r="AW329" s="139"/>
      <c r="AX329" s="139"/>
      <c r="AY329" s="139"/>
      <c r="BA329" s="139"/>
    </row>
    <row r="330" spans="1:64" ht="15" customHeight="1" x14ac:dyDescent="0.2">
      <c r="A330" s="33">
        <v>1089</v>
      </c>
      <c r="B330" s="32" t="s">
        <v>878</v>
      </c>
      <c r="C330" s="32">
        <v>8</v>
      </c>
      <c r="D330" s="33" t="s">
        <v>666</v>
      </c>
      <c r="E330" s="74">
        <v>0</v>
      </c>
      <c r="F330" s="74">
        <v>1</v>
      </c>
      <c r="G330" s="74">
        <v>1</v>
      </c>
      <c r="H330" s="74">
        <v>0</v>
      </c>
      <c r="I330" s="74">
        <v>0</v>
      </c>
      <c r="J330" s="74"/>
      <c r="K330" s="74">
        <v>0</v>
      </c>
      <c r="L330" s="74">
        <v>0</v>
      </c>
      <c r="M330" s="74">
        <v>0</v>
      </c>
      <c r="N330" s="74">
        <v>0</v>
      </c>
      <c r="O330" s="74">
        <v>0</v>
      </c>
      <c r="P330" s="74"/>
      <c r="Q330" s="74">
        <v>0</v>
      </c>
      <c r="R330" s="74">
        <v>0</v>
      </c>
      <c r="S330" s="74">
        <v>0</v>
      </c>
      <c r="T330" s="74">
        <v>0</v>
      </c>
      <c r="U330" s="74">
        <v>0</v>
      </c>
      <c r="V330" s="33"/>
      <c r="W330" s="77">
        <f t="shared" si="74"/>
        <v>0</v>
      </c>
      <c r="X330" s="77">
        <f t="shared" si="75"/>
        <v>0</v>
      </c>
      <c r="Y330" s="77">
        <f t="shared" si="76"/>
        <v>0</v>
      </c>
      <c r="Z330" s="144">
        <f t="shared" si="77"/>
        <v>0</v>
      </c>
      <c r="AA330" s="77">
        <f t="shared" si="78"/>
        <v>0</v>
      </c>
      <c r="AB330" s="42">
        <f t="shared" si="70"/>
        <v>0</v>
      </c>
      <c r="AC330" s="42"/>
      <c r="AD330" s="42">
        <f t="shared" si="71"/>
        <v>0</v>
      </c>
      <c r="AE330" s="42">
        <f t="shared" si="72"/>
        <v>0</v>
      </c>
      <c r="AF330" s="42">
        <f t="shared" si="73"/>
        <v>0</v>
      </c>
      <c r="AG330" s="42"/>
      <c r="AI330" s="139"/>
      <c r="AJ330" s="139"/>
      <c r="AK330" s="139"/>
      <c r="AL330" s="139"/>
      <c r="AM330" s="139"/>
      <c r="AO330" s="139"/>
      <c r="AP330" s="139"/>
      <c r="AQ330" s="139"/>
      <c r="AR330" s="139"/>
      <c r="AS330" s="139"/>
      <c r="AU330" s="139"/>
      <c r="AV330" s="139"/>
      <c r="AW330" s="139"/>
      <c r="AX330" s="139"/>
      <c r="AY330" s="139"/>
      <c r="BA330" s="139"/>
    </row>
    <row r="331" spans="1:64" ht="15" customHeight="1" x14ac:dyDescent="0.2">
      <c r="A331" s="11" t="s">
        <v>201</v>
      </c>
      <c r="B331" s="29" t="s">
        <v>480</v>
      </c>
      <c r="C331" s="29">
        <v>9</v>
      </c>
      <c r="D331" s="4" t="s">
        <v>210</v>
      </c>
      <c r="E331" s="6">
        <v>0</v>
      </c>
      <c r="F331" s="6">
        <v>0</v>
      </c>
      <c r="G331" s="6">
        <v>0</v>
      </c>
      <c r="H331" s="6">
        <v>0</v>
      </c>
      <c r="I331" s="6">
        <v>0</v>
      </c>
      <c r="J331" s="8" t="s">
        <v>336</v>
      </c>
      <c r="K331" s="9">
        <v>0</v>
      </c>
      <c r="L331" s="9">
        <v>0</v>
      </c>
      <c r="M331" s="16">
        <v>0</v>
      </c>
      <c r="N331" s="16">
        <v>0</v>
      </c>
      <c r="O331" s="16">
        <v>0</v>
      </c>
      <c r="P331" s="10" t="s">
        <v>291</v>
      </c>
      <c r="Q331" s="5">
        <v>0</v>
      </c>
      <c r="R331" s="5">
        <v>0</v>
      </c>
      <c r="S331" s="5">
        <v>0</v>
      </c>
      <c r="T331" s="5">
        <v>0</v>
      </c>
      <c r="U331" s="5">
        <v>0</v>
      </c>
      <c r="V331" s="5"/>
      <c r="W331" s="13">
        <f t="shared" si="74"/>
        <v>0</v>
      </c>
      <c r="X331" s="13">
        <f t="shared" si="75"/>
        <v>0</v>
      </c>
      <c r="Y331" s="13">
        <f t="shared" si="76"/>
        <v>0</v>
      </c>
      <c r="Z331" s="12">
        <f t="shared" si="77"/>
        <v>0</v>
      </c>
      <c r="AA331" s="13">
        <f t="shared" si="78"/>
        <v>0</v>
      </c>
      <c r="AB331" s="7">
        <f t="shared" si="70"/>
        <v>0</v>
      </c>
      <c r="AC331" s="7"/>
      <c r="AD331" s="7">
        <f t="shared" si="71"/>
        <v>0</v>
      </c>
      <c r="AE331" s="7">
        <f t="shared" si="72"/>
        <v>0</v>
      </c>
      <c r="AF331" s="7">
        <f t="shared" si="73"/>
        <v>0</v>
      </c>
      <c r="AG331" s="7"/>
      <c r="AI331" s="139"/>
      <c r="AJ331" s="139"/>
      <c r="AK331" s="139"/>
      <c r="AL331" s="139"/>
      <c r="AM331" s="139"/>
      <c r="AO331" s="139"/>
      <c r="AP331" s="139"/>
      <c r="AQ331" s="139"/>
      <c r="AR331" s="139"/>
      <c r="AS331" s="139"/>
      <c r="AU331" s="139"/>
      <c r="AV331" s="139"/>
      <c r="AW331" s="139"/>
      <c r="AX331" s="139"/>
      <c r="AY331" s="139"/>
      <c r="BA331" s="139"/>
    </row>
    <row r="332" spans="1:64" ht="15" customHeight="1" x14ac:dyDescent="0.2">
      <c r="A332" s="8">
        <v>1028</v>
      </c>
      <c r="B332" s="29" t="s">
        <v>823</v>
      </c>
      <c r="C332" s="29">
        <v>8</v>
      </c>
      <c r="D332" s="8" t="s">
        <v>605</v>
      </c>
      <c r="E332" s="72">
        <v>0</v>
      </c>
      <c r="F332" s="72">
        <v>0</v>
      </c>
      <c r="G332" s="72">
        <v>0</v>
      </c>
      <c r="H332" s="72">
        <v>0</v>
      </c>
      <c r="I332" s="72">
        <v>1</v>
      </c>
      <c r="J332" s="72" t="s">
        <v>62</v>
      </c>
      <c r="K332" s="72">
        <v>0</v>
      </c>
      <c r="L332" s="72">
        <v>0</v>
      </c>
      <c r="M332" s="72">
        <v>0</v>
      </c>
      <c r="N332" s="72">
        <v>0</v>
      </c>
      <c r="O332" s="72">
        <v>0</v>
      </c>
      <c r="P332" s="72" t="s">
        <v>744</v>
      </c>
      <c r="Q332" s="72">
        <v>0</v>
      </c>
      <c r="R332" s="72">
        <v>1</v>
      </c>
      <c r="S332" s="72">
        <v>1</v>
      </c>
      <c r="T332" s="72">
        <v>0</v>
      </c>
      <c r="U332" s="72">
        <v>0</v>
      </c>
      <c r="W332" s="13">
        <f t="shared" si="74"/>
        <v>0</v>
      </c>
      <c r="X332" s="13">
        <f t="shared" si="75"/>
        <v>0</v>
      </c>
      <c r="Y332" s="13">
        <f t="shared" si="76"/>
        <v>0</v>
      </c>
      <c r="Z332" s="12">
        <f t="shared" si="77"/>
        <v>0</v>
      </c>
      <c r="AA332" s="13">
        <f t="shared" si="78"/>
        <v>0</v>
      </c>
      <c r="AB332" s="7">
        <f t="shared" si="70"/>
        <v>0</v>
      </c>
      <c r="AC332" s="7"/>
      <c r="AD332" s="7">
        <f t="shared" si="71"/>
        <v>0</v>
      </c>
      <c r="AE332" s="7">
        <f t="shared" si="72"/>
        <v>0</v>
      </c>
      <c r="AF332" s="7">
        <f t="shared" si="73"/>
        <v>0</v>
      </c>
      <c r="AG332" s="7"/>
      <c r="AI332" s="139"/>
      <c r="AJ332" s="139"/>
      <c r="AK332" s="139"/>
      <c r="AL332" s="139"/>
      <c r="AM332" s="139"/>
      <c r="AO332" s="139"/>
      <c r="AP332" s="139"/>
      <c r="AQ332" s="139"/>
      <c r="AR332" s="139"/>
      <c r="AS332" s="139"/>
      <c r="AU332" s="139"/>
      <c r="AV332" s="139"/>
      <c r="AW332" s="139"/>
      <c r="AX332" s="139"/>
      <c r="AY332" s="139"/>
      <c r="BA332" s="139"/>
    </row>
    <row r="333" spans="1:64" ht="15" customHeight="1" x14ac:dyDescent="0.2">
      <c r="A333" s="11"/>
      <c r="B333" s="11"/>
      <c r="C333" s="11"/>
      <c r="D333" s="8"/>
      <c r="E333" s="8"/>
      <c r="F333" s="8"/>
      <c r="G333" s="8"/>
      <c r="H333" s="8"/>
      <c r="I333" s="8"/>
      <c r="J333" s="8"/>
      <c r="K333" s="8"/>
      <c r="L333" s="8"/>
      <c r="M333" s="15"/>
      <c r="N333" s="15"/>
      <c r="O333" s="15"/>
      <c r="P333" s="8"/>
      <c r="Q333" s="8"/>
      <c r="R333" s="8"/>
      <c r="S333" s="8"/>
      <c r="T333" s="8"/>
      <c r="U333" s="8"/>
      <c r="V333" s="8"/>
      <c r="W333" s="13"/>
      <c r="X333" s="13"/>
      <c r="Y333" s="13"/>
      <c r="Z333" s="12"/>
      <c r="AA333" s="13"/>
      <c r="AB333" s="7"/>
      <c r="AC333" s="7"/>
      <c r="AD333" s="7"/>
      <c r="AE333" s="7"/>
      <c r="AF333" s="7"/>
      <c r="AG333" s="7"/>
      <c r="AI333" s="139"/>
      <c r="AJ333" s="139"/>
      <c r="AK333" s="139"/>
      <c r="AL333" s="139"/>
      <c r="AM333" s="139"/>
      <c r="AO333" s="139"/>
      <c r="AP333" s="139"/>
      <c r="AQ333" s="139"/>
      <c r="AR333" s="139"/>
      <c r="AS333" s="139"/>
      <c r="AU333" s="139"/>
      <c r="AV333" s="139"/>
      <c r="AW333" s="139"/>
      <c r="AX333" s="139"/>
      <c r="AY333" s="139"/>
      <c r="BA333" s="139"/>
    </row>
    <row r="334" spans="1:64" ht="15" customHeight="1" x14ac:dyDescent="0.2">
      <c r="A334" s="11"/>
      <c r="B334" s="11"/>
      <c r="C334" s="11"/>
      <c r="D334" s="8"/>
      <c r="E334" s="8"/>
      <c r="F334" s="8"/>
      <c r="G334" s="8"/>
      <c r="H334" s="8"/>
      <c r="I334" s="8"/>
      <c r="J334" s="8"/>
      <c r="K334" s="8"/>
      <c r="L334" s="8"/>
      <c r="M334" s="15"/>
      <c r="N334" s="15"/>
      <c r="O334" s="15"/>
      <c r="P334" s="8"/>
      <c r="Q334" s="8"/>
      <c r="R334" s="8"/>
      <c r="S334" s="8"/>
      <c r="T334" s="8"/>
      <c r="U334" s="8"/>
      <c r="V334" s="8" t="s">
        <v>960</v>
      </c>
      <c r="W334" s="13" t="s">
        <v>963</v>
      </c>
      <c r="X334" s="13">
        <f t="shared" ref="X334:AB334" si="79">AVERAGE(X3:X332)</f>
        <v>0.75757575757575757</v>
      </c>
      <c r="Y334" s="13">
        <f t="shared" si="79"/>
        <v>0.26363636363636361</v>
      </c>
      <c r="Z334" s="13">
        <f t="shared" si="79"/>
        <v>0.15909090909090909</v>
      </c>
      <c r="AA334" s="13">
        <f t="shared" si="79"/>
        <v>0.22121212121212122</v>
      </c>
      <c r="AB334" s="13">
        <f t="shared" si="79"/>
        <v>1.8772727272727272</v>
      </c>
      <c r="AC334" s="13"/>
      <c r="AD334" s="13">
        <f>AVERAGE(AD3:AD332)</f>
        <v>1.2333333333333334</v>
      </c>
      <c r="AE334" s="13">
        <f>AVERAGE(AE3:AE332)</f>
        <v>0.38030303030303031</v>
      </c>
      <c r="AF334" s="13">
        <f>AVERAGE(AF3:AF332)</f>
        <v>0.26363636363636361</v>
      </c>
      <c r="AG334" s="7"/>
      <c r="AI334" s="139"/>
      <c r="AJ334" s="139"/>
      <c r="AK334" s="139"/>
      <c r="AL334" s="139"/>
      <c r="AM334" s="139"/>
      <c r="AO334" s="139"/>
      <c r="AP334" s="139"/>
      <c r="AQ334" s="139"/>
      <c r="AR334" s="139"/>
      <c r="AS334" s="139"/>
      <c r="AU334" s="139"/>
      <c r="AV334" s="139"/>
      <c r="AW334" s="139"/>
      <c r="AX334" s="139"/>
      <c r="AY334" s="139"/>
      <c r="BA334" s="139"/>
    </row>
    <row r="335" spans="1:64" ht="15" customHeight="1" x14ac:dyDescent="0.2">
      <c r="A335" s="54"/>
      <c r="B335" s="138"/>
      <c r="C335" s="138"/>
      <c r="E335" s="73"/>
      <c r="F335" s="73"/>
      <c r="G335" s="73"/>
      <c r="H335" s="73"/>
      <c r="I335" s="73"/>
      <c r="J335" s="73"/>
      <c r="K335" s="73"/>
      <c r="L335" s="73"/>
      <c r="M335" s="73"/>
      <c r="N335" s="73"/>
      <c r="O335" s="73"/>
      <c r="P335" s="73"/>
      <c r="Q335" s="73"/>
      <c r="R335" s="73"/>
      <c r="S335" s="73"/>
      <c r="T335" s="73"/>
      <c r="U335" s="73"/>
      <c r="AC335" s="139"/>
      <c r="AD335" s="139"/>
      <c r="AE335" s="139"/>
      <c r="AF335" s="139"/>
      <c r="AG335" s="139"/>
      <c r="AI335" s="139"/>
      <c r="AJ335" s="139"/>
      <c r="AK335" s="139"/>
      <c r="AL335" s="139"/>
      <c r="AM335" s="139"/>
      <c r="AO335" s="139"/>
      <c r="AP335" s="139"/>
      <c r="AQ335" s="139"/>
      <c r="AR335" s="139"/>
      <c r="AS335" s="139"/>
      <c r="AU335" s="139"/>
      <c r="AV335" s="139"/>
      <c r="AW335" s="139"/>
      <c r="AX335" s="139"/>
      <c r="AY335" s="139"/>
      <c r="BA335" s="139"/>
    </row>
    <row r="336" spans="1:64" ht="15" customHeight="1" x14ac:dyDescent="0.2">
      <c r="A336" s="54"/>
      <c r="B336" s="138"/>
      <c r="C336" s="138"/>
      <c r="E336" s="73"/>
      <c r="F336" s="73"/>
      <c r="G336" s="73"/>
      <c r="H336" s="73"/>
      <c r="I336" s="73"/>
      <c r="J336" s="73"/>
      <c r="K336" s="73"/>
      <c r="L336" s="73"/>
      <c r="M336" s="73"/>
      <c r="N336" s="73"/>
      <c r="O336" s="73"/>
      <c r="P336" s="73"/>
      <c r="Q336" s="73"/>
      <c r="R336" s="73"/>
      <c r="S336" s="73"/>
      <c r="T336" s="73"/>
      <c r="U336" s="73"/>
      <c r="AC336" s="139"/>
      <c r="AD336" s="139"/>
      <c r="AE336" s="139"/>
      <c r="AF336" s="139"/>
      <c r="AG336" s="139"/>
      <c r="AI336" s="139"/>
      <c r="AJ336" s="139"/>
      <c r="AK336" s="139"/>
      <c r="AL336" s="139"/>
      <c r="AM336" s="139"/>
      <c r="AO336" s="139"/>
      <c r="AP336" s="139"/>
      <c r="AQ336" s="139"/>
      <c r="AR336" s="139"/>
      <c r="AS336" s="139"/>
      <c r="AU336" s="139"/>
      <c r="AV336" s="139"/>
      <c r="AW336" s="139"/>
      <c r="AX336" s="139"/>
      <c r="AY336" s="139"/>
      <c r="BA336" s="139"/>
    </row>
    <row r="337" spans="1:64" ht="15" customHeight="1" x14ac:dyDescent="0.2">
      <c r="B337" s="138"/>
      <c r="C337" s="138"/>
      <c r="D337" s="140"/>
      <c r="J337" s="73"/>
      <c r="M337" s="54"/>
      <c r="N337" s="54"/>
      <c r="O337" s="54"/>
      <c r="AC337" s="159"/>
      <c r="AD337" s="159"/>
      <c r="AE337" s="159"/>
      <c r="AF337" s="159"/>
      <c r="AG337" s="159"/>
      <c r="AH337" s="159"/>
      <c r="AI337" s="159"/>
      <c r="AJ337" s="159"/>
      <c r="AK337" s="159"/>
      <c r="AL337" s="159"/>
      <c r="AM337" s="159"/>
      <c r="AN337" s="159"/>
      <c r="AO337" s="159"/>
      <c r="AP337" s="159"/>
      <c r="AQ337" s="159"/>
      <c r="AR337" s="159"/>
      <c r="AS337" s="159"/>
      <c r="AT337" s="159"/>
      <c r="AU337" s="159"/>
      <c r="AV337" s="159"/>
      <c r="AW337" s="159"/>
      <c r="AX337" s="159"/>
      <c r="AY337" s="139"/>
      <c r="AZ337" s="139"/>
      <c r="BA337" s="139"/>
      <c r="BD337" s="139"/>
      <c r="BE337" s="139"/>
      <c r="BF337" s="139"/>
      <c r="BG337" s="139"/>
      <c r="BH337" s="139"/>
      <c r="BI337" s="139"/>
      <c r="BJ337" s="139"/>
      <c r="BK337" s="139"/>
      <c r="BL337" s="139"/>
    </row>
    <row r="338" spans="1:64" ht="15" customHeight="1" x14ac:dyDescent="0.2">
      <c r="A338" s="54"/>
      <c r="B338" s="54"/>
      <c r="E338" s="73"/>
      <c r="F338" s="73"/>
      <c r="G338" s="73"/>
      <c r="H338" s="73"/>
      <c r="I338" s="73"/>
      <c r="J338" s="73"/>
      <c r="K338" s="73"/>
      <c r="L338" s="73"/>
      <c r="M338" s="73"/>
      <c r="N338" s="73"/>
      <c r="O338" s="73"/>
      <c r="P338" s="73"/>
      <c r="Q338" s="73"/>
      <c r="R338" s="73"/>
      <c r="S338" s="73"/>
      <c r="T338" s="73"/>
      <c r="U338" s="73"/>
      <c r="AC338" s="139"/>
      <c r="AD338" s="139"/>
      <c r="AE338" s="139"/>
      <c r="AF338" s="139"/>
      <c r="AG338" s="139"/>
      <c r="AI338" s="139"/>
      <c r="AJ338" s="139"/>
      <c r="AK338" s="139"/>
      <c r="AL338" s="139"/>
      <c r="AM338" s="139"/>
      <c r="AO338" s="139"/>
      <c r="AP338" s="139"/>
      <c r="AQ338" s="139"/>
      <c r="AR338" s="139"/>
      <c r="AS338" s="139"/>
      <c r="AU338" s="139"/>
      <c r="AV338" s="139"/>
      <c r="AW338" s="139"/>
      <c r="AX338" s="139"/>
      <c r="AY338" s="139"/>
      <c r="BA338" s="139"/>
    </row>
    <row r="340" spans="1:64" ht="15" customHeight="1" x14ac:dyDescent="0.2">
      <c r="W340" s="132"/>
    </row>
  </sheetData>
  <mergeCells count="5">
    <mergeCell ref="E1:I1"/>
    <mergeCell ref="W1:AA1"/>
    <mergeCell ref="AI1:AM1"/>
    <mergeCell ref="AO1:AS1"/>
    <mergeCell ref="AU1:AY1"/>
  </mergeCells>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L119"/>
  <sheetViews>
    <sheetView zoomScale="150" zoomScaleNormal="150" zoomScalePageLayoutView="150" workbookViewId="0">
      <pane ySplit="1" topLeftCell="A75" activePane="bottomLeft" state="frozen"/>
      <selection pane="bottomLeft" activeCell="C110" sqref="C110"/>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5" style="54"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59" bestFit="1" customWidth="1"/>
    <col min="24" max="25" width="4.33203125" style="159" bestFit="1" customWidth="1"/>
    <col min="26" max="26" width="4.33203125" style="136" bestFit="1" customWidth="1"/>
    <col min="27" max="27" width="4.33203125" style="159" bestFit="1" customWidth="1"/>
    <col min="28" max="28" width="3.83203125" style="132" customWidth="1"/>
    <col min="29" max="33" width="4.33203125" style="54" bestFit="1" customWidth="1"/>
    <col min="34" max="34" width="3.33203125" style="54" customWidth="1"/>
    <col min="35" max="39" width="4.33203125" style="54" bestFit="1" customWidth="1"/>
    <col min="40" max="40" width="3.332031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158"/>
      <c r="W1" s="218" t="s">
        <v>393</v>
      </c>
      <c r="X1" s="218"/>
      <c r="Y1" s="218"/>
      <c r="Z1" s="218"/>
      <c r="AA1" s="218"/>
      <c r="AB1" s="20"/>
      <c r="AC1" s="20"/>
      <c r="AD1" s="20"/>
      <c r="AE1" s="20"/>
      <c r="AF1" s="20"/>
      <c r="AG1" s="20"/>
      <c r="AI1" s="219"/>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134"/>
      <c r="AJ2" s="134"/>
      <c r="AK2" s="134"/>
      <c r="AL2" s="134"/>
      <c r="AM2" s="134"/>
      <c r="AO2" s="134"/>
      <c r="AP2" s="134"/>
      <c r="AQ2" s="134"/>
      <c r="AR2" s="134"/>
      <c r="AS2" s="134"/>
      <c r="AU2" s="134"/>
      <c r="AV2" s="134"/>
      <c r="AW2" s="134"/>
      <c r="AX2" s="134"/>
      <c r="AY2" s="134"/>
    </row>
    <row r="3" spans="1:64" s="199" customFormat="1" ht="13.5" customHeight="1" x14ac:dyDescent="0.2">
      <c r="A3" s="192" t="s">
        <v>282</v>
      </c>
      <c r="B3" s="193" t="s">
        <v>509</v>
      </c>
      <c r="C3" s="193">
        <v>3</v>
      </c>
      <c r="D3" s="194" t="s">
        <v>300</v>
      </c>
      <c r="E3" s="195">
        <v>1</v>
      </c>
      <c r="F3" s="195">
        <v>1</v>
      </c>
      <c r="G3" s="195">
        <v>1</v>
      </c>
      <c r="H3" s="195">
        <v>0</v>
      </c>
      <c r="I3" s="195">
        <v>0</v>
      </c>
      <c r="J3" s="195"/>
      <c r="K3" s="195">
        <v>1</v>
      </c>
      <c r="L3" s="195">
        <v>1</v>
      </c>
      <c r="M3" s="195">
        <v>1</v>
      </c>
      <c r="N3" s="195">
        <v>1</v>
      </c>
      <c r="O3" s="195">
        <v>1</v>
      </c>
      <c r="P3" s="195"/>
      <c r="Q3" s="195">
        <v>1</v>
      </c>
      <c r="R3" s="195">
        <v>1</v>
      </c>
      <c r="S3" s="195">
        <v>1</v>
      </c>
      <c r="T3" s="195">
        <v>1</v>
      </c>
      <c r="U3" s="195">
        <v>1</v>
      </c>
      <c r="V3" s="195"/>
      <c r="W3" s="196">
        <f t="shared" ref="W3:W34" si="0">IF(((E3+K3+Q3)=1.5),0.5,ROUND((E3+K3+Q3)/3,0))</f>
        <v>1</v>
      </c>
      <c r="X3" s="196">
        <f t="shared" ref="X3:X34" si="1">IF(((F3+L3+R3)=1.5),0.5,ROUND((F3+L3+R3)/3,0))</f>
        <v>1</v>
      </c>
      <c r="Y3" s="196">
        <f t="shared" ref="Y3:Y34" si="2">IF(((G3+M3+S3)=1.5),0.5,ROUND((G3+M3+S3)/3,0))</f>
        <v>1</v>
      </c>
      <c r="Z3" s="196">
        <f t="shared" ref="Z3:Z34" si="3">IF(((H3+N3+T3)=1.5),0.5,ROUND((H3+N3+T3)/3,0))</f>
        <v>1</v>
      </c>
      <c r="AA3" s="196">
        <f t="shared" ref="AA3:AA34" si="4">IF(((I3+O3+U3)=1.5),0.5,ROUND((I3+O3+U3)/3,0))</f>
        <v>1</v>
      </c>
      <c r="AB3" s="197">
        <f t="shared" ref="AB3:AB34" si="5">SUM(W3:AA3)</f>
        <v>5</v>
      </c>
      <c r="AC3" s="197"/>
      <c r="AD3" s="198">
        <f t="shared" ref="AD3:AD34" si="6">W3+X3</f>
        <v>2</v>
      </c>
      <c r="AE3" s="198">
        <f t="shared" ref="AE3:AE34" si="7">Z3+AA3</f>
        <v>2</v>
      </c>
      <c r="AF3" s="198">
        <f t="shared" ref="AF3:AF34" si="8">Y3</f>
        <v>1</v>
      </c>
      <c r="AG3" s="198"/>
      <c r="AI3" s="200"/>
      <c r="AJ3" s="200"/>
      <c r="AK3" s="200"/>
      <c r="AL3" s="200"/>
      <c r="AM3" s="200"/>
      <c r="AO3" s="200"/>
      <c r="AP3" s="200"/>
      <c r="AQ3" s="200"/>
      <c r="AR3" s="200"/>
      <c r="AS3" s="200"/>
      <c r="AU3" s="200"/>
      <c r="AV3" s="200"/>
      <c r="AW3" s="200"/>
      <c r="AX3" s="200"/>
      <c r="AY3" s="200"/>
      <c r="BA3" s="200"/>
    </row>
    <row r="4" spans="1:64" s="78" customFormat="1" ht="13.5" customHeight="1" x14ac:dyDescent="0.2">
      <c r="A4" s="8">
        <v>1034</v>
      </c>
      <c r="B4" s="29" t="s">
        <v>829</v>
      </c>
      <c r="C4" s="29">
        <v>9</v>
      </c>
      <c r="D4" s="8" t="s">
        <v>611</v>
      </c>
      <c r="E4" s="72">
        <v>0</v>
      </c>
      <c r="F4" s="72">
        <v>1</v>
      </c>
      <c r="G4" s="72">
        <v>1</v>
      </c>
      <c r="H4" s="72">
        <v>1</v>
      </c>
      <c r="I4" s="72">
        <v>1</v>
      </c>
      <c r="J4" s="72"/>
      <c r="K4" s="72">
        <v>1</v>
      </c>
      <c r="L4" s="72">
        <v>1</v>
      </c>
      <c r="M4" s="72">
        <v>0.5</v>
      </c>
      <c r="N4" s="72">
        <v>0.5</v>
      </c>
      <c r="O4" s="72">
        <v>0.5</v>
      </c>
      <c r="P4" s="72"/>
      <c r="Q4" s="72">
        <v>1</v>
      </c>
      <c r="R4" s="72">
        <v>1</v>
      </c>
      <c r="S4" s="72">
        <v>1</v>
      </c>
      <c r="T4" s="72">
        <v>1</v>
      </c>
      <c r="U4" s="72">
        <v>1</v>
      </c>
      <c r="V4" s="54"/>
      <c r="W4" s="13">
        <f t="shared" si="0"/>
        <v>1</v>
      </c>
      <c r="X4" s="13">
        <f t="shared" si="1"/>
        <v>1</v>
      </c>
      <c r="Y4" s="13">
        <f t="shared" si="2"/>
        <v>1</v>
      </c>
      <c r="Z4" s="12">
        <f t="shared" si="3"/>
        <v>1</v>
      </c>
      <c r="AA4" s="13">
        <f t="shared" si="4"/>
        <v>1</v>
      </c>
      <c r="AB4" s="7">
        <f t="shared" si="5"/>
        <v>5</v>
      </c>
      <c r="AC4" s="7"/>
      <c r="AD4" s="7">
        <f t="shared" si="6"/>
        <v>2</v>
      </c>
      <c r="AE4" s="7">
        <f t="shared" si="7"/>
        <v>2</v>
      </c>
      <c r="AF4" s="7">
        <f t="shared" si="8"/>
        <v>1</v>
      </c>
      <c r="AG4" s="7"/>
      <c r="AI4" s="80"/>
      <c r="AJ4" s="80"/>
      <c r="AK4" s="80"/>
      <c r="AL4" s="80"/>
      <c r="AM4" s="80"/>
      <c r="AO4" s="80"/>
      <c r="AP4" s="80"/>
      <c r="AQ4" s="80"/>
      <c r="AR4" s="80"/>
      <c r="AS4" s="80"/>
      <c r="AU4" s="80"/>
      <c r="AV4" s="80"/>
      <c r="AW4" s="80"/>
      <c r="AX4" s="80"/>
      <c r="AY4" s="80"/>
      <c r="BA4" s="80"/>
    </row>
    <row r="5" spans="1:64" s="78" customFormat="1" ht="13.5" customHeight="1" x14ac:dyDescent="0.2">
      <c r="A5" s="8">
        <v>1111</v>
      </c>
      <c r="B5" s="29" t="s">
        <v>896</v>
      </c>
      <c r="C5" s="29">
        <v>8</v>
      </c>
      <c r="D5" s="8" t="s">
        <v>689</v>
      </c>
      <c r="E5" s="72">
        <v>1</v>
      </c>
      <c r="F5" s="72">
        <v>1</v>
      </c>
      <c r="G5" s="72">
        <v>1</v>
      </c>
      <c r="H5" s="72">
        <v>1</v>
      </c>
      <c r="I5" s="72">
        <v>1</v>
      </c>
      <c r="J5" s="72"/>
      <c r="K5" s="72">
        <v>1</v>
      </c>
      <c r="L5" s="72">
        <v>1</v>
      </c>
      <c r="M5" s="72">
        <v>0</v>
      </c>
      <c r="N5" s="72">
        <v>0</v>
      </c>
      <c r="O5" s="72">
        <v>0.5</v>
      </c>
      <c r="P5" s="72"/>
      <c r="Q5" s="72">
        <v>1</v>
      </c>
      <c r="R5" s="72">
        <v>1</v>
      </c>
      <c r="S5" s="72">
        <v>1</v>
      </c>
      <c r="T5" s="72">
        <v>1</v>
      </c>
      <c r="U5" s="72">
        <v>1</v>
      </c>
      <c r="V5" s="8"/>
      <c r="W5" s="13">
        <f t="shared" si="0"/>
        <v>1</v>
      </c>
      <c r="X5" s="13">
        <f t="shared" si="1"/>
        <v>1</v>
      </c>
      <c r="Y5" s="13">
        <f t="shared" si="2"/>
        <v>1</v>
      </c>
      <c r="Z5" s="12">
        <f t="shared" si="3"/>
        <v>1</v>
      </c>
      <c r="AA5" s="13">
        <f t="shared" si="4"/>
        <v>1</v>
      </c>
      <c r="AB5" s="7">
        <f t="shared" si="5"/>
        <v>5</v>
      </c>
      <c r="AC5" s="7"/>
      <c r="AD5" s="7">
        <f t="shared" si="6"/>
        <v>2</v>
      </c>
      <c r="AE5" s="7">
        <f t="shared" si="7"/>
        <v>2</v>
      </c>
      <c r="AF5" s="7">
        <f t="shared" si="8"/>
        <v>1</v>
      </c>
      <c r="AG5" s="7"/>
      <c r="AI5" s="80"/>
      <c r="AJ5" s="80"/>
      <c r="AK5" s="80"/>
      <c r="AL5" s="80"/>
      <c r="AM5" s="80"/>
      <c r="AO5" s="80"/>
      <c r="AP5" s="80"/>
      <c r="AQ5" s="80"/>
      <c r="AR5" s="80"/>
      <c r="AS5" s="80"/>
      <c r="AU5" s="80"/>
      <c r="AV5" s="80"/>
      <c r="AW5" s="80"/>
      <c r="AX5" s="80"/>
      <c r="AY5" s="80"/>
      <c r="BA5" s="80"/>
    </row>
    <row r="6" spans="1:64" s="55" customFormat="1" ht="13.5" customHeight="1" x14ac:dyDescent="0.2">
      <c r="A6" s="8">
        <v>1021</v>
      </c>
      <c r="B6" s="29" t="s">
        <v>816</v>
      </c>
      <c r="C6" s="29">
        <v>10</v>
      </c>
      <c r="D6" s="8" t="s">
        <v>598</v>
      </c>
      <c r="E6" s="72">
        <v>1</v>
      </c>
      <c r="F6" s="72">
        <v>1</v>
      </c>
      <c r="G6" s="72">
        <v>1</v>
      </c>
      <c r="H6" s="72">
        <v>0</v>
      </c>
      <c r="I6" s="72">
        <v>0</v>
      </c>
      <c r="J6" s="72"/>
      <c r="K6" s="72">
        <v>1</v>
      </c>
      <c r="L6" s="72">
        <v>1</v>
      </c>
      <c r="M6" s="72">
        <v>0.5</v>
      </c>
      <c r="N6" s="72">
        <v>5</v>
      </c>
      <c r="O6" s="72">
        <v>1</v>
      </c>
      <c r="P6" s="72"/>
      <c r="Q6" s="72">
        <v>1</v>
      </c>
      <c r="R6" s="72">
        <v>1</v>
      </c>
      <c r="S6" s="72">
        <v>1</v>
      </c>
      <c r="T6" s="72">
        <v>0</v>
      </c>
      <c r="U6" s="72">
        <v>0</v>
      </c>
      <c r="V6" s="72"/>
      <c r="W6" s="13">
        <f t="shared" si="0"/>
        <v>1</v>
      </c>
      <c r="X6" s="13">
        <f t="shared" si="1"/>
        <v>1</v>
      </c>
      <c r="Y6" s="13">
        <f t="shared" si="2"/>
        <v>1</v>
      </c>
      <c r="Z6" s="12">
        <f t="shared" si="3"/>
        <v>2</v>
      </c>
      <c r="AA6" s="13">
        <f t="shared" si="4"/>
        <v>0</v>
      </c>
      <c r="AB6" s="7">
        <f t="shared" si="5"/>
        <v>5</v>
      </c>
      <c r="AC6" s="7"/>
      <c r="AD6" s="7">
        <f t="shared" si="6"/>
        <v>2</v>
      </c>
      <c r="AE6" s="7">
        <f t="shared" si="7"/>
        <v>2</v>
      </c>
      <c r="AF6" s="7">
        <f t="shared" si="8"/>
        <v>1</v>
      </c>
      <c r="AG6" s="7"/>
      <c r="AH6" s="54"/>
      <c r="AI6" s="139"/>
      <c r="AJ6" s="139"/>
      <c r="AK6" s="139"/>
      <c r="AL6" s="139"/>
      <c r="AM6" s="139"/>
      <c r="AN6" s="54"/>
      <c r="AO6" s="139"/>
      <c r="AP6" s="139"/>
      <c r="AQ6" s="139"/>
      <c r="AR6" s="139"/>
      <c r="AS6" s="139"/>
      <c r="AT6" s="54"/>
      <c r="AU6" s="139"/>
      <c r="AV6" s="139"/>
      <c r="AW6" s="139"/>
      <c r="AX6" s="139"/>
      <c r="AY6" s="139"/>
      <c r="AZ6" s="54"/>
      <c r="BA6" s="139"/>
      <c r="BB6" s="54"/>
      <c r="BC6" s="54"/>
      <c r="BD6" s="54"/>
      <c r="BE6" s="54"/>
      <c r="BF6" s="54"/>
      <c r="BG6" s="54"/>
      <c r="BH6" s="54"/>
      <c r="BI6" s="54"/>
      <c r="BJ6" s="54"/>
      <c r="BK6" s="54"/>
      <c r="BL6" s="54"/>
    </row>
    <row r="7" spans="1:64" ht="13.5" customHeight="1" x14ac:dyDescent="0.2">
      <c r="A7" s="1" t="s">
        <v>6</v>
      </c>
      <c r="B7" s="86" t="s">
        <v>403</v>
      </c>
      <c r="C7" s="86">
        <v>9</v>
      </c>
      <c r="D7" s="87" t="s">
        <v>12</v>
      </c>
      <c r="E7" s="2">
        <v>1</v>
      </c>
      <c r="F7" s="2">
        <v>1</v>
      </c>
      <c r="G7" s="2">
        <v>0</v>
      </c>
      <c r="H7" s="2">
        <v>1</v>
      </c>
      <c r="I7" s="2">
        <v>1</v>
      </c>
      <c r="J7" s="86"/>
      <c r="K7" s="5">
        <v>1</v>
      </c>
      <c r="L7" s="5">
        <v>1</v>
      </c>
      <c r="M7" s="14">
        <v>0.5</v>
      </c>
      <c r="N7" s="14">
        <v>0.5</v>
      </c>
      <c r="O7" s="14">
        <v>1</v>
      </c>
      <c r="P7" s="86"/>
      <c r="Q7" s="5">
        <v>0</v>
      </c>
      <c r="R7" s="5">
        <v>1</v>
      </c>
      <c r="S7" s="5">
        <v>1</v>
      </c>
      <c r="T7" s="5">
        <v>1</v>
      </c>
      <c r="U7" s="5">
        <v>1</v>
      </c>
      <c r="V7" s="5"/>
      <c r="W7" s="12">
        <f t="shared" si="0"/>
        <v>1</v>
      </c>
      <c r="X7" s="12">
        <f t="shared" si="1"/>
        <v>1</v>
      </c>
      <c r="Y7" s="12">
        <f t="shared" si="2"/>
        <v>0.5</v>
      </c>
      <c r="Z7" s="12">
        <f t="shared" si="3"/>
        <v>1</v>
      </c>
      <c r="AA7" s="12">
        <f t="shared" si="4"/>
        <v>1</v>
      </c>
      <c r="AB7" s="88">
        <f t="shared" si="5"/>
        <v>4.5</v>
      </c>
      <c r="AC7" s="88"/>
      <c r="AD7" s="7">
        <f t="shared" si="6"/>
        <v>2</v>
      </c>
      <c r="AE7" s="7">
        <f t="shared" si="7"/>
        <v>2</v>
      </c>
      <c r="AF7" s="7">
        <f t="shared" si="8"/>
        <v>0.5</v>
      </c>
      <c r="AG7" s="7"/>
      <c r="AI7" s="139"/>
      <c r="AJ7" s="139"/>
      <c r="AK7" s="139"/>
      <c r="AL7" s="139"/>
      <c r="AM7" s="139"/>
      <c r="AO7" s="139"/>
      <c r="AP7" s="139"/>
      <c r="AQ7" s="139"/>
      <c r="AR7" s="139"/>
      <c r="AS7" s="139"/>
      <c r="AU7" s="139"/>
      <c r="AV7" s="139"/>
      <c r="AW7" s="139"/>
      <c r="AX7" s="139"/>
      <c r="AY7" s="139"/>
      <c r="BA7" s="139"/>
    </row>
    <row r="8" spans="1:64" ht="13.5" customHeight="1" x14ac:dyDescent="0.2">
      <c r="A8" s="8">
        <v>1063</v>
      </c>
      <c r="B8" s="29" t="s">
        <v>857</v>
      </c>
      <c r="C8" s="29">
        <v>11</v>
      </c>
      <c r="D8" s="8" t="s">
        <v>640</v>
      </c>
      <c r="E8" s="72">
        <v>1</v>
      </c>
      <c r="F8" s="72">
        <v>1</v>
      </c>
      <c r="G8" s="72">
        <v>1</v>
      </c>
      <c r="H8" s="72">
        <v>1</v>
      </c>
      <c r="I8" s="72">
        <v>1</v>
      </c>
      <c r="J8" s="72"/>
      <c r="K8" s="72">
        <v>1</v>
      </c>
      <c r="L8" s="72">
        <v>0</v>
      </c>
      <c r="M8" s="72">
        <v>0</v>
      </c>
      <c r="N8" s="72">
        <v>0</v>
      </c>
      <c r="O8" s="72">
        <v>0.5</v>
      </c>
      <c r="P8" s="72"/>
      <c r="Q8" s="72">
        <v>1</v>
      </c>
      <c r="R8" s="72">
        <v>1</v>
      </c>
      <c r="S8" s="72">
        <v>1</v>
      </c>
      <c r="T8" s="72">
        <v>1</v>
      </c>
      <c r="U8" s="72">
        <v>0</v>
      </c>
      <c r="V8" s="8"/>
      <c r="W8" s="13">
        <f t="shared" si="0"/>
        <v>1</v>
      </c>
      <c r="X8" s="13">
        <f t="shared" si="1"/>
        <v>1</v>
      </c>
      <c r="Y8" s="13">
        <f t="shared" si="2"/>
        <v>1</v>
      </c>
      <c r="Z8" s="12">
        <f t="shared" si="3"/>
        <v>1</v>
      </c>
      <c r="AA8" s="13">
        <f t="shared" si="4"/>
        <v>0.5</v>
      </c>
      <c r="AB8" s="7">
        <f t="shared" si="5"/>
        <v>4.5</v>
      </c>
      <c r="AC8" s="7"/>
      <c r="AD8" s="7">
        <f t="shared" si="6"/>
        <v>2</v>
      </c>
      <c r="AE8" s="7">
        <f t="shared" si="7"/>
        <v>1.5</v>
      </c>
      <c r="AF8" s="7">
        <f t="shared" si="8"/>
        <v>1</v>
      </c>
      <c r="AG8" s="7"/>
      <c r="AI8" s="139"/>
      <c r="AJ8" s="139"/>
      <c r="AK8" s="139"/>
      <c r="AL8" s="139"/>
      <c r="AM8" s="139"/>
      <c r="AO8" s="139"/>
      <c r="AP8" s="139"/>
      <c r="AQ8" s="139"/>
      <c r="AR8" s="139"/>
      <c r="AS8" s="139"/>
      <c r="AU8" s="139"/>
      <c r="AV8" s="139"/>
      <c r="AW8" s="139"/>
      <c r="AX8" s="139"/>
      <c r="AY8" s="139"/>
      <c r="AZ8" s="139"/>
      <c r="BA8" s="139"/>
      <c r="BD8" s="139"/>
      <c r="BE8" s="139"/>
      <c r="BF8" s="139"/>
      <c r="BG8" s="139"/>
      <c r="BH8" s="139"/>
      <c r="BI8" s="139"/>
      <c r="BJ8" s="139"/>
      <c r="BK8" s="139"/>
      <c r="BL8" s="139"/>
    </row>
    <row r="9" spans="1:64" ht="13.5" customHeight="1" x14ac:dyDescent="0.2">
      <c r="A9" s="33">
        <v>1157</v>
      </c>
      <c r="B9" s="32" t="s">
        <v>539</v>
      </c>
      <c r="C9" s="32">
        <v>2</v>
      </c>
      <c r="D9" s="33" t="s">
        <v>736</v>
      </c>
      <c r="E9" s="74">
        <v>1</v>
      </c>
      <c r="F9" s="74">
        <v>1</v>
      </c>
      <c r="G9" s="74">
        <v>1</v>
      </c>
      <c r="H9" s="74">
        <v>1</v>
      </c>
      <c r="I9" s="74">
        <v>0</v>
      </c>
      <c r="J9" s="74"/>
      <c r="K9" s="74">
        <v>1</v>
      </c>
      <c r="L9" s="74">
        <v>1</v>
      </c>
      <c r="M9" s="74">
        <v>0.5</v>
      </c>
      <c r="N9" s="74">
        <v>0.5</v>
      </c>
      <c r="O9" s="74">
        <v>0.5</v>
      </c>
      <c r="P9" s="74"/>
      <c r="Q9" s="74">
        <v>1</v>
      </c>
      <c r="R9" s="74">
        <v>1</v>
      </c>
      <c r="S9" s="74">
        <v>1</v>
      </c>
      <c r="T9" s="74">
        <v>1</v>
      </c>
      <c r="U9" s="74">
        <v>1</v>
      </c>
      <c r="V9" s="33"/>
      <c r="W9" s="77">
        <f t="shared" si="0"/>
        <v>1</v>
      </c>
      <c r="X9" s="77">
        <f t="shared" si="1"/>
        <v>1</v>
      </c>
      <c r="Y9" s="77">
        <f t="shared" si="2"/>
        <v>1</v>
      </c>
      <c r="Z9" s="144">
        <f t="shared" si="3"/>
        <v>1</v>
      </c>
      <c r="AA9" s="77">
        <f t="shared" si="4"/>
        <v>0.5</v>
      </c>
      <c r="AB9" s="42">
        <f t="shared" si="5"/>
        <v>4.5</v>
      </c>
      <c r="AC9" s="42"/>
      <c r="AD9" s="42">
        <f t="shared" si="6"/>
        <v>2</v>
      </c>
      <c r="AE9" s="42">
        <f t="shared" si="7"/>
        <v>1.5</v>
      </c>
      <c r="AF9" s="42">
        <f t="shared" si="8"/>
        <v>1</v>
      </c>
      <c r="AG9" s="42"/>
      <c r="AI9" s="139"/>
      <c r="AJ9" s="139"/>
      <c r="AK9" s="139"/>
      <c r="AL9" s="139"/>
      <c r="AM9" s="139"/>
      <c r="AO9" s="139"/>
      <c r="AP9" s="139"/>
      <c r="AQ9" s="139"/>
      <c r="AR9" s="139"/>
      <c r="AS9" s="139"/>
      <c r="AU9" s="139"/>
      <c r="AV9" s="139"/>
      <c r="AW9" s="139"/>
      <c r="AX9" s="139"/>
      <c r="AY9" s="139"/>
      <c r="BA9" s="139"/>
    </row>
    <row r="10" spans="1:64" ht="13.5" customHeight="1" x14ac:dyDescent="0.2">
      <c r="A10" s="152" t="s">
        <v>324</v>
      </c>
      <c r="B10" s="146" t="s">
        <v>525</v>
      </c>
      <c r="C10" s="146">
        <v>2</v>
      </c>
      <c r="D10" s="153" t="s">
        <v>346</v>
      </c>
      <c r="E10" s="90">
        <v>1</v>
      </c>
      <c r="F10" s="90">
        <v>1</v>
      </c>
      <c r="G10" s="90">
        <v>0</v>
      </c>
      <c r="H10" s="90">
        <v>1</v>
      </c>
      <c r="I10" s="90">
        <v>1</v>
      </c>
      <c r="J10" s="90"/>
      <c r="K10" s="90">
        <v>1</v>
      </c>
      <c r="L10" s="90">
        <v>1</v>
      </c>
      <c r="M10" s="154">
        <v>0.5</v>
      </c>
      <c r="N10" s="154">
        <v>0.5</v>
      </c>
      <c r="O10" s="90">
        <v>1</v>
      </c>
      <c r="P10" s="90"/>
      <c r="Q10" s="90">
        <v>1</v>
      </c>
      <c r="R10" s="90">
        <v>1</v>
      </c>
      <c r="S10" s="90">
        <v>1</v>
      </c>
      <c r="T10" s="90">
        <v>0</v>
      </c>
      <c r="U10" s="90">
        <v>0</v>
      </c>
      <c r="V10" s="90"/>
      <c r="W10" s="144">
        <f t="shared" si="0"/>
        <v>1</v>
      </c>
      <c r="X10" s="144">
        <f t="shared" si="1"/>
        <v>1</v>
      </c>
      <c r="Y10" s="144">
        <f t="shared" si="2"/>
        <v>0.5</v>
      </c>
      <c r="Z10" s="144">
        <f t="shared" si="3"/>
        <v>0.5</v>
      </c>
      <c r="AA10" s="144">
        <f t="shared" si="4"/>
        <v>1</v>
      </c>
      <c r="AB10" s="145">
        <f t="shared" si="5"/>
        <v>4</v>
      </c>
      <c r="AC10" s="145"/>
      <c r="AD10" s="42">
        <f t="shared" si="6"/>
        <v>2</v>
      </c>
      <c r="AE10" s="42">
        <f t="shared" si="7"/>
        <v>1.5</v>
      </c>
      <c r="AF10" s="42">
        <f t="shared" si="8"/>
        <v>0.5</v>
      </c>
      <c r="AG10" s="42"/>
      <c r="AI10" s="139"/>
      <c r="AJ10" s="139"/>
      <c r="AK10" s="139"/>
      <c r="AL10" s="139"/>
      <c r="AM10" s="139"/>
      <c r="AO10" s="139"/>
      <c r="AP10" s="139"/>
      <c r="AQ10" s="139"/>
      <c r="AR10" s="139"/>
      <c r="AS10" s="139"/>
      <c r="AU10" s="139"/>
      <c r="AV10" s="139"/>
      <c r="AW10" s="139"/>
      <c r="AX10" s="139"/>
      <c r="AY10" s="139"/>
      <c r="BA10" s="139"/>
    </row>
    <row r="11" spans="1:64" s="55" customFormat="1" ht="13.5" customHeight="1" x14ac:dyDescent="0.2">
      <c r="A11" s="33">
        <v>1081</v>
      </c>
      <c r="B11" s="32" t="s">
        <v>871</v>
      </c>
      <c r="C11" s="32">
        <v>8</v>
      </c>
      <c r="D11" s="33" t="s">
        <v>658</v>
      </c>
      <c r="E11" s="74">
        <v>1</v>
      </c>
      <c r="F11" s="74">
        <v>0</v>
      </c>
      <c r="G11" s="74">
        <v>1</v>
      </c>
      <c r="H11" s="74">
        <v>0</v>
      </c>
      <c r="I11" s="74">
        <v>1</v>
      </c>
      <c r="J11" s="74" t="s">
        <v>792</v>
      </c>
      <c r="K11" s="74">
        <v>1</v>
      </c>
      <c r="L11" s="74">
        <v>1</v>
      </c>
      <c r="M11" s="74">
        <v>0</v>
      </c>
      <c r="N11" s="74">
        <v>0</v>
      </c>
      <c r="O11" s="74">
        <v>1</v>
      </c>
      <c r="P11" s="74"/>
      <c r="Q11" s="74">
        <v>1</v>
      </c>
      <c r="R11" s="74">
        <v>1</v>
      </c>
      <c r="S11" s="74">
        <v>1</v>
      </c>
      <c r="T11" s="74">
        <v>1</v>
      </c>
      <c r="U11" s="74">
        <v>0</v>
      </c>
      <c r="V11" s="33"/>
      <c r="W11" s="77">
        <f t="shared" si="0"/>
        <v>1</v>
      </c>
      <c r="X11" s="77">
        <f t="shared" si="1"/>
        <v>1</v>
      </c>
      <c r="Y11" s="77">
        <f t="shared" si="2"/>
        <v>1</v>
      </c>
      <c r="Z11" s="144">
        <f t="shared" si="3"/>
        <v>0</v>
      </c>
      <c r="AA11" s="77">
        <f t="shared" si="4"/>
        <v>1</v>
      </c>
      <c r="AB11" s="42">
        <f t="shared" si="5"/>
        <v>4</v>
      </c>
      <c r="AC11" s="42"/>
      <c r="AD11" s="42">
        <f t="shared" si="6"/>
        <v>2</v>
      </c>
      <c r="AE11" s="42">
        <f t="shared" si="7"/>
        <v>1</v>
      </c>
      <c r="AF11" s="42">
        <f t="shared" si="8"/>
        <v>1</v>
      </c>
      <c r="AG11" s="42"/>
      <c r="AH11" s="54"/>
      <c r="AI11" s="139"/>
      <c r="AJ11" s="139"/>
      <c r="AK11" s="139"/>
      <c r="AL11" s="139"/>
      <c r="AM11" s="139"/>
      <c r="AN11" s="54"/>
      <c r="AO11" s="139"/>
      <c r="AP11" s="139"/>
      <c r="AQ11" s="139"/>
      <c r="AR11" s="139"/>
      <c r="AS11" s="139"/>
      <c r="AT11" s="54"/>
      <c r="AU11" s="139"/>
      <c r="AV11" s="139"/>
      <c r="AW11" s="139"/>
      <c r="AX11" s="139"/>
      <c r="AY11" s="139"/>
      <c r="AZ11" s="54"/>
      <c r="BA11" s="139"/>
      <c r="BB11" s="54"/>
      <c r="BC11" s="54"/>
      <c r="BD11" s="54"/>
      <c r="BE11" s="54"/>
      <c r="BF11" s="54"/>
      <c r="BG11" s="54"/>
      <c r="BH11" s="54"/>
      <c r="BI11" s="54"/>
      <c r="BJ11" s="54"/>
      <c r="BK11" s="54"/>
      <c r="BL11" s="54"/>
    </row>
    <row r="12" spans="1:64" ht="13.5" customHeight="1" x14ac:dyDescent="0.2">
      <c r="A12" s="8">
        <v>1046</v>
      </c>
      <c r="B12" s="29" t="s">
        <v>841</v>
      </c>
      <c r="C12" s="29">
        <v>8</v>
      </c>
      <c r="D12" s="8" t="s">
        <v>623</v>
      </c>
      <c r="E12" s="72">
        <v>0</v>
      </c>
      <c r="F12" s="72">
        <v>1</v>
      </c>
      <c r="G12" s="72">
        <v>1</v>
      </c>
      <c r="H12" s="72">
        <v>1</v>
      </c>
      <c r="I12" s="72">
        <v>1</v>
      </c>
      <c r="J12" s="72"/>
      <c r="K12" s="72">
        <v>0</v>
      </c>
      <c r="L12" s="72">
        <v>1</v>
      </c>
      <c r="M12" s="72">
        <v>1</v>
      </c>
      <c r="N12" s="72">
        <v>1</v>
      </c>
      <c r="O12" s="72">
        <v>1</v>
      </c>
      <c r="P12" s="72" t="s">
        <v>748</v>
      </c>
      <c r="Q12" s="72">
        <v>0</v>
      </c>
      <c r="R12" s="72">
        <v>1</v>
      </c>
      <c r="S12" s="72">
        <v>1</v>
      </c>
      <c r="T12" s="72">
        <v>0</v>
      </c>
      <c r="U12" s="72">
        <v>0</v>
      </c>
      <c r="V12" s="8"/>
      <c r="W12" s="13">
        <f t="shared" si="0"/>
        <v>0</v>
      </c>
      <c r="X12" s="13">
        <f t="shared" si="1"/>
        <v>1</v>
      </c>
      <c r="Y12" s="13">
        <f t="shared" si="2"/>
        <v>1</v>
      </c>
      <c r="Z12" s="12">
        <f t="shared" si="3"/>
        <v>1</v>
      </c>
      <c r="AA12" s="13">
        <f t="shared" si="4"/>
        <v>1</v>
      </c>
      <c r="AB12" s="7">
        <f t="shared" si="5"/>
        <v>4</v>
      </c>
      <c r="AC12" s="7"/>
      <c r="AD12" s="7">
        <f t="shared" si="6"/>
        <v>1</v>
      </c>
      <c r="AE12" s="7">
        <f t="shared" si="7"/>
        <v>2</v>
      </c>
      <c r="AF12" s="7">
        <f t="shared" si="8"/>
        <v>1</v>
      </c>
      <c r="AG12" s="7"/>
      <c r="AI12" s="139"/>
      <c r="AJ12" s="139"/>
      <c r="AK12" s="139"/>
      <c r="AL12" s="139"/>
      <c r="AM12" s="139"/>
      <c r="AO12" s="139"/>
      <c r="AP12" s="139"/>
      <c r="AQ12" s="139"/>
      <c r="AR12" s="139"/>
      <c r="AS12" s="139"/>
      <c r="AU12" s="139"/>
      <c r="AV12" s="139"/>
      <c r="AW12" s="139"/>
      <c r="AX12" s="139"/>
      <c r="AY12" s="139"/>
      <c r="BA12" s="139"/>
    </row>
    <row r="13" spans="1:64" ht="13.5" customHeight="1" x14ac:dyDescent="0.2">
      <c r="A13" s="11" t="s">
        <v>101</v>
      </c>
      <c r="B13" s="86" t="s">
        <v>443</v>
      </c>
      <c r="C13" s="86">
        <v>9</v>
      </c>
      <c r="D13" s="87" t="s">
        <v>108</v>
      </c>
      <c r="E13" s="2">
        <v>1</v>
      </c>
      <c r="F13" s="2">
        <v>1</v>
      </c>
      <c r="G13" s="2">
        <v>1</v>
      </c>
      <c r="H13" s="2">
        <v>1</v>
      </c>
      <c r="I13" s="2">
        <v>0</v>
      </c>
      <c r="J13" s="86"/>
      <c r="K13" s="5">
        <v>1</v>
      </c>
      <c r="L13" s="5">
        <v>1</v>
      </c>
      <c r="M13" s="14">
        <v>0.5</v>
      </c>
      <c r="N13" s="14">
        <v>0.5</v>
      </c>
      <c r="O13" s="14">
        <v>1</v>
      </c>
      <c r="P13" s="86"/>
      <c r="Q13" s="5">
        <v>1</v>
      </c>
      <c r="R13" s="5">
        <v>1</v>
      </c>
      <c r="S13" s="5">
        <v>1</v>
      </c>
      <c r="T13" s="5">
        <v>1</v>
      </c>
      <c r="U13" s="5">
        <v>0</v>
      </c>
      <c r="V13" s="5"/>
      <c r="W13" s="12">
        <f t="shared" si="0"/>
        <v>1</v>
      </c>
      <c r="X13" s="12">
        <f t="shared" si="1"/>
        <v>1</v>
      </c>
      <c r="Y13" s="12">
        <f t="shared" si="2"/>
        <v>1</v>
      </c>
      <c r="Z13" s="12">
        <f t="shared" si="3"/>
        <v>1</v>
      </c>
      <c r="AA13" s="12">
        <f t="shared" si="4"/>
        <v>0</v>
      </c>
      <c r="AB13" s="88">
        <f t="shared" si="5"/>
        <v>4</v>
      </c>
      <c r="AC13" s="88"/>
      <c r="AD13" s="7">
        <f t="shared" si="6"/>
        <v>2</v>
      </c>
      <c r="AE13" s="7">
        <f t="shared" si="7"/>
        <v>1</v>
      </c>
      <c r="AF13" s="7">
        <f t="shared" si="8"/>
        <v>1</v>
      </c>
      <c r="AG13" s="7"/>
      <c r="AI13" s="139"/>
      <c r="AJ13" s="139"/>
      <c r="AK13" s="139"/>
      <c r="AL13" s="139"/>
      <c r="AM13" s="139"/>
      <c r="AO13" s="139"/>
      <c r="AP13" s="139"/>
      <c r="AQ13" s="139"/>
      <c r="AR13" s="139"/>
      <c r="AS13" s="139"/>
      <c r="AU13" s="139"/>
      <c r="AV13" s="139"/>
      <c r="AW13" s="139"/>
      <c r="AX13" s="139"/>
      <c r="AY13" s="139"/>
      <c r="BA13" s="139"/>
    </row>
    <row r="14" spans="1:64" ht="13.5" customHeight="1" x14ac:dyDescent="0.2">
      <c r="A14" s="1" t="s">
        <v>4</v>
      </c>
      <c r="B14" s="86" t="s">
        <v>401</v>
      </c>
      <c r="C14" s="86">
        <v>11</v>
      </c>
      <c r="D14" s="87" t="s">
        <v>10</v>
      </c>
      <c r="E14" s="2">
        <v>1</v>
      </c>
      <c r="F14" s="2">
        <v>0</v>
      </c>
      <c r="G14" s="2">
        <v>0</v>
      </c>
      <c r="H14" s="2">
        <v>0</v>
      </c>
      <c r="I14" s="2">
        <v>0</v>
      </c>
      <c r="J14" s="86"/>
      <c r="K14" s="5">
        <v>1</v>
      </c>
      <c r="L14" s="5">
        <v>0</v>
      </c>
      <c r="M14" s="14">
        <v>1</v>
      </c>
      <c r="N14" s="14">
        <v>1</v>
      </c>
      <c r="O14" s="14">
        <v>1</v>
      </c>
      <c r="P14" s="86"/>
      <c r="Q14" s="5">
        <v>1</v>
      </c>
      <c r="R14" s="5">
        <v>0</v>
      </c>
      <c r="S14" s="5">
        <v>1</v>
      </c>
      <c r="T14" s="5">
        <v>1</v>
      </c>
      <c r="U14" s="5">
        <v>1</v>
      </c>
      <c r="V14" s="5"/>
      <c r="W14" s="12">
        <f t="shared" si="0"/>
        <v>1</v>
      </c>
      <c r="X14" s="12">
        <f t="shared" si="1"/>
        <v>0</v>
      </c>
      <c r="Y14" s="12">
        <f t="shared" si="2"/>
        <v>1</v>
      </c>
      <c r="Z14" s="12">
        <f t="shared" si="3"/>
        <v>1</v>
      </c>
      <c r="AA14" s="12">
        <f t="shared" si="4"/>
        <v>1</v>
      </c>
      <c r="AB14" s="88">
        <f t="shared" si="5"/>
        <v>4</v>
      </c>
      <c r="AC14" s="88"/>
      <c r="AD14" s="7">
        <f t="shared" si="6"/>
        <v>1</v>
      </c>
      <c r="AE14" s="7">
        <f t="shared" si="7"/>
        <v>2</v>
      </c>
      <c r="AF14" s="7">
        <f t="shared" si="8"/>
        <v>1</v>
      </c>
      <c r="AG14" s="7"/>
      <c r="AI14" s="139"/>
      <c r="AJ14" s="139"/>
      <c r="AK14" s="139"/>
      <c r="AL14" s="139"/>
      <c r="AM14" s="139"/>
      <c r="AO14" s="139"/>
      <c r="AP14" s="139"/>
      <c r="AQ14" s="139"/>
      <c r="AR14" s="139"/>
      <c r="AS14" s="139"/>
      <c r="AU14" s="139"/>
      <c r="AV14" s="139"/>
      <c r="AW14" s="139"/>
      <c r="AX14" s="139"/>
      <c r="AY14" s="139"/>
      <c r="BA14" s="139"/>
    </row>
    <row r="15" spans="1:64" ht="13.5" customHeight="1" x14ac:dyDescent="0.2">
      <c r="A15" s="31" t="s">
        <v>21</v>
      </c>
      <c r="B15" s="146" t="s">
        <v>408</v>
      </c>
      <c r="C15" s="146">
        <v>3</v>
      </c>
      <c r="D15" s="153" t="s">
        <v>22</v>
      </c>
      <c r="E15" s="148">
        <v>1</v>
      </c>
      <c r="F15" s="148">
        <v>1</v>
      </c>
      <c r="G15" s="148">
        <v>1</v>
      </c>
      <c r="H15" s="148">
        <v>1</v>
      </c>
      <c r="I15" s="148">
        <v>0</v>
      </c>
      <c r="J15" s="146"/>
      <c r="K15" s="90">
        <v>0</v>
      </c>
      <c r="L15" s="90">
        <v>1</v>
      </c>
      <c r="M15" s="151">
        <v>1</v>
      </c>
      <c r="N15" s="151">
        <v>1</v>
      </c>
      <c r="O15" s="151">
        <v>0</v>
      </c>
      <c r="P15" s="146"/>
      <c r="Q15" s="90">
        <v>1</v>
      </c>
      <c r="R15" s="90">
        <v>1</v>
      </c>
      <c r="S15" s="90">
        <v>0</v>
      </c>
      <c r="T15" s="90">
        <v>0</v>
      </c>
      <c r="U15" s="90">
        <v>0</v>
      </c>
      <c r="V15" s="90"/>
      <c r="W15" s="144">
        <f t="shared" si="0"/>
        <v>1</v>
      </c>
      <c r="X15" s="144">
        <f t="shared" si="1"/>
        <v>1</v>
      </c>
      <c r="Y15" s="144">
        <f t="shared" si="2"/>
        <v>1</v>
      </c>
      <c r="Z15" s="144">
        <f t="shared" si="3"/>
        <v>1</v>
      </c>
      <c r="AA15" s="144">
        <f t="shared" si="4"/>
        <v>0</v>
      </c>
      <c r="AB15" s="145">
        <f t="shared" si="5"/>
        <v>4</v>
      </c>
      <c r="AC15" s="145"/>
      <c r="AD15" s="42">
        <f t="shared" si="6"/>
        <v>2</v>
      </c>
      <c r="AE15" s="42">
        <f t="shared" si="7"/>
        <v>1</v>
      </c>
      <c r="AF15" s="42">
        <f t="shared" si="8"/>
        <v>1</v>
      </c>
      <c r="AG15" s="42"/>
      <c r="AI15" s="139"/>
      <c r="AJ15" s="139"/>
      <c r="AK15" s="139"/>
      <c r="AL15" s="139"/>
      <c r="AM15" s="139"/>
      <c r="AO15" s="139"/>
      <c r="AP15" s="139"/>
      <c r="AQ15" s="139"/>
      <c r="AR15" s="139"/>
      <c r="AS15" s="139"/>
      <c r="AU15" s="139"/>
      <c r="AV15" s="139"/>
      <c r="AW15" s="139"/>
      <c r="AX15" s="139"/>
      <c r="AY15" s="139"/>
      <c r="BA15" s="139"/>
    </row>
    <row r="16" spans="1:64" ht="13.5" customHeight="1" x14ac:dyDescent="0.2">
      <c r="A16" s="11" t="s">
        <v>132</v>
      </c>
      <c r="B16" s="86" t="s">
        <v>455</v>
      </c>
      <c r="C16" s="86">
        <v>11</v>
      </c>
      <c r="D16" s="87" t="s">
        <v>140</v>
      </c>
      <c r="E16" s="2">
        <v>1</v>
      </c>
      <c r="F16" s="2">
        <v>1</v>
      </c>
      <c r="G16" s="2">
        <v>1</v>
      </c>
      <c r="H16" s="2">
        <v>0</v>
      </c>
      <c r="I16" s="2">
        <v>1</v>
      </c>
      <c r="J16" s="5"/>
      <c r="K16" s="5">
        <v>1</v>
      </c>
      <c r="L16" s="5">
        <v>1</v>
      </c>
      <c r="M16" s="14">
        <v>0.5</v>
      </c>
      <c r="N16" s="14">
        <v>0.5</v>
      </c>
      <c r="O16" s="14">
        <v>0.5</v>
      </c>
      <c r="P16" s="86"/>
      <c r="Q16" s="5">
        <v>1</v>
      </c>
      <c r="R16" s="5">
        <v>1</v>
      </c>
      <c r="S16" s="5">
        <v>0</v>
      </c>
      <c r="T16" s="5">
        <v>1</v>
      </c>
      <c r="U16" s="5">
        <v>1</v>
      </c>
      <c r="V16" s="5"/>
      <c r="W16" s="12">
        <f t="shared" si="0"/>
        <v>1</v>
      </c>
      <c r="X16" s="12">
        <f t="shared" si="1"/>
        <v>1</v>
      </c>
      <c r="Y16" s="12">
        <f t="shared" si="2"/>
        <v>0.5</v>
      </c>
      <c r="Z16" s="12">
        <f t="shared" si="3"/>
        <v>0.5</v>
      </c>
      <c r="AA16" s="12">
        <f t="shared" si="4"/>
        <v>1</v>
      </c>
      <c r="AB16" s="88">
        <f t="shared" si="5"/>
        <v>4</v>
      </c>
      <c r="AC16" s="88"/>
      <c r="AD16" s="7">
        <f t="shared" si="6"/>
        <v>2</v>
      </c>
      <c r="AE16" s="7">
        <f t="shared" si="7"/>
        <v>1.5</v>
      </c>
      <c r="AF16" s="7">
        <f t="shared" si="8"/>
        <v>0.5</v>
      </c>
      <c r="AG16" s="88"/>
      <c r="AI16" s="139"/>
      <c r="AJ16" s="139"/>
      <c r="AK16" s="139"/>
      <c r="AL16" s="139"/>
      <c r="AM16" s="139"/>
      <c r="AO16" s="139"/>
      <c r="AP16" s="139"/>
      <c r="AQ16" s="139"/>
      <c r="AR16" s="139"/>
      <c r="AS16" s="139"/>
      <c r="AU16" s="139"/>
      <c r="AV16" s="139"/>
      <c r="AW16" s="139"/>
      <c r="AX16" s="139"/>
      <c r="AY16" s="139"/>
      <c r="AZ16" s="139"/>
      <c r="BA16" s="139"/>
      <c r="BD16" s="139"/>
      <c r="BE16" s="139"/>
      <c r="BF16" s="139"/>
      <c r="BG16" s="139"/>
      <c r="BH16" s="139"/>
      <c r="BI16" s="139"/>
      <c r="BJ16" s="139"/>
      <c r="BK16" s="139"/>
      <c r="BL16" s="139"/>
    </row>
    <row r="17" spans="1:64" ht="13.5" customHeight="1" x14ac:dyDescent="0.2">
      <c r="A17" s="11" t="s">
        <v>364</v>
      </c>
      <c r="B17" s="29" t="s">
        <v>538</v>
      </c>
      <c r="C17" s="29">
        <v>4</v>
      </c>
      <c r="D17" s="4" t="s">
        <v>387</v>
      </c>
      <c r="E17" s="8">
        <v>1</v>
      </c>
      <c r="F17" s="8">
        <v>1</v>
      </c>
      <c r="G17" s="8">
        <v>1</v>
      </c>
      <c r="H17" s="8">
        <v>0</v>
      </c>
      <c r="I17" s="8">
        <v>1</v>
      </c>
      <c r="J17" s="8"/>
      <c r="K17" s="8">
        <v>1</v>
      </c>
      <c r="L17" s="8">
        <v>1</v>
      </c>
      <c r="M17" s="8">
        <v>0</v>
      </c>
      <c r="N17" s="17">
        <v>0.5</v>
      </c>
      <c r="O17" s="8">
        <v>1</v>
      </c>
      <c r="P17" s="8"/>
      <c r="Q17" s="8">
        <v>1</v>
      </c>
      <c r="R17" s="8">
        <v>1</v>
      </c>
      <c r="S17" s="8">
        <v>1</v>
      </c>
      <c r="T17" s="8">
        <v>0</v>
      </c>
      <c r="U17" s="8">
        <v>0</v>
      </c>
      <c r="V17" s="8"/>
      <c r="W17" s="13">
        <f t="shared" si="0"/>
        <v>1</v>
      </c>
      <c r="X17" s="13">
        <f t="shared" si="1"/>
        <v>1</v>
      </c>
      <c r="Y17" s="13">
        <f t="shared" si="2"/>
        <v>1</v>
      </c>
      <c r="Z17" s="12">
        <f t="shared" si="3"/>
        <v>0</v>
      </c>
      <c r="AA17" s="13">
        <f t="shared" si="4"/>
        <v>1</v>
      </c>
      <c r="AB17" s="7">
        <f t="shared" si="5"/>
        <v>4</v>
      </c>
      <c r="AC17" s="7"/>
      <c r="AD17" s="7">
        <f t="shared" si="6"/>
        <v>2</v>
      </c>
      <c r="AE17" s="7">
        <f t="shared" si="7"/>
        <v>1</v>
      </c>
      <c r="AF17" s="7">
        <f t="shared" si="8"/>
        <v>1</v>
      </c>
      <c r="AG17" s="7"/>
      <c r="AI17" s="139"/>
      <c r="AJ17" s="139"/>
      <c r="AK17" s="139"/>
      <c r="AL17" s="139"/>
      <c r="AM17" s="139"/>
      <c r="AO17" s="139"/>
      <c r="AP17" s="139"/>
      <c r="AQ17" s="139"/>
      <c r="AR17" s="139"/>
      <c r="AS17" s="139"/>
      <c r="AU17" s="139"/>
      <c r="AV17" s="139"/>
      <c r="AW17" s="139"/>
      <c r="AX17" s="139"/>
      <c r="AY17" s="139"/>
      <c r="BA17" s="139"/>
    </row>
    <row r="18" spans="1:64" ht="13.5" customHeight="1" x14ac:dyDescent="0.2">
      <c r="A18" s="33">
        <v>1066</v>
      </c>
      <c r="B18" s="32" t="s">
        <v>424</v>
      </c>
      <c r="C18" s="32">
        <v>11</v>
      </c>
      <c r="D18" s="33" t="s">
        <v>643</v>
      </c>
      <c r="E18" s="74">
        <v>1</v>
      </c>
      <c r="F18" s="74">
        <v>1</v>
      </c>
      <c r="G18" s="74">
        <v>1</v>
      </c>
      <c r="H18" s="74">
        <v>1</v>
      </c>
      <c r="I18" s="74">
        <v>0</v>
      </c>
      <c r="J18" s="74" t="s">
        <v>786</v>
      </c>
      <c r="K18" s="74">
        <v>1</v>
      </c>
      <c r="L18" s="74">
        <v>1</v>
      </c>
      <c r="M18" s="74">
        <v>0</v>
      </c>
      <c r="N18" s="74">
        <v>0</v>
      </c>
      <c r="O18" s="74">
        <v>0</v>
      </c>
      <c r="P18" s="74"/>
      <c r="Q18" s="33">
        <v>1</v>
      </c>
      <c r="R18" s="33">
        <v>1</v>
      </c>
      <c r="S18" s="33">
        <v>1</v>
      </c>
      <c r="T18" s="33">
        <v>1</v>
      </c>
      <c r="U18" s="33">
        <v>0</v>
      </c>
      <c r="V18" s="33"/>
      <c r="W18" s="77">
        <f t="shared" si="0"/>
        <v>1</v>
      </c>
      <c r="X18" s="77">
        <f t="shared" si="1"/>
        <v>1</v>
      </c>
      <c r="Y18" s="77">
        <f t="shared" si="2"/>
        <v>1</v>
      </c>
      <c r="Z18" s="144">
        <f t="shared" si="3"/>
        <v>1</v>
      </c>
      <c r="AA18" s="77">
        <f t="shared" si="4"/>
        <v>0</v>
      </c>
      <c r="AB18" s="42">
        <f t="shared" si="5"/>
        <v>4</v>
      </c>
      <c r="AC18" s="42"/>
      <c r="AD18" s="42">
        <f t="shared" si="6"/>
        <v>2</v>
      </c>
      <c r="AE18" s="42">
        <f t="shared" si="7"/>
        <v>1</v>
      </c>
      <c r="AF18" s="42">
        <f t="shared" si="8"/>
        <v>1</v>
      </c>
      <c r="AG18" s="42"/>
      <c r="AI18" s="139"/>
      <c r="AJ18" s="139"/>
      <c r="AK18" s="139"/>
      <c r="AL18" s="139"/>
      <c r="AM18" s="139"/>
      <c r="AO18" s="139"/>
      <c r="AP18" s="139"/>
      <c r="AQ18" s="139"/>
      <c r="AR18" s="139"/>
      <c r="AS18" s="139"/>
      <c r="AU18" s="139"/>
      <c r="AV18" s="139"/>
      <c r="AW18" s="139"/>
      <c r="AX18" s="139"/>
      <c r="AY18" s="139"/>
      <c r="BA18" s="139"/>
    </row>
    <row r="19" spans="1:64" ht="13.5" customHeight="1" x14ac:dyDescent="0.2">
      <c r="A19" s="11" t="s">
        <v>5</v>
      </c>
      <c r="B19" s="29" t="s">
        <v>402</v>
      </c>
      <c r="C19" s="29">
        <v>9</v>
      </c>
      <c r="D19" s="4" t="s">
        <v>11</v>
      </c>
      <c r="E19" s="6">
        <v>1</v>
      </c>
      <c r="F19" s="6">
        <v>1</v>
      </c>
      <c r="G19" s="6">
        <v>0</v>
      </c>
      <c r="H19" s="6">
        <v>0</v>
      </c>
      <c r="I19" s="6">
        <v>1</v>
      </c>
      <c r="J19" s="3"/>
      <c r="K19" s="5">
        <v>1</v>
      </c>
      <c r="L19" s="5">
        <v>1</v>
      </c>
      <c r="M19" s="14">
        <v>1</v>
      </c>
      <c r="N19" s="14">
        <v>1</v>
      </c>
      <c r="O19" s="14">
        <v>1</v>
      </c>
      <c r="P19" s="3"/>
      <c r="Q19" s="5">
        <v>1</v>
      </c>
      <c r="R19" s="5">
        <v>1</v>
      </c>
      <c r="S19" s="5">
        <v>0</v>
      </c>
      <c r="T19" s="5">
        <v>1</v>
      </c>
      <c r="U19" s="5">
        <v>1</v>
      </c>
      <c r="V19" s="5"/>
      <c r="W19" s="13">
        <f t="shared" si="0"/>
        <v>1</v>
      </c>
      <c r="X19" s="13">
        <f t="shared" si="1"/>
        <v>1</v>
      </c>
      <c r="Y19" s="13">
        <f t="shared" si="2"/>
        <v>0</v>
      </c>
      <c r="Z19" s="12">
        <f t="shared" si="3"/>
        <v>1</v>
      </c>
      <c r="AA19" s="13">
        <f t="shared" si="4"/>
        <v>1</v>
      </c>
      <c r="AB19" s="7">
        <f t="shared" si="5"/>
        <v>4</v>
      </c>
      <c r="AC19" s="7"/>
      <c r="AD19" s="7">
        <f t="shared" si="6"/>
        <v>2</v>
      </c>
      <c r="AE19" s="7">
        <f t="shared" si="7"/>
        <v>2</v>
      </c>
      <c r="AF19" s="7">
        <f t="shared" si="8"/>
        <v>0</v>
      </c>
      <c r="AG19" s="7"/>
      <c r="AI19" s="139"/>
      <c r="AJ19" s="139"/>
      <c r="AK19" s="139"/>
      <c r="AL19" s="139"/>
      <c r="AM19" s="139"/>
      <c r="AO19" s="139"/>
      <c r="AP19" s="139"/>
      <c r="AQ19" s="139"/>
      <c r="AR19" s="139"/>
      <c r="AS19" s="139"/>
      <c r="AU19" s="139"/>
      <c r="AV19" s="139"/>
      <c r="AW19" s="139"/>
      <c r="AX19" s="139"/>
      <c r="AY19" s="139"/>
      <c r="AZ19" s="139"/>
      <c r="BA19" s="139"/>
      <c r="BD19" s="139"/>
      <c r="BE19" s="139"/>
      <c r="BF19" s="139"/>
      <c r="BG19" s="139"/>
      <c r="BH19" s="139"/>
      <c r="BI19" s="139"/>
      <c r="BJ19" s="139"/>
      <c r="BK19" s="139"/>
      <c r="BL19" s="139"/>
    </row>
    <row r="20" spans="1:64" s="90" customFormat="1" ht="13.5" customHeight="1" x14ac:dyDescent="0.2">
      <c r="A20" s="8">
        <v>1075</v>
      </c>
      <c r="B20" s="29" t="s">
        <v>867</v>
      </c>
      <c r="C20" s="29">
        <v>9</v>
      </c>
      <c r="D20" s="8" t="s">
        <v>652</v>
      </c>
      <c r="E20" s="72">
        <v>1</v>
      </c>
      <c r="F20" s="72">
        <v>1</v>
      </c>
      <c r="G20" s="72">
        <v>0</v>
      </c>
      <c r="H20" s="72">
        <v>0</v>
      </c>
      <c r="I20" s="72">
        <v>1</v>
      </c>
      <c r="J20" s="72" t="s">
        <v>790</v>
      </c>
      <c r="K20" s="72">
        <v>1</v>
      </c>
      <c r="L20" s="72">
        <v>1</v>
      </c>
      <c r="M20" s="72">
        <v>0.5</v>
      </c>
      <c r="N20" s="72">
        <v>0.5</v>
      </c>
      <c r="O20" s="72">
        <v>1</v>
      </c>
      <c r="P20" s="72"/>
      <c r="Q20" s="72">
        <v>1</v>
      </c>
      <c r="R20" s="72">
        <v>1</v>
      </c>
      <c r="S20" s="72">
        <v>1</v>
      </c>
      <c r="T20" s="72">
        <v>1</v>
      </c>
      <c r="U20" s="72">
        <v>1</v>
      </c>
      <c r="V20" s="8"/>
      <c r="W20" s="13">
        <f t="shared" si="0"/>
        <v>1</v>
      </c>
      <c r="X20" s="13">
        <f t="shared" si="1"/>
        <v>1</v>
      </c>
      <c r="Y20" s="13">
        <f t="shared" si="2"/>
        <v>0.5</v>
      </c>
      <c r="Z20" s="12">
        <f t="shared" si="3"/>
        <v>0.5</v>
      </c>
      <c r="AA20" s="13">
        <f t="shared" si="4"/>
        <v>1</v>
      </c>
      <c r="AB20" s="7">
        <f t="shared" si="5"/>
        <v>4</v>
      </c>
      <c r="AC20" s="7"/>
      <c r="AD20" s="7">
        <f t="shared" si="6"/>
        <v>2</v>
      </c>
      <c r="AE20" s="7">
        <f t="shared" si="7"/>
        <v>1.5</v>
      </c>
      <c r="AF20" s="7">
        <f t="shared" si="8"/>
        <v>0.5</v>
      </c>
      <c r="AG20" s="7"/>
      <c r="AI20" s="148"/>
      <c r="AJ20" s="148"/>
      <c r="AK20" s="148"/>
      <c r="AL20" s="148"/>
      <c r="AM20" s="148"/>
      <c r="AO20" s="148"/>
      <c r="AP20" s="148"/>
      <c r="AQ20" s="148"/>
      <c r="AR20" s="148"/>
      <c r="AS20" s="148"/>
      <c r="AU20" s="148"/>
      <c r="AV20" s="148"/>
      <c r="AW20" s="148"/>
      <c r="AX20" s="148"/>
      <c r="AY20" s="148"/>
      <c r="BA20" s="148"/>
    </row>
    <row r="21" spans="1:64" s="90" customFormat="1" ht="13.5" customHeight="1" x14ac:dyDescent="0.2">
      <c r="A21" s="8">
        <v>1098</v>
      </c>
      <c r="B21" s="29" t="s">
        <v>885</v>
      </c>
      <c r="C21" s="29">
        <v>2</v>
      </c>
      <c r="D21" s="8" t="s">
        <v>676</v>
      </c>
      <c r="E21" s="72">
        <v>1</v>
      </c>
      <c r="F21" s="72">
        <v>1</v>
      </c>
      <c r="G21" s="72">
        <v>1</v>
      </c>
      <c r="H21" s="72">
        <v>1</v>
      </c>
      <c r="I21" s="72">
        <v>0</v>
      </c>
      <c r="J21" s="72"/>
      <c r="K21" s="72">
        <v>1</v>
      </c>
      <c r="L21" s="72">
        <v>1</v>
      </c>
      <c r="M21" s="72">
        <v>0.5</v>
      </c>
      <c r="N21" s="72">
        <v>0.5</v>
      </c>
      <c r="O21" s="72">
        <v>0.5</v>
      </c>
      <c r="P21" s="72"/>
      <c r="Q21" s="72">
        <v>1</v>
      </c>
      <c r="R21" s="72">
        <v>1</v>
      </c>
      <c r="S21" s="72">
        <v>1</v>
      </c>
      <c r="T21" s="72">
        <v>1</v>
      </c>
      <c r="U21" s="72">
        <v>0</v>
      </c>
      <c r="V21" s="8"/>
      <c r="W21" s="13">
        <f t="shared" si="0"/>
        <v>1</v>
      </c>
      <c r="X21" s="13">
        <f t="shared" si="1"/>
        <v>1</v>
      </c>
      <c r="Y21" s="13">
        <f t="shared" si="2"/>
        <v>1</v>
      </c>
      <c r="Z21" s="12">
        <f t="shared" si="3"/>
        <v>1</v>
      </c>
      <c r="AA21" s="13">
        <f t="shared" si="4"/>
        <v>0</v>
      </c>
      <c r="AB21" s="7">
        <f t="shared" si="5"/>
        <v>4</v>
      </c>
      <c r="AC21" s="7"/>
      <c r="AD21" s="7">
        <f t="shared" si="6"/>
        <v>2</v>
      </c>
      <c r="AE21" s="7">
        <f t="shared" si="7"/>
        <v>1</v>
      </c>
      <c r="AF21" s="7">
        <f t="shared" si="8"/>
        <v>1</v>
      </c>
      <c r="AG21" s="7"/>
      <c r="AI21" s="148"/>
      <c r="AJ21" s="148"/>
      <c r="AK21" s="148"/>
      <c r="AL21" s="148"/>
      <c r="AM21" s="148"/>
      <c r="AO21" s="148"/>
      <c r="AP21" s="148"/>
      <c r="AQ21" s="148"/>
      <c r="AR21" s="148"/>
      <c r="AS21" s="148"/>
      <c r="AU21" s="148"/>
      <c r="AV21" s="148"/>
      <c r="AW21" s="148"/>
      <c r="AX21" s="148"/>
      <c r="AY21" s="148"/>
      <c r="BA21" s="148"/>
    </row>
    <row r="22" spans="1:64" ht="13.5" customHeight="1" x14ac:dyDescent="0.2">
      <c r="A22" s="11" t="s">
        <v>56</v>
      </c>
      <c r="B22" s="86" t="s">
        <v>423</v>
      </c>
      <c r="C22" s="86">
        <v>10</v>
      </c>
      <c r="D22" s="87" t="s">
        <v>57</v>
      </c>
      <c r="E22" s="2">
        <v>1</v>
      </c>
      <c r="F22" s="2">
        <v>1</v>
      </c>
      <c r="G22" s="2">
        <v>1</v>
      </c>
      <c r="H22" s="2">
        <v>1</v>
      </c>
      <c r="I22" s="2">
        <v>0</v>
      </c>
      <c r="J22" s="86"/>
      <c r="K22" s="5">
        <v>1</v>
      </c>
      <c r="L22" s="5">
        <v>1</v>
      </c>
      <c r="M22" s="14">
        <v>1</v>
      </c>
      <c r="N22" s="14">
        <v>0.5</v>
      </c>
      <c r="O22" s="14">
        <v>0.5</v>
      </c>
      <c r="P22" s="86"/>
      <c r="Q22" s="5">
        <v>1</v>
      </c>
      <c r="R22" s="5">
        <v>1</v>
      </c>
      <c r="S22" s="5">
        <v>1</v>
      </c>
      <c r="T22" s="5">
        <v>1</v>
      </c>
      <c r="U22" s="5">
        <v>0</v>
      </c>
      <c r="V22" s="5"/>
      <c r="W22" s="12">
        <f t="shared" si="0"/>
        <v>1</v>
      </c>
      <c r="X22" s="12">
        <f t="shared" si="1"/>
        <v>1</v>
      </c>
      <c r="Y22" s="12">
        <f t="shared" si="2"/>
        <v>1</v>
      </c>
      <c r="Z22" s="12">
        <f t="shared" si="3"/>
        <v>1</v>
      </c>
      <c r="AA22" s="12">
        <f t="shared" si="4"/>
        <v>0</v>
      </c>
      <c r="AB22" s="88">
        <f t="shared" si="5"/>
        <v>4</v>
      </c>
      <c r="AC22" s="88"/>
      <c r="AD22" s="7">
        <f t="shared" si="6"/>
        <v>2</v>
      </c>
      <c r="AE22" s="7">
        <f t="shared" si="7"/>
        <v>1</v>
      </c>
      <c r="AF22" s="7">
        <f t="shared" si="8"/>
        <v>1</v>
      </c>
      <c r="AG22" s="7"/>
      <c r="AI22" s="139"/>
      <c r="AJ22" s="139"/>
      <c r="AK22" s="139"/>
      <c r="AL22" s="139"/>
      <c r="AM22" s="139"/>
      <c r="AO22" s="139"/>
      <c r="AP22" s="139"/>
      <c r="AQ22" s="139"/>
      <c r="AR22" s="139"/>
      <c r="AS22" s="139"/>
      <c r="AU22" s="139"/>
      <c r="AV22" s="139"/>
      <c r="AW22" s="139"/>
      <c r="AX22" s="139"/>
      <c r="AY22" s="139"/>
      <c r="AZ22" s="139"/>
      <c r="BA22" s="139"/>
      <c r="BD22" s="139"/>
      <c r="BE22" s="139"/>
      <c r="BF22" s="139"/>
      <c r="BG22" s="139"/>
      <c r="BH22" s="139"/>
      <c r="BI22" s="139"/>
      <c r="BJ22" s="139"/>
      <c r="BK22" s="139"/>
      <c r="BL22" s="139"/>
    </row>
    <row r="23" spans="1:64" ht="13.5" customHeight="1" x14ac:dyDescent="0.2">
      <c r="A23" s="152" t="s">
        <v>366</v>
      </c>
      <c r="B23" s="32" t="s">
        <v>539</v>
      </c>
      <c r="C23" s="32">
        <v>2</v>
      </c>
      <c r="D23" s="149" t="s">
        <v>389</v>
      </c>
      <c r="E23" s="33">
        <v>1</v>
      </c>
      <c r="F23" s="33">
        <v>1</v>
      </c>
      <c r="G23" s="33">
        <v>0</v>
      </c>
      <c r="H23" s="33">
        <v>1</v>
      </c>
      <c r="I23" s="33">
        <v>0</v>
      </c>
      <c r="J23" s="33"/>
      <c r="K23" s="33">
        <v>1</v>
      </c>
      <c r="L23" s="33">
        <v>1</v>
      </c>
      <c r="M23" s="155">
        <v>0.5</v>
      </c>
      <c r="N23" s="155">
        <v>0.5</v>
      </c>
      <c r="O23" s="33">
        <v>1</v>
      </c>
      <c r="P23" s="33"/>
      <c r="Q23" s="33">
        <v>1</v>
      </c>
      <c r="R23" s="33">
        <v>1</v>
      </c>
      <c r="S23" s="33">
        <v>1</v>
      </c>
      <c r="T23" s="33">
        <v>0</v>
      </c>
      <c r="U23" s="33">
        <v>1</v>
      </c>
      <c r="V23" s="33"/>
      <c r="W23" s="77">
        <f t="shared" si="0"/>
        <v>1</v>
      </c>
      <c r="X23" s="77">
        <f t="shared" si="1"/>
        <v>1</v>
      </c>
      <c r="Y23" s="77">
        <f t="shared" si="2"/>
        <v>0.5</v>
      </c>
      <c r="Z23" s="144">
        <f t="shared" si="3"/>
        <v>0.5</v>
      </c>
      <c r="AA23" s="77">
        <f t="shared" si="4"/>
        <v>1</v>
      </c>
      <c r="AB23" s="42">
        <f t="shared" si="5"/>
        <v>4</v>
      </c>
      <c r="AC23" s="42"/>
      <c r="AD23" s="42">
        <f t="shared" si="6"/>
        <v>2</v>
      </c>
      <c r="AE23" s="42">
        <f t="shared" si="7"/>
        <v>1.5</v>
      </c>
      <c r="AF23" s="42">
        <f t="shared" si="8"/>
        <v>0.5</v>
      </c>
      <c r="AG23" s="42"/>
      <c r="AI23" s="139"/>
      <c r="AJ23" s="139"/>
      <c r="AK23" s="139"/>
      <c r="AL23" s="139"/>
      <c r="AM23" s="139"/>
      <c r="AO23" s="139"/>
      <c r="AP23" s="139"/>
      <c r="AQ23" s="139"/>
      <c r="AR23" s="139"/>
      <c r="AS23" s="139"/>
      <c r="AU23" s="139"/>
      <c r="AV23" s="139"/>
      <c r="AW23" s="139"/>
      <c r="AX23" s="139"/>
      <c r="AY23" s="139"/>
      <c r="BA23" s="139"/>
    </row>
    <row r="24" spans="1:64" s="78" customFormat="1" ht="13.5" customHeight="1" x14ac:dyDescent="0.2">
      <c r="A24" s="8">
        <v>1119</v>
      </c>
      <c r="B24" s="29" t="s">
        <v>904</v>
      </c>
      <c r="C24" s="29">
        <v>9</v>
      </c>
      <c r="D24" s="8" t="s">
        <v>697</v>
      </c>
      <c r="E24" s="72">
        <v>1</v>
      </c>
      <c r="F24" s="72">
        <v>1</v>
      </c>
      <c r="G24" s="72">
        <v>1</v>
      </c>
      <c r="H24" s="72">
        <v>0</v>
      </c>
      <c r="I24" s="72">
        <v>1</v>
      </c>
      <c r="J24" s="72"/>
      <c r="K24" s="72">
        <v>1</v>
      </c>
      <c r="L24" s="72">
        <v>1</v>
      </c>
      <c r="M24" s="72">
        <v>0</v>
      </c>
      <c r="N24" s="72">
        <v>0</v>
      </c>
      <c r="O24" s="72">
        <v>0.5</v>
      </c>
      <c r="P24" s="72"/>
      <c r="Q24" s="72">
        <v>1</v>
      </c>
      <c r="R24" s="72">
        <v>1</v>
      </c>
      <c r="S24" s="72">
        <v>1</v>
      </c>
      <c r="T24" s="72">
        <v>1</v>
      </c>
      <c r="U24" s="72">
        <v>1</v>
      </c>
      <c r="V24" s="8"/>
      <c r="W24" s="13">
        <f t="shared" si="0"/>
        <v>1</v>
      </c>
      <c r="X24" s="13">
        <f t="shared" si="1"/>
        <v>1</v>
      </c>
      <c r="Y24" s="13">
        <f t="shared" si="2"/>
        <v>1</v>
      </c>
      <c r="Z24" s="12">
        <f t="shared" si="3"/>
        <v>0</v>
      </c>
      <c r="AA24" s="13">
        <f t="shared" si="4"/>
        <v>1</v>
      </c>
      <c r="AB24" s="7">
        <f t="shared" si="5"/>
        <v>4</v>
      </c>
      <c r="AC24" s="7"/>
      <c r="AD24" s="7">
        <f t="shared" si="6"/>
        <v>2</v>
      </c>
      <c r="AE24" s="7">
        <f t="shared" si="7"/>
        <v>1</v>
      </c>
      <c r="AF24" s="7">
        <f t="shared" si="8"/>
        <v>1</v>
      </c>
      <c r="AG24" s="7"/>
      <c r="AI24" s="80"/>
      <c r="AJ24" s="80"/>
      <c r="AK24" s="80"/>
      <c r="AL24" s="80"/>
      <c r="AM24" s="80"/>
      <c r="AO24" s="80"/>
      <c r="AP24" s="80"/>
      <c r="AQ24" s="80"/>
      <c r="AR24" s="80"/>
      <c r="AS24" s="80"/>
      <c r="AU24" s="80"/>
      <c r="AV24" s="80"/>
      <c r="AW24" s="80"/>
      <c r="AX24" s="80"/>
      <c r="AY24" s="80"/>
      <c r="BA24" s="80"/>
    </row>
    <row r="25" spans="1:64" s="78" customFormat="1" ht="13.5" customHeight="1" x14ac:dyDescent="0.2">
      <c r="A25" s="8">
        <v>1030</v>
      </c>
      <c r="B25" s="29" t="s">
        <v>825</v>
      </c>
      <c r="C25" s="29">
        <v>10</v>
      </c>
      <c r="D25" s="8" t="s">
        <v>607</v>
      </c>
      <c r="E25" s="72">
        <v>1</v>
      </c>
      <c r="F25" s="72">
        <v>1</v>
      </c>
      <c r="G25" s="72">
        <v>1</v>
      </c>
      <c r="H25" s="72">
        <v>0</v>
      </c>
      <c r="I25" s="72">
        <v>1</v>
      </c>
      <c r="J25" s="72"/>
      <c r="K25" s="72">
        <v>1</v>
      </c>
      <c r="L25" s="72">
        <v>1</v>
      </c>
      <c r="M25" s="72">
        <v>0.5</v>
      </c>
      <c r="N25" s="72">
        <v>0.5</v>
      </c>
      <c r="O25" s="72">
        <v>0.5</v>
      </c>
      <c r="P25" s="72" t="s">
        <v>747</v>
      </c>
      <c r="Q25" s="72">
        <v>1</v>
      </c>
      <c r="R25" s="72">
        <v>1</v>
      </c>
      <c r="S25" s="72">
        <v>1</v>
      </c>
      <c r="T25" s="72">
        <v>1</v>
      </c>
      <c r="U25" s="72">
        <v>0</v>
      </c>
      <c r="V25" s="54"/>
      <c r="W25" s="13">
        <f t="shared" si="0"/>
        <v>1</v>
      </c>
      <c r="X25" s="13">
        <f t="shared" si="1"/>
        <v>1</v>
      </c>
      <c r="Y25" s="13">
        <f t="shared" si="2"/>
        <v>1</v>
      </c>
      <c r="Z25" s="12">
        <f t="shared" si="3"/>
        <v>0.5</v>
      </c>
      <c r="AA25" s="13">
        <f t="shared" si="4"/>
        <v>0.5</v>
      </c>
      <c r="AB25" s="7">
        <f t="shared" si="5"/>
        <v>4</v>
      </c>
      <c r="AC25" s="7"/>
      <c r="AD25" s="7">
        <f t="shared" si="6"/>
        <v>2</v>
      </c>
      <c r="AE25" s="7">
        <f t="shared" si="7"/>
        <v>1</v>
      </c>
      <c r="AF25" s="7">
        <f t="shared" si="8"/>
        <v>1</v>
      </c>
      <c r="AG25" s="7"/>
      <c r="AI25" s="80"/>
      <c r="AJ25" s="80"/>
      <c r="AK25" s="80"/>
      <c r="AL25" s="80"/>
      <c r="AM25" s="80"/>
      <c r="AO25" s="80"/>
      <c r="AP25" s="80"/>
      <c r="AQ25" s="80"/>
      <c r="AR25" s="80"/>
      <c r="AS25" s="80"/>
      <c r="AU25" s="80"/>
      <c r="AV25" s="80"/>
      <c r="AW25" s="80"/>
      <c r="AX25" s="80"/>
      <c r="AY25" s="80"/>
      <c r="BA25" s="80"/>
    </row>
    <row r="26" spans="1:64" ht="13.5" customHeight="1" x14ac:dyDescent="0.2">
      <c r="A26" s="11" t="s">
        <v>66</v>
      </c>
      <c r="B26" s="29" t="s">
        <v>427</v>
      </c>
      <c r="C26" s="29">
        <v>10</v>
      </c>
      <c r="D26" s="4" t="s">
        <v>67</v>
      </c>
      <c r="E26" s="6">
        <v>0</v>
      </c>
      <c r="F26" s="6">
        <v>1</v>
      </c>
      <c r="G26" s="6">
        <v>1</v>
      </c>
      <c r="H26" s="6">
        <v>1</v>
      </c>
      <c r="I26" s="6">
        <v>1</v>
      </c>
      <c r="J26" s="3"/>
      <c r="K26" s="5">
        <v>0</v>
      </c>
      <c r="L26" s="5">
        <v>1</v>
      </c>
      <c r="M26" s="14">
        <v>0.5</v>
      </c>
      <c r="N26" s="14">
        <v>1</v>
      </c>
      <c r="O26" s="14">
        <v>1</v>
      </c>
      <c r="P26" s="3"/>
      <c r="Q26" s="5">
        <v>0</v>
      </c>
      <c r="R26" s="5">
        <v>1</v>
      </c>
      <c r="S26" s="5">
        <v>1</v>
      </c>
      <c r="T26" s="5">
        <v>0</v>
      </c>
      <c r="U26" s="5">
        <v>0</v>
      </c>
      <c r="V26" s="5"/>
      <c r="W26" s="13">
        <f t="shared" si="0"/>
        <v>0</v>
      </c>
      <c r="X26" s="13">
        <f t="shared" si="1"/>
        <v>1</v>
      </c>
      <c r="Y26" s="13">
        <f t="shared" si="2"/>
        <v>1</v>
      </c>
      <c r="Z26" s="12">
        <f t="shared" si="3"/>
        <v>1</v>
      </c>
      <c r="AA26" s="13">
        <f t="shared" si="4"/>
        <v>1</v>
      </c>
      <c r="AB26" s="7">
        <f t="shared" si="5"/>
        <v>4</v>
      </c>
      <c r="AC26" s="7"/>
      <c r="AD26" s="7">
        <f t="shared" si="6"/>
        <v>1</v>
      </c>
      <c r="AE26" s="7">
        <f t="shared" si="7"/>
        <v>2</v>
      </c>
      <c r="AF26" s="7">
        <f t="shared" si="8"/>
        <v>1</v>
      </c>
      <c r="AG26" s="7"/>
      <c r="AI26" s="139"/>
      <c r="AJ26" s="139"/>
      <c r="AK26" s="139"/>
      <c r="AL26" s="139"/>
      <c r="AM26" s="139"/>
      <c r="AO26" s="139"/>
      <c r="AP26" s="139"/>
      <c r="AQ26" s="139"/>
      <c r="AR26" s="139"/>
      <c r="AS26" s="139"/>
      <c r="AU26" s="139"/>
      <c r="AV26" s="139"/>
      <c r="AW26" s="139"/>
      <c r="AX26" s="139"/>
      <c r="AY26" s="139"/>
      <c r="BA26" s="139"/>
    </row>
    <row r="27" spans="1:64" s="55" customFormat="1" ht="13.5" customHeight="1" x14ac:dyDescent="0.2">
      <c r="A27" s="8">
        <v>1158</v>
      </c>
      <c r="B27" s="29" t="s">
        <v>937</v>
      </c>
      <c r="C27" s="29">
        <v>11</v>
      </c>
      <c r="D27" s="8" t="s">
        <v>737</v>
      </c>
      <c r="E27" s="72">
        <v>1</v>
      </c>
      <c r="F27" s="72">
        <v>1</v>
      </c>
      <c r="G27" s="72">
        <v>1</v>
      </c>
      <c r="H27" s="72">
        <v>1</v>
      </c>
      <c r="I27" s="72">
        <v>0</v>
      </c>
      <c r="J27" s="72"/>
      <c r="K27" s="72">
        <v>1</v>
      </c>
      <c r="L27" s="72">
        <v>1</v>
      </c>
      <c r="M27" s="72">
        <v>0</v>
      </c>
      <c r="N27" s="72">
        <v>0</v>
      </c>
      <c r="O27" s="72">
        <v>0</v>
      </c>
      <c r="P27" s="72"/>
      <c r="Q27" s="72">
        <v>1</v>
      </c>
      <c r="R27" s="72">
        <v>1</v>
      </c>
      <c r="S27" s="72">
        <v>1</v>
      </c>
      <c r="T27" s="72">
        <v>1</v>
      </c>
      <c r="U27" s="72">
        <v>0</v>
      </c>
      <c r="V27" s="8"/>
      <c r="W27" s="13">
        <f t="shared" si="0"/>
        <v>1</v>
      </c>
      <c r="X27" s="13">
        <f t="shared" si="1"/>
        <v>1</v>
      </c>
      <c r="Y27" s="13">
        <f t="shared" si="2"/>
        <v>1</v>
      </c>
      <c r="Z27" s="12">
        <f t="shared" si="3"/>
        <v>1</v>
      </c>
      <c r="AA27" s="13">
        <f t="shared" si="4"/>
        <v>0</v>
      </c>
      <c r="AB27" s="7">
        <f t="shared" si="5"/>
        <v>4</v>
      </c>
      <c r="AC27" s="7"/>
      <c r="AD27" s="7">
        <f t="shared" si="6"/>
        <v>2</v>
      </c>
      <c r="AE27" s="7">
        <f t="shared" si="7"/>
        <v>1</v>
      </c>
      <c r="AF27" s="7">
        <f t="shared" si="8"/>
        <v>1</v>
      </c>
      <c r="AG27" s="7"/>
      <c r="AH27" s="54"/>
      <c r="AI27" s="139"/>
      <c r="AJ27" s="139"/>
      <c r="AK27" s="139"/>
      <c r="AL27" s="139"/>
      <c r="AM27" s="139"/>
      <c r="AN27" s="54"/>
      <c r="AO27" s="139"/>
      <c r="AP27" s="139"/>
      <c r="AQ27" s="139"/>
      <c r="AR27" s="139"/>
      <c r="AS27" s="139"/>
      <c r="AT27" s="54"/>
      <c r="AU27" s="139"/>
      <c r="AV27" s="139"/>
      <c r="AW27" s="139"/>
      <c r="AX27" s="139"/>
      <c r="AY27" s="139"/>
      <c r="AZ27" s="54"/>
      <c r="BA27" s="139"/>
      <c r="BB27" s="54"/>
      <c r="BC27" s="54"/>
      <c r="BD27" s="54"/>
      <c r="BE27" s="54"/>
      <c r="BF27" s="54"/>
      <c r="BG27" s="54"/>
      <c r="BH27" s="54"/>
      <c r="BI27" s="54"/>
      <c r="BJ27" s="54"/>
      <c r="BK27" s="54"/>
      <c r="BL27" s="54"/>
    </row>
    <row r="28" spans="1:64" s="55" customFormat="1" ht="13.5" customHeight="1" x14ac:dyDescent="0.2">
      <c r="A28" s="152" t="s">
        <v>952</v>
      </c>
      <c r="B28" s="32" t="s">
        <v>436</v>
      </c>
      <c r="C28" s="32">
        <v>2</v>
      </c>
      <c r="D28" s="149" t="s">
        <v>89</v>
      </c>
      <c r="E28" s="34">
        <v>1</v>
      </c>
      <c r="F28" s="34">
        <v>1</v>
      </c>
      <c r="G28" s="34">
        <v>1</v>
      </c>
      <c r="H28" s="34">
        <v>0</v>
      </c>
      <c r="I28" s="34">
        <v>1</v>
      </c>
      <c r="J28" s="150"/>
      <c r="K28" s="90">
        <v>0</v>
      </c>
      <c r="L28" s="90">
        <v>1</v>
      </c>
      <c r="M28" s="151">
        <v>0</v>
      </c>
      <c r="N28" s="151">
        <v>0.5</v>
      </c>
      <c r="O28" s="151">
        <v>0.5</v>
      </c>
      <c r="P28" s="150"/>
      <c r="Q28" s="90">
        <v>1</v>
      </c>
      <c r="R28" s="90">
        <v>1</v>
      </c>
      <c r="S28" s="90">
        <v>1</v>
      </c>
      <c r="T28" s="90">
        <v>0</v>
      </c>
      <c r="U28" s="90">
        <v>1</v>
      </c>
      <c r="V28" s="90"/>
      <c r="W28" s="77">
        <f t="shared" si="0"/>
        <v>1</v>
      </c>
      <c r="X28" s="77">
        <f t="shared" si="1"/>
        <v>1</v>
      </c>
      <c r="Y28" s="77">
        <f t="shared" si="2"/>
        <v>1</v>
      </c>
      <c r="Z28" s="144">
        <f t="shared" si="3"/>
        <v>0</v>
      </c>
      <c r="AA28" s="77">
        <f t="shared" si="4"/>
        <v>1</v>
      </c>
      <c r="AB28" s="42">
        <f t="shared" si="5"/>
        <v>4</v>
      </c>
      <c r="AC28" s="42"/>
      <c r="AD28" s="42">
        <f t="shared" si="6"/>
        <v>2</v>
      </c>
      <c r="AE28" s="42">
        <f t="shared" si="7"/>
        <v>1</v>
      </c>
      <c r="AF28" s="42">
        <f t="shared" si="8"/>
        <v>1</v>
      </c>
      <c r="AG28" s="42"/>
      <c r="AH28" s="54"/>
      <c r="AI28" s="139"/>
      <c r="AJ28" s="139"/>
      <c r="AK28" s="139"/>
      <c r="AL28" s="139"/>
      <c r="AM28" s="139"/>
      <c r="AN28" s="54"/>
      <c r="AO28" s="139"/>
      <c r="AP28" s="139"/>
      <c r="AQ28" s="139"/>
      <c r="AR28" s="139"/>
      <c r="AS28" s="139"/>
      <c r="AT28" s="54"/>
      <c r="AU28" s="139"/>
      <c r="AV28" s="139"/>
      <c r="AW28" s="139"/>
      <c r="AX28" s="139"/>
      <c r="AY28" s="139"/>
      <c r="AZ28" s="54"/>
      <c r="BA28" s="139"/>
      <c r="BB28" s="54"/>
      <c r="BC28" s="54"/>
      <c r="BD28" s="54"/>
      <c r="BE28" s="54"/>
      <c r="BF28" s="54"/>
      <c r="BG28" s="54"/>
      <c r="BH28" s="54"/>
      <c r="BI28" s="54"/>
      <c r="BJ28" s="54"/>
      <c r="BK28" s="54"/>
      <c r="BL28" s="54"/>
    </row>
    <row r="29" spans="1:64" ht="13.5" customHeight="1" x14ac:dyDescent="0.2">
      <c r="A29" s="1" t="s">
        <v>112</v>
      </c>
      <c r="B29" s="86" t="s">
        <v>448</v>
      </c>
      <c r="C29" s="86">
        <v>9</v>
      </c>
      <c r="D29" s="87" t="s">
        <v>119</v>
      </c>
      <c r="E29" s="2">
        <v>1</v>
      </c>
      <c r="F29" s="2">
        <v>1</v>
      </c>
      <c r="G29" s="2">
        <v>0</v>
      </c>
      <c r="H29" s="2">
        <v>0</v>
      </c>
      <c r="I29" s="2">
        <v>1</v>
      </c>
      <c r="J29" s="86"/>
      <c r="K29" s="5">
        <v>1</v>
      </c>
      <c r="L29" s="5">
        <v>1</v>
      </c>
      <c r="M29" s="14">
        <v>0.5</v>
      </c>
      <c r="N29" s="14">
        <v>0.5</v>
      </c>
      <c r="O29" s="14">
        <v>0</v>
      </c>
      <c r="P29" s="86"/>
      <c r="Q29" s="5">
        <v>1</v>
      </c>
      <c r="R29" s="5">
        <v>1</v>
      </c>
      <c r="S29" s="5">
        <v>1</v>
      </c>
      <c r="T29" s="5">
        <v>1</v>
      </c>
      <c r="U29" s="5">
        <v>1</v>
      </c>
      <c r="V29" s="5"/>
      <c r="W29" s="12">
        <f t="shared" si="0"/>
        <v>1</v>
      </c>
      <c r="X29" s="12">
        <f t="shared" si="1"/>
        <v>1</v>
      </c>
      <c r="Y29" s="12">
        <f t="shared" si="2"/>
        <v>0.5</v>
      </c>
      <c r="Z29" s="12">
        <f t="shared" si="3"/>
        <v>0.5</v>
      </c>
      <c r="AA29" s="12">
        <f t="shared" si="4"/>
        <v>1</v>
      </c>
      <c r="AB29" s="88">
        <f t="shared" si="5"/>
        <v>4</v>
      </c>
      <c r="AC29" s="88"/>
      <c r="AD29" s="7">
        <f t="shared" si="6"/>
        <v>2</v>
      </c>
      <c r="AE29" s="7">
        <f t="shared" si="7"/>
        <v>1.5</v>
      </c>
      <c r="AF29" s="7">
        <f t="shared" si="8"/>
        <v>0.5</v>
      </c>
      <c r="AG29" s="7"/>
      <c r="AI29" s="139"/>
      <c r="AJ29" s="139"/>
      <c r="AK29" s="139"/>
      <c r="AL29" s="139"/>
      <c r="AM29" s="139"/>
      <c r="AO29" s="139"/>
      <c r="AP29" s="139"/>
      <c r="AQ29" s="139"/>
      <c r="AR29" s="139"/>
      <c r="AS29" s="139"/>
      <c r="AU29" s="139"/>
      <c r="AV29" s="139"/>
      <c r="AW29" s="139"/>
      <c r="AX29" s="139"/>
      <c r="AY29" s="139"/>
      <c r="BA29" s="139"/>
    </row>
    <row r="30" spans="1:64" s="78" customFormat="1" ht="13.5" customHeight="1" x14ac:dyDescent="0.2">
      <c r="A30" s="8">
        <v>1061</v>
      </c>
      <c r="B30" s="29" t="s">
        <v>855</v>
      </c>
      <c r="C30" s="29">
        <v>8</v>
      </c>
      <c r="D30" s="8" t="s">
        <v>638</v>
      </c>
      <c r="E30" s="72">
        <v>1</v>
      </c>
      <c r="F30" s="72">
        <v>1</v>
      </c>
      <c r="G30" s="72">
        <v>1</v>
      </c>
      <c r="H30" s="72">
        <v>0</v>
      </c>
      <c r="I30" s="72">
        <v>1</v>
      </c>
      <c r="J30" s="72"/>
      <c r="K30" s="72">
        <v>1</v>
      </c>
      <c r="L30" s="72">
        <v>1</v>
      </c>
      <c r="M30" s="72">
        <v>0</v>
      </c>
      <c r="N30" s="72">
        <v>0</v>
      </c>
      <c r="O30" s="72">
        <v>0</v>
      </c>
      <c r="P30" s="72"/>
      <c r="Q30" s="72">
        <v>1</v>
      </c>
      <c r="R30" s="72">
        <v>1</v>
      </c>
      <c r="S30" s="72">
        <v>1</v>
      </c>
      <c r="T30" s="72">
        <v>1</v>
      </c>
      <c r="U30" s="72">
        <v>1</v>
      </c>
      <c r="V30" s="8"/>
      <c r="W30" s="13">
        <f t="shared" si="0"/>
        <v>1</v>
      </c>
      <c r="X30" s="13">
        <f t="shared" si="1"/>
        <v>1</v>
      </c>
      <c r="Y30" s="13">
        <f t="shared" si="2"/>
        <v>1</v>
      </c>
      <c r="Z30" s="12">
        <f t="shared" si="3"/>
        <v>0</v>
      </c>
      <c r="AA30" s="13">
        <f t="shared" si="4"/>
        <v>1</v>
      </c>
      <c r="AB30" s="7">
        <f t="shared" si="5"/>
        <v>4</v>
      </c>
      <c r="AC30" s="7"/>
      <c r="AD30" s="7">
        <f t="shared" si="6"/>
        <v>2</v>
      </c>
      <c r="AE30" s="7">
        <f t="shared" si="7"/>
        <v>1</v>
      </c>
      <c r="AF30" s="7">
        <f t="shared" si="8"/>
        <v>1</v>
      </c>
      <c r="AG30" s="7"/>
      <c r="AI30" s="80"/>
      <c r="AJ30" s="80"/>
      <c r="AK30" s="80"/>
      <c r="AL30" s="80"/>
      <c r="AM30" s="80"/>
      <c r="AO30" s="80"/>
      <c r="AP30" s="80"/>
      <c r="AQ30" s="80"/>
      <c r="AR30" s="80"/>
      <c r="AS30" s="80"/>
      <c r="AU30" s="80"/>
      <c r="AV30" s="80"/>
      <c r="AW30" s="80"/>
      <c r="AX30" s="80"/>
      <c r="AY30" s="80"/>
      <c r="BA30" s="80"/>
    </row>
    <row r="31" spans="1:64" s="78" customFormat="1" ht="13.5" customHeight="1" x14ac:dyDescent="0.2">
      <c r="A31" s="1" t="s">
        <v>356</v>
      </c>
      <c r="B31" s="86" t="s">
        <v>534</v>
      </c>
      <c r="C31" s="86">
        <v>4</v>
      </c>
      <c r="D31" s="87" t="s">
        <v>375</v>
      </c>
      <c r="E31" s="5">
        <v>0</v>
      </c>
      <c r="F31" s="5">
        <v>0</v>
      </c>
      <c r="G31" s="5">
        <v>0</v>
      </c>
      <c r="H31" s="5">
        <v>1</v>
      </c>
      <c r="I31" s="5">
        <v>0</v>
      </c>
      <c r="J31" s="5"/>
      <c r="K31" s="5">
        <v>1</v>
      </c>
      <c r="L31" s="5">
        <v>1</v>
      </c>
      <c r="M31" s="5">
        <v>0</v>
      </c>
      <c r="N31" s="5">
        <v>0</v>
      </c>
      <c r="O31" s="5">
        <v>1</v>
      </c>
      <c r="P31" s="5"/>
      <c r="Q31" s="5">
        <v>1</v>
      </c>
      <c r="R31" s="5">
        <v>1</v>
      </c>
      <c r="S31" s="5">
        <v>1</v>
      </c>
      <c r="T31" s="5">
        <v>1</v>
      </c>
      <c r="U31" s="5">
        <v>1</v>
      </c>
      <c r="V31" s="5"/>
      <c r="W31" s="12">
        <f t="shared" si="0"/>
        <v>1</v>
      </c>
      <c r="X31" s="12">
        <f t="shared" si="1"/>
        <v>1</v>
      </c>
      <c r="Y31" s="12">
        <f t="shared" si="2"/>
        <v>0</v>
      </c>
      <c r="Z31" s="12">
        <f t="shared" si="3"/>
        <v>1</v>
      </c>
      <c r="AA31" s="12">
        <f t="shared" si="4"/>
        <v>1</v>
      </c>
      <c r="AB31" s="88">
        <f t="shared" si="5"/>
        <v>4</v>
      </c>
      <c r="AC31" s="88"/>
      <c r="AD31" s="7">
        <f t="shared" si="6"/>
        <v>2</v>
      </c>
      <c r="AE31" s="7">
        <f t="shared" si="7"/>
        <v>2</v>
      </c>
      <c r="AF31" s="7">
        <f t="shared" si="8"/>
        <v>0</v>
      </c>
      <c r="AG31" s="7"/>
      <c r="AI31" s="80"/>
      <c r="AJ31" s="80"/>
      <c r="AK31" s="80"/>
      <c r="AL31" s="80"/>
      <c r="AM31" s="80"/>
      <c r="AO31" s="80"/>
      <c r="AP31" s="80"/>
      <c r="AQ31" s="80"/>
      <c r="AR31" s="80"/>
      <c r="AS31" s="80"/>
      <c r="AU31" s="80"/>
      <c r="AV31" s="80"/>
      <c r="AW31" s="80"/>
      <c r="AX31" s="80"/>
      <c r="AY31" s="80"/>
      <c r="BA31" s="80"/>
    </row>
    <row r="32" spans="1:64" s="78" customFormat="1" ht="13.5" customHeight="1" x14ac:dyDescent="0.2">
      <c r="A32" s="1" t="s">
        <v>278</v>
      </c>
      <c r="B32" s="86" t="s">
        <v>506</v>
      </c>
      <c r="C32" s="86">
        <v>1</v>
      </c>
      <c r="D32" s="87" t="s">
        <v>293</v>
      </c>
      <c r="E32" s="5">
        <v>1</v>
      </c>
      <c r="F32" s="5">
        <v>1</v>
      </c>
      <c r="G32" s="5">
        <v>0</v>
      </c>
      <c r="H32" s="5">
        <v>0</v>
      </c>
      <c r="I32" s="5">
        <v>1</v>
      </c>
      <c r="J32" s="5"/>
      <c r="K32" s="5">
        <v>1</v>
      </c>
      <c r="L32" s="5">
        <v>1</v>
      </c>
      <c r="M32" s="5">
        <v>0</v>
      </c>
      <c r="N32" s="5">
        <v>1</v>
      </c>
      <c r="O32" s="5">
        <v>1</v>
      </c>
      <c r="P32" s="5"/>
      <c r="Q32" s="5">
        <v>1</v>
      </c>
      <c r="R32" s="5">
        <v>1</v>
      </c>
      <c r="S32" s="5">
        <v>1</v>
      </c>
      <c r="T32" s="5">
        <v>1</v>
      </c>
      <c r="U32" s="5">
        <v>1</v>
      </c>
      <c r="V32" s="5"/>
      <c r="W32" s="12">
        <f t="shared" si="0"/>
        <v>1</v>
      </c>
      <c r="X32" s="12">
        <f t="shared" si="1"/>
        <v>1</v>
      </c>
      <c r="Y32" s="12">
        <f t="shared" si="2"/>
        <v>0</v>
      </c>
      <c r="Z32" s="12">
        <f t="shared" si="3"/>
        <v>1</v>
      </c>
      <c r="AA32" s="12">
        <f t="shared" si="4"/>
        <v>1</v>
      </c>
      <c r="AB32" s="88">
        <f t="shared" si="5"/>
        <v>4</v>
      </c>
      <c r="AC32" s="88"/>
      <c r="AD32" s="7">
        <f t="shared" si="6"/>
        <v>2</v>
      </c>
      <c r="AE32" s="7">
        <f t="shared" si="7"/>
        <v>2</v>
      </c>
      <c r="AF32" s="7">
        <f t="shared" si="8"/>
        <v>0</v>
      </c>
      <c r="AG32" s="7"/>
      <c r="AI32" s="80"/>
      <c r="AJ32" s="80"/>
      <c r="AK32" s="80"/>
      <c r="AL32" s="80"/>
      <c r="AM32" s="80"/>
      <c r="AO32" s="80"/>
      <c r="AP32" s="80"/>
      <c r="AQ32" s="80"/>
      <c r="AR32" s="80"/>
      <c r="AS32" s="80"/>
      <c r="AU32" s="80"/>
      <c r="AV32" s="80"/>
      <c r="AW32" s="80"/>
      <c r="AX32" s="80"/>
      <c r="AY32" s="80"/>
      <c r="BA32" s="80"/>
    </row>
    <row r="33" spans="1:64" s="78" customFormat="1" ht="13.5" customHeight="1" x14ac:dyDescent="0.2">
      <c r="A33" s="1" t="s">
        <v>328</v>
      </c>
      <c r="B33" s="86" t="s">
        <v>526</v>
      </c>
      <c r="C33" s="86">
        <v>2</v>
      </c>
      <c r="D33" s="87" t="s">
        <v>351</v>
      </c>
      <c r="E33" s="5">
        <v>1</v>
      </c>
      <c r="F33" s="5">
        <v>0</v>
      </c>
      <c r="G33" s="5">
        <v>1</v>
      </c>
      <c r="H33" s="5">
        <v>1</v>
      </c>
      <c r="I33" s="5">
        <v>0</v>
      </c>
      <c r="J33" s="5"/>
      <c r="K33" s="5">
        <v>1</v>
      </c>
      <c r="L33" s="5">
        <v>1</v>
      </c>
      <c r="M33" s="5">
        <v>0</v>
      </c>
      <c r="N33" s="5">
        <v>1</v>
      </c>
      <c r="O33" s="5">
        <v>1</v>
      </c>
      <c r="P33" s="5"/>
      <c r="Q33" s="5">
        <v>1</v>
      </c>
      <c r="R33" s="5">
        <v>1</v>
      </c>
      <c r="S33" s="5">
        <v>1</v>
      </c>
      <c r="T33" s="5">
        <v>0</v>
      </c>
      <c r="U33" s="5">
        <v>0</v>
      </c>
      <c r="V33" s="5"/>
      <c r="W33" s="12">
        <f t="shared" si="0"/>
        <v>1</v>
      </c>
      <c r="X33" s="12">
        <f t="shared" si="1"/>
        <v>1</v>
      </c>
      <c r="Y33" s="12">
        <f t="shared" si="2"/>
        <v>1</v>
      </c>
      <c r="Z33" s="12">
        <f t="shared" si="3"/>
        <v>1</v>
      </c>
      <c r="AA33" s="12">
        <f t="shared" si="4"/>
        <v>0</v>
      </c>
      <c r="AB33" s="88">
        <f t="shared" si="5"/>
        <v>4</v>
      </c>
      <c r="AC33" s="88"/>
      <c r="AD33" s="7">
        <f t="shared" si="6"/>
        <v>2</v>
      </c>
      <c r="AE33" s="7">
        <f t="shared" si="7"/>
        <v>1</v>
      </c>
      <c r="AF33" s="7">
        <f t="shared" si="8"/>
        <v>1</v>
      </c>
      <c r="AG33" s="7"/>
      <c r="AI33" s="80"/>
      <c r="AJ33" s="80"/>
      <c r="AK33" s="80"/>
      <c r="AL33" s="80"/>
      <c r="AM33" s="80"/>
      <c r="AO33" s="80"/>
      <c r="AP33" s="80"/>
      <c r="AQ33" s="80"/>
      <c r="AR33" s="80"/>
      <c r="AS33" s="80"/>
      <c r="AU33" s="80"/>
      <c r="AV33" s="80"/>
      <c r="AW33" s="80"/>
      <c r="AX33" s="80"/>
      <c r="AY33" s="80"/>
      <c r="BA33" s="80"/>
    </row>
    <row r="34" spans="1:64" ht="13.5" customHeight="1" x14ac:dyDescent="0.2">
      <c r="A34" s="11" t="s">
        <v>30</v>
      </c>
      <c r="B34" s="29" t="s">
        <v>411</v>
      </c>
      <c r="C34" s="29">
        <v>9</v>
      </c>
      <c r="D34" s="4" t="s">
        <v>31</v>
      </c>
      <c r="E34" s="6">
        <v>1</v>
      </c>
      <c r="F34" s="6">
        <v>1</v>
      </c>
      <c r="G34" s="6">
        <v>1</v>
      </c>
      <c r="H34" s="6">
        <v>0</v>
      </c>
      <c r="I34" s="6">
        <v>1</v>
      </c>
      <c r="J34" s="3"/>
      <c r="K34" s="5">
        <v>1</v>
      </c>
      <c r="L34" s="5">
        <v>1</v>
      </c>
      <c r="M34" s="14">
        <v>1</v>
      </c>
      <c r="N34" s="14">
        <v>1</v>
      </c>
      <c r="O34" s="14">
        <v>0</v>
      </c>
      <c r="P34" s="3"/>
      <c r="Q34" s="5">
        <v>1</v>
      </c>
      <c r="R34" s="5">
        <v>1</v>
      </c>
      <c r="S34" s="5">
        <v>0</v>
      </c>
      <c r="T34" s="5">
        <v>0</v>
      </c>
      <c r="U34" s="5">
        <v>1</v>
      </c>
      <c r="V34" s="5"/>
      <c r="W34" s="13">
        <f t="shared" si="0"/>
        <v>1</v>
      </c>
      <c r="X34" s="13">
        <f t="shared" si="1"/>
        <v>1</v>
      </c>
      <c r="Y34" s="13">
        <f t="shared" si="2"/>
        <v>1</v>
      </c>
      <c r="Z34" s="12">
        <f t="shared" si="3"/>
        <v>0</v>
      </c>
      <c r="AA34" s="13">
        <f t="shared" si="4"/>
        <v>1</v>
      </c>
      <c r="AB34" s="7">
        <f t="shared" si="5"/>
        <v>4</v>
      </c>
      <c r="AC34" s="7"/>
      <c r="AD34" s="7">
        <f t="shared" si="6"/>
        <v>2</v>
      </c>
      <c r="AE34" s="7">
        <f t="shared" si="7"/>
        <v>1</v>
      </c>
      <c r="AF34" s="7">
        <f t="shared" si="8"/>
        <v>1</v>
      </c>
      <c r="AG34" s="7"/>
      <c r="AI34" s="139"/>
      <c r="AJ34" s="139"/>
      <c r="AK34" s="139"/>
      <c r="AL34" s="139"/>
      <c r="AM34" s="139"/>
      <c r="AO34" s="139"/>
      <c r="AP34" s="139"/>
      <c r="AQ34" s="139"/>
      <c r="AR34" s="139"/>
      <c r="AS34" s="139"/>
      <c r="AU34" s="139"/>
      <c r="AV34" s="139"/>
      <c r="AW34" s="139"/>
      <c r="AX34" s="139"/>
      <c r="AY34" s="139"/>
      <c r="BA34" s="139"/>
    </row>
    <row r="35" spans="1:64" ht="13.5" customHeight="1" x14ac:dyDescent="0.2">
      <c r="A35" s="8">
        <v>1050</v>
      </c>
      <c r="B35" s="29" t="s">
        <v>845</v>
      </c>
      <c r="C35" s="29">
        <v>8</v>
      </c>
      <c r="D35" s="8" t="s">
        <v>627</v>
      </c>
      <c r="E35" s="72">
        <v>0</v>
      </c>
      <c r="F35" s="72">
        <v>1</v>
      </c>
      <c r="G35" s="72">
        <v>1</v>
      </c>
      <c r="H35" s="72">
        <v>1</v>
      </c>
      <c r="I35" s="72">
        <v>0</v>
      </c>
      <c r="J35" s="72"/>
      <c r="K35" s="72">
        <v>0</v>
      </c>
      <c r="L35" s="72">
        <v>1</v>
      </c>
      <c r="M35" s="72">
        <v>0</v>
      </c>
      <c r="N35" s="72">
        <v>0</v>
      </c>
      <c r="O35" s="72">
        <v>1</v>
      </c>
      <c r="P35" s="72"/>
      <c r="Q35" s="72">
        <v>0</v>
      </c>
      <c r="R35" s="72">
        <v>1</v>
      </c>
      <c r="S35" s="72">
        <v>1</v>
      </c>
      <c r="T35" s="72">
        <v>1</v>
      </c>
      <c r="U35" s="72">
        <v>1</v>
      </c>
      <c r="V35" s="8"/>
      <c r="W35" s="13">
        <f t="shared" ref="W35:W54" si="9">IF(((E35+K35+Q35)=1.5),0.5,ROUND((E35+K35+Q35)/3,0))</f>
        <v>0</v>
      </c>
      <c r="X35" s="13">
        <f t="shared" ref="X35:X54" si="10">IF(((F35+L35+R35)=1.5),0.5,ROUND((F35+L35+R35)/3,0))</f>
        <v>1</v>
      </c>
      <c r="Y35" s="13">
        <f t="shared" ref="Y35:Y54" si="11">IF(((G35+M35+S35)=1.5),0.5,ROUND((G35+M35+S35)/3,0))</f>
        <v>1</v>
      </c>
      <c r="Z35" s="12">
        <f t="shared" ref="Z35:Z54" si="12">IF(((H35+N35+T35)=1.5),0.5,ROUND((H35+N35+T35)/3,0))</f>
        <v>1</v>
      </c>
      <c r="AA35" s="13">
        <f t="shared" ref="AA35:AA54" si="13">IF(((I35+O35+U35)=1.5),0.5,ROUND((I35+O35+U35)/3,0))</f>
        <v>1</v>
      </c>
      <c r="AB35" s="7">
        <f t="shared" ref="AB35:AB54" si="14">SUM(W35:AA35)</f>
        <v>4</v>
      </c>
      <c r="AC35" s="7"/>
      <c r="AD35" s="7">
        <f t="shared" ref="AD35:AD54" si="15">W35+X35</f>
        <v>1</v>
      </c>
      <c r="AE35" s="7">
        <f t="shared" ref="AE35:AE54" si="16">Z35+AA35</f>
        <v>2</v>
      </c>
      <c r="AF35" s="7">
        <f t="shared" ref="AF35:AF54" si="17">Y35</f>
        <v>1</v>
      </c>
      <c r="AG35" s="7"/>
      <c r="AI35" s="139"/>
      <c r="AJ35" s="139"/>
      <c r="AK35" s="139"/>
      <c r="AL35" s="139"/>
      <c r="AM35" s="139"/>
      <c r="AO35" s="139"/>
      <c r="AP35" s="139"/>
      <c r="AQ35" s="139"/>
      <c r="AR35" s="139"/>
      <c r="AS35" s="139"/>
      <c r="AU35" s="139"/>
      <c r="AV35" s="139"/>
      <c r="AW35" s="139"/>
      <c r="AX35" s="139"/>
      <c r="AY35" s="139"/>
      <c r="BA35" s="139"/>
    </row>
    <row r="36" spans="1:64" ht="13.5" customHeight="1" x14ac:dyDescent="0.2">
      <c r="A36" s="8">
        <v>1131</v>
      </c>
      <c r="B36" s="29" t="s">
        <v>912</v>
      </c>
      <c r="C36" s="29">
        <v>11</v>
      </c>
      <c r="D36" s="8" t="s">
        <v>709</v>
      </c>
      <c r="E36" s="72">
        <v>1</v>
      </c>
      <c r="F36" s="72">
        <v>1</v>
      </c>
      <c r="G36" s="72">
        <v>1</v>
      </c>
      <c r="H36" s="72">
        <v>1</v>
      </c>
      <c r="I36" s="72">
        <v>0</v>
      </c>
      <c r="J36" s="72"/>
      <c r="K36" s="72">
        <v>1</v>
      </c>
      <c r="L36" s="72">
        <v>1</v>
      </c>
      <c r="M36" s="72">
        <v>0</v>
      </c>
      <c r="N36" s="72">
        <v>0</v>
      </c>
      <c r="O36" s="72">
        <v>0</v>
      </c>
      <c r="P36" s="72"/>
      <c r="Q36" s="72">
        <v>1</v>
      </c>
      <c r="R36" s="72">
        <v>1</v>
      </c>
      <c r="S36" s="72">
        <v>1</v>
      </c>
      <c r="T36" s="72">
        <v>1</v>
      </c>
      <c r="U36" s="72">
        <v>0</v>
      </c>
      <c r="V36" s="8"/>
      <c r="W36" s="13">
        <f t="shared" si="9"/>
        <v>1</v>
      </c>
      <c r="X36" s="13">
        <f t="shared" si="10"/>
        <v>1</v>
      </c>
      <c r="Y36" s="13">
        <f t="shared" si="11"/>
        <v>1</v>
      </c>
      <c r="Z36" s="12">
        <f t="shared" si="12"/>
        <v>1</v>
      </c>
      <c r="AA36" s="13">
        <f t="shared" si="13"/>
        <v>0</v>
      </c>
      <c r="AB36" s="7">
        <f t="shared" si="14"/>
        <v>4</v>
      </c>
      <c r="AC36" s="7"/>
      <c r="AD36" s="7">
        <f t="shared" si="15"/>
        <v>2</v>
      </c>
      <c r="AE36" s="7">
        <f t="shared" si="16"/>
        <v>1</v>
      </c>
      <c r="AF36" s="7">
        <f t="shared" si="17"/>
        <v>1</v>
      </c>
      <c r="AG36" s="7"/>
      <c r="AI36" s="139"/>
      <c r="AJ36" s="139"/>
      <c r="AK36" s="139"/>
      <c r="AL36" s="139"/>
      <c r="AM36" s="139"/>
      <c r="AO36" s="139"/>
      <c r="AP36" s="139"/>
      <c r="AQ36" s="139"/>
      <c r="AR36" s="139"/>
      <c r="AS36" s="139"/>
      <c r="AU36" s="139"/>
      <c r="AV36" s="139"/>
      <c r="AW36" s="139"/>
      <c r="AX36" s="139"/>
      <c r="AY36" s="139"/>
      <c r="BA36" s="139"/>
    </row>
    <row r="37" spans="1:64" ht="13.5" customHeight="1" x14ac:dyDescent="0.2">
      <c r="A37" s="11" t="s">
        <v>307</v>
      </c>
      <c r="B37" s="29" t="s">
        <v>518</v>
      </c>
      <c r="C37" s="29">
        <v>1</v>
      </c>
      <c r="D37" s="4" t="s">
        <v>323</v>
      </c>
      <c r="E37" s="8">
        <v>1</v>
      </c>
      <c r="F37" s="8">
        <v>1</v>
      </c>
      <c r="G37" s="8">
        <v>0</v>
      </c>
      <c r="H37" s="8">
        <v>0</v>
      </c>
      <c r="I37" s="8">
        <v>1</v>
      </c>
      <c r="J37" s="8"/>
      <c r="K37" s="8">
        <v>1</v>
      </c>
      <c r="L37" s="8">
        <v>1</v>
      </c>
      <c r="M37" s="17">
        <v>0.5</v>
      </c>
      <c r="N37" s="17">
        <v>0.5</v>
      </c>
      <c r="O37" s="8">
        <v>1</v>
      </c>
      <c r="P37" s="8"/>
      <c r="Q37" s="8">
        <v>1</v>
      </c>
      <c r="R37" s="8">
        <v>1</v>
      </c>
      <c r="S37" s="8">
        <v>1</v>
      </c>
      <c r="T37" s="8">
        <v>0</v>
      </c>
      <c r="U37" s="8">
        <v>1</v>
      </c>
      <c r="V37" s="8"/>
      <c r="W37" s="13">
        <f t="shared" si="9"/>
        <v>1</v>
      </c>
      <c r="X37" s="13">
        <f t="shared" si="10"/>
        <v>1</v>
      </c>
      <c r="Y37" s="13">
        <f t="shared" si="11"/>
        <v>0.5</v>
      </c>
      <c r="Z37" s="12">
        <f t="shared" si="12"/>
        <v>0</v>
      </c>
      <c r="AA37" s="13">
        <f t="shared" si="13"/>
        <v>1</v>
      </c>
      <c r="AB37" s="7">
        <f t="shared" si="14"/>
        <v>3.5</v>
      </c>
      <c r="AC37" s="7"/>
      <c r="AD37" s="7">
        <f t="shared" si="15"/>
        <v>2</v>
      </c>
      <c r="AE37" s="7">
        <f t="shared" si="16"/>
        <v>1</v>
      </c>
      <c r="AF37" s="7">
        <f t="shared" si="17"/>
        <v>0.5</v>
      </c>
      <c r="AG37" s="7"/>
      <c r="AI37" s="139"/>
      <c r="AJ37" s="139"/>
      <c r="AK37" s="139"/>
      <c r="AL37" s="139"/>
      <c r="AM37" s="139"/>
      <c r="AO37" s="139"/>
      <c r="AP37" s="139"/>
      <c r="AQ37" s="139"/>
      <c r="AR37" s="139"/>
      <c r="AS37" s="139"/>
      <c r="AU37" s="139"/>
      <c r="AV37" s="139"/>
      <c r="AW37" s="139"/>
      <c r="AX37" s="139"/>
      <c r="AY37" s="139"/>
      <c r="BA37" s="139"/>
    </row>
    <row r="38" spans="1:64" ht="13.5" customHeight="1" x14ac:dyDescent="0.2">
      <c r="A38" s="1" t="s">
        <v>305</v>
      </c>
      <c r="B38" s="29" t="s">
        <v>517</v>
      </c>
      <c r="C38" s="29">
        <v>2</v>
      </c>
      <c r="D38" s="4" t="s">
        <v>320</v>
      </c>
      <c r="E38" s="8">
        <v>0</v>
      </c>
      <c r="F38" s="8">
        <v>1</v>
      </c>
      <c r="G38" s="8">
        <v>1</v>
      </c>
      <c r="H38" s="8">
        <v>1</v>
      </c>
      <c r="I38" s="8">
        <v>1</v>
      </c>
      <c r="J38" s="8"/>
      <c r="K38" s="8">
        <v>0</v>
      </c>
      <c r="L38" s="8">
        <v>1</v>
      </c>
      <c r="M38" s="17">
        <v>0.5</v>
      </c>
      <c r="N38" s="17">
        <v>0.5</v>
      </c>
      <c r="O38" s="8">
        <v>1</v>
      </c>
      <c r="P38" s="8"/>
      <c r="Q38" s="8">
        <v>0</v>
      </c>
      <c r="R38" s="8">
        <v>1</v>
      </c>
      <c r="S38" s="8">
        <v>1</v>
      </c>
      <c r="T38" s="8">
        <v>0</v>
      </c>
      <c r="U38" s="8">
        <v>1</v>
      </c>
      <c r="V38" s="8"/>
      <c r="W38" s="13">
        <f t="shared" si="9"/>
        <v>0</v>
      </c>
      <c r="X38" s="13">
        <f t="shared" si="10"/>
        <v>1</v>
      </c>
      <c r="Y38" s="13">
        <f t="shared" si="11"/>
        <v>1</v>
      </c>
      <c r="Z38" s="12">
        <f t="shared" si="12"/>
        <v>0.5</v>
      </c>
      <c r="AA38" s="13">
        <f t="shared" si="13"/>
        <v>1</v>
      </c>
      <c r="AB38" s="7">
        <f t="shared" si="14"/>
        <v>3.5</v>
      </c>
      <c r="AC38" s="7"/>
      <c r="AD38" s="7">
        <f t="shared" si="15"/>
        <v>1</v>
      </c>
      <c r="AE38" s="7">
        <f t="shared" si="16"/>
        <v>1.5</v>
      </c>
      <c r="AF38" s="7">
        <f t="shared" si="17"/>
        <v>1</v>
      </c>
      <c r="AG38" s="7"/>
      <c r="AI38" s="139"/>
      <c r="AJ38" s="139"/>
      <c r="AK38" s="139"/>
      <c r="AL38" s="139"/>
      <c r="AM38" s="139"/>
      <c r="AO38" s="139"/>
      <c r="AP38" s="139"/>
      <c r="AQ38" s="139"/>
      <c r="AR38" s="139"/>
      <c r="AS38" s="139"/>
      <c r="AU38" s="139"/>
      <c r="AV38" s="139"/>
      <c r="AW38" s="139"/>
      <c r="AX38" s="139"/>
      <c r="AY38" s="139"/>
      <c r="BA38" s="139"/>
    </row>
    <row r="39" spans="1:64" s="78" customFormat="1" ht="13.5" customHeight="1" x14ac:dyDescent="0.2">
      <c r="A39" s="1" t="s">
        <v>215</v>
      </c>
      <c r="B39" s="86" t="s">
        <v>487</v>
      </c>
      <c r="C39" s="86">
        <v>8</v>
      </c>
      <c r="D39" s="87" t="s">
        <v>227</v>
      </c>
      <c r="E39" s="5">
        <v>1</v>
      </c>
      <c r="F39" s="5">
        <v>1</v>
      </c>
      <c r="G39" s="5">
        <v>1</v>
      </c>
      <c r="H39" s="5">
        <v>0</v>
      </c>
      <c r="I39" s="5">
        <v>1</v>
      </c>
      <c r="J39" s="5"/>
      <c r="K39" s="5">
        <v>1</v>
      </c>
      <c r="L39" s="2">
        <v>1</v>
      </c>
      <c r="M39" s="89">
        <v>0.5</v>
      </c>
      <c r="N39" s="89">
        <v>0.5</v>
      </c>
      <c r="O39" s="89">
        <v>0.5</v>
      </c>
      <c r="P39" s="86"/>
      <c r="Q39" s="5">
        <v>1</v>
      </c>
      <c r="R39" s="5">
        <v>1</v>
      </c>
      <c r="S39" s="5">
        <v>0</v>
      </c>
      <c r="T39" s="5">
        <v>0</v>
      </c>
      <c r="U39" s="5">
        <v>1</v>
      </c>
      <c r="V39" s="5"/>
      <c r="W39" s="12">
        <f t="shared" si="9"/>
        <v>1</v>
      </c>
      <c r="X39" s="12">
        <f t="shared" si="10"/>
        <v>1</v>
      </c>
      <c r="Y39" s="12">
        <f t="shared" si="11"/>
        <v>0.5</v>
      </c>
      <c r="Z39" s="12">
        <f t="shared" si="12"/>
        <v>0</v>
      </c>
      <c r="AA39" s="12">
        <f t="shared" si="13"/>
        <v>1</v>
      </c>
      <c r="AB39" s="88">
        <f t="shared" si="14"/>
        <v>3.5</v>
      </c>
      <c r="AC39" s="88"/>
      <c r="AD39" s="7">
        <f t="shared" si="15"/>
        <v>2</v>
      </c>
      <c r="AE39" s="7">
        <f t="shared" si="16"/>
        <v>1</v>
      </c>
      <c r="AF39" s="7">
        <f t="shared" si="17"/>
        <v>0.5</v>
      </c>
      <c r="AG39" s="88"/>
      <c r="AI39" s="80"/>
      <c r="AJ39" s="80"/>
      <c r="AK39" s="80"/>
      <c r="AL39" s="80"/>
      <c r="AM39" s="80"/>
      <c r="AO39" s="80"/>
      <c r="AP39" s="80"/>
      <c r="AQ39" s="80"/>
      <c r="AR39" s="80"/>
      <c r="AS39" s="80"/>
      <c r="AU39" s="80"/>
      <c r="AV39" s="80"/>
      <c r="AW39" s="80"/>
      <c r="AX39" s="80"/>
      <c r="AY39" s="80"/>
      <c r="BA39" s="80"/>
    </row>
    <row r="40" spans="1:64" s="78" customFormat="1" ht="13.5" customHeight="1" x14ac:dyDescent="0.2">
      <c r="A40" s="8">
        <v>1022</v>
      </c>
      <c r="B40" s="29" t="s">
        <v>817</v>
      </c>
      <c r="C40" s="29">
        <v>10</v>
      </c>
      <c r="D40" s="8" t="s">
        <v>599</v>
      </c>
      <c r="E40" s="72">
        <v>1</v>
      </c>
      <c r="F40" s="72">
        <v>1</v>
      </c>
      <c r="G40" s="72">
        <v>1</v>
      </c>
      <c r="H40" s="72">
        <v>0</v>
      </c>
      <c r="I40" s="72">
        <v>1</v>
      </c>
      <c r="J40" s="72"/>
      <c r="K40" s="72">
        <v>1</v>
      </c>
      <c r="L40" s="72">
        <v>1</v>
      </c>
      <c r="M40" s="72">
        <v>0.5</v>
      </c>
      <c r="N40" s="72">
        <v>0.5</v>
      </c>
      <c r="O40" s="72">
        <v>0.5</v>
      </c>
      <c r="P40" s="72"/>
      <c r="Q40" s="72">
        <v>1</v>
      </c>
      <c r="R40" s="72">
        <v>1</v>
      </c>
      <c r="S40" s="72">
        <v>1</v>
      </c>
      <c r="T40" s="72">
        <v>0</v>
      </c>
      <c r="U40" s="72">
        <v>0</v>
      </c>
      <c r="V40" s="72"/>
      <c r="W40" s="13">
        <f t="shared" si="9"/>
        <v>1</v>
      </c>
      <c r="X40" s="13">
        <f t="shared" si="10"/>
        <v>1</v>
      </c>
      <c r="Y40" s="13">
        <f t="shared" si="11"/>
        <v>1</v>
      </c>
      <c r="Z40" s="12">
        <f t="shared" si="12"/>
        <v>0</v>
      </c>
      <c r="AA40" s="13">
        <f t="shared" si="13"/>
        <v>0.5</v>
      </c>
      <c r="AB40" s="7">
        <f t="shared" si="14"/>
        <v>3.5</v>
      </c>
      <c r="AC40" s="7"/>
      <c r="AD40" s="7">
        <f t="shared" si="15"/>
        <v>2</v>
      </c>
      <c r="AE40" s="7">
        <f t="shared" si="16"/>
        <v>0.5</v>
      </c>
      <c r="AF40" s="7">
        <f t="shared" si="17"/>
        <v>1</v>
      </c>
      <c r="AG40" s="7"/>
      <c r="AI40" s="80"/>
      <c r="AJ40" s="80"/>
      <c r="AK40" s="80"/>
      <c r="AL40" s="80"/>
      <c r="AM40" s="80"/>
      <c r="AO40" s="80"/>
      <c r="AP40" s="80"/>
      <c r="AQ40" s="80"/>
      <c r="AR40" s="80"/>
      <c r="AS40" s="80"/>
      <c r="AU40" s="80"/>
      <c r="AV40" s="80"/>
      <c r="AW40" s="80"/>
      <c r="AX40" s="80"/>
      <c r="AY40" s="80"/>
      <c r="BA40" s="80"/>
    </row>
    <row r="41" spans="1:64" s="78" customFormat="1" ht="13.5" customHeight="1" x14ac:dyDescent="0.2">
      <c r="A41" s="1" t="s">
        <v>959</v>
      </c>
      <c r="B41" s="29" t="s">
        <v>523</v>
      </c>
      <c r="C41" s="29">
        <v>3</v>
      </c>
      <c r="D41" s="4" t="s">
        <v>340</v>
      </c>
      <c r="E41" s="8">
        <v>1</v>
      </c>
      <c r="F41" s="8">
        <v>1</v>
      </c>
      <c r="G41" s="8">
        <v>0</v>
      </c>
      <c r="H41" s="8">
        <v>1</v>
      </c>
      <c r="I41" s="8">
        <v>1</v>
      </c>
      <c r="J41" s="8"/>
      <c r="K41" s="8">
        <v>1</v>
      </c>
      <c r="L41" s="8">
        <v>1</v>
      </c>
      <c r="M41" s="8">
        <v>0</v>
      </c>
      <c r="N41" s="17">
        <v>0.5</v>
      </c>
      <c r="O41" s="8">
        <v>1</v>
      </c>
      <c r="P41" s="8"/>
      <c r="Q41" s="8">
        <v>1</v>
      </c>
      <c r="R41" s="8">
        <v>1</v>
      </c>
      <c r="S41" s="8">
        <v>0</v>
      </c>
      <c r="T41" s="8">
        <v>0</v>
      </c>
      <c r="U41" s="8">
        <v>1</v>
      </c>
      <c r="V41" s="8"/>
      <c r="W41" s="13">
        <f t="shared" si="9"/>
        <v>1</v>
      </c>
      <c r="X41" s="13">
        <f t="shared" si="10"/>
        <v>1</v>
      </c>
      <c r="Y41" s="13">
        <f t="shared" si="11"/>
        <v>0</v>
      </c>
      <c r="Z41" s="12">
        <f t="shared" si="12"/>
        <v>0.5</v>
      </c>
      <c r="AA41" s="13">
        <f t="shared" si="13"/>
        <v>1</v>
      </c>
      <c r="AB41" s="7">
        <f t="shared" si="14"/>
        <v>3.5</v>
      </c>
      <c r="AC41" s="7"/>
      <c r="AD41" s="7">
        <f t="shared" si="15"/>
        <v>2</v>
      </c>
      <c r="AE41" s="7">
        <f t="shared" si="16"/>
        <v>1.5</v>
      </c>
      <c r="AF41" s="7">
        <f t="shared" si="17"/>
        <v>0</v>
      </c>
      <c r="AG41" s="7"/>
      <c r="AI41" s="80"/>
      <c r="AJ41" s="80"/>
      <c r="AK41" s="80"/>
      <c r="AL41" s="80"/>
      <c r="AM41" s="80"/>
      <c r="AO41" s="80"/>
      <c r="AP41" s="80"/>
      <c r="AQ41" s="80"/>
      <c r="AR41" s="80"/>
      <c r="AS41" s="80"/>
      <c r="AU41" s="80"/>
      <c r="AV41" s="80"/>
      <c r="AW41" s="80"/>
      <c r="AX41" s="80"/>
      <c r="AY41" s="80"/>
      <c r="AZ41" s="80"/>
      <c r="BA41" s="80"/>
      <c r="BD41" s="80"/>
      <c r="BE41" s="80"/>
      <c r="BF41" s="80"/>
      <c r="BG41" s="80"/>
      <c r="BH41" s="80"/>
      <c r="BI41" s="80"/>
      <c r="BJ41" s="80"/>
      <c r="BK41" s="80"/>
      <c r="BL41" s="80"/>
    </row>
    <row r="42" spans="1:64" s="78" customFormat="1" ht="13.5" customHeight="1" x14ac:dyDescent="0.2">
      <c r="A42" s="8">
        <v>1005</v>
      </c>
      <c r="B42" s="29" t="s">
        <v>803</v>
      </c>
      <c r="C42" s="29">
        <v>11</v>
      </c>
      <c r="D42" s="8" t="s">
        <v>582</v>
      </c>
      <c r="E42" s="72">
        <v>1</v>
      </c>
      <c r="F42" s="72">
        <v>1</v>
      </c>
      <c r="G42" s="72">
        <v>1</v>
      </c>
      <c r="H42" s="72">
        <v>0</v>
      </c>
      <c r="I42" s="72">
        <v>0</v>
      </c>
      <c r="J42" s="72"/>
      <c r="K42" s="72">
        <v>1</v>
      </c>
      <c r="L42" s="72">
        <v>1</v>
      </c>
      <c r="M42" s="72">
        <v>0</v>
      </c>
      <c r="N42" s="72">
        <v>0.5</v>
      </c>
      <c r="O42" s="72">
        <v>0.5</v>
      </c>
      <c r="P42" s="72"/>
      <c r="Q42" s="72">
        <v>1</v>
      </c>
      <c r="R42" s="72">
        <v>1</v>
      </c>
      <c r="S42" s="72">
        <v>1</v>
      </c>
      <c r="T42" s="72">
        <v>1</v>
      </c>
      <c r="U42" s="72">
        <v>0</v>
      </c>
      <c r="V42" s="72"/>
      <c r="W42" s="13">
        <f t="shared" si="9"/>
        <v>1</v>
      </c>
      <c r="X42" s="13">
        <f t="shared" si="10"/>
        <v>1</v>
      </c>
      <c r="Y42" s="13">
        <f t="shared" si="11"/>
        <v>1</v>
      </c>
      <c r="Z42" s="12">
        <f t="shared" si="12"/>
        <v>0.5</v>
      </c>
      <c r="AA42" s="13">
        <f t="shared" si="13"/>
        <v>0</v>
      </c>
      <c r="AB42" s="7">
        <f t="shared" si="14"/>
        <v>3.5</v>
      </c>
      <c r="AC42" s="7"/>
      <c r="AD42" s="7">
        <f t="shared" si="15"/>
        <v>2</v>
      </c>
      <c r="AE42" s="7">
        <f t="shared" si="16"/>
        <v>0.5</v>
      </c>
      <c r="AF42" s="7">
        <f t="shared" si="17"/>
        <v>1</v>
      </c>
      <c r="AG42" s="7"/>
      <c r="AI42" s="80"/>
      <c r="AJ42" s="80"/>
      <c r="AK42" s="80"/>
      <c r="AL42" s="80"/>
      <c r="AM42" s="80"/>
      <c r="AO42" s="80"/>
      <c r="AP42" s="80"/>
      <c r="AQ42" s="80"/>
      <c r="AR42" s="80"/>
      <c r="AS42" s="80"/>
      <c r="AU42" s="80"/>
      <c r="AV42" s="80"/>
      <c r="AW42" s="80"/>
      <c r="AX42" s="80"/>
      <c r="AY42" s="80"/>
      <c r="AZ42" s="80"/>
      <c r="BA42" s="80"/>
      <c r="BD42" s="80"/>
      <c r="BE42" s="80"/>
      <c r="BF42" s="80"/>
      <c r="BG42" s="80"/>
      <c r="BH42" s="80"/>
      <c r="BI42" s="80"/>
      <c r="BJ42" s="80"/>
      <c r="BK42" s="80"/>
      <c r="BL42" s="80"/>
    </row>
    <row r="43" spans="1:64" ht="13.5" customHeight="1" x14ac:dyDescent="0.2">
      <c r="A43" s="1" t="s">
        <v>83</v>
      </c>
      <c r="B43" s="29" t="s">
        <v>434</v>
      </c>
      <c r="C43" s="29">
        <v>8</v>
      </c>
      <c r="D43" s="4" t="s">
        <v>84</v>
      </c>
      <c r="E43" s="6">
        <v>1</v>
      </c>
      <c r="F43" s="6">
        <v>1</v>
      </c>
      <c r="G43" s="6">
        <v>0</v>
      </c>
      <c r="H43" s="6">
        <v>1</v>
      </c>
      <c r="I43" s="6">
        <v>0</v>
      </c>
      <c r="J43" s="3"/>
      <c r="K43" s="5">
        <v>1</v>
      </c>
      <c r="L43" s="5">
        <v>1</v>
      </c>
      <c r="M43" s="14">
        <v>0.5</v>
      </c>
      <c r="N43" s="14">
        <v>0.5</v>
      </c>
      <c r="O43" s="14">
        <v>0</v>
      </c>
      <c r="P43" s="3"/>
      <c r="Q43" s="5">
        <v>1</v>
      </c>
      <c r="R43" s="5">
        <v>1</v>
      </c>
      <c r="S43" s="5">
        <v>1</v>
      </c>
      <c r="T43" s="5">
        <v>1</v>
      </c>
      <c r="U43" s="5">
        <v>0</v>
      </c>
      <c r="V43" s="5"/>
      <c r="W43" s="13">
        <f t="shared" si="9"/>
        <v>1</v>
      </c>
      <c r="X43" s="13">
        <f t="shared" si="10"/>
        <v>1</v>
      </c>
      <c r="Y43" s="13">
        <f t="shared" si="11"/>
        <v>0.5</v>
      </c>
      <c r="Z43" s="12">
        <f t="shared" si="12"/>
        <v>1</v>
      </c>
      <c r="AA43" s="13">
        <f t="shared" si="13"/>
        <v>0</v>
      </c>
      <c r="AB43" s="7">
        <f t="shared" si="14"/>
        <v>3.5</v>
      </c>
      <c r="AC43" s="7"/>
      <c r="AD43" s="7">
        <f t="shared" si="15"/>
        <v>2</v>
      </c>
      <c r="AE43" s="7">
        <f t="shared" si="16"/>
        <v>1</v>
      </c>
      <c r="AF43" s="7">
        <f t="shared" si="17"/>
        <v>0.5</v>
      </c>
      <c r="AG43" s="7"/>
      <c r="AI43" s="139"/>
      <c r="AJ43" s="139"/>
      <c r="AK43" s="139"/>
      <c r="AL43" s="139"/>
      <c r="AM43" s="139"/>
      <c r="AO43" s="139"/>
      <c r="AP43" s="139"/>
      <c r="AQ43" s="139"/>
      <c r="AR43" s="139"/>
      <c r="AS43" s="139"/>
      <c r="AU43" s="139"/>
      <c r="AV43" s="139"/>
      <c r="AW43" s="139"/>
      <c r="AX43" s="139"/>
      <c r="AY43" s="139"/>
      <c r="BA43" s="139"/>
    </row>
    <row r="44" spans="1:64" s="78" customFormat="1" ht="13.5" customHeight="1" x14ac:dyDescent="0.2">
      <c r="A44" s="152" t="s">
        <v>58</v>
      </c>
      <c r="B44" s="146" t="s">
        <v>424</v>
      </c>
      <c r="C44" s="146">
        <v>11</v>
      </c>
      <c r="D44" s="153" t="s">
        <v>59</v>
      </c>
      <c r="E44" s="148">
        <v>1</v>
      </c>
      <c r="F44" s="148">
        <v>1</v>
      </c>
      <c r="G44" s="148">
        <v>1</v>
      </c>
      <c r="H44" s="148">
        <v>1</v>
      </c>
      <c r="I44" s="148">
        <v>0</v>
      </c>
      <c r="J44" s="146"/>
      <c r="K44" s="90">
        <v>1</v>
      </c>
      <c r="L44" s="90">
        <v>1</v>
      </c>
      <c r="M44" s="151">
        <v>1</v>
      </c>
      <c r="N44" s="151">
        <v>0.5</v>
      </c>
      <c r="O44" s="151">
        <v>0</v>
      </c>
      <c r="P44" s="146"/>
      <c r="Q44" s="90">
        <v>1</v>
      </c>
      <c r="R44" s="90">
        <v>1</v>
      </c>
      <c r="S44" s="90">
        <v>1</v>
      </c>
      <c r="T44" s="90">
        <v>0</v>
      </c>
      <c r="U44" s="90">
        <v>0</v>
      </c>
      <c r="V44" s="90"/>
      <c r="W44" s="144">
        <f t="shared" si="9"/>
        <v>1</v>
      </c>
      <c r="X44" s="144">
        <f t="shared" si="10"/>
        <v>1</v>
      </c>
      <c r="Y44" s="144">
        <f t="shared" si="11"/>
        <v>1</v>
      </c>
      <c r="Z44" s="144">
        <f t="shared" si="12"/>
        <v>0.5</v>
      </c>
      <c r="AA44" s="144">
        <f t="shared" si="13"/>
        <v>0</v>
      </c>
      <c r="AB44" s="145">
        <f t="shared" si="14"/>
        <v>3.5</v>
      </c>
      <c r="AC44" s="145"/>
      <c r="AD44" s="42">
        <f t="shared" si="15"/>
        <v>2</v>
      </c>
      <c r="AE44" s="42">
        <f t="shared" si="16"/>
        <v>0.5</v>
      </c>
      <c r="AF44" s="42">
        <f t="shared" si="17"/>
        <v>1</v>
      </c>
      <c r="AG44" s="42"/>
      <c r="AI44" s="80"/>
      <c r="AJ44" s="80"/>
      <c r="AK44" s="80"/>
      <c r="AL44" s="80"/>
      <c r="AM44" s="80"/>
      <c r="AO44" s="80"/>
      <c r="AP44" s="80"/>
      <c r="AQ44" s="80"/>
      <c r="AR44" s="80"/>
      <c r="AS44" s="80"/>
      <c r="AU44" s="80"/>
      <c r="AV44" s="80"/>
      <c r="AW44" s="80"/>
      <c r="AX44" s="80"/>
      <c r="AY44" s="80"/>
      <c r="BA44" s="80"/>
    </row>
    <row r="45" spans="1:64" s="78" customFormat="1" ht="13.5" customHeight="1" x14ac:dyDescent="0.2">
      <c r="A45" s="11" t="s">
        <v>109</v>
      </c>
      <c r="B45" s="29" t="s">
        <v>447</v>
      </c>
      <c r="C45" s="29">
        <v>11</v>
      </c>
      <c r="D45" s="4" t="s">
        <v>117</v>
      </c>
      <c r="E45" s="6">
        <v>1</v>
      </c>
      <c r="F45" s="6">
        <v>1</v>
      </c>
      <c r="G45" s="6">
        <v>1</v>
      </c>
      <c r="H45" s="6">
        <v>1</v>
      </c>
      <c r="I45" s="6">
        <v>0</v>
      </c>
      <c r="J45" s="3"/>
      <c r="K45" s="5">
        <v>1</v>
      </c>
      <c r="L45" s="5">
        <v>1</v>
      </c>
      <c r="M45" s="14">
        <v>0.5</v>
      </c>
      <c r="N45" s="14">
        <v>1</v>
      </c>
      <c r="O45" s="14">
        <v>0.5</v>
      </c>
      <c r="P45" s="3"/>
      <c r="Q45" s="5">
        <v>1</v>
      </c>
      <c r="R45" s="5">
        <v>1</v>
      </c>
      <c r="S45" s="5">
        <v>0</v>
      </c>
      <c r="T45" s="5">
        <v>0</v>
      </c>
      <c r="U45" s="5">
        <v>0</v>
      </c>
      <c r="V45" s="5"/>
      <c r="W45" s="13">
        <f t="shared" si="9"/>
        <v>1</v>
      </c>
      <c r="X45" s="13">
        <f t="shared" si="10"/>
        <v>1</v>
      </c>
      <c r="Y45" s="13">
        <f t="shared" si="11"/>
        <v>0.5</v>
      </c>
      <c r="Z45" s="12">
        <f t="shared" si="12"/>
        <v>1</v>
      </c>
      <c r="AA45" s="13">
        <f t="shared" si="13"/>
        <v>0</v>
      </c>
      <c r="AB45" s="7">
        <f t="shared" si="14"/>
        <v>3.5</v>
      </c>
      <c r="AC45" s="7"/>
      <c r="AD45" s="7">
        <f t="shared" si="15"/>
        <v>2</v>
      </c>
      <c r="AE45" s="7">
        <f t="shared" si="16"/>
        <v>1</v>
      </c>
      <c r="AF45" s="7">
        <f t="shared" si="17"/>
        <v>0.5</v>
      </c>
      <c r="AG45" s="7"/>
      <c r="AI45" s="80"/>
      <c r="AJ45" s="80"/>
      <c r="AK45" s="80"/>
      <c r="AL45" s="80"/>
      <c r="AM45" s="80"/>
      <c r="AO45" s="80"/>
      <c r="AP45" s="80"/>
      <c r="AQ45" s="80"/>
      <c r="AR45" s="80"/>
      <c r="AS45" s="80"/>
      <c r="AU45" s="80"/>
      <c r="AV45" s="80"/>
      <c r="AW45" s="80"/>
      <c r="AX45" s="80"/>
      <c r="AY45" s="80"/>
      <c r="AZ45" s="80"/>
      <c r="BA45" s="80"/>
      <c r="BD45" s="80"/>
      <c r="BE45" s="80"/>
      <c r="BF45" s="80"/>
      <c r="BG45" s="80"/>
      <c r="BH45" s="80"/>
      <c r="BI45" s="80"/>
      <c r="BJ45" s="80"/>
      <c r="BK45" s="80"/>
      <c r="BL45" s="80"/>
    </row>
    <row r="46" spans="1:64" ht="13.5" customHeight="1" x14ac:dyDescent="0.2">
      <c r="A46" s="33">
        <v>1068</v>
      </c>
      <c r="B46" s="32" t="s">
        <v>860</v>
      </c>
      <c r="C46" s="32">
        <v>9</v>
      </c>
      <c r="D46" s="33" t="s">
        <v>645</v>
      </c>
      <c r="E46" s="74">
        <v>1</v>
      </c>
      <c r="F46" s="74">
        <v>1</v>
      </c>
      <c r="G46" s="74">
        <v>1</v>
      </c>
      <c r="H46" s="74">
        <v>0</v>
      </c>
      <c r="I46" s="74">
        <v>0</v>
      </c>
      <c r="J46" s="74" t="s">
        <v>787</v>
      </c>
      <c r="K46" s="74">
        <v>1</v>
      </c>
      <c r="L46" s="74">
        <v>1</v>
      </c>
      <c r="M46" s="74">
        <v>0</v>
      </c>
      <c r="N46" s="74">
        <v>0</v>
      </c>
      <c r="O46" s="74">
        <v>0.5</v>
      </c>
      <c r="P46" s="74" t="s">
        <v>759</v>
      </c>
      <c r="Q46" s="74">
        <v>1</v>
      </c>
      <c r="R46" s="74">
        <v>1</v>
      </c>
      <c r="S46" s="74">
        <v>1</v>
      </c>
      <c r="T46" s="74">
        <v>1</v>
      </c>
      <c r="U46" s="74">
        <v>1</v>
      </c>
      <c r="V46" s="33"/>
      <c r="W46" s="77">
        <f t="shared" si="9"/>
        <v>1</v>
      </c>
      <c r="X46" s="77">
        <f t="shared" si="10"/>
        <v>1</v>
      </c>
      <c r="Y46" s="77">
        <f t="shared" si="11"/>
        <v>1</v>
      </c>
      <c r="Z46" s="144">
        <f t="shared" si="12"/>
        <v>0</v>
      </c>
      <c r="AA46" s="77">
        <f t="shared" si="13"/>
        <v>0.5</v>
      </c>
      <c r="AB46" s="42">
        <f t="shared" si="14"/>
        <v>3.5</v>
      </c>
      <c r="AC46" s="42"/>
      <c r="AD46" s="42">
        <f t="shared" si="15"/>
        <v>2</v>
      </c>
      <c r="AE46" s="42">
        <f t="shared" si="16"/>
        <v>0.5</v>
      </c>
      <c r="AF46" s="42">
        <f t="shared" si="17"/>
        <v>1</v>
      </c>
      <c r="AG46" s="42"/>
      <c r="AI46" s="139"/>
      <c r="AJ46" s="139"/>
      <c r="AK46" s="139"/>
      <c r="AL46" s="139"/>
      <c r="AM46" s="139"/>
      <c r="AO46" s="139"/>
      <c r="AP46" s="139"/>
      <c r="AQ46" s="139"/>
      <c r="AR46" s="139"/>
      <c r="AS46" s="139"/>
      <c r="AU46" s="139"/>
      <c r="AV46" s="139"/>
      <c r="AW46" s="139"/>
      <c r="AX46" s="139"/>
      <c r="AY46" s="139"/>
      <c r="BA46" s="139"/>
    </row>
    <row r="47" spans="1:64" s="55" customFormat="1" ht="13.5" customHeight="1" x14ac:dyDescent="0.2">
      <c r="A47" s="8">
        <v>1018</v>
      </c>
      <c r="B47" s="29" t="s">
        <v>813</v>
      </c>
      <c r="C47" s="29">
        <v>8</v>
      </c>
      <c r="D47" s="8" t="s">
        <v>595</v>
      </c>
      <c r="E47" s="72">
        <v>1</v>
      </c>
      <c r="F47" s="72">
        <v>1</v>
      </c>
      <c r="G47" s="72">
        <v>1</v>
      </c>
      <c r="H47" s="72">
        <v>1</v>
      </c>
      <c r="I47" s="72">
        <v>0</v>
      </c>
      <c r="J47" s="72" t="s">
        <v>780</v>
      </c>
      <c r="K47" s="72">
        <v>1</v>
      </c>
      <c r="L47" s="72">
        <v>1</v>
      </c>
      <c r="M47" s="72">
        <v>0.5</v>
      </c>
      <c r="N47" s="72">
        <v>0.5</v>
      </c>
      <c r="O47" s="72">
        <v>0.5</v>
      </c>
      <c r="P47" s="72"/>
      <c r="Q47" s="72">
        <v>1</v>
      </c>
      <c r="R47" s="72">
        <v>1</v>
      </c>
      <c r="S47" s="72">
        <v>1</v>
      </c>
      <c r="T47" s="72">
        <v>0</v>
      </c>
      <c r="U47" s="72">
        <v>0</v>
      </c>
      <c r="V47" s="72"/>
      <c r="W47" s="13">
        <f t="shared" si="9"/>
        <v>1</v>
      </c>
      <c r="X47" s="13">
        <f t="shared" si="10"/>
        <v>1</v>
      </c>
      <c r="Y47" s="13">
        <f t="shared" si="11"/>
        <v>1</v>
      </c>
      <c r="Z47" s="12">
        <f t="shared" si="12"/>
        <v>0.5</v>
      </c>
      <c r="AA47" s="13">
        <f t="shared" si="13"/>
        <v>0</v>
      </c>
      <c r="AB47" s="7">
        <f t="shared" si="14"/>
        <v>3.5</v>
      </c>
      <c r="AC47" s="7"/>
      <c r="AD47" s="7">
        <f t="shared" si="15"/>
        <v>2</v>
      </c>
      <c r="AE47" s="7">
        <f t="shared" si="16"/>
        <v>0.5</v>
      </c>
      <c r="AF47" s="7">
        <f t="shared" si="17"/>
        <v>1</v>
      </c>
      <c r="AG47" s="7"/>
      <c r="AI47" s="137"/>
      <c r="AJ47" s="137"/>
      <c r="AK47" s="137"/>
      <c r="AL47" s="137"/>
      <c r="AM47" s="137"/>
      <c r="AO47" s="137"/>
      <c r="AP47" s="137"/>
      <c r="AQ47" s="137"/>
      <c r="AR47" s="137"/>
      <c r="AS47" s="137"/>
      <c r="AU47" s="137"/>
      <c r="AV47" s="137"/>
      <c r="AW47" s="137"/>
      <c r="AX47" s="137"/>
      <c r="AY47" s="137"/>
      <c r="BA47" s="137"/>
    </row>
    <row r="48" spans="1:64" ht="13.5" customHeight="1" x14ac:dyDescent="0.2">
      <c r="A48" s="33">
        <v>1121</v>
      </c>
      <c r="B48" s="32" t="s">
        <v>905</v>
      </c>
      <c r="C48" s="32">
        <v>11</v>
      </c>
      <c r="D48" s="33" t="s">
        <v>699</v>
      </c>
      <c r="E48" s="74">
        <v>1</v>
      </c>
      <c r="F48" s="74">
        <v>1</v>
      </c>
      <c r="G48" s="74">
        <v>1</v>
      </c>
      <c r="H48" s="74">
        <v>0</v>
      </c>
      <c r="I48" s="74">
        <v>0</v>
      </c>
      <c r="J48" s="74"/>
      <c r="K48" s="74">
        <v>1</v>
      </c>
      <c r="L48" s="74">
        <v>1</v>
      </c>
      <c r="M48" s="74">
        <v>0</v>
      </c>
      <c r="N48" s="74">
        <v>0</v>
      </c>
      <c r="O48" s="74">
        <v>0.5</v>
      </c>
      <c r="P48" s="74"/>
      <c r="Q48" s="74">
        <v>1</v>
      </c>
      <c r="R48" s="74">
        <v>1</v>
      </c>
      <c r="S48" s="74">
        <v>1</v>
      </c>
      <c r="T48" s="74">
        <v>1</v>
      </c>
      <c r="U48" s="74">
        <v>1</v>
      </c>
      <c r="V48" s="33"/>
      <c r="W48" s="77">
        <f t="shared" si="9"/>
        <v>1</v>
      </c>
      <c r="X48" s="77">
        <f t="shared" si="10"/>
        <v>1</v>
      </c>
      <c r="Y48" s="77">
        <f t="shared" si="11"/>
        <v>1</v>
      </c>
      <c r="Z48" s="144">
        <f t="shared" si="12"/>
        <v>0</v>
      </c>
      <c r="AA48" s="77">
        <f t="shared" si="13"/>
        <v>0.5</v>
      </c>
      <c r="AB48" s="42">
        <f t="shared" si="14"/>
        <v>3.5</v>
      </c>
      <c r="AC48" s="42"/>
      <c r="AD48" s="42">
        <f t="shared" si="15"/>
        <v>2</v>
      </c>
      <c r="AE48" s="42">
        <f t="shared" si="16"/>
        <v>0.5</v>
      </c>
      <c r="AF48" s="42">
        <f t="shared" si="17"/>
        <v>1</v>
      </c>
      <c r="AG48" s="42"/>
      <c r="AI48" s="139"/>
      <c r="AJ48" s="139"/>
      <c r="AK48" s="139"/>
      <c r="AL48" s="139"/>
      <c r="AM48" s="139"/>
      <c r="AO48" s="139"/>
      <c r="AP48" s="139"/>
      <c r="AQ48" s="139"/>
      <c r="AR48" s="139"/>
      <c r="AS48" s="139"/>
      <c r="AU48" s="139"/>
      <c r="AV48" s="139"/>
      <c r="AW48" s="139"/>
      <c r="AX48" s="139"/>
      <c r="AY48" s="139"/>
      <c r="BA48" s="139"/>
    </row>
    <row r="49" spans="1:64" s="55" customFormat="1" ht="13.5" customHeight="1" x14ac:dyDescent="0.2">
      <c r="A49" s="1" t="s">
        <v>234</v>
      </c>
      <c r="B49" s="86" t="s">
        <v>493</v>
      </c>
      <c r="C49" s="86">
        <v>10</v>
      </c>
      <c r="D49" s="87" t="s">
        <v>249</v>
      </c>
      <c r="E49" s="5">
        <v>1</v>
      </c>
      <c r="F49" s="5">
        <v>1</v>
      </c>
      <c r="G49" s="5">
        <v>1</v>
      </c>
      <c r="H49" s="5">
        <v>0</v>
      </c>
      <c r="I49" s="5">
        <v>1</v>
      </c>
      <c r="J49" s="5"/>
      <c r="K49" s="5">
        <v>1</v>
      </c>
      <c r="L49" s="2">
        <v>1</v>
      </c>
      <c r="M49" s="89">
        <v>0.5</v>
      </c>
      <c r="N49" s="89">
        <v>0</v>
      </c>
      <c r="O49" s="89">
        <v>0</v>
      </c>
      <c r="P49" s="5" t="s">
        <v>360</v>
      </c>
      <c r="Q49" s="5">
        <v>1</v>
      </c>
      <c r="R49" s="5">
        <v>1</v>
      </c>
      <c r="S49" s="5">
        <v>0</v>
      </c>
      <c r="T49" s="5">
        <v>0</v>
      </c>
      <c r="U49" s="5">
        <v>1</v>
      </c>
      <c r="V49" s="5"/>
      <c r="W49" s="12">
        <f t="shared" si="9"/>
        <v>1</v>
      </c>
      <c r="X49" s="12">
        <f t="shared" si="10"/>
        <v>1</v>
      </c>
      <c r="Y49" s="12">
        <f t="shared" si="11"/>
        <v>0.5</v>
      </c>
      <c r="Z49" s="12">
        <f t="shared" si="12"/>
        <v>0</v>
      </c>
      <c r="AA49" s="12">
        <f t="shared" si="13"/>
        <v>1</v>
      </c>
      <c r="AB49" s="88">
        <f t="shared" si="14"/>
        <v>3.5</v>
      </c>
      <c r="AC49" s="88"/>
      <c r="AD49" s="7">
        <f t="shared" si="15"/>
        <v>2</v>
      </c>
      <c r="AE49" s="7">
        <f t="shared" si="16"/>
        <v>1</v>
      </c>
      <c r="AF49" s="7">
        <f t="shared" si="17"/>
        <v>0.5</v>
      </c>
      <c r="AG49" s="7"/>
      <c r="AH49" s="54"/>
      <c r="AI49" s="139"/>
      <c r="AJ49" s="139"/>
      <c r="AK49" s="139"/>
      <c r="AL49" s="139"/>
      <c r="AM49" s="139"/>
      <c r="AN49" s="54"/>
      <c r="AO49" s="139"/>
      <c r="AP49" s="139"/>
      <c r="AQ49" s="139"/>
      <c r="AR49" s="139"/>
      <c r="AS49" s="139"/>
      <c r="AT49" s="54"/>
      <c r="AU49" s="139"/>
      <c r="AV49" s="139"/>
      <c r="AW49" s="139"/>
      <c r="AX49" s="139"/>
      <c r="AY49" s="139"/>
      <c r="AZ49" s="54"/>
      <c r="BA49" s="139"/>
      <c r="BB49" s="54"/>
      <c r="BC49" s="54"/>
      <c r="BD49" s="54"/>
      <c r="BE49" s="54"/>
      <c r="BF49" s="54"/>
      <c r="BG49" s="54"/>
      <c r="BH49" s="54"/>
      <c r="BI49" s="54"/>
      <c r="BJ49" s="54"/>
      <c r="BK49" s="54"/>
      <c r="BL49" s="54"/>
    </row>
    <row r="50" spans="1:64" s="78" customFormat="1" ht="13.5" customHeight="1" x14ac:dyDescent="0.2">
      <c r="A50" s="8">
        <v>1104</v>
      </c>
      <c r="B50" s="29" t="s">
        <v>890</v>
      </c>
      <c r="C50" s="29">
        <v>8</v>
      </c>
      <c r="D50" s="8" t="s">
        <v>682</v>
      </c>
      <c r="E50" s="72">
        <v>0</v>
      </c>
      <c r="F50" s="72">
        <v>1</v>
      </c>
      <c r="G50" s="72">
        <v>1</v>
      </c>
      <c r="H50" s="72">
        <v>1</v>
      </c>
      <c r="I50" s="72">
        <v>0</v>
      </c>
      <c r="J50" s="72"/>
      <c r="K50" s="72">
        <v>1</v>
      </c>
      <c r="L50" s="72">
        <v>1</v>
      </c>
      <c r="M50" s="72">
        <v>0.5</v>
      </c>
      <c r="N50" s="72">
        <v>0.5</v>
      </c>
      <c r="O50" s="72">
        <v>0.5</v>
      </c>
      <c r="P50" s="72"/>
      <c r="Q50" s="8">
        <v>1</v>
      </c>
      <c r="R50" s="8">
        <v>0</v>
      </c>
      <c r="S50" s="8">
        <v>1</v>
      </c>
      <c r="T50" s="8">
        <v>0</v>
      </c>
      <c r="U50" s="8">
        <v>0</v>
      </c>
      <c r="V50" s="8"/>
      <c r="W50" s="13">
        <f t="shared" si="9"/>
        <v>1</v>
      </c>
      <c r="X50" s="13">
        <f t="shared" si="10"/>
        <v>1</v>
      </c>
      <c r="Y50" s="13">
        <f t="shared" si="11"/>
        <v>1</v>
      </c>
      <c r="Z50" s="12">
        <f t="shared" si="12"/>
        <v>0.5</v>
      </c>
      <c r="AA50" s="13">
        <f t="shared" si="13"/>
        <v>0</v>
      </c>
      <c r="AB50" s="7">
        <f t="shared" si="14"/>
        <v>3.5</v>
      </c>
      <c r="AC50" s="7"/>
      <c r="AD50" s="7">
        <f t="shared" si="15"/>
        <v>2</v>
      </c>
      <c r="AE50" s="7">
        <f t="shared" si="16"/>
        <v>0.5</v>
      </c>
      <c r="AF50" s="7">
        <f t="shared" si="17"/>
        <v>1</v>
      </c>
      <c r="AG50" s="7"/>
      <c r="AI50" s="80"/>
      <c r="AJ50" s="80"/>
      <c r="AK50" s="80"/>
      <c r="AL50" s="80"/>
      <c r="AM50" s="80"/>
      <c r="AO50" s="80"/>
      <c r="AP50" s="80"/>
      <c r="AQ50" s="80"/>
      <c r="AR50" s="80"/>
      <c r="AS50" s="80"/>
      <c r="AU50" s="80"/>
      <c r="AV50" s="80"/>
      <c r="AW50" s="80"/>
      <c r="AX50" s="80"/>
      <c r="AY50" s="80"/>
      <c r="BA50" s="80"/>
    </row>
    <row r="51" spans="1:64" s="78" customFormat="1" ht="13.5" customHeight="1" x14ac:dyDescent="0.2">
      <c r="A51" s="8">
        <v>1031</v>
      </c>
      <c r="B51" s="29" t="s">
        <v>826</v>
      </c>
      <c r="C51" s="29">
        <v>10</v>
      </c>
      <c r="D51" s="8" t="s">
        <v>608</v>
      </c>
      <c r="E51" s="72">
        <v>1</v>
      </c>
      <c r="F51" s="72">
        <v>1</v>
      </c>
      <c r="G51" s="72">
        <v>1</v>
      </c>
      <c r="H51" s="72">
        <v>1</v>
      </c>
      <c r="I51" s="72">
        <v>0</v>
      </c>
      <c r="J51" s="72"/>
      <c r="K51" s="72">
        <v>1</v>
      </c>
      <c r="L51" s="72">
        <v>1</v>
      </c>
      <c r="M51" s="72">
        <v>0.5</v>
      </c>
      <c r="N51" s="72">
        <v>0.5</v>
      </c>
      <c r="O51" s="72">
        <v>0.5</v>
      </c>
      <c r="P51" s="72"/>
      <c r="Q51" s="72">
        <v>1</v>
      </c>
      <c r="R51" s="72">
        <v>1</v>
      </c>
      <c r="S51" s="72">
        <v>0</v>
      </c>
      <c r="T51" s="72">
        <v>0</v>
      </c>
      <c r="U51" s="72">
        <v>1</v>
      </c>
      <c r="V51" s="54"/>
      <c r="W51" s="13">
        <f t="shared" si="9"/>
        <v>1</v>
      </c>
      <c r="X51" s="13">
        <f t="shared" si="10"/>
        <v>1</v>
      </c>
      <c r="Y51" s="13">
        <f t="shared" si="11"/>
        <v>0.5</v>
      </c>
      <c r="Z51" s="12">
        <f t="shared" si="12"/>
        <v>0.5</v>
      </c>
      <c r="AA51" s="13">
        <f t="shared" si="13"/>
        <v>0.5</v>
      </c>
      <c r="AB51" s="7">
        <f t="shared" si="14"/>
        <v>3.5</v>
      </c>
      <c r="AC51" s="7"/>
      <c r="AD51" s="7">
        <f t="shared" si="15"/>
        <v>2</v>
      </c>
      <c r="AE51" s="7">
        <f t="shared" si="16"/>
        <v>1</v>
      </c>
      <c r="AF51" s="7">
        <f t="shared" si="17"/>
        <v>0.5</v>
      </c>
      <c r="AG51" s="7"/>
      <c r="AI51" s="80"/>
      <c r="AJ51" s="80"/>
      <c r="AK51" s="80"/>
      <c r="AL51" s="80"/>
      <c r="AM51" s="80"/>
      <c r="AO51" s="80"/>
      <c r="AP51" s="80"/>
      <c r="AQ51" s="80"/>
      <c r="AR51" s="80"/>
      <c r="AS51" s="80"/>
      <c r="AU51" s="80"/>
      <c r="AV51" s="80"/>
      <c r="AW51" s="80"/>
      <c r="AX51" s="80"/>
      <c r="AY51" s="80"/>
      <c r="BA51" s="80"/>
    </row>
    <row r="52" spans="1:64" s="78" customFormat="1" ht="13.5" customHeight="1" x14ac:dyDescent="0.2">
      <c r="A52" s="31" t="s">
        <v>230</v>
      </c>
      <c r="B52" s="146" t="s">
        <v>407</v>
      </c>
      <c r="C52" s="146">
        <v>9</v>
      </c>
      <c r="D52" s="153" t="s">
        <v>242</v>
      </c>
      <c r="E52" s="90">
        <v>1</v>
      </c>
      <c r="F52" s="90">
        <v>1</v>
      </c>
      <c r="G52" s="90">
        <v>0</v>
      </c>
      <c r="H52" s="90">
        <v>1</v>
      </c>
      <c r="I52" s="90">
        <v>1</v>
      </c>
      <c r="J52" s="90"/>
      <c r="K52" s="90">
        <v>1</v>
      </c>
      <c r="L52" s="148">
        <v>1</v>
      </c>
      <c r="M52" s="154">
        <v>0.5</v>
      </c>
      <c r="N52" s="154">
        <v>0.5</v>
      </c>
      <c r="O52" s="154">
        <v>1</v>
      </c>
      <c r="P52" s="146"/>
      <c r="Q52" s="90">
        <v>1</v>
      </c>
      <c r="R52" s="90">
        <v>1</v>
      </c>
      <c r="S52" s="90">
        <v>0</v>
      </c>
      <c r="T52" s="90">
        <v>0</v>
      </c>
      <c r="U52" s="90">
        <v>0</v>
      </c>
      <c r="V52" s="90"/>
      <c r="W52" s="144">
        <f t="shared" si="9"/>
        <v>1</v>
      </c>
      <c r="X52" s="144">
        <f t="shared" si="10"/>
        <v>1</v>
      </c>
      <c r="Y52" s="144">
        <f t="shared" si="11"/>
        <v>0</v>
      </c>
      <c r="Z52" s="144">
        <f t="shared" si="12"/>
        <v>0.5</v>
      </c>
      <c r="AA52" s="144">
        <f t="shared" si="13"/>
        <v>1</v>
      </c>
      <c r="AB52" s="145">
        <f t="shared" si="14"/>
        <v>3.5</v>
      </c>
      <c r="AC52" s="145"/>
      <c r="AD52" s="42">
        <f t="shared" si="15"/>
        <v>2</v>
      </c>
      <c r="AE52" s="42">
        <f t="shared" si="16"/>
        <v>1.5</v>
      </c>
      <c r="AF52" s="42">
        <f t="shared" si="17"/>
        <v>0</v>
      </c>
      <c r="AG52" s="42"/>
      <c r="AI52" s="80"/>
      <c r="AJ52" s="80"/>
      <c r="AK52" s="80"/>
      <c r="AL52" s="80"/>
      <c r="AM52" s="80"/>
      <c r="AO52" s="80"/>
      <c r="AP52" s="80"/>
      <c r="AQ52" s="80"/>
      <c r="AR52" s="80"/>
      <c r="AS52" s="80"/>
      <c r="AU52" s="80"/>
      <c r="AV52" s="80"/>
      <c r="AW52" s="80"/>
      <c r="AX52" s="80"/>
      <c r="AY52" s="80"/>
      <c r="BA52" s="80"/>
    </row>
    <row r="53" spans="1:64" s="78" customFormat="1" ht="13.5" customHeight="1" x14ac:dyDescent="0.2">
      <c r="A53" s="8">
        <v>1043</v>
      </c>
      <c r="B53" s="29" t="s">
        <v>838</v>
      </c>
      <c r="C53" s="29">
        <v>8</v>
      </c>
      <c r="D53" s="8" t="s">
        <v>620</v>
      </c>
      <c r="E53" s="72">
        <v>1</v>
      </c>
      <c r="F53" s="72">
        <v>1</v>
      </c>
      <c r="G53" s="72">
        <v>1</v>
      </c>
      <c r="H53" s="72">
        <v>1</v>
      </c>
      <c r="I53" s="72">
        <v>0</v>
      </c>
      <c r="J53" s="72"/>
      <c r="K53" s="72">
        <v>1</v>
      </c>
      <c r="L53" s="72">
        <v>1</v>
      </c>
      <c r="M53" s="72">
        <v>0.5</v>
      </c>
      <c r="N53" s="72">
        <v>0.5</v>
      </c>
      <c r="O53" s="72">
        <v>1</v>
      </c>
      <c r="P53" s="72"/>
      <c r="Q53" s="72">
        <v>1</v>
      </c>
      <c r="R53" s="72">
        <v>1</v>
      </c>
      <c r="S53" s="72">
        <v>1</v>
      </c>
      <c r="T53" s="72">
        <v>0</v>
      </c>
      <c r="U53" s="72">
        <v>0</v>
      </c>
      <c r="V53" s="54"/>
      <c r="W53" s="13">
        <f t="shared" si="9"/>
        <v>1</v>
      </c>
      <c r="X53" s="13">
        <f t="shared" si="10"/>
        <v>1</v>
      </c>
      <c r="Y53" s="13">
        <f t="shared" si="11"/>
        <v>1</v>
      </c>
      <c r="Z53" s="12">
        <f t="shared" si="12"/>
        <v>0.5</v>
      </c>
      <c r="AA53" s="13">
        <f t="shared" si="13"/>
        <v>0</v>
      </c>
      <c r="AB53" s="7">
        <f t="shared" si="14"/>
        <v>3.5</v>
      </c>
      <c r="AC53" s="7"/>
      <c r="AD53" s="7">
        <f t="shared" si="15"/>
        <v>2</v>
      </c>
      <c r="AE53" s="7">
        <f t="shared" si="16"/>
        <v>0.5</v>
      </c>
      <c r="AF53" s="7">
        <f t="shared" si="17"/>
        <v>1</v>
      </c>
      <c r="AG53" s="7"/>
      <c r="AI53" s="80"/>
      <c r="AJ53" s="80"/>
      <c r="AK53" s="80"/>
      <c r="AL53" s="80"/>
      <c r="AM53" s="80"/>
      <c r="AO53" s="80"/>
      <c r="AP53" s="80"/>
      <c r="AQ53" s="80"/>
      <c r="AR53" s="80"/>
      <c r="AS53" s="80"/>
      <c r="AU53" s="80"/>
      <c r="AV53" s="80"/>
      <c r="AW53" s="80"/>
      <c r="AX53" s="80"/>
      <c r="AY53" s="80"/>
      <c r="BA53" s="80"/>
    </row>
    <row r="54" spans="1:64" s="78" customFormat="1" ht="13.5" customHeight="1" x14ac:dyDescent="0.2">
      <c r="A54" s="8">
        <v>1076</v>
      </c>
      <c r="B54" s="29" t="s">
        <v>868</v>
      </c>
      <c r="C54" s="29">
        <v>11</v>
      </c>
      <c r="D54" s="8" t="s">
        <v>653</v>
      </c>
      <c r="E54" s="72">
        <v>1</v>
      </c>
      <c r="F54" s="72">
        <v>1</v>
      </c>
      <c r="G54" s="72">
        <v>1</v>
      </c>
      <c r="H54" s="72">
        <v>0</v>
      </c>
      <c r="I54" s="72">
        <v>0</v>
      </c>
      <c r="J54" s="72" t="s">
        <v>545</v>
      </c>
      <c r="K54" s="72">
        <v>1</v>
      </c>
      <c r="L54" s="72">
        <v>1</v>
      </c>
      <c r="M54" s="72">
        <v>0.5</v>
      </c>
      <c r="N54" s="72">
        <v>0.5</v>
      </c>
      <c r="O54" s="72">
        <v>1</v>
      </c>
      <c r="P54" s="72"/>
      <c r="Q54" s="72">
        <v>0</v>
      </c>
      <c r="R54" s="72">
        <v>1</v>
      </c>
      <c r="S54" s="72">
        <v>1</v>
      </c>
      <c r="T54" s="72">
        <v>1</v>
      </c>
      <c r="U54" s="72">
        <v>0</v>
      </c>
      <c r="V54" s="8"/>
      <c r="W54" s="13">
        <f t="shared" si="9"/>
        <v>1</v>
      </c>
      <c r="X54" s="13">
        <f t="shared" si="10"/>
        <v>1</v>
      </c>
      <c r="Y54" s="13">
        <f t="shared" si="11"/>
        <v>1</v>
      </c>
      <c r="Z54" s="12">
        <f t="shared" si="12"/>
        <v>0.5</v>
      </c>
      <c r="AA54" s="13">
        <f t="shared" si="13"/>
        <v>0</v>
      </c>
      <c r="AB54" s="7">
        <f t="shared" si="14"/>
        <v>3.5</v>
      </c>
      <c r="AC54" s="7"/>
      <c r="AD54" s="7">
        <f t="shared" si="15"/>
        <v>2</v>
      </c>
      <c r="AE54" s="7">
        <f t="shared" si="16"/>
        <v>0.5</v>
      </c>
      <c r="AF54" s="7">
        <f t="shared" si="17"/>
        <v>1</v>
      </c>
      <c r="AG54" s="7"/>
      <c r="AI54" s="80"/>
      <c r="AJ54" s="80"/>
      <c r="AK54" s="80"/>
      <c r="AL54" s="80"/>
      <c r="AM54" s="80"/>
      <c r="AO54" s="80"/>
      <c r="AP54" s="80"/>
      <c r="AQ54" s="80"/>
      <c r="AR54" s="80"/>
      <c r="AS54" s="80"/>
      <c r="AU54" s="80"/>
      <c r="AV54" s="80"/>
      <c r="AW54" s="80"/>
      <c r="AX54" s="80"/>
      <c r="AY54" s="80"/>
      <c r="BA54" s="80"/>
    </row>
    <row r="55" spans="1:64" ht="15" customHeight="1" x14ac:dyDescent="0.2">
      <c r="A55" s="11"/>
      <c r="B55" s="11"/>
      <c r="C55" s="11"/>
      <c r="D55" s="8"/>
      <c r="E55" s="8"/>
      <c r="F55" s="8"/>
      <c r="G55" s="8"/>
      <c r="H55" s="8"/>
      <c r="I55" s="8"/>
      <c r="J55" s="8"/>
      <c r="K55" s="8"/>
      <c r="L55" s="8"/>
      <c r="M55" s="15"/>
      <c r="N55" s="15"/>
      <c r="O55" s="15"/>
      <c r="P55" s="8"/>
      <c r="Q55" s="8"/>
      <c r="R55" s="8"/>
      <c r="S55" s="8"/>
      <c r="T55" s="8"/>
      <c r="U55" s="8"/>
      <c r="V55" s="8"/>
      <c r="W55" s="13"/>
      <c r="X55" s="13"/>
      <c r="Y55" s="13"/>
      <c r="Z55" s="12"/>
      <c r="AA55" s="13"/>
      <c r="AB55" s="7"/>
      <c r="AC55" s="7"/>
      <c r="AD55" s="7"/>
      <c r="AE55" s="7"/>
      <c r="AF55" s="7"/>
      <c r="AG55" s="7"/>
      <c r="AI55" s="139"/>
      <c r="AJ55" s="139"/>
      <c r="AK55" s="139"/>
      <c r="AL55" s="139"/>
      <c r="AM55" s="139"/>
      <c r="AO55" s="139"/>
      <c r="AP55" s="139"/>
      <c r="AQ55" s="139"/>
      <c r="AR55" s="139"/>
      <c r="AS55" s="139"/>
      <c r="AU55" s="139"/>
      <c r="AV55" s="139"/>
      <c r="AW55" s="139"/>
      <c r="AX55" s="139"/>
      <c r="AY55" s="139"/>
      <c r="BA55" s="139"/>
    </row>
    <row r="56" spans="1:64" ht="15" customHeight="1" x14ac:dyDescent="0.2">
      <c r="A56" s="11"/>
      <c r="B56" s="11"/>
      <c r="C56" s="11"/>
      <c r="D56" s="8"/>
      <c r="E56" s="8"/>
      <c r="F56" s="8"/>
      <c r="G56" s="8"/>
      <c r="H56" s="8"/>
      <c r="I56" s="8"/>
      <c r="J56" s="8"/>
      <c r="K56" s="8"/>
      <c r="L56" s="8"/>
      <c r="M56" s="15"/>
      <c r="N56" s="15"/>
      <c r="O56" s="15"/>
      <c r="P56" s="8"/>
      <c r="Q56" s="8"/>
      <c r="R56" s="8"/>
      <c r="S56" s="8"/>
      <c r="T56" s="8"/>
      <c r="U56" s="8"/>
      <c r="V56" s="8" t="s">
        <v>960</v>
      </c>
      <c r="W56" s="13" t="s">
        <v>963</v>
      </c>
      <c r="X56" s="13">
        <f>AVERAGE(X3:X54)</f>
        <v>0.98076923076923073</v>
      </c>
      <c r="Y56" s="13">
        <f>AVERAGE(Y3:Y54)</f>
        <v>0.78846153846153844</v>
      </c>
      <c r="Z56" s="13">
        <f>AVERAGE(Z3:Z54)</f>
        <v>0.63461538461538458</v>
      </c>
      <c r="AA56" s="13">
        <f>AVERAGE(AA3:AA54)</f>
        <v>0.60576923076923073</v>
      </c>
      <c r="AB56" s="13">
        <f>AVERAGE(AB3:AB54)</f>
        <v>3.9326923076923075</v>
      </c>
      <c r="AC56" s="13"/>
      <c r="AD56" s="13">
        <f>AVERAGE(AD3:AD54)</f>
        <v>1.9038461538461537</v>
      </c>
      <c r="AE56" s="13">
        <f>AVERAGE(AE3:AE54)</f>
        <v>1.2403846153846154</v>
      </c>
      <c r="AF56" s="13">
        <f>AVERAGE(AF3:AF54)</f>
        <v>0.78846153846153844</v>
      </c>
      <c r="AG56" s="7"/>
      <c r="AI56" s="139"/>
      <c r="AJ56" s="139"/>
      <c r="AK56" s="139"/>
      <c r="AL56" s="139"/>
      <c r="AM56" s="139"/>
      <c r="AO56" s="139"/>
      <c r="AP56" s="139"/>
      <c r="AQ56" s="139"/>
      <c r="AR56" s="139"/>
      <c r="AS56" s="139"/>
      <c r="AU56" s="139"/>
      <c r="AV56" s="139"/>
      <c r="AW56" s="139"/>
      <c r="AX56" s="139"/>
      <c r="AY56" s="139"/>
      <c r="BA56" s="139"/>
    </row>
    <row r="57" spans="1:64" ht="15" customHeight="1" x14ac:dyDescent="0.2">
      <c r="A57" s="54"/>
      <c r="B57" s="138"/>
      <c r="C57" s="138"/>
      <c r="E57" s="73"/>
      <c r="F57" s="73"/>
      <c r="G57" s="73"/>
      <c r="H57" s="73"/>
      <c r="I57" s="73"/>
      <c r="J57" s="73"/>
      <c r="K57" s="73"/>
      <c r="L57" s="73"/>
      <c r="M57" s="73"/>
      <c r="N57" s="73"/>
      <c r="O57" s="73"/>
      <c r="P57" s="73"/>
      <c r="Q57" s="73"/>
      <c r="R57" s="73"/>
      <c r="S57" s="73"/>
      <c r="T57" s="73"/>
      <c r="U57" s="73"/>
      <c r="AC57" s="139"/>
      <c r="AD57" s="139"/>
      <c r="AE57" s="139"/>
      <c r="AF57" s="139"/>
      <c r="AG57" s="139"/>
      <c r="AI57" s="139"/>
      <c r="AJ57" s="139"/>
      <c r="AK57" s="139"/>
      <c r="AL57" s="139"/>
      <c r="AM57" s="139"/>
      <c r="AO57" s="139"/>
      <c r="AP57" s="139"/>
      <c r="AQ57" s="139"/>
      <c r="AR57" s="139"/>
      <c r="AS57" s="139"/>
      <c r="AU57" s="139"/>
      <c r="AV57" s="139"/>
      <c r="AW57" s="139"/>
      <c r="AX57" s="139"/>
      <c r="AY57" s="139"/>
      <c r="BA57" s="139"/>
    </row>
    <row r="58" spans="1:64" ht="15" customHeight="1" x14ac:dyDescent="0.2">
      <c r="A58" s="54"/>
      <c r="B58" s="138"/>
      <c r="C58" s="138"/>
      <c r="E58" s="73"/>
      <c r="F58" s="73"/>
      <c r="G58" s="73"/>
      <c r="H58" s="73"/>
      <c r="I58" s="73"/>
      <c r="J58" s="73"/>
      <c r="K58" s="73"/>
      <c r="L58" s="73"/>
      <c r="M58" s="73"/>
      <c r="N58" s="73"/>
      <c r="O58" s="73"/>
      <c r="P58" s="73"/>
      <c r="Q58" s="73"/>
      <c r="R58" s="73"/>
      <c r="S58" s="73"/>
      <c r="T58" s="73"/>
      <c r="U58" s="73"/>
      <c r="AC58" s="139"/>
      <c r="AD58" s="139"/>
      <c r="AE58" s="139"/>
      <c r="AF58" s="139"/>
      <c r="AG58" s="139"/>
      <c r="AI58" s="139"/>
      <c r="AJ58" s="139"/>
      <c r="AK58" s="139"/>
      <c r="AL58" s="139"/>
      <c r="AM58" s="139"/>
      <c r="AO58" s="139"/>
      <c r="AP58" s="139"/>
      <c r="AQ58" s="139"/>
      <c r="AR58" s="139"/>
      <c r="AS58" s="139"/>
      <c r="AU58" s="139"/>
      <c r="AV58" s="139"/>
      <c r="AW58" s="139"/>
      <c r="AX58" s="139"/>
      <c r="AY58" s="139"/>
      <c r="BA58" s="139"/>
    </row>
    <row r="59" spans="1:64" ht="15" customHeight="1" x14ac:dyDescent="0.2">
      <c r="B59" s="138" t="s">
        <v>965</v>
      </c>
      <c r="C59" s="138"/>
      <c r="D59" s="140"/>
      <c r="J59" s="73"/>
      <c r="M59" s="54"/>
      <c r="N59" s="54"/>
      <c r="O59" s="54"/>
      <c r="AC59" s="159"/>
      <c r="AD59" s="159"/>
      <c r="AE59" s="159"/>
      <c r="AF59" s="159"/>
      <c r="AG59" s="159"/>
      <c r="AH59" s="159"/>
      <c r="AI59" s="159"/>
      <c r="AJ59" s="159"/>
      <c r="AK59" s="159"/>
      <c r="AL59" s="159"/>
      <c r="AM59" s="159"/>
      <c r="AN59" s="159"/>
      <c r="AO59" s="159"/>
      <c r="AP59" s="159"/>
      <c r="AQ59" s="159"/>
      <c r="AR59" s="159"/>
      <c r="AS59" s="159"/>
      <c r="AT59" s="159"/>
      <c r="AU59" s="159"/>
      <c r="AV59" s="159"/>
      <c r="AW59" s="159"/>
      <c r="AX59" s="159"/>
      <c r="AY59" s="139"/>
      <c r="AZ59" s="139"/>
      <c r="BA59" s="139"/>
      <c r="BD59" s="139"/>
      <c r="BE59" s="139"/>
      <c r="BF59" s="139"/>
      <c r="BG59" s="139"/>
      <c r="BH59" s="139"/>
      <c r="BI59" s="139"/>
      <c r="BJ59" s="139"/>
      <c r="BK59" s="139"/>
      <c r="BL59" s="139"/>
    </row>
    <row r="60" spans="1:64" ht="15" customHeight="1" x14ac:dyDescent="0.2">
      <c r="A60" s="1" t="s">
        <v>4</v>
      </c>
      <c r="B60" s="86" t="s">
        <v>401</v>
      </c>
      <c r="E60" s="31" t="s">
        <v>3</v>
      </c>
      <c r="F60" s="156" t="s">
        <v>400</v>
      </c>
      <c r="G60" s="73"/>
      <c r="H60" s="73"/>
      <c r="I60" s="73"/>
      <c r="J60" s="73"/>
      <c r="K60" s="73"/>
      <c r="L60" s="73"/>
      <c r="M60" s="73"/>
      <c r="N60" s="73"/>
      <c r="O60" s="73"/>
      <c r="P60" s="73"/>
      <c r="Q60" s="73"/>
      <c r="R60" s="73"/>
      <c r="S60" s="73"/>
      <c r="T60" s="73"/>
      <c r="U60" s="73"/>
      <c r="AC60" s="139"/>
      <c r="AD60" s="139"/>
      <c r="AE60" s="139"/>
      <c r="AF60" s="139"/>
      <c r="AG60" s="139"/>
      <c r="AI60" s="139"/>
      <c r="AJ60" s="139"/>
      <c r="AK60" s="139"/>
      <c r="AL60" s="139"/>
      <c r="AM60" s="139"/>
      <c r="AO60" s="139"/>
      <c r="AP60" s="139"/>
      <c r="AQ60" s="139"/>
      <c r="AR60" s="139"/>
      <c r="AS60" s="139"/>
      <c r="AU60" s="139"/>
      <c r="AV60" s="139"/>
      <c r="AW60" s="139"/>
      <c r="AX60" s="139"/>
      <c r="AY60" s="139"/>
      <c r="BA60" s="139"/>
    </row>
    <row r="61" spans="1:64" ht="15" customHeight="1" x14ac:dyDescent="0.2">
      <c r="A61" s="11" t="s">
        <v>5</v>
      </c>
      <c r="B61" s="29" t="s">
        <v>402</v>
      </c>
      <c r="E61" s="8">
        <v>6</v>
      </c>
      <c r="F61" s="8" t="s">
        <v>405</v>
      </c>
    </row>
    <row r="62" spans="1:64" ht="15" customHeight="1" x14ac:dyDescent="0.2">
      <c r="A62" s="1" t="s">
        <v>6</v>
      </c>
      <c r="B62" s="86" t="s">
        <v>403</v>
      </c>
      <c r="E62" s="152" t="s">
        <v>18</v>
      </c>
      <c r="F62" s="156" t="s">
        <v>407</v>
      </c>
      <c r="W62" s="132"/>
    </row>
    <row r="63" spans="1:64" ht="15" customHeight="1" x14ac:dyDescent="0.2">
      <c r="A63" s="192" t="s">
        <v>21</v>
      </c>
      <c r="B63" s="193" t="s">
        <v>408</v>
      </c>
      <c r="C63" s="192">
        <v>3</v>
      </c>
      <c r="D63" s="185"/>
      <c r="E63" s="192" t="s">
        <v>21</v>
      </c>
      <c r="F63" s="201" t="s">
        <v>408</v>
      </c>
      <c r="G63" s="185"/>
    </row>
    <row r="64" spans="1:64" ht="15" customHeight="1" x14ac:dyDescent="0.2">
      <c r="A64" s="11" t="s">
        <v>30</v>
      </c>
      <c r="B64" s="29" t="s">
        <v>411</v>
      </c>
      <c r="E64" s="8">
        <v>11</v>
      </c>
      <c r="F64" s="8" t="s">
        <v>408</v>
      </c>
    </row>
    <row r="65" spans="1:6" ht="15" customHeight="1" x14ac:dyDescent="0.2">
      <c r="A65" s="11" t="s">
        <v>56</v>
      </c>
      <c r="B65" s="86" t="s">
        <v>423</v>
      </c>
      <c r="E65" s="152" t="s">
        <v>58</v>
      </c>
      <c r="F65" s="157" t="s">
        <v>424</v>
      </c>
    </row>
    <row r="66" spans="1:6" ht="15" customHeight="1" x14ac:dyDescent="0.2">
      <c r="A66" s="202" t="s">
        <v>58</v>
      </c>
      <c r="B66" s="193" t="s">
        <v>424</v>
      </c>
      <c r="C66" s="131">
        <v>11</v>
      </c>
      <c r="E66" s="152" t="s">
        <v>74</v>
      </c>
      <c r="F66" s="156" t="s">
        <v>430</v>
      </c>
    </row>
    <row r="67" spans="1:6" ht="15" customHeight="1" x14ac:dyDescent="0.2">
      <c r="A67" s="11" t="s">
        <v>66</v>
      </c>
      <c r="B67" s="29" t="s">
        <v>427</v>
      </c>
      <c r="E67" s="31" t="s">
        <v>81</v>
      </c>
      <c r="F67" s="156" t="s">
        <v>433</v>
      </c>
    </row>
    <row r="68" spans="1:6" ht="15" customHeight="1" x14ac:dyDescent="0.2">
      <c r="A68" s="1" t="s">
        <v>83</v>
      </c>
      <c r="B68" s="29" t="s">
        <v>434</v>
      </c>
      <c r="E68" s="152" t="s">
        <v>952</v>
      </c>
      <c r="F68" s="156" t="s">
        <v>436</v>
      </c>
    </row>
    <row r="69" spans="1:6" ht="15" customHeight="1" x14ac:dyDescent="0.2">
      <c r="A69" s="202" t="s">
        <v>952</v>
      </c>
      <c r="B69" s="203" t="s">
        <v>436</v>
      </c>
      <c r="C69" s="131">
        <v>2</v>
      </c>
      <c r="E69" s="31" t="s">
        <v>953</v>
      </c>
      <c r="F69" s="156" t="s">
        <v>438</v>
      </c>
    </row>
    <row r="70" spans="1:6" ht="15" customHeight="1" x14ac:dyDescent="0.2">
      <c r="A70" s="11" t="s">
        <v>101</v>
      </c>
      <c r="B70" s="86" t="s">
        <v>443</v>
      </c>
      <c r="E70" s="152" t="s">
        <v>95</v>
      </c>
      <c r="F70" s="156" t="s">
        <v>440</v>
      </c>
    </row>
    <row r="71" spans="1:6" ht="15" customHeight="1" x14ac:dyDescent="0.2">
      <c r="A71" s="11" t="s">
        <v>109</v>
      </c>
      <c r="B71" s="29" t="s">
        <v>447</v>
      </c>
      <c r="E71" s="152" t="s">
        <v>99</v>
      </c>
      <c r="F71" s="156" t="s">
        <v>442</v>
      </c>
    </row>
    <row r="72" spans="1:6" ht="15" customHeight="1" x14ac:dyDescent="0.2">
      <c r="A72" s="1" t="s">
        <v>112</v>
      </c>
      <c r="B72" s="86" t="s">
        <v>448</v>
      </c>
      <c r="E72" s="152" t="s">
        <v>120</v>
      </c>
      <c r="F72" s="156" t="s">
        <v>451</v>
      </c>
    </row>
    <row r="73" spans="1:6" ht="15" customHeight="1" x14ac:dyDescent="0.2">
      <c r="A73" s="11" t="s">
        <v>132</v>
      </c>
      <c r="B73" s="86" t="s">
        <v>455</v>
      </c>
      <c r="E73" s="152" t="s">
        <v>125</v>
      </c>
      <c r="F73" s="156" t="s">
        <v>451</v>
      </c>
    </row>
    <row r="74" spans="1:6" ht="15" customHeight="1" x14ac:dyDescent="0.2">
      <c r="A74" s="1" t="s">
        <v>215</v>
      </c>
      <c r="B74" s="86" t="s">
        <v>487</v>
      </c>
      <c r="E74" s="31" t="s">
        <v>127</v>
      </c>
      <c r="F74" s="156" t="s">
        <v>453</v>
      </c>
    </row>
    <row r="75" spans="1:6" ht="15" customHeight="1" x14ac:dyDescent="0.2">
      <c r="A75" s="31" t="s">
        <v>230</v>
      </c>
      <c r="B75" s="146" t="s">
        <v>407</v>
      </c>
      <c r="E75" s="152" t="s">
        <v>139</v>
      </c>
      <c r="F75" s="156" t="s">
        <v>458</v>
      </c>
    </row>
    <row r="76" spans="1:6" ht="15" customHeight="1" x14ac:dyDescent="0.2">
      <c r="A76" s="1" t="s">
        <v>234</v>
      </c>
      <c r="B76" s="86" t="s">
        <v>493</v>
      </c>
      <c r="E76" s="152" t="s">
        <v>143</v>
      </c>
      <c r="F76" s="156" t="s">
        <v>459</v>
      </c>
    </row>
    <row r="77" spans="1:6" ht="15" customHeight="1" x14ac:dyDescent="0.2">
      <c r="A77" s="1" t="s">
        <v>278</v>
      </c>
      <c r="B77" s="86" t="s">
        <v>506</v>
      </c>
      <c r="E77" s="152" t="s">
        <v>153</v>
      </c>
      <c r="F77" s="156" t="s">
        <v>463</v>
      </c>
    </row>
    <row r="78" spans="1:6" ht="15" customHeight="1" x14ac:dyDescent="0.2">
      <c r="A78" s="192" t="s">
        <v>282</v>
      </c>
      <c r="B78" s="193" t="s">
        <v>509</v>
      </c>
      <c r="C78" s="131">
        <v>3</v>
      </c>
      <c r="E78" s="152" t="s">
        <v>188</v>
      </c>
      <c r="F78" s="156" t="s">
        <v>451</v>
      </c>
    </row>
    <row r="79" spans="1:6" ht="15" customHeight="1" x14ac:dyDescent="0.2">
      <c r="A79" s="1" t="s">
        <v>305</v>
      </c>
      <c r="B79" s="29" t="s">
        <v>517</v>
      </c>
      <c r="E79" s="31" t="s">
        <v>955</v>
      </c>
      <c r="F79" s="156" t="s">
        <v>488</v>
      </c>
    </row>
    <row r="80" spans="1:6" ht="15" customHeight="1" x14ac:dyDescent="0.2">
      <c r="A80" s="11" t="s">
        <v>307</v>
      </c>
      <c r="B80" s="29" t="s">
        <v>518</v>
      </c>
      <c r="E80" s="152" t="s">
        <v>218</v>
      </c>
      <c r="F80" s="156" t="s">
        <v>488</v>
      </c>
    </row>
    <row r="81" spans="1:6" ht="15" customHeight="1" x14ac:dyDescent="0.2">
      <c r="A81" s="1" t="s">
        <v>959</v>
      </c>
      <c r="B81" s="29" t="s">
        <v>523</v>
      </c>
      <c r="E81" s="152" t="s">
        <v>260</v>
      </c>
      <c r="F81" s="156" t="s">
        <v>502</v>
      </c>
    </row>
    <row r="82" spans="1:6" ht="15" customHeight="1" x14ac:dyDescent="0.2">
      <c r="A82" s="202" t="s">
        <v>324</v>
      </c>
      <c r="B82" s="193" t="s">
        <v>525</v>
      </c>
      <c r="C82" s="131">
        <v>2</v>
      </c>
      <c r="E82" s="152" t="s">
        <v>270</v>
      </c>
      <c r="F82" s="156" t="s">
        <v>502</v>
      </c>
    </row>
    <row r="83" spans="1:6" ht="15" customHeight="1" x14ac:dyDescent="0.2">
      <c r="A83" s="1" t="s">
        <v>328</v>
      </c>
      <c r="B83" s="86" t="s">
        <v>526</v>
      </c>
      <c r="E83" s="31" t="s">
        <v>272</v>
      </c>
      <c r="F83" s="156" t="s">
        <v>502</v>
      </c>
    </row>
    <row r="84" spans="1:6" ht="15" customHeight="1" x14ac:dyDescent="0.2">
      <c r="A84" s="1" t="s">
        <v>356</v>
      </c>
      <c r="B84" s="86" t="s">
        <v>534</v>
      </c>
      <c r="E84" s="8">
        <v>125</v>
      </c>
      <c r="F84" s="8" t="s">
        <v>433</v>
      </c>
    </row>
    <row r="85" spans="1:6" ht="15" customHeight="1" x14ac:dyDescent="0.2">
      <c r="A85" s="11" t="s">
        <v>364</v>
      </c>
      <c r="B85" s="29" t="s">
        <v>538</v>
      </c>
      <c r="E85" s="152" t="s">
        <v>274</v>
      </c>
      <c r="F85" s="156" t="s">
        <v>502</v>
      </c>
    </row>
    <row r="86" spans="1:6" ht="15" customHeight="1" x14ac:dyDescent="0.2">
      <c r="A86" s="152" t="s">
        <v>366</v>
      </c>
      <c r="B86" s="32" t="s">
        <v>539</v>
      </c>
      <c r="E86" s="8">
        <v>138</v>
      </c>
      <c r="F86" s="8" t="s">
        <v>509</v>
      </c>
    </row>
    <row r="87" spans="1:6" ht="15" customHeight="1" x14ac:dyDescent="0.2">
      <c r="A87" s="8">
        <v>1005</v>
      </c>
      <c r="B87" s="29" t="s">
        <v>803</v>
      </c>
      <c r="E87" s="31" t="s">
        <v>311</v>
      </c>
      <c r="F87" s="156" t="s">
        <v>520</v>
      </c>
    </row>
    <row r="88" spans="1:6" ht="15" customHeight="1" x14ac:dyDescent="0.2">
      <c r="A88" s="8">
        <v>1018</v>
      </c>
      <c r="B88" s="29" t="s">
        <v>813</v>
      </c>
      <c r="E88" s="152" t="s">
        <v>313</v>
      </c>
      <c r="F88" s="156" t="s">
        <v>520</v>
      </c>
    </row>
    <row r="89" spans="1:6" ht="15" customHeight="1" x14ac:dyDescent="0.2">
      <c r="A89" s="8">
        <v>1021</v>
      </c>
      <c r="B89" s="29" t="s">
        <v>816</v>
      </c>
      <c r="E89" s="152" t="s">
        <v>324</v>
      </c>
      <c r="F89" s="157" t="s">
        <v>525</v>
      </c>
    </row>
    <row r="90" spans="1:6" ht="15" customHeight="1" x14ac:dyDescent="0.2">
      <c r="A90" s="8">
        <v>1022</v>
      </c>
      <c r="B90" s="29" t="s">
        <v>817</v>
      </c>
      <c r="E90" s="152" t="s">
        <v>332</v>
      </c>
      <c r="F90" s="156" t="s">
        <v>528</v>
      </c>
    </row>
    <row r="91" spans="1:6" ht="15" customHeight="1" x14ac:dyDescent="0.2">
      <c r="A91" s="8">
        <v>1030</v>
      </c>
      <c r="B91" s="29" t="s">
        <v>825</v>
      </c>
      <c r="E91" s="152" t="s">
        <v>339</v>
      </c>
      <c r="F91" s="156" t="s">
        <v>529</v>
      </c>
    </row>
    <row r="92" spans="1:6" ht="15" customHeight="1" x14ac:dyDescent="0.2">
      <c r="A92" s="8">
        <v>1031</v>
      </c>
      <c r="B92" s="29" t="s">
        <v>826</v>
      </c>
      <c r="E92" s="8">
        <v>156</v>
      </c>
      <c r="F92" s="8" t="s">
        <v>523</v>
      </c>
    </row>
    <row r="93" spans="1:6" ht="15" customHeight="1" x14ac:dyDescent="0.2">
      <c r="A93" s="8">
        <v>1034</v>
      </c>
      <c r="B93" s="29" t="s">
        <v>829</v>
      </c>
      <c r="E93" s="8">
        <v>161</v>
      </c>
      <c r="F93" s="8" t="s">
        <v>527</v>
      </c>
    </row>
    <row r="94" spans="1:6" ht="15" customHeight="1" x14ac:dyDescent="0.2">
      <c r="A94" s="8">
        <v>1043</v>
      </c>
      <c r="B94" s="29" t="s">
        <v>838</v>
      </c>
      <c r="E94" s="8">
        <v>170</v>
      </c>
      <c r="F94" s="8" t="s">
        <v>534</v>
      </c>
    </row>
    <row r="95" spans="1:6" ht="15" customHeight="1" x14ac:dyDescent="0.2">
      <c r="A95" s="8">
        <v>1046</v>
      </c>
      <c r="B95" s="29" t="s">
        <v>841</v>
      </c>
      <c r="E95" s="8">
        <v>176</v>
      </c>
      <c r="F95" s="8" t="s">
        <v>538</v>
      </c>
    </row>
    <row r="96" spans="1:6" ht="15" customHeight="1" x14ac:dyDescent="0.2">
      <c r="A96" s="8">
        <v>1050</v>
      </c>
      <c r="B96" s="29" t="s">
        <v>845</v>
      </c>
      <c r="E96" s="90">
        <v>1007</v>
      </c>
      <c r="F96" s="157" t="s">
        <v>805</v>
      </c>
    </row>
    <row r="97" spans="1:6" ht="15" customHeight="1" x14ac:dyDescent="0.2">
      <c r="A97" s="8">
        <v>1061</v>
      </c>
      <c r="B97" s="29" t="s">
        <v>855</v>
      </c>
      <c r="E97" s="33">
        <v>1013</v>
      </c>
      <c r="F97" s="156" t="s">
        <v>810</v>
      </c>
    </row>
    <row r="98" spans="1:6" ht="15" customHeight="1" x14ac:dyDescent="0.2">
      <c r="A98" s="8">
        <v>1063</v>
      </c>
      <c r="B98" s="29" t="s">
        <v>857</v>
      </c>
      <c r="E98" s="33">
        <v>1014</v>
      </c>
      <c r="F98" s="156" t="s">
        <v>810</v>
      </c>
    </row>
    <row r="99" spans="1:6" ht="15" customHeight="1" x14ac:dyDescent="0.2">
      <c r="A99" s="185">
        <v>1066</v>
      </c>
      <c r="B99" s="203" t="s">
        <v>424</v>
      </c>
      <c r="C99" s="131">
        <v>11</v>
      </c>
      <c r="E99" s="33">
        <v>1057</v>
      </c>
      <c r="F99" s="156" t="s">
        <v>852</v>
      </c>
    </row>
    <row r="100" spans="1:6" ht="15" customHeight="1" x14ac:dyDescent="0.2">
      <c r="A100" s="33">
        <v>1068</v>
      </c>
      <c r="B100" s="32" t="s">
        <v>860</v>
      </c>
      <c r="E100" s="33">
        <v>1066</v>
      </c>
      <c r="F100" s="156" t="s">
        <v>424</v>
      </c>
    </row>
    <row r="101" spans="1:6" ht="15" customHeight="1" x14ac:dyDescent="0.2">
      <c r="A101" s="8">
        <v>1075</v>
      </c>
      <c r="B101" s="29" t="s">
        <v>867</v>
      </c>
      <c r="E101" s="33">
        <v>1067</v>
      </c>
      <c r="F101" s="156" t="s">
        <v>860</v>
      </c>
    </row>
    <row r="102" spans="1:6" ht="15" customHeight="1" x14ac:dyDescent="0.2">
      <c r="A102" s="8">
        <v>1076</v>
      </c>
      <c r="B102" s="29" t="s">
        <v>868</v>
      </c>
      <c r="E102" s="33">
        <v>1072</v>
      </c>
      <c r="F102" s="156" t="s">
        <v>864</v>
      </c>
    </row>
    <row r="103" spans="1:6" ht="15" customHeight="1" x14ac:dyDescent="0.2">
      <c r="A103" s="33">
        <v>1081</v>
      </c>
      <c r="B103" s="32" t="s">
        <v>871</v>
      </c>
      <c r="E103" s="33">
        <v>1079</v>
      </c>
      <c r="F103" s="156" t="s">
        <v>871</v>
      </c>
    </row>
    <row r="104" spans="1:6" ht="15" customHeight="1" x14ac:dyDescent="0.2">
      <c r="A104" s="8">
        <v>1098</v>
      </c>
      <c r="B104" s="29" t="s">
        <v>885</v>
      </c>
      <c r="E104" s="33">
        <v>1080</v>
      </c>
      <c r="F104" s="156" t="s">
        <v>871</v>
      </c>
    </row>
    <row r="105" spans="1:6" ht="15" customHeight="1" x14ac:dyDescent="0.2">
      <c r="A105" s="8">
        <v>1104</v>
      </c>
      <c r="B105" s="29" t="s">
        <v>890</v>
      </c>
      <c r="E105" s="33">
        <v>1085</v>
      </c>
      <c r="F105" s="156" t="s">
        <v>875</v>
      </c>
    </row>
    <row r="106" spans="1:6" ht="15" customHeight="1" x14ac:dyDescent="0.2">
      <c r="A106" s="8">
        <v>1111</v>
      </c>
      <c r="B106" s="29" t="s">
        <v>896</v>
      </c>
      <c r="E106" s="33">
        <v>1088</v>
      </c>
      <c r="F106" s="156" t="s">
        <v>878</v>
      </c>
    </row>
    <row r="107" spans="1:6" ht="15" customHeight="1" x14ac:dyDescent="0.2">
      <c r="A107" s="8">
        <v>1119</v>
      </c>
      <c r="B107" s="29" t="s">
        <v>904</v>
      </c>
      <c r="E107" s="33">
        <v>1089</v>
      </c>
      <c r="F107" s="156" t="s">
        <v>878</v>
      </c>
    </row>
    <row r="108" spans="1:6" ht="15" customHeight="1" x14ac:dyDescent="0.2">
      <c r="A108" s="33">
        <v>1121</v>
      </c>
      <c r="B108" s="32" t="s">
        <v>905</v>
      </c>
      <c r="E108" s="33">
        <v>1091</v>
      </c>
      <c r="F108" s="156" t="s">
        <v>880</v>
      </c>
    </row>
    <row r="109" spans="1:6" ht="15" customHeight="1" x14ac:dyDescent="0.2">
      <c r="A109" s="8">
        <v>1131</v>
      </c>
      <c r="B109" s="29" t="s">
        <v>912</v>
      </c>
      <c r="E109" s="33">
        <v>1095</v>
      </c>
      <c r="F109" s="156" t="s">
        <v>882</v>
      </c>
    </row>
    <row r="110" spans="1:6" ht="15" customHeight="1" x14ac:dyDescent="0.2">
      <c r="A110" s="185">
        <v>1157</v>
      </c>
      <c r="B110" s="203" t="s">
        <v>539</v>
      </c>
      <c r="C110" s="131">
        <v>2</v>
      </c>
      <c r="E110" s="33">
        <v>1100</v>
      </c>
      <c r="F110" s="156" t="s">
        <v>887</v>
      </c>
    </row>
    <row r="111" spans="1:6" ht="15" customHeight="1" x14ac:dyDescent="0.2">
      <c r="A111" s="8">
        <v>1158</v>
      </c>
      <c r="B111" s="29" t="s">
        <v>937</v>
      </c>
      <c r="E111" s="33">
        <v>1101</v>
      </c>
      <c r="F111" s="156" t="s">
        <v>888</v>
      </c>
    </row>
    <row r="112" spans="1:6" ht="15" customHeight="1" x14ac:dyDescent="0.2">
      <c r="E112" s="33">
        <v>1120</v>
      </c>
      <c r="F112" s="156" t="s">
        <v>905</v>
      </c>
    </row>
    <row r="113" spans="5:6" ht="15" customHeight="1" x14ac:dyDescent="0.2">
      <c r="E113" s="33">
        <v>1149</v>
      </c>
      <c r="F113" s="156" t="s">
        <v>930</v>
      </c>
    </row>
    <row r="114" spans="5:6" ht="15" customHeight="1" x14ac:dyDescent="0.2">
      <c r="E114" s="33">
        <v>1155</v>
      </c>
      <c r="F114" s="156" t="s">
        <v>400</v>
      </c>
    </row>
    <row r="115" spans="5:6" ht="15" customHeight="1" x14ac:dyDescent="0.2">
      <c r="E115" s="33">
        <v>1157</v>
      </c>
      <c r="F115" s="156" t="s">
        <v>539</v>
      </c>
    </row>
    <row r="116" spans="5:6" ht="15" customHeight="1" x14ac:dyDescent="0.2">
      <c r="E116" s="33">
        <v>1160</v>
      </c>
      <c r="F116" s="156" t="s">
        <v>439</v>
      </c>
    </row>
    <row r="117" spans="5:6" ht="15" customHeight="1" x14ac:dyDescent="0.2">
      <c r="E117" s="82"/>
      <c r="F117" s="8"/>
    </row>
    <row r="118" spans="5:6" ht="15" customHeight="1" x14ac:dyDescent="0.2">
      <c r="E118" s="82"/>
      <c r="F118" s="8"/>
    </row>
    <row r="119" spans="5:6" ht="15" customHeight="1" x14ac:dyDescent="0.2">
      <c r="F119" s="8"/>
    </row>
  </sheetData>
  <sortState ref="E60:F119">
    <sortCondition ref="E60:E119"/>
  </sortState>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97703-92CE-B84B-9891-AA61AB3E474B}">
  <dimension ref="A1:BL71"/>
  <sheetViews>
    <sheetView zoomScale="150" zoomScaleNormal="150" zoomScalePageLayoutView="150" workbookViewId="0">
      <pane xSplit="3" ySplit="2" topLeftCell="D3" activePane="bottomRight" state="frozen"/>
      <selection pane="topRight" activeCell="D1" sqref="D1"/>
      <selection pane="bottomLeft" activeCell="A3" sqref="A3"/>
      <selection pane="bottomRight" activeCell="AH35" sqref="AH35"/>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211" bestFit="1" customWidth="1"/>
    <col min="24" max="25" width="4.33203125" style="211" bestFit="1" customWidth="1"/>
    <col min="26" max="26" width="4.33203125" style="136" bestFit="1" customWidth="1"/>
    <col min="27" max="27" width="4.33203125" style="211" bestFit="1" customWidth="1"/>
    <col min="28" max="28" width="3.83203125" style="132" customWidth="1"/>
    <col min="29" max="33" width="4.33203125" style="54" bestFit="1" customWidth="1"/>
    <col min="34" max="34" width="3.33203125" style="54" customWidth="1"/>
    <col min="35" max="35" width="4.33203125" style="54" customWidth="1"/>
    <col min="36" max="39" width="4.33203125" style="54" bestFit="1" customWidth="1"/>
    <col min="40" max="40" width="3.83203125" style="132" customWidth="1"/>
    <col min="41" max="45" width="4.33203125" style="54" bestFit="1" customWidth="1"/>
    <col min="46" max="46" width="3.33203125" style="54" customWidth="1"/>
    <col min="47" max="48" width="4.33203125" style="54" bestFit="1" customWidth="1"/>
    <col min="49" max="51" width="4.33203125" style="108" bestFit="1" customWidth="1"/>
    <col min="52" max="52" width="6" style="108" customWidth="1"/>
    <col min="53" max="53" width="5" style="108"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210"/>
      <c r="W1" s="218" t="s">
        <v>393</v>
      </c>
      <c r="X1" s="218"/>
      <c r="Y1" s="218"/>
      <c r="Z1" s="218"/>
      <c r="AA1" s="218"/>
      <c r="AB1" s="20"/>
      <c r="AC1" s="20"/>
      <c r="AD1" s="20"/>
      <c r="AE1" s="20"/>
      <c r="AF1" s="20"/>
      <c r="AG1" s="20"/>
      <c r="AI1" s="219"/>
      <c r="AJ1" s="219"/>
      <c r="AK1" s="219"/>
      <c r="AL1" s="219"/>
      <c r="AM1" s="219"/>
      <c r="AN1" s="20"/>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205" t="s">
        <v>966</v>
      </c>
      <c r="AJ2" s="134"/>
      <c r="AK2" s="134"/>
      <c r="AL2" s="134"/>
      <c r="AM2" s="134"/>
      <c r="AN2" s="76" t="s">
        <v>567</v>
      </c>
      <c r="AO2" s="76"/>
      <c r="AP2" s="76" t="s">
        <v>565</v>
      </c>
      <c r="AQ2" s="76" t="s">
        <v>561</v>
      </c>
      <c r="AR2" s="76" t="s">
        <v>566</v>
      </c>
      <c r="AS2" s="134"/>
      <c r="AU2" s="134"/>
      <c r="AV2" s="134"/>
      <c r="AW2" s="213" t="s">
        <v>567</v>
      </c>
      <c r="AX2" s="213"/>
      <c r="AY2" s="213" t="s">
        <v>565</v>
      </c>
      <c r="AZ2" s="214" t="s">
        <v>561</v>
      </c>
      <c r="BA2" s="214" t="s">
        <v>566</v>
      </c>
    </row>
    <row r="3" spans="1:64" s="78" customFormat="1" ht="13.5" customHeight="1" x14ac:dyDescent="0.2">
      <c r="A3" s="152" t="s">
        <v>95</v>
      </c>
      <c r="B3" s="156" t="s">
        <v>440</v>
      </c>
      <c r="C3" s="32">
        <v>1</v>
      </c>
      <c r="D3" s="149" t="s">
        <v>102</v>
      </c>
      <c r="E3" s="34">
        <v>0</v>
      </c>
      <c r="F3" s="34">
        <v>1</v>
      </c>
      <c r="G3" s="34">
        <v>1</v>
      </c>
      <c r="H3" s="34">
        <v>1</v>
      </c>
      <c r="I3" s="34">
        <v>0</v>
      </c>
      <c r="J3" s="150"/>
      <c r="K3" s="90">
        <v>0</v>
      </c>
      <c r="L3" s="90">
        <v>0</v>
      </c>
      <c r="M3" s="151">
        <v>0.5</v>
      </c>
      <c r="N3" s="151">
        <v>0.5</v>
      </c>
      <c r="O3" s="151">
        <v>0</v>
      </c>
      <c r="P3" s="150"/>
      <c r="Q3" s="90">
        <v>0</v>
      </c>
      <c r="R3" s="90">
        <v>0</v>
      </c>
      <c r="S3" s="90">
        <v>0</v>
      </c>
      <c r="T3" s="90">
        <v>0</v>
      </c>
      <c r="U3" s="90">
        <v>1</v>
      </c>
      <c r="V3" s="90"/>
      <c r="W3" s="77">
        <f t="shared" ref="W3:AA19" si="0">IF(((E3+K3+Q3)=1.5),0.5,ROUND((E3+K3+Q3)/3,0))</f>
        <v>0</v>
      </c>
      <c r="X3" s="77">
        <f t="shared" si="0"/>
        <v>0</v>
      </c>
      <c r="Y3" s="77">
        <f t="shared" si="0"/>
        <v>0.5</v>
      </c>
      <c r="Z3" s="144">
        <f t="shared" si="0"/>
        <v>0.5</v>
      </c>
      <c r="AA3" s="77">
        <f t="shared" si="0"/>
        <v>0</v>
      </c>
      <c r="AB3" s="42">
        <f t="shared" ref="AB3:AB19" si="1">SUM(W3:AA3)</f>
        <v>1</v>
      </c>
      <c r="AC3" s="42"/>
      <c r="AD3" s="42">
        <f t="shared" ref="AD3:AD19" si="2">W3+X3</f>
        <v>0</v>
      </c>
      <c r="AE3" s="42">
        <f t="shared" ref="AE3:AE19" si="3">Z3+AA3</f>
        <v>0.5</v>
      </c>
      <c r="AF3" s="42">
        <f t="shared" ref="AF3:AF19" si="4">Y3</f>
        <v>0.5</v>
      </c>
      <c r="AG3" s="42"/>
      <c r="AI3" s="80"/>
      <c r="AJ3" s="80"/>
      <c r="AK3" s="80"/>
      <c r="AL3" s="80" t="s">
        <v>970</v>
      </c>
      <c r="AM3" s="80"/>
      <c r="AN3" s="42">
        <v>1</v>
      </c>
      <c r="AO3" s="42"/>
      <c r="AP3" s="42">
        <v>0</v>
      </c>
      <c r="AQ3" s="42">
        <v>0.5</v>
      </c>
      <c r="AR3" s="42">
        <v>0.5</v>
      </c>
      <c r="AS3" s="80"/>
      <c r="AU3" s="80"/>
      <c r="AV3" s="80"/>
      <c r="AW3" s="119">
        <v>1</v>
      </c>
      <c r="AX3" s="119"/>
      <c r="AY3" s="119">
        <v>0</v>
      </c>
      <c r="AZ3" s="115">
        <v>0.5</v>
      </c>
      <c r="BA3" s="119">
        <v>0.5</v>
      </c>
    </row>
    <row r="4" spans="1:64" s="78" customFormat="1" ht="13.5" customHeight="1" x14ac:dyDescent="0.2">
      <c r="A4" s="152" t="s">
        <v>260</v>
      </c>
      <c r="B4" s="156" t="s">
        <v>502</v>
      </c>
      <c r="C4" s="32">
        <v>1</v>
      </c>
      <c r="D4" s="149" t="s">
        <v>275</v>
      </c>
      <c r="E4" s="33">
        <v>0</v>
      </c>
      <c r="F4" s="33">
        <v>1</v>
      </c>
      <c r="G4" s="33">
        <v>1</v>
      </c>
      <c r="H4" s="33">
        <v>0</v>
      </c>
      <c r="I4" s="33">
        <v>0</v>
      </c>
      <c r="J4" s="33"/>
      <c r="K4" s="33">
        <v>0</v>
      </c>
      <c r="L4" s="33">
        <v>0</v>
      </c>
      <c r="M4" s="33">
        <v>0</v>
      </c>
      <c r="N4" s="33">
        <v>0</v>
      </c>
      <c r="O4" s="33">
        <v>1</v>
      </c>
      <c r="P4" s="33"/>
      <c r="Q4" s="33">
        <v>0</v>
      </c>
      <c r="R4" s="33">
        <v>1</v>
      </c>
      <c r="S4" s="33">
        <v>0</v>
      </c>
      <c r="T4" s="33">
        <v>0</v>
      </c>
      <c r="U4" s="33">
        <v>0</v>
      </c>
      <c r="V4" s="33"/>
      <c r="W4" s="77">
        <f t="shared" si="0"/>
        <v>0</v>
      </c>
      <c r="X4" s="77">
        <f t="shared" si="0"/>
        <v>1</v>
      </c>
      <c r="Y4" s="77">
        <f t="shared" si="0"/>
        <v>0</v>
      </c>
      <c r="Z4" s="144">
        <f t="shared" si="0"/>
        <v>0</v>
      </c>
      <c r="AA4" s="77">
        <f t="shared" si="0"/>
        <v>0</v>
      </c>
      <c r="AB4" s="42">
        <f t="shared" si="1"/>
        <v>1</v>
      </c>
      <c r="AC4" s="42"/>
      <c r="AD4" s="42">
        <f t="shared" si="2"/>
        <v>1</v>
      </c>
      <c r="AE4" s="42">
        <f t="shared" si="3"/>
        <v>0</v>
      </c>
      <c r="AF4" s="42">
        <f t="shared" si="4"/>
        <v>0</v>
      </c>
      <c r="AG4" s="145"/>
      <c r="AI4" s="80"/>
      <c r="AJ4" s="80"/>
      <c r="AK4" s="80" t="s">
        <v>971</v>
      </c>
      <c r="AL4" s="80"/>
      <c r="AM4" s="80"/>
      <c r="AN4" s="42">
        <v>1.25</v>
      </c>
      <c r="AO4" s="42"/>
      <c r="AP4" s="42">
        <v>1</v>
      </c>
      <c r="AQ4" s="42">
        <v>0.25</v>
      </c>
      <c r="AR4" s="42">
        <v>0</v>
      </c>
      <c r="AS4" s="80"/>
      <c r="AU4" s="80" t="s">
        <v>972</v>
      </c>
      <c r="AV4" s="80"/>
      <c r="AW4" s="119">
        <v>1</v>
      </c>
      <c r="AX4" s="119"/>
      <c r="AY4" s="119">
        <v>1</v>
      </c>
      <c r="AZ4" s="115">
        <v>0</v>
      </c>
      <c r="BA4" s="119">
        <v>0</v>
      </c>
    </row>
    <row r="5" spans="1:64" s="90" customFormat="1" ht="13.5" customHeight="1" x14ac:dyDescent="0.2">
      <c r="A5" s="152" t="s">
        <v>270</v>
      </c>
      <c r="B5" s="156" t="s">
        <v>502</v>
      </c>
      <c r="C5" s="32">
        <v>1</v>
      </c>
      <c r="D5" s="149" t="s">
        <v>283</v>
      </c>
      <c r="E5" s="33">
        <v>1</v>
      </c>
      <c r="F5" s="33">
        <v>1</v>
      </c>
      <c r="G5" s="33">
        <v>0</v>
      </c>
      <c r="H5" s="33">
        <v>0</v>
      </c>
      <c r="I5" s="33">
        <v>1</v>
      </c>
      <c r="J5" s="33"/>
      <c r="K5" s="33">
        <v>1</v>
      </c>
      <c r="L5" s="33">
        <v>1</v>
      </c>
      <c r="M5" s="33">
        <v>0</v>
      </c>
      <c r="N5" s="155">
        <v>0.5</v>
      </c>
      <c r="O5" s="33">
        <v>1</v>
      </c>
      <c r="P5" s="33"/>
      <c r="Q5" s="33">
        <v>1</v>
      </c>
      <c r="R5" s="33">
        <v>1</v>
      </c>
      <c r="S5" s="33">
        <v>0</v>
      </c>
      <c r="T5" s="33">
        <v>0</v>
      </c>
      <c r="U5" s="33">
        <v>0</v>
      </c>
      <c r="V5" s="33"/>
      <c r="W5" s="77">
        <f t="shared" si="0"/>
        <v>1</v>
      </c>
      <c r="X5" s="77">
        <f t="shared" si="0"/>
        <v>1</v>
      </c>
      <c r="Y5" s="77">
        <f t="shared" si="0"/>
        <v>0</v>
      </c>
      <c r="Z5" s="144">
        <f t="shared" si="0"/>
        <v>0</v>
      </c>
      <c r="AA5" s="77">
        <f t="shared" si="0"/>
        <v>1</v>
      </c>
      <c r="AB5" s="42">
        <f t="shared" si="1"/>
        <v>3</v>
      </c>
      <c r="AC5" s="42"/>
      <c r="AD5" s="42">
        <f t="shared" si="2"/>
        <v>2</v>
      </c>
      <c r="AE5" s="42">
        <f t="shared" si="3"/>
        <v>1</v>
      </c>
      <c r="AF5" s="42">
        <f t="shared" si="4"/>
        <v>0</v>
      </c>
      <c r="AG5" s="145"/>
      <c r="AI5" s="148"/>
      <c r="AJ5" s="148"/>
      <c r="AK5" s="148"/>
      <c r="AL5" s="148"/>
      <c r="AM5" s="148"/>
      <c r="AN5" s="42"/>
      <c r="AO5" s="42"/>
      <c r="AP5" s="42"/>
      <c r="AQ5" s="42"/>
      <c r="AR5" s="42"/>
      <c r="AS5" s="148"/>
      <c r="AU5" s="148"/>
      <c r="AV5" s="148"/>
      <c r="AW5" s="119">
        <v>3</v>
      </c>
      <c r="AX5" s="119"/>
      <c r="AY5" s="119">
        <v>2</v>
      </c>
      <c r="AZ5" s="115">
        <v>1</v>
      </c>
      <c r="BA5" s="119">
        <v>0</v>
      </c>
    </row>
    <row r="6" spans="1:64" s="78" customFormat="1" ht="13.5" customHeight="1" x14ac:dyDescent="0.2">
      <c r="A6" s="31" t="s">
        <v>272</v>
      </c>
      <c r="B6" s="156" t="s">
        <v>502</v>
      </c>
      <c r="C6" s="32">
        <v>1</v>
      </c>
      <c r="D6" s="149" t="s">
        <v>286</v>
      </c>
      <c r="E6" s="33">
        <v>0</v>
      </c>
      <c r="F6" s="33">
        <v>0</v>
      </c>
      <c r="G6" s="33">
        <v>0</v>
      </c>
      <c r="H6" s="33">
        <v>1</v>
      </c>
      <c r="I6" s="33">
        <v>0</v>
      </c>
      <c r="J6" s="33"/>
      <c r="K6" s="33">
        <v>0</v>
      </c>
      <c r="L6" s="33">
        <v>0</v>
      </c>
      <c r="M6" s="33">
        <v>0</v>
      </c>
      <c r="N6" s="33">
        <v>0</v>
      </c>
      <c r="O6" s="33">
        <v>1</v>
      </c>
      <c r="P6" s="33"/>
      <c r="Q6" s="33">
        <v>0</v>
      </c>
      <c r="R6" s="33">
        <v>1</v>
      </c>
      <c r="S6" s="33">
        <v>0</v>
      </c>
      <c r="T6" s="33">
        <v>0</v>
      </c>
      <c r="U6" s="33">
        <v>0</v>
      </c>
      <c r="V6" s="33"/>
      <c r="W6" s="77">
        <f t="shared" si="0"/>
        <v>0</v>
      </c>
      <c r="X6" s="77">
        <f t="shared" si="0"/>
        <v>0</v>
      </c>
      <c r="Y6" s="77">
        <f t="shared" si="0"/>
        <v>0</v>
      </c>
      <c r="Z6" s="144">
        <f t="shared" si="0"/>
        <v>0</v>
      </c>
      <c r="AA6" s="77">
        <f t="shared" si="0"/>
        <v>0</v>
      </c>
      <c r="AB6" s="42">
        <f t="shared" si="1"/>
        <v>0</v>
      </c>
      <c r="AC6" s="42"/>
      <c r="AD6" s="42">
        <f t="shared" si="2"/>
        <v>0</v>
      </c>
      <c r="AE6" s="42">
        <f t="shared" si="3"/>
        <v>0</v>
      </c>
      <c r="AF6" s="42">
        <f t="shared" si="4"/>
        <v>0</v>
      </c>
      <c r="AG6" s="42"/>
      <c r="AI6" s="80"/>
      <c r="AJ6" s="80"/>
      <c r="AK6" s="80"/>
      <c r="AL6" s="80"/>
      <c r="AM6" s="80"/>
      <c r="AN6" s="42"/>
      <c r="AO6" s="42"/>
      <c r="AP6" s="42"/>
      <c r="AQ6" s="42"/>
      <c r="AR6" s="42"/>
      <c r="AS6" s="80"/>
      <c r="AU6" s="80"/>
      <c r="AV6" s="80"/>
      <c r="AW6" s="119">
        <v>0</v>
      </c>
      <c r="AX6" s="119"/>
      <c r="AY6" s="119">
        <v>0</v>
      </c>
      <c r="AZ6" s="115">
        <v>0</v>
      </c>
      <c r="BA6" s="119">
        <v>0</v>
      </c>
    </row>
    <row r="7" spans="1:64" s="78" customFormat="1" ht="13.5" customHeight="1" x14ac:dyDescent="0.2">
      <c r="A7" s="152" t="s">
        <v>274</v>
      </c>
      <c r="B7" s="156" t="s">
        <v>502</v>
      </c>
      <c r="C7" s="32">
        <v>1</v>
      </c>
      <c r="D7" s="149" t="s">
        <v>288</v>
      </c>
      <c r="E7" s="33">
        <v>0</v>
      </c>
      <c r="F7" s="33">
        <v>1</v>
      </c>
      <c r="G7" s="33">
        <v>0</v>
      </c>
      <c r="H7" s="33">
        <v>0</v>
      </c>
      <c r="I7" s="33">
        <v>0</v>
      </c>
      <c r="J7" s="33"/>
      <c r="K7" s="33">
        <v>0</v>
      </c>
      <c r="L7" s="33">
        <v>0</v>
      </c>
      <c r="M7" s="33">
        <v>0</v>
      </c>
      <c r="N7" s="33">
        <v>0</v>
      </c>
      <c r="O7" s="33">
        <v>0</v>
      </c>
      <c r="P7" s="33"/>
      <c r="Q7" s="33">
        <v>0</v>
      </c>
      <c r="R7" s="33">
        <v>1</v>
      </c>
      <c r="S7" s="33">
        <v>0</v>
      </c>
      <c r="T7" s="33">
        <v>0</v>
      </c>
      <c r="U7" s="33">
        <v>0</v>
      </c>
      <c r="V7" s="33"/>
      <c r="W7" s="77">
        <f t="shared" si="0"/>
        <v>0</v>
      </c>
      <c r="X7" s="77">
        <f t="shared" si="0"/>
        <v>1</v>
      </c>
      <c r="Y7" s="77">
        <f t="shared" si="0"/>
        <v>0</v>
      </c>
      <c r="Z7" s="144">
        <f t="shared" si="0"/>
        <v>0</v>
      </c>
      <c r="AA7" s="77">
        <f t="shared" si="0"/>
        <v>0</v>
      </c>
      <c r="AB7" s="42">
        <f t="shared" si="1"/>
        <v>1</v>
      </c>
      <c r="AC7" s="42"/>
      <c r="AD7" s="42">
        <f t="shared" si="2"/>
        <v>1</v>
      </c>
      <c r="AE7" s="42">
        <f t="shared" si="3"/>
        <v>0</v>
      </c>
      <c r="AF7" s="42">
        <f t="shared" si="4"/>
        <v>0</v>
      </c>
      <c r="AG7" s="42"/>
      <c r="AI7" s="80"/>
      <c r="AJ7" s="80"/>
      <c r="AK7" s="80"/>
      <c r="AL7" s="80"/>
      <c r="AM7" s="80"/>
      <c r="AN7" s="42"/>
      <c r="AO7" s="42"/>
      <c r="AP7" s="42"/>
      <c r="AQ7" s="42"/>
      <c r="AR7" s="42"/>
      <c r="AS7" s="80"/>
      <c r="AU7" s="80"/>
      <c r="AV7" s="80"/>
      <c r="AW7" s="119">
        <v>1</v>
      </c>
      <c r="AX7" s="119"/>
      <c r="AY7" s="119">
        <v>1</v>
      </c>
      <c r="AZ7" s="115">
        <v>0</v>
      </c>
      <c r="BA7" s="119">
        <v>0</v>
      </c>
    </row>
    <row r="8" spans="1:64" s="78" customFormat="1" ht="13.5" customHeight="1" x14ac:dyDescent="0.2">
      <c r="A8" s="33">
        <v>1013</v>
      </c>
      <c r="B8" s="156" t="s">
        <v>810</v>
      </c>
      <c r="C8" s="32">
        <v>8</v>
      </c>
      <c r="D8" s="33" t="s">
        <v>590</v>
      </c>
      <c r="E8" s="74">
        <v>1</v>
      </c>
      <c r="F8" s="74">
        <v>1</v>
      </c>
      <c r="G8" s="74">
        <v>1</v>
      </c>
      <c r="H8" s="74">
        <v>0</v>
      </c>
      <c r="I8" s="74">
        <v>0</v>
      </c>
      <c r="J8" s="74"/>
      <c r="K8" s="74">
        <v>0</v>
      </c>
      <c r="L8" s="74">
        <v>0</v>
      </c>
      <c r="M8" s="74">
        <v>0</v>
      </c>
      <c r="N8" s="74">
        <v>0</v>
      </c>
      <c r="O8" s="74">
        <v>0</v>
      </c>
      <c r="P8" s="74" t="s">
        <v>744</v>
      </c>
      <c r="Q8" s="74">
        <v>1</v>
      </c>
      <c r="R8" s="74">
        <v>1</v>
      </c>
      <c r="S8" s="74">
        <v>0</v>
      </c>
      <c r="T8" s="74">
        <v>0</v>
      </c>
      <c r="U8" s="74">
        <v>0</v>
      </c>
      <c r="V8" s="74"/>
      <c r="W8" s="77">
        <f t="shared" si="0"/>
        <v>1</v>
      </c>
      <c r="X8" s="77">
        <f t="shared" si="0"/>
        <v>1</v>
      </c>
      <c r="Y8" s="77">
        <f t="shared" si="0"/>
        <v>0</v>
      </c>
      <c r="Z8" s="144">
        <f t="shared" si="0"/>
        <v>0</v>
      </c>
      <c r="AA8" s="77">
        <f t="shared" si="0"/>
        <v>0</v>
      </c>
      <c r="AB8" s="42">
        <f t="shared" si="1"/>
        <v>2</v>
      </c>
      <c r="AC8" s="42"/>
      <c r="AD8" s="42">
        <f t="shared" si="2"/>
        <v>2</v>
      </c>
      <c r="AE8" s="42">
        <f t="shared" si="3"/>
        <v>0</v>
      </c>
      <c r="AF8" s="42">
        <f t="shared" si="4"/>
        <v>0</v>
      </c>
      <c r="AG8" s="42"/>
      <c r="AI8" s="80"/>
      <c r="AJ8" s="80"/>
      <c r="AK8" s="80"/>
      <c r="AL8" s="80"/>
      <c r="AM8" s="80"/>
      <c r="AN8" s="42">
        <v>1.5</v>
      </c>
      <c r="AO8" s="42"/>
      <c r="AP8" s="42">
        <v>1.5</v>
      </c>
      <c r="AQ8" s="42">
        <v>0</v>
      </c>
      <c r="AR8" s="42">
        <v>0</v>
      </c>
      <c r="AS8" s="80"/>
      <c r="AU8" s="80"/>
      <c r="AV8" s="80"/>
      <c r="AW8" s="119">
        <v>2</v>
      </c>
      <c r="AX8" s="119"/>
      <c r="AY8" s="119">
        <v>2</v>
      </c>
      <c r="AZ8" s="119">
        <v>0</v>
      </c>
      <c r="BA8" s="119">
        <v>0</v>
      </c>
      <c r="BD8" s="80"/>
      <c r="BE8" s="80"/>
      <c r="BF8" s="80"/>
      <c r="BG8" s="80"/>
      <c r="BH8" s="80"/>
      <c r="BI8" s="80"/>
      <c r="BJ8" s="80"/>
      <c r="BK8" s="80"/>
      <c r="BL8" s="80"/>
    </row>
    <row r="9" spans="1:64" s="78" customFormat="1" ht="13.5" customHeight="1" x14ac:dyDescent="0.2">
      <c r="A9" s="33">
        <v>1014</v>
      </c>
      <c r="B9" s="156" t="s">
        <v>810</v>
      </c>
      <c r="C9" s="32">
        <v>8</v>
      </c>
      <c r="D9" s="33" t="s">
        <v>591</v>
      </c>
      <c r="E9" s="74">
        <v>0</v>
      </c>
      <c r="F9" s="74">
        <v>1</v>
      </c>
      <c r="G9" s="74">
        <v>1</v>
      </c>
      <c r="H9" s="74">
        <v>1</v>
      </c>
      <c r="I9" s="74">
        <v>0</v>
      </c>
      <c r="J9" s="74"/>
      <c r="K9" s="74">
        <v>0</v>
      </c>
      <c r="L9" s="74">
        <v>0</v>
      </c>
      <c r="M9" s="74">
        <v>0</v>
      </c>
      <c r="N9" s="74">
        <v>0</v>
      </c>
      <c r="O9" s="74">
        <v>0</v>
      </c>
      <c r="P9" s="74" t="s">
        <v>744</v>
      </c>
      <c r="Q9" s="74">
        <v>1</v>
      </c>
      <c r="R9" s="74">
        <v>1</v>
      </c>
      <c r="S9" s="74">
        <v>0</v>
      </c>
      <c r="T9" s="74">
        <v>0</v>
      </c>
      <c r="U9" s="74">
        <v>0</v>
      </c>
      <c r="V9" s="74"/>
      <c r="W9" s="77">
        <f t="shared" si="0"/>
        <v>0</v>
      </c>
      <c r="X9" s="77">
        <f t="shared" si="0"/>
        <v>1</v>
      </c>
      <c r="Y9" s="77">
        <f t="shared" si="0"/>
        <v>0</v>
      </c>
      <c r="Z9" s="144">
        <f t="shared" si="0"/>
        <v>0</v>
      </c>
      <c r="AA9" s="77">
        <f t="shared" si="0"/>
        <v>0</v>
      </c>
      <c r="AB9" s="42">
        <f t="shared" si="1"/>
        <v>1</v>
      </c>
      <c r="AC9" s="42"/>
      <c r="AD9" s="42">
        <f t="shared" si="2"/>
        <v>1</v>
      </c>
      <c r="AE9" s="42">
        <f t="shared" si="3"/>
        <v>0</v>
      </c>
      <c r="AF9" s="42">
        <f t="shared" si="4"/>
        <v>0</v>
      </c>
      <c r="AG9" s="42"/>
      <c r="AI9" s="80"/>
      <c r="AJ9" s="80"/>
      <c r="AK9" s="80"/>
      <c r="AL9" s="80"/>
      <c r="AM9" s="80"/>
      <c r="AN9" s="42"/>
      <c r="AO9" s="42"/>
      <c r="AP9" s="42"/>
      <c r="AQ9" s="42"/>
      <c r="AR9" s="42"/>
      <c r="AS9" s="80"/>
      <c r="AU9" s="80"/>
      <c r="AV9" s="80"/>
      <c r="AW9" s="119">
        <v>1</v>
      </c>
      <c r="AX9" s="119"/>
      <c r="AY9" s="119">
        <v>1</v>
      </c>
      <c r="AZ9" s="119">
        <v>0</v>
      </c>
      <c r="BA9" s="119">
        <v>0</v>
      </c>
      <c r="BD9" s="80"/>
      <c r="BE9" s="80"/>
      <c r="BF9" s="80"/>
      <c r="BG9" s="80"/>
      <c r="BH9" s="80"/>
      <c r="BI9" s="80"/>
      <c r="BJ9" s="80"/>
      <c r="BK9" s="80"/>
      <c r="BL9" s="80"/>
    </row>
    <row r="10" spans="1:64" s="78" customFormat="1" ht="13.5" customHeight="1" x14ac:dyDescent="0.2">
      <c r="A10" s="90">
        <v>1007</v>
      </c>
      <c r="B10" s="157" t="s">
        <v>805</v>
      </c>
      <c r="C10" s="146">
        <v>8</v>
      </c>
      <c r="D10" s="90" t="s">
        <v>584</v>
      </c>
      <c r="E10" s="147">
        <v>0</v>
      </c>
      <c r="F10" s="147">
        <v>1</v>
      </c>
      <c r="G10" s="147">
        <v>0</v>
      </c>
      <c r="H10" s="147">
        <v>0</v>
      </c>
      <c r="I10" s="147">
        <v>0</v>
      </c>
      <c r="J10" s="147"/>
      <c r="K10" s="147">
        <v>0</v>
      </c>
      <c r="L10" s="147">
        <v>0</v>
      </c>
      <c r="M10" s="147">
        <v>0</v>
      </c>
      <c r="N10" s="147">
        <v>0</v>
      </c>
      <c r="O10" s="147">
        <v>0</v>
      </c>
      <c r="P10" s="147" t="s">
        <v>743</v>
      </c>
      <c r="Q10" s="147">
        <v>1</v>
      </c>
      <c r="R10" s="147">
        <v>1</v>
      </c>
      <c r="S10" s="147">
        <v>1</v>
      </c>
      <c r="T10" s="147">
        <v>0</v>
      </c>
      <c r="U10" s="147">
        <v>0</v>
      </c>
      <c r="V10" s="147"/>
      <c r="W10" s="144">
        <f t="shared" si="0"/>
        <v>0</v>
      </c>
      <c r="X10" s="144">
        <f t="shared" si="0"/>
        <v>1</v>
      </c>
      <c r="Y10" s="144">
        <f t="shared" si="0"/>
        <v>0</v>
      </c>
      <c r="Z10" s="144">
        <f t="shared" si="0"/>
        <v>0</v>
      </c>
      <c r="AA10" s="144">
        <f t="shared" si="0"/>
        <v>0</v>
      </c>
      <c r="AB10" s="145">
        <f t="shared" si="1"/>
        <v>1</v>
      </c>
      <c r="AC10" s="145"/>
      <c r="AD10" s="145">
        <f t="shared" si="2"/>
        <v>1</v>
      </c>
      <c r="AE10" s="145">
        <f t="shared" si="3"/>
        <v>0</v>
      </c>
      <c r="AF10" s="145">
        <f t="shared" si="4"/>
        <v>0</v>
      </c>
      <c r="AG10" s="42"/>
      <c r="AI10" s="80"/>
      <c r="AJ10" s="80"/>
      <c r="AK10" s="80"/>
      <c r="AL10" s="80"/>
      <c r="AM10" s="80"/>
      <c r="AN10" s="145">
        <v>1</v>
      </c>
      <c r="AO10" s="145"/>
      <c r="AP10" s="145">
        <v>1</v>
      </c>
      <c r="AQ10" s="145">
        <v>0</v>
      </c>
      <c r="AR10" s="145">
        <v>0</v>
      </c>
      <c r="AS10" s="80"/>
      <c r="AU10" s="80"/>
      <c r="AV10" s="80"/>
      <c r="AW10" s="119">
        <v>1</v>
      </c>
      <c r="AX10" s="119"/>
      <c r="AY10" s="119">
        <v>1</v>
      </c>
      <c r="AZ10" s="119">
        <v>0</v>
      </c>
      <c r="BA10" s="119">
        <v>0</v>
      </c>
      <c r="BD10" s="80"/>
      <c r="BE10" s="80"/>
      <c r="BF10" s="80"/>
      <c r="BG10" s="80"/>
      <c r="BH10" s="80"/>
      <c r="BI10" s="80"/>
      <c r="BJ10" s="80"/>
      <c r="BK10" s="80"/>
      <c r="BL10" s="80"/>
    </row>
    <row r="11" spans="1:64" s="78" customFormat="1" ht="13.5" customHeight="1" x14ac:dyDescent="0.2">
      <c r="A11" s="33">
        <v>1149</v>
      </c>
      <c r="B11" s="156" t="s">
        <v>930</v>
      </c>
      <c r="C11" s="32">
        <v>8</v>
      </c>
      <c r="D11" s="33" t="s">
        <v>728</v>
      </c>
      <c r="E11" s="74">
        <v>0</v>
      </c>
      <c r="F11" s="74">
        <v>0</v>
      </c>
      <c r="G11" s="74">
        <v>0</v>
      </c>
      <c r="H11" s="74">
        <v>0</v>
      </c>
      <c r="I11" s="74">
        <v>0</v>
      </c>
      <c r="J11" s="74"/>
      <c r="K11" s="74">
        <v>0</v>
      </c>
      <c r="L11" s="74">
        <v>0</v>
      </c>
      <c r="M11" s="74">
        <v>0</v>
      </c>
      <c r="N11" s="74">
        <v>0</v>
      </c>
      <c r="O11" s="74">
        <v>0</v>
      </c>
      <c r="P11" s="74" t="s">
        <v>744</v>
      </c>
      <c r="Q11" s="74">
        <v>0</v>
      </c>
      <c r="R11" s="74">
        <v>1</v>
      </c>
      <c r="S11" s="74">
        <v>1</v>
      </c>
      <c r="T11" s="74">
        <v>0</v>
      </c>
      <c r="U11" s="74">
        <v>0</v>
      </c>
      <c r="V11" s="33"/>
      <c r="W11" s="77">
        <f t="shared" si="0"/>
        <v>0</v>
      </c>
      <c r="X11" s="77">
        <f t="shared" si="0"/>
        <v>0</v>
      </c>
      <c r="Y11" s="77">
        <f t="shared" si="0"/>
        <v>0</v>
      </c>
      <c r="Z11" s="144">
        <f t="shared" si="0"/>
        <v>0</v>
      </c>
      <c r="AA11" s="77">
        <f t="shared" si="0"/>
        <v>0</v>
      </c>
      <c r="AB11" s="42">
        <f t="shared" si="1"/>
        <v>0</v>
      </c>
      <c r="AC11" s="42"/>
      <c r="AD11" s="42">
        <f t="shared" si="2"/>
        <v>0</v>
      </c>
      <c r="AE11" s="42">
        <f t="shared" si="3"/>
        <v>0</v>
      </c>
      <c r="AF11" s="42">
        <f t="shared" si="4"/>
        <v>0</v>
      </c>
      <c r="AG11" s="42"/>
      <c r="AI11" s="80"/>
      <c r="AJ11" s="80"/>
      <c r="AK11" s="80"/>
      <c r="AL11" s="80"/>
      <c r="AM11" s="80"/>
      <c r="AN11" s="42">
        <v>0</v>
      </c>
      <c r="AO11" s="42"/>
      <c r="AP11" s="42">
        <v>0</v>
      </c>
      <c r="AQ11" s="42">
        <v>0</v>
      </c>
      <c r="AR11" s="42">
        <v>0</v>
      </c>
      <c r="AS11" s="80"/>
      <c r="AU11" s="80"/>
      <c r="AV11" s="80"/>
      <c r="AW11" s="119">
        <v>0</v>
      </c>
      <c r="AX11" s="119"/>
      <c r="AY11" s="119">
        <v>0</v>
      </c>
      <c r="AZ11" s="115">
        <v>0</v>
      </c>
      <c r="BA11" s="119">
        <v>0</v>
      </c>
    </row>
    <row r="12" spans="1:64" s="78" customFormat="1" ht="13.5" customHeight="1" x14ac:dyDescent="0.2">
      <c r="A12" s="33">
        <v>1079</v>
      </c>
      <c r="B12" s="156" t="s">
        <v>871</v>
      </c>
      <c r="C12" s="32">
        <v>8</v>
      </c>
      <c r="D12" s="33" t="s">
        <v>656</v>
      </c>
      <c r="E12" s="74">
        <v>1</v>
      </c>
      <c r="F12" s="74">
        <v>1</v>
      </c>
      <c r="G12" s="74">
        <v>1</v>
      </c>
      <c r="H12" s="74">
        <v>0</v>
      </c>
      <c r="I12" s="74">
        <v>0</v>
      </c>
      <c r="J12" s="74"/>
      <c r="K12" s="74">
        <v>1</v>
      </c>
      <c r="L12" s="74">
        <v>1</v>
      </c>
      <c r="M12" s="74">
        <v>0.5</v>
      </c>
      <c r="N12" s="74">
        <v>0.5</v>
      </c>
      <c r="O12" s="74">
        <v>1</v>
      </c>
      <c r="P12" s="74"/>
      <c r="Q12" s="74">
        <v>1</v>
      </c>
      <c r="R12" s="74">
        <v>1</v>
      </c>
      <c r="S12" s="74">
        <v>0</v>
      </c>
      <c r="T12" s="74">
        <v>0</v>
      </c>
      <c r="U12" s="74">
        <v>0</v>
      </c>
      <c r="V12" s="33"/>
      <c r="W12" s="77">
        <f t="shared" si="0"/>
        <v>1</v>
      </c>
      <c r="X12" s="77">
        <f t="shared" si="0"/>
        <v>1</v>
      </c>
      <c r="Y12" s="77">
        <f t="shared" si="0"/>
        <v>0.5</v>
      </c>
      <c r="Z12" s="144">
        <f t="shared" si="0"/>
        <v>0</v>
      </c>
      <c r="AA12" s="77">
        <f t="shared" si="0"/>
        <v>0</v>
      </c>
      <c r="AB12" s="42">
        <f t="shared" si="1"/>
        <v>2.5</v>
      </c>
      <c r="AC12" s="42"/>
      <c r="AD12" s="42">
        <f t="shared" si="2"/>
        <v>2</v>
      </c>
      <c r="AE12" s="42">
        <f t="shared" si="3"/>
        <v>0</v>
      </c>
      <c r="AF12" s="42">
        <f t="shared" si="4"/>
        <v>0.5</v>
      </c>
      <c r="AG12" s="145"/>
      <c r="AH12" s="33"/>
      <c r="AI12" s="34"/>
      <c r="AJ12" s="34"/>
      <c r="AK12" s="34"/>
      <c r="AL12" s="34"/>
      <c r="AM12" s="34"/>
      <c r="AN12" s="42">
        <v>2.25</v>
      </c>
      <c r="AO12" s="42"/>
      <c r="AP12" s="42">
        <v>2</v>
      </c>
      <c r="AQ12" s="42">
        <v>0</v>
      </c>
      <c r="AR12" s="42">
        <v>0.25</v>
      </c>
      <c r="AS12" s="34"/>
      <c r="AT12" s="33"/>
      <c r="AU12" s="34"/>
      <c r="AV12" s="34"/>
      <c r="AW12" s="119">
        <v>2.5</v>
      </c>
      <c r="AX12" s="119"/>
      <c r="AY12" s="119">
        <v>2</v>
      </c>
      <c r="AZ12" s="115">
        <v>0</v>
      </c>
      <c r="BA12" s="119">
        <v>0.5</v>
      </c>
      <c r="BB12" s="33"/>
      <c r="BC12" s="33"/>
      <c r="BD12" s="33"/>
      <c r="BE12" s="33"/>
      <c r="BF12" s="33"/>
      <c r="BG12" s="33"/>
      <c r="BH12" s="33"/>
      <c r="BI12" s="33"/>
      <c r="BJ12" s="33"/>
      <c r="BK12" s="33"/>
      <c r="BL12" s="33"/>
    </row>
    <row r="13" spans="1:64" s="80" customFormat="1" ht="13.5" customHeight="1" x14ac:dyDescent="0.2">
      <c r="A13" s="33">
        <v>1080</v>
      </c>
      <c r="B13" s="156" t="s">
        <v>871</v>
      </c>
      <c r="C13" s="32">
        <v>8</v>
      </c>
      <c r="D13" s="33" t="s">
        <v>657</v>
      </c>
      <c r="E13" s="74">
        <v>1</v>
      </c>
      <c r="F13" s="74">
        <v>1</v>
      </c>
      <c r="G13" s="74">
        <v>0</v>
      </c>
      <c r="H13" s="74">
        <v>0</v>
      </c>
      <c r="I13" s="74">
        <v>0</v>
      </c>
      <c r="J13" s="74" t="s">
        <v>791</v>
      </c>
      <c r="K13" s="74">
        <v>1</v>
      </c>
      <c r="L13" s="74">
        <v>1</v>
      </c>
      <c r="M13" s="74">
        <v>0.5</v>
      </c>
      <c r="N13" s="74">
        <v>0.5</v>
      </c>
      <c r="O13" s="74">
        <v>1</v>
      </c>
      <c r="P13" s="74" t="s">
        <v>761</v>
      </c>
      <c r="Q13" s="74">
        <v>1</v>
      </c>
      <c r="R13" s="74">
        <v>1</v>
      </c>
      <c r="S13" s="74">
        <v>0</v>
      </c>
      <c r="T13" s="74">
        <v>0</v>
      </c>
      <c r="U13" s="74">
        <v>0</v>
      </c>
      <c r="V13" s="33"/>
      <c r="W13" s="77">
        <f t="shared" si="0"/>
        <v>1</v>
      </c>
      <c r="X13" s="77">
        <f t="shared" si="0"/>
        <v>1</v>
      </c>
      <c r="Y13" s="77">
        <f t="shared" si="0"/>
        <v>0</v>
      </c>
      <c r="Z13" s="144">
        <f t="shared" si="0"/>
        <v>0</v>
      </c>
      <c r="AA13" s="77">
        <f t="shared" si="0"/>
        <v>0</v>
      </c>
      <c r="AB13" s="42">
        <f t="shared" si="1"/>
        <v>2</v>
      </c>
      <c r="AC13" s="42"/>
      <c r="AD13" s="42">
        <f t="shared" si="2"/>
        <v>2</v>
      </c>
      <c r="AE13" s="42">
        <f t="shared" si="3"/>
        <v>0</v>
      </c>
      <c r="AF13" s="42">
        <f t="shared" si="4"/>
        <v>0</v>
      </c>
      <c r="AG13" s="42"/>
      <c r="AH13" s="78"/>
      <c r="AN13" s="42"/>
      <c r="AO13" s="42"/>
      <c r="AP13" s="42"/>
      <c r="AQ13" s="42"/>
      <c r="AR13" s="42"/>
      <c r="AT13" s="78"/>
      <c r="AW13" s="119">
        <v>2</v>
      </c>
      <c r="AX13" s="119"/>
      <c r="AY13" s="119">
        <v>2</v>
      </c>
      <c r="AZ13" s="119">
        <v>0</v>
      </c>
      <c r="BA13" s="119">
        <v>0</v>
      </c>
      <c r="BB13" s="78"/>
      <c r="BC13" s="78"/>
    </row>
    <row r="14" spans="1:64" s="34" customFormat="1" ht="13.5" customHeight="1" x14ac:dyDescent="0.2">
      <c r="A14" s="33">
        <v>1160</v>
      </c>
      <c r="B14" s="156" t="s">
        <v>439</v>
      </c>
      <c r="C14" s="32">
        <v>8</v>
      </c>
      <c r="D14" s="33" t="s">
        <v>739</v>
      </c>
      <c r="E14" s="74">
        <v>0</v>
      </c>
      <c r="F14" s="74">
        <v>0</v>
      </c>
      <c r="G14" s="74">
        <v>1</v>
      </c>
      <c r="H14" s="74">
        <v>0</v>
      </c>
      <c r="I14" s="74">
        <v>1</v>
      </c>
      <c r="J14" s="74"/>
      <c r="K14" s="74">
        <v>0</v>
      </c>
      <c r="L14" s="74">
        <v>0</v>
      </c>
      <c r="M14" s="74">
        <v>0</v>
      </c>
      <c r="N14" s="74">
        <v>0</v>
      </c>
      <c r="O14" s="74">
        <v>0</v>
      </c>
      <c r="P14" s="74" t="s">
        <v>764</v>
      </c>
      <c r="Q14" s="74">
        <v>0</v>
      </c>
      <c r="R14" s="74">
        <v>1</v>
      </c>
      <c r="S14" s="74">
        <v>0</v>
      </c>
      <c r="T14" s="74">
        <v>0</v>
      </c>
      <c r="U14" s="74">
        <v>0</v>
      </c>
      <c r="V14" s="33"/>
      <c r="W14" s="77">
        <f t="shared" si="0"/>
        <v>0</v>
      </c>
      <c r="X14" s="77">
        <f t="shared" si="0"/>
        <v>0</v>
      </c>
      <c r="Y14" s="77">
        <f t="shared" si="0"/>
        <v>0</v>
      </c>
      <c r="Z14" s="144">
        <f t="shared" si="0"/>
        <v>0</v>
      </c>
      <c r="AA14" s="77">
        <f t="shared" si="0"/>
        <v>0</v>
      </c>
      <c r="AB14" s="42">
        <f t="shared" si="1"/>
        <v>0</v>
      </c>
      <c r="AC14" s="42"/>
      <c r="AD14" s="42">
        <f t="shared" si="2"/>
        <v>0</v>
      </c>
      <c r="AE14" s="42">
        <f t="shared" si="3"/>
        <v>0</v>
      </c>
      <c r="AF14" s="42">
        <f t="shared" si="4"/>
        <v>0</v>
      </c>
      <c r="AG14" s="42"/>
      <c r="AH14" s="33"/>
      <c r="AN14" s="42">
        <v>0</v>
      </c>
      <c r="AO14" s="42"/>
      <c r="AP14" s="42">
        <v>0</v>
      </c>
      <c r="AQ14" s="42">
        <v>0</v>
      </c>
      <c r="AR14" s="42">
        <v>0</v>
      </c>
      <c r="AT14" s="33"/>
      <c r="AW14" s="119">
        <v>0</v>
      </c>
      <c r="AX14" s="119"/>
      <c r="AY14" s="119">
        <v>0</v>
      </c>
      <c r="AZ14" s="115">
        <v>0</v>
      </c>
      <c r="BA14" s="119">
        <v>0</v>
      </c>
      <c r="BB14" s="33"/>
      <c r="BC14" s="33"/>
      <c r="BD14" s="33"/>
      <c r="BE14" s="33"/>
      <c r="BF14" s="33"/>
      <c r="BG14" s="33"/>
      <c r="BH14" s="33"/>
      <c r="BI14" s="33"/>
      <c r="BJ14" s="33"/>
      <c r="BK14" s="33"/>
      <c r="BL14" s="33"/>
    </row>
    <row r="15" spans="1:64" s="148" customFormat="1" ht="13.5" customHeight="1" x14ac:dyDescent="0.2">
      <c r="A15" s="33">
        <v>1101</v>
      </c>
      <c r="B15" s="156" t="s">
        <v>888</v>
      </c>
      <c r="C15" s="32">
        <v>8</v>
      </c>
      <c r="D15" s="33" t="s">
        <v>679</v>
      </c>
      <c r="E15" s="74">
        <v>0</v>
      </c>
      <c r="F15" s="74">
        <v>0</v>
      </c>
      <c r="G15" s="74">
        <v>0</v>
      </c>
      <c r="H15" s="74">
        <v>0</v>
      </c>
      <c r="I15" s="74">
        <v>0</v>
      </c>
      <c r="J15" s="74"/>
      <c r="K15" s="74">
        <v>0</v>
      </c>
      <c r="L15" s="74">
        <v>0</v>
      </c>
      <c r="M15" s="74">
        <v>0</v>
      </c>
      <c r="N15" s="74">
        <v>0</v>
      </c>
      <c r="O15" s="74">
        <v>0.5</v>
      </c>
      <c r="P15" s="74" t="s">
        <v>748</v>
      </c>
      <c r="Q15" s="74">
        <v>0</v>
      </c>
      <c r="R15" s="74">
        <v>1</v>
      </c>
      <c r="S15" s="74">
        <v>0</v>
      </c>
      <c r="T15" s="74">
        <v>0</v>
      </c>
      <c r="U15" s="74">
        <v>0</v>
      </c>
      <c r="V15" s="33"/>
      <c r="W15" s="77">
        <f t="shared" si="0"/>
        <v>0</v>
      </c>
      <c r="X15" s="77">
        <f t="shared" si="0"/>
        <v>0</v>
      </c>
      <c r="Y15" s="77">
        <f t="shared" si="0"/>
        <v>0</v>
      </c>
      <c r="Z15" s="144">
        <f t="shared" si="0"/>
        <v>0</v>
      </c>
      <c r="AA15" s="77">
        <f t="shared" si="0"/>
        <v>0</v>
      </c>
      <c r="AB15" s="42">
        <f t="shared" si="1"/>
        <v>0</v>
      </c>
      <c r="AC15" s="42"/>
      <c r="AD15" s="42">
        <f t="shared" si="2"/>
        <v>0</v>
      </c>
      <c r="AE15" s="42">
        <f t="shared" si="3"/>
        <v>0</v>
      </c>
      <c r="AF15" s="42">
        <f t="shared" si="4"/>
        <v>0</v>
      </c>
      <c r="AG15" s="42"/>
      <c r="AH15" s="90"/>
      <c r="AN15" s="42">
        <v>0</v>
      </c>
      <c r="AO15" s="42"/>
      <c r="AP15" s="42">
        <v>0</v>
      </c>
      <c r="AQ15" s="42">
        <v>0</v>
      </c>
      <c r="AR15" s="42">
        <v>0</v>
      </c>
      <c r="AT15" s="90"/>
      <c r="AW15" s="119">
        <v>0</v>
      </c>
      <c r="AX15" s="119"/>
      <c r="AY15" s="119">
        <v>0</v>
      </c>
      <c r="AZ15" s="115">
        <v>0</v>
      </c>
      <c r="BA15" s="119">
        <v>0</v>
      </c>
      <c r="BB15" s="90"/>
      <c r="BC15" s="90"/>
      <c r="BD15" s="90"/>
      <c r="BE15" s="90"/>
      <c r="BF15" s="90"/>
      <c r="BG15" s="90"/>
      <c r="BH15" s="90"/>
      <c r="BI15" s="90"/>
      <c r="BJ15" s="90"/>
      <c r="BK15" s="90"/>
      <c r="BL15" s="90"/>
    </row>
    <row r="16" spans="1:64" s="80" customFormat="1" ht="13.5" customHeight="1" x14ac:dyDescent="0.2">
      <c r="A16" s="33">
        <v>1057</v>
      </c>
      <c r="B16" s="156" t="s">
        <v>852</v>
      </c>
      <c r="C16" s="32">
        <v>8</v>
      </c>
      <c r="D16" s="33" t="s">
        <v>634</v>
      </c>
      <c r="E16" s="74">
        <v>0</v>
      </c>
      <c r="F16" s="74">
        <v>1</v>
      </c>
      <c r="G16" s="74">
        <v>1</v>
      </c>
      <c r="H16" s="74">
        <v>0</v>
      </c>
      <c r="I16" s="74">
        <v>0</v>
      </c>
      <c r="J16" s="74"/>
      <c r="K16" s="74">
        <v>0</v>
      </c>
      <c r="L16" s="74">
        <v>1</v>
      </c>
      <c r="M16" s="74">
        <v>0</v>
      </c>
      <c r="N16" s="74">
        <v>0</v>
      </c>
      <c r="O16" s="74">
        <v>1</v>
      </c>
      <c r="P16" s="74"/>
      <c r="Q16" s="74">
        <v>1</v>
      </c>
      <c r="R16" s="74">
        <v>1</v>
      </c>
      <c r="S16" s="74">
        <v>1</v>
      </c>
      <c r="T16" s="74">
        <v>0</v>
      </c>
      <c r="U16" s="74">
        <v>1</v>
      </c>
      <c r="V16" s="33"/>
      <c r="W16" s="77">
        <f t="shared" si="0"/>
        <v>0</v>
      </c>
      <c r="X16" s="77">
        <f t="shared" si="0"/>
        <v>1</v>
      </c>
      <c r="Y16" s="77">
        <f t="shared" si="0"/>
        <v>1</v>
      </c>
      <c r="Z16" s="144">
        <f t="shared" si="0"/>
        <v>0</v>
      </c>
      <c r="AA16" s="77">
        <f t="shared" si="0"/>
        <v>1</v>
      </c>
      <c r="AB16" s="42">
        <f t="shared" si="1"/>
        <v>3</v>
      </c>
      <c r="AC16" s="42"/>
      <c r="AD16" s="42">
        <f t="shared" si="2"/>
        <v>1</v>
      </c>
      <c r="AE16" s="42">
        <f t="shared" si="3"/>
        <v>1</v>
      </c>
      <c r="AF16" s="42">
        <f t="shared" si="4"/>
        <v>1</v>
      </c>
      <c r="AG16" s="42"/>
      <c r="AH16" s="78"/>
      <c r="AN16" s="42">
        <v>3</v>
      </c>
      <c r="AO16" s="42"/>
      <c r="AP16" s="42">
        <v>1</v>
      </c>
      <c r="AQ16" s="42">
        <v>1</v>
      </c>
      <c r="AR16" s="42">
        <v>1</v>
      </c>
      <c r="AT16" s="78"/>
      <c r="AW16" s="119">
        <v>3</v>
      </c>
      <c r="AX16" s="119"/>
      <c r="AY16" s="119">
        <v>1</v>
      </c>
      <c r="AZ16" s="115">
        <v>1</v>
      </c>
      <c r="BA16" s="119">
        <v>1</v>
      </c>
      <c r="BB16" s="78"/>
      <c r="BC16" s="78"/>
      <c r="BD16" s="78"/>
      <c r="BE16" s="78"/>
      <c r="BF16" s="78"/>
      <c r="BG16" s="78"/>
      <c r="BH16" s="78"/>
      <c r="BI16" s="78"/>
      <c r="BJ16" s="78"/>
      <c r="BK16" s="78"/>
      <c r="BL16" s="78"/>
    </row>
    <row r="17" spans="1:64" s="80" customFormat="1" ht="13.5" customHeight="1" x14ac:dyDescent="0.2">
      <c r="A17" s="33">
        <v>1072</v>
      </c>
      <c r="B17" s="156" t="s">
        <v>864</v>
      </c>
      <c r="C17" s="32">
        <v>8</v>
      </c>
      <c r="D17" s="33" t="s">
        <v>649</v>
      </c>
      <c r="E17" s="74">
        <v>0</v>
      </c>
      <c r="F17" s="74">
        <v>0</v>
      </c>
      <c r="G17" s="74">
        <v>1</v>
      </c>
      <c r="H17" s="74">
        <v>0</v>
      </c>
      <c r="I17" s="74">
        <v>1</v>
      </c>
      <c r="J17" s="74" t="s">
        <v>545</v>
      </c>
      <c r="K17" s="74">
        <v>0</v>
      </c>
      <c r="L17" s="74">
        <v>0</v>
      </c>
      <c r="M17" s="74">
        <v>0</v>
      </c>
      <c r="N17" s="74">
        <v>0</v>
      </c>
      <c r="O17" s="74">
        <v>0.5</v>
      </c>
      <c r="P17" s="74" t="s">
        <v>748</v>
      </c>
      <c r="Q17" s="74">
        <v>0</v>
      </c>
      <c r="R17" s="74">
        <v>1</v>
      </c>
      <c r="S17" s="74">
        <v>1</v>
      </c>
      <c r="T17" s="74">
        <v>0</v>
      </c>
      <c r="U17" s="74">
        <v>1</v>
      </c>
      <c r="V17" s="33"/>
      <c r="W17" s="77">
        <f t="shared" si="0"/>
        <v>0</v>
      </c>
      <c r="X17" s="77">
        <f t="shared" si="0"/>
        <v>0</v>
      </c>
      <c r="Y17" s="77">
        <f t="shared" si="0"/>
        <v>1</v>
      </c>
      <c r="Z17" s="144">
        <f t="shared" si="0"/>
        <v>0</v>
      </c>
      <c r="AA17" s="77">
        <f t="shared" si="0"/>
        <v>1</v>
      </c>
      <c r="AB17" s="42">
        <f t="shared" si="1"/>
        <v>2</v>
      </c>
      <c r="AC17" s="42"/>
      <c r="AD17" s="42">
        <f t="shared" si="2"/>
        <v>0</v>
      </c>
      <c r="AE17" s="42">
        <f t="shared" si="3"/>
        <v>1</v>
      </c>
      <c r="AF17" s="42">
        <f t="shared" si="4"/>
        <v>1</v>
      </c>
      <c r="AG17" s="42"/>
      <c r="AH17" s="78"/>
      <c r="AN17" s="42">
        <v>2</v>
      </c>
      <c r="AO17" s="42"/>
      <c r="AP17" s="42">
        <v>0</v>
      </c>
      <c r="AQ17" s="42">
        <v>1</v>
      </c>
      <c r="AR17" s="42">
        <v>1</v>
      </c>
      <c r="AT17" s="78"/>
      <c r="AW17" s="119">
        <v>2</v>
      </c>
      <c r="AX17" s="119"/>
      <c r="AY17" s="119">
        <v>0</v>
      </c>
      <c r="AZ17" s="115">
        <v>1</v>
      </c>
      <c r="BA17" s="119">
        <v>1</v>
      </c>
      <c r="BB17" s="78"/>
      <c r="BC17" s="78"/>
      <c r="BD17" s="78"/>
      <c r="BE17" s="78"/>
      <c r="BF17" s="78"/>
      <c r="BG17" s="78"/>
      <c r="BH17" s="78"/>
      <c r="BI17" s="78"/>
      <c r="BJ17" s="78"/>
      <c r="BK17" s="78"/>
      <c r="BL17" s="78"/>
    </row>
    <row r="18" spans="1:64" s="34" customFormat="1" ht="13.5" customHeight="1" x14ac:dyDescent="0.2">
      <c r="A18" s="33">
        <v>1088</v>
      </c>
      <c r="B18" s="156" t="s">
        <v>878</v>
      </c>
      <c r="C18" s="32">
        <v>8</v>
      </c>
      <c r="D18" s="33" t="s">
        <v>665</v>
      </c>
      <c r="E18" s="74">
        <v>0</v>
      </c>
      <c r="F18" s="74">
        <v>1</v>
      </c>
      <c r="G18" s="74">
        <v>1</v>
      </c>
      <c r="H18" s="74">
        <v>0</v>
      </c>
      <c r="I18" s="74">
        <v>0</v>
      </c>
      <c r="J18" s="74"/>
      <c r="K18" s="74">
        <v>0</v>
      </c>
      <c r="L18" s="74">
        <v>1</v>
      </c>
      <c r="M18" s="74">
        <v>0.5</v>
      </c>
      <c r="N18" s="74">
        <v>0.5</v>
      </c>
      <c r="O18" s="74">
        <v>0</v>
      </c>
      <c r="P18" s="74"/>
      <c r="Q18" s="74">
        <v>0</v>
      </c>
      <c r="R18" s="74">
        <v>0</v>
      </c>
      <c r="S18" s="74">
        <v>0</v>
      </c>
      <c r="T18" s="74">
        <v>0</v>
      </c>
      <c r="U18" s="74">
        <v>0</v>
      </c>
      <c r="V18" s="33"/>
      <c r="W18" s="77">
        <f t="shared" si="0"/>
        <v>0</v>
      </c>
      <c r="X18" s="77">
        <f t="shared" si="0"/>
        <v>1</v>
      </c>
      <c r="Y18" s="77">
        <f t="shared" si="0"/>
        <v>0.5</v>
      </c>
      <c r="Z18" s="144">
        <f t="shared" si="0"/>
        <v>0</v>
      </c>
      <c r="AA18" s="77">
        <f t="shared" si="0"/>
        <v>0</v>
      </c>
      <c r="AB18" s="42">
        <f t="shared" si="1"/>
        <v>1.5</v>
      </c>
      <c r="AC18" s="42"/>
      <c r="AD18" s="42">
        <f t="shared" si="2"/>
        <v>1</v>
      </c>
      <c r="AE18" s="42">
        <f t="shared" si="3"/>
        <v>0</v>
      </c>
      <c r="AF18" s="42">
        <f t="shared" si="4"/>
        <v>0.5</v>
      </c>
      <c r="AG18" s="42"/>
      <c r="AH18" s="33"/>
      <c r="AN18" s="42">
        <v>0.75</v>
      </c>
      <c r="AO18" s="42"/>
      <c r="AP18" s="42">
        <v>0.5</v>
      </c>
      <c r="AQ18" s="42">
        <v>0</v>
      </c>
      <c r="AR18" s="42">
        <v>0.25</v>
      </c>
      <c r="AT18" s="33"/>
      <c r="AW18" s="119">
        <v>1.5</v>
      </c>
      <c r="AX18" s="119"/>
      <c r="AY18" s="119">
        <v>1</v>
      </c>
      <c r="AZ18" s="115">
        <v>0</v>
      </c>
      <c r="BA18" s="119">
        <v>0.5</v>
      </c>
      <c r="BB18" s="33"/>
      <c r="BC18" s="33"/>
      <c r="BD18" s="33"/>
      <c r="BE18" s="33"/>
      <c r="BF18" s="33"/>
      <c r="BG18" s="33"/>
      <c r="BH18" s="33"/>
      <c r="BI18" s="33"/>
      <c r="BJ18" s="33"/>
      <c r="BK18" s="33"/>
      <c r="BL18" s="33"/>
    </row>
    <row r="19" spans="1:64" s="34" customFormat="1" ht="13.5" customHeight="1" x14ac:dyDescent="0.2">
      <c r="A19" s="33">
        <v>1089</v>
      </c>
      <c r="B19" s="156" t="s">
        <v>878</v>
      </c>
      <c r="C19" s="32">
        <v>8</v>
      </c>
      <c r="D19" s="33" t="s">
        <v>666</v>
      </c>
      <c r="E19" s="74">
        <v>0</v>
      </c>
      <c r="F19" s="74">
        <v>1</v>
      </c>
      <c r="G19" s="74">
        <v>1</v>
      </c>
      <c r="H19" s="74">
        <v>0</v>
      </c>
      <c r="I19" s="74">
        <v>0</v>
      </c>
      <c r="J19" s="74"/>
      <c r="K19" s="74">
        <v>0</v>
      </c>
      <c r="L19" s="74">
        <v>0</v>
      </c>
      <c r="M19" s="74">
        <v>0</v>
      </c>
      <c r="N19" s="74">
        <v>0</v>
      </c>
      <c r="O19" s="74">
        <v>0</v>
      </c>
      <c r="P19" s="74"/>
      <c r="Q19" s="74">
        <v>0</v>
      </c>
      <c r="R19" s="74">
        <v>0</v>
      </c>
      <c r="S19" s="74">
        <v>0</v>
      </c>
      <c r="T19" s="74">
        <v>0</v>
      </c>
      <c r="U19" s="74">
        <v>0</v>
      </c>
      <c r="V19" s="33"/>
      <c r="W19" s="77">
        <f t="shared" si="0"/>
        <v>0</v>
      </c>
      <c r="X19" s="77">
        <f t="shared" si="0"/>
        <v>0</v>
      </c>
      <c r="Y19" s="77">
        <f t="shared" si="0"/>
        <v>0</v>
      </c>
      <c r="Z19" s="144">
        <f t="shared" si="0"/>
        <v>0</v>
      </c>
      <c r="AA19" s="77">
        <f t="shared" si="0"/>
        <v>0</v>
      </c>
      <c r="AB19" s="42">
        <f t="shared" si="1"/>
        <v>0</v>
      </c>
      <c r="AC19" s="42"/>
      <c r="AD19" s="42">
        <f t="shared" si="2"/>
        <v>0</v>
      </c>
      <c r="AE19" s="42">
        <f t="shared" si="3"/>
        <v>0</v>
      </c>
      <c r="AF19" s="42">
        <f t="shared" si="4"/>
        <v>0</v>
      </c>
      <c r="AG19" s="42"/>
      <c r="AH19" s="33"/>
      <c r="AN19" s="42"/>
      <c r="AO19" s="42"/>
      <c r="AP19" s="42"/>
      <c r="AQ19" s="42"/>
      <c r="AR19" s="42"/>
      <c r="AT19" s="33"/>
      <c r="AW19" s="119">
        <v>0</v>
      </c>
      <c r="AX19" s="119"/>
      <c r="AY19" s="119">
        <v>0</v>
      </c>
      <c r="AZ19" s="119">
        <v>0</v>
      </c>
      <c r="BA19" s="119">
        <v>0</v>
      </c>
      <c r="BB19" s="33"/>
      <c r="BC19" s="33"/>
    </row>
    <row r="20" spans="1:64" s="55" customFormat="1" ht="13.5" customHeight="1" x14ac:dyDescent="0.2">
      <c r="A20" s="82"/>
      <c r="B20" s="173" t="s">
        <v>969</v>
      </c>
      <c r="C20" s="138"/>
      <c r="D20" s="140"/>
      <c r="E20" s="54"/>
      <c r="F20" s="54"/>
      <c r="G20" s="54"/>
      <c r="H20" s="54"/>
      <c r="I20" s="54"/>
      <c r="J20" s="54"/>
      <c r="K20" s="54"/>
      <c r="L20" s="54"/>
      <c r="M20" s="54"/>
      <c r="N20" s="54"/>
      <c r="O20" s="54"/>
      <c r="P20" s="54"/>
      <c r="Q20" s="54"/>
      <c r="R20" s="54"/>
      <c r="S20" s="54"/>
      <c r="T20" s="54"/>
      <c r="U20" s="54"/>
      <c r="V20" s="54"/>
      <c r="W20" s="211"/>
      <c r="X20" s="211"/>
      <c r="Y20" s="211"/>
      <c r="Z20" s="84"/>
      <c r="AA20" s="211"/>
      <c r="AB20" s="132"/>
      <c r="AC20" s="132"/>
      <c r="AD20" s="132"/>
      <c r="AE20" s="132"/>
      <c r="AF20" s="132"/>
      <c r="AG20" s="132"/>
      <c r="AI20" s="137"/>
      <c r="AJ20" s="137"/>
      <c r="AK20" s="137"/>
      <c r="AL20" s="137"/>
      <c r="AM20" s="137"/>
      <c r="AN20" s="132"/>
      <c r="AO20" s="132"/>
      <c r="AP20" s="132"/>
      <c r="AQ20" s="132"/>
      <c r="AR20" s="132"/>
      <c r="AS20" s="137"/>
      <c r="AU20" s="137"/>
      <c r="AV20" s="137"/>
      <c r="AW20" s="215"/>
      <c r="AX20" s="215"/>
      <c r="AY20" s="215"/>
      <c r="AZ20" s="108"/>
      <c r="BA20" s="215"/>
    </row>
    <row r="21" spans="1:64" s="78" customFormat="1" ht="13.5" customHeight="1" x14ac:dyDescent="0.2">
      <c r="A21" s="152" t="s">
        <v>324</v>
      </c>
      <c r="B21" s="157" t="s">
        <v>525</v>
      </c>
      <c r="C21" s="146">
        <v>2</v>
      </c>
      <c r="D21" s="153" t="s">
        <v>346</v>
      </c>
      <c r="E21" s="90">
        <v>1</v>
      </c>
      <c r="F21" s="90">
        <v>1</v>
      </c>
      <c r="G21" s="90">
        <v>0</v>
      </c>
      <c r="H21" s="90">
        <v>1</v>
      </c>
      <c r="I21" s="90">
        <v>1</v>
      </c>
      <c r="J21" s="90"/>
      <c r="K21" s="90">
        <v>1</v>
      </c>
      <c r="L21" s="90">
        <v>1</v>
      </c>
      <c r="M21" s="154">
        <v>0.5</v>
      </c>
      <c r="N21" s="154">
        <v>0.5</v>
      </c>
      <c r="O21" s="90">
        <v>1</v>
      </c>
      <c r="P21" s="90"/>
      <c r="Q21" s="90">
        <v>1</v>
      </c>
      <c r="R21" s="90">
        <v>1</v>
      </c>
      <c r="S21" s="90">
        <v>1</v>
      </c>
      <c r="T21" s="90">
        <v>0</v>
      </c>
      <c r="U21" s="90">
        <v>0</v>
      </c>
      <c r="V21" s="90"/>
      <c r="W21" s="144">
        <f t="shared" ref="W21:AA34" si="5">IF(((E21+K21+Q21)=1.5),0.5,ROUND((E21+K21+Q21)/3,0))</f>
        <v>1</v>
      </c>
      <c r="X21" s="144">
        <f t="shared" si="5"/>
        <v>1</v>
      </c>
      <c r="Y21" s="144">
        <f t="shared" si="5"/>
        <v>0.5</v>
      </c>
      <c r="Z21" s="144">
        <f t="shared" si="5"/>
        <v>0.5</v>
      </c>
      <c r="AA21" s="144">
        <f t="shared" si="5"/>
        <v>1</v>
      </c>
      <c r="AB21" s="145">
        <f t="shared" ref="AB21:AB34" si="6">SUM(W21:AA21)</f>
        <v>4</v>
      </c>
      <c r="AC21" s="145"/>
      <c r="AD21" s="42">
        <f t="shared" ref="AD21:AD34" si="7">W21+X21</f>
        <v>2</v>
      </c>
      <c r="AE21" s="42">
        <f t="shared" ref="AE21:AE34" si="8">Z21+AA21</f>
        <v>1.5</v>
      </c>
      <c r="AF21" s="42">
        <f t="shared" ref="AF21:AF34" si="9">Y21</f>
        <v>0.5</v>
      </c>
      <c r="AG21" s="42"/>
      <c r="AH21" s="78">
        <v>1</v>
      </c>
      <c r="AI21" s="80"/>
      <c r="AJ21" s="78">
        <v>1</v>
      </c>
      <c r="AK21" s="80"/>
      <c r="AL21" s="80"/>
      <c r="AM21" s="80"/>
      <c r="AN21" s="145">
        <v>4</v>
      </c>
      <c r="AO21" s="145"/>
      <c r="AP21" s="42">
        <v>2</v>
      </c>
      <c r="AQ21" s="42">
        <v>1.5</v>
      </c>
      <c r="AR21" s="42">
        <v>0.5</v>
      </c>
      <c r="AS21" s="80"/>
      <c r="AU21" s="80"/>
      <c r="AV21" s="80"/>
      <c r="AW21" s="119">
        <v>4</v>
      </c>
      <c r="AX21" s="119"/>
      <c r="AY21" s="119">
        <v>2</v>
      </c>
      <c r="AZ21" s="115">
        <v>1.5</v>
      </c>
      <c r="BA21" s="119">
        <v>0.5</v>
      </c>
    </row>
    <row r="22" spans="1:64" s="78" customFormat="1" ht="13.5" customHeight="1" x14ac:dyDescent="0.2">
      <c r="A22" s="152" t="s">
        <v>332</v>
      </c>
      <c r="B22" s="156" t="s">
        <v>528</v>
      </c>
      <c r="C22" s="32">
        <v>2</v>
      </c>
      <c r="D22" s="149" t="s">
        <v>357</v>
      </c>
      <c r="E22" s="33">
        <v>0</v>
      </c>
      <c r="F22" s="33">
        <v>0</v>
      </c>
      <c r="G22" s="33">
        <v>1</v>
      </c>
      <c r="H22" s="33">
        <v>0</v>
      </c>
      <c r="I22" s="33">
        <v>1</v>
      </c>
      <c r="J22" s="33"/>
      <c r="K22" s="33">
        <v>0</v>
      </c>
      <c r="L22" s="33">
        <v>0</v>
      </c>
      <c r="M22" s="33">
        <v>0</v>
      </c>
      <c r="N22" s="33">
        <v>0</v>
      </c>
      <c r="O22" s="33">
        <v>0</v>
      </c>
      <c r="P22" s="33"/>
      <c r="Q22" s="33">
        <v>0</v>
      </c>
      <c r="R22" s="33">
        <v>1</v>
      </c>
      <c r="S22" s="33">
        <v>0</v>
      </c>
      <c r="T22" s="33">
        <v>0</v>
      </c>
      <c r="U22" s="33">
        <v>1</v>
      </c>
      <c r="V22" s="33"/>
      <c r="W22" s="77">
        <f t="shared" si="5"/>
        <v>0</v>
      </c>
      <c r="X22" s="77">
        <f t="shared" si="5"/>
        <v>0</v>
      </c>
      <c r="Y22" s="77">
        <f t="shared" si="5"/>
        <v>0</v>
      </c>
      <c r="Z22" s="144">
        <f t="shared" si="5"/>
        <v>0</v>
      </c>
      <c r="AA22" s="77">
        <f t="shared" si="5"/>
        <v>1</v>
      </c>
      <c r="AB22" s="42">
        <f t="shared" si="6"/>
        <v>1</v>
      </c>
      <c r="AC22" s="42"/>
      <c r="AD22" s="42">
        <f t="shared" si="7"/>
        <v>0</v>
      </c>
      <c r="AE22" s="42">
        <f t="shared" si="8"/>
        <v>1</v>
      </c>
      <c r="AF22" s="42">
        <f t="shared" si="9"/>
        <v>0</v>
      </c>
      <c r="AG22" s="42"/>
      <c r="AH22" s="78">
        <v>3</v>
      </c>
      <c r="AI22" s="80"/>
      <c r="AJ22" s="78">
        <v>1</v>
      </c>
      <c r="AK22" s="80"/>
      <c r="AL22" s="80"/>
      <c r="AM22" s="80"/>
      <c r="AN22" s="42">
        <v>1</v>
      </c>
      <c r="AO22" s="42"/>
      <c r="AP22" s="42">
        <v>0</v>
      </c>
      <c r="AQ22" s="42">
        <v>1</v>
      </c>
      <c r="AR22" s="42">
        <v>0</v>
      </c>
      <c r="AS22" s="80"/>
      <c r="AU22" s="80"/>
      <c r="AV22" s="80"/>
      <c r="AW22" s="119">
        <v>1</v>
      </c>
      <c r="AX22" s="119"/>
      <c r="AY22" s="119">
        <v>0</v>
      </c>
      <c r="AZ22" s="115">
        <v>1</v>
      </c>
      <c r="BA22" s="119">
        <v>0</v>
      </c>
    </row>
    <row r="23" spans="1:64" s="78" customFormat="1" ht="13.5" customHeight="1" x14ac:dyDescent="0.2">
      <c r="A23" s="152" t="s">
        <v>339</v>
      </c>
      <c r="B23" s="156" t="s">
        <v>529</v>
      </c>
      <c r="C23" s="32">
        <v>2</v>
      </c>
      <c r="D23" s="149" t="s">
        <v>362</v>
      </c>
      <c r="E23" s="33">
        <v>1</v>
      </c>
      <c r="F23" s="33">
        <v>0</v>
      </c>
      <c r="G23" s="33">
        <v>1</v>
      </c>
      <c r="H23" s="33">
        <v>1</v>
      </c>
      <c r="I23" s="33">
        <v>0</v>
      </c>
      <c r="J23" s="33" t="s">
        <v>550</v>
      </c>
      <c r="K23" s="33">
        <v>1</v>
      </c>
      <c r="L23" s="33">
        <v>1</v>
      </c>
      <c r="M23" s="33">
        <v>0</v>
      </c>
      <c r="N23" s="33">
        <v>0</v>
      </c>
      <c r="O23" s="33">
        <v>0</v>
      </c>
      <c r="P23" s="33"/>
      <c r="Q23" s="33">
        <v>1</v>
      </c>
      <c r="R23" s="33">
        <v>0</v>
      </c>
      <c r="S23" s="33">
        <v>0</v>
      </c>
      <c r="T23" s="33">
        <v>0</v>
      </c>
      <c r="U23" s="33">
        <v>0</v>
      </c>
      <c r="V23" s="33"/>
      <c r="W23" s="77">
        <f t="shared" si="5"/>
        <v>1</v>
      </c>
      <c r="X23" s="77">
        <f t="shared" si="5"/>
        <v>0</v>
      </c>
      <c r="Y23" s="77">
        <f t="shared" si="5"/>
        <v>0</v>
      </c>
      <c r="Z23" s="144">
        <f t="shared" si="5"/>
        <v>0</v>
      </c>
      <c r="AA23" s="77">
        <f t="shared" si="5"/>
        <v>0</v>
      </c>
      <c r="AB23" s="42">
        <f t="shared" si="6"/>
        <v>1</v>
      </c>
      <c r="AC23" s="42"/>
      <c r="AD23" s="42">
        <f t="shared" si="7"/>
        <v>1</v>
      </c>
      <c r="AE23" s="42">
        <f t="shared" si="8"/>
        <v>0</v>
      </c>
      <c r="AF23" s="42">
        <f t="shared" si="9"/>
        <v>0</v>
      </c>
      <c r="AG23" s="42"/>
      <c r="AH23" s="78">
        <v>1</v>
      </c>
      <c r="AI23" s="80"/>
      <c r="AJ23" s="33">
        <v>1</v>
      </c>
      <c r="AK23" s="80"/>
      <c r="AL23" s="80"/>
      <c r="AM23" s="80"/>
      <c r="AN23" s="42">
        <v>1</v>
      </c>
      <c r="AO23" s="42"/>
      <c r="AP23" s="42">
        <v>1</v>
      </c>
      <c r="AQ23" s="42">
        <v>0</v>
      </c>
      <c r="AR23" s="42">
        <v>0</v>
      </c>
      <c r="AS23" s="80"/>
      <c r="AU23" s="80"/>
      <c r="AV23" s="80"/>
      <c r="AW23" s="119">
        <v>1</v>
      </c>
      <c r="AX23" s="119"/>
      <c r="AY23" s="119">
        <v>1</v>
      </c>
      <c r="AZ23" s="119">
        <v>0</v>
      </c>
      <c r="BA23" s="119">
        <v>0</v>
      </c>
      <c r="BD23" s="80"/>
      <c r="BE23" s="80"/>
      <c r="BF23" s="80"/>
      <c r="BG23" s="80"/>
      <c r="BH23" s="80"/>
      <c r="BI23" s="80"/>
      <c r="BJ23" s="80"/>
      <c r="BK23" s="80"/>
      <c r="BL23" s="80"/>
    </row>
    <row r="24" spans="1:64" s="78" customFormat="1" ht="13.5" customHeight="1" x14ac:dyDescent="0.2">
      <c r="A24" s="33">
        <v>1157</v>
      </c>
      <c r="B24" s="156" t="s">
        <v>539</v>
      </c>
      <c r="C24" s="32">
        <v>2</v>
      </c>
      <c r="D24" s="33" t="s">
        <v>736</v>
      </c>
      <c r="E24" s="74">
        <v>1</v>
      </c>
      <c r="F24" s="74">
        <v>1</v>
      </c>
      <c r="G24" s="74">
        <v>1</v>
      </c>
      <c r="H24" s="74">
        <v>1</v>
      </c>
      <c r="I24" s="74">
        <v>0</v>
      </c>
      <c r="J24" s="74"/>
      <c r="K24" s="74">
        <v>1</v>
      </c>
      <c r="L24" s="74">
        <v>1</v>
      </c>
      <c r="M24" s="74">
        <v>0.5</v>
      </c>
      <c r="N24" s="74">
        <v>0.5</v>
      </c>
      <c r="O24" s="74">
        <v>0.5</v>
      </c>
      <c r="P24" s="74"/>
      <c r="Q24" s="74">
        <v>1</v>
      </c>
      <c r="R24" s="74">
        <v>1</v>
      </c>
      <c r="S24" s="74">
        <v>1</v>
      </c>
      <c r="T24" s="74">
        <v>1</v>
      </c>
      <c r="U24" s="74">
        <v>1</v>
      </c>
      <c r="V24" s="33"/>
      <c r="W24" s="77">
        <f t="shared" si="5"/>
        <v>1</v>
      </c>
      <c r="X24" s="77">
        <f t="shared" si="5"/>
        <v>1</v>
      </c>
      <c r="Y24" s="77">
        <f t="shared" si="5"/>
        <v>1</v>
      </c>
      <c r="Z24" s="144">
        <f t="shared" si="5"/>
        <v>1</v>
      </c>
      <c r="AA24" s="77">
        <f t="shared" si="5"/>
        <v>0.5</v>
      </c>
      <c r="AB24" s="42">
        <f t="shared" si="6"/>
        <v>4.5</v>
      </c>
      <c r="AC24" s="42"/>
      <c r="AD24" s="42">
        <f t="shared" si="7"/>
        <v>2</v>
      </c>
      <c r="AE24" s="42">
        <f t="shared" si="8"/>
        <v>1.5</v>
      </c>
      <c r="AF24" s="42">
        <f t="shared" si="9"/>
        <v>1</v>
      </c>
      <c r="AG24" s="145"/>
      <c r="AH24" s="78">
        <v>2</v>
      </c>
      <c r="AI24" s="80"/>
      <c r="AJ24" s="78">
        <v>1</v>
      </c>
      <c r="AK24" s="80"/>
      <c r="AL24" s="80"/>
      <c r="AM24" s="80"/>
      <c r="AN24" s="42">
        <v>4.5</v>
      </c>
      <c r="AO24" s="42"/>
      <c r="AP24" s="42">
        <v>2</v>
      </c>
      <c r="AQ24" s="42">
        <v>1.5</v>
      </c>
      <c r="AR24" s="42">
        <v>1</v>
      </c>
      <c r="AS24" s="80"/>
      <c r="AU24" s="80"/>
      <c r="AV24" s="80"/>
      <c r="AW24" s="119">
        <v>4.5</v>
      </c>
      <c r="AX24" s="119"/>
      <c r="AY24" s="119">
        <v>2</v>
      </c>
      <c r="AZ24" s="119">
        <v>1.5</v>
      </c>
      <c r="BA24" s="119">
        <v>1</v>
      </c>
      <c r="BD24" s="80"/>
      <c r="BE24" s="80"/>
      <c r="BF24" s="80"/>
      <c r="BG24" s="80"/>
      <c r="BH24" s="80"/>
      <c r="BI24" s="80"/>
      <c r="BJ24" s="80"/>
      <c r="BK24" s="80"/>
      <c r="BL24" s="80"/>
    </row>
    <row r="25" spans="1:64" s="78" customFormat="1" ht="13.5" customHeight="1" x14ac:dyDescent="0.2">
      <c r="A25" s="31" t="s">
        <v>311</v>
      </c>
      <c r="B25" s="156" t="s">
        <v>520</v>
      </c>
      <c r="C25" s="32">
        <v>2</v>
      </c>
      <c r="D25" s="149" t="s">
        <v>327</v>
      </c>
      <c r="E25" s="33">
        <v>0</v>
      </c>
      <c r="F25" s="33">
        <v>1</v>
      </c>
      <c r="G25" s="33">
        <v>0</v>
      </c>
      <c r="H25" s="33">
        <v>0</v>
      </c>
      <c r="I25" s="33">
        <v>1</v>
      </c>
      <c r="J25" s="33"/>
      <c r="K25" s="33">
        <v>0</v>
      </c>
      <c r="L25" s="33">
        <v>1</v>
      </c>
      <c r="M25" s="33">
        <v>0</v>
      </c>
      <c r="N25" s="33">
        <v>0</v>
      </c>
      <c r="O25" s="33">
        <v>1</v>
      </c>
      <c r="P25" s="33"/>
      <c r="Q25" s="33">
        <v>0</v>
      </c>
      <c r="R25" s="33">
        <v>1</v>
      </c>
      <c r="S25" s="33">
        <v>0</v>
      </c>
      <c r="T25" s="33">
        <v>0</v>
      </c>
      <c r="U25" s="33">
        <v>1</v>
      </c>
      <c r="V25" s="33"/>
      <c r="W25" s="77">
        <f t="shared" si="5"/>
        <v>0</v>
      </c>
      <c r="X25" s="77">
        <f t="shared" si="5"/>
        <v>1</v>
      </c>
      <c r="Y25" s="77">
        <f t="shared" si="5"/>
        <v>0</v>
      </c>
      <c r="Z25" s="144">
        <f t="shared" si="5"/>
        <v>0</v>
      </c>
      <c r="AA25" s="77">
        <f t="shared" si="5"/>
        <v>1</v>
      </c>
      <c r="AB25" s="42">
        <f t="shared" si="6"/>
        <v>2</v>
      </c>
      <c r="AC25" s="42"/>
      <c r="AD25" s="42">
        <f t="shared" si="7"/>
        <v>1</v>
      </c>
      <c r="AE25" s="42">
        <f t="shared" si="8"/>
        <v>1</v>
      </c>
      <c r="AF25" s="42">
        <f t="shared" si="9"/>
        <v>0</v>
      </c>
      <c r="AG25" s="42"/>
      <c r="AH25" s="78">
        <v>2</v>
      </c>
      <c r="AI25" s="80"/>
      <c r="AJ25" s="90">
        <v>1</v>
      </c>
      <c r="AK25" s="80"/>
      <c r="AL25" s="80"/>
      <c r="AM25" s="80"/>
      <c r="AN25" s="42">
        <v>2.5</v>
      </c>
      <c r="AO25" s="42"/>
      <c r="AP25" s="42">
        <v>1.5</v>
      </c>
      <c r="AQ25" s="42">
        <v>0.75</v>
      </c>
      <c r="AR25" s="42">
        <v>0.25</v>
      </c>
      <c r="AS25" s="80"/>
      <c r="AU25" s="80"/>
      <c r="AV25" s="80"/>
      <c r="AW25" s="119">
        <v>2</v>
      </c>
      <c r="AX25" s="119"/>
      <c r="AY25" s="119">
        <v>1</v>
      </c>
      <c r="AZ25" s="115">
        <v>1</v>
      </c>
      <c r="BA25" s="119">
        <v>0</v>
      </c>
    </row>
    <row r="26" spans="1:64" s="78" customFormat="1" ht="13.5" customHeight="1" x14ac:dyDescent="0.2">
      <c r="A26" s="152" t="s">
        <v>313</v>
      </c>
      <c r="B26" s="156" t="s">
        <v>520</v>
      </c>
      <c r="C26" s="32">
        <v>2</v>
      </c>
      <c r="D26" s="149" t="s">
        <v>329</v>
      </c>
      <c r="E26" s="33">
        <v>1</v>
      </c>
      <c r="F26" s="33">
        <v>1</v>
      </c>
      <c r="G26" s="33">
        <v>1</v>
      </c>
      <c r="H26" s="33">
        <v>0</v>
      </c>
      <c r="I26" s="33">
        <v>1</v>
      </c>
      <c r="J26" s="33"/>
      <c r="K26" s="33">
        <v>1</v>
      </c>
      <c r="L26" s="33">
        <v>1</v>
      </c>
      <c r="M26" s="155">
        <v>0.5</v>
      </c>
      <c r="N26" s="155">
        <v>0.5</v>
      </c>
      <c r="O26" s="155">
        <v>0.5</v>
      </c>
      <c r="P26" s="33"/>
      <c r="Q26" s="33">
        <v>1</v>
      </c>
      <c r="R26" s="33">
        <v>1</v>
      </c>
      <c r="S26" s="33">
        <v>0</v>
      </c>
      <c r="T26" s="33">
        <v>0</v>
      </c>
      <c r="U26" s="33">
        <v>0</v>
      </c>
      <c r="V26" s="33"/>
      <c r="W26" s="77">
        <f t="shared" si="5"/>
        <v>1</v>
      </c>
      <c r="X26" s="77">
        <f t="shared" si="5"/>
        <v>1</v>
      </c>
      <c r="Y26" s="77">
        <f t="shared" si="5"/>
        <v>0.5</v>
      </c>
      <c r="Z26" s="144">
        <f t="shared" si="5"/>
        <v>0</v>
      </c>
      <c r="AA26" s="77">
        <f t="shared" si="5"/>
        <v>0.5</v>
      </c>
      <c r="AB26" s="42">
        <f t="shared" si="6"/>
        <v>3</v>
      </c>
      <c r="AC26" s="42"/>
      <c r="AD26" s="42">
        <f t="shared" si="7"/>
        <v>2</v>
      </c>
      <c r="AE26" s="42">
        <f t="shared" si="8"/>
        <v>0.5</v>
      </c>
      <c r="AF26" s="42">
        <f t="shared" si="9"/>
        <v>0.5</v>
      </c>
      <c r="AG26" s="42"/>
      <c r="AH26" s="78">
        <v>2</v>
      </c>
      <c r="AI26" s="80"/>
      <c r="AJ26" s="78">
        <v>2</v>
      </c>
      <c r="AK26" s="80"/>
      <c r="AL26" s="80"/>
      <c r="AM26" s="80"/>
      <c r="AN26" s="42"/>
      <c r="AO26" s="42"/>
      <c r="AP26" s="42"/>
      <c r="AQ26" s="42"/>
      <c r="AR26" s="42"/>
      <c r="AS26" s="80"/>
      <c r="AU26" s="80"/>
      <c r="AV26" s="80"/>
      <c r="AW26" s="119">
        <v>3</v>
      </c>
      <c r="AX26" s="119"/>
      <c r="AY26" s="119">
        <v>2</v>
      </c>
      <c r="AZ26" s="115">
        <v>0.5</v>
      </c>
      <c r="BA26" s="119">
        <v>0.5</v>
      </c>
    </row>
    <row r="27" spans="1:64" s="78" customFormat="1" ht="13.5" customHeight="1" x14ac:dyDescent="0.2">
      <c r="A27" s="152" t="s">
        <v>952</v>
      </c>
      <c r="B27" s="156" t="s">
        <v>436</v>
      </c>
      <c r="C27" s="32">
        <v>2</v>
      </c>
      <c r="D27" s="149" t="s">
        <v>89</v>
      </c>
      <c r="E27" s="34">
        <v>1</v>
      </c>
      <c r="F27" s="34">
        <v>1</v>
      </c>
      <c r="G27" s="34">
        <v>1</v>
      </c>
      <c r="H27" s="34">
        <v>0</v>
      </c>
      <c r="I27" s="34">
        <v>1</v>
      </c>
      <c r="J27" s="150"/>
      <c r="K27" s="90">
        <v>0</v>
      </c>
      <c r="L27" s="90">
        <v>1</v>
      </c>
      <c r="M27" s="151">
        <v>0</v>
      </c>
      <c r="N27" s="151">
        <v>0.5</v>
      </c>
      <c r="O27" s="151">
        <v>0.5</v>
      </c>
      <c r="P27" s="150"/>
      <c r="Q27" s="90">
        <v>1</v>
      </c>
      <c r="R27" s="90">
        <v>1</v>
      </c>
      <c r="S27" s="90">
        <v>1</v>
      </c>
      <c r="T27" s="90">
        <v>0</v>
      </c>
      <c r="U27" s="90">
        <v>1</v>
      </c>
      <c r="V27" s="90"/>
      <c r="W27" s="77">
        <f t="shared" si="5"/>
        <v>1</v>
      </c>
      <c r="X27" s="77">
        <f t="shared" si="5"/>
        <v>1</v>
      </c>
      <c r="Y27" s="77">
        <f t="shared" si="5"/>
        <v>1</v>
      </c>
      <c r="Z27" s="144">
        <f t="shared" si="5"/>
        <v>0</v>
      </c>
      <c r="AA27" s="77">
        <f t="shared" si="5"/>
        <v>1</v>
      </c>
      <c r="AB27" s="42">
        <f t="shared" si="6"/>
        <v>4</v>
      </c>
      <c r="AC27" s="42"/>
      <c r="AD27" s="42">
        <f t="shared" si="7"/>
        <v>2</v>
      </c>
      <c r="AE27" s="42">
        <f t="shared" si="8"/>
        <v>1</v>
      </c>
      <c r="AF27" s="42">
        <f t="shared" si="9"/>
        <v>1</v>
      </c>
      <c r="AG27" s="42"/>
      <c r="AH27" s="78">
        <v>8</v>
      </c>
      <c r="AI27" s="80"/>
      <c r="AJ27" s="78">
        <v>2</v>
      </c>
      <c r="AK27" s="80"/>
      <c r="AL27" s="80"/>
      <c r="AM27" s="80"/>
      <c r="AN27" s="42">
        <v>4</v>
      </c>
      <c r="AO27" s="42"/>
      <c r="AP27" s="42">
        <v>2</v>
      </c>
      <c r="AQ27" s="42">
        <v>1</v>
      </c>
      <c r="AR27" s="42">
        <v>1</v>
      </c>
      <c r="AS27" s="80"/>
      <c r="AU27" s="80"/>
      <c r="AV27" s="80"/>
      <c r="AW27" s="119">
        <v>4</v>
      </c>
      <c r="AX27" s="119"/>
      <c r="AY27" s="119">
        <v>2</v>
      </c>
      <c r="AZ27" s="115">
        <v>1</v>
      </c>
      <c r="BA27" s="119">
        <v>1</v>
      </c>
    </row>
    <row r="28" spans="1:64" s="34" customFormat="1" ht="13.5" customHeight="1" x14ac:dyDescent="0.2">
      <c r="A28" s="152" t="s">
        <v>99</v>
      </c>
      <c r="B28" s="156" t="s">
        <v>442</v>
      </c>
      <c r="C28" s="32">
        <v>9</v>
      </c>
      <c r="D28" s="149" t="s">
        <v>106</v>
      </c>
      <c r="E28" s="34">
        <v>1</v>
      </c>
      <c r="F28" s="34">
        <v>1</v>
      </c>
      <c r="G28" s="34">
        <v>0</v>
      </c>
      <c r="H28" s="34">
        <v>0</v>
      </c>
      <c r="I28" s="34">
        <v>0</v>
      </c>
      <c r="J28" s="33" t="s">
        <v>178</v>
      </c>
      <c r="K28" s="90">
        <v>1</v>
      </c>
      <c r="L28" s="90">
        <v>1</v>
      </c>
      <c r="M28" s="151">
        <v>0</v>
      </c>
      <c r="N28" s="151">
        <v>0</v>
      </c>
      <c r="O28" s="151">
        <v>0</v>
      </c>
      <c r="P28" s="150"/>
      <c r="Q28" s="90">
        <v>1</v>
      </c>
      <c r="R28" s="90">
        <v>0</v>
      </c>
      <c r="S28" s="90">
        <v>1</v>
      </c>
      <c r="T28" s="90">
        <v>1</v>
      </c>
      <c r="U28" s="90">
        <v>0</v>
      </c>
      <c r="V28" s="90"/>
      <c r="W28" s="77">
        <f t="shared" si="5"/>
        <v>1</v>
      </c>
      <c r="X28" s="77">
        <f t="shared" si="5"/>
        <v>1</v>
      </c>
      <c r="Y28" s="77">
        <f t="shared" si="5"/>
        <v>0</v>
      </c>
      <c r="Z28" s="144">
        <f t="shared" si="5"/>
        <v>0</v>
      </c>
      <c r="AA28" s="77">
        <f t="shared" si="5"/>
        <v>0</v>
      </c>
      <c r="AB28" s="42">
        <f t="shared" si="6"/>
        <v>2</v>
      </c>
      <c r="AC28" s="42"/>
      <c r="AD28" s="42">
        <f t="shared" si="7"/>
        <v>2</v>
      </c>
      <c r="AE28" s="42">
        <f t="shared" si="8"/>
        <v>0</v>
      </c>
      <c r="AF28" s="42">
        <f t="shared" si="9"/>
        <v>0</v>
      </c>
      <c r="AG28" s="42"/>
      <c r="AH28" s="33">
        <v>10</v>
      </c>
      <c r="AJ28" s="33">
        <v>2</v>
      </c>
      <c r="AN28" s="42">
        <v>2</v>
      </c>
      <c r="AO28" s="42"/>
      <c r="AP28" s="42">
        <v>2</v>
      </c>
      <c r="AQ28" s="42">
        <v>0</v>
      </c>
      <c r="AR28" s="42">
        <v>0</v>
      </c>
      <c r="AT28" s="33"/>
      <c r="AW28" s="119">
        <v>2</v>
      </c>
      <c r="AX28" s="119"/>
      <c r="AY28" s="119">
        <v>2</v>
      </c>
      <c r="AZ28" s="115">
        <v>0</v>
      </c>
      <c r="BA28" s="119">
        <v>0</v>
      </c>
      <c r="BB28" s="33"/>
      <c r="BC28" s="33"/>
      <c r="BD28" s="33"/>
      <c r="BE28" s="33"/>
      <c r="BF28" s="33"/>
      <c r="BG28" s="33"/>
      <c r="BH28" s="33"/>
      <c r="BI28" s="33"/>
      <c r="BJ28" s="33"/>
      <c r="BK28" s="33"/>
      <c r="BL28" s="33"/>
    </row>
    <row r="29" spans="1:64" s="34" customFormat="1" ht="13.5" customHeight="1" x14ac:dyDescent="0.2">
      <c r="A29" s="152" t="s">
        <v>74</v>
      </c>
      <c r="B29" s="156" t="s">
        <v>430</v>
      </c>
      <c r="C29" s="32">
        <v>9</v>
      </c>
      <c r="D29" s="149" t="s">
        <v>75</v>
      </c>
      <c r="E29" s="34">
        <v>0</v>
      </c>
      <c r="F29" s="34">
        <v>0</v>
      </c>
      <c r="G29" s="34">
        <v>0</v>
      </c>
      <c r="H29" s="34">
        <v>1</v>
      </c>
      <c r="I29" s="34">
        <v>0</v>
      </c>
      <c r="J29" s="33" t="s">
        <v>131</v>
      </c>
      <c r="K29" s="90">
        <v>0</v>
      </c>
      <c r="L29" s="90">
        <v>0</v>
      </c>
      <c r="M29" s="151">
        <v>0</v>
      </c>
      <c r="N29" s="151">
        <v>0</v>
      </c>
      <c r="O29" s="151">
        <v>0</v>
      </c>
      <c r="P29" s="33" t="s">
        <v>44</v>
      </c>
      <c r="Q29" s="90">
        <v>0</v>
      </c>
      <c r="R29" s="90">
        <v>0</v>
      </c>
      <c r="S29" s="90">
        <v>0</v>
      </c>
      <c r="T29" s="90">
        <v>0</v>
      </c>
      <c r="U29" s="90">
        <v>0</v>
      </c>
      <c r="V29" s="90"/>
      <c r="W29" s="77">
        <f t="shared" si="5"/>
        <v>0</v>
      </c>
      <c r="X29" s="77">
        <f t="shared" si="5"/>
        <v>0</v>
      </c>
      <c r="Y29" s="77">
        <f t="shared" si="5"/>
        <v>0</v>
      </c>
      <c r="Z29" s="144">
        <f t="shared" si="5"/>
        <v>0</v>
      </c>
      <c r="AA29" s="77">
        <f t="shared" si="5"/>
        <v>0</v>
      </c>
      <c r="AB29" s="42">
        <f t="shared" si="6"/>
        <v>0</v>
      </c>
      <c r="AC29" s="42"/>
      <c r="AD29" s="42">
        <f t="shared" si="7"/>
        <v>0</v>
      </c>
      <c r="AE29" s="42">
        <f t="shared" si="8"/>
        <v>0</v>
      </c>
      <c r="AF29" s="42">
        <f t="shared" si="9"/>
        <v>0</v>
      </c>
      <c r="AG29" s="42"/>
      <c r="AH29" s="33">
        <v>10</v>
      </c>
      <c r="AJ29" s="33">
        <v>2</v>
      </c>
      <c r="AN29" s="42">
        <v>0</v>
      </c>
      <c r="AO29" s="42"/>
      <c r="AP29" s="42">
        <v>0</v>
      </c>
      <c r="AQ29" s="42">
        <v>0</v>
      </c>
      <c r="AR29" s="42">
        <v>0</v>
      </c>
      <c r="AT29" s="33"/>
      <c r="AW29" s="119">
        <v>0</v>
      </c>
      <c r="AX29" s="119"/>
      <c r="AY29" s="119">
        <v>0</v>
      </c>
      <c r="AZ29" s="115">
        <v>0</v>
      </c>
      <c r="BA29" s="119">
        <v>0</v>
      </c>
      <c r="BB29" s="33"/>
      <c r="BC29" s="33"/>
      <c r="BD29" s="33"/>
      <c r="BE29" s="33"/>
      <c r="BF29" s="33"/>
      <c r="BG29" s="33"/>
      <c r="BH29" s="33"/>
      <c r="BI29" s="33"/>
      <c r="BJ29" s="33"/>
      <c r="BK29" s="33"/>
      <c r="BL29" s="33"/>
    </row>
    <row r="30" spans="1:64" s="33" customFormat="1" ht="15" customHeight="1" x14ac:dyDescent="0.2">
      <c r="A30" s="33">
        <v>1067</v>
      </c>
      <c r="B30" s="156" t="s">
        <v>860</v>
      </c>
      <c r="C30" s="32">
        <v>9</v>
      </c>
      <c r="D30" s="33" t="s">
        <v>644</v>
      </c>
      <c r="E30" s="74">
        <v>1</v>
      </c>
      <c r="F30" s="74">
        <v>1</v>
      </c>
      <c r="G30" s="74">
        <v>0</v>
      </c>
      <c r="H30" s="74">
        <v>0</v>
      </c>
      <c r="I30" s="74">
        <v>1</v>
      </c>
      <c r="J30" s="74" t="s">
        <v>545</v>
      </c>
      <c r="K30" s="74">
        <v>1</v>
      </c>
      <c r="L30" s="74">
        <v>1</v>
      </c>
      <c r="M30" s="74">
        <v>0</v>
      </c>
      <c r="N30" s="74">
        <v>0</v>
      </c>
      <c r="O30" s="74">
        <v>1</v>
      </c>
      <c r="P30" s="74"/>
      <c r="Q30" s="74">
        <v>1</v>
      </c>
      <c r="R30" s="74">
        <v>1</v>
      </c>
      <c r="S30" s="74">
        <v>0</v>
      </c>
      <c r="T30" s="74">
        <v>0</v>
      </c>
      <c r="U30" s="74">
        <v>0</v>
      </c>
      <c r="W30" s="77">
        <f t="shared" si="5"/>
        <v>1</v>
      </c>
      <c r="X30" s="77">
        <f t="shared" si="5"/>
        <v>1</v>
      </c>
      <c r="Y30" s="77">
        <f t="shared" si="5"/>
        <v>0</v>
      </c>
      <c r="Z30" s="144">
        <f t="shared" si="5"/>
        <v>0</v>
      </c>
      <c r="AA30" s="77">
        <f t="shared" si="5"/>
        <v>1</v>
      </c>
      <c r="AB30" s="42">
        <f t="shared" si="6"/>
        <v>3</v>
      </c>
      <c r="AC30" s="42"/>
      <c r="AD30" s="42">
        <f t="shared" si="7"/>
        <v>2</v>
      </c>
      <c r="AE30" s="42">
        <f t="shared" si="8"/>
        <v>1</v>
      </c>
      <c r="AF30" s="42">
        <f t="shared" si="9"/>
        <v>0</v>
      </c>
      <c r="AG30" s="42"/>
      <c r="AH30" s="33">
        <v>1</v>
      </c>
      <c r="AI30" s="34"/>
      <c r="AJ30" s="78">
        <v>3</v>
      </c>
      <c r="AK30" s="34"/>
      <c r="AL30" s="34"/>
      <c r="AM30" s="34"/>
      <c r="AN30" s="42">
        <v>3</v>
      </c>
      <c r="AO30" s="42"/>
      <c r="AP30" s="42">
        <v>2</v>
      </c>
      <c r="AQ30" s="42">
        <v>1</v>
      </c>
      <c r="AR30" s="42">
        <v>0</v>
      </c>
      <c r="AS30" s="34"/>
      <c r="AU30" s="34"/>
      <c r="AV30" s="34"/>
      <c r="AW30" s="119">
        <v>3</v>
      </c>
      <c r="AX30" s="119"/>
      <c r="AY30" s="119">
        <v>2</v>
      </c>
      <c r="AZ30" s="115">
        <v>1</v>
      </c>
      <c r="BA30" s="119">
        <v>0</v>
      </c>
    </row>
    <row r="31" spans="1:64" s="33" customFormat="1" ht="15" customHeight="1" x14ac:dyDescent="0.2">
      <c r="A31" s="31" t="s">
        <v>127</v>
      </c>
      <c r="B31" s="156" t="s">
        <v>453</v>
      </c>
      <c r="C31" s="32">
        <v>9</v>
      </c>
      <c r="D31" s="149" t="s">
        <v>136</v>
      </c>
      <c r="E31" s="34">
        <v>1</v>
      </c>
      <c r="F31" s="34">
        <v>0</v>
      </c>
      <c r="G31" s="34">
        <v>0</v>
      </c>
      <c r="H31" s="34">
        <v>0</v>
      </c>
      <c r="I31" s="34">
        <v>0</v>
      </c>
      <c r="J31" s="150"/>
      <c r="K31" s="90">
        <v>1</v>
      </c>
      <c r="L31" s="90">
        <v>1</v>
      </c>
      <c r="M31" s="151">
        <v>0</v>
      </c>
      <c r="N31" s="151">
        <v>0.5</v>
      </c>
      <c r="O31" s="151">
        <v>1</v>
      </c>
      <c r="P31" s="150"/>
      <c r="Q31" s="90">
        <v>1</v>
      </c>
      <c r="R31" s="90">
        <v>1</v>
      </c>
      <c r="S31" s="90">
        <v>0</v>
      </c>
      <c r="T31" s="90">
        <v>0</v>
      </c>
      <c r="U31" s="90">
        <v>0</v>
      </c>
      <c r="V31" s="90"/>
      <c r="W31" s="77">
        <f t="shared" si="5"/>
        <v>1</v>
      </c>
      <c r="X31" s="77">
        <f t="shared" si="5"/>
        <v>1</v>
      </c>
      <c r="Y31" s="77">
        <f t="shared" si="5"/>
        <v>0</v>
      </c>
      <c r="Z31" s="144">
        <f t="shared" si="5"/>
        <v>0</v>
      </c>
      <c r="AA31" s="77">
        <f t="shared" si="5"/>
        <v>0</v>
      </c>
      <c r="AB31" s="42">
        <f t="shared" si="6"/>
        <v>2</v>
      </c>
      <c r="AC31" s="42"/>
      <c r="AD31" s="42">
        <f t="shared" si="7"/>
        <v>2</v>
      </c>
      <c r="AE31" s="42">
        <f t="shared" si="8"/>
        <v>0</v>
      </c>
      <c r="AF31" s="42">
        <f t="shared" si="9"/>
        <v>0</v>
      </c>
      <c r="AG31" s="42"/>
      <c r="AH31" s="78">
        <v>1</v>
      </c>
      <c r="AI31" s="80"/>
      <c r="AJ31" s="78">
        <v>8</v>
      </c>
      <c r="AK31" s="80"/>
      <c r="AL31" s="80"/>
      <c r="AM31" s="80"/>
      <c r="AN31" s="42">
        <v>2</v>
      </c>
      <c r="AO31" s="42"/>
      <c r="AP31" s="42">
        <v>2</v>
      </c>
      <c r="AQ31" s="42">
        <v>0</v>
      </c>
      <c r="AR31" s="42">
        <v>0</v>
      </c>
      <c r="AS31" s="80"/>
      <c r="AT31" s="78"/>
      <c r="AU31" s="80"/>
      <c r="AV31" s="80"/>
      <c r="AW31" s="119">
        <v>2</v>
      </c>
      <c r="AX31" s="119"/>
      <c r="AY31" s="119">
        <v>2</v>
      </c>
      <c r="AZ31" s="115">
        <v>0</v>
      </c>
      <c r="BA31" s="119">
        <v>0</v>
      </c>
      <c r="BD31" s="78"/>
      <c r="BE31" s="78"/>
      <c r="BF31" s="78"/>
      <c r="BG31" s="78"/>
      <c r="BH31" s="78"/>
      <c r="BI31" s="78"/>
      <c r="BJ31" s="78"/>
      <c r="BK31" s="78"/>
      <c r="BL31" s="78"/>
    </row>
    <row r="32" spans="1:64" s="33" customFormat="1" ht="15" customHeight="1" x14ac:dyDescent="0.2">
      <c r="A32" s="33">
        <v>1091</v>
      </c>
      <c r="B32" s="156" t="s">
        <v>880</v>
      </c>
      <c r="C32" s="32">
        <v>9</v>
      </c>
      <c r="D32" s="33" t="s">
        <v>668</v>
      </c>
      <c r="E32" s="74">
        <v>0</v>
      </c>
      <c r="F32" s="74">
        <v>1</v>
      </c>
      <c r="G32" s="74">
        <v>1</v>
      </c>
      <c r="H32" s="74">
        <v>1</v>
      </c>
      <c r="I32" s="74">
        <v>1</v>
      </c>
      <c r="J32" s="74"/>
      <c r="K32" s="74">
        <v>0</v>
      </c>
      <c r="L32" s="74">
        <v>0</v>
      </c>
      <c r="M32" s="74">
        <v>0</v>
      </c>
      <c r="N32" s="74">
        <v>0</v>
      </c>
      <c r="O32" s="74">
        <v>0</v>
      </c>
      <c r="P32" s="74" t="s">
        <v>763</v>
      </c>
      <c r="Q32" s="74">
        <v>0</v>
      </c>
      <c r="R32" s="74">
        <v>1</v>
      </c>
      <c r="S32" s="74">
        <v>0</v>
      </c>
      <c r="T32" s="74">
        <v>0</v>
      </c>
      <c r="U32" s="74">
        <v>0</v>
      </c>
      <c r="W32" s="77">
        <f t="shared" si="5"/>
        <v>0</v>
      </c>
      <c r="X32" s="77">
        <f t="shared" si="5"/>
        <v>1</v>
      </c>
      <c r="Y32" s="77">
        <f t="shared" si="5"/>
        <v>0</v>
      </c>
      <c r="Z32" s="144">
        <f t="shared" si="5"/>
        <v>0</v>
      </c>
      <c r="AA32" s="77">
        <f t="shared" si="5"/>
        <v>0</v>
      </c>
      <c r="AB32" s="42">
        <f t="shared" si="6"/>
        <v>1</v>
      </c>
      <c r="AC32" s="42"/>
      <c r="AD32" s="42">
        <f t="shared" si="7"/>
        <v>1</v>
      </c>
      <c r="AE32" s="42">
        <f t="shared" si="8"/>
        <v>0</v>
      </c>
      <c r="AF32" s="42">
        <f t="shared" si="9"/>
        <v>0</v>
      </c>
      <c r="AG32" s="42"/>
      <c r="AH32" s="33">
        <v>2</v>
      </c>
      <c r="AI32" s="34"/>
      <c r="AJ32" s="33">
        <v>10</v>
      </c>
      <c r="AK32" s="34"/>
      <c r="AL32" s="34"/>
      <c r="AM32" s="34"/>
      <c r="AN32" s="42">
        <v>1</v>
      </c>
      <c r="AO32" s="42"/>
      <c r="AP32" s="42">
        <v>1</v>
      </c>
      <c r="AQ32" s="42">
        <v>0</v>
      </c>
      <c r="AR32" s="42">
        <v>0</v>
      </c>
      <c r="AS32" s="34"/>
      <c r="AU32" s="34"/>
      <c r="AV32" s="34"/>
      <c r="AW32" s="119">
        <v>1</v>
      </c>
      <c r="AX32" s="119"/>
      <c r="AY32" s="119">
        <v>1</v>
      </c>
      <c r="AZ32" s="119">
        <v>0</v>
      </c>
      <c r="BA32" s="119">
        <v>0</v>
      </c>
      <c r="BD32" s="34"/>
      <c r="BE32" s="34"/>
      <c r="BF32" s="34"/>
      <c r="BG32" s="34"/>
      <c r="BH32" s="34"/>
      <c r="BI32" s="34"/>
      <c r="BJ32" s="34"/>
      <c r="BK32" s="34"/>
      <c r="BL32" s="34"/>
    </row>
    <row r="33" spans="1:64" s="33" customFormat="1" ht="15" customHeight="1" x14ac:dyDescent="0.2">
      <c r="A33" s="152" t="s">
        <v>18</v>
      </c>
      <c r="B33" s="156" t="s">
        <v>407</v>
      </c>
      <c r="C33" s="32">
        <v>9</v>
      </c>
      <c r="D33" s="149" t="s">
        <v>19</v>
      </c>
      <c r="E33" s="34">
        <v>1</v>
      </c>
      <c r="F33" s="34">
        <v>0</v>
      </c>
      <c r="G33" s="34">
        <v>0</v>
      </c>
      <c r="H33" s="34">
        <v>0</v>
      </c>
      <c r="I33" s="34">
        <v>0</v>
      </c>
      <c r="J33" s="150"/>
      <c r="K33" s="90">
        <v>0</v>
      </c>
      <c r="L33" s="90">
        <v>1</v>
      </c>
      <c r="M33" s="151">
        <v>0</v>
      </c>
      <c r="N33" s="151">
        <v>0</v>
      </c>
      <c r="O33" s="151">
        <v>1</v>
      </c>
      <c r="P33" s="150"/>
      <c r="Q33" s="90">
        <v>1</v>
      </c>
      <c r="R33" s="90">
        <v>1</v>
      </c>
      <c r="S33" s="90">
        <v>1</v>
      </c>
      <c r="T33" s="90">
        <v>0</v>
      </c>
      <c r="U33" s="90">
        <v>0</v>
      </c>
      <c r="V33" s="90"/>
      <c r="W33" s="77">
        <f t="shared" si="5"/>
        <v>1</v>
      </c>
      <c r="X33" s="77">
        <f t="shared" si="5"/>
        <v>1</v>
      </c>
      <c r="Y33" s="77">
        <f t="shared" si="5"/>
        <v>0</v>
      </c>
      <c r="Z33" s="144">
        <f t="shared" si="5"/>
        <v>0</v>
      </c>
      <c r="AA33" s="77">
        <f t="shared" si="5"/>
        <v>0</v>
      </c>
      <c r="AB33" s="42">
        <f t="shared" si="6"/>
        <v>2</v>
      </c>
      <c r="AC33" s="42"/>
      <c r="AD33" s="42">
        <f t="shared" si="7"/>
        <v>2</v>
      </c>
      <c r="AE33" s="42">
        <f t="shared" si="8"/>
        <v>0</v>
      </c>
      <c r="AF33" s="42">
        <f t="shared" si="9"/>
        <v>0</v>
      </c>
      <c r="AG33" s="42"/>
      <c r="AH33" s="33">
        <v>2</v>
      </c>
      <c r="AI33" s="34"/>
      <c r="AJ33" s="33">
        <v>10</v>
      </c>
      <c r="AK33" s="34"/>
      <c r="AL33" s="34"/>
      <c r="AM33" s="34"/>
      <c r="AN33" s="42">
        <v>2</v>
      </c>
      <c r="AO33" s="42"/>
      <c r="AP33" s="42">
        <v>2</v>
      </c>
      <c r="AQ33" s="42">
        <v>0</v>
      </c>
      <c r="AR33" s="42">
        <v>0</v>
      </c>
      <c r="AS33" s="34"/>
      <c r="AU33" s="34"/>
      <c r="AV33" s="34"/>
      <c r="AW33" s="119">
        <v>2</v>
      </c>
      <c r="AX33" s="119"/>
      <c r="AY33" s="119">
        <v>2</v>
      </c>
      <c r="AZ33" s="115">
        <v>0</v>
      </c>
      <c r="BA33" s="119">
        <v>0</v>
      </c>
    </row>
    <row r="34" spans="1:64" s="90" customFormat="1" ht="15" customHeight="1" x14ac:dyDescent="0.2">
      <c r="A34" s="152" t="s">
        <v>143</v>
      </c>
      <c r="B34" s="156" t="s">
        <v>459</v>
      </c>
      <c r="C34" s="32">
        <v>29</v>
      </c>
      <c r="D34" s="149" t="s">
        <v>150</v>
      </c>
      <c r="E34" s="34">
        <v>0</v>
      </c>
      <c r="F34" s="34">
        <v>1</v>
      </c>
      <c r="G34" s="34">
        <v>0</v>
      </c>
      <c r="H34" s="34">
        <v>0</v>
      </c>
      <c r="I34" s="34">
        <v>0</v>
      </c>
      <c r="J34" s="33" t="s">
        <v>247</v>
      </c>
      <c r="K34" s="90">
        <v>0</v>
      </c>
      <c r="L34" s="90">
        <v>0</v>
      </c>
      <c r="M34" s="151">
        <v>0</v>
      </c>
      <c r="N34" s="151">
        <v>0</v>
      </c>
      <c r="O34" s="151">
        <v>0</v>
      </c>
      <c r="P34" s="33" t="s">
        <v>197</v>
      </c>
      <c r="Q34" s="90">
        <v>0</v>
      </c>
      <c r="R34" s="90">
        <v>1</v>
      </c>
      <c r="S34" s="90">
        <v>0</v>
      </c>
      <c r="T34" s="90">
        <v>0</v>
      </c>
      <c r="U34" s="90">
        <v>0</v>
      </c>
      <c r="W34" s="77">
        <f t="shared" si="5"/>
        <v>0</v>
      </c>
      <c r="X34" s="77">
        <f t="shared" si="5"/>
        <v>1</v>
      </c>
      <c r="Y34" s="77">
        <f t="shared" si="5"/>
        <v>0</v>
      </c>
      <c r="Z34" s="144">
        <f t="shared" si="5"/>
        <v>0</v>
      </c>
      <c r="AA34" s="77">
        <f t="shared" si="5"/>
        <v>0</v>
      </c>
      <c r="AB34" s="42">
        <f t="shared" si="6"/>
        <v>1</v>
      </c>
      <c r="AC34" s="42"/>
      <c r="AD34" s="42">
        <f t="shared" si="7"/>
        <v>1</v>
      </c>
      <c r="AE34" s="42">
        <f t="shared" si="8"/>
        <v>0</v>
      </c>
      <c r="AF34" s="42">
        <f t="shared" si="9"/>
        <v>0</v>
      </c>
      <c r="AG34" s="42"/>
      <c r="AH34" s="90">
        <v>1</v>
      </c>
      <c r="AI34" s="148"/>
      <c r="AJ34" s="78"/>
      <c r="AK34" s="148"/>
      <c r="AL34" s="148"/>
      <c r="AM34" s="148"/>
      <c r="AN34" s="42">
        <v>1</v>
      </c>
      <c r="AO34" s="42"/>
      <c r="AP34" s="42">
        <v>1</v>
      </c>
      <c r="AQ34" s="42">
        <v>0</v>
      </c>
      <c r="AR34" s="42">
        <v>0</v>
      </c>
      <c r="AS34" s="148"/>
      <c r="AU34" s="148"/>
      <c r="AV34" s="148"/>
      <c r="AW34" s="119">
        <v>1</v>
      </c>
      <c r="AX34" s="119"/>
      <c r="AY34" s="119">
        <v>1</v>
      </c>
      <c r="AZ34" s="119">
        <v>0</v>
      </c>
      <c r="BA34" s="119">
        <v>0</v>
      </c>
      <c r="BD34" s="148"/>
      <c r="BE34" s="148"/>
      <c r="BF34" s="148"/>
      <c r="BG34" s="148"/>
      <c r="BH34" s="148"/>
      <c r="BI34" s="148"/>
      <c r="BJ34" s="148"/>
      <c r="BK34" s="148"/>
      <c r="BL34" s="148"/>
    </row>
    <row r="35" spans="1:64" s="55" customFormat="1" ht="13.5" customHeight="1" x14ac:dyDescent="0.2">
      <c r="A35" s="82"/>
      <c r="B35" s="173" t="s">
        <v>967</v>
      </c>
      <c r="C35" s="138"/>
      <c r="D35" s="140"/>
      <c r="E35" s="139"/>
      <c r="F35" s="139"/>
      <c r="G35" s="139"/>
      <c r="H35" s="139"/>
      <c r="I35" s="139"/>
      <c r="J35" s="141"/>
      <c r="K35" s="83"/>
      <c r="L35" s="83"/>
      <c r="M35" s="142"/>
      <c r="N35" s="142"/>
      <c r="O35" s="142"/>
      <c r="P35" s="141"/>
      <c r="Q35" s="83"/>
      <c r="R35" s="83"/>
      <c r="S35" s="83"/>
      <c r="T35" s="83"/>
      <c r="U35" s="83"/>
      <c r="V35" s="83"/>
      <c r="W35" s="211"/>
      <c r="X35" s="211"/>
      <c r="Y35" s="211"/>
      <c r="Z35" s="84"/>
      <c r="AA35" s="211"/>
      <c r="AB35" s="132"/>
      <c r="AC35" s="132"/>
      <c r="AD35" s="132"/>
      <c r="AE35" s="132"/>
      <c r="AF35" s="132"/>
      <c r="AG35" s="132"/>
      <c r="AI35" s="137"/>
      <c r="AJ35" s="137"/>
      <c r="AK35" s="137"/>
      <c r="AL35" s="137"/>
      <c r="AM35" s="137"/>
      <c r="AN35" s="132"/>
      <c r="AO35" s="132"/>
      <c r="AP35" s="132"/>
      <c r="AQ35" s="132"/>
      <c r="AR35" s="132"/>
      <c r="AS35" s="137"/>
      <c r="AU35" s="137"/>
      <c r="AV35" s="137"/>
      <c r="AW35" s="215"/>
      <c r="AX35" s="215"/>
      <c r="AY35" s="215"/>
      <c r="AZ35" s="108"/>
      <c r="BA35" s="215"/>
    </row>
    <row r="36" spans="1:64" s="78" customFormat="1" ht="13.5" customHeight="1" x14ac:dyDescent="0.2">
      <c r="A36" s="31" t="s">
        <v>3</v>
      </c>
      <c r="B36" s="156" t="s">
        <v>400</v>
      </c>
      <c r="C36" s="32">
        <v>3</v>
      </c>
      <c r="D36" s="149" t="s">
        <v>9</v>
      </c>
      <c r="E36" s="34">
        <v>1</v>
      </c>
      <c r="F36" s="34">
        <v>0</v>
      </c>
      <c r="G36" s="34">
        <v>0</v>
      </c>
      <c r="H36" s="34">
        <v>0</v>
      </c>
      <c r="I36" s="34">
        <v>0</v>
      </c>
      <c r="J36" s="150"/>
      <c r="K36" s="90">
        <v>1</v>
      </c>
      <c r="L36" s="90">
        <v>1</v>
      </c>
      <c r="M36" s="151">
        <v>0</v>
      </c>
      <c r="N36" s="151">
        <v>0</v>
      </c>
      <c r="O36" s="151">
        <v>0.5</v>
      </c>
      <c r="P36" s="33"/>
      <c r="Q36" s="90">
        <v>1</v>
      </c>
      <c r="R36" s="90">
        <v>1</v>
      </c>
      <c r="S36" s="90">
        <v>1</v>
      </c>
      <c r="T36" s="90">
        <v>1</v>
      </c>
      <c r="U36" s="90">
        <v>0</v>
      </c>
      <c r="V36" s="90"/>
      <c r="W36" s="77">
        <f>IF((($E36+$K36+$Q36)=1.5),0.5,ROUND(($E36+$K36+$Q36)/3,0))</f>
        <v>1</v>
      </c>
      <c r="X36" s="77">
        <f>IF((($F36+$L36+$R36)=1.5),0.5,ROUND(($F36+$L36+$R36)/3,0))</f>
        <v>1</v>
      </c>
      <c r="Y36" s="77">
        <f>IF((($G36+$M36+$S36)=1.5),0.5,ROUND(($G36+$M36+$S36)/3,0))</f>
        <v>0</v>
      </c>
      <c r="Z36" s="144">
        <f>IF((($H36+$N36+$T36)=1.5),0.5,ROUND(($H36+$N36+$T36)/3,0))</f>
        <v>0</v>
      </c>
      <c r="AA36" s="77">
        <f>IF((($I36+$O36+$U36)=1.5),0.5,ROUND(($I36+$O36+$U36)/3,0))</f>
        <v>0</v>
      </c>
      <c r="AB36" s="42">
        <f>SUM(W36:AA36)</f>
        <v>2</v>
      </c>
      <c r="AC36" s="42"/>
      <c r="AD36" s="42">
        <f>W36+X36</f>
        <v>2</v>
      </c>
      <c r="AE36" s="42">
        <f>Z36+AA36</f>
        <v>0</v>
      </c>
      <c r="AF36" s="42">
        <f>Y36</f>
        <v>0</v>
      </c>
      <c r="AG36" s="145"/>
      <c r="AI36" s="80"/>
      <c r="AJ36" s="80"/>
      <c r="AK36" s="80"/>
      <c r="AL36" s="80"/>
      <c r="AM36" s="80"/>
      <c r="AN36" s="42">
        <v>2</v>
      </c>
      <c r="AO36" s="42"/>
      <c r="AP36" s="42">
        <v>2</v>
      </c>
      <c r="AQ36" s="42">
        <v>0</v>
      </c>
      <c r="AR36" s="42">
        <v>0</v>
      </c>
      <c r="AS36" s="80"/>
      <c r="AU36" s="80"/>
      <c r="AV36" s="80"/>
      <c r="AW36" s="119">
        <v>2</v>
      </c>
      <c r="AX36" s="119"/>
      <c r="AY36" s="119">
        <v>2</v>
      </c>
      <c r="AZ36" s="115">
        <v>0</v>
      </c>
      <c r="BA36" s="119">
        <v>0</v>
      </c>
    </row>
    <row r="37" spans="1:64" s="33" customFormat="1" ht="13.5" customHeight="1" x14ac:dyDescent="0.2">
      <c r="A37" s="33">
        <v>1155</v>
      </c>
      <c r="B37" s="156" t="s">
        <v>400</v>
      </c>
      <c r="C37" s="32">
        <v>3</v>
      </c>
      <c r="D37" s="33" t="s">
        <v>734</v>
      </c>
      <c r="E37" s="74">
        <v>1</v>
      </c>
      <c r="F37" s="74">
        <v>1</v>
      </c>
      <c r="G37" s="74">
        <v>0</v>
      </c>
      <c r="H37" s="74">
        <v>0</v>
      </c>
      <c r="I37" s="74">
        <v>0</v>
      </c>
      <c r="J37" s="74"/>
      <c r="K37" s="74">
        <v>1</v>
      </c>
      <c r="L37" s="74">
        <v>1</v>
      </c>
      <c r="M37" s="74">
        <v>0</v>
      </c>
      <c r="N37" s="74">
        <v>0.5</v>
      </c>
      <c r="O37" s="74">
        <v>0.5</v>
      </c>
      <c r="P37" s="74"/>
      <c r="Q37" s="74">
        <v>1</v>
      </c>
      <c r="R37" s="74">
        <v>1</v>
      </c>
      <c r="S37" s="74">
        <v>1</v>
      </c>
      <c r="T37" s="74">
        <v>0</v>
      </c>
      <c r="U37" s="74">
        <v>0</v>
      </c>
      <c r="W37" s="77">
        <f t="shared" ref="W37:AA40" si="10">IF(((E37+K37+Q37)=1.5),0.5,ROUND((E37+K37+Q37)/3,0))</f>
        <v>1</v>
      </c>
      <c r="X37" s="77">
        <f t="shared" si="10"/>
        <v>1</v>
      </c>
      <c r="Y37" s="77">
        <f t="shared" si="10"/>
        <v>0</v>
      </c>
      <c r="Z37" s="144">
        <f t="shared" si="10"/>
        <v>0</v>
      </c>
      <c r="AA37" s="77">
        <f t="shared" si="10"/>
        <v>0</v>
      </c>
      <c r="AB37" s="42">
        <f>SUM(W37:AA37)</f>
        <v>2</v>
      </c>
      <c r="AC37" s="42"/>
      <c r="AD37" s="42">
        <f>W37+X37</f>
        <v>2</v>
      </c>
      <c r="AE37" s="42">
        <f>Z37+AA37</f>
        <v>0</v>
      </c>
      <c r="AF37" s="42">
        <f>Y37</f>
        <v>0</v>
      </c>
      <c r="AG37" s="42"/>
      <c r="AI37" s="34"/>
      <c r="AJ37" s="34"/>
      <c r="AK37" s="34"/>
      <c r="AL37" s="34"/>
      <c r="AM37" s="34"/>
      <c r="AN37" s="42"/>
      <c r="AO37" s="42"/>
      <c r="AP37" s="42"/>
      <c r="AQ37" s="42"/>
      <c r="AR37" s="42"/>
      <c r="AS37" s="34"/>
      <c r="AU37" s="34"/>
      <c r="AV37" s="34"/>
      <c r="AW37" s="119">
        <v>2</v>
      </c>
      <c r="AX37" s="119"/>
      <c r="AY37" s="119">
        <v>2</v>
      </c>
      <c r="AZ37" s="115">
        <v>0</v>
      </c>
      <c r="BA37" s="119">
        <v>0</v>
      </c>
    </row>
    <row r="38" spans="1:64" s="33" customFormat="1" ht="13.5" customHeight="1" x14ac:dyDescent="0.2">
      <c r="A38" s="31" t="s">
        <v>21</v>
      </c>
      <c r="B38" s="157" t="s">
        <v>408</v>
      </c>
      <c r="C38" s="146">
        <v>3</v>
      </c>
      <c r="D38" s="153" t="s">
        <v>22</v>
      </c>
      <c r="E38" s="148">
        <v>1</v>
      </c>
      <c r="F38" s="148">
        <v>1</v>
      </c>
      <c r="G38" s="148">
        <v>1</v>
      </c>
      <c r="H38" s="148">
        <v>1</v>
      </c>
      <c r="I38" s="148">
        <v>0</v>
      </c>
      <c r="J38" s="146"/>
      <c r="K38" s="90">
        <v>0</v>
      </c>
      <c r="L38" s="90">
        <v>1</v>
      </c>
      <c r="M38" s="151">
        <v>1</v>
      </c>
      <c r="N38" s="151">
        <v>1</v>
      </c>
      <c r="O38" s="151">
        <v>0</v>
      </c>
      <c r="P38" s="146"/>
      <c r="Q38" s="90">
        <v>1</v>
      </c>
      <c r="R38" s="90">
        <v>1</v>
      </c>
      <c r="S38" s="90">
        <v>0</v>
      </c>
      <c r="T38" s="90">
        <v>0</v>
      </c>
      <c r="U38" s="90">
        <v>0</v>
      </c>
      <c r="V38" s="90"/>
      <c r="W38" s="144">
        <f t="shared" si="10"/>
        <v>1</v>
      </c>
      <c r="X38" s="144">
        <f t="shared" si="10"/>
        <v>1</v>
      </c>
      <c r="Y38" s="144">
        <f t="shared" si="10"/>
        <v>1</v>
      </c>
      <c r="Z38" s="144">
        <f t="shared" si="10"/>
        <v>1</v>
      </c>
      <c r="AA38" s="144">
        <f t="shared" si="10"/>
        <v>0</v>
      </c>
      <c r="AB38" s="145">
        <f>SUM(W38:AA38)</f>
        <v>4</v>
      </c>
      <c r="AC38" s="145"/>
      <c r="AD38" s="42">
        <f>W38+X38</f>
        <v>2</v>
      </c>
      <c r="AE38" s="42">
        <f>Z38+AA38</f>
        <v>1</v>
      </c>
      <c r="AF38" s="42">
        <f>Y38</f>
        <v>1</v>
      </c>
      <c r="AG38" s="42"/>
      <c r="AI38" s="34"/>
      <c r="AJ38" s="34"/>
      <c r="AK38" s="34"/>
      <c r="AL38" s="34"/>
      <c r="AM38" s="34"/>
      <c r="AN38" s="145">
        <v>3</v>
      </c>
      <c r="AO38" s="145"/>
      <c r="AP38" s="42">
        <v>2</v>
      </c>
      <c r="AQ38" s="42">
        <v>0.5</v>
      </c>
      <c r="AR38" s="42">
        <v>0.5</v>
      </c>
      <c r="AS38" s="34"/>
      <c r="AU38" s="34"/>
      <c r="AV38" s="34"/>
      <c r="AW38" s="119">
        <v>4</v>
      </c>
      <c r="AX38" s="119"/>
      <c r="AY38" s="119">
        <v>2</v>
      </c>
      <c r="AZ38" s="115">
        <v>1</v>
      </c>
      <c r="BA38" s="119">
        <v>1</v>
      </c>
    </row>
    <row r="39" spans="1:64" s="33" customFormat="1" ht="15" customHeight="1" x14ac:dyDescent="0.2">
      <c r="A39" s="33">
        <v>1100</v>
      </c>
      <c r="B39" s="156" t="s">
        <v>887</v>
      </c>
      <c r="C39" s="32">
        <v>10</v>
      </c>
      <c r="D39" s="33" t="s">
        <v>678</v>
      </c>
      <c r="E39" s="74">
        <v>1</v>
      </c>
      <c r="F39" s="74">
        <v>1</v>
      </c>
      <c r="G39" s="74">
        <v>0</v>
      </c>
      <c r="H39" s="74">
        <v>0</v>
      </c>
      <c r="I39" s="74">
        <v>1</v>
      </c>
      <c r="J39" s="74"/>
      <c r="K39" s="74">
        <v>1</v>
      </c>
      <c r="L39" s="74">
        <v>1</v>
      </c>
      <c r="M39" s="74">
        <v>0.5</v>
      </c>
      <c r="N39" s="74">
        <v>0.5</v>
      </c>
      <c r="O39" s="74">
        <v>1</v>
      </c>
      <c r="P39" s="74"/>
      <c r="Q39" s="74">
        <v>1</v>
      </c>
      <c r="R39" s="74">
        <v>1</v>
      </c>
      <c r="S39" s="74">
        <v>0</v>
      </c>
      <c r="T39" s="74">
        <v>0</v>
      </c>
      <c r="U39" s="74">
        <v>0</v>
      </c>
      <c r="W39" s="77">
        <f t="shared" si="10"/>
        <v>1</v>
      </c>
      <c r="X39" s="77">
        <f t="shared" si="10"/>
        <v>1</v>
      </c>
      <c r="Y39" s="77">
        <f t="shared" si="10"/>
        <v>0</v>
      </c>
      <c r="Z39" s="144">
        <f t="shared" si="10"/>
        <v>0</v>
      </c>
      <c r="AA39" s="77">
        <f t="shared" si="10"/>
        <v>1</v>
      </c>
      <c r="AB39" s="42">
        <f>SUM(W39:AA39)</f>
        <v>3</v>
      </c>
      <c r="AC39" s="42"/>
      <c r="AD39" s="42">
        <f>W39+X39</f>
        <v>2</v>
      </c>
      <c r="AE39" s="42">
        <f>Z39+AA39</f>
        <v>1</v>
      </c>
      <c r="AF39" s="42">
        <f>Y39</f>
        <v>0</v>
      </c>
      <c r="AG39" s="42"/>
      <c r="AI39" s="34"/>
      <c r="AJ39" s="34"/>
      <c r="AK39" s="34"/>
      <c r="AL39" s="34"/>
      <c r="AM39" s="34"/>
      <c r="AN39" s="42">
        <v>3</v>
      </c>
      <c r="AO39" s="42"/>
      <c r="AP39" s="42">
        <v>2</v>
      </c>
      <c r="AQ39" s="42">
        <v>1</v>
      </c>
      <c r="AR39" s="42">
        <v>0</v>
      </c>
      <c r="AS39" s="34"/>
      <c r="AU39" s="34"/>
      <c r="AV39" s="34"/>
      <c r="AW39" s="119">
        <v>3</v>
      </c>
      <c r="AX39" s="119"/>
      <c r="AY39" s="119">
        <v>2</v>
      </c>
      <c r="AZ39" s="115">
        <v>1</v>
      </c>
      <c r="BA39" s="119">
        <v>0</v>
      </c>
    </row>
    <row r="40" spans="1:64" s="33" customFormat="1" ht="15" customHeight="1" x14ac:dyDescent="0.2">
      <c r="A40" s="33">
        <v>1085</v>
      </c>
      <c r="B40" s="156" t="s">
        <v>875</v>
      </c>
      <c r="C40" s="32">
        <v>10</v>
      </c>
      <c r="D40" s="33" t="s">
        <v>662</v>
      </c>
      <c r="E40" s="74">
        <v>1</v>
      </c>
      <c r="F40" s="74">
        <v>1</v>
      </c>
      <c r="G40" s="74">
        <v>0</v>
      </c>
      <c r="H40" s="74">
        <v>0</v>
      </c>
      <c r="I40" s="74">
        <v>0</v>
      </c>
      <c r="J40" s="74" t="s">
        <v>793</v>
      </c>
      <c r="K40" s="74">
        <v>1</v>
      </c>
      <c r="L40" s="74">
        <v>1</v>
      </c>
      <c r="M40" s="74">
        <v>0.5</v>
      </c>
      <c r="N40" s="74">
        <v>0.5</v>
      </c>
      <c r="O40" s="74">
        <v>1</v>
      </c>
      <c r="P40" s="74"/>
      <c r="Q40" s="74">
        <v>1</v>
      </c>
      <c r="R40" s="74">
        <v>1</v>
      </c>
      <c r="S40" s="74">
        <v>1</v>
      </c>
      <c r="T40" s="74">
        <v>1</v>
      </c>
      <c r="U40" s="74">
        <v>0</v>
      </c>
      <c r="W40" s="77">
        <f t="shared" si="10"/>
        <v>1</v>
      </c>
      <c r="X40" s="77">
        <f t="shared" si="10"/>
        <v>1</v>
      </c>
      <c r="Y40" s="77">
        <f t="shared" si="10"/>
        <v>0.5</v>
      </c>
      <c r="Z40" s="144">
        <f t="shared" si="10"/>
        <v>0.5</v>
      </c>
      <c r="AA40" s="77">
        <f t="shared" si="10"/>
        <v>0</v>
      </c>
      <c r="AB40" s="42">
        <f>SUM(W40:AA40)</f>
        <v>3</v>
      </c>
      <c r="AC40" s="42"/>
      <c r="AD40" s="42">
        <f>W40+X40</f>
        <v>2</v>
      </c>
      <c r="AE40" s="42">
        <f>Z40+AA40</f>
        <v>0.5</v>
      </c>
      <c r="AF40" s="42">
        <f>Y40</f>
        <v>0.5</v>
      </c>
      <c r="AG40" s="42"/>
      <c r="AI40" s="34"/>
      <c r="AJ40" s="34"/>
      <c r="AK40" s="34"/>
      <c r="AL40" s="34"/>
      <c r="AM40" s="34"/>
      <c r="AN40" s="42">
        <v>3</v>
      </c>
      <c r="AO40" s="42"/>
      <c r="AP40" s="42">
        <v>2</v>
      </c>
      <c r="AQ40" s="42">
        <v>0.5</v>
      </c>
      <c r="AR40" s="42">
        <v>0.5</v>
      </c>
      <c r="AS40" s="34"/>
      <c r="AU40" s="34"/>
      <c r="AV40" s="34"/>
      <c r="AW40" s="119">
        <v>3</v>
      </c>
      <c r="AX40" s="119"/>
      <c r="AY40" s="119">
        <v>2</v>
      </c>
      <c r="AZ40" s="115">
        <v>0.5</v>
      </c>
      <c r="BA40" s="119">
        <v>0.5</v>
      </c>
    </row>
    <row r="41" spans="1:64" s="8" customFormat="1" ht="13.5" customHeight="1" x14ac:dyDescent="0.2">
      <c r="A41" s="8">
        <v>11</v>
      </c>
      <c r="B41" s="8" t="s">
        <v>408</v>
      </c>
      <c r="C41" s="8">
        <v>3</v>
      </c>
      <c r="D41" s="8" t="s">
        <v>27</v>
      </c>
      <c r="W41" s="8">
        <v>1</v>
      </c>
      <c r="X41" s="8">
        <v>1</v>
      </c>
      <c r="Y41" s="8">
        <v>0</v>
      </c>
      <c r="Z41" s="38">
        <v>0</v>
      </c>
      <c r="AA41" s="8">
        <v>0</v>
      </c>
      <c r="AB41" s="33">
        <f t="shared" ref="AB41:AB44" si="11">SUM(W41:AA41)</f>
        <v>2</v>
      </c>
      <c r="AC41" s="118"/>
      <c r="AD41" s="42">
        <f t="shared" ref="AD41:AD44" si="12">W41+X41</f>
        <v>2</v>
      </c>
      <c r="AE41" s="42">
        <f t="shared" ref="AE41:AE44" si="13">Z41+AA41</f>
        <v>0</v>
      </c>
      <c r="AF41" s="42">
        <f t="shared" ref="AF41:AF44" si="14">Y41</f>
        <v>0</v>
      </c>
      <c r="AN41" s="33"/>
      <c r="AO41" s="118"/>
      <c r="AP41" s="42"/>
      <c r="AQ41" s="42"/>
      <c r="AR41" s="42"/>
      <c r="AW41" s="104">
        <v>2</v>
      </c>
      <c r="AX41" s="104"/>
      <c r="AY41" s="104">
        <v>2</v>
      </c>
      <c r="AZ41" s="104">
        <v>0</v>
      </c>
      <c r="BA41" s="104">
        <v>0</v>
      </c>
    </row>
    <row r="42" spans="1:64" s="8" customFormat="1" ht="13.5" customHeight="1" x14ac:dyDescent="0.2">
      <c r="A42" s="8">
        <v>131</v>
      </c>
      <c r="B42" s="8" t="s">
        <v>509</v>
      </c>
      <c r="C42" s="8">
        <v>3</v>
      </c>
      <c r="D42" s="8" t="s">
        <v>300</v>
      </c>
      <c r="W42" s="8">
        <v>1</v>
      </c>
      <c r="X42" s="8">
        <v>1</v>
      </c>
      <c r="Y42" s="8">
        <v>1</v>
      </c>
      <c r="Z42" s="38">
        <v>1</v>
      </c>
      <c r="AA42" s="8">
        <v>1</v>
      </c>
      <c r="AB42" s="33">
        <f t="shared" si="11"/>
        <v>5</v>
      </c>
      <c r="AC42" s="118"/>
      <c r="AD42" s="42">
        <f t="shared" si="12"/>
        <v>2</v>
      </c>
      <c r="AE42" s="42">
        <f t="shared" si="13"/>
        <v>2</v>
      </c>
      <c r="AF42" s="42">
        <f t="shared" si="14"/>
        <v>1</v>
      </c>
      <c r="AN42" s="33">
        <v>5</v>
      </c>
      <c r="AO42" s="118"/>
      <c r="AP42" s="42">
        <v>2</v>
      </c>
      <c r="AQ42" s="42">
        <v>2</v>
      </c>
      <c r="AR42" s="42">
        <v>1</v>
      </c>
      <c r="AW42" s="104">
        <v>5</v>
      </c>
      <c r="AX42" s="104"/>
      <c r="AY42" s="104">
        <v>2</v>
      </c>
      <c r="AZ42" s="104">
        <v>2</v>
      </c>
      <c r="BA42" s="104">
        <v>1</v>
      </c>
    </row>
    <row r="43" spans="1:64" s="8" customFormat="1" ht="13.5" customHeight="1" x14ac:dyDescent="0.2">
      <c r="A43" s="8">
        <v>156</v>
      </c>
      <c r="B43" s="8" t="s">
        <v>523</v>
      </c>
      <c r="C43" s="8">
        <v>3</v>
      </c>
      <c r="D43" s="8" t="s">
        <v>340</v>
      </c>
      <c r="W43" s="8">
        <v>1</v>
      </c>
      <c r="X43" s="8">
        <v>1</v>
      </c>
      <c r="Y43" s="8">
        <v>0</v>
      </c>
      <c r="Z43" s="38">
        <v>0.5</v>
      </c>
      <c r="AA43" s="8">
        <v>1</v>
      </c>
      <c r="AB43" s="33">
        <f t="shared" si="11"/>
        <v>3.5</v>
      </c>
      <c r="AC43" s="118"/>
      <c r="AD43" s="42">
        <f t="shared" si="12"/>
        <v>2</v>
      </c>
      <c r="AE43" s="42">
        <f t="shared" si="13"/>
        <v>1.5</v>
      </c>
      <c r="AF43" s="42">
        <f t="shared" si="14"/>
        <v>0</v>
      </c>
      <c r="AN43" s="33">
        <v>3.5</v>
      </c>
      <c r="AO43" s="118"/>
      <c r="AP43" s="42">
        <v>2</v>
      </c>
      <c r="AQ43" s="42">
        <v>1.5</v>
      </c>
      <c r="AR43" s="42">
        <v>0</v>
      </c>
      <c r="AW43" s="104">
        <v>3.5</v>
      </c>
      <c r="AX43" s="104"/>
      <c r="AY43" s="104">
        <v>2</v>
      </c>
      <c r="AZ43" s="104">
        <v>1.5</v>
      </c>
      <c r="BA43" s="104">
        <v>0</v>
      </c>
    </row>
    <row r="44" spans="1:64" s="8" customFormat="1" ht="13.5" customHeight="1" x14ac:dyDescent="0.2">
      <c r="A44" s="8">
        <v>161</v>
      </c>
      <c r="B44" s="8" t="s">
        <v>527</v>
      </c>
      <c r="C44" s="8">
        <v>3</v>
      </c>
      <c r="D44" s="8" t="s">
        <v>354</v>
      </c>
      <c r="W44" s="8">
        <v>0</v>
      </c>
      <c r="X44" s="8">
        <v>1</v>
      </c>
      <c r="Y44" s="8">
        <v>1</v>
      </c>
      <c r="Z44" s="38">
        <v>0</v>
      </c>
      <c r="AA44" s="8">
        <v>0</v>
      </c>
      <c r="AB44" s="33">
        <f t="shared" si="11"/>
        <v>2</v>
      </c>
      <c r="AC44" s="118"/>
      <c r="AD44" s="42">
        <f t="shared" si="12"/>
        <v>1</v>
      </c>
      <c r="AE44" s="42">
        <f t="shared" si="13"/>
        <v>0</v>
      </c>
      <c r="AF44" s="42">
        <f t="shared" si="14"/>
        <v>1</v>
      </c>
      <c r="AN44" s="33">
        <v>2</v>
      </c>
      <c r="AO44" s="118"/>
      <c r="AP44" s="42">
        <v>1</v>
      </c>
      <c r="AQ44" s="42">
        <v>0</v>
      </c>
      <c r="AR44" s="42">
        <v>1</v>
      </c>
      <c r="AW44" s="104">
        <v>2</v>
      </c>
      <c r="AX44" s="104"/>
      <c r="AY44" s="104">
        <v>1</v>
      </c>
      <c r="AZ44" s="104">
        <v>0</v>
      </c>
      <c r="BA44" s="104">
        <v>1</v>
      </c>
    </row>
    <row r="45" spans="1:64" ht="15" customHeight="1" x14ac:dyDescent="0.2">
      <c r="A45" s="54"/>
      <c r="B45" s="7" t="s">
        <v>968</v>
      </c>
      <c r="C45" s="138"/>
      <c r="E45" s="73"/>
      <c r="F45" s="73"/>
      <c r="G45" s="73"/>
      <c r="H45" s="73"/>
      <c r="I45" s="73"/>
      <c r="J45" s="73"/>
      <c r="K45" s="73"/>
      <c r="L45" s="73"/>
      <c r="M45" s="73"/>
      <c r="N45" s="73"/>
      <c r="O45" s="73"/>
      <c r="P45" s="73"/>
      <c r="Q45" s="73"/>
      <c r="R45" s="73"/>
      <c r="S45" s="73"/>
      <c r="T45" s="73"/>
      <c r="U45" s="73"/>
      <c r="Z45" s="84"/>
      <c r="AC45" s="132"/>
      <c r="AD45" s="132"/>
      <c r="AE45" s="132"/>
      <c r="AF45" s="132"/>
      <c r="AG45" s="132"/>
      <c r="AI45" s="139"/>
      <c r="AK45" s="139"/>
      <c r="AL45" s="139"/>
      <c r="AM45" s="139"/>
      <c r="AO45" s="132"/>
      <c r="AP45" s="132"/>
      <c r="AQ45" s="132"/>
      <c r="AR45" s="132"/>
      <c r="AS45" s="139"/>
      <c r="AU45" s="139"/>
      <c r="AV45" s="139"/>
      <c r="AW45" s="215"/>
      <c r="AX45" s="215"/>
      <c r="AY45" s="215"/>
      <c r="BA45" s="215"/>
    </row>
    <row r="46" spans="1:64" s="33" customFormat="1" ht="13.5" customHeight="1" x14ac:dyDescent="0.2">
      <c r="A46" s="31" t="s">
        <v>81</v>
      </c>
      <c r="B46" s="156" t="s">
        <v>433</v>
      </c>
      <c r="C46" s="32">
        <v>4</v>
      </c>
      <c r="D46" s="149" t="s">
        <v>82</v>
      </c>
      <c r="E46" s="34">
        <v>1</v>
      </c>
      <c r="F46" s="34">
        <v>0</v>
      </c>
      <c r="G46" s="34">
        <v>0</v>
      </c>
      <c r="H46" s="34">
        <v>0</v>
      </c>
      <c r="I46" s="34">
        <v>0</v>
      </c>
      <c r="J46" s="33" t="s">
        <v>134</v>
      </c>
      <c r="K46" s="90">
        <v>1</v>
      </c>
      <c r="L46" s="90">
        <v>1</v>
      </c>
      <c r="M46" s="151">
        <v>0.5</v>
      </c>
      <c r="N46" s="151">
        <v>1</v>
      </c>
      <c r="O46" s="151">
        <v>0.5</v>
      </c>
      <c r="P46" s="150"/>
      <c r="Q46" s="90">
        <v>0</v>
      </c>
      <c r="R46" s="90">
        <v>0</v>
      </c>
      <c r="S46" s="90">
        <v>0</v>
      </c>
      <c r="T46" s="90">
        <v>0</v>
      </c>
      <c r="U46" s="90">
        <v>1</v>
      </c>
      <c r="V46" s="90"/>
      <c r="W46" s="77">
        <f t="shared" ref="W46:AA58" si="15">IF(((E46+K46+Q46)=1.5),0.5,ROUND((E46+K46+Q46)/3,0))</f>
        <v>1</v>
      </c>
      <c r="X46" s="77">
        <f t="shared" si="15"/>
        <v>0</v>
      </c>
      <c r="Y46" s="77">
        <f t="shared" si="15"/>
        <v>0</v>
      </c>
      <c r="Z46" s="144">
        <f t="shared" si="15"/>
        <v>0</v>
      </c>
      <c r="AA46" s="77">
        <f t="shared" si="15"/>
        <v>0.5</v>
      </c>
      <c r="AB46" s="42">
        <f t="shared" ref="AB46:AB62" si="16">SUM(W46:AA46)</f>
        <v>1.5</v>
      </c>
      <c r="AC46" s="42"/>
      <c r="AD46" s="42">
        <f t="shared" ref="AD46:AD62" si="17">W46+X46</f>
        <v>1</v>
      </c>
      <c r="AE46" s="42">
        <f t="shared" ref="AE46:AE62" si="18">Z46+AA46</f>
        <v>0.5</v>
      </c>
      <c r="AF46" s="42">
        <f t="shared" ref="AF46:AF62" si="19">Y46</f>
        <v>0</v>
      </c>
      <c r="AG46" s="42"/>
      <c r="AH46" s="33">
        <v>5</v>
      </c>
      <c r="AI46" s="34"/>
      <c r="AJ46" s="33">
        <v>1</v>
      </c>
      <c r="AK46" s="78">
        <v>1</v>
      </c>
      <c r="AL46" s="34"/>
      <c r="AM46" s="34"/>
      <c r="AN46" s="42">
        <v>1.5</v>
      </c>
      <c r="AO46" s="42"/>
      <c r="AP46" s="42">
        <v>1</v>
      </c>
      <c r="AQ46" s="42">
        <v>0.5</v>
      </c>
      <c r="AR46" s="42">
        <v>0</v>
      </c>
      <c r="AS46" s="34"/>
      <c r="AU46" s="34"/>
      <c r="AV46" s="34"/>
      <c r="AW46" s="119">
        <v>1.5</v>
      </c>
      <c r="AX46" s="119"/>
      <c r="AY46" s="119">
        <v>1</v>
      </c>
      <c r="AZ46" s="119">
        <v>0.5</v>
      </c>
      <c r="BA46" s="119">
        <v>0</v>
      </c>
      <c r="BD46" s="34"/>
      <c r="BE46" s="34"/>
      <c r="BF46" s="34"/>
      <c r="BG46" s="34"/>
      <c r="BH46" s="34"/>
      <c r="BI46" s="34"/>
      <c r="BJ46" s="34"/>
      <c r="BK46" s="34"/>
      <c r="BL46" s="34"/>
    </row>
    <row r="47" spans="1:64" s="78" customFormat="1" ht="15" customHeight="1" x14ac:dyDescent="0.2">
      <c r="A47" s="33">
        <v>1095</v>
      </c>
      <c r="B47" s="156" t="s">
        <v>882</v>
      </c>
      <c r="C47" s="32">
        <v>11</v>
      </c>
      <c r="D47" s="33" t="s">
        <v>673</v>
      </c>
      <c r="E47" s="74">
        <v>0</v>
      </c>
      <c r="F47" s="74">
        <v>0</v>
      </c>
      <c r="G47" s="74">
        <v>0</v>
      </c>
      <c r="H47" s="74">
        <v>0</v>
      </c>
      <c r="I47" s="74">
        <v>0</v>
      </c>
      <c r="J47" s="74" t="s">
        <v>770</v>
      </c>
      <c r="K47" s="74">
        <v>1</v>
      </c>
      <c r="L47" s="74">
        <v>1</v>
      </c>
      <c r="M47" s="74">
        <v>0</v>
      </c>
      <c r="N47" s="74">
        <v>0</v>
      </c>
      <c r="O47" s="74">
        <v>0.5</v>
      </c>
      <c r="P47" s="74" t="s">
        <v>766</v>
      </c>
      <c r="Q47" s="74">
        <v>0</v>
      </c>
      <c r="R47" s="74">
        <v>0</v>
      </c>
      <c r="S47" s="74">
        <v>0</v>
      </c>
      <c r="T47" s="74">
        <v>0</v>
      </c>
      <c r="U47" s="74">
        <v>0</v>
      </c>
      <c r="V47" s="33"/>
      <c r="W47" s="77">
        <f t="shared" si="15"/>
        <v>0</v>
      </c>
      <c r="X47" s="77">
        <f t="shared" si="15"/>
        <v>0</v>
      </c>
      <c r="Y47" s="77">
        <f t="shared" si="15"/>
        <v>0</v>
      </c>
      <c r="Z47" s="144">
        <f t="shared" si="15"/>
        <v>0</v>
      </c>
      <c r="AA47" s="77">
        <f t="shared" si="15"/>
        <v>0</v>
      </c>
      <c r="AB47" s="42">
        <f t="shared" si="16"/>
        <v>0</v>
      </c>
      <c r="AC47" s="42"/>
      <c r="AD47" s="42">
        <f t="shared" si="17"/>
        <v>0</v>
      </c>
      <c r="AE47" s="42">
        <f t="shared" si="18"/>
        <v>0</v>
      </c>
      <c r="AF47" s="42">
        <f t="shared" si="19"/>
        <v>0</v>
      </c>
      <c r="AG47" s="42"/>
      <c r="AH47" s="78">
        <v>2</v>
      </c>
      <c r="AI47" s="80"/>
      <c r="AJ47" s="33">
        <v>1</v>
      </c>
      <c r="AK47" s="78">
        <v>1</v>
      </c>
      <c r="AL47" s="80"/>
      <c r="AM47" s="80"/>
      <c r="AN47" s="42">
        <v>0</v>
      </c>
      <c r="AO47" s="42"/>
      <c r="AP47" s="42">
        <v>0</v>
      </c>
      <c r="AQ47" s="42">
        <v>0</v>
      </c>
      <c r="AR47" s="42">
        <v>0</v>
      </c>
      <c r="AS47" s="80"/>
      <c r="AU47" s="80"/>
      <c r="AV47" s="80"/>
      <c r="AW47" s="119">
        <v>0</v>
      </c>
      <c r="AX47" s="119"/>
      <c r="AY47" s="119">
        <v>0</v>
      </c>
      <c r="AZ47" s="119">
        <v>0</v>
      </c>
      <c r="BA47" s="119">
        <v>0</v>
      </c>
      <c r="BD47" s="80"/>
      <c r="BE47" s="80"/>
      <c r="BF47" s="80"/>
      <c r="BG47" s="80"/>
      <c r="BH47" s="80"/>
      <c r="BI47" s="80"/>
      <c r="BJ47" s="80"/>
      <c r="BK47" s="80"/>
      <c r="BL47" s="80"/>
    </row>
    <row r="48" spans="1:64" s="78" customFormat="1" ht="15" customHeight="1" x14ac:dyDescent="0.2">
      <c r="A48" s="152" t="s">
        <v>120</v>
      </c>
      <c r="B48" s="156" t="s">
        <v>451</v>
      </c>
      <c r="C48" s="32">
        <v>11</v>
      </c>
      <c r="D48" s="149" t="s">
        <v>128</v>
      </c>
      <c r="E48" s="34">
        <v>1</v>
      </c>
      <c r="F48" s="34">
        <v>0</v>
      </c>
      <c r="G48" s="34">
        <v>1</v>
      </c>
      <c r="H48" s="34">
        <v>0</v>
      </c>
      <c r="I48" s="34">
        <v>0</v>
      </c>
      <c r="J48" s="150"/>
      <c r="K48" s="90">
        <v>1</v>
      </c>
      <c r="L48" s="90">
        <v>0</v>
      </c>
      <c r="M48" s="151">
        <v>0.5</v>
      </c>
      <c r="N48" s="151">
        <v>0.5</v>
      </c>
      <c r="O48" s="151">
        <v>0.5</v>
      </c>
      <c r="P48" s="150"/>
      <c r="Q48" s="90">
        <v>1</v>
      </c>
      <c r="R48" s="90">
        <v>0</v>
      </c>
      <c r="S48" s="90">
        <v>1</v>
      </c>
      <c r="T48" s="90">
        <v>1</v>
      </c>
      <c r="U48" s="90">
        <v>1</v>
      </c>
      <c r="V48" s="90"/>
      <c r="W48" s="77">
        <f t="shared" si="15"/>
        <v>1</v>
      </c>
      <c r="X48" s="77">
        <f t="shared" si="15"/>
        <v>0</v>
      </c>
      <c r="Y48" s="77">
        <f t="shared" si="15"/>
        <v>1</v>
      </c>
      <c r="Z48" s="144">
        <f t="shared" si="15"/>
        <v>0.5</v>
      </c>
      <c r="AA48" s="77">
        <f t="shared" si="15"/>
        <v>0.5</v>
      </c>
      <c r="AB48" s="42">
        <f t="shared" si="16"/>
        <v>3</v>
      </c>
      <c r="AC48" s="42"/>
      <c r="AD48" s="42">
        <f t="shared" si="17"/>
        <v>1</v>
      </c>
      <c r="AE48" s="42">
        <f t="shared" si="18"/>
        <v>1</v>
      </c>
      <c r="AF48" s="42">
        <f t="shared" si="19"/>
        <v>1</v>
      </c>
      <c r="AG48" s="42"/>
      <c r="AH48" s="78">
        <v>16</v>
      </c>
      <c r="AI48" s="80"/>
      <c r="AJ48" s="33">
        <v>1</v>
      </c>
      <c r="AK48" s="33">
        <v>1</v>
      </c>
      <c r="AL48" s="80"/>
      <c r="AM48" s="80"/>
      <c r="AN48" s="42">
        <v>2.2000000000000002</v>
      </c>
      <c r="AO48" s="42"/>
      <c r="AP48" s="42">
        <v>1</v>
      </c>
      <c r="AQ48" s="42">
        <v>0.5</v>
      </c>
      <c r="AR48" s="42">
        <v>0.66</v>
      </c>
      <c r="AS48" s="80"/>
      <c r="AU48" s="80"/>
      <c r="AV48" s="80"/>
      <c r="AW48" s="119">
        <v>3</v>
      </c>
      <c r="AX48" s="119"/>
      <c r="AY48" s="119">
        <v>1</v>
      </c>
      <c r="AZ48" s="115">
        <v>1</v>
      </c>
      <c r="BA48" s="119">
        <v>1</v>
      </c>
    </row>
    <row r="49" spans="1:64" s="33" customFormat="1" ht="15" customHeight="1" x14ac:dyDescent="0.2">
      <c r="A49" s="152" t="s">
        <v>125</v>
      </c>
      <c r="B49" s="156" t="s">
        <v>451</v>
      </c>
      <c r="C49" s="32">
        <v>11</v>
      </c>
      <c r="D49" s="149" t="s">
        <v>133</v>
      </c>
      <c r="E49" s="34">
        <v>1</v>
      </c>
      <c r="F49" s="34">
        <v>0</v>
      </c>
      <c r="G49" s="34">
        <v>1</v>
      </c>
      <c r="H49" s="34">
        <v>1</v>
      </c>
      <c r="I49" s="34">
        <v>0</v>
      </c>
      <c r="J49" s="150"/>
      <c r="K49" s="90">
        <v>1</v>
      </c>
      <c r="L49" s="90">
        <v>0</v>
      </c>
      <c r="M49" s="151">
        <v>0.5</v>
      </c>
      <c r="N49" s="151">
        <v>0.5</v>
      </c>
      <c r="O49" s="151">
        <v>1</v>
      </c>
      <c r="P49" s="150"/>
      <c r="Q49" s="90">
        <v>1</v>
      </c>
      <c r="R49" s="90">
        <v>0</v>
      </c>
      <c r="S49" s="90">
        <v>1</v>
      </c>
      <c r="T49" s="90">
        <v>0</v>
      </c>
      <c r="U49" s="90">
        <v>0</v>
      </c>
      <c r="V49" s="90"/>
      <c r="W49" s="77">
        <f t="shared" si="15"/>
        <v>1</v>
      </c>
      <c r="X49" s="77">
        <f t="shared" si="15"/>
        <v>0</v>
      </c>
      <c r="Y49" s="77">
        <f t="shared" si="15"/>
        <v>1</v>
      </c>
      <c r="Z49" s="144">
        <f t="shared" si="15"/>
        <v>0.5</v>
      </c>
      <c r="AA49" s="77">
        <f t="shared" si="15"/>
        <v>0</v>
      </c>
      <c r="AB49" s="42">
        <f t="shared" si="16"/>
        <v>2.5</v>
      </c>
      <c r="AC49" s="42"/>
      <c r="AD49" s="42">
        <f t="shared" si="17"/>
        <v>1</v>
      </c>
      <c r="AE49" s="42">
        <f t="shared" si="18"/>
        <v>0.5</v>
      </c>
      <c r="AF49" s="42">
        <f t="shared" si="19"/>
        <v>1</v>
      </c>
      <c r="AG49" s="42"/>
      <c r="AH49" s="33">
        <v>16</v>
      </c>
      <c r="AI49" s="34"/>
      <c r="AJ49" s="33">
        <v>1</v>
      </c>
      <c r="AK49" s="78">
        <v>1</v>
      </c>
      <c r="AL49" s="34"/>
      <c r="AM49" s="34"/>
      <c r="AN49" s="42"/>
      <c r="AO49" s="42"/>
      <c r="AP49" s="42"/>
      <c r="AQ49" s="42"/>
      <c r="AR49" s="42"/>
      <c r="AS49" s="34"/>
      <c r="AU49" s="34"/>
      <c r="AV49" s="34"/>
      <c r="AW49" s="119">
        <v>2.5</v>
      </c>
      <c r="AX49" s="119"/>
      <c r="AY49" s="119">
        <v>1</v>
      </c>
      <c r="AZ49" s="115">
        <v>0.5</v>
      </c>
      <c r="BA49" s="119">
        <v>1</v>
      </c>
    </row>
    <row r="50" spans="1:64" s="33" customFormat="1" ht="15" customHeight="1" x14ac:dyDescent="0.2">
      <c r="A50" s="152" t="s">
        <v>188</v>
      </c>
      <c r="B50" s="156" t="s">
        <v>451</v>
      </c>
      <c r="C50" s="32">
        <v>11</v>
      </c>
      <c r="D50" s="149" t="s">
        <v>199</v>
      </c>
      <c r="E50" s="34">
        <v>0</v>
      </c>
      <c r="F50" s="34">
        <v>0</v>
      </c>
      <c r="G50" s="34">
        <v>1</v>
      </c>
      <c r="H50" s="34">
        <v>0</v>
      </c>
      <c r="I50" s="34">
        <v>0</v>
      </c>
      <c r="J50" s="150"/>
      <c r="K50" s="90">
        <v>0</v>
      </c>
      <c r="L50" s="90">
        <v>1</v>
      </c>
      <c r="M50" s="151">
        <v>0</v>
      </c>
      <c r="N50" s="151">
        <v>0</v>
      </c>
      <c r="O50" s="151">
        <v>0</v>
      </c>
      <c r="Q50" s="90">
        <v>0</v>
      </c>
      <c r="R50" s="90">
        <v>1</v>
      </c>
      <c r="S50" s="90">
        <v>0</v>
      </c>
      <c r="T50" s="90">
        <v>0</v>
      </c>
      <c r="U50" s="90">
        <v>1</v>
      </c>
      <c r="V50" s="90"/>
      <c r="W50" s="77">
        <f t="shared" si="15"/>
        <v>0</v>
      </c>
      <c r="X50" s="77">
        <f t="shared" si="15"/>
        <v>1</v>
      </c>
      <c r="Y50" s="77">
        <f t="shared" si="15"/>
        <v>0</v>
      </c>
      <c r="Z50" s="144">
        <f t="shared" si="15"/>
        <v>0</v>
      </c>
      <c r="AA50" s="77">
        <f t="shared" si="15"/>
        <v>0</v>
      </c>
      <c r="AB50" s="42">
        <f t="shared" si="16"/>
        <v>1</v>
      </c>
      <c r="AC50" s="42"/>
      <c r="AD50" s="42">
        <f t="shared" si="17"/>
        <v>1</v>
      </c>
      <c r="AE50" s="42">
        <f t="shared" si="18"/>
        <v>0</v>
      </c>
      <c r="AF50" s="42">
        <f t="shared" si="19"/>
        <v>0</v>
      </c>
      <c r="AG50" s="42"/>
      <c r="AH50" s="33">
        <v>16</v>
      </c>
      <c r="AI50" s="34"/>
      <c r="AJ50" s="33">
        <v>1</v>
      </c>
      <c r="AK50" s="90">
        <v>1</v>
      </c>
      <c r="AL50" s="34"/>
      <c r="AM50" s="34"/>
      <c r="AN50" s="42"/>
      <c r="AO50" s="42"/>
      <c r="AP50" s="42"/>
      <c r="AQ50" s="42"/>
      <c r="AR50" s="42"/>
      <c r="AS50" s="34"/>
      <c r="AU50" s="34"/>
      <c r="AV50" s="34"/>
      <c r="AW50" s="119">
        <v>1</v>
      </c>
      <c r="AX50" s="119"/>
      <c r="AY50" s="119">
        <v>1</v>
      </c>
      <c r="AZ50" s="115">
        <v>0</v>
      </c>
      <c r="BA50" s="119">
        <v>0</v>
      </c>
    </row>
    <row r="51" spans="1:64" s="33" customFormat="1" ht="15" customHeight="1" x14ac:dyDescent="0.2">
      <c r="A51" s="31" t="s">
        <v>953</v>
      </c>
      <c r="B51" s="156" t="s">
        <v>438</v>
      </c>
      <c r="C51" s="32">
        <v>11</v>
      </c>
      <c r="D51" s="149" t="s">
        <v>96</v>
      </c>
      <c r="E51" s="34">
        <v>1</v>
      </c>
      <c r="F51" s="34">
        <v>1</v>
      </c>
      <c r="G51" s="34">
        <v>0</v>
      </c>
      <c r="H51" s="34">
        <v>0</v>
      </c>
      <c r="I51" s="34">
        <v>0</v>
      </c>
      <c r="J51" s="150"/>
      <c r="K51" s="90">
        <v>1</v>
      </c>
      <c r="L51" s="90">
        <v>1</v>
      </c>
      <c r="M51" s="151">
        <v>0</v>
      </c>
      <c r="N51" s="151">
        <v>0.5</v>
      </c>
      <c r="O51" s="151">
        <v>1</v>
      </c>
      <c r="P51" s="150"/>
      <c r="Q51" s="90">
        <v>1</v>
      </c>
      <c r="R51" s="90">
        <v>1</v>
      </c>
      <c r="S51" s="90">
        <v>0</v>
      </c>
      <c r="T51" s="90">
        <v>0</v>
      </c>
      <c r="U51" s="90">
        <v>0</v>
      </c>
      <c r="V51" s="90"/>
      <c r="W51" s="77">
        <f t="shared" si="15"/>
        <v>1</v>
      </c>
      <c r="X51" s="77">
        <f t="shared" si="15"/>
        <v>1</v>
      </c>
      <c r="Y51" s="77">
        <f t="shared" si="15"/>
        <v>0</v>
      </c>
      <c r="Z51" s="144">
        <f t="shared" si="15"/>
        <v>0</v>
      </c>
      <c r="AA51" s="77">
        <f t="shared" si="15"/>
        <v>0</v>
      </c>
      <c r="AB51" s="42">
        <f t="shared" si="16"/>
        <v>2</v>
      </c>
      <c r="AC51" s="42"/>
      <c r="AD51" s="42">
        <f t="shared" si="17"/>
        <v>2</v>
      </c>
      <c r="AE51" s="42">
        <f t="shared" si="18"/>
        <v>0</v>
      </c>
      <c r="AF51" s="42">
        <f t="shared" si="19"/>
        <v>0</v>
      </c>
      <c r="AG51" s="42"/>
      <c r="AH51" s="33">
        <v>5</v>
      </c>
      <c r="AI51" s="34"/>
      <c r="AJ51" s="78">
        <v>2</v>
      </c>
      <c r="AK51" s="78">
        <v>2</v>
      </c>
      <c r="AL51" s="34"/>
      <c r="AM51" s="34"/>
      <c r="AN51" s="42">
        <v>2</v>
      </c>
      <c r="AO51" s="42"/>
      <c r="AP51" s="42">
        <v>2</v>
      </c>
      <c r="AQ51" s="42">
        <v>0</v>
      </c>
      <c r="AR51" s="42">
        <v>0</v>
      </c>
      <c r="AS51" s="34"/>
      <c r="AU51" s="34"/>
      <c r="AV51" s="34"/>
      <c r="AW51" s="119">
        <v>2</v>
      </c>
      <c r="AX51" s="119"/>
      <c r="AY51" s="119">
        <v>2</v>
      </c>
      <c r="AZ51" s="115">
        <v>0</v>
      </c>
      <c r="BA51" s="119">
        <v>0</v>
      </c>
    </row>
    <row r="52" spans="1:64" s="78" customFormat="1" ht="15" customHeight="1" x14ac:dyDescent="0.2">
      <c r="A52" s="152" t="s">
        <v>58</v>
      </c>
      <c r="B52" s="157" t="s">
        <v>424</v>
      </c>
      <c r="C52" s="146">
        <v>11</v>
      </c>
      <c r="D52" s="153" t="s">
        <v>59</v>
      </c>
      <c r="E52" s="148">
        <v>1</v>
      </c>
      <c r="F52" s="148">
        <v>1</v>
      </c>
      <c r="G52" s="148">
        <v>1</v>
      </c>
      <c r="H52" s="148">
        <v>1</v>
      </c>
      <c r="I52" s="148">
        <v>0</v>
      </c>
      <c r="J52" s="146"/>
      <c r="K52" s="90">
        <v>1</v>
      </c>
      <c r="L52" s="90">
        <v>1</v>
      </c>
      <c r="M52" s="151">
        <v>1</v>
      </c>
      <c r="N52" s="151">
        <v>0.5</v>
      </c>
      <c r="O52" s="151">
        <v>0</v>
      </c>
      <c r="P52" s="146"/>
      <c r="Q52" s="90">
        <v>1</v>
      </c>
      <c r="R52" s="90">
        <v>1</v>
      </c>
      <c r="S52" s="90">
        <v>1</v>
      </c>
      <c r="T52" s="90">
        <v>0</v>
      </c>
      <c r="U52" s="90">
        <v>0</v>
      </c>
      <c r="V52" s="90"/>
      <c r="W52" s="144">
        <f t="shared" si="15"/>
        <v>1</v>
      </c>
      <c r="X52" s="144">
        <f t="shared" si="15"/>
        <v>1</v>
      </c>
      <c r="Y52" s="144">
        <f t="shared" si="15"/>
        <v>1</v>
      </c>
      <c r="Z52" s="144">
        <f t="shared" si="15"/>
        <v>0.5</v>
      </c>
      <c r="AA52" s="144">
        <f t="shared" si="15"/>
        <v>0</v>
      </c>
      <c r="AB52" s="145">
        <f t="shared" si="16"/>
        <v>3.5</v>
      </c>
      <c r="AC52" s="145"/>
      <c r="AD52" s="42">
        <f t="shared" si="17"/>
        <v>2</v>
      </c>
      <c r="AE52" s="42">
        <f t="shared" si="18"/>
        <v>0.5</v>
      </c>
      <c r="AF52" s="42">
        <f t="shared" si="19"/>
        <v>1</v>
      </c>
      <c r="AG52" s="42"/>
      <c r="AH52" s="78">
        <v>4</v>
      </c>
      <c r="AI52" s="80"/>
      <c r="AJ52" s="33">
        <v>2</v>
      </c>
      <c r="AK52" s="78">
        <v>2</v>
      </c>
      <c r="AL52" s="80"/>
      <c r="AM52" s="80"/>
      <c r="AN52" s="145">
        <v>4</v>
      </c>
      <c r="AO52" s="145"/>
      <c r="AP52" s="42">
        <v>2</v>
      </c>
      <c r="AQ52" s="42">
        <v>0.75</v>
      </c>
      <c r="AR52" s="42">
        <v>1</v>
      </c>
      <c r="AS52" s="80"/>
      <c r="AU52" s="80"/>
      <c r="AV52" s="80"/>
      <c r="AW52" s="119">
        <v>3.5</v>
      </c>
      <c r="AX52" s="119"/>
      <c r="AY52" s="119">
        <v>2</v>
      </c>
      <c r="AZ52" s="119">
        <v>0.5</v>
      </c>
      <c r="BA52" s="119">
        <v>1</v>
      </c>
      <c r="BD52" s="80"/>
      <c r="BE52" s="80"/>
      <c r="BF52" s="80"/>
      <c r="BG52" s="80"/>
      <c r="BH52" s="80"/>
      <c r="BI52" s="80"/>
      <c r="BJ52" s="80"/>
      <c r="BK52" s="80"/>
      <c r="BL52" s="80"/>
    </row>
    <row r="53" spans="1:64" s="90" customFormat="1" ht="15" customHeight="1" x14ac:dyDescent="0.2">
      <c r="A53" s="33">
        <v>1066</v>
      </c>
      <c r="B53" s="156" t="s">
        <v>424</v>
      </c>
      <c r="C53" s="32">
        <v>11</v>
      </c>
      <c r="D53" s="33" t="s">
        <v>643</v>
      </c>
      <c r="E53" s="74">
        <v>1</v>
      </c>
      <c r="F53" s="74">
        <v>1</v>
      </c>
      <c r="G53" s="74">
        <v>1</v>
      </c>
      <c r="H53" s="74">
        <v>1</v>
      </c>
      <c r="I53" s="74">
        <v>0</v>
      </c>
      <c r="J53" s="74" t="s">
        <v>786</v>
      </c>
      <c r="K53" s="74">
        <v>1</v>
      </c>
      <c r="L53" s="74">
        <v>1</v>
      </c>
      <c r="M53" s="74">
        <v>0</v>
      </c>
      <c r="N53" s="74">
        <v>0</v>
      </c>
      <c r="O53" s="74">
        <v>0</v>
      </c>
      <c r="P53" s="74"/>
      <c r="Q53" s="33">
        <v>1</v>
      </c>
      <c r="R53" s="33">
        <v>1</v>
      </c>
      <c r="S53" s="33">
        <v>1</v>
      </c>
      <c r="T53" s="33">
        <v>1</v>
      </c>
      <c r="U53" s="33">
        <v>0</v>
      </c>
      <c r="V53" s="33"/>
      <c r="W53" s="77">
        <f t="shared" si="15"/>
        <v>1</v>
      </c>
      <c r="X53" s="77">
        <f t="shared" si="15"/>
        <v>1</v>
      </c>
      <c r="Y53" s="77">
        <f t="shared" si="15"/>
        <v>1</v>
      </c>
      <c r="Z53" s="144">
        <f t="shared" si="15"/>
        <v>1</v>
      </c>
      <c r="AA53" s="77">
        <f t="shared" si="15"/>
        <v>0</v>
      </c>
      <c r="AB53" s="42">
        <f t="shared" si="16"/>
        <v>4</v>
      </c>
      <c r="AC53" s="42"/>
      <c r="AD53" s="42">
        <f t="shared" si="17"/>
        <v>2</v>
      </c>
      <c r="AE53" s="42">
        <f t="shared" si="18"/>
        <v>1</v>
      </c>
      <c r="AF53" s="42">
        <f t="shared" si="19"/>
        <v>1</v>
      </c>
      <c r="AG53" s="42"/>
      <c r="AH53" s="90">
        <v>4</v>
      </c>
      <c r="AI53" s="148"/>
      <c r="AJ53" s="33">
        <v>3</v>
      </c>
      <c r="AK53" s="33">
        <v>2</v>
      </c>
      <c r="AL53" s="148"/>
      <c r="AM53" s="148"/>
      <c r="AN53" s="42"/>
      <c r="AO53" s="42"/>
      <c r="AP53" s="42"/>
      <c r="AQ53" s="42"/>
      <c r="AR53" s="42"/>
      <c r="AS53" s="148"/>
      <c r="AU53" s="148"/>
      <c r="AV53" s="148"/>
      <c r="AW53" s="119">
        <v>4</v>
      </c>
      <c r="AX53" s="119"/>
      <c r="AY53" s="119">
        <v>2</v>
      </c>
      <c r="AZ53" s="115">
        <v>1</v>
      </c>
      <c r="BA53" s="119">
        <v>1</v>
      </c>
    </row>
    <row r="54" spans="1:64" s="33" customFormat="1" ht="15" customHeight="1" x14ac:dyDescent="0.2">
      <c r="A54" s="152" t="s">
        <v>139</v>
      </c>
      <c r="B54" s="156" t="s">
        <v>458</v>
      </c>
      <c r="C54" s="32">
        <v>11</v>
      </c>
      <c r="D54" s="149" t="s">
        <v>146</v>
      </c>
      <c r="E54" s="34">
        <v>0</v>
      </c>
      <c r="F54" s="34">
        <v>1</v>
      </c>
      <c r="G54" s="34">
        <v>0</v>
      </c>
      <c r="H54" s="34">
        <v>0</v>
      </c>
      <c r="I54" s="34">
        <v>1</v>
      </c>
      <c r="J54" s="150"/>
      <c r="K54" s="90">
        <v>0</v>
      </c>
      <c r="L54" s="90">
        <v>1</v>
      </c>
      <c r="M54" s="151">
        <v>0.5</v>
      </c>
      <c r="N54" s="151">
        <v>0</v>
      </c>
      <c r="O54" s="151">
        <v>0</v>
      </c>
      <c r="P54" s="33" t="s">
        <v>186</v>
      </c>
      <c r="Q54" s="90">
        <v>0</v>
      </c>
      <c r="R54" s="90">
        <v>1</v>
      </c>
      <c r="S54" s="90">
        <v>0</v>
      </c>
      <c r="T54" s="90">
        <v>0</v>
      </c>
      <c r="U54" s="90">
        <v>0</v>
      </c>
      <c r="V54" s="90"/>
      <c r="W54" s="77">
        <f t="shared" si="15"/>
        <v>0</v>
      </c>
      <c r="X54" s="77">
        <f t="shared" si="15"/>
        <v>1</v>
      </c>
      <c r="Y54" s="77">
        <f t="shared" si="15"/>
        <v>0</v>
      </c>
      <c r="Z54" s="144">
        <f t="shared" si="15"/>
        <v>0</v>
      </c>
      <c r="AA54" s="77">
        <f t="shared" si="15"/>
        <v>0</v>
      </c>
      <c r="AB54" s="42">
        <f t="shared" si="16"/>
        <v>1</v>
      </c>
      <c r="AC54" s="42"/>
      <c r="AD54" s="42">
        <f t="shared" si="17"/>
        <v>1</v>
      </c>
      <c r="AE54" s="42">
        <f t="shared" si="18"/>
        <v>0</v>
      </c>
      <c r="AF54" s="42">
        <f t="shared" si="19"/>
        <v>0</v>
      </c>
      <c r="AG54" s="42"/>
      <c r="AH54" s="33">
        <v>1</v>
      </c>
      <c r="AI54" s="34"/>
      <c r="AJ54" s="78">
        <v>4</v>
      </c>
      <c r="AK54" s="33">
        <v>2</v>
      </c>
      <c r="AL54" s="34"/>
      <c r="AM54" s="34"/>
      <c r="AN54" s="42">
        <v>1</v>
      </c>
      <c r="AO54" s="42"/>
      <c r="AP54" s="42">
        <v>1</v>
      </c>
      <c r="AQ54" s="42">
        <v>0</v>
      </c>
      <c r="AR54" s="42">
        <v>0</v>
      </c>
      <c r="AS54" s="34"/>
      <c r="AU54" s="34"/>
      <c r="AV54" s="34"/>
      <c r="AW54" s="119">
        <v>1</v>
      </c>
      <c r="AX54" s="119"/>
      <c r="AY54" s="119">
        <v>1</v>
      </c>
      <c r="AZ54" s="115">
        <v>0</v>
      </c>
      <c r="BA54" s="119">
        <v>0</v>
      </c>
    </row>
    <row r="55" spans="1:64" s="33" customFormat="1" ht="15" customHeight="1" x14ac:dyDescent="0.2">
      <c r="A55" s="31" t="s">
        <v>955</v>
      </c>
      <c r="B55" s="156" t="s">
        <v>488</v>
      </c>
      <c r="C55" s="32">
        <v>11</v>
      </c>
      <c r="D55" s="149" t="s">
        <v>229</v>
      </c>
      <c r="E55" s="33">
        <v>1</v>
      </c>
      <c r="F55" s="33">
        <v>1</v>
      </c>
      <c r="G55" s="33">
        <v>0</v>
      </c>
      <c r="H55" s="33">
        <v>0</v>
      </c>
      <c r="I55" s="33">
        <v>1</v>
      </c>
      <c r="K55" s="33">
        <v>1</v>
      </c>
      <c r="L55" s="34">
        <v>1</v>
      </c>
      <c r="M55" s="155">
        <v>0</v>
      </c>
      <c r="N55" s="155">
        <v>0.5</v>
      </c>
      <c r="O55" s="155">
        <v>1</v>
      </c>
      <c r="P55" s="33" t="s">
        <v>334</v>
      </c>
      <c r="Q55" s="33">
        <v>1</v>
      </c>
      <c r="R55" s="33">
        <v>1</v>
      </c>
      <c r="S55" s="33">
        <v>0</v>
      </c>
      <c r="T55" s="33">
        <v>0</v>
      </c>
      <c r="U55" s="33">
        <v>1</v>
      </c>
      <c r="W55" s="77">
        <f t="shared" si="15"/>
        <v>1</v>
      </c>
      <c r="X55" s="77">
        <f t="shared" si="15"/>
        <v>1</v>
      </c>
      <c r="Y55" s="77">
        <f t="shared" si="15"/>
        <v>0</v>
      </c>
      <c r="Z55" s="144">
        <f t="shared" si="15"/>
        <v>0</v>
      </c>
      <c r="AA55" s="77">
        <f t="shared" si="15"/>
        <v>1</v>
      </c>
      <c r="AB55" s="42">
        <f t="shared" si="16"/>
        <v>3</v>
      </c>
      <c r="AC55" s="42"/>
      <c r="AD55" s="42">
        <f t="shared" si="17"/>
        <v>2</v>
      </c>
      <c r="AE55" s="42">
        <f t="shared" si="18"/>
        <v>1</v>
      </c>
      <c r="AF55" s="42">
        <f t="shared" si="19"/>
        <v>0</v>
      </c>
      <c r="AG55" s="42"/>
      <c r="AH55" s="33">
        <v>1</v>
      </c>
      <c r="AI55" s="34"/>
      <c r="AJ55" s="33">
        <v>5</v>
      </c>
      <c r="AK55" s="78">
        <v>3</v>
      </c>
      <c r="AL55" s="34"/>
      <c r="AM55" s="34"/>
      <c r="AN55" s="42">
        <v>2</v>
      </c>
      <c r="AO55" s="42"/>
      <c r="AP55" s="42">
        <v>1</v>
      </c>
      <c r="AQ55" s="42">
        <v>1</v>
      </c>
      <c r="AR55" s="42">
        <v>0</v>
      </c>
      <c r="AS55" s="34"/>
      <c r="AU55" s="34"/>
      <c r="AV55" s="34"/>
      <c r="AW55" s="119">
        <v>3</v>
      </c>
      <c r="AX55" s="119"/>
      <c r="AY55" s="119">
        <v>2</v>
      </c>
      <c r="AZ55" s="115">
        <v>1</v>
      </c>
      <c r="BA55" s="119">
        <v>0</v>
      </c>
    </row>
    <row r="56" spans="1:64" s="78" customFormat="1" ht="15" customHeight="1" x14ac:dyDescent="0.2">
      <c r="A56" s="152" t="s">
        <v>218</v>
      </c>
      <c r="B56" s="156" t="s">
        <v>488</v>
      </c>
      <c r="C56" s="32">
        <v>11</v>
      </c>
      <c r="D56" s="149" t="s">
        <v>231</v>
      </c>
      <c r="E56" s="33">
        <v>0</v>
      </c>
      <c r="F56" s="33">
        <v>0</v>
      </c>
      <c r="G56" s="33">
        <v>0</v>
      </c>
      <c r="H56" s="33">
        <v>0</v>
      </c>
      <c r="I56" s="33">
        <v>1</v>
      </c>
      <c r="J56" s="33"/>
      <c r="K56" s="33">
        <v>0</v>
      </c>
      <c r="L56" s="34">
        <v>0</v>
      </c>
      <c r="M56" s="155">
        <v>0</v>
      </c>
      <c r="N56" s="155">
        <v>0</v>
      </c>
      <c r="O56" s="155">
        <v>1</v>
      </c>
      <c r="P56" s="33" t="s">
        <v>338</v>
      </c>
      <c r="Q56" s="33">
        <v>0</v>
      </c>
      <c r="R56" s="33">
        <v>1</v>
      </c>
      <c r="S56" s="33">
        <v>0</v>
      </c>
      <c r="T56" s="33">
        <v>0</v>
      </c>
      <c r="U56" s="33">
        <v>0</v>
      </c>
      <c r="V56" s="33"/>
      <c r="W56" s="77">
        <f t="shared" si="15"/>
        <v>0</v>
      </c>
      <c r="X56" s="77">
        <f t="shared" si="15"/>
        <v>0</v>
      </c>
      <c r="Y56" s="77">
        <f t="shared" si="15"/>
        <v>0</v>
      </c>
      <c r="Z56" s="144">
        <f t="shared" si="15"/>
        <v>0</v>
      </c>
      <c r="AA56" s="77">
        <f t="shared" si="15"/>
        <v>1</v>
      </c>
      <c r="AB56" s="42">
        <f t="shared" si="16"/>
        <v>1</v>
      </c>
      <c r="AC56" s="42"/>
      <c r="AD56" s="42">
        <f t="shared" si="17"/>
        <v>0</v>
      </c>
      <c r="AE56" s="42">
        <f t="shared" si="18"/>
        <v>1</v>
      </c>
      <c r="AF56" s="42">
        <f t="shared" si="19"/>
        <v>0</v>
      </c>
      <c r="AG56" s="42"/>
      <c r="AH56" s="78">
        <v>1</v>
      </c>
      <c r="AI56" s="80"/>
      <c r="AJ56" s="33">
        <v>5</v>
      </c>
      <c r="AK56" s="78">
        <v>8</v>
      </c>
      <c r="AL56" s="80"/>
      <c r="AM56" s="80"/>
      <c r="AN56" s="42"/>
      <c r="AO56" s="42"/>
      <c r="AP56" s="42"/>
      <c r="AQ56" s="42"/>
      <c r="AR56" s="42"/>
      <c r="AS56" s="80"/>
      <c r="AU56" s="80"/>
      <c r="AV56" s="80"/>
      <c r="AW56" s="119">
        <v>1</v>
      </c>
      <c r="AX56" s="119"/>
      <c r="AY56" s="119">
        <v>0</v>
      </c>
      <c r="AZ56" s="119">
        <v>1</v>
      </c>
      <c r="BA56" s="119">
        <v>0</v>
      </c>
      <c r="BD56" s="80"/>
      <c r="BE56" s="80"/>
      <c r="BF56" s="80"/>
      <c r="BG56" s="80"/>
      <c r="BH56" s="80"/>
      <c r="BI56" s="80"/>
      <c r="BJ56" s="80"/>
      <c r="BK56" s="80"/>
      <c r="BL56" s="80"/>
    </row>
    <row r="57" spans="1:64" s="33" customFormat="1" ht="15" customHeight="1" x14ac:dyDescent="0.2">
      <c r="A57" s="33">
        <v>1120</v>
      </c>
      <c r="B57" s="156" t="s">
        <v>905</v>
      </c>
      <c r="C57" s="32">
        <v>11</v>
      </c>
      <c r="D57" s="33" t="s">
        <v>698</v>
      </c>
      <c r="E57" s="74">
        <v>1</v>
      </c>
      <c r="F57" s="74">
        <v>1</v>
      </c>
      <c r="G57" s="74">
        <v>1</v>
      </c>
      <c r="H57" s="74">
        <v>0</v>
      </c>
      <c r="I57" s="74">
        <v>0</v>
      </c>
      <c r="J57" s="74"/>
      <c r="K57" s="74">
        <v>1</v>
      </c>
      <c r="L57" s="74">
        <v>1</v>
      </c>
      <c r="M57" s="74">
        <v>0</v>
      </c>
      <c r="N57" s="74">
        <v>0</v>
      </c>
      <c r="O57" s="74">
        <v>0.5</v>
      </c>
      <c r="P57" s="74"/>
      <c r="Q57" s="74">
        <v>1</v>
      </c>
      <c r="R57" s="74">
        <v>1</v>
      </c>
      <c r="S57" s="74">
        <v>1</v>
      </c>
      <c r="T57" s="74">
        <v>1</v>
      </c>
      <c r="U57" s="74">
        <v>0</v>
      </c>
      <c r="W57" s="77">
        <f t="shared" si="15"/>
        <v>1</v>
      </c>
      <c r="X57" s="77">
        <f t="shared" si="15"/>
        <v>1</v>
      </c>
      <c r="Y57" s="77">
        <f t="shared" si="15"/>
        <v>1</v>
      </c>
      <c r="Z57" s="144">
        <f t="shared" si="15"/>
        <v>0</v>
      </c>
      <c r="AA57" s="77">
        <f t="shared" si="15"/>
        <v>0</v>
      </c>
      <c r="AB57" s="42">
        <f t="shared" si="16"/>
        <v>3</v>
      </c>
      <c r="AC57" s="42"/>
      <c r="AD57" s="42">
        <f t="shared" si="17"/>
        <v>2</v>
      </c>
      <c r="AE57" s="42">
        <f t="shared" si="18"/>
        <v>0</v>
      </c>
      <c r="AF57" s="42">
        <f t="shared" si="19"/>
        <v>1</v>
      </c>
      <c r="AG57" s="42"/>
      <c r="AH57" s="33">
        <v>1</v>
      </c>
      <c r="AI57" s="34"/>
      <c r="AJ57" s="78">
        <v>16</v>
      </c>
      <c r="AK57" s="33">
        <v>10</v>
      </c>
      <c r="AL57" s="34"/>
      <c r="AM57" s="34"/>
      <c r="AN57" s="42">
        <v>3</v>
      </c>
      <c r="AO57" s="42"/>
      <c r="AP57" s="42">
        <v>2</v>
      </c>
      <c r="AQ57" s="42">
        <v>0</v>
      </c>
      <c r="AR57" s="42">
        <v>1</v>
      </c>
      <c r="AS57" s="34"/>
      <c r="AU57" s="34"/>
      <c r="AV57" s="34"/>
      <c r="AW57" s="119">
        <v>3</v>
      </c>
      <c r="AX57" s="119"/>
      <c r="AY57" s="119">
        <v>2</v>
      </c>
      <c r="AZ57" s="115">
        <v>0</v>
      </c>
      <c r="BA57" s="119">
        <v>1</v>
      </c>
    </row>
    <row r="58" spans="1:64" s="33" customFormat="1" ht="15" customHeight="1" x14ac:dyDescent="0.2">
      <c r="A58" s="152" t="s">
        <v>153</v>
      </c>
      <c r="B58" s="156" t="s">
        <v>463</v>
      </c>
      <c r="C58" s="32">
        <v>31</v>
      </c>
      <c r="D58" s="149" t="s">
        <v>163</v>
      </c>
      <c r="E58" s="34">
        <v>0</v>
      </c>
      <c r="F58" s="34">
        <v>1</v>
      </c>
      <c r="G58" s="34">
        <v>0</v>
      </c>
      <c r="H58" s="34">
        <v>0</v>
      </c>
      <c r="I58" s="34">
        <v>1</v>
      </c>
      <c r="J58" s="150"/>
      <c r="K58" s="90">
        <v>0</v>
      </c>
      <c r="L58" s="90">
        <v>1</v>
      </c>
      <c r="M58" s="151">
        <v>0</v>
      </c>
      <c r="N58" s="151">
        <v>0</v>
      </c>
      <c r="O58" s="151">
        <v>0</v>
      </c>
      <c r="P58" s="150"/>
      <c r="Q58" s="90">
        <v>0</v>
      </c>
      <c r="R58" s="90">
        <v>1</v>
      </c>
      <c r="S58" s="90">
        <v>0</v>
      </c>
      <c r="T58" s="90">
        <v>0</v>
      </c>
      <c r="U58" s="90">
        <v>0</v>
      </c>
      <c r="V58" s="90"/>
      <c r="W58" s="77">
        <f t="shared" si="15"/>
        <v>0</v>
      </c>
      <c r="X58" s="77">
        <f t="shared" si="15"/>
        <v>1</v>
      </c>
      <c r="Y58" s="77">
        <f t="shared" si="15"/>
        <v>0</v>
      </c>
      <c r="Z58" s="144">
        <f t="shared" si="15"/>
        <v>0</v>
      </c>
      <c r="AA58" s="77">
        <f t="shared" si="15"/>
        <v>0</v>
      </c>
      <c r="AB58" s="42">
        <f t="shared" si="16"/>
        <v>1</v>
      </c>
      <c r="AC58" s="42"/>
      <c r="AD58" s="42">
        <f t="shared" si="17"/>
        <v>1</v>
      </c>
      <c r="AE58" s="42">
        <f t="shared" si="18"/>
        <v>0</v>
      </c>
      <c r="AF58" s="42">
        <f t="shared" si="19"/>
        <v>0</v>
      </c>
      <c r="AG58" s="42"/>
      <c r="AH58" s="33">
        <v>3</v>
      </c>
      <c r="AI58" s="34"/>
      <c r="AK58" s="33">
        <v>10</v>
      </c>
      <c r="AL58" s="34"/>
      <c r="AM58" s="34"/>
      <c r="AN58" s="42">
        <v>1</v>
      </c>
      <c r="AO58" s="42"/>
      <c r="AP58" s="42">
        <v>1</v>
      </c>
      <c r="AQ58" s="42">
        <v>0</v>
      </c>
      <c r="AR58" s="42">
        <v>0</v>
      </c>
      <c r="AS58" s="34"/>
      <c r="AU58" s="34"/>
      <c r="AV58" s="34"/>
      <c r="AW58" s="119">
        <v>1</v>
      </c>
      <c r="AX58" s="119"/>
      <c r="AY58" s="119">
        <v>1</v>
      </c>
      <c r="AZ58" s="115">
        <v>0</v>
      </c>
      <c r="BA58" s="119">
        <v>0</v>
      </c>
    </row>
    <row r="59" spans="1:64" s="8" customFormat="1" x14ac:dyDescent="0.2">
      <c r="A59" s="8">
        <v>6</v>
      </c>
      <c r="B59" s="8" t="s">
        <v>405</v>
      </c>
      <c r="C59" s="8">
        <v>4</v>
      </c>
      <c r="D59" s="8" t="s">
        <v>15</v>
      </c>
      <c r="W59" s="8">
        <v>1</v>
      </c>
      <c r="X59" s="8">
        <v>1</v>
      </c>
      <c r="Y59" s="8">
        <v>0</v>
      </c>
      <c r="Z59" s="38">
        <v>0</v>
      </c>
      <c r="AA59" s="8">
        <v>1</v>
      </c>
      <c r="AB59" s="33">
        <f t="shared" si="16"/>
        <v>3</v>
      </c>
      <c r="AC59" s="118"/>
      <c r="AD59" s="42">
        <f t="shared" si="17"/>
        <v>2</v>
      </c>
      <c r="AE59" s="42">
        <f t="shared" si="18"/>
        <v>1</v>
      </c>
      <c r="AF59" s="42">
        <f t="shared" si="19"/>
        <v>0</v>
      </c>
      <c r="AG59" s="54"/>
      <c r="AH59" s="33">
        <v>1</v>
      </c>
      <c r="AJ59" s="42">
        <f>AVERAGE(AJ46:AJ58)</f>
        <v>3.5</v>
      </c>
      <c r="AK59" s="79">
        <f>AVERAGE(AK46:AK58)</f>
        <v>3.3846153846153846</v>
      </c>
      <c r="AN59" s="33">
        <v>3</v>
      </c>
      <c r="AO59" s="118"/>
      <c r="AP59" s="42">
        <v>2</v>
      </c>
      <c r="AQ59" s="42">
        <v>1</v>
      </c>
      <c r="AR59" s="42">
        <v>0</v>
      </c>
      <c r="AW59" s="104">
        <v>3</v>
      </c>
      <c r="AX59" s="104"/>
      <c r="AY59" s="104">
        <v>2</v>
      </c>
      <c r="AZ59" s="104">
        <v>1</v>
      </c>
      <c r="BA59" s="104">
        <v>0</v>
      </c>
    </row>
    <row r="60" spans="1:64" s="8" customFormat="1" x14ac:dyDescent="0.2">
      <c r="A60" s="8">
        <v>125</v>
      </c>
      <c r="B60" s="8" t="s">
        <v>433</v>
      </c>
      <c r="C60" s="8">
        <v>4</v>
      </c>
      <c r="D60" s="8" t="s">
        <v>273</v>
      </c>
      <c r="W60" s="8">
        <v>1</v>
      </c>
      <c r="X60" s="8">
        <v>1</v>
      </c>
      <c r="Y60" s="8">
        <v>0</v>
      </c>
      <c r="Z60" s="38">
        <v>0</v>
      </c>
      <c r="AA60" s="8">
        <v>0</v>
      </c>
      <c r="AB60" s="33">
        <f t="shared" si="16"/>
        <v>2</v>
      </c>
      <c r="AC60" s="118"/>
      <c r="AD60" s="42">
        <f t="shared" si="17"/>
        <v>2</v>
      </c>
      <c r="AE60" s="42">
        <f t="shared" si="18"/>
        <v>0</v>
      </c>
      <c r="AF60" s="42">
        <f t="shared" si="19"/>
        <v>0</v>
      </c>
      <c r="AG60" s="54"/>
      <c r="AH60" s="33">
        <v>5</v>
      </c>
      <c r="AJ60" s="90"/>
      <c r="AN60" s="33">
        <v>2</v>
      </c>
      <c r="AO60" s="118"/>
      <c r="AP60" s="42">
        <v>2</v>
      </c>
      <c r="AQ60" s="42">
        <v>0</v>
      </c>
      <c r="AR60" s="42">
        <v>0</v>
      </c>
      <c r="AW60" s="104">
        <v>2</v>
      </c>
      <c r="AX60" s="104"/>
      <c r="AY60" s="104">
        <v>2</v>
      </c>
      <c r="AZ60" s="104">
        <v>0</v>
      </c>
      <c r="BA60" s="104">
        <v>0</v>
      </c>
    </row>
    <row r="61" spans="1:64" s="8" customFormat="1" x14ac:dyDescent="0.2">
      <c r="A61" s="8">
        <v>170</v>
      </c>
      <c r="B61" s="8" t="s">
        <v>534</v>
      </c>
      <c r="C61" s="8">
        <v>4</v>
      </c>
      <c r="D61" s="8" t="s">
        <v>375</v>
      </c>
      <c r="W61" s="8">
        <v>1</v>
      </c>
      <c r="X61" s="8">
        <v>1</v>
      </c>
      <c r="Y61" s="8">
        <v>0</v>
      </c>
      <c r="Z61" s="38">
        <v>1</v>
      </c>
      <c r="AA61" s="8">
        <v>1</v>
      </c>
      <c r="AB61" s="33">
        <f t="shared" si="16"/>
        <v>4</v>
      </c>
      <c r="AC61" s="118"/>
      <c r="AD61" s="42">
        <f t="shared" si="17"/>
        <v>2</v>
      </c>
      <c r="AE61" s="42">
        <f t="shared" si="18"/>
        <v>2</v>
      </c>
      <c r="AF61" s="42">
        <f t="shared" si="19"/>
        <v>0</v>
      </c>
      <c r="AG61" s="54"/>
      <c r="AH61" s="33">
        <v>2</v>
      </c>
      <c r="AJ61" s="78"/>
      <c r="AN61" s="33">
        <v>4</v>
      </c>
      <c r="AO61" s="118"/>
      <c r="AP61" s="42">
        <v>2</v>
      </c>
      <c r="AQ61" s="42">
        <v>2</v>
      </c>
      <c r="AR61" s="42">
        <v>0</v>
      </c>
      <c r="AW61" s="104">
        <v>4</v>
      </c>
      <c r="AX61" s="104"/>
      <c r="AY61" s="104">
        <v>2</v>
      </c>
      <c r="AZ61" s="104">
        <v>2</v>
      </c>
      <c r="BA61" s="104">
        <v>0</v>
      </c>
    </row>
    <row r="62" spans="1:64" s="8" customFormat="1" x14ac:dyDescent="0.2">
      <c r="A62" s="8">
        <v>176</v>
      </c>
      <c r="B62" s="8" t="s">
        <v>538</v>
      </c>
      <c r="C62" s="8">
        <v>4</v>
      </c>
      <c r="D62" s="8" t="s">
        <v>387</v>
      </c>
      <c r="W62" s="8">
        <v>1</v>
      </c>
      <c r="X62" s="8">
        <v>1</v>
      </c>
      <c r="Y62" s="8">
        <v>1</v>
      </c>
      <c r="Z62" s="38">
        <v>0</v>
      </c>
      <c r="AA62" s="8">
        <v>1</v>
      </c>
      <c r="AB62" s="33">
        <f t="shared" si="16"/>
        <v>4</v>
      </c>
      <c r="AC62" s="118"/>
      <c r="AD62" s="42">
        <f t="shared" si="17"/>
        <v>2</v>
      </c>
      <c r="AE62" s="42">
        <f t="shared" si="18"/>
        <v>1</v>
      </c>
      <c r="AF62" s="42">
        <f t="shared" si="19"/>
        <v>1</v>
      </c>
      <c r="AG62" s="54"/>
      <c r="AH62" s="33">
        <v>1</v>
      </c>
      <c r="AJ62" s="54"/>
      <c r="AN62" s="33">
        <v>4</v>
      </c>
      <c r="AO62" s="118"/>
      <c r="AP62" s="42">
        <v>2</v>
      </c>
      <c r="AQ62" s="42">
        <v>1</v>
      </c>
      <c r="AR62" s="42">
        <v>1</v>
      </c>
      <c r="AW62" s="104">
        <v>4</v>
      </c>
      <c r="AX62" s="104"/>
      <c r="AY62" s="104">
        <v>2</v>
      </c>
      <c r="AZ62" s="104">
        <v>1</v>
      </c>
      <c r="BA62" s="104">
        <v>1</v>
      </c>
    </row>
    <row r="63" spans="1:64" ht="15" customHeight="1" x14ac:dyDescent="0.2">
      <c r="A63" s="11"/>
      <c r="B63" s="212" t="s">
        <v>967</v>
      </c>
      <c r="C63" s="11"/>
      <c r="D63" s="8"/>
      <c r="E63" s="8"/>
      <c r="F63" s="8"/>
      <c r="G63" s="8"/>
      <c r="H63" s="8"/>
      <c r="I63" s="8"/>
      <c r="J63" s="8"/>
      <c r="K63" s="8"/>
      <c r="L63" s="8"/>
      <c r="M63" s="15"/>
      <c r="N63" s="15"/>
      <c r="O63" s="15"/>
      <c r="P63" s="8"/>
      <c r="Q63" s="8"/>
      <c r="R63" s="8"/>
      <c r="S63" s="8"/>
      <c r="T63" s="8"/>
      <c r="U63" s="8"/>
      <c r="V63" s="8"/>
      <c r="W63" s="13"/>
      <c r="X63" s="13"/>
      <c r="Y63" s="13"/>
      <c r="Z63" s="12"/>
      <c r="AA63" s="13"/>
      <c r="AB63" s="7"/>
      <c r="AC63" s="7"/>
      <c r="AD63" s="7"/>
      <c r="AE63" s="7"/>
      <c r="AF63" s="7"/>
      <c r="AG63" s="7"/>
      <c r="AI63" s="139"/>
      <c r="AJ63" s="139"/>
      <c r="AK63" s="139"/>
      <c r="AL63" s="139"/>
      <c r="AM63" s="139"/>
      <c r="AN63" s="7"/>
      <c r="AO63" s="7"/>
      <c r="AP63" s="7"/>
      <c r="AQ63" s="7"/>
      <c r="AR63" s="7"/>
      <c r="AS63" s="139"/>
      <c r="AU63" s="139"/>
      <c r="AV63" s="139"/>
      <c r="AW63" s="215"/>
      <c r="AX63" s="215"/>
      <c r="AY63" s="215"/>
      <c r="BA63" s="215"/>
    </row>
    <row r="64" spans="1:64" ht="15" customHeight="1" x14ac:dyDescent="0.2">
      <c r="A64" s="11"/>
      <c r="C64" s="11"/>
      <c r="D64" s="8"/>
      <c r="E64" s="8"/>
      <c r="F64" s="8"/>
      <c r="G64" s="8"/>
      <c r="H64" s="8"/>
      <c r="I64" s="8"/>
      <c r="J64" s="8"/>
      <c r="K64" s="8"/>
      <c r="L64" s="8"/>
      <c r="M64" s="15"/>
      <c r="N64" s="15"/>
      <c r="O64" s="15"/>
      <c r="P64" s="8"/>
      <c r="Q64" s="8"/>
      <c r="R64" s="8"/>
      <c r="S64" s="8"/>
      <c r="T64" s="8"/>
      <c r="U64" s="8"/>
      <c r="V64" s="8" t="s">
        <v>960</v>
      </c>
      <c r="W64" s="13">
        <f t="shared" ref="W64:AB64" si="20">AVERAGE(W3:W58)</f>
        <v>0.54716981132075471</v>
      </c>
      <c r="X64" s="13">
        <f t="shared" si="20"/>
        <v>0.71698113207547165</v>
      </c>
      <c r="Y64" s="13">
        <f t="shared" si="20"/>
        <v>0.28301886792452829</v>
      </c>
      <c r="Z64" s="13">
        <f t="shared" si="20"/>
        <v>0.14150943396226415</v>
      </c>
      <c r="AA64" s="13">
        <f t="shared" si="20"/>
        <v>0.28301886792452829</v>
      </c>
      <c r="AB64" s="13">
        <f t="shared" si="20"/>
        <v>1.9716981132075471</v>
      </c>
      <c r="AC64" s="13"/>
      <c r="AD64" s="13">
        <f>AVERAGE(AD3:AD58)</f>
        <v>1.2641509433962264</v>
      </c>
      <c r="AE64" s="13">
        <f>AVERAGE(AE3:AE58)</f>
        <v>0.42452830188679247</v>
      </c>
      <c r="AF64" s="13">
        <f>AVERAGE(AF3:AF58)</f>
        <v>0.28301886792452829</v>
      </c>
      <c r="AG64" s="7"/>
      <c r="AI64" s="139"/>
      <c r="AJ64" s="139"/>
      <c r="AK64" s="139"/>
      <c r="AL64" s="139"/>
      <c r="AM64" s="139"/>
      <c r="AN64" s="13">
        <v>1.9716981132075471</v>
      </c>
      <c r="AO64" s="13"/>
      <c r="AP64" s="13">
        <v>1.2641509433962264</v>
      </c>
      <c r="AQ64" s="13">
        <v>0.42452830188679247</v>
      </c>
      <c r="AR64" s="13">
        <v>0.28301886792452829</v>
      </c>
      <c r="AS64" s="139"/>
      <c r="AU64" s="139"/>
      <c r="AV64" s="139"/>
      <c r="AW64" s="215">
        <v>1.9716981132075471</v>
      </c>
      <c r="AX64" s="215"/>
      <c r="AY64" s="215">
        <v>1.2641509433962264</v>
      </c>
      <c r="AZ64" s="108">
        <v>0.42452830188679247</v>
      </c>
      <c r="BA64" s="215">
        <v>0.28301886792452829</v>
      </c>
    </row>
    <row r="65" spans="1:64" ht="15" customHeight="1" x14ac:dyDescent="0.2">
      <c r="A65" s="54"/>
      <c r="B65" s="138"/>
      <c r="C65" s="138"/>
      <c r="E65" s="73"/>
      <c r="F65" s="73"/>
      <c r="G65" s="73"/>
      <c r="H65" s="73"/>
      <c r="I65" s="73"/>
      <c r="J65" s="73"/>
      <c r="K65" s="73"/>
      <c r="L65" s="73"/>
      <c r="M65" s="73"/>
      <c r="N65" s="73"/>
      <c r="O65" s="73"/>
      <c r="P65" s="73"/>
      <c r="Q65" s="73"/>
      <c r="R65" s="73"/>
      <c r="S65" s="73"/>
      <c r="T65" s="73"/>
      <c r="U65" s="73"/>
      <c r="AC65" s="139"/>
      <c r="AD65" s="139"/>
      <c r="AE65" s="139"/>
      <c r="AF65" s="139"/>
      <c r="AG65" s="139"/>
      <c r="AI65" s="139"/>
      <c r="AJ65" s="139"/>
      <c r="AK65" s="139"/>
      <c r="AL65" s="139"/>
      <c r="AM65" s="139"/>
      <c r="AO65" s="139"/>
      <c r="AP65" s="139"/>
      <c r="AQ65" s="139"/>
      <c r="AR65" s="139"/>
      <c r="AS65" s="139"/>
      <c r="AU65" s="139"/>
      <c r="AV65" s="139"/>
      <c r="AW65" s="215"/>
      <c r="AX65" s="215"/>
      <c r="AY65" s="215"/>
      <c r="BA65" s="215"/>
    </row>
    <row r="66" spans="1:64" ht="15" customHeight="1" x14ac:dyDescent="0.2">
      <c r="A66" s="54"/>
      <c r="B66" s="138"/>
      <c r="C66" s="138"/>
      <c r="E66" s="73"/>
      <c r="F66" s="73"/>
      <c r="G66" s="73"/>
      <c r="H66" s="73"/>
      <c r="I66" s="73"/>
      <c r="J66" s="73"/>
      <c r="K66" s="73"/>
      <c r="L66" s="73"/>
      <c r="M66" s="73"/>
      <c r="N66" s="73"/>
      <c r="O66" s="73"/>
      <c r="P66" s="73"/>
      <c r="Q66" s="73"/>
      <c r="R66" s="73"/>
      <c r="S66" s="107" t="s">
        <v>947</v>
      </c>
      <c r="T66" s="107"/>
      <c r="U66" s="107"/>
      <c r="V66" s="104"/>
      <c r="W66" s="57">
        <f t="shared" ref="W66:AB66" si="21">AVERAGE(W3:W19)</f>
        <v>0.23529411764705882</v>
      </c>
      <c r="X66" s="57">
        <f t="shared" si="21"/>
        <v>0.58823529411764708</v>
      </c>
      <c r="Y66" s="57">
        <f t="shared" si="21"/>
        <v>0.20588235294117646</v>
      </c>
      <c r="Z66" s="57">
        <f t="shared" si="21"/>
        <v>2.9411764705882353E-2</v>
      </c>
      <c r="AA66" s="57">
        <f t="shared" si="21"/>
        <v>0.17647058823529413</v>
      </c>
      <c r="AB66" s="57">
        <f t="shared" si="21"/>
        <v>1.2352941176470589</v>
      </c>
      <c r="AC66" s="57"/>
      <c r="AD66" s="57">
        <f>AVERAGE(AD3:AD19)</f>
        <v>0.82352941176470584</v>
      </c>
      <c r="AE66" s="57">
        <f>AVERAGE(AE3:AE19)</f>
        <v>0.20588235294117646</v>
      </c>
      <c r="AF66" s="57">
        <f>AVERAGE(AF3:AF19)</f>
        <v>0.20588235294117646</v>
      </c>
      <c r="AG66" s="139"/>
      <c r="AI66" s="139"/>
      <c r="AJ66" s="139"/>
      <c r="AK66" s="139"/>
      <c r="AL66" s="139"/>
      <c r="AM66" s="139"/>
      <c r="AN66" s="57">
        <v>1.2352941176470589</v>
      </c>
      <c r="AO66" s="57"/>
      <c r="AP66" s="57">
        <v>0.82352941176470584</v>
      </c>
      <c r="AQ66" s="57">
        <v>0.20588235294117646</v>
      </c>
      <c r="AR66" s="57">
        <v>0.20588235294117646</v>
      </c>
      <c r="AS66" s="139"/>
      <c r="AU66" s="139"/>
      <c r="AV66" s="139"/>
      <c r="AW66" s="215">
        <v>1.2352941176470589</v>
      </c>
      <c r="AX66" s="215"/>
      <c r="AY66" s="215">
        <v>0.82352941176470584</v>
      </c>
      <c r="AZ66" s="108">
        <v>0.20588235294117646</v>
      </c>
      <c r="BA66" s="215">
        <v>0.20588235294117646</v>
      </c>
    </row>
    <row r="67" spans="1:64" ht="15" customHeight="1" x14ac:dyDescent="0.2">
      <c r="B67" s="138"/>
      <c r="C67" s="138"/>
      <c r="D67" s="140"/>
      <c r="J67" s="73"/>
      <c r="M67" s="54"/>
      <c r="N67" s="54"/>
      <c r="O67" s="54"/>
      <c r="S67" s="107" t="s">
        <v>948</v>
      </c>
      <c r="T67" s="107"/>
      <c r="U67" s="107"/>
      <c r="V67" s="104"/>
      <c r="W67" s="57">
        <f t="shared" ref="W67:AB67" si="22">AVERAGE(W21:W34)</f>
        <v>0.6428571428571429</v>
      </c>
      <c r="X67" s="57">
        <f t="shared" si="22"/>
        <v>0.7857142857142857</v>
      </c>
      <c r="Y67" s="57">
        <f t="shared" si="22"/>
        <v>0.21428571428571427</v>
      </c>
      <c r="Z67" s="57">
        <f t="shared" si="22"/>
        <v>0.10714285714285714</v>
      </c>
      <c r="AA67" s="57">
        <f t="shared" si="22"/>
        <v>0.42857142857142855</v>
      </c>
      <c r="AB67" s="57">
        <f t="shared" si="22"/>
        <v>2.1785714285714284</v>
      </c>
      <c r="AC67" s="57"/>
      <c r="AD67" s="57">
        <f>AVERAGE(AD21:AD34)</f>
        <v>1.4285714285714286</v>
      </c>
      <c r="AE67" s="57">
        <f>AVERAGE(AE21:AE34)</f>
        <v>0.5357142857142857</v>
      </c>
      <c r="AF67" s="57">
        <f>AVERAGE(AF21:AF34)</f>
        <v>0.21428571428571427</v>
      </c>
      <c r="AG67" s="211"/>
      <c r="AH67" s="211"/>
      <c r="AI67" s="211"/>
      <c r="AJ67" s="211"/>
      <c r="AK67" s="211"/>
      <c r="AL67" s="211"/>
      <c r="AM67" s="211"/>
      <c r="AN67" s="57">
        <v>2.1785714285714284</v>
      </c>
      <c r="AO67" s="57"/>
      <c r="AP67" s="57">
        <v>1.4285714285714286</v>
      </c>
      <c r="AQ67" s="57">
        <v>0.5357142857142857</v>
      </c>
      <c r="AR67" s="57">
        <v>0.21428571428571427</v>
      </c>
      <c r="AS67" s="211"/>
      <c r="AT67" s="211"/>
      <c r="AU67" s="211"/>
      <c r="AV67" s="211"/>
      <c r="AW67" s="130">
        <v>2.1785714285714284</v>
      </c>
      <c r="AX67" s="130"/>
      <c r="AY67" s="215">
        <v>1.4285714285714286</v>
      </c>
      <c r="AZ67" s="215">
        <v>0.5357142857142857</v>
      </c>
      <c r="BA67" s="215">
        <v>0.21428571428571427</v>
      </c>
      <c r="BD67" s="139"/>
      <c r="BE67" s="139"/>
      <c r="BF67" s="139"/>
      <c r="BG67" s="139"/>
      <c r="BH67" s="139"/>
      <c r="BI67" s="139"/>
      <c r="BJ67" s="139"/>
      <c r="BK67" s="139"/>
      <c r="BL67" s="139"/>
    </row>
    <row r="68" spans="1:64" ht="15" customHeight="1" x14ac:dyDescent="0.2">
      <c r="A68" s="54"/>
      <c r="B68" s="54"/>
      <c r="E68" s="73"/>
      <c r="F68" s="73"/>
      <c r="G68" s="73"/>
      <c r="H68" s="73"/>
      <c r="I68" s="73"/>
      <c r="J68" s="73"/>
      <c r="K68" s="73"/>
      <c r="L68" s="73"/>
      <c r="M68" s="73"/>
      <c r="N68" s="73"/>
      <c r="O68" s="73"/>
      <c r="P68" s="73"/>
      <c r="Q68" s="73"/>
      <c r="R68" s="73"/>
      <c r="S68" s="104" t="s">
        <v>950</v>
      </c>
      <c r="T68" s="104"/>
      <c r="U68" s="104"/>
      <c r="V68" s="104"/>
      <c r="W68" s="57">
        <f t="shared" ref="W68:AB68" si="23">AVERAGE(W36:W44)</f>
        <v>0.88888888888888884</v>
      </c>
      <c r="X68" s="57">
        <f t="shared" si="23"/>
        <v>1</v>
      </c>
      <c r="Y68" s="57">
        <f t="shared" si="23"/>
        <v>0.3888888888888889</v>
      </c>
      <c r="Z68" s="57">
        <f t="shared" si="23"/>
        <v>0.33333333333333331</v>
      </c>
      <c r="AA68" s="57">
        <f t="shared" si="23"/>
        <v>0.33333333333333331</v>
      </c>
      <c r="AB68" s="57">
        <f t="shared" si="23"/>
        <v>2.9444444444444446</v>
      </c>
      <c r="AC68" s="57"/>
      <c r="AD68" s="57">
        <f>AVERAGE(AD36:AD44)</f>
        <v>1.8888888888888888</v>
      </c>
      <c r="AE68" s="57">
        <f>AVERAGE(AE36:AE44)</f>
        <v>0.66666666666666663</v>
      </c>
      <c r="AF68" s="57">
        <f>AVERAGE(AF36:AF44)</f>
        <v>0.3888888888888889</v>
      </c>
      <c r="AG68" s="139"/>
      <c r="AI68" s="139"/>
      <c r="AJ68" s="139"/>
      <c r="AK68" s="139"/>
      <c r="AL68" s="139"/>
      <c r="AM68" s="139"/>
      <c r="AN68" s="57">
        <v>2.9444444444444446</v>
      </c>
      <c r="AO68" s="57"/>
      <c r="AP68" s="57">
        <v>1.8888888888888888</v>
      </c>
      <c r="AQ68" s="57">
        <v>0.66666666666666663</v>
      </c>
      <c r="AR68" s="57">
        <v>0.3888888888888889</v>
      </c>
      <c r="AS68" s="139"/>
      <c r="AU68" s="139"/>
      <c r="AV68" s="139"/>
      <c r="AW68" s="215">
        <v>2.9444444444444446</v>
      </c>
      <c r="AX68" s="215"/>
      <c r="AY68" s="215">
        <v>1.8888888888888888</v>
      </c>
      <c r="AZ68" s="108">
        <v>0.66666666666666663</v>
      </c>
      <c r="BA68" s="215">
        <v>0.3888888888888889</v>
      </c>
    </row>
    <row r="69" spans="1:64" ht="15" customHeight="1" x14ac:dyDescent="0.2">
      <c r="S69" s="104" t="s">
        <v>949</v>
      </c>
      <c r="T69" s="104"/>
      <c r="U69" s="104"/>
      <c r="V69" s="104"/>
      <c r="W69" s="57">
        <f>AVERAGE(W46:W62)</f>
        <v>0.70588235294117652</v>
      </c>
      <c r="X69" s="57">
        <f t="shared" ref="X69:AE69" si="24">AVERAGE(X46:X62)</f>
        <v>0.70588235294117652</v>
      </c>
      <c r="Y69" s="57">
        <f t="shared" si="24"/>
        <v>0.35294117647058826</v>
      </c>
      <c r="Z69" s="57">
        <f t="shared" si="24"/>
        <v>0.20588235294117646</v>
      </c>
      <c r="AA69" s="57">
        <f t="shared" si="24"/>
        <v>0.35294117647058826</v>
      </c>
      <c r="AB69" s="57">
        <f t="shared" si="24"/>
        <v>2.3235294117647061</v>
      </c>
      <c r="AC69" s="57"/>
      <c r="AD69" s="57">
        <f t="shared" si="24"/>
        <v>1.411764705882353</v>
      </c>
      <c r="AE69" s="57">
        <f t="shared" si="24"/>
        <v>0.55882352941176472</v>
      </c>
      <c r="AF69" s="57">
        <f>AVERAGE(AF46:AF62)</f>
        <v>0.35294117647058826</v>
      </c>
      <c r="AN69" s="57">
        <v>2.3235294117647061</v>
      </c>
      <c r="AO69" s="57"/>
      <c r="AP69" s="57">
        <v>1.411764705882353</v>
      </c>
      <c r="AQ69" s="57">
        <v>0.55882352941176472</v>
      </c>
      <c r="AR69" s="57">
        <v>0.35294117647058826</v>
      </c>
      <c r="AW69" s="108">
        <v>2.3235294117647061</v>
      </c>
      <c r="AY69" s="108">
        <v>1.411764705882353</v>
      </c>
      <c r="AZ69" s="108">
        <v>0.55882352941176472</v>
      </c>
      <c r="BA69" s="108">
        <v>0.35294117647058826</v>
      </c>
    </row>
    <row r="70" spans="1:64" ht="15" customHeight="1" x14ac:dyDescent="0.2">
      <c r="S70" s="104"/>
      <c r="T70" s="104"/>
      <c r="U70" s="104"/>
      <c r="V70" s="104"/>
      <c r="W70" s="57"/>
      <c r="X70" s="57"/>
      <c r="Y70" s="57"/>
      <c r="Z70" s="57"/>
      <c r="AA70" s="57"/>
      <c r="AB70" s="118"/>
      <c r="AC70" s="118"/>
      <c r="AD70" s="118"/>
      <c r="AE70" s="118"/>
      <c r="AN70" s="118"/>
      <c r="AO70" s="118"/>
      <c r="AP70" s="118"/>
      <c r="AQ70" s="118"/>
    </row>
    <row r="71" spans="1:64" ht="15" customHeight="1" x14ac:dyDescent="0.2">
      <c r="S71" s="104"/>
      <c r="T71" s="104"/>
      <c r="U71" s="104"/>
      <c r="V71" s="104"/>
      <c r="W71" s="57"/>
      <c r="X71" s="57"/>
      <c r="Y71" s="57"/>
      <c r="Z71" s="57"/>
      <c r="AA71" s="57"/>
      <c r="AB71" s="57"/>
      <c r="AC71" s="57"/>
      <c r="AD71" s="57"/>
      <c r="AE71" s="57"/>
      <c r="AN71" s="57"/>
      <c r="AO71" s="57"/>
      <c r="AP71" s="57"/>
      <c r="AQ71" s="57"/>
    </row>
  </sheetData>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L71"/>
  <sheetViews>
    <sheetView zoomScale="150" zoomScaleNormal="150" zoomScalePageLayoutView="150" workbookViewId="0">
      <pane xSplit="3" ySplit="2" topLeftCell="D30" activePane="bottomRight" state="frozen"/>
      <selection pane="topRight" activeCell="D1" sqref="D1"/>
      <selection pane="bottomLeft" activeCell="A3" sqref="A3"/>
      <selection pane="bottomRight" activeCell="H34" sqref="H34"/>
    </sheetView>
  </sheetViews>
  <sheetFormatPr baseColWidth="10" defaultColWidth="12.6640625" defaultRowHeight="15" customHeight="1" x14ac:dyDescent="0.2"/>
  <cols>
    <col min="1" max="1" width="5.33203125" style="131" bestFit="1" customWidth="1"/>
    <col min="2" max="2" width="12.6640625" style="131" customWidth="1"/>
    <col min="3" max="3" width="4" style="131" customWidth="1"/>
    <col min="4" max="4" width="33.1640625" style="54" customWidth="1"/>
    <col min="5" max="5" width="3.1640625" style="54" bestFit="1" customWidth="1"/>
    <col min="6" max="8" width="4.1640625" style="54" bestFit="1" customWidth="1"/>
    <col min="9" max="9" width="2.1640625" style="54" bestFit="1" customWidth="1"/>
    <col min="10" max="10" width="6.6640625" style="54" customWidth="1"/>
    <col min="11" max="11" width="3.33203125" style="54" bestFit="1" customWidth="1"/>
    <col min="12" max="12" width="2.33203125" style="54" bestFit="1" customWidth="1"/>
    <col min="13" max="14" width="3.5" style="143" bestFit="1" customWidth="1"/>
    <col min="15" max="15" width="5.1640625" style="143" bestFit="1" customWidth="1"/>
    <col min="16" max="16" width="7.6640625" style="54" customWidth="1"/>
    <col min="17" max="17" width="3.33203125" style="54" bestFit="1" customWidth="1"/>
    <col min="18" max="19" width="2.33203125" style="54" bestFit="1" customWidth="1"/>
    <col min="20" max="20" width="3.33203125" style="54" bestFit="1" customWidth="1"/>
    <col min="21" max="21" width="2.1640625" style="54" customWidth="1"/>
    <col min="22" max="22" width="4.6640625" style="54" customWidth="1"/>
    <col min="23" max="23" width="7.6640625" style="159" bestFit="1" customWidth="1"/>
    <col min="24" max="25" width="4.33203125" style="159" bestFit="1" customWidth="1"/>
    <col min="26" max="26" width="4.33203125" style="136" bestFit="1" customWidth="1"/>
    <col min="27" max="27" width="4.33203125" style="159" bestFit="1" customWidth="1"/>
    <col min="28" max="28" width="3.83203125" style="132" customWidth="1"/>
    <col min="29" max="33" width="4.33203125" style="54" bestFit="1" customWidth="1"/>
    <col min="34" max="34" width="3.33203125" style="54" customWidth="1"/>
    <col min="35" max="35" width="4.33203125" style="54" customWidth="1"/>
    <col min="36" max="39" width="4.33203125" style="54" bestFit="1" customWidth="1"/>
    <col min="40" max="40" width="3.33203125" style="54" customWidth="1"/>
    <col min="41" max="45" width="4.33203125" style="54" bestFit="1" customWidth="1"/>
    <col min="46" max="46" width="3.33203125" style="54" customWidth="1"/>
    <col min="47" max="51" width="4.33203125" style="54" bestFit="1" customWidth="1"/>
    <col min="52" max="52" width="12.6640625" style="54"/>
    <col min="53" max="53" width="5" style="54" customWidth="1"/>
    <col min="54" max="55" width="5.1640625" style="54" customWidth="1"/>
    <col min="56" max="16384" width="12.6640625" style="54"/>
  </cols>
  <sheetData>
    <row r="1" spans="1:64" ht="13.5" customHeight="1" x14ac:dyDescent="0.2">
      <c r="A1" s="19"/>
      <c r="B1" s="19"/>
      <c r="C1" s="19"/>
      <c r="D1" s="18"/>
      <c r="E1" s="218" t="s">
        <v>20</v>
      </c>
      <c r="F1" s="218"/>
      <c r="G1" s="218"/>
      <c r="H1" s="218"/>
      <c r="I1" s="218"/>
      <c r="J1" s="18"/>
      <c r="K1" s="20" t="s">
        <v>25</v>
      </c>
      <c r="L1" s="20"/>
      <c r="M1" s="20"/>
      <c r="N1" s="20"/>
      <c r="O1" s="20"/>
      <c r="P1" s="18"/>
      <c r="Q1" s="20" t="s">
        <v>392</v>
      </c>
      <c r="R1" s="20"/>
      <c r="S1" s="20"/>
      <c r="T1" s="20"/>
      <c r="U1" s="20"/>
      <c r="V1" s="158"/>
      <c r="W1" s="218" t="s">
        <v>393</v>
      </c>
      <c r="X1" s="218"/>
      <c r="Y1" s="218"/>
      <c r="Z1" s="218"/>
      <c r="AA1" s="218"/>
      <c r="AB1" s="20"/>
      <c r="AC1" s="20"/>
      <c r="AD1" s="20"/>
      <c r="AE1" s="20"/>
      <c r="AF1" s="20"/>
      <c r="AG1" s="20"/>
      <c r="AI1" s="219"/>
      <c r="AJ1" s="219"/>
      <c r="AK1" s="219"/>
      <c r="AL1" s="219"/>
      <c r="AM1" s="219"/>
      <c r="AO1" s="219"/>
      <c r="AP1" s="219"/>
      <c r="AQ1" s="219"/>
      <c r="AR1" s="219"/>
      <c r="AS1" s="219"/>
      <c r="AU1" s="219"/>
      <c r="AV1" s="219"/>
      <c r="AW1" s="219"/>
      <c r="AX1" s="219"/>
      <c r="AY1" s="219"/>
    </row>
    <row r="2" spans="1:64" s="135" customFormat="1" ht="13.5" customHeight="1" x14ac:dyDescent="0.2">
      <c r="A2" s="21" t="s">
        <v>0</v>
      </c>
      <c r="B2" s="21" t="s">
        <v>398</v>
      </c>
      <c r="C2" s="21" t="s">
        <v>399</v>
      </c>
      <c r="D2" s="22" t="s">
        <v>2</v>
      </c>
      <c r="E2" s="23" t="s">
        <v>3</v>
      </c>
      <c r="F2" s="23" t="s">
        <v>4</v>
      </c>
      <c r="G2" s="23" t="s">
        <v>5</v>
      </c>
      <c r="H2" s="23" t="s">
        <v>6</v>
      </c>
      <c r="I2" s="23" t="s">
        <v>7</v>
      </c>
      <c r="J2" s="24" t="s">
        <v>1</v>
      </c>
      <c r="K2" s="25">
        <v>1</v>
      </c>
      <c r="L2" s="25">
        <v>2</v>
      </c>
      <c r="M2" s="26">
        <v>3</v>
      </c>
      <c r="N2" s="26">
        <v>4</v>
      </c>
      <c r="O2" s="26">
        <v>5</v>
      </c>
      <c r="P2" s="24" t="s">
        <v>8</v>
      </c>
      <c r="Q2" s="25">
        <v>1</v>
      </c>
      <c r="R2" s="25">
        <v>2</v>
      </c>
      <c r="S2" s="25">
        <v>3</v>
      </c>
      <c r="T2" s="25">
        <v>4</v>
      </c>
      <c r="U2" s="25">
        <v>5</v>
      </c>
      <c r="V2" s="27"/>
      <c r="W2" s="75">
        <v>1</v>
      </c>
      <c r="X2" s="75">
        <v>2</v>
      </c>
      <c r="Y2" s="75">
        <v>3</v>
      </c>
      <c r="Z2" s="27">
        <v>4</v>
      </c>
      <c r="AA2" s="75">
        <v>5</v>
      </c>
      <c r="AB2" s="76" t="s">
        <v>567</v>
      </c>
      <c r="AC2" s="76"/>
      <c r="AD2" s="76" t="s">
        <v>565</v>
      </c>
      <c r="AE2" s="76" t="s">
        <v>561</v>
      </c>
      <c r="AF2" s="76" t="s">
        <v>566</v>
      </c>
      <c r="AG2" s="76"/>
      <c r="AI2" s="205" t="s">
        <v>966</v>
      </c>
      <c r="AJ2" s="134"/>
      <c r="AK2" s="134"/>
      <c r="AL2" s="134"/>
      <c r="AM2" s="134"/>
      <c r="AO2" s="134"/>
      <c r="AP2" s="134"/>
      <c r="AQ2" s="134"/>
      <c r="AR2" s="134"/>
      <c r="AS2" s="134"/>
      <c r="AU2" s="134"/>
      <c r="AV2" s="134"/>
      <c r="AW2" s="134"/>
      <c r="AX2" s="134"/>
      <c r="AY2" s="134"/>
    </row>
    <row r="3" spans="1:64" s="78" customFormat="1" ht="13.5" customHeight="1" x14ac:dyDescent="0.2">
      <c r="A3" s="152" t="s">
        <v>95</v>
      </c>
      <c r="B3" s="156" t="s">
        <v>440</v>
      </c>
      <c r="C3" s="32">
        <v>1</v>
      </c>
      <c r="D3" s="149" t="s">
        <v>102</v>
      </c>
      <c r="E3" s="34">
        <v>0</v>
      </c>
      <c r="F3" s="34">
        <v>1</v>
      </c>
      <c r="G3" s="34">
        <v>1</v>
      </c>
      <c r="H3" s="34">
        <v>1</v>
      </c>
      <c r="I3" s="34">
        <v>0</v>
      </c>
      <c r="J3" s="150"/>
      <c r="K3" s="90">
        <v>0</v>
      </c>
      <c r="L3" s="90">
        <v>0</v>
      </c>
      <c r="M3" s="151">
        <v>0.5</v>
      </c>
      <c r="N3" s="151">
        <v>0.5</v>
      </c>
      <c r="O3" s="151">
        <v>0</v>
      </c>
      <c r="P3" s="150"/>
      <c r="Q3" s="90">
        <v>0</v>
      </c>
      <c r="R3" s="90">
        <v>0</v>
      </c>
      <c r="S3" s="90">
        <v>0</v>
      </c>
      <c r="T3" s="90">
        <v>0</v>
      </c>
      <c r="U3" s="90">
        <v>1</v>
      </c>
      <c r="V3" s="90"/>
      <c r="W3" s="77">
        <f t="shared" ref="W3:AA19" si="0">IF(((E3+K3+Q3)=1.5),0.5,ROUND((E3+K3+Q3)/3,0))</f>
        <v>0</v>
      </c>
      <c r="X3" s="77">
        <f t="shared" si="0"/>
        <v>0</v>
      </c>
      <c r="Y3" s="77">
        <f t="shared" si="0"/>
        <v>0.5</v>
      </c>
      <c r="Z3" s="144">
        <f t="shared" si="0"/>
        <v>0.5</v>
      </c>
      <c r="AA3" s="77">
        <f t="shared" si="0"/>
        <v>0</v>
      </c>
      <c r="AB3" s="42">
        <f t="shared" ref="AB3:AB19" si="1">SUM(W3:AA3)</f>
        <v>1</v>
      </c>
      <c r="AC3" s="42"/>
      <c r="AD3" s="42">
        <f t="shared" ref="AD3:AD19" si="2">W3+X3</f>
        <v>0</v>
      </c>
      <c r="AE3" s="42">
        <f t="shared" ref="AE3:AE19" si="3">Z3+AA3</f>
        <v>0.5</v>
      </c>
      <c r="AF3" s="42">
        <f t="shared" ref="AF3:AF19" si="4">Y3</f>
        <v>0.5</v>
      </c>
      <c r="AG3" s="42"/>
      <c r="AI3" s="80"/>
      <c r="AJ3" s="80"/>
      <c r="AK3" s="80"/>
      <c r="AL3" s="80"/>
      <c r="AM3" s="80"/>
      <c r="AO3" s="80"/>
      <c r="AP3" s="80"/>
      <c r="AQ3" s="80"/>
      <c r="AR3" s="80"/>
      <c r="AS3" s="80"/>
      <c r="AU3" s="80"/>
      <c r="AV3" s="80"/>
      <c r="AW3" s="80"/>
      <c r="AX3" s="80"/>
      <c r="AY3" s="80"/>
      <c r="BA3" s="80"/>
    </row>
    <row r="4" spans="1:64" s="78" customFormat="1" ht="13.5" customHeight="1" x14ac:dyDescent="0.2">
      <c r="A4" s="152" t="s">
        <v>260</v>
      </c>
      <c r="B4" s="156" t="s">
        <v>502</v>
      </c>
      <c r="C4" s="32">
        <v>1</v>
      </c>
      <c r="D4" s="149" t="s">
        <v>275</v>
      </c>
      <c r="E4" s="33">
        <v>0</v>
      </c>
      <c r="F4" s="33">
        <v>1</v>
      </c>
      <c r="G4" s="33">
        <v>1</v>
      </c>
      <c r="H4" s="33">
        <v>0</v>
      </c>
      <c r="I4" s="33">
        <v>0</v>
      </c>
      <c r="J4" s="33"/>
      <c r="K4" s="33">
        <v>0</v>
      </c>
      <c r="L4" s="33">
        <v>0</v>
      </c>
      <c r="M4" s="33">
        <v>0</v>
      </c>
      <c r="N4" s="33">
        <v>0</v>
      </c>
      <c r="O4" s="33">
        <v>1</v>
      </c>
      <c r="P4" s="33"/>
      <c r="Q4" s="33">
        <v>0</v>
      </c>
      <c r="R4" s="33">
        <v>1</v>
      </c>
      <c r="S4" s="33">
        <v>0</v>
      </c>
      <c r="T4" s="33">
        <v>0</v>
      </c>
      <c r="U4" s="33">
        <v>0</v>
      </c>
      <c r="V4" s="33"/>
      <c r="W4" s="77">
        <f t="shared" si="0"/>
        <v>0</v>
      </c>
      <c r="X4" s="77">
        <f t="shared" si="0"/>
        <v>1</v>
      </c>
      <c r="Y4" s="77">
        <f t="shared" si="0"/>
        <v>0</v>
      </c>
      <c r="Z4" s="144">
        <f t="shared" si="0"/>
        <v>0</v>
      </c>
      <c r="AA4" s="77">
        <f t="shared" si="0"/>
        <v>0</v>
      </c>
      <c r="AB4" s="42">
        <f t="shared" si="1"/>
        <v>1</v>
      </c>
      <c r="AC4" s="42"/>
      <c r="AD4" s="42">
        <f t="shared" si="2"/>
        <v>1</v>
      </c>
      <c r="AE4" s="42">
        <f t="shared" si="3"/>
        <v>0</v>
      </c>
      <c r="AF4" s="42">
        <f t="shared" si="4"/>
        <v>0</v>
      </c>
      <c r="AG4" s="145"/>
      <c r="AI4" s="80"/>
      <c r="AJ4" s="80"/>
      <c r="AK4" s="80"/>
      <c r="AL4" s="80"/>
      <c r="AM4" s="80"/>
      <c r="AO4" s="80"/>
      <c r="AP4" s="80"/>
      <c r="AQ4" s="80"/>
      <c r="AR4" s="80"/>
      <c r="AS4" s="80"/>
      <c r="AU4" s="80"/>
      <c r="AV4" s="80"/>
      <c r="AW4" s="80"/>
      <c r="AX4" s="80"/>
      <c r="AY4" s="80"/>
      <c r="BA4" s="80"/>
    </row>
    <row r="5" spans="1:64" s="90" customFormat="1" ht="13.5" customHeight="1" x14ac:dyDescent="0.2">
      <c r="A5" s="152" t="s">
        <v>270</v>
      </c>
      <c r="B5" s="156" t="s">
        <v>502</v>
      </c>
      <c r="C5" s="32">
        <v>1</v>
      </c>
      <c r="D5" s="149" t="s">
        <v>283</v>
      </c>
      <c r="E5" s="33">
        <v>1</v>
      </c>
      <c r="F5" s="33">
        <v>1</v>
      </c>
      <c r="G5" s="33">
        <v>0</v>
      </c>
      <c r="H5" s="33">
        <v>0</v>
      </c>
      <c r="I5" s="33">
        <v>1</v>
      </c>
      <c r="J5" s="33"/>
      <c r="K5" s="33">
        <v>1</v>
      </c>
      <c r="L5" s="33">
        <v>1</v>
      </c>
      <c r="M5" s="33">
        <v>0</v>
      </c>
      <c r="N5" s="155">
        <v>0.5</v>
      </c>
      <c r="O5" s="33">
        <v>1</v>
      </c>
      <c r="P5" s="33"/>
      <c r="Q5" s="33">
        <v>1</v>
      </c>
      <c r="R5" s="33">
        <v>1</v>
      </c>
      <c r="S5" s="33">
        <v>0</v>
      </c>
      <c r="T5" s="33">
        <v>0</v>
      </c>
      <c r="U5" s="33">
        <v>0</v>
      </c>
      <c r="V5" s="33"/>
      <c r="W5" s="77">
        <f t="shared" si="0"/>
        <v>1</v>
      </c>
      <c r="X5" s="77">
        <f t="shared" si="0"/>
        <v>1</v>
      </c>
      <c r="Y5" s="77">
        <f t="shared" si="0"/>
        <v>0</v>
      </c>
      <c r="Z5" s="144">
        <f t="shared" si="0"/>
        <v>0</v>
      </c>
      <c r="AA5" s="77">
        <f t="shared" si="0"/>
        <v>1</v>
      </c>
      <c r="AB5" s="42">
        <f t="shared" si="1"/>
        <v>3</v>
      </c>
      <c r="AC5" s="42"/>
      <c r="AD5" s="42">
        <f t="shared" si="2"/>
        <v>2</v>
      </c>
      <c r="AE5" s="42">
        <f t="shared" si="3"/>
        <v>1</v>
      </c>
      <c r="AF5" s="42">
        <f t="shared" si="4"/>
        <v>0</v>
      </c>
      <c r="AG5" s="145"/>
      <c r="AI5" s="148"/>
      <c r="AJ5" s="148"/>
      <c r="AK5" s="148"/>
      <c r="AL5" s="148"/>
      <c r="AM5" s="148"/>
      <c r="AO5" s="148"/>
      <c r="AP5" s="148"/>
      <c r="AQ5" s="148"/>
      <c r="AR5" s="148"/>
      <c r="AS5" s="148"/>
      <c r="AU5" s="148"/>
      <c r="AV5" s="148"/>
      <c r="AW5" s="148"/>
      <c r="AX5" s="148"/>
      <c r="AY5" s="148"/>
      <c r="BA5" s="148"/>
    </row>
    <row r="6" spans="1:64" s="78" customFormat="1" ht="13.5" customHeight="1" x14ac:dyDescent="0.2">
      <c r="A6" s="31" t="s">
        <v>272</v>
      </c>
      <c r="B6" s="156" t="s">
        <v>502</v>
      </c>
      <c r="C6" s="32">
        <v>1</v>
      </c>
      <c r="D6" s="149" t="s">
        <v>286</v>
      </c>
      <c r="E6" s="33">
        <v>0</v>
      </c>
      <c r="F6" s="33">
        <v>0</v>
      </c>
      <c r="G6" s="33">
        <v>0</v>
      </c>
      <c r="H6" s="33">
        <v>1</v>
      </c>
      <c r="I6" s="33">
        <v>0</v>
      </c>
      <c r="J6" s="33"/>
      <c r="K6" s="33">
        <v>0</v>
      </c>
      <c r="L6" s="33">
        <v>0</v>
      </c>
      <c r="M6" s="33">
        <v>0</v>
      </c>
      <c r="N6" s="33">
        <v>0</v>
      </c>
      <c r="O6" s="33">
        <v>1</v>
      </c>
      <c r="P6" s="33"/>
      <c r="Q6" s="33">
        <v>0</v>
      </c>
      <c r="R6" s="33">
        <v>1</v>
      </c>
      <c r="S6" s="33">
        <v>0</v>
      </c>
      <c r="T6" s="33">
        <v>0</v>
      </c>
      <c r="U6" s="33">
        <v>0</v>
      </c>
      <c r="V6" s="33"/>
      <c r="W6" s="77">
        <f t="shared" si="0"/>
        <v>0</v>
      </c>
      <c r="X6" s="77">
        <f t="shared" si="0"/>
        <v>0</v>
      </c>
      <c r="Y6" s="77">
        <f t="shared" si="0"/>
        <v>0</v>
      </c>
      <c r="Z6" s="144">
        <f t="shared" si="0"/>
        <v>0</v>
      </c>
      <c r="AA6" s="77">
        <f t="shared" si="0"/>
        <v>0</v>
      </c>
      <c r="AB6" s="42">
        <f t="shared" si="1"/>
        <v>0</v>
      </c>
      <c r="AC6" s="42"/>
      <c r="AD6" s="42">
        <f t="shared" si="2"/>
        <v>0</v>
      </c>
      <c r="AE6" s="42">
        <f t="shared" si="3"/>
        <v>0</v>
      </c>
      <c r="AF6" s="42">
        <f t="shared" si="4"/>
        <v>0</v>
      </c>
      <c r="AG6" s="42"/>
      <c r="AI6" s="80"/>
      <c r="AJ6" s="80"/>
      <c r="AK6" s="80"/>
      <c r="AL6" s="80"/>
      <c r="AM6" s="80"/>
      <c r="AO6" s="80"/>
      <c r="AP6" s="80"/>
      <c r="AQ6" s="80"/>
      <c r="AR6" s="80"/>
      <c r="AS6" s="80"/>
      <c r="AU6" s="80"/>
      <c r="AV6" s="80"/>
      <c r="AW6" s="80"/>
      <c r="AX6" s="80"/>
      <c r="AY6" s="80"/>
      <c r="BA6" s="80"/>
    </row>
    <row r="7" spans="1:64" s="78" customFormat="1" ht="13.5" customHeight="1" x14ac:dyDescent="0.2">
      <c r="A7" s="152" t="s">
        <v>274</v>
      </c>
      <c r="B7" s="156" t="s">
        <v>502</v>
      </c>
      <c r="C7" s="32">
        <v>1</v>
      </c>
      <c r="D7" s="149" t="s">
        <v>288</v>
      </c>
      <c r="E7" s="33">
        <v>0</v>
      </c>
      <c r="F7" s="33">
        <v>1</v>
      </c>
      <c r="G7" s="33">
        <v>0</v>
      </c>
      <c r="H7" s="33">
        <v>0</v>
      </c>
      <c r="I7" s="33">
        <v>0</v>
      </c>
      <c r="J7" s="33"/>
      <c r="K7" s="33">
        <v>0</v>
      </c>
      <c r="L7" s="33">
        <v>0</v>
      </c>
      <c r="M7" s="33">
        <v>0</v>
      </c>
      <c r="N7" s="33">
        <v>0</v>
      </c>
      <c r="O7" s="33">
        <v>0</v>
      </c>
      <c r="P7" s="33"/>
      <c r="Q7" s="33">
        <v>0</v>
      </c>
      <c r="R7" s="33">
        <v>1</v>
      </c>
      <c r="S7" s="33">
        <v>0</v>
      </c>
      <c r="T7" s="33">
        <v>0</v>
      </c>
      <c r="U7" s="33">
        <v>0</v>
      </c>
      <c r="V7" s="33"/>
      <c r="W7" s="77">
        <f t="shared" si="0"/>
        <v>0</v>
      </c>
      <c r="X7" s="77">
        <f t="shared" si="0"/>
        <v>1</v>
      </c>
      <c r="Y7" s="77">
        <f t="shared" si="0"/>
        <v>0</v>
      </c>
      <c r="Z7" s="144">
        <f t="shared" si="0"/>
        <v>0</v>
      </c>
      <c r="AA7" s="77">
        <f t="shared" si="0"/>
        <v>0</v>
      </c>
      <c r="AB7" s="42">
        <f t="shared" si="1"/>
        <v>1</v>
      </c>
      <c r="AC7" s="42"/>
      <c r="AD7" s="42">
        <f t="shared" si="2"/>
        <v>1</v>
      </c>
      <c r="AE7" s="42">
        <f t="shared" si="3"/>
        <v>0</v>
      </c>
      <c r="AF7" s="42">
        <f t="shared" si="4"/>
        <v>0</v>
      </c>
      <c r="AG7" s="42"/>
      <c r="AI7" s="80"/>
      <c r="AJ7" s="80"/>
      <c r="AK7" s="80"/>
      <c r="AL7" s="80"/>
      <c r="AM7" s="80"/>
      <c r="AO7" s="80"/>
      <c r="AP7" s="80"/>
      <c r="AQ7" s="80"/>
      <c r="AR7" s="80"/>
      <c r="AS7" s="80"/>
      <c r="AU7" s="80"/>
      <c r="AV7" s="80"/>
      <c r="AW7" s="80"/>
      <c r="AX7" s="80"/>
      <c r="AY7" s="80"/>
      <c r="BA7" s="80"/>
    </row>
    <row r="8" spans="1:64" s="78" customFormat="1" ht="13.5" customHeight="1" x14ac:dyDescent="0.2">
      <c r="A8" s="33">
        <v>1013</v>
      </c>
      <c r="B8" s="156" t="s">
        <v>810</v>
      </c>
      <c r="C8" s="32">
        <v>8</v>
      </c>
      <c r="D8" s="33" t="s">
        <v>590</v>
      </c>
      <c r="E8" s="74">
        <v>1</v>
      </c>
      <c r="F8" s="74">
        <v>1</v>
      </c>
      <c r="G8" s="74">
        <v>1</v>
      </c>
      <c r="H8" s="74">
        <v>0</v>
      </c>
      <c r="I8" s="74">
        <v>0</v>
      </c>
      <c r="J8" s="74"/>
      <c r="K8" s="74">
        <v>0</v>
      </c>
      <c r="L8" s="74">
        <v>0</v>
      </c>
      <c r="M8" s="74">
        <v>0</v>
      </c>
      <c r="N8" s="74">
        <v>0</v>
      </c>
      <c r="O8" s="74">
        <v>0</v>
      </c>
      <c r="P8" s="74" t="s">
        <v>744</v>
      </c>
      <c r="Q8" s="74">
        <v>1</v>
      </c>
      <c r="R8" s="74">
        <v>1</v>
      </c>
      <c r="S8" s="74">
        <v>0</v>
      </c>
      <c r="T8" s="74">
        <v>0</v>
      </c>
      <c r="U8" s="74">
        <v>0</v>
      </c>
      <c r="V8" s="74"/>
      <c r="W8" s="77">
        <f t="shared" si="0"/>
        <v>1</v>
      </c>
      <c r="X8" s="77">
        <f t="shared" si="0"/>
        <v>1</v>
      </c>
      <c r="Y8" s="77">
        <f t="shared" si="0"/>
        <v>0</v>
      </c>
      <c r="Z8" s="144">
        <f t="shared" si="0"/>
        <v>0</v>
      </c>
      <c r="AA8" s="77">
        <f t="shared" si="0"/>
        <v>0</v>
      </c>
      <c r="AB8" s="42">
        <f t="shared" si="1"/>
        <v>2</v>
      </c>
      <c r="AC8" s="42"/>
      <c r="AD8" s="42">
        <f t="shared" si="2"/>
        <v>2</v>
      </c>
      <c r="AE8" s="42">
        <f t="shared" si="3"/>
        <v>0</v>
      </c>
      <c r="AF8" s="42">
        <f t="shared" si="4"/>
        <v>0</v>
      </c>
      <c r="AG8" s="42"/>
      <c r="AI8" s="80"/>
      <c r="AJ8" s="80"/>
      <c r="AK8" s="80"/>
      <c r="AL8" s="80"/>
      <c r="AM8" s="80"/>
      <c r="AO8" s="80"/>
      <c r="AP8" s="80"/>
      <c r="AQ8" s="80"/>
      <c r="AR8" s="80"/>
      <c r="AS8" s="80"/>
      <c r="AU8" s="80"/>
      <c r="AV8" s="80"/>
      <c r="AW8" s="80"/>
      <c r="AX8" s="80"/>
      <c r="AY8" s="80"/>
      <c r="AZ8" s="80"/>
      <c r="BA8" s="80"/>
      <c r="BD8" s="80"/>
      <c r="BE8" s="80"/>
      <c r="BF8" s="80"/>
      <c r="BG8" s="80"/>
      <c r="BH8" s="80"/>
      <c r="BI8" s="80"/>
      <c r="BJ8" s="80"/>
      <c r="BK8" s="80"/>
      <c r="BL8" s="80"/>
    </row>
    <row r="9" spans="1:64" s="78" customFormat="1" ht="13.5" customHeight="1" x14ac:dyDescent="0.2">
      <c r="A9" s="33">
        <v>1014</v>
      </c>
      <c r="B9" s="156" t="s">
        <v>810</v>
      </c>
      <c r="C9" s="32">
        <v>8</v>
      </c>
      <c r="D9" s="33" t="s">
        <v>591</v>
      </c>
      <c r="E9" s="74">
        <v>0</v>
      </c>
      <c r="F9" s="74">
        <v>1</v>
      </c>
      <c r="G9" s="74">
        <v>1</v>
      </c>
      <c r="H9" s="74">
        <v>1</v>
      </c>
      <c r="I9" s="74">
        <v>0</v>
      </c>
      <c r="J9" s="74"/>
      <c r="K9" s="74">
        <v>0</v>
      </c>
      <c r="L9" s="74">
        <v>0</v>
      </c>
      <c r="M9" s="74">
        <v>0</v>
      </c>
      <c r="N9" s="74">
        <v>0</v>
      </c>
      <c r="O9" s="74">
        <v>0</v>
      </c>
      <c r="P9" s="74" t="s">
        <v>744</v>
      </c>
      <c r="Q9" s="74">
        <v>1</v>
      </c>
      <c r="R9" s="74">
        <v>1</v>
      </c>
      <c r="S9" s="74">
        <v>0</v>
      </c>
      <c r="T9" s="74">
        <v>0</v>
      </c>
      <c r="U9" s="74">
        <v>0</v>
      </c>
      <c r="V9" s="74"/>
      <c r="W9" s="77">
        <f t="shared" si="0"/>
        <v>0</v>
      </c>
      <c r="X9" s="77">
        <f t="shared" si="0"/>
        <v>1</v>
      </c>
      <c r="Y9" s="77">
        <f t="shared" si="0"/>
        <v>0</v>
      </c>
      <c r="Z9" s="144">
        <f t="shared" si="0"/>
        <v>0</v>
      </c>
      <c r="AA9" s="77">
        <f t="shared" si="0"/>
        <v>0</v>
      </c>
      <c r="AB9" s="42">
        <f t="shared" si="1"/>
        <v>1</v>
      </c>
      <c r="AC9" s="42"/>
      <c r="AD9" s="42">
        <f t="shared" si="2"/>
        <v>1</v>
      </c>
      <c r="AE9" s="42">
        <f t="shared" si="3"/>
        <v>0</v>
      </c>
      <c r="AF9" s="42">
        <f t="shared" si="4"/>
        <v>0</v>
      </c>
      <c r="AG9" s="42"/>
      <c r="AI9" s="80"/>
      <c r="AJ9" s="80"/>
      <c r="AK9" s="80"/>
      <c r="AL9" s="80"/>
      <c r="AM9" s="80"/>
      <c r="AO9" s="80"/>
      <c r="AP9" s="80"/>
      <c r="AQ9" s="80"/>
      <c r="AR9" s="80"/>
      <c r="AS9" s="80"/>
      <c r="AU9" s="80"/>
      <c r="AV9" s="80"/>
      <c r="AW9" s="80"/>
      <c r="AX9" s="80"/>
      <c r="AY9" s="80"/>
      <c r="AZ9" s="80"/>
      <c r="BA9" s="80"/>
      <c r="BD9" s="80"/>
      <c r="BE9" s="80"/>
      <c r="BF9" s="80"/>
      <c r="BG9" s="80"/>
      <c r="BH9" s="80"/>
      <c r="BI9" s="80"/>
      <c r="BJ9" s="80"/>
      <c r="BK9" s="80"/>
      <c r="BL9" s="80"/>
    </row>
    <row r="10" spans="1:64" s="78" customFormat="1" ht="13.5" customHeight="1" x14ac:dyDescent="0.2">
      <c r="A10" s="90">
        <v>1007</v>
      </c>
      <c r="B10" s="157" t="s">
        <v>805</v>
      </c>
      <c r="C10" s="146">
        <v>8</v>
      </c>
      <c r="D10" s="90" t="s">
        <v>584</v>
      </c>
      <c r="E10" s="147">
        <v>0</v>
      </c>
      <c r="F10" s="147">
        <v>1</v>
      </c>
      <c r="G10" s="147">
        <v>0</v>
      </c>
      <c r="H10" s="147">
        <v>0</v>
      </c>
      <c r="I10" s="147">
        <v>0</v>
      </c>
      <c r="J10" s="147"/>
      <c r="K10" s="147">
        <v>0</v>
      </c>
      <c r="L10" s="147">
        <v>0</v>
      </c>
      <c r="M10" s="147">
        <v>0</v>
      </c>
      <c r="N10" s="147">
        <v>0</v>
      </c>
      <c r="O10" s="147">
        <v>0</v>
      </c>
      <c r="P10" s="147" t="s">
        <v>743</v>
      </c>
      <c r="Q10" s="147">
        <v>1</v>
      </c>
      <c r="R10" s="147">
        <v>1</v>
      </c>
      <c r="S10" s="147">
        <v>1</v>
      </c>
      <c r="T10" s="147">
        <v>0</v>
      </c>
      <c r="U10" s="147">
        <v>0</v>
      </c>
      <c r="V10" s="147"/>
      <c r="W10" s="144">
        <f t="shared" si="0"/>
        <v>0</v>
      </c>
      <c r="X10" s="144">
        <f t="shared" si="0"/>
        <v>1</v>
      </c>
      <c r="Y10" s="144">
        <f t="shared" si="0"/>
        <v>0</v>
      </c>
      <c r="Z10" s="144">
        <f t="shared" si="0"/>
        <v>0</v>
      </c>
      <c r="AA10" s="144">
        <f t="shared" si="0"/>
        <v>0</v>
      </c>
      <c r="AB10" s="145">
        <f t="shared" si="1"/>
        <v>1</v>
      </c>
      <c r="AC10" s="145"/>
      <c r="AD10" s="145">
        <f t="shared" si="2"/>
        <v>1</v>
      </c>
      <c r="AE10" s="145">
        <f t="shared" si="3"/>
        <v>0</v>
      </c>
      <c r="AF10" s="145">
        <f t="shared" si="4"/>
        <v>0</v>
      </c>
      <c r="AG10" s="42"/>
      <c r="AI10" s="80"/>
      <c r="AJ10" s="80"/>
      <c r="AK10" s="80"/>
      <c r="AL10" s="80"/>
      <c r="AM10" s="80"/>
      <c r="AO10" s="80"/>
      <c r="AP10" s="80"/>
      <c r="AQ10" s="80"/>
      <c r="AR10" s="80"/>
      <c r="AS10" s="80"/>
      <c r="AU10" s="80"/>
      <c r="AV10" s="80"/>
      <c r="AW10" s="80"/>
      <c r="AX10" s="80"/>
      <c r="AY10" s="80"/>
      <c r="AZ10" s="80"/>
      <c r="BA10" s="80"/>
      <c r="BD10" s="80"/>
      <c r="BE10" s="80"/>
      <c r="BF10" s="80"/>
      <c r="BG10" s="80"/>
      <c r="BH10" s="80"/>
      <c r="BI10" s="80"/>
      <c r="BJ10" s="80"/>
      <c r="BK10" s="80"/>
      <c r="BL10" s="80"/>
    </row>
    <row r="11" spans="1:64" s="78" customFormat="1" ht="13.5" customHeight="1" x14ac:dyDescent="0.2">
      <c r="A11" s="33">
        <v>1149</v>
      </c>
      <c r="B11" s="156" t="s">
        <v>930</v>
      </c>
      <c r="C11" s="32">
        <v>8</v>
      </c>
      <c r="D11" s="33" t="s">
        <v>728</v>
      </c>
      <c r="E11" s="74">
        <v>0</v>
      </c>
      <c r="F11" s="74">
        <v>0</v>
      </c>
      <c r="G11" s="74">
        <v>0</v>
      </c>
      <c r="H11" s="74">
        <v>0</v>
      </c>
      <c r="I11" s="74">
        <v>0</v>
      </c>
      <c r="J11" s="74"/>
      <c r="K11" s="74">
        <v>0</v>
      </c>
      <c r="L11" s="74">
        <v>0</v>
      </c>
      <c r="M11" s="74">
        <v>0</v>
      </c>
      <c r="N11" s="74">
        <v>0</v>
      </c>
      <c r="O11" s="74">
        <v>0</v>
      </c>
      <c r="P11" s="74" t="s">
        <v>744</v>
      </c>
      <c r="Q11" s="74">
        <v>0</v>
      </c>
      <c r="R11" s="74">
        <v>1</v>
      </c>
      <c r="S11" s="74">
        <v>1</v>
      </c>
      <c r="T11" s="74">
        <v>0</v>
      </c>
      <c r="U11" s="74">
        <v>0</v>
      </c>
      <c r="V11" s="33"/>
      <c r="W11" s="77">
        <f t="shared" si="0"/>
        <v>0</v>
      </c>
      <c r="X11" s="77">
        <f t="shared" si="0"/>
        <v>0</v>
      </c>
      <c r="Y11" s="77">
        <f t="shared" si="0"/>
        <v>0</v>
      </c>
      <c r="Z11" s="144">
        <f t="shared" si="0"/>
        <v>0</v>
      </c>
      <c r="AA11" s="77">
        <f t="shared" si="0"/>
        <v>0</v>
      </c>
      <c r="AB11" s="42">
        <f t="shared" si="1"/>
        <v>0</v>
      </c>
      <c r="AC11" s="42"/>
      <c r="AD11" s="42">
        <f t="shared" si="2"/>
        <v>0</v>
      </c>
      <c r="AE11" s="42">
        <f t="shared" si="3"/>
        <v>0</v>
      </c>
      <c r="AF11" s="42">
        <f t="shared" si="4"/>
        <v>0</v>
      </c>
      <c r="AG11" s="42"/>
      <c r="AI11" s="80"/>
      <c r="AJ11" s="80"/>
      <c r="AK11" s="80"/>
      <c r="AL11" s="80"/>
      <c r="AM11" s="80"/>
      <c r="AO11" s="80"/>
      <c r="AP11" s="80"/>
      <c r="AQ11" s="80"/>
      <c r="AR11" s="80"/>
      <c r="AS11" s="80"/>
      <c r="AU11" s="80"/>
      <c r="AV11" s="80"/>
      <c r="AW11" s="80"/>
      <c r="AX11" s="80"/>
      <c r="AY11" s="80"/>
      <c r="BA11" s="80"/>
    </row>
    <row r="12" spans="1:64" s="78" customFormat="1" ht="13.5" customHeight="1" x14ac:dyDescent="0.2">
      <c r="A12" s="33">
        <v>1079</v>
      </c>
      <c r="B12" s="156" t="s">
        <v>871</v>
      </c>
      <c r="C12" s="32">
        <v>8</v>
      </c>
      <c r="D12" s="33" t="s">
        <v>656</v>
      </c>
      <c r="E12" s="74">
        <v>1</v>
      </c>
      <c r="F12" s="74">
        <v>1</v>
      </c>
      <c r="G12" s="74">
        <v>1</v>
      </c>
      <c r="H12" s="74">
        <v>0</v>
      </c>
      <c r="I12" s="74">
        <v>0</v>
      </c>
      <c r="J12" s="74"/>
      <c r="K12" s="74">
        <v>1</v>
      </c>
      <c r="L12" s="74">
        <v>1</v>
      </c>
      <c r="M12" s="74">
        <v>0.5</v>
      </c>
      <c r="N12" s="74">
        <v>0.5</v>
      </c>
      <c r="O12" s="74">
        <v>1</v>
      </c>
      <c r="P12" s="74"/>
      <c r="Q12" s="74">
        <v>1</v>
      </c>
      <c r="R12" s="74">
        <v>1</v>
      </c>
      <c r="S12" s="74">
        <v>0</v>
      </c>
      <c r="T12" s="74">
        <v>0</v>
      </c>
      <c r="U12" s="74">
        <v>0</v>
      </c>
      <c r="V12" s="33"/>
      <c r="W12" s="77">
        <f t="shared" si="0"/>
        <v>1</v>
      </c>
      <c r="X12" s="77">
        <f t="shared" si="0"/>
        <v>1</v>
      </c>
      <c r="Y12" s="77">
        <f t="shared" si="0"/>
        <v>0.5</v>
      </c>
      <c r="Z12" s="144">
        <f t="shared" si="0"/>
        <v>0</v>
      </c>
      <c r="AA12" s="77">
        <f t="shared" si="0"/>
        <v>0</v>
      </c>
      <c r="AB12" s="42">
        <f t="shared" si="1"/>
        <v>2.5</v>
      </c>
      <c r="AC12" s="42"/>
      <c r="AD12" s="42">
        <f t="shared" si="2"/>
        <v>2</v>
      </c>
      <c r="AE12" s="42">
        <f t="shared" si="3"/>
        <v>0</v>
      </c>
      <c r="AF12" s="42">
        <f t="shared" si="4"/>
        <v>0.5</v>
      </c>
      <c r="AG12" s="145"/>
      <c r="AH12" s="33"/>
      <c r="AI12" s="34"/>
      <c r="AJ12" s="34"/>
      <c r="AK12" s="34"/>
      <c r="AL12" s="34"/>
      <c r="AM12" s="34"/>
      <c r="AN12" s="33"/>
      <c r="AO12" s="34"/>
      <c r="AP12" s="34"/>
      <c r="AQ12" s="34"/>
      <c r="AR12" s="34"/>
      <c r="AS12" s="34"/>
      <c r="AT12" s="33"/>
      <c r="AU12" s="34"/>
      <c r="AV12" s="34"/>
      <c r="AW12" s="34"/>
      <c r="AX12" s="34"/>
      <c r="AY12" s="34"/>
      <c r="AZ12" s="33"/>
      <c r="BA12" s="34"/>
      <c r="BB12" s="33"/>
      <c r="BC12" s="33"/>
      <c r="BD12" s="33"/>
      <c r="BE12" s="33"/>
      <c r="BF12" s="33"/>
      <c r="BG12" s="33"/>
      <c r="BH12" s="33"/>
      <c r="BI12" s="33"/>
      <c r="BJ12" s="33"/>
      <c r="BK12" s="33"/>
      <c r="BL12" s="33"/>
    </row>
    <row r="13" spans="1:64" s="80" customFormat="1" ht="13.5" customHeight="1" x14ac:dyDescent="0.2">
      <c r="A13" s="33">
        <v>1080</v>
      </c>
      <c r="B13" s="156" t="s">
        <v>871</v>
      </c>
      <c r="C13" s="32">
        <v>8</v>
      </c>
      <c r="D13" s="33" t="s">
        <v>657</v>
      </c>
      <c r="E13" s="74">
        <v>1</v>
      </c>
      <c r="F13" s="74">
        <v>1</v>
      </c>
      <c r="G13" s="74">
        <v>0</v>
      </c>
      <c r="H13" s="74">
        <v>0</v>
      </c>
      <c r="I13" s="74">
        <v>0</v>
      </c>
      <c r="J13" s="74" t="s">
        <v>791</v>
      </c>
      <c r="K13" s="74">
        <v>1</v>
      </c>
      <c r="L13" s="74">
        <v>1</v>
      </c>
      <c r="M13" s="74">
        <v>0.5</v>
      </c>
      <c r="N13" s="74">
        <v>0.5</v>
      </c>
      <c r="O13" s="74">
        <v>1</v>
      </c>
      <c r="P13" s="74" t="s">
        <v>761</v>
      </c>
      <c r="Q13" s="74">
        <v>1</v>
      </c>
      <c r="R13" s="74">
        <v>1</v>
      </c>
      <c r="S13" s="74">
        <v>0</v>
      </c>
      <c r="T13" s="74">
        <v>0</v>
      </c>
      <c r="U13" s="74">
        <v>0</v>
      </c>
      <c r="V13" s="33"/>
      <c r="W13" s="77">
        <f t="shared" si="0"/>
        <v>1</v>
      </c>
      <c r="X13" s="77">
        <f t="shared" si="0"/>
        <v>1</v>
      </c>
      <c r="Y13" s="77">
        <f t="shared" si="0"/>
        <v>0</v>
      </c>
      <c r="Z13" s="144">
        <f t="shared" si="0"/>
        <v>0</v>
      </c>
      <c r="AA13" s="77">
        <f t="shared" si="0"/>
        <v>0</v>
      </c>
      <c r="AB13" s="42">
        <f t="shared" si="1"/>
        <v>2</v>
      </c>
      <c r="AC13" s="42"/>
      <c r="AD13" s="42">
        <f t="shared" si="2"/>
        <v>2</v>
      </c>
      <c r="AE13" s="42">
        <f t="shared" si="3"/>
        <v>0</v>
      </c>
      <c r="AF13" s="42">
        <f t="shared" si="4"/>
        <v>0</v>
      </c>
      <c r="AG13" s="42"/>
      <c r="AH13" s="78"/>
      <c r="AN13" s="78"/>
      <c r="AT13" s="78"/>
      <c r="BB13" s="78"/>
      <c r="BC13" s="78"/>
    </row>
    <row r="14" spans="1:64" s="34" customFormat="1" ht="13.5" customHeight="1" x14ac:dyDescent="0.2">
      <c r="A14" s="33">
        <v>1160</v>
      </c>
      <c r="B14" s="156" t="s">
        <v>439</v>
      </c>
      <c r="C14" s="32">
        <v>8</v>
      </c>
      <c r="D14" s="33" t="s">
        <v>739</v>
      </c>
      <c r="E14" s="74">
        <v>0</v>
      </c>
      <c r="F14" s="74">
        <v>0</v>
      </c>
      <c r="G14" s="74">
        <v>1</v>
      </c>
      <c r="H14" s="74">
        <v>0</v>
      </c>
      <c r="I14" s="74">
        <v>1</v>
      </c>
      <c r="J14" s="74"/>
      <c r="K14" s="74">
        <v>0</v>
      </c>
      <c r="L14" s="74">
        <v>0</v>
      </c>
      <c r="M14" s="74">
        <v>0</v>
      </c>
      <c r="N14" s="74">
        <v>0</v>
      </c>
      <c r="O14" s="74">
        <v>0</v>
      </c>
      <c r="P14" s="74" t="s">
        <v>764</v>
      </c>
      <c r="Q14" s="74">
        <v>0</v>
      </c>
      <c r="R14" s="74">
        <v>1</v>
      </c>
      <c r="S14" s="74">
        <v>0</v>
      </c>
      <c r="T14" s="74">
        <v>0</v>
      </c>
      <c r="U14" s="74">
        <v>0</v>
      </c>
      <c r="V14" s="33"/>
      <c r="W14" s="77">
        <f t="shared" si="0"/>
        <v>0</v>
      </c>
      <c r="X14" s="77">
        <f t="shared" si="0"/>
        <v>0</v>
      </c>
      <c r="Y14" s="77">
        <f t="shared" si="0"/>
        <v>0</v>
      </c>
      <c r="Z14" s="144">
        <f t="shared" si="0"/>
        <v>0</v>
      </c>
      <c r="AA14" s="77">
        <f t="shared" si="0"/>
        <v>0</v>
      </c>
      <c r="AB14" s="42">
        <f t="shared" si="1"/>
        <v>0</v>
      </c>
      <c r="AC14" s="42"/>
      <c r="AD14" s="42">
        <f t="shared" si="2"/>
        <v>0</v>
      </c>
      <c r="AE14" s="42">
        <f t="shared" si="3"/>
        <v>0</v>
      </c>
      <c r="AF14" s="42">
        <f t="shared" si="4"/>
        <v>0</v>
      </c>
      <c r="AG14" s="42"/>
      <c r="AH14" s="33"/>
      <c r="AN14" s="33"/>
      <c r="AT14" s="33"/>
      <c r="AZ14" s="33"/>
      <c r="BB14" s="33"/>
      <c r="BC14" s="33"/>
      <c r="BD14" s="33"/>
      <c r="BE14" s="33"/>
      <c r="BF14" s="33"/>
      <c r="BG14" s="33"/>
      <c r="BH14" s="33"/>
      <c r="BI14" s="33"/>
      <c r="BJ14" s="33"/>
      <c r="BK14" s="33"/>
      <c r="BL14" s="33"/>
    </row>
    <row r="15" spans="1:64" s="148" customFormat="1" ht="13.5" customHeight="1" x14ac:dyDescent="0.2">
      <c r="A15" s="33">
        <v>1101</v>
      </c>
      <c r="B15" s="156" t="s">
        <v>888</v>
      </c>
      <c r="C15" s="32">
        <v>8</v>
      </c>
      <c r="D15" s="33" t="s">
        <v>679</v>
      </c>
      <c r="E15" s="74">
        <v>0</v>
      </c>
      <c r="F15" s="74">
        <v>0</v>
      </c>
      <c r="G15" s="74">
        <v>0</v>
      </c>
      <c r="H15" s="74">
        <v>0</v>
      </c>
      <c r="I15" s="74">
        <v>0</v>
      </c>
      <c r="J15" s="74"/>
      <c r="K15" s="74">
        <v>0</v>
      </c>
      <c r="L15" s="74">
        <v>0</v>
      </c>
      <c r="M15" s="74">
        <v>0</v>
      </c>
      <c r="N15" s="74">
        <v>0</v>
      </c>
      <c r="O15" s="74">
        <v>0.5</v>
      </c>
      <c r="P15" s="74" t="s">
        <v>748</v>
      </c>
      <c r="Q15" s="74">
        <v>0</v>
      </c>
      <c r="R15" s="74">
        <v>1</v>
      </c>
      <c r="S15" s="74">
        <v>0</v>
      </c>
      <c r="T15" s="74">
        <v>0</v>
      </c>
      <c r="U15" s="74">
        <v>0</v>
      </c>
      <c r="V15" s="33"/>
      <c r="W15" s="77">
        <f t="shared" si="0"/>
        <v>0</v>
      </c>
      <c r="X15" s="77">
        <f t="shared" si="0"/>
        <v>0</v>
      </c>
      <c r="Y15" s="77">
        <f t="shared" si="0"/>
        <v>0</v>
      </c>
      <c r="Z15" s="144">
        <f t="shared" si="0"/>
        <v>0</v>
      </c>
      <c r="AA15" s="77">
        <f t="shared" si="0"/>
        <v>0</v>
      </c>
      <c r="AB15" s="42">
        <f t="shared" si="1"/>
        <v>0</v>
      </c>
      <c r="AC15" s="42"/>
      <c r="AD15" s="42">
        <f t="shared" si="2"/>
        <v>0</v>
      </c>
      <c r="AE15" s="42">
        <f t="shared" si="3"/>
        <v>0</v>
      </c>
      <c r="AF15" s="42">
        <f t="shared" si="4"/>
        <v>0</v>
      </c>
      <c r="AG15" s="42"/>
      <c r="AH15" s="90"/>
      <c r="AN15" s="90"/>
      <c r="AT15" s="90"/>
      <c r="AZ15" s="90"/>
      <c r="BB15" s="90"/>
      <c r="BC15" s="90"/>
      <c r="BD15" s="90"/>
      <c r="BE15" s="90"/>
      <c r="BF15" s="90"/>
      <c r="BG15" s="90"/>
      <c r="BH15" s="90"/>
      <c r="BI15" s="90"/>
      <c r="BJ15" s="90"/>
      <c r="BK15" s="90"/>
      <c r="BL15" s="90"/>
    </row>
    <row r="16" spans="1:64" s="80" customFormat="1" ht="13.5" customHeight="1" x14ac:dyDescent="0.2">
      <c r="A16" s="33">
        <v>1057</v>
      </c>
      <c r="B16" s="156" t="s">
        <v>852</v>
      </c>
      <c r="C16" s="32">
        <v>8</v>
      </c>
      <c r="D16" s="33" t="s">
        <v>634</v>
      </c>
      <c r="E16" s="74">
        <v>0</v>
      </c>
      <c r="F16" s="74">
        <v>1</v>
      </c>
      <c r="G16" s="74">
        <v>1</v>
      </c>
      <c r="H16" s="74">
        <v>0</v>
      </c>
      <c r="I16" s="74">
        <v>0</v>
      </c>
      <c r="J16" s="74"/>
      <c r="K16" s="74">
        <v>0</v>
      </c>
      <c r="L16" s="74">
        <v>1</v>
      </c>
      <c r="M16" s="74">
        <v>0</v>
      </c>
      <c r="N16" s="74">
        <v>0</v>
      </c>
      <c r="O16" s="74">
        <v>1</v>
      </c>
      <c r="P16" s="74"/>
      <c r="Q16" s="74">
        <v>1</v>
      </c>
      <c r="R16" s="74">
        <v>1</v>
      </c>
      <c r="S16" s="74">
        <v>1</v>
      </c>
      <c r="T16" s="74">
        <v>0</v>
      </c>
      <c r="U16" s="74">
        <v>1</v>
      </c>
      <c r="V16" s="33"/>
      <c r="W16" s="77">
        <f t="shared" si="0"/>
        <v>0</v>
      </c>
      <c r="X16" s="77">
        <f t="shared" si="0"/>
        <v>1</v>
      </c>
      <c r="Y16" s="77">
        <f t="shared" si="0"/>
        <v>1</v>
      </c>
      <c r="Z16" s="144">
        <f t="shared" si="0"/>
        <v>0</v>
      </c>
      <c r="AA16" s="77">
        <f t="shared" si="0"/>
        <v>1</v>
      </c>
      <c r="AB16" s="42">
        <f t="shared" si="1"/>
        <v>3</v>
      </c>
      <c r="AC16" s="42"/>
      <c r="AD16" s="42">
        <f t="shared" si="2"/>
        <v>1</v>
      </c>
      <c r="AE16" s="42">
        <f t="shared" si="3"/>
        <v>1</v>
      </c>
      <c r="AF16" s="42">
        <f t="shared" si="4"/>
        <v>1</v>
      </c>
      <c r="AG16" s="42"/>
      <c r="AH16" s="78"/>
      <c r="AN16" s="78"/>
      <c r="AT16" s="78"/>
      <c r="AZ16" s="78"/>
      <c r="BB16" s="78"/>
      <c r="BC16" s="78"/>
      <c r="BD16" s="78"/>
      <c r="BE16" s="78"/>
      <c r="BF16" s="78"/>
      <c r="BG16" s="78"/>
      <c r="BH16" s="78"/>
      <c r="BI16" s="78"/>
      <c r="BJ16" s="78"/>
      <c r="BK16" s="78"/>
      <c r="BL16" s="78"/>
    </row>
    <row r="17" spans="1:64" s="80" customFormat="1" ht="13.5" customHeight="1" x14ac:dyDescent="0.2">
      <c r="A17" s="33">
        <v>1072</v>
      </c>
      <c r="B17" s="156" t="s">
        <v>864</v>
      </c>
      <c r="C17" s="32">
        <v>8</v>
      </c>
      <c r="D17" s="33" t="s">
        <v>649</v>
      </c>
      <c r="E17" s="74">
        <v>0</v>
      </c>
      <c r="F17" s="74">
        <v>0</v>
      </c>
      <c r="G17" s="74">
        <v>1</v>
      </c>
      <c r="H17" s="74">
        <v>0</v>
      </c>
      <c r="I17" s="74">
        <v>1</v>
      </c>
      <c r="J17" s="74" t="s">
        <v>545</v>
      </c>
      <c r="K17" s="74">
        <v>0</v>
      </c>
      <c r="L17" s="74">
        <v>0</v>
      </c>
      <c r="M17" s="74">
        <v>0</v>
      </c>
      <c r="N17" s="74">
        <v>0</v>
      </c>
      <c r="O17" s="74">
        <v>0.5</v>
      </c>
      <c r="P17" s="74" t="s">
        <v>748</v>
      </c>
      <c r="Q17" s="74">
        <v>0</v>
      </c>
      <c r="R17" s="74">
        <v>1</v>
      </c>
      <c r="S17" s="74">
        <v>1</v>
      </c>
      <c r="T17" s="74">
        <v>0</v>
      </c>
      <c r="U17" s="74">
        <v>1</v>
      </c>
      <c r="V17" s="33"/>
      <c r="W17" s="77">
        <f t="shared" si="0"/>
        <v>0</v>
      </c>
      <c r="X17" s="77">
        <f t="shared" si="0"/>
        <v>0</v>
      </c>
      <c r="Y17" s="77">
        <f t="shared" si="0"/>
        <v>1</v>
      </c>
      <c r="Z17" s="144">
        <f t="shared" si="0"/>
        <v>0</v>
      </c>
      <c r="AA17" s="77">
        <f t="shared" si="0"/>
        <v>1</v>
      </c>
      <c r="AB17" s="42">
        <f t="shared" si="1"/>
        <v>2</v>
      </c>
      <c r="AC17" s="42"/>
      <c r="AD17" s="42">
        <f t="shared" si="2"/>
        <v>0</v>
      </c>
      <c r="AE17" s="42">
        <f t="shared" si="3"/>
        <v>1</v>
      </c>
      <c r="AF17" s="42">
        <f t="shared" si="4"/>
        <v>1</v>
      </c>
      <c r="AG17" s="42"/>
      <c r="AH17" s="78"/>
      <c r="AN17" s="78"/>
      <c r="AT17" s="78"/>
      <c r="AZ17" s="78"/>
      <c r="BB17" s="78"/>
      <c r="BC17" s="78"/>
      <c r="BD17" s="78"/>
      <c r="BE17" s="78"/>
      <c r="BF17" s="78"/>
      <c r="BG17" s="78"/>
      <c r="BH17" s="78"/>
      <c r="BI17" s="78"/>
      <c r="BJ17" s="78"/>
      <c r="BK17" s="78"/>
      <c r="BL17" s="78"/>
    </row>
    <row r="18" spans="1:64" s="34" customFormat="1" ht="13.5" customHeight="1" x14ac:dyDescent="0.2">
      <c r="A18" s="33">
        <v>1088</v>
      </c>
      <c r="B18" s="156" t="s">
        <v>878</v>
      </c>
      <c r="C18" s="32">
        <v>8</v>
      </c>
      <c r="D18" s="33" t="s">
        <v>665</v>
      </c>
      <c r="E18" s="74">
        <v>0</v>
      </c>
      <c r="F18" s="74">
        <v>1</v>
      </c>
      <c r="G18" s="74">
        <v>1</v>
      </c>
      <c r="H18" s="74">
        <v>0</v>
      </c>
      <c r="I18" s="74">
        <v>0</v>
      </c>
      <c r="J18" s="74"/>
      <c r="K18" s="74">
        <v>0</v>
      </c>
      <c r="L18" s="74">
        <v>1</v>
      </c>
      <c r="M18" s="74">
        <v>0.5</v>
      </c>
      <c r="N18" s="74">
        <v>0.5</v>
      </c>
      <c r="O18" s="74">
        <v>0</v>
      </c>
      <c r="P18" s="74"/>
      <c r="Q18" s="74">
        <v>0</v>
      </c>
      <c r="R18" s="74">
        <v>0</v>
      </c>
      <c r="S18" s="74">
        <v>0</v>
      </c>
      <c r="T18" s="74">
        <v>0</v>
      </c>
      <c r="U18" s="74">
        <v>0</v>
      </c>
      <c r="V18" s="33"/>
      <c r="W18" s="77">
        <f t="shared" si="0"/>
        <v>0</v>
      </c>
      <c r="X18" s="77">
        <f t="shared" si="0"/>
        <v>1</v>
      </c>
      <c r="Y18" s="77">
        <f t="shared" si="0"/>
        <v>0.5</v>
      </c>
      <c r="Z18" s="144">
        <f t="shared" si="0"/>
        <v>0</v>
      </c>
      <c r="AA18" s="77">
        <f t="shared" si="0"/>
        <v>0</v>
      </c>
      <c r="AB18" s="42">
        <f t="shared" si="1"/>
        <v>1.5</v>
      </c>
      <c r="AC18" s="42"/>
      <c r="AD18" s="42">
        <f t="shared" si="2"/>
        <v>1</v>
      </c>
      <c r="AE18" s="42">
        <f t="shared" si="3"/>
        <v>0</v>
      </c>
      <c r="AF18" s="42">
        <f t="shared" si="4"/>
        <v>0.5</v>
      </c>
      <c r="AG18" s="42"/>
      <c r="AH18" s="33"/>
      <c r="AN18" s="33"/>
      <c r="AT18" s="33"/>
      <c r="AZ18" s="33"/>
      <c r="BB18" s="33"/>
      <c r="BC18" s="33"/>
      <c r="BD18" s="33"/>
      <c r="BE18" s="33"/>
      <c r="BF18" s="33"/>
      <c r="BG18" s="33"/>
      <c r="BH18" s="33"/>
      <c r="BI18" s="33"/>
      <c r="BJ18" s="33"/>
      <c r="BK18" s="33"/>
      <c r="BL18" s="33"/>
    </row>
    <row r="19" spans="1:64" s="34" customFormat="1" ht="13.5" customHeight="1" x14ac:dyDescent="0.2">
      <c r="A19" s="33">
        <v>1089</v>
      </c>
      <c r="B19" s="156" t="s">
        <v>878</v>
      </c>
      <c r="C19" s="32">
        <v>8</v>
      </c>
      <c r="D19" s="33" t="s">
        <v>666</v>
      </c>
      <c r="E19" s="74">
        <v>0</v>
      </c>
      <c r="F19" s="74">
        <v>1</v>
      </c>
      <c r="G19" s="74">
        <v>1</v>
      </c>
      <c r="H19" s="74">
        <v>0</v>
      </c>
      <c r="I19" s="74">
        <v>0</v>
      </c>
      <c r="J19" s="74"/>
      <c r="K19" s="74">
        <v>0</v>
      </c>
      <c r="L19" s="74">
        <v>0</v>
      </c>
      <c r="M19" s="74">
        <v>0</v>
      </c>
      <c r="N19" s="74">
        <v>0</v>
      </c>
      <c r="O19" s="74">
        <v>0</v>
      </c>
      <c r="P19" s="74"/>
      <c r="Q19" s="74">
        <v>0</v>
      </c>
      <c r="R19" s="74">
        <v>0</v>
      </c>
      <c r="S19" s="74">
        <v>0</v>
      </c>
      <c r="T19" s="74">
        <v>0</v>
      </c>
      <c r="U19" s="74">
        <v>0</v>
      </c>
      <c r="V19" s="33"/>
      <c r="W19" s="77">
        <f t="shared" si="0"/>
        <v>0</v>
      </c>
      <c r="X19" s="77">
        <f t="shared" si="0"/>
        <v>0</v>
      </c>
      <c r="Y19" s="77">
        <f t="shared" si="0"/>
        <v>0</v>
      </c>
      <c r="Z19" s="144">
        <f t="shared" si="0"/>
        <v>0</v>
      </c>
      <c r="AA19" s="77">
        <f t="shared" si="0"/>
        <v>0</v>
      </c>
      <c r="AB19" s="42">
        <f t="shared" si="1"/>
        <v>0</v>
      </c>
      <c r="AC19" s="42"/>
      <c r="AD19" s="42">
        <f t="shared" si="2"/>
        <v>0</v>
      </c>
      <c r="AE19" s="42">
        <f t="shared" si="3"/>
        <v>0</v>
      </c>
      <c r="AF19" s="42">
        <f t="shared" si="4"/>
        <v>0</v>
      </c>
      <c r="AG19" s="42"/>
      <c r="AH19" s="33"/>
      <c r="AN19" s="33"/>
      <c r="AT19" s="33"/>
      <c r="BB19" s="33"/>
      <c r="BC19" s="33"/>
    </row>
    <row r="20" spans="1:64" s="55" customFormat="1" ht="13.5" customHeight="1" x14ac:dyDescent="0.2">
      <c r="A20" s="82"/>
      <c r="B20" s="173" t="s">
        <v>969</v>
      </c>
      <c r="C20" s="138"/>
      <c r="D20" s="140"/>
      <c r="E20" s="54"/>
      <c r="F20" s="54"/>
      <c r="G20" s="54"/>
      <c r="H20" s="54"/>
      <c r="I20" s="54"/>
      <c r="J20" s="54"/>
      <c r="K20" s="54"/>
      <c r="L20" s="54"/>
      <c r="M20" s="54"/>
      <c r="N20" s="54"/>
      <c r="O20" s="54"/>
      <c r="P20" s="54"/>
      <c r="Q20" s="54"/>
      <c r="R20" s="54"/>
      <c r="S20" s="54"/>
      <c r="T20" s="54"/>
      <c r="U20" s="54"/>
      <c r="V20" s="54"/>
      <c r="W20" s="159"/>
      <c r="X20" s="159"/>
      <c r="Y20" s="159"/>
      <c r="Z20" s="84"/>
      <c r="AA20" s="159"/>
      <c r="AB20" s="132"/>
      <c r="AC20" s="132"/>
      <c r="AD20" s="132"/>
      <c r="AE20" s="132"/>
      <c r="AF20" s="132"/>
      <c r="AG20" s="132"/>
      <c r="AI20" s="137"/>
      <c r="AJ20" s="137"/>
      <c r="AK20" s="137"/>
      <c r="AL20" s="137"/>
      <c r="AM20" s="137"/>
      <c r="AO20" s="137"/>
      <c r="AP20" s="137"/>
      <c r="AQ20" s="137"/>
      <c r="AR20" s="137"/>
      <c r="AS20" s="137"/>
      <c r="AU20" s="137"/>
      <c r="AV20" s="137"/>
      <c r="AW20" s="137"/>
      <c r="AX20" s="137"/>
      <c r="AY20" s="137"/>
      <c r="BA20" s="137"/>
    </row>
    <row r="21" spans="1:64" s="78" customFormat="1" ht="13.5" customHeight="1" x14ac:dyDescent="0.2">
      <c r="A21" s="152" t="s">
        <v>324</v>
      </c>
      <c r="B21" s="157" t="s">
        <v>525</v>
      </c>
      <c r="C21" s="146">
        <v>2</v>
      </c>
      <c r="D21" s="153" t="s">
        <v>346</v>
      </c>
      <c r="E21" s="90">
        <v>1</v>
      </c>
      <c r="F21" s="90">
        <v>1</v>
      </c>
      <c r="G21" s="90">
        <v>0</v>
      </c>
      <c r="H21" s="90">
        <v>1</v>
      </c>
      <c r="I21" s="90">
        <v>1</v>
      </c>
      <c r="J21" s="90"/>
      <c r="K21" s="90">
        <v>1</v>
      </c>
      <c r="L21" s="90">
        <v>1</v>
      </c>
      <c r="M21" s="154">
        <v>0.5</v>
      </c>
      <c r="N21" s="154">
        <v>0.5</v>
      </c>
      <c r="O21" s="90">
        <v>1</v>
      </c>
      <c r="P21" s="90"/>
      <c r="Q21" s="90">
        <v>1</v>
      </c>
      <c r="R21" s="90">
        <v>1</v>
      </c>
      <c r="S21" s="90">
        <v>1</v>
      </c>
      <c r="T21" s="90">
        <v>0</v>
      </c>
      <c r="U21" s="90">
        <v>0</v>
      </c>
      <c r="V21" s="90"/>
      <c r="W21" s="144">
        <f t="shared" ref="W21:AA34" si="5">IF(((E21+K21+Q21)=1.5),0.5,ROUND((E21+K21+Q21)/3,0))</f>
        <v>1</v>
      </c>
      <c r="X21" s="144">
        <f t="shared" si="5"/>
        <v>1</v>
      </c>
      <c r="Y21" s="144">
        <f t="shared" si="5"/>
        <v>0.5</v>
      </c>
      <c r="Z21" s="144">
        <f t="shared" si="5"/>
        <v>0.5</v>
      </c>
      <c r="AA21" s="144">
        <f t="shared" si="5"/>
        <v>1</v>
      </c>
      <c r="AB21" s="145">
        <f t="shared" ref="AB21:AB34" si="6">SUM(W21:AA21)</f>
        <v>4</v>
      </c>
      <c r="AC21" s="145"/>
      <c r="AD21" s="42">
        <f t="shared" ref="AD21:AD34" si="7">W21+X21</f>
        <v>2</v>
      </c>
      <c r="AE21" s="42">
        <f t="shared" ref="AE21:AE34" si="8">Z21+AA21</f>
        <v>1.5</v>
      </c>
      <c r="AF21" s="42">
        <f t="shared" ref="AF21:AF34" si="9">Y21</f>
        <v>0.5</v>
      </c>
      <c r="AG21" s="42"/>
      <c r="AH21" s="78">
        <v>1</v>
      </c>
      <c r="AI21" s="80"/>
      <c r="AJ21" s="78">
        <v>1</v>
      </c>
      <c r="AK21" s="80"/>
      <c r="AL21" s="80"/>
      <c r="AM21" s="80"/>
      <c r="AO21" s="80"/>
      <c r="AP21" s="80"/>
      <c r="AQ21" s="80"/>
      <c r="AR21" s="80"/>
      <c r="AS21" s="80"/>
      <c r="AU21" s="80"/>
      <c r="AV21" s="80"/>
      <c r="AW21" s="80"/>
      <c r="AX21" s="80"/>
      <c r="AY21" s="80"/>
      <c r="BA21" s="80"/>
    </row>
    <row r="22" spans="1:64" s="78" customFormat="1" ht="13.5" customHeight="1" x14ac:dyDescent="0.2">
      <c r="A22" s="152" t="s">
        <v>332</v>
      </c>
      <c r="B22" s="156" t="s">
        <v>528</v>
      </c>
      <c r="C22" s="32">
        <v>2</v>
      </c>
      <c r="D22" s="149" t="s">
        <v>357</v>
      </c>
      <c r="E22" s="33">
        <v>0</v>
      </c>
      <c r="F22" s="33">
        <v>0</v>
      </c>
      <c r="G22" s="33">
        <v>1</v>
      </c>
      <c r="H22" s="33">
        <v>0</v>
      </c>
      <c r="I22" s="33">
        <v>1</v>
      </c>
      <c r="J22" s="33"/>
      <c r="K22" s="33">
        <v>0</v>
      </c>
      <c r="L22" s="33">
        <v>0</v>
      </c>
      <c r="M22" s="33">
        <v>0</v>
      </c>
      <c r="N22" s="33">
        <v>0</v>
      </c>
      <c r="O22" s="33">
        <v>0</v>
      </c>
      <c r="P22" s="33"/>
      <c r="Q22" s="33">
        <v>0</v>
      </c>
      <c r="R22" s="33">
        <v>1</v>
      </c>
      <c r="S22" s="33">
        <v>0</v>
      </c>
      <c r="T22" s="33">
        <v>0</v>
      </c>
      <c r="U22" s="33">
        <v>1</v>
      </c>
      <c r="V22" s="33"/>
      <c r="W22" s="77">
        <f t="shared" si="5"/>
        <v>0</v>
      </c>
      <c r="X22" s="77">
        <f t="shared" si="5"/>
        <v>0</v>
      </c>
      <c r="Y22" s="77">
        <f t="shared" si="5"/>
        <v>0</v>
      </c>
      <c r="Z22" s="144">
        <f t="shared" si="5"/>
        <v>0</v>
      </c>
      <c r="AA22" s="77">
        <f t="shared" si="5"/>
        <v>1</v>
      </c>
      <c r="AB22" s="42">
        <f t="shared" si="6"/>
        <v>1</v>
      </c>
      <c r="AC22" s="42"/>
      <c r="AD22" s="42">
        <f t="shared" si="7"/>
        <v>0</v>
      </c>
      <c r="AE22" s="42">
        <f t="shared" si="8"/>
        <v>1</v>
      </c>
      <c r="AF22" s="42">
        <f t="shared" si="9"/>
        <v>0</v>
      </c>
      <c r="AG22" s="42"/>
      <c r="AH22" s="78">
        <v>3</v>
      </c>
      <c r="AI22" s="80"/>
      <c r="AJ22" s="78">
        <v>1</v>
      </c>
      <c r="AK22" s="80"/>
      <c r="AL22" s="80"/>
      <c r="AM22" s="80"/>
      <c r="AO22" s="80"/>
      <c r="AP22" s="80"/>
      <c r="AQ22" s="80"/>
      <c r="AR22" s="80"/>
      <c r="AS22" s="80"/>
      <c r="AU22" s="80"/>
      <c r="AV22" s="80"/>
      <c r="AW22" s="80"/>
      <c r="AX22" s="80"/>
      <c r="AY22" s="80"/>
      <c r="BA22" s="80"/>
    </row>
    <row r="23" spans="1:64" s="78" customFormat="1" ht="13.5" customHeight="1" x14ac:dyDescent="0.2">
      <c r="A23" s="152" t="s">
        <v>339</v>
      </c>
      <c r="B23" s="156" t="s">
        <v>529</v>
      </c>
      <c r="C23" s="32">
        <v>2</v>
      </c>
      <c r="D23" s="149" t="s">
        <v>362</v>
      </c>
      <c r="E23" s="33">
        <v>1</v>
      </c>
      <c r="F23" s="33">
        <v>0</v>
      </c>
      <c r="G23" s="33">
        <v>1</v>
      </c>
      <c r="H23" s="33">
        <v>1</v>
      </c>
      <c r="I23" s="33">
        <v>0</v>
      </c>
      <c r="J23" s="33" t="s">
        <v>550</v>
      </c>
      <c r="K23" s="33">
        <v>1</v>
      </c>
      <c r="L23" s="33">
        <v>1</v>
      </c>
      <c r="M23" s="33">
        <v>0</v>
      </c>
      <c r="N23" s="33">
        <v>0</v>
      </c>
      <c r="O23" s="33">
        <v>0</v>
      </c>
      <c r="P23" s="33"/>
      <c r="Q23" s="33">
        <v>1</v>
      </c>
      <c r="R23" s="33">
        <v>0</v>
      </c>
      <c r="S23" s="33">
        <v>0</v>
      </c>
      <c r="T23" s="33">
        <v>0</v>
      </c>
      <c r="U23" s="33">
        <v>0</v>
      </c>
      <c r="V23" s="33"/>
      <c r="W23" s="77">
        <f t="shared" si="5"/>
        <v>1</v>
      </c>
      <c r="X23" s="77">
        <f t="shared" si="5"/>
        <v>0</v>
      </c>
      <c r="Y23" s="77">
        <f t="shared" si="5"/>
        <v>0</v>
      </c>
      <c r="Z23" s="144">
        <f t="shared" si="5"/>
        <v>0</v>
      </c>
      <c r="AA23" s="77">
        <f t="shared" si="5"/>
        <v>0</v>
      </c>
      <c r="AB23" s="42">
        <f t="shared" si="6"/>
        <v>1</v>
      </c>
      <c r="AC23" s="42"/>
      <c r="AD23" s="42">
        <f t="shared" si="7"/>
        <v>1</v>
      </c>
      <c r="AE23" s="42">
        <f t="shared" si="8"/>
        <v>0</v>
      </c>
      <c r="AF23" s="42">
        <f t="shared" si="9"/>
        <v>0</v>
      </c>
      <c r="AG23" s="42"/>
      <c r="AH23" s="78">
        <v>1</v>
      </c>
      <c r="AI23" s="80"/>
      <c r="AJ23" s="33">
        <v>1</v>
      </c>
      <c r="AK23" s="80"/>
      <c r="AL23" s="80"/>
      <c r="AM23" s="80"/>
      <c r="AO23" s="80"/>
      <c r="AP23" s="80"/>
      <c r="AQ23" s="80"/>
      <c r="AR23" s="80"/>
      <c r="AS23" s="80"/>
      <c r="AU23" s="80"/>
      <c r="AV23" s="80"/>
      <c r="AW23" s="80"/>
      <c r="AX23" s="80"/>
      <c r="AY23" s="80"/>
      <c r="AZ23" s="80"/>
      <c r="BA23" s="80"/>
      <c r="BD23" s="80"/>
      <c r="BE23" s="80"/>
      <c r="BF23" s="80"/>
      <c r="BG23" s="80"/>
      <c r="BH23" s="80"/>
      <c r="BI23" s="80"/>
      <c r="BJ23" s="80"/>
      <c r="BK23" s="80"/>
      <c r="BL23" s="80"/>
    </row>
    <row r="24" spans="1:64" s="78" customFormat="1" ht="13.5" customHeight="1" x14ac:dyDescent="0.2">
      <c r="A24" s="33">
        <v>1157</v>
      </c>
      <c r="B24" s="156" t="s">
        <v>539</v>
      </c>
      <c r="C24" s="32">
        <v>2</v>
      </c>
      <c r="D24" s="33" t="s">
        <v>736</v>
      </c>
      <c r="E24" s="74">
        <v>1</v>
      </c>
      <c r="F24" s="74">
        <v>1</v>
      </c>
      <c r="G24" s="74">
        <v>1</v>
      </c>
      <c r="H24" s="74">
        <v>1</v>
      </c>
      <c r="I24" s="74">
        <v>0</v>
      </c>
      <c r="J24" s="74"/>
      <c r="K24" s="74">
        <v>1</v>
      </c>
      <c r="L24" s="74">
        <v>1</v>
      </c>
      <c r="M24" s="74">
        <v>0.5</v>
      </c>
      <c r="N24" s="74">
        <v>0.5</v>
      </c>
      <c r="O24" s="74">
        <v>0.5</v>
      </c>
      <c r="P24" s="74"/>
      <c r="Q24" s="74">
        <v>1</v>
      </c>
      <c r="R24" s="74">
        <v>1</v>
      </c>
      <c r="S24" s="74">
        <v>1</v>
      </c>
      <c r="T24" s="74">
        <v>1</v>
      </c>
      <c r="U24" s="74">
        <v>1</v>
      </c>
      <c r="V24" s="33"/>
      <c r="W24" s="77">
        <f t="shared" si="5"/>
        <v>1</v>
      </c>
      <c r="X24" s="77">
        <f t="shared" si="5"/>
        <v>1</v>
      </c>
      <c r="Y24" s="77">
        <f t="shared" si="5"/>
        <v>1</v>
      </c>
      <c r="Z24" s="144">
        <f t="shared" si="5"/>
        <v>1</v>
      </c>
      <c r="AA24" s="77">
        <f t="shared" si="5"/>
        <v>0.5</v>
      </c>
      <c r="AB24" s="42">
        <f t="shared" si="6"/>
        <v>4.5</v>
      </c>
      <c r="AC24" s="42"/>
      <c r="AD24" s="42">
        <f t="shared" si="7"/>
        <v>2</v>
      </c>
      <c r="AE24" s="42">
        <f t="shared" si="8"/>
        <v>1.5</v>
      </c>
      <c r="AF24" s="42">
        <f t="shared" si="9"/>
        <v>1</v>
      </c>
      <c r="AG24" s="145"/>
      <c r="AH24" s="78">
        <v>2</v>
      </c>
      <c r="AI24" s="80"/>
      <c r="AJ24" s="78">
        <v>1</v>
      </c>
      <c r="AK24" s="80"/>
      <c r="AL24" s="80"/>
      <c r="AM24" s="80"/>
      <c r="AO24" s="80"/>
      <c r="AP24" s="80"/>
      <c r="AQ24" s="80"/>
      <c r="AR24" s="80"/>
      <c r="AS24" s="80"/>
      <c r="AU24" s="80"/>
      <c r="AV24" s="80"/>
      <c r="AW24" s="80"/>
      <c r="AX24" s="80"/>
      <c r="AY24" s="80"/>
      <c r="AZ24" s="80"/>
      <c r="BA24" s="80"/>
      <c r="BD24" s="80"/>
      <c r="BE24" s="80"/>
      <c r="BF24" s="80"/>
      <c r="BG24" s="80"/>
      <c r="BH24" s="80"/>
      <c r="BI24" s="80"/>
      <c r="BJ24" s="80"/>
      <c r="BK24" s="80"/>
      <c r="BL24" s="80"/>
    </row>
    <row r="25" spans="1:64" s="78" customFormat="1" ht="13.5" customHeight="1" x14ac:dyDescent="0.2">
      <c r="A25" s="31" t="s">
        <v>311</v>
      </c>
      <c r="B25" s="156" t="s">
        <v>520</v>
      </c>
      <c r="C25" s="32">
        <v>2</v>
      </c>
      <c r="D25" s="149" t="s">
        <v>327</v>
      </c>
      <c r="E25" s="33">
        <v>0</v>
      </c>
      <c r="F25" s="33">
        <v>1</v>
      </c>
      <c r="G25" s="33">
        <v>0</v>
      </c>
      <c r="H25" s="33">
        <v>0</v>
      </c>
      <c r="I25" s="33">
        <v>1</v>
      </c>
      <c r="J25" s="33"/>
      <c r="K25" s="33">
        <v>0</v>
      </c>
      <c r="L25" s="33">
        <v>1</v>
      </c>
      <c r="M25" s="33">
        <v>0</v>
      </c>
      <c r="N25" s="33">
        <v>0</v>
      </c>
      <c r="O25" s="33">
        <v>1</v>
      </c>
      <c r="P25" s="33"/>
      <c r="Q25" s="33">
        <v>0</v>
      </c>
      <c r="R25" s="33">
        <v>1</v>
      </c>
      <c r="S25" s="33">
        <v>0</v>
      </c>
      <c r="T25" s="33">
        <v>0</v>
      </c>
      <c r="U25" s="33">
        <v>1</v>
      </c>
      <c r="V25" s="33"/>
      <c r="W25" s="77">
        <f t="shared" si="5"/>
        <v>0</v>
      </c>
      <c r="X25" s="77">
        <f t="shared" si="5"/>
        <v>1</v>
      </c>
      <c r="Y25" s="77">
        <f t="shared" si="5"/>
        <v>0</v>
      </c>
      <c r="Z25" s="144">
        <f t="shared" si="5"/>
        <v>0</v>
      </c>
      <c r="AA25" s="77">
        <f t="shared" si="5"/>
        <v>1</v>
      </c>
      <c r="AB25" s="42">
        <f t="shared" si="6"/>
        <v>2</v>
      </c>
      <c r="AC25" s="42"/>
      <c r="AD25" s="42">
        <f t="shared" si="7"/>
        <v>1</v>
      </c>
      <c r="AE25" s="42">
        <f t="shared" si="8"/>
        <v>1</v>
      </c>
      <c r="AF25" s="42">
        <f t="shared" si="9"/>
        <v>0</v>
      </c>
      <c r="AG25" s="42"/>
      <c r="AH25" s="78">
        <v>2</v>
      </c>
      <c r="AI25" s="80"/>
      <c r="AJ25" s="90">
        <v>1</v>
      </c>
      <c r="AK25" s="80"/>
      <c r="AL25" s="80"/>
      <c r="AM25" s="80"/>
      <c r="AO25" s="80"/>
      <c r="AP25" s="80"/>
      <c r="AQ25" s="80"/>
      <c r="AR25" s="80"/>
      <c r="AS25" s="80"/>
      <c r="AU25" s="80"/>
      <c r="AV25" s="80"/>
      <c r="AW25" s="80"/>
      <c r="AX25" s="80"/>
      <c r="AY25" s="80"/>
      <c r="BA25" s="80"/>
    </row>
    <row r="26" spans="1:64" s="78" customFormat="1" ht="13.5" customHeight="1" x14ac:dyDescent="0.2">
      <c r="A26" s="152" t="s">
        <v>313</v>
      </c>
      <c r="B26" s="156" t="s">
        <v>520</v>
      </c>
      <c r="C26" s="32">
        <v>2</v>
      </c>
      <c r="D26" s="149" t="s">
        <v>329</v>
      </c>
      <c r="E26" s="33">
        <v>1</v>
      </c>
      <c r="F26" s="33">
        <v>1</v>
      </c>
      <c r="G26" s="33">
        <v>1</v>
      </c>
      <c r="H26" s="33">
        <v>0</v>
      </c>
      <c r="I26" s="33">
        <v>1</v>
      </c>
      <c r="J26" s="33"/>
      <c r="K26" s="33">
        <v>1</v>
      </c>
      <c r="L26" s="33">
        <v>1</v>
      </c>
      <c r="M26" s="155">
        <v>0.5</v>
      </c>
      <c r="N26" s="155">
        <v>0.5</v>
      </c>
      <c r="O26" s="155">
        <v>0.5</v>
      </c>
      <c r="P26" s="33"/>
      <c r="Q26" s="33">
        <v>1</v>
      </c>
      <c r="R26" s="33">
        <v>1</v>
      </c>
      <c r="S26" s="33">
        <v>0</v>
      </c>
      <c r="T26" s="33">
        <v>0</v>
      </c>
      <c r="U26" s="33">
        <v>0</v>
      </c>
      <c r="V26" s="33"/>
      <c r="W26" s="77">
        <f t="shared" si="5"/>
        <v>1</v>
      </c>
      <c r="X26" s="77">
        <f t="shared" si="5"/>
        <v>1</v>
      </c>
      <c r="Y26" s="77">
        <f t="shared" si="5"/>
        <v>0.5</v>
      </c>
      <c r="Z26" s="144">
        <f t="shared" si="5"/>
        <v>0</v>
      </c>
      <c r="AA26" s="77">
        <f t="shared" si="5"/>
        <v>0.5</v>
      </c>
      <c r="AB26" s="42">
        <f t="shared" si="6"/>
        <v>3</v>
      </c>
      <c r="AC26" s="42"/>
      <c r="AD26" s="42">
        <f t="shared" si="7"/>
        <v>2</v>
      </c>
      <c r="AE26" s="42">
        <f t="shared" si="8"/>
        <v>0.5</v>
      </c>
      <c r="AF26" s="42">
        <f t="shared" si="9"/>
        <v>0.5</v>
      </c>
      <c r="AG26" s="42"/>
      <c r="AH26" s="78">
        <v>2</v>
      </c>
      <c r="AI26" s="80"/>
      <c r="AJ26" s="78">
        <v>2</v>
      </c>
      <c r="AK26" s="80"/>
      <c r="AL26" s="80"/>
      <c r="AM26" s="80"/>
      <c r="AO26" s="80"/>
      <c r="AP26" s="80"/>
      <c r="AQ26" s="80"/>
      <c r="AR26" s="80"/>
      <c r="AS26" s="80"/>
      <c r="AU26" s="80"/>
      <c r="AV26" s="80"/>
      <c r="AW26" s="80"/>
      <c r="AX26" s="80"/>
      <c r="AY26" s="80"/>
      <c r="BA26" s="80"/>
    </row>
    <row r="27" spans="1:64" s="78" customFormat="1" ht="13.5" customHeight="1" x14ac:dyDescent="0.2">
      <c r="A27" s="152" t="s">
        <v>952</v>
      </c>
      <c r="B27" s="156" t="s">
        <v>436</v>
      </c>
      <c r="C27" s="32">
        <v>2</v>
      </c>
      <c r="D27" s="149" t="s">
        <v>89</v>
      </c>
      <c r="E27" s="34">
        <v>1</v>
      </c>
      <c r="F27" s="34">
        <v>1</v>
      </c>
      <c r="G27" s="34">
        <v>1</v>
      </c>
      <c r="H27" s="34">
        <v>0</v>
      </c>
      <c r="I27" s="34">
        <v>1</v>
      </c>
      <c r="J27" s="150"/>
      <c r="K27" s="90">
        <v>0</v>
      </c>
      <c r="L27" s="90">
        <v>1</v>
      </c>
      <c r="M27" s="151">
        <v>0</v>
      </c>
      <c r="N27" s="151">
        <v>0.5</v>
      </c>
      <c r="O27" s="151">
        <v>0.5</v>
      </c>
      <c r="P27" s="150"/>
      <c r="Q27" s="90">
        <v>1</v>
      </c>
      <c r="R27" s="90">
        <v>1</v>
      </c>
      <c r="S27" s="90">
        <v>1</v>
      </c>
      <c r="T27" s="90">
        <v>0</v>
      </c>
      <c r="U27" s="90">
        <v>1</v>
      </c>
      <c r="V27" s="90"/>
      <c r="W27" s="77">
        <f t="shared" si="5"/>
        <v>1</v>
      </c>
      <c r="X27" s="77">
        <f t="shared" si="5"/>
        <v>1</v>
      </c>
      <c r="Y27" s="77">
        <f t="shared" si="5"/>
        <v>1</v>
      </c>
      <c r="Z27" s="144">
        <f t="shared" si="5"/>
        <v>0</v>
      </c>
      <c r="AA27" s="77">
        <f t="shared" si="5"/>
        <v>1</v>
      </c>
      <c r="AB27" s="42">
        <f t="shared" si="6"/>
        <v>4</v>
      </c>
      <c r="AC27" s="42"/>
      <c r="AD27" s="42">
        <f t="shared" si="7"/>
        <v>2</v>
      </c>
      <c r="AE27" s="42">
        <f t="shared" si="8"/>
        <v>1</v>
      </c>
      <c r="AF27" s="42">
        <f t="shared" si="9"/>
        <v>1</v>
      </c>
      <c r="AG27" s="42"/>
      <c r="AH27" s="78">
        <v>8</v>
      </c>
      <c r="AI27" s="80"/>
      <c r="AJ27" s="78">
        <v>2</v>
      </c>
      <c r="AK27" s="80"/>
      <c r="AL27" s="80"/>
      <c r="AM27" s="80"/>
      <c r="AO27" s="80"/>
      <c r="AP27" s="80"/>
      <c r="AQ27" s="80"/>
      <c r="AR27" s="80"/>
      <c r="AS27" s="80"/>
      <c r="AU27" s="80"/>
      <c r="AV27" s="80"/>
      <c r="AW27" s="80"/>
      <c r="AX27" s="80"/>
      <c r="AY27" s="80"/>
      <c r="BA27" s="80"/>
    </row>
    <row r="28" spans="1:64" s="34" customFormat="1" ht="13.5" customHeight="1" x14ac:dyDescent="0.2">
      <c r="A28" s="152" t="s">
        <v>99</v>
      </c>
      <c r="B28" s="156" t="s">
        <v>442</v>
      </c>
      <c r="C28" s="32">
        <v>9</v>
      </c>
      <c r="D28" s="149" t="s">
        <v>106</v>
      </c>
      <c r="E28" s="34">
        <v>1</v>
      </c>
      <c r="F28" s="34">
        <v>1</v>
      </c>
      <c r="G28" s="34">
        <v>0</v>
      </c>
      <c r="H28" s="34">
        <v>0</v>
      </c>
      <c r="I28" s="34">
        <v>0</v>
      </c>
      <c r="J28" s="33" t="s">
        <v>178</v>
      </c>
      <c r="K28" s="90">
        <v>1</v>
      </c>
      <c r="L28" s="90">
        <v>1</v>
      </c>
      <c r="M28" s="151">
        <v>0</v>
      </c>
      <c r="N28" s="151">
        <v>0</v>
      </c>
      <c r="O28" s="151">
        <v>0</v>
      </c>
      <c r="P28" s="150"/>
      <c r="Q28" s="90">
        <v>1</v>
      </c>
      <c r="R28" s="90">
        <v>0</v>
      </c>
      <c r="S28" s="90">
        <v>1</v>
      </c>
      <c r="T28" s="90">
        <v>1</v>
      </c>
      <c r="U28" s="90">
        <v>0</v>
      </c>
      <c r="V28" s="90"/>
      <c r="W28" s="77">
        <f t="shared" si="5"/>
        <v>1</v>
      </c>
      <c r="X28" s="77">
        <f t="shared" si="5"/>
        <v>1</v>
      </c>
      <c r="Y28" s="77">
        <f t="shared" si="5"/>
        <v>0</v>
      </c>
      <c r="Z28" s="144">
        <f t="shared" si="5"/>
        <v>0</v>
      </c>
      <c r="AA28" s="77">
        <f t="shared" si="5"/>
        <v>0</v>
      </c>
      <c r="AB28" s="42">
        <f t="shared" si="6"/>
        <v>2</v>
      </c>
      <c r="AC28" s="42"/>
      <c r="AD28" s="42">
        <f t="shared" si="7"/>
        <v>2</v>
      </c>
      <c r="AE28" s="42">
        <f t="shared" si="8"/>
        <v>0</v>
      </c>
      <c r="AF28" s="42">
        <f t="shared" si="9"/>
        <v>0</v>
      </c>
      <c r="AG28" s="42"/>
      <c r="AH28" s="33">
        <v>10</v>
      </c>
      <c r="AJ28" s="33">
        <v>2</v>
      </c>
      <c r="AN28" s="33"/>
      <c r="AT28" s="33"/>
      <c r="AZ28" s="33"/>
      <c r="BB28" s="33"/>
      <c r="BC28" s="33"/>
      <c r="BD28" s="33"/>
      <c r="BE28" s="33"/>
      <c r="BF28" s="33"/>
      <c r="BG28" s="33"/>
      <c r="BH28" s="33"/>
      <c r="BI28" s="33"/>
      <c r="BJ28" s="33"/>
      <c r="BK28" s="33"/>
      <c r="BL28" s="33"/>
    </row>
    <row r="29" spans="1:64" s="34" customFormat="1" ht="13.5" customHeight="1" x14ac:dyDescent="0.2">
      <c r="A29" s="152" t="s">
        <v>74</v>
      </c>
      <c r="B29" s="156" t="s">
        <v>430</v>
      </c>
      <c r="C29" s="32">
        <v>9</v>
      </c>
      <c r="D29" s="149" t="s">
        <v>75</v>
      </c>
      <c r="E29" s="34">
        <v>0</v>
      </c>
      <c r="F29" s="34">
        <v>0</v>
      </c>
      <c r="G29" s="34">
        <v>0</v>
      </c>
      <c r="H29" s="34">
        <v>1</v>
      </c>
      <c r="I29" s="34">
        <v>0</v>
      </c>
      <c r="J29" s="33" t="s">
        <v>131</v>
      </c>
      <c r="K29" s="90">
        <v>0</v>
      </c>
      <c r="L29" s="90">
        <v>0</v>
      </c>
      <c r="M29" s="151">
        <v>0</v>
      </c>
      <c r="N29" s="151">
        <v>0</v>
      </c>
      <c r="O29" s="151">
        <v>0</v>
      </c>
      <c r="P29" s="33" t="s">
        <v>44</v>
      </c>
      <c r="Q29" s="90">
        <v>0</v>
      </c>
      <c r="R29" s="90">
        <v>0</v>
      </c>
      <c r="S29" s="90">
        <v>0</v>
      </c>
      <c r="T29" s="90">
        <v>0</v>
      </c>
      <c r="U29" s="90">
        <v>0</v>
      </c>
      <c r="V29" s="90"/>
      <c r="W29" s="77">
        <f t="shared" si="5"/>
        <v>0</v>
      </c>
      <c r="X29" s="77">
        <f t="shared" si="5"/>
        <v>0</v>
      </c>
      <c r="Y29" s="77">
        <f t="shared" si="5"/>
        <v>0</v>
      </c>
      <c r="Z29" s="144">
        <f t="shared" si="5"/>
        <v>0</v>
      </c>
      <c r="AA29" s="77">
        <f t="shared" si="5"/>
        <v>0</v>
      </c>
      <c r="AB29" s="42">
        <f t="shared" si="6"/>
        <v>0</v>
      </c>
      <c r="AC29" s="42"/>
      <c r="AD29" s="42">
        <f t="shared" si="7"/>
        <v>0</v>
      </c>
      <c r="AE29" s="42">
        <f t="shared" si="8"/>
        <v>0</v>
      </c>
      <c r="AF29" s="42">
        <f t="shared" si="9"/>
        <v>0</v>
      </c>
      <c r="AG29" s="42"/>
      <c r="AH29" s="33">
        <v>10</v>
      </c>
      <c r="AJ29" s="33">
        <v>2</v>
      </c>
      <c r="AN29" s="33"/>
      <c r="AT29" s="33"/>
      <c r="AZ29" s="33"/>
      <c r="BB29" s="33"/>
      <c r="BC29" s="33"/>
      <c r="BD29" s="33"/>
      <c r="BE29" s="33"/>
      <c r="BF29" s="33"/>
      <c r="BG29" s="33"/>
      <c r="BH29" s="33"/>
      <c r="BI29" s="33"/>
      <c r="BJ29" s="33"/>
      <c r="BK29" s="33"/>
      <c r="BL29" s="33"/>
    </row>
    <row r="30" spans="1:64" s="33" customFormat="1" ht="15" customHeight="1" x14ac:dyDescent="0.2">
      <c r="A30" s="33">
        <v>1067</v>
      </c>
      <c r="B30" s="156" t="s">
        <v>860</v>
      </c>
      <c r="C30" s="32">
        <v>9</v>
      </c>
      <c r="D30" s="33" t="s">
        <v>644</v>
      </c>
      <c r="E30" s="74">
        <v>1</v>
      </c>
      <c r="F30" s="74">
        <v>1</v>
      </c>
      <c r="G30" s="74">
        <v>0</v>
      </c>
      <c r="H30" s="74">
        <v>0</v>
      </c>
      <c r="I30" s="74">
        <v>1</v>
      </c>
      <c r="J30" s="74" t="s">
        <v>545</v>
      </c>
      <c r="K30" s="74">
        <v>1</v>
      </c>
      <c r="L30" s="74">
        <v>1</v>
      </c>
      <c r="M30" s="74">
        <v>0</v>
      </c>
      <c r="N30" s="74">
        <v>0</v>
      </c>
      <c r="O30" s="74">
        <v>1</v>
      </c>
      <c r="P30" s="74"/>
      <c r="Q30" s="74">
        <v>1</v>
      </c>
      <c r="R30" s="74">
        <v>1</v>
      </c>
      <c r="S30" s="74">
        <v>0</v>
      </c>
      <c r="T30" s="74">
        <v>0</v>
      </c>
      <c r="U30" s="74">
        <v>0</v>
      </c>
      <c r="W30" s="77">
        <f t="shared" si="5"/>
        <v>1</v>
      </c>
      <c r="X30" s="77">
        <f t="shared" si="5"/>
        <v>1</v>
      </c>
      <c r="Y30" s="77">
        <f t="shared" si="5"/>
        <v>0</v>
      </c>
      <c r="Z30" s="144">
        <f t="shared" si="5"/>
        <v>0</v>
      </c>
      <c r="AA30" s="77">
        <f t="shared" si="5"/>
        <v>1</v>
      </c>
      <c r="AB30" s="42">
        <f t="shared" si="6"/>
        <v>3</v>
      </c>
      <c r="AC30" s="42"/>
      <c r="AD30" s="42">
        <f t="shared" si="7"/>
        <v>2</v>
      </c>
      <c r="AE30" s="42">
        <f t="shared" si="8"/>
        <v>1</v>
      </c>
      <c r="AF30" s="42">
        <f t="shared" si="9"/>
        <v>0</v>
      </c>
      <c r="AG30" s="42"/>
      <c r="AH30" s="33">
        <v>1</v>
      </c>
      <c r="AI30" s="34"/>
      <c r="AJ30" s="78">
        <v>3</v>
      </c>
      <c r="AK30" s="34"/>
      <c r="AL30" s="34"/>
      <c r="AM30" s="34"/>
      <c r="AO30" s="34"/>
      <c r="AP30" s="34"/>
      <c r="AQ30" s="34"/>
      <c r="AR30" s="34"/>
      <c r="AS30" s="34"/>
      <c r="AU30" s="34"/>
      <c r="AV30" s="34"/>
      <c r="AW30" s="34"/>
      <c r="AX30" s="34"/>
      <c r="AY30" s="34"/>
      <c r="BA30" s="34"/>
    </row>
    <row r="31" spans="1:64" s="33" customFormat="1" ht="15" customHeight="1" x14ac:dyDescent="0.2">
      <c r="A31" s="31" t="s">
        <v>127</v>
      </c>
      <c r="B31" s="156" t="s">
        <v>453</v>
      </c>
      <c r="C31" s="32">
        <v>9</v>
      </c>
      <c r="D31" s="149" t="s">
        <v>136</v>
      </c>
      <c r="E31" s="34">
        <v>1</v>
      </c>
      <c r="F31" s="34">
        <v>0</v>
      </c>
      <c r="G31" s="34">
        <v>0</v>
      </c>
      <c r="H31" s="34">
        <v>0</v>
      </c>
      <c r="I31" s="34">
        <v>0</v>
      </c>
      <c r="J31" s="150"/>
      <c r="K31" s="90">
        <v>1</v>
      </c>
      <c r="L31" s="90">
        <v>1</v>
      </c>
      <c r="M31" s="151">
        <v>0</v>
      </c>
      <c r="N31" s="151">
        <v>0.5</v>
      </c>
      <c r="O31" s="151">
        <v>1</v>
      </c>
      <c r="P31" s="150"/>
      <c r="Q31" s="90">
        <v>1</v>
      </c>
      <c r="R31" s="90">
        <v>1</v>
      </c>
      <c r="S31" s="90">
        <v>0</v>
      </c>
      <c r="T31" s="90">
        <v>0</v>
      </c>
      <c r="U31" s="90">
        <v>0</v>
      </c>
      <c r="V31" s="90"/>
      <c r="W31" s="77">
        <f t="shared" si="5"/>
        <v>1</v>
      </c>
      <c r="X31" s="77">
        <f t="shared" si="5"/>
        <v>1</v>
      </c>
      <c r="Y31" s="77">
        <f t="shared" si="5"/>
        <v>0</v>
      </c>
      <c r="Z31" s="144">
        <f t="shared" si="5"/>
        <v>0</v>
      </c>
      <c r="AA31" s="77">
        <f t="shared" si="5"/>
        <v>0</v>
      </c>
      <c r="AB31" s="42">
        <f t="shared" si="6"/>
        <v>2</v>
      </c>
      <c r="AC31" s="42"/>
      <c r="AD31" s="42">
        <f t="shared" si="7"/>
        <v>2</v>
      </c>
      <c r="AE31" s="42">
        <f t="shared" si="8"/>
        <v>0</v>
      </c>
      <c r="AF31" s="42">
        <f t="shared" si="9"/>
        <v>0</v>
      </c>
      <c r="AG31" s="42"/>
      <c r="AH31" s="78">
        <v>1</v>
      </c>
      <c r="AI31" s="80"/>
      <c r="AJ31" s="78">
        <v>8</v>
      </c>
      <c r="AK31" s="80"/>
      <c r="AL31" s="80"/>
      <c r="AM31" s="80"/>
      <c r="AN31" s="78"/>
      <c r="AO31" s="80"/>
      <c r="AP31" s="80"/>
      <c r="AQ31" s="80"/>
      <c r="AR31" s="80"/>
      <c r="AS31" s="80"/>
      <c r="AT31" s="78"/>
      <c r="AU31" s="80"/>
      <c r="AV31" s="80"/>
      <c r="AW31" s="80"/>
      <c r="AX31" s="80"/>
      <c r="AY31" s="80"/>
      <c r="AZ31" s="78"/>
      <c r="BA31" s="34"/>
      <c r="BD31" s="78"/>
      <c r="BE31" s="78"/>
      <c r="BF31" s="78"/>
      <c r="BG31" s="78"/>
      <c r="BH31" s="78"/>
      <c r="BI31" s="78"/>
      <c r="BJ31" s="78"/>
      <c r="BK31" s="78"/>
      <c r="BL31" s="78"/>
    </row>
    <row r="32" spans="1:64" s="33" customFormat="1" ht="15" customHeight="1" x14ac:dyDescent="0.2">
      <c r="A32" s="33">
        <v>1091</v>
      </c>
      <c r="B32" s="156" t="s">
        <v>880</v>
      </c>
      <c r="C32" s="32">
        <v>9</v>
      </c>
      <c r="D32" s="33" t="s">
        <v>668</v>
      </c>
      <c r="E32" s="74">
        <v>0</v>
      </c>
      <c r="F32" s="74">
        <v>1</v>
      </c>
      <c r="G32" s="74">
        <v>1</v>
      </c>
      <c r="H32" s="74">
        <v>1</v>
      </c>
      <c r="I32" s="74">
        <v>1</v>
      </c>
      <c r="J32" s="74"/>
      <c r="K32" s="74">
        <v>0</v>
      </c>
      <c r="L32" s="74">
        <v>0</v>
      </c>
      <c r="M32" s="74">
        <v>0</v>
      </c>
      <c r="N32" s="74">
        <v>0</v>
      </c>
      <c r="O32" s="74">
        <v>0</v>
      </c>
      <c r="P32" s="74" t="s">
        <v>763</v>
      </c>
      <c r="Q32" s="74">
        <v>0</v>
      </c>
      <c r="R32" s="74">
        <v>1</v>
      </c>
      <c r="S32" s="74">
        <v>0</v>
      </c>
      <c r="T32" s="74">
        <v>0</v>
      </c>
      <c r="U32" s="74">
        <v>0</v>
      </c>
      <c r="W32" s="77">
        <f t="shared" si="5"/>
        <v>0</v>
      </c>
      <c r="X32" s="77">
        <f t="shared" si="5"/>
        <v>1</v>
      </c>
      <c r="Y32" s="77">
        <f t="shared" si="5"/>
        <v>0</v>
      </c>
      <c r="Z32" s="144">
        <f t="shared" si="5"/>
        <v>0</v>
      </c>
      <c r="AA32" s="77">
        <f t="shared" si="5"/>
        <v>0</v>
      </c>
      <c r="AB32" s="42">
        <f t="shared" si="6"/>
        <v>1</v>
      </c>
      <c r="AC32" s="42"/>
      <c r="AD32" s="42">
        <f t="shared" si="7"/>
        <v>1</v>
      </c>
      <c r="AE32" s="42">
        <f t="shared" si="8"/>
        <v>0</v>
      </c>
      <c r="AF32" s="42">
        <f t="shared" si="9"/>
        <v>0</v>
      </c>
      <c r="AG32" s="42"/>
      <c r="AH32" s="33">
        <v>2</v>
      </c>
      <c r="AI32" s="34"/>
      <c r="AJ32" s="33">
        <v>10</v>
      </c>
      <c r="AK32" s="34"/>
      <c r="AL32" s="34"/>
      <c r="AM32" s="34"/>
      <c r="AO32" s="34"/>
      <c r="AP32" s="34"/>
      <c r="AQ32" s="34"/>
      <c r="AR32" s="34"/>
      <c r="AS32" s="34"/>
      <c r="AU32" s="34"/>
      <c r="AV32" s="34"/>
      <c r="AW32" s="34"/>
      <c r="AX32" s="34"/>
      <c r="AY32" s="34"/>
      <c r="AZ32" s="34"/>
      <c r="BA32" s="34"/>
      <c r="BD32" s="34"/>
      <c r="BE32" s="34"/>
      <c r="BF32" s="34"/>
      <c r="BG32" s="34"/>
      <c r="BH32" s="34"/>
      <c r="BI32" s="34"/>
      <c r="BJ32" s="34"/>
      <c r="BK32" s="34"/>
      <c r="BL32" s="34"/>
    </row>
    <row r="33" spans="1:64" s="33" customFormat="1" ht="15" customHeight="1" x14ac:dyDescent="0.2">
      <c r="A33" s="152" t="s">
        <v>18</v>
      </c>
      <c r="B33" s="156" t="s">
        <v>407</v>
      </c>
      <c r="C33" s="32">
        <v>9</v>
      </c>
      <c r="D33" s="149" t="s">
        <v>19</v>
      </c>
      <c r="E33" s="34">
        <v>1</v>
      </c>
      <c r="F33" s="34">
        <v>0</v>
      </c>
      <c r="G33" s="34">
        <v>0</v>
      </c>
      <c r="H33" s="34">
        <v>0</v>
      </c>
      <c r="I33" s="34">
        <v>0</v>
      </c>
      <c r="J33" s="150"/>
      <c r="K33" s="90">
        <v>0</v>
      </c>
      <c r="L33" s="90">
        <v>1</v>
      </c>
      <c r="M33" s="151">
        <v>0</v>
      </c>
      <c r="N33" s="151">
        <v>0</v>
      </c>
      <c r="O33" s="151">
        <v>1</v>
      </c>
      <c r="P33" s="150"/>
      <c r="Q33" s="90">
        <v>1</v>
      </c>
      <c r="R33" s="90">
        <v>1</v>
      </c>
      <c r="S33" s="90">
        <v>1</v>
      </c>
      <c r="T33" s="90">
        <v>0</v>
      </c>
      <c r="U33" s="90">
        <v>0</v>
      </c>
      <c r="V33" s="90"/>
      <c r="W33" s="77">
        <f t="shared" si="5"/>
        <v>1</v>
      </c>
      <c r="X33" s="77">
        <f t="shared" si="5"/>
        <v>1</v>
      </c>
      <c r="Y33" s="77">
        <f t="shared" si="5"/>
        <v>0</v>
      </c>
      <c r="Z33" s="144">
        <f t="shared" si="5"/>
        <v>0</v>
      </c>
      <c r="AA33" s="77">
        <f t="shared" si="5"/>
        <v>0</v>
      </c>
      <c r="AB33" s="42">
        <f t="shared" si="6"/>
        <v>2</v>
      </c>
      <c r="AC33" s="42"/>
      <c r="AD33" s="42">
        <f t="shared" si="7"/>
        <v>2</v>
      </c>
      <c r="AE33" s="42">
        <f t="shared" si="8"/>
        <v>0</v>
      </c>
      <c r="AF33" s="42">
        <f t="shared" si="9"/>
        <v>0</v>
      </c>
      <c r="AG33" s="42"/>
      <c r="AH33" s="33">
        <v>2</v>
      </c>
      <c r="AI33" s="34"/>
      <c r="AJ33" s="33">
        <v>10</v>
      </c>
      <c r="AK33" s="34"/>
      <c r="AL33" s="34"/>
      <c r="AM33" s="34"/>
      <c r="AO33" s="34"/>
      <c r="AP33" s="34"/>
      <c r="AQ33" s="34"/>
      <c r="AR33" s="34"/>
      <c r="AS33" s="34"/>
      <c r="AU33" s="34"/>
      <c r="AV33" s="34"/>
      <c r="AW33" s="34"/>
      <c r="AX33" s="34"/>
      <c r="AY33" s="34"/>
      <c r="BA33" s="34"/>
    </row>
    <row r="34" spans="1:64" s="90" customFormat="1" ht="15" customHeight="1" x14ac:dyDescent="0.2">
      <c r="A34" s="152" t="s">
        <v>143</v>
      </c>
      <c r="B34" s="156" t="s">
        <v>459</v>
      </c>
      <c r="C34" s="32">
        <v>29</v>
      </c>
      <c r="D34" s="149" t="s">
        <v>150</v>
      </c>
      <c r="E34" s="34">
        <v>0</v>
      </c>
      <c r="F34" s="34">
        <v>1</v>
      </c>
      <c r="G34" s="34">
        <v>0</v>
      </c>
      <c r="H34" s="34">
        <v>0</v>
      </c>
      <c r="I34" s="34">
        <v>0</v>
      </c>
      <c r="J34" s="33" t="s">
        <v>247</v>
      </c>
      <c r="K34" s="90">
        <v>0</v>
      </c>
      <c r="L34" s="90">
        <v>0</v>
      </c>
      <c r="M34" s="151">
        <v>0</v>
      </c>
      <c r="N34" s="151">
        <v>0</v>
      </c>
      <c r="O34" s="151">
        <v>0</v>
      </c>
      <c r="P34" s="33" t="s">
        <v>197</v>
      </c>
      <c r="Q34" s="90">
        <v>0</v>
      </c>
      <c r="R34" s="90">
        <v>1</v>
      </c>
      <c r="S34" s="90">
        <v>0</v>
      </c>
      <c r="T34" s="90">
        <v>0</v>
      </c>
      <c r="U34" s="90">
        <v>0</v>
      </c>
      <c r="W34" s="77">
        <f t="shared" si="5"/>
        <v>0</v>
      </c>
      <c r="X34" s="77">
        <f t="shared" si="5"/>
        <v>1</v>
      </c>
      <c r="Y34" s="77">
        <f t="shared" si="5"/>
        <v>0</v>
      </c>
      <c r="Z34" s="144">
        <f t="shared" si="5"/>
        <v>0</v>
      </c>
      <c r="AA34" s="77">
        <f t="shared" si="5"/>
        <v>0</v>
      </c>
      <c r="AB34" s="42">
        <f t="shared" si="6"/>
        <v>1</v>
      </c>
      <c r="AC34" s="42"/>
      <c r="AD34" s="42">
        <f t="shared" si="7"/>
        <v>1</v>
      </c>
      <c r="AE34" s="42">
        <f t="shared" si="8"/>
        <v>0</v>
      </c>
      <c r="AF34" s="42">
        <f t="shared" si="9"/>
        <v>0</v>
      </c>
      <c r="AG34" s="42"/>
      <c r="AH34" s="90">
        <v>1</v>
      </c>
      <c r="AI34" s="148"/>
      <c r="AJ34" s="78"/>
      <c r="AK34" s="148"/>
      <c r="AL34" s="148"/>
      <c r="AM34" s="148"/>
      <c r="AO34" s="148"/>
      <c r="AP34" s="148"/>
      <c r="AQ34" s="148"/>
      <c r="AR34" s="148"/>
      <c r="AS34" s="148"/>
      <c r="AU34" s="148"/>
      <c r="AV34" s="148"/>
      <c r="AW34" s="148"/>
      <c r="AX34" s="148"/>
      <c r="AY34" s="148"/>
      <c r="AZ34" s="148"/>
      <c r="BA34" s="148"/>
      <c r="BD34" s="148"/>
      <c r="BE34" s="148"/>
      <c r="BF34" s="148"/>
      <c r="BG34" s="148"/>
      <c r="BH34" s="148"/>
      <c r="BI34" s="148"/>
      <c r="BJ34" s="148"/>
      <c r="BK34" s="148"/>
      <c r="BL34" s="148"/>
    </row>
    <row r="35" spans="1:64" s="55" customFormat="1" ht="13.5" customHeight="1" x14ac:dyDescent="0.2">
      <c r="A35" s="82"/>
      <c r="B35" s="173" t="s">
        <v>967</v>
      </c>
      <c r="C35" s="138"/>
      <c r="D35" s="140"/>
      <c r="E35" s="139"/>
      <c r="F35" s="139"/>
      <c r="G35" s="139"/>
      <c r="H35" s="139"/>
      <c r="I35" s="139"/>
      <c r="J35" s="141"/>
      <c r="K35" s="83"/>
      <c r="L35" s="83"/>
      <c r="M35" s="142"/>
      <c r="N35" s="142"/>
      <c r="O35" s="142"/>
      <c r="P35" s="141"/>
      <c r="Q35" s="83"/>
      <c r="R35" s="83"/>
      <c r="S35" s="83"/>
      <c r="T35" s="83"/>
      <c r="U35" s="83"/>
      <c r="V35" s="83"/>
      <c r="W35" s="159"/>
      <c r="X35" s="159"/>
      <c r="Y35" s="159"/>
      <c r="Z35" s="84"/>
      <c r="AA35" s="159"/>
      <c r="AB35" s="132"/>
      <c r="AC35" s="132"/>
      <c r="AD35" s="132"/>
      <c r="AE35" s="132"/>
      <c r="AF35" s="132"/>
      <c r="AG35" s="132"/>
      <c r="AI35" s="137"/>
      <c r="AJ35" s="137"/>
      <c r="AK35" s="137"/>
      <c r="AL35" s="137"/>
      <c r="AM35" s="137"/>
      <c r="AO35" s="137"/>
      <c r="AP35" s="137"/>
      <c r="AQ35" s="137"/>
      <c r="AR35" s="137"/>
      <c r="AS35" s="137"/>
      <c r="AU35" s="137"/>
      <c r="AV35" s="137"/>
      <c r="AW35" s="137"/>
      <c r="AX35" s="137"/>
      <c r="AY35" s="137"/>
      <c r="BA35" s="137"/>
    </row>
    <row r="36" spans="1:64" s="78" customFormat="1" ht="13.5" customHeight="1" x14ac:dyDescent="0.2">
      <c r="A36" s="31" t="s">
        <v>3</v>
      </c>
      <c r="B36" s="156" t="s">
        <v>400</v>
      </c>
      <c r="C36" s="32">
        <v>3</v>
      </c>
      <c r="D36" s="149" t="s">
        <v>9</v>
      </c>
      <c r="E36" s="34">
        <v>1</v>
      </c>
      <c r="F36" s="34">
        <v>0</v>
      </c>
      <c r="G36" s="34">
        <v>0</v>
      </c>
      <c r="H36" s="34">
        <v>0</v>
      </c>
      <c r="I36" s="34">
        <v>0</v>
      </c>
      <c r="J36" s="150"/>
      <c r="K36" s="90">
        <v>1</v>
      </c>
      <c r="L36" s="90">
        <v>1</v>
      </c>
      <c r="M36" s="151">
        <v>0</v>
      </c>
      <c r="N36" s="151">
        <v>0</v>
      </c>
      <c r="O36" s="151">
        <v>0.5</v>
      </c>
      <c r="P36" s="33"/>
      <c r="Q36" s="90">
        <v>1</v>
      </c>
      <c r="R36" s="90">
        <v>1</v>
      </c>
      <c r="S36" s="90">
        <v>1</v>
      </c>
      <c r="T36" s="90">
        <v>1</v>
      </c>
      <c r="U36" s="90">
        <v>0</v>
      </c>
      <c r="V36" s="90"/>
      <c r="W36" s="77">
        <f>IF((($E36+$K36+$Q36)=1.5),0.5,ROUND(($E36+$K36+$Q36)/3,0))</f>
        <v>1</v>
      </c>
      <c r="X36" s="77">
        <f>IF((($F36+$L36+$R36)=1.5),0.5,ROUND(($F36+$L36+$R36)/3,0))</f>
        <v>1</v>
      </c>
      <c r="Y36" s="77">
        <f>IF((($G36+$M36+$S36)=1.5),0.5,ROUND(($G36+$M36+$S36)/3,0))</f>
        <v>0</v>
      </c>
      <c r="Z36" s="144">
        <f>IF((($H36+$N36+$T36)=1.5),0.5,ROUND(($H36+$N36+$T36)/3,0))</f>
        <v>0</v>
      </c>
      <c r="AA36" s="77">
        <f>IF((($I36+$O36+$U36)=1.5),0.5,ROUND(($I36+$O36+$U36)/3,0))</f>
        <v>0</v>
      </c>
      <c r="AB36" s="42">
        <f>SUM(W36:AA36)</f>
        <v>2</v>
      </c>
      <c r="AC36" s="42"/>
      <c r="AD36" s="42">
        <f>W36+X36</f>
        <v>2</v>
      </c>
      <c r="AE36" s="42">
        <f>Z36+AA36</f>
        <v>0</v>
      </c>
      <c r="AF36" s="42">
        <f>Y36</f>
        <v>0</v>
      </c>
      <c r="AG36" s="145"/>
      <c r="AI36" s="80"/>
      <c r="AJ36" s="80"/>
      <c r="AK36" s="80"/>
      <c r="AL36" s="80"/>
      <c r="AM36" s="80"/>
      <c r="AO36" s="80"/>
      <c r="AP36" s="80"/>
      <c r="AQ36" s="80"/>
      <c r="AR36" s="80"/>
      <c r="AS36" s="80"/>
      <c r="AU36" s="80"/>
      <c r="AV36" s="80"/>
      <c r="AW36" s="80"/>
      <c r="AX36" s="80"/>
      <c r="AY36" s="80"/>
      <c r="BA36" s="80"/>
    </row>
    <row r="37" spans="1:64" s="33" customFormat="1" ht="13.5" customHeight="1" x14ac:dyDescent="0.2">
      <c r="A37" s="33">
        <v>1155</v>
      </c>
      <c r="B37" s="156" t="s">
        <v>400</v>
      </c>
      <c r="C37" s="32">
        <v>3</v>
      </c>
      <c r="D37" s="33" t="s">
        <v>734</v>
      </c>
      <c r="E37" s="74">
        <v>1</v>
      </c>
      <c r="F37" s="74">
        <v>1</v>
      </c>
      <c r="G37" s="74">
        <v>0</v>
      </c>
      <c r="H37" s="74">
        <v>0</v>
      </c>
      <c r="I37" s="74">
        <v>0</v>
      </c>
      <c r="J37" s="74"/>
      <c r="K37" s="74">
        <v>1</v>
      </c>
      <c r="L37" s="74">
        <v>1</v>
      </c>
      <c r="M37" s="74">
        <v>0</v>
      </c>
      <c r="N37" s="74">
        <v>0.5</v>
      </c>
      <c r="O37" s="74">
        <v>0.5</v>
      </c>
      <c r="P37" s="74"/>
      <c r="Q37" s="74">
        <v>1</v>
      </c>
      <c r="R37" s="74">
        <v>1</v>
      </c>
      <c r="S37" s="74">
        <v>1</v>
      </c>
      <c r="T37" s="74">
        <v>0</v>
      </c>
      <c r="U37" s="74">
        <v>0</v>
      </c>
      <c r="W37" s="77">
        <f t="shared" ref="W37:AA40" si="10">IF(((E37+K37+Q37)=1.5),0.5,ROUND((E37+K37+Q37)/3,0))</f>
        <v>1</v>
      </c>
      <c r="X37" s="77">
        <f t="shared" si="10"/>
        <v>1</v>
      </c>
      <c r="Y37" s="77">
        <f t="shared" si="10"/>
        <v>0</v>
      </c>
      <c r="Z37" s="144">
        <f t="shared" si="10"/>
        <v>0</v>
      </c>
      <c r="AA37" s="77">
        <f t="shared" si="10"/>
        <v>0</v>
      </c>
      <c r="AB37" s="42">
        <f>SUM(W37:AA37)</f>
        <v>2</v>
      </c>
      <c r="AC37" s="42"/>
      <c r="AD37" s="42">
        <f>W37+X37</f>
        <v>2</v>
      </c>
      <c r="AE37" s="42">
        <f>Z37+AA37</f>
        <v>0</v>
      </c>
      <c r="AF37" s="42">
        <f>Y37</f>
        <v>0</v>
      </c>
      <c r="AG37" s="42"/>
      <c r="AI37" s="34"/>
      <c r="AJ37" s="34"/>
      <c r="AK37" s="34"/>
      <c r="AL37" s="34"/>
      <c r="AM37" s="34"/>
      <c r="AO37" s="34"/>
      <c r="AP37" s="34"/>
      <c r="AQ37" s="34"/>
      <c r="AR37" s="34"/>
      <c r="AS37" s="34"/>
      <c r="AU37" s="34"/>
      <c r="AV37" s="34"/>
      <c r="AW37" s="34"/>
      <c r="AX37" s="34"/>
      <c r="AY37" s="34"/>
      <c r="BA37" s="34"/>
    </row>
    <row r="38" spans="1:64" s="33" customFormat="1" ht="13.5" customHeight="1" x14ac:dyDescent="0.2">
      <c r="A38" s="31" t="s">
        <v>21</v>
      </c>
      <c r="B38" s="157" t="s">
        <v>408</v>
      </c>
      <c r="C38" s="146">
        <v>3</v>
      </c>
      <c r="D38" s="153" t="s">
        <v>22</v>
      </c>
      <c r="E38" s="148">
        <v>1</v>
      </c>
      <c r="F38" s="148">
        <v>1</v>
      </c>
      <c r="G38" s="148">
        <v>1</v>
      </c>
      <c r="H38" s="148">
        <v>1</v>
      </c>
      <c r="I38" s="148">
        <v>0</v>
      </c>
      <c r="J38" s="146"/>
      <c r="K38" s="90">
        <v>0</v>
      </c>
      <c r="L38" s="90">
        <v>1</v>
      </c>
      <c r="M38" s="151">
        <v>1</v>
      </c>
      <c r="N38" s="151">
        <v>1</v>
      </c>
      <c r="O38" s="151">
        <v>0</v>
      </c>
      <c r="P38" s="146"/>
      <c r="Q38" s="90">
        <v>1</v>
      </c>
      <c r="R38" s="90">
        <v>1</v>
      </c>
      <c r="S38" s="90">
        <v>0</v>
      </c>
      <c r="T38" s="90">
        <v>0</v>
      </c>
      <c r="U38" s="90">
        <v>0</v>
      </c>
      <c r="V38" s="90"/>
      <c r="W38" s="144">
        <f t="shared" si="10"/>
        <v>1</v>
      </c>
      <c r="X38" s="144">
        <f t="shared" si="10"/>
        <v>1</v>
      </c>
      <c r="Y38" s="144">
        <f t="shared" si="10"/>
        <v>1</v>
      </c>
      <c r="Z38" s="144">
        <f t="shared" si="10"/>
        <v>1</v>
      </c>
      <c r="AA38" s="144">
        <f t="shared" si="10"/>
        <v>0</v>
      </c>
      <c r="AB38" s="145">
        <f>SUM(W38:AA38)</f>
        <v>4</v>
      </c>
      <c r="AC38" s="145"/>
      <c r="AD38" s="42">
        <f>W38+X38</f>
        <v>2</v>
      </c>
      <c r="AE38" s="42">
        <f>Z38+AA38</f>
        <v>1</v>
      </c>
      <c r="AF38" s="42">
        <f>Y38</f>
        <v>1</v>
      </c>
      <c r="AG38" s="42"/>
      <c r="AI38" s="34"/>
      <c r="AJ38" s="34"/>
      <c r="AK38" s="34"/>
      <c r="AL38" s="34"/>
      <c r="AM38" s="34"/>
      <c r="AO38" s="34"/>
      <c r="AP38" s="34"/>
      <c r="AQ38" s="34"/>
      <c r="AR38" s="34"/>
      <c r="AS38" s="34"/>
      <c r="AU38" s="34"/>
      <c r="AV38" s="34"/>
      <c r="AW38" s="34"/>
      <c r="AX38" s="34"/>
      <c r="AY38" s="34"/>
      <c r="BA38" s="34"/>
    </row>
    <row r="39" spans="1:64" s="33" customFormat="1" ht="15" customHeight="1" x14ac:dyDescent="0.2">
      <c r="A39" s="33">
        <v>1100</v>
      </c>
      <c r="B39" s="156" t="s">
        <v>887</v>
      </c>
      <c r="C39" s="32">
        <v>10</v>
      </c>
      <c r="D39" s="33" t="s">
        <v>678</v>
      </c>
      <c r="E39" s="74">
        <v>1</v>
      </c>
      <c r="F39" s="74">
        <v>1</v>
      </c>
      <c r="G39" s="74">
        <v>0</v>
      </c>
      <c r="H39" s="74">
        <v>0</v>
      </c>
      <c r="I39" s="74">
        <v>1</v>
      </c>
      <c r="J39" s="74"/>
      <c r="K39" s="74">
        <v>1</v>
      </c>
      <c r="L39" s="74">
        <v>1</v>
      </c>
      <c r="M39" s="74">
        <v>0.5</v>
      </c>
      <c r="N39" s="74">
        <v>0.5</v>
      </c>
      <c r="O39" s="74">
        <v>1</v>
      </c>
      <c r="P39" s="74"/>
      <c r="Q39" s="74">
        <v>1</v>
      </c>
      <c r="R39" s="74">
        <v>1</v>
      </c>
      <c r="S39" s="74">
        <v>0</v>
      </c>
      <c r="T39" s="74">
        <v>0</v>
      </c>
      <c r="U39" s="74">
        <v>0</v>
      </c>
      <c r="W39" s="77">
        <f t="shared" si="10"/>
        <v>1</v>
      </c>
      <c r="X39" s="77">
        <f t="shared" si="10"/>
        <v>1</v>
      </c>
      <c r="Y39" s="77">
        <f t="shared" si="10"/>
        <v>0</v>
      </c>
      <c r="Z39" s="144">
        <f t="shared" si="10"/>
        <v>0</v>
      </c>
      <c r="AA39" s="77">
        <f t="shared" si="10"/>
        <v>1</v>
      </c>
      <c r="AB39" s="42">
        <f>SUM(W39:AA39)</f>
        <v>3</v>
      </c>
      <c r="AC39" s="42"/>
      <c r="AD39" s="42">
        <f>W39+X39</f>
        <v>2</v>
      </c>
      <c r="AE39" s="42">
        <f>Z39+AA39</f>
        <v>1</v>
      </c>
      <c r="AF39" s="42">
        <f>Y39</f>
        <v>0</v>
      </c>
      <c r="AG39" s="42"/>
      <c r="AI39" s="34"/>
      <c r="AJ39" s="34"/>
      <c r="AK39" s="34"/>
      <c r="AL39" s="34"/>
      <c r="AM39" s="34"/>
      <c r="AO39" s="34"/>
      <c r="AP39" s="34"/>
      <c r="AQ39" s="34"/>
      <c r="AR39" s="34"/>
      <c r="AS39" s="34"/>
      <c r="AU39" s="34"/>
      <c r="AV39" s="34"/>
      <c r="AW39" s="34"/>
      <c r="AX39" s="34"/>
      <c r="AY39" s="34"/>
      <c r="BA39" s="34"/>
    </row>
    <row r="40" spans="1:64" s="33" customFormat="1" ht="15" customHeight="1" x14ac:dyDescent="0.2">
      <c r="A40" s="33">
        <v>1085</v>
      </c>
      <c r="B40" s="156" t="s">
        <v>875</v>
      </c>
      <c r="C40" s="32">
        <v>10</v>
      </c>
      <c r="D40" s="33" t="s">
        <v>662</v>
      </c>
      <c r="E40" s="74">
        <v>1</v>
      </c>
      <c r="F40" s="74">
        <v>1</v>
      </c>
      <c r="G40" s="74">
        <v>0</v>
      </c>
      <c r="H40" s="74">
        <v>0</v>
      </c>
      <c r="I40" s="74">
        <v>0</v>
      </c>
      <c r="J40" s="74" t="s">
        <v>793</v>
      </c>
      <c r="K40" s="74">
        <v>1</v>
      </c>
      <c r="L40" s="74">
        <v>1</v>
      </c>
      <c r="M40" s="74">
        <v>0.5</v>
      </c>
      <c r="N40" s="74">
        <v>0.5</v>
      </c>
      <c r="O40" s="74">
        <v>1</v>
      </c>
      <c r="P40" s="74"/>
      <c r="Q40" s="74">
        <v>1</v>
      </c>
      <c r="R40" s="74">
        <v>1</v>
      </c>
      <c r="S40" s="74">
        <v>1</v>
      </c>
      <c r="T40" s="74">
        <v>1</v>
      </c>
      <c r="U40" s="74">
        <v>0</v>
      </c>
      <c r="W40" s="77">
        <f t="shared" si="10"/>
        <v>1</v>
      </c>
      <c r="X40" s="77">
        <f t="shared" si="10"/>
        <v>1</v>
      </c>
      <c r="Y40" s="77">
        <f t="shared" si="10"/>
        <v>0.5</v>
      </c>
      <c r="Z40" s="144">
        <f t="shared" si="10"/>
        <v>0.5</v>
      </c>
      <c r="AA40" s="77">
        <f t="shared" si="10"/>
        <v>0</v>
      </c>
      <c r="AB40" s="42">
        <f>SUM(W40:AA40)</f>
        <v>3</v>
      </c>
      <c r="AC40" s="42"/>
      <c r="AD40" s="42">
        <f>W40+X40</f>
        <v>2</v>
      </c>
      <c r="AE40" s="42">
        <f>Z40+AA40</f>
        <v>0.5</v>
      </c>
      <c r="AF40" s="42">
        <f>Y40</f>
        <v>0.5</v>
      </c>
      <c r="AG40" s="42"/>
      <c r="AI40" s="34"/>
      <c r="AJ40" s="34"/>
      <c r="AK40" s="34"/>
      <c r="AL40" s="34"/>
      <c r="AM40" s="34"/>
      <c r="AO40" s="34"/>
      <c r="AP40" s="34"/>
      <c r="AQ40" s="34"/>
      <c r="AR40" s="34"/>
      <c r="AS40" s="34"/>
      <c r="AU40" s="34"/>
      <c r="AV40" s="34"/>
      <c r="AW40" s="34"/>
      <c r="AX40" s="34"/>
      <c r="AY40" s="34"/>
      <c r="BA40" s="34"/>
    </row>
    <row r="41" spans="1:64" s="8" customFormat="1" ht="13.5" customHeight="1" x14ac:dyDescent="0.2">
      <c r="A41" s="8">
        <v>11</v>
      </c>
      <c r="B41" s="8" t="s">
        <v>408</v>
      </c>
      <c r="C41" s="8">
        <v>3</v>
      </c>
      <c r="D41" s="8" t="s">
        <v>27</v>
      </c>
      <c r="W41" s="8">
        <v>1</v>
      </c>
      <c r="X41" s="8">
        <v>1</v>
      </c>
      <c r="Y41" s="8">
        <v>0</v>
      </c>
      <c r="Z41" s="38">
        <v>0</v>
      </c>
      <c r="AA41" s="8">
        <v>0</v>
      </c>
      <c r="AB41" s="33">
        <f t="shared" ref="AB41:AB44" si="11">SUM(W41:AA41)</f>
        <v>2</v>
      </c>
      <c r="AC41" s="118"/>
      <c r="AD41" s="42">
        <f t="shared" ref="AD41:AD44" si="12">W41+X41</f>
        <v>2</v>
      </c>
      <c r="AE41" s="42">
        <f t="shared" ref="AE41:AE44" si="13">Z41+AA41</f>
        <v>0</v>
      </c>
      <c r="AF41" s="42">
        <f t="shared" ref="AF41:AF44" si="14">Y41</f>
        <v>0</v>
      </c>
    </row>
    <row r="42" spans="1:64" s="8" customFormat="1" ht="13.5" customHeight="1" x14ac:dyDescent="0.2">
      <c r="A42" s="8">
        <v>131</v>
      </c>
      <c r="B42" s="8" t="s">
        <v>509</v>
      </c>
      <c r="C42" s="8">
        <v>3</v>
      </c>
      <c r="D42" s="8" t="s">
        <v>300</v>
      </c>
      <c r="W42" s="8">
        <v>1</v>
      </c>
      <c r="X42" s="8">
        <v>1</v>
      </c>
      <c r="Y42" s="8">
        <v>1</v>
      </c>
      <c r="Z42" s="38">
        <v>1</v>
      </c>
      <c r="AA42" s="8">
        <v>1</v>
      </c>
      <c r="AB42" s="33">
        <f t="shared" si="11"/>
        <v>5</v>
      </c>
      <c r="AC42" s="118"/>
      <c r="AD42" s="42">
        <f t="shared" si="12"/>
        <v>2</v>
      </c>
      <c r="AE42" s="42">
        <f t="shared" si="13"/>
        <v>2</v>
      </c>
      <c r="AF42" s="42">
        <f t="shared" si="14"/>
        <v>1</v>
      </c>
    </row>
    <row r="43" spans="1:64" s="8" customFormat="1" ht="13.5" customHeight="1" x14ac:dyDescent="0.2">
      <c r="A43" s="8">
        <v>156</v>
      </c>
      <c r="B43" s="8" t="s">
        <v>523</v>
      </c>
      <c r="C43" s="8">
        <v>3</v>
      </c>
      <c r="D43" s="8" t="s">
        <v>340</v>
      </c>
      <c r="W43" s="8">
        <v>1</v>
      </c>
      <c r="X43" s="8">
        <v>1</v>
      </c>
      <c r="Y43" s="8">
        <v>0</v>
      </c>
      <c r="Z43" s="38">
        <v>0.5</v>
      </c>
      <c r="AA43" s="8">
        <v>1</v>
      </c>
      <c r="AB43" s="33">
        <f t="shared" si="11"/>
        <v>3.5</v>
      </c>
      <c r="AC43" s="118"/>
      <c r="AD43" s="42">
        <f t="shared" si="12"/>
        <v>2</v>
      </c>
      <c r="AE43" s="42">
        <f t="shared" si="13"/>
        <v>1.5</v>
      </c>
      <c r="AF43" s="42">
        <f t="shared" si="14"/>
        <v>0</v>
      </c>
    </row>
    <row r="44" spans="1:64" s="8" customFormat="1" ht="13.5" customHeight="1" x14ac:dyDescent="0.2">
      <c r="A44" s="8">
        <v>161</v>
      </c>
      <c r="B44" s="8" t="s">
        <v>527</v>
      </c>
      <c r="C44" s="8">
        <v>3</v>
      </c>
      <c r="D44" s="8" t="s">
        <v>354</v>
      </c>
      <c r="W44" s="8">
        <v>0</v>
      </c>
      <c r="X44" s="8">
        <v>1</v>
      </c>
      <c r="Y44" s="8">
        <v>1</v>
      </c>
      <c r="Z44" s="38">
        <v>0</v>
      </c>
      <c r="AA44" s="8">
        <v>0</v>
      </c>
      <c r="AB44" s="33">
        <f t="shared" si="11"/>
        <v>2</v>
      </c>
      <c r="AC44" s="118"/>
      <c r="AD44" s="42">
        <f t="shared" si="12"/>
        <v>1</v>
      </c>
      <c r="AE44" s="42">
        <f t="shared" si="13"/>
        <v>0</v>
      </c>
      <c r="AF44" s="42">
        <f t="shared" si="14"/>
        <v>1</v>
      </c>
    </row>
    <row r="45" spans="1:64" ht="15" customHeight="1" x14ac:dyDescent="0.2">
      <c r="A45" s="54"/>
      <c r="B45" s="7" t="s">
        <v>968</v>
      </c>
      <c r="C45" s="138"/>
      <c r="E45" s="73"/>
      <c r="F45" s="73"/>
      <c r="G45" s="73"/>
      <c r="H45" s="73"/>
      <c r="I45" s="73"/>
      <c r="J45" s="73"/>
      <c r="K45" s="73"/>
      <c r="L45" s="73"/>
      <c r="M45" s="73"/>
      <c r="N45" s="73"/>
      <c r="O45" s="73"/>
      <c r="P45" s="73"/>
      <c r="Q45" s="73"/>
      <c r="R45" s="73"/>
      <c r="S45" s="73"/>
      <c r="T45" s="73"/>
      <c r="U45" s="73"/>
      <c r="Z45" s="84"/>
      <c r="AC45" s="132"/>
      <c r="AD45" s="132"/>
      <c r="AE45" s="132"/>
      <c r="AF45" s="132"/>
      <c r="AG45" s="132"/>
      <c r="AI45" s="139"/>
      <c r="AK45" s="139"/>
      <c r="AL45" s="139"/>
      <c r="AM45" s="139"/>
      <c r="AO45" s="139"/>
      <c r="AP45" s="139"/>
      <c r="AQ45" s="139"/>
      <c r="AR45" s="139"/>
      <c r="AS45" s="139"/>
      <c r="AU45" s="139"/>
      <c r="AV45" s="139"/>
      <c r="AW45" s="139"/>
      <c r="AX45" s="139"/>
      <c r="AY45" s="139"/>
      <c r="BA45" s="139"/>
    </row>
    <row r="46" spans="1:64" s="33" customFormat="1" ht="13.5" customHeight="1" x14ac:dyDescent="0.2">
      <c r="A46" s="31" t="s">
        <v>81</v>
      </c>
      <c r="B46" s="156" t="s">
        <v>433</v>
      </c>
      <c r="C46" s="32">
        <v>4</v>
      </c>
      <c r="D46" s="149" t="s">
        <v>82</v>
      </c>
      <c r="E46" s="34">
        <v>1</v>
      </c>
      <c r="F46" s="34">
        <v>0</v>
      </c>
      <c r="G46" s="34">
        <v>0</v>
      </c>
      <c r="H46" s="34">
        <v>0</v>
      </c>
      <c r="I46" s="34">
        <v>0</v>
      </c>
      <c r="J46" s="33" t="s">
        <v>134</v>
      </c>
      <c r="K46" s="90">
        <v>1</v>
      </c>
      <c r="L46" s="90">
        <v>1</v>
      </c>
      <c r="M46" s="151">
        <v>0.5</v>
      </c>
      <c r="N46" s="151">
        <v>1</v>
      </c>
      <c r="O46" s="151">
        <v>0.5</v>
      </c>
      <c r="P46" s="150"/>
      <c r="Q46" s="90">
        <v>0</v>
      </c>
      <c r="R46" s="90">
        <v>0</v>
      </c>
      <c r="S46" s="90">
        <v>0</v>
      </c>
      <c r="T46" s="90">
        <v>0</v>
      </c>
      <c r="U46" s="90">
        <v>1</v>
      </c>
      <c r="V46" s="90"/>
      <c r="W46" s="77">
        <f t="shared" ref="W46:AA58" si="15">IF(((E46+K46+Q46)=1.5),0.5,ROUND((E46+K46+Q46)/3,0))</f>
        <v>1</v>
      </c>
      <c r="X46" s="77">
        <f t="shared" si="15"/>
        <v>0</v>
      </c>
      <c r="Y46" s="77">
        <f t="shared" si="15"/>
        <v>0</v>
      </c>
      <c r="Z46" s="144">
        <f t="shared" si="15"/>
        <v>0</v>
      </c>
      <c r="AA46" s="77">
        <f t="shared" si="15"/>
        <v>0.5</v>
      </c>
      <c r="AB46" s="42">
        <f t="shared" ref="AB46:AB62" si="16">SUM(W46:AA46)</f>
        <v>1.5</v>
      </c>
      <c r="AC46" s="42"/>
      <c r="AD46" s="42">
        <f t="shared" ref="AD46:AD62" si="17">W46+X46</f>
        <v>1</v>
      </c>
      <c r="AE46" s="42">
        <f t="shared" ref="AE46:AE62" si="18">Z46+AA46</f>
        <v>0.5</v>
      </c>
      <c r="AF46" s="42">
        <f t="shared" ref="AF46:AF62" si="19">Y46</f>
        <v>0</v>
      </c>
      <c r="AG46" s="42"/>
      <c r="AH46" s="33">
        <v>5</v>
      </c>
      <c r="AI46" s="34"/>
      <c r="AJ46" s="33">
        <v>1</v>
      </c>
      <c r="AK46" s="78">
        <v>1</v>
      </c>
      <c r="AL46" s="34"/>
      <c r="AM46" s="34"/>
      <c r="AO46" s="34"/>
      <c r="AP46" s="34"/>
      <c r="AQ46" s="34"/>
      <c r="AR46" s="34"/>
      <c r="AS46" s="34"/>
      <c r="AU46" s="34"/>
      <c r="AV46" s="34"/>
      <c r="AW46" s="34"/>
      <c r="AX46" s="34"/>
      <c r="AY46" s="34"/>
      <c r="AZ46" s="34"/>
      <c r="BA46" s="34"/>
      <c r="BD46" s="34"/>
      <c r="BE46" s="34"/>
      <c r="BF46" s="34"/>
      <c r="BG46" s="34"/>
      <c r="BH46" s="34"/>
      <c r="BI46" s="34"/>
      <c r="BJ46" s="34"/>
      <c r="BK46" s="34"/>
      <c r="BL46" s="34"/>
    </row>
    <row r="47" spans="1:64" s="78" customFormat="1" ht="15" customHeight="1" x14ac:dyDescent="0.2">
      <c r="A47" s="33">
        <v>1095</v>
      </c>
      <c r="B47" s="156" t="s">
        <v>882</v>
      </c>
      <c r="C47" s="32">
        <v>11</v>
      </c>
      <c r="D47" s="33" t="s">
        <v>673</v>
      </c>
      <c r="E47" s="74">
        <v>0</v>
      </c>
      <c r="F47" s="74">
        <v>0</v>
      </c>
      <c r="G47" s="74">
        <v>0</v>
      </c>
      <c r="H47" s="74">
        <v>0</v>
      </c>
      <c r="I47" s="74">
        <v>0</v>
      </c>
      <c r="J47" s="74" t="s">
        <v>770</v>
      </c>
      <c r="K47" s="74">
        <v>1</v>
      </c>
      <c r="L47" s="74">
        <v>1</v>
      </c>
      <c r="M47" s="74">
        <v>0</v>
      </c>
      <c r="N47" s="74">
        <v>0</v>
      </c>
      <c r="O47" s="74">
        <v>0.5</v>
      </c>
      <c r="P47" s="74" t="s">
        <v>766</v>
      </c>
      <c r="Q47" s="74">
        <v>0</v>
      </c>
      <c r="R47" s="74">
        <v>0</v>
      </c>
      <c r="S47" s="74">
        <v>0</v>
      </c>
      <c r="T47" s="74">
        <v>0</v>
      </c>
      <c r="U47" s="74">
        <v>0</v>
      </c>
      <c r="V47" s="33"/>
      <c r="W47" s="77">
        <f t="shared" si="15"/>
        <v>0</v>
      </c>
      <c r="X47" s="77">
        <f t="shared" si="15"/>
        <v>0</v>
      </c>
      <c r="Y47" s="77">
        <f t="shared" si="15"/>
        <v>0</v>
      </c>
      <c r="Z47" s="144">
        <f t="shared" si="15"/>
        <v>0</v>
      </c>
      <c r="AA47" s="77">
        <f t="shared" si="15"/>
        <v>0</v>
      </c>
      <c r="AB47" s="42">
        <f t="shared" si="16"/>
        <v>0</v>
      </c>
      <c r="AC47" s="42"/>
      <c r="AD47" s="42">
        <f t="shared" si="17"/>
        <v>0</v>
      </c>
      <c r="AE47" s="42">
        <f t="shared" si="18"/>
        <v>0</v>
      </c>
      <c r="AF47" s="42">
        <f t="shared" si="19"/>
        <v>0</v>
      </c>
      <c r="AG47" s="42"/>
      <c r="AH47" s="78">
        <v>2</v>
      </c>
      <c r="AI47" s="80"/>
      <c r="AJ47" s="33">
        <v>1</v>
      </c>
      <c r="AK47" s="78">
        <v>1</v>
      </c>
      <c r="AL47" s="80"/>
      <c r="AM47" s="80"/>
      <c r="AO47" s="80"/>
      <c r="AP47" s="80"/>
      <c r="AQ47" s="80"/>
      <c r="AR47" s="80"/>
      <c r="AS47" s="80"/>
      <c r="AU47" s="80"/>
      <c r="AV47" s="80"/>
      <c r="AW47" s="80"/>
      <c r="AX47" s="80"/>
      <c r="AY47" s="80"/>
      <c r="AZ47" s="80"/>
      <c r="BA47" s="80"/>
      <c r="BD47" s="80"/>
      <c r="BE47" s="80"/>
      <c r="BF47" s="80"/>
      <c r="BG47" s="80"/>
      <c r="BH47" s="80"/>
      <c r="BI47" s="80"/>
      <c r="BJ47" s="80"/>
      <c r="BK47" s="80"/>
      <c r="BL47" s="80"/>
    </row>
    <row r="48" spans="1:64" s="78" customFormat="1" ht="15" customHeight="1" x14ac:dyDescent="0.2">
      <c r="A48" s="152" t="s">
        <v>120</v>
      </c>
      <c r="B48" s="156" t="s">
        <v>451</v>
      </c>
      <c r="C48" s="32">
        <v>11</v>
      </c>
      <c r="D48" s="149" t="s">
        <v>128</v>
      </c>
      <c r="E48" s="34">
        <v>1</v>
      </c>
      <c r="F48" s="34">
        <v>0</v>
      </c>
      <c r="G48" s="34">
        <v>1</v>
      </c>
      <c r="H48" s="34">
        <v>0</v>
      </c>
      <c r="I48" s="34">
        <v>0</v>
      </c>
      <c r="J48" s="150"/>
      <c r="K48" s="90">
        <v>1</v>
      </c>
      <c r="L48" s="90">
        <v>0</v>
      </c>
      <c r="M48" s="151">
        <v>0.5</v>
      </c>
      <c r="N48" s="151">
        <v>0.5</v>
      </c>
      <c r="O48" s="151">
        <v>0.5</v>
      </c>
      <c r="P48" s="150"/>
      <c r="Q48" s="90">
        <v>1</v>
      </c>
      <c r="R48" s="90">
        <v>0</v>
      </c>
      <c r="S48" s="90">
        <v>1</v>
      </c>
      <c r="T48" s="90">
        <v>1</v>
      </c>
      <c r="U48" s="90">
        <v>1</v>
      </c>
      <c r="V48" s="90"/>
      <c r="W48" s="77">
        <f t="shared" si="15"/>
        <v>1</v>
      </c>
      <c r="X48" s="77">
        <f t="shared" si="15"/>
        <v>0</v>
      </c>
      <c r="Y48" s="77">
        <f t="shared" si="15"/>
        <v>1</v>
      </c>
      <c r="Z48" s="144">
        <f t="shared" si="15"/>
        <v>0.5</v>
      </c>
      <c r="AA48" s="77">
        <f t="shared" si="15"/>
        <v>0.5</v>
      </c>
      <c r="AB48" s="42">
        <f t="shared" si="16"/>
        <v>3</v>
      </c>
      <c r="AC48" s="42"/>
      <c r="AD48" s="42">
        <f t="shared" si="17"/>
        <v>1</v>
      </c>
      <c r="AE48" s="42">
        <f t="shared" si="18"/>
        <v>1</v>
      </c>
      <c r="AF48" s="42">
        <f t="shared" si="19"/>
        <v>1</v>
      </c>
      <c r="AG48" s="42"/>
      <c r="AH48" s="78">
        <v>16</v>
      </c>
      <c r="AI48" s="80"/>
      <c r="AJ48" s="33">
        <v>1</v>
      </c>
      <c r="AK48" s="33">
        <v>1</v>
      </c>
      <c r="AL48" s="80"/>
      <c r="AM48" s="80"/>
      <c r="AO48" s="80"/>
      <c r="AP48" s="80"/>
      <c r="AQ48" s="80"/>
      <c r="AR48" s="80"/>
      <c r="AS48" s="80"/>
      <c r="AU48" s="80"/>
      <c r="AV48" s="80"/>
      <c r="AW48" s="80"/>
      <c r="AX48" s="80"/>
      <c r="AY48" s="80"/>
      <c r="BA48" s="80"/>
    </row>
    <row r="49" spans="1:64" s="33" customFormat="1" ht="15" customHeight="1" x14ac:dyDescent="0.2">
      <c r="A49" s="152" t="s">
        <v>125</v>
      </c>
      <c r="B49" s="156" t="s">
        <v>451</v>
      </c>
      <c r="C49" s="32">
        <v>11</v>
      </c>
      <c r="D49" s="149" t="s">
        <v>133</v>
      </c>
      <c r="E49" s="34">
        <v>1</v>
      </c>
      <c r="F49" s="34">
        <v>0</v>
      </c>
      <c r="G49" s="34">
        <v>1</v>
      </c>
      <c r="H49" s="34">
        <v>1</v>
      </c>
      <c r="I49" s="34">
        <v>0</v>
      </c>
      <c r="J49" s="150"/>
      <c r="K49" s="90">
        <v>1</v>
      </c>
      <c r="L49" s="90">
        <v>0</v>
      </c>
      <c r="M49" s="151">
        <v>0.5</v>
      </c>
      <c r="N49" s="151">
        <v>0.5</v>
      </c>
      <c r="O49" s="151">
        <v>1</v>
      </c>
      <c r="P49" s="150"/>
      <c r="Q49" s="90">
        <v>1</v>
      </c>
      <c r="R49" s="90">
        <v>0</v>
      </c>
      <c r="S49" s="90">
        <v>1</v>
      </c>
      <c r="T49" s="90">
        <v>0</v>
      </c>
      <c r="U49" s="90">
        <v>0</v>
      </c>
      <c r="V49" s="90"/>
      <c r="W49" s="77">
        <f t="shared" si="15"/>
        <v>1</v>
      </c>
      <c r="X49" s="77">
        <f t="shared" si="15"/>
        <v>0</v>
      </c>
      <c r="Y49" s="77">
        <f t="shared" si="15"/>
        <v>1</v>
      </c>
      <c r="Z49" s="144">
        <f t="shared" si="15"/>
        <v>0.5</v>
      </c>
      <c r="AA49" s="77">
        <f t="shared" si="15"/>
        <v>0</v>
      </c>
      <c r="AB49" s="42">
        <f t="shared" si="16"/>
        <v>2.5</v>
      </c>
      <c r="AC49" s="42"/>
      <c r="AD49" s="42">
        <f t="shared" si="17"/>
        <v>1</v>
      </c>
      <c r="AE49" s="42">
        <f t="shared" si="18"/>
        <v>0.5</v>
      </c>
      <c r="AF49" s="42">
        <f t="shared" si="19"/>
        <v>1</v>
      </c>
      <c r="AG49" s="42"/>
      <c r="AH49" s="33">
        <v>16</v>
      </c>
      <c r="AI49" s="34"/>
      <c r="AJ49" s="33">
        <v>1</v>
      </c>
      <c r="AK49" s="78">
        <v>1</v>
      </c>
      <c r="AL49" s="34"/>
      <c r="AM49" s="34"/>
      <c r="AO49" s="34"/>
      <c r="AP49" s="34"/>
      <c r="AQ49" s="34"/>
      <c r="AR49" s="34"/>
      <c r="AS49" s="34"/>
      <c r="AU49" s="34"/>
      <c r="AV49" s="34"/>
      <c r="AW49" s="34"/>
      <c r="AX49" s="34"/>
      <c r="AY49" s="34"/>
      <c r="BA49" s="34"/>
    </row>
    <row r="50" spans="1:64" s="33" customFormat="1" ht="15" customHeight="1" x14ac:dyDescent="0.2">
      <c r="A50" s="152" t="s">
        <v>188</v>
      </c>
      <c r="B50" s="156" t="s">
        <v>451</v>
      </c>
      <c r="C50" s="32">
        <v>11</v>
      </c>
      <c r="D50" s="149" t="s">
        <v>199</v>
      </c>
      <c r="E50" s="34">
        <v>0</v>
      </c>
      <c r="F50" s="34">
        <v>0</v>
      </c>
      <c r="G50" s="34">
        <v>1</v>
      </c>
      <c r="H50" s="34">
        <v>0</v>
      </c>
      <c r="I50" s="34">
        <v>0</v>
      </c>
      <c r="J50" s="150"/>
      <c r="K50" s="90">
        <v>0</v>
      </c>
      <c r="L50" s="90">
        <v>1</v>
      </c>
      <c r="M50" s="151">
        <v>0</v>
      </c>
      <c r="N50" s="151">
        <v>0</v>
      </c>
      <c r="O50" s="151">
        <v>0</v>
      </c>
      <c r="Q50" s="90">
        <v>0</v>
      </c>
      <c r="R50" s="90">
        <v>1</v>
      </c>
      <c r="S50" s="90">
        <v>0</v>
      </c>
      <c r="T50" s="90">
        <v>0</v>
      </c>
      <c r="U50" s="90">
        <v>1</v>
      </c>
      <c r="V50" s="90"/>
      <c r="W50" s="77">
        <f t="shared" si="15"/>
        <v>0</v>
      </c>
      <c r="X50" s="77">
        <f t="shared" si="15"/>
        <v>1</v>
      </c>
      <c r="Y50" s="77">
        <f t="shared" si="15"/>
        <v>0</v>
      </c>
      <c r="Z50" s="144">
        <f t="shared" si="15"/>
        <v>0</v>
      </c>
      <c r="AA50" s="77">
        <f t="shared" si="15"/>
        <v>0</v>
      </c>
      <c r="AB50" s="42">
        <f t="shared" si="16"/>
        <v>1</v>
      </c>
      <c r="AC50" s="42"/>
      <c r="AD50" s="42">
        <f t="shared" si="17"/>
        <v>1</v>
      </c>
      <c r="AE50" s="42">
        <f t="shared" si="18"/>
        <v>0</v>
      </c>
      <c r="AF50" s="42">
        <f t="shared" si="19"/>
        <v>0</v>
      </c>
      <c r="AG50" s="42"/>
      <c r="AH50" s="33">
        <v>16</v>
      </c>
      <c r="AI50" s="34"/>
      <c r="AJ50" s="33">
        <v>1</v>
      </c>
      <c r="AK50" s="90">
        <v>1</v>
      </c>
      <c r="AL50" s="34"/>
      <c r="AM50" s="34"/>
      <c r="AO50" s="34"/>
      <c r="AP50" s="34"/>
      <c r="AQ50" s="34"/>
      <c r="AR50" s="34"/>
      <c r="AS50" s="34"/>
      <c r="AU50" s="34"/>
      <c r="AV50" s="34"/>
      <c r="AW50" s="34"/>
      <c r="AX50" s="34"/>
      <c r="AY50" s="34"/>
      <c r="BA50" s="34"/>
    </row>
    <row r="51" spans="1:64" s="33" customFormat="1" ht="15" customHeight="1" x14ac:dyDescent="0.2">
      <c r="A51" s="31" t="s">
        <v>953</v>
      </c>
      <c r="B51" s="156" t="s">
        <v>438</v>
      </c>
      <c r="C51" s="32">
        <v>11</v>
      </c>
      <c r="D51" s="149" t="s">
        <v>96</v>
      </c>
      <c r="E51" s="34">
        <v>1</v>
      </c>
      <c r="F51" s="34">
        <v>1</v>
      </c>
      <c r="G51" s="34">
        <v>0</v>
      </c>
      <c r="H51" s="34">
        <v>0</v>
      </c>
      <c r="I51" s="34">
        <v>0</v>
      </c>
      <c r="J51" s="150"/>
      <c r="K51" s="90">
        <v>1</v>
      </c>
      <c r="L51" s="90">
        <v>1</v>
      </c>
      <c r="M51" s="151">
        <v>0</v>
      </c>
      <c r="N51" s="151">
        <v>0.5</v>
      </c>
      <c r="O51" s="151">
        <v>1</v>
      </c>
      <c r="P51" s="150"/>
      <c r="Q51" s="90">
        <v>1</v>
      </c>
      <c r="R51" s="90">
        <v>1</v>
      </c>
      <c r="S51" s="90">
        <v>0</v>
      </c>
      <c r="T51" s="90">
        <v>0</v>
      </c>
      <c r="U51" s="90">
        <v>0</v>
      </c>
      <c r="V51" s="90"/>
      <c r="W51" s="77">
        <f t="shared" si="15"/>
        <v>1</v>
      </c>
      <c r="X51" s="77">
        <f t="shared" si="15"/>
        <v>1</v>
      </c>
      <c r="Y51" s="77">
        <f t="shared" si="15"/>
        <v>0</v>
      </c>
      <c r="Z51" s="144">
        <f t="shared" si="15"/>
        <v>0</v>
      </c>
      <c r="AA51" s="77">
        <f t="shared" si="15"/>
        <v>0</v>
      </c>
      <c r="AB51" s="42">
        <f t="shared" si="16"/>
        <v>2</v>
      </c>
      <c r="AC51" s="42"/>
      <c r="AD51" s="42">
        <f t="shared" si="17"/>
        <v>2</v>
      </c>
      <c r="AE51" s="42">
        <f t="shared" si="18"/>
        <v>0</v>
      </c>
      <c r="AF51" s="42">
        <f t="shared" si="19"/>
        <v>0</v>
      </c>
      <c r="AG51" s="42"/>
      <c r="AH51" s="33">
        <v>5</v>
      </c>
      <c r="AI51" s="34"/>
      <c r="AJ51" s="78">
        <v>2</v>
      </c>
      <c r="AK51" s="78">
        <v>2</v>
      </c>
      <c r="AL51" s="34"/>
      <c r="AM51" s="34"/>
      <c r="AO51" s="34"/>
      <c r="AP51" s="34"/>
      <c r="AQ51" s="34"/>
      <c r="AR51" s="34"/>
      <c r="AS51" s="34"/>
      <c r="AU51" s="34"/>
      <c r="AV51" s="34"/>
      <c r="AW51" s="34"/>
      <c r="AX51" s="34"/>
      <c r="AY51" s="34"/>
      <c r="BA51" s="34"/>
    </row>
    <row r="52" spans="1:64" s="78" customFormat="1" ht="15" customHeight="1" x14ac:dyDescent="0.2">
      <c r="A52" s="152" t="s">
        <v>58</v>
      </c>
      <c r="B52" s="157" t="s">
        <v>424</v>
      </c>
      <c r="C52" s="146">
        <v>11</v>
      </c>
      <c r="D52" s="153" t="s">
        <v>59</v>
      </c>
      <c r="E52" s="148">
        <v>1</v>
      </c>
      <c r="F52" s="148">
        <v>1</v>
      </c>
      <c r="G52" s="148">
        <v>1</v>
      </c>
      <c r="H52" s="148">
        <v>1</v>
      </c>
      <c r="I52" s="148">
        <v>0</v>
      </c>
      <c r="J52" s="146"/>
      <c r="K52" s="90">
        <v>1</v>
      </c>
      <c r="L52" s="90">
        <v>1</v>
      </c>
      <c r="M52" s="151">
        <v>1</v>
      </c>
      <c r="N52" s="151">
        <v>0.5</v>
      </c>
      <c r="O52" s="151">
        <v>0</v>
      </c>
      <c r="P52" s="146"/>
      <c r="Q52" s="90">
        <v>1</v>
      </c>
      <c r="R52" s="90">
        <v>1</v>
      </c>
      <c r="S52" s="90">
        <v>1</v>
      </c>
      <c r="T52" s="90">
        <v>0</v>
      </c>
      <c r="U52" s="90">
        <v>0</v>
      </c>
      <c r="V52" s="90"/>
      <c r="W52" s="144">
        <f t="shared" si="15"/>
        <v>1</v>
      </c>
      <c r="X52" s="144">
        <f t="shared" si="15"/>
        <v>1</v>
      </c>
      <c r="Y52" s="144">
        <f t="shared" si="15"/>
        <v>1</v>
      </c>
      <c r="Z52" s="144">
        <f t="shared" si="15"/>
        <v>0.5</v>
      </c>
      <c r="AA52" s="144">
        <f t="shared" si="15"/>
        <v>0</v>
      </c>
      <c r="AB52" s="145">
        <f t="shared" si="16"/>
        <v>3.5</v>
      </c>
      <c r="AC52" s="145"/>
      <c r="AD52" s="42">
        <f t="shared" si="17"/>
        <v>2</v>
      </c>
      <c r="AE52" s="42">
        <f t="shared" si="18"/>
        <v>0.5</v>
      </c>
      <c r="AF52" s="42">
        <f t="shared" si="19"/>
        <v>1</v>
      </c>
      <c r="AG52" s="42"/>
      <c r="AH52" s="78">
        <v>4</v>
      </c>
      <c r="AI52" s="80"/>
      <c r="AJ52" s="33">
        <v>2</v>
      </c>
      <c r="AK52" s="78">
        <v>2</v>
      </c>
      <c r="AL52" s="80"/>
      <c r="AM52" s="80"/>
      <c r="AO52" s="80"/>
      <c r="AP52" s="80"/>
      <c r="AQ52" s="80"/>
      <c r="AR52" s="80"/>
      <c r="AS52" s="80"/>
      <c r="AU52" s="80"/>
      <c r="AV52" s="80"/>
      <c r="AW52" s="80"/>
      <c r="AX52" s="80"/>
      <c r="AY52" s="80"/>
      <c r="AZ52" s="80"/>
      <c r="BA52" s="80"/>
      <c r="BD52" s="80"/>
      <c r="BE52" s="80"/>
      <c r="BF52" s="80"/>
      <c r="BG52" s="80"/>
      <c r="BH52" s="80"/>
      <c r="BI52" s="80"/>
      <c r="BJ52" s="80"/>
      <c r="BK52" s="80"/>
      <c r="BL52" s="80"/>
    </row>
    <row r="53" spans="1:64" s="90" customFormat="1" ht="15" customHeight="1" x14ac:dyDescent="0.2">
      <c r="A53" s="33">
        <v>1066</v>
      </c>
      <c r="B53" s="156" t="s">
        <v>424</v>
      </c>
      <c r="C53" s="32">
        <v>11</v>
      </c>
      <c r="D53" s="33" t="s">
        <v>643</v>
      </c>
      <c r="E53" s="74">
        <v>1</v>
      </c>
      <c r="F53" s="74">
        <v>1</v>
      </c>
      <c r="G53" s="74">
        <v>1</v>
      </c>
      <c r="H53" s="74">
        <v>1</v>
      </c>
      <c r="I53" s="74">
        <v>0</v>
      </c>
      <c r="J53" s="74" t="s">
        <v>786</v>
      </c>
      <c r="K53" s="74">
        <v>1</v>
      </c>
      <c r="L53" s="74">
        <v>1</v>
      </c>
      <c r="M53" s="74">
        <v>0</v>
      </c>
      <c r="N53" s="74">
        <v>0</v>
      </c>
      <c r="O53" s="74">
        <v>0</v>
      </c>
      <c r="P53" s="74"/>
      <c r="Q53" s="33">
        <v>1</v>
      </c>
      <c r="R53" s="33">
        <v>1</v>
      </c>
      <c r="S53" s="33">
        <v>1</v>
      </c>
      <c r="T53" s="33">
        <v>1</v>
      </c>
      <c r="U53" s="33">
        <v>0</v>
      </c>
      <c r="V53" s="33"/>
      <c r="W53" s="77">
        <f t="shared" si="15"/>
        <v>1</v>
      </c>
      <c r="X53" s="77">
        <f t="shared" si="15"/>
        <v>1</v>
      </c>
      <c r="Y53" s="77">
        <f t="shared" si="15"/>
        <v>1</v>
      </c>
      <c r="Z53" s="144">
        <f t="shared" si="15"/>
        <v>1</v>
      </c>
      <c r="AA53" s="77">
        <f t="shared" si="15"/>
        <v>0</v>
      </c>
      <c r="AB53" s="42">
        <f t="shared" si="16"/>
        <v>4</v>
      </c>
      <c r="AC53" s="42"/>
      <c r="AD53" s="42">
        <f t="shared" si="17"/>
        <v>2</v>
      </c>
      <c r="AE53" s="42">
        <f t="shared" si="18"/>
        <v>1</v>
      </c>
      <c r="AF53" s="42">
        <f t="shared" si="19"/>
        <v>1</v>
      </c>
      <c r="AG53" s="42"/>
      <c r="AH53" s="90">
        <v>4</v>
      </c>
      <c r="AI53" s="148"/>
      <c r="AJ53" s="33">
        <v>3</v>
      </c>
      <c r="AK53" s="33">
        <v>2</v>
      </c>
      <c r="AL53" s="148"/>
      <c r="AM53" s="148"/>
      <c r="AO53" s="148"/>
      <c r="AP53" s="148"/>
      <c r="AQ53" s="148"/>
      <c r="AR53" s="148"/>
      <c r="AS53" s="148"/>
      <c r="AU53" s="148"/>
      <c r="AV53" s="148"/>
      <c r="AW53" s="148"/>
      <c r="AX53" s="148"/>
      <c r="AY53" s="148"/>
      <c r="BA53" s="148"/>
    </row>
    <row r="54" spans="1:64" s="33" customFormat="1" ht="15" customHeight="1" x14ac:dyDescent="0.2">
      <c r="A54" s="152" t="s">
        <v>139</v>
      </c>
      <c r="B54" s="156" t="s">
        <v>458</v>
      </c>
      <c r="C54" s="32">
        <v>11</v>
      </c>
      <c r="D54" s="149" t="s">
        <v>146</v>
      </c>
      <c r="E54" s="34">
        <v>0</v>
      </c>
      <c r="F54" s="34">
        <v>1</v>
      </c>
      <c r="G54" s="34">
        <v>0</v>
      </c>
      <c r="H54" s="34">
        <v>0</v>
      </c>
      <c r="I54" s="34">
        <v>1</v>
      </c>
      <c r="J54" s="150"/>
      <c r="K54" s="90">
        <v>0</v>
      </c>
      <c r="L54" s="90">
        <v>1</v>
      </c>
      <c r="M54" s="151">
        <v>0.5</v>
      </c>
      <c r="N54" s="151">
        <v>0</v>
      </c>
      <c r="O54" s="151">
        <v>0</v>
      </c>
      <c r="P54" s="33" t="s">
        <v>186</v>
      </c>
      <c r="Q54" s="90">
        <v>0</v>
      </c>
      <c r="R54" s="90">
        <v>1</v>
      </c>
      <c r="S54" s="90">
        <v>0</v>
      </c>
      <c r="T54" s="90">
        <v>0</v>
      </c>
      <c r="U54" s="90">
        <v>0</v>
      </c>
      <c r="V54" s="90"/>
      <c r="W54" s="77">
        <f t="shared" si="15"/>
        <v>0</v>
      </c>
      <c r="X54" s="77">
        <f t="shared" si="15"/>
        <v>1</v>
      </c>
      <c r="Y54" s="77">
        <f t="shared" si="15"/>
        <v>0</v>
      </c>
      <c r="Z54" s="144">
        <f t="shared" si="15"/>
        <v>0</v>
      </c>
      <c r="AA54" s="77">
        <f t="shared" si="15"/>
        <v>0</v>
      </c>
      <c r="AB54" s="42">
        <f t="shared" si="16"/>
        <v>1</v>
      </c>
      <c r="AC54" s="42"/>
      <c r="AD54" s="42">
        <f t="shared" si="17"/>
        <v>1</v>
      </c>
      <c r="AE54" s="42">
        <f t="shared" si="18"/>
        <v>0</v>
      </c>
      <c r="AF54" s="42">
        <f t="shared" si="19"/>
        <v>0</v>
      </c>
      <c r="AG54" s="42"/>
      <c r="AH54" s="33">
        <v>1</v>
      </c>
      <c r="AI54" s="34"/>
      <c r="AJ54" s="78">
        <v>4</v>
      </c>
      <c r="AK54" s="33">
        <v>2</v>
      </c>
      <c r="AL54" s="34"/>
      <c r="AM54" s="34"/>
      <c r="AO54" s="34"/>
      <c r="AP54" s="34"/>
      <c r="AQ54" s="34"/>
      <c r="AR54" s="34"/>
      <c r="AS54" s="34"/>
      <c r="AU54" s="34"/>
      <c r="AV54" s="34"/>
      <c r="AW54" s="34"/>
      <c r="AX54" s="34"/>
      <c r="AY54" s="34"/>
      <c r="BA54" s="34"/>
    </row>
    <row r="55" spans="1:64" s="33" customFormat="1" ht="15" customHeight="1" x14ac:dyDescent="0.2">
      <c r="A55" s="31" t="s">
        <v>955</v>
      </c>
      <c r="B55" s="156" t="s">
        <v>488</v>
      </c>
      <c r="C55" s="32">
        <v>11</v>
      </c>
      <c r="D55" s="149" t="s">
        <v>229</v>
      </c>
      <c r="E55" s="33">
        <v>1</v>
      </c>
      <c r="F55" s="33">
        <v>1</v>
      </c>
      <c r="G55" s="33">
        <v>0</v>
      </c>
      <c r="H55" s="33">
        <v>0</v>
      </c>
      <c r="I55" s="33">
        <v>1</v>
      </c>
      <c r="K55" s="33">
        <v>1</v>
      </c>
      <c r="L55" s="34">
        <v>1</v>
      </c>
      <c r="M55" s="155">
        <v>0</v>
      </c>
      <c r="N55" s="155">
        <v>0.5</v>
      </c>
      <c r="O55" s="155">
        <v>1</v>
      </c>
      <c r="P55" s="33" t="s">
        <v>334</v>
      </c>
      <c r="Q55" s="33">
        <v>1</v>
      </c>
      <c r="R55" s="33">
        <v>1</v>
      </c>
      <c r="S55" s="33">
        <v>0</v>
      </c>
      <c r="T55" s="33">
        <v>0</v>
      </c>
      <c r="U55" s="33">
        <v>1</v>
      </c>
      <c r="W55" s="77">
        <f t="shared" si="15"/>
        <v>1</v>
      </c>
      <c r="X55" s="77">
        <f t="shared" si="15"/>
        <v>1</v>
      </c>
      <c r="Y55" s="77">
        <f t="shared" si="15"/>
        <v>0</v>
      </c>
      <c r="Z55" s="144">
        <f t="shared" si="15"/>
        <v>0</v>
      </c>
      <c r="AA55" s="77">
        <f t="shared" si="15"/>
        <v>1</v>
      </c>
      <c r="AB55" s="42">
        <f t="shared" si="16"/>
        <v>3</v>
      </c>
      <c r="AC55" s="42"/>
      <c r="AD55" s="42">
        <f t="shared" si="17"/>
        <v>2</v>
      </c>
      <c r="AE55" s="42">
        <f t="shared" si="18"/>
        <v>1</v>
      </c>
      <c r="AF55" s="42">
        <f t="shared" si="19"/>
        <v>0</v>
      </c>
      <c r="AG55" s="42"/>
      <c r="AH55" s="33">
        <v>1</v>
      </c>
      <c r="AI55" s="34"/>
      <c r="AJ55" s="33">
        <v>5</v>
      </c>
      <c r="AK55" s="78">
        <v>3</v>
      </c>
      <c r="AL55" s="34"/>
      <c r="AM55" s="34"/>
      <c r="AO55" s="34"/>
      <c r="AP55" s="34"/>
      <c r="AQ55" s="34"/>
      <c r="AR55" s="34"/>
      <c r="AS55" s="34"/>
      <c r="AU55" s="34"/>
      <c r="AV55" s="34"/>
      <c r="AW55" s="34"/>
      <c r="AX55" s="34"/>
      <c r="AY55" s="34"/>
      <c r="BA55" s="34"/>
    </row>
    <row r="56" spans="1:64" s="78" customFormat="1" ht="15" customHeight="1" x14ac:dyDescent="0.2">
      <c r="A56" s="152" t="s">
        <v>218</v>
      </c>
      <c r="B56" s="156" t="s">
        <v>488</v>
      </c>
      <c r="C56" s="32">
        <v>11</v>
      </c>
      <c r="D56" s="149" t="s">
        <v>231</v>
      </c>
      <c r="E56" s="33">
        <v>0</v>
      </c>
      <c r="F56" s="33">
        <v>0</v>
      </c>
      <c r="G56" s="33">
        <v>0</v>
      </c>
      <c r="H56" s="33">
        <v>0</v>
      </c>
      <c r="I56" s="33">
        <v>1</v>
      </c>
      <c r="J56" s="33"/>
      <c r="K56" s="33">
        <v>0</v>
      </c>
      <c r="L56" s="34">
        <v>0</v>
      </c>
      <c r="M56" s="155">
        <v>0</v>
      </c>
      <c r="N56" s="155">
        <v>0</v>
      </c>
      <c r="O56" s="155">
        <v>1</v>
      </c>
      <c r="P56" s="33" t="s">
        <v>338</v>
      </c>
      <c r="Q56" s="33">
        <v>0</v>
      </c>
      <c r="R56" s="33">
        <v>1</v>
      </c>
      <c r="S56" s="33">
        <v>0</v>
      </c>
      <c r="T56" s="33">
        <v>0</v>
      </c>
      <c r="U56" s="33">
        <v>0</v>
      </c>
      <c r="V56" s="33"/>
      <c r="W56" s="77">
        <f t="shared" si="15"/>
        <v>0</v>
      </c>
      <c r="X56" s="77">
        <f t="shared" si="15"/>
        <v>0</v>
      </c>
      <c r="Y56" s="77">
        <f t="shared" si="15"/>
        <v>0</v>
      </c>
      <c r="Z56" s="144">
        <f t="shared" si="15"/>
        <v>0</v>
      </c>
      <c r="AA56" s="77">
        <f t="shared" si="15"/>
        <v>1</v>
      </c>
      <c r="AB56" s="42">
        <f t="shared" si="16"/>
        <v>1</v>
      </c>
      <c r="AC56" s="42"/>
      <c r="AD56" s="42">
        <f t="shared" si="17"/>
        <v>0</v>
      </c>
      <c r="AE56" s="42">
        <f t="shared" si="18"/>
        <v>1</v>
      </c>
      <c r="AF56" s="42">
        <f t="shared" si="19"/>
        <v>0</v>
      </c>
      <c r="AG56" s="42"/>
      <c r="AH56" s="78">
        <v>1</v>
      </c>
      <c r="AI56" s="80"/>
      <c r="AJ56" s="33">
        <v>5</v>
      </c>
      <c r="AK56" s="78">
        <v>8</v>
      </c>
      <c r="AL56" s="80"/>
      <c r="AM56" s="80"/>
      <c r="AO56" s="80"/>
      <c r="AP56" s="80"/>
      <c r="AQ56" s="80"/>
      <c r="AR56" s="80"/>
      <c r="AS56" s="80"/>
      <c r="AU56" s="80"/>
      <c r="AV56" s="80"/>
      <c r="AW56" s="80"/>
      <c r="AX56" s="80"/>
      <c r="AY56" s="80"/>
      <c r="AZ56" s="80"/>
      <c r="BA56" s="80"/>
      <c r="BD56" s="80"/>
      <c r="BE56" s="80"/>
      <c r="BF56" s="80"/>
      <c r="BG56" s="80"/>
      <c r="BH56" s="80"/>
      <c r="BI56" s="80"/>
      <c r="BJ56" s="80"/>
      <c r="BK56" s="80"/>
      <c r="BL56" s="80"/>
    </row>
    <row r="57" spans="1:64" s="33" customFormat="1" ht="15" customHeight="1" x14ac:dyDescent="0.2">
      <c r="A57" s="33">
        <v>1120</v>
      </c>
      <c r="B57" s="156" t="s">
        <v>905</v>
      </c>
      <c r="C57" s="32">
        <v>11</v>
      </c>
      <c r="D57" s="33" t="s">
        <v>698</v>
      </c>
      <c r="E57" s="74">
        <v>1</v>
      </c>
      <c r="F57" s="74">
        <v>1</v>
      </c>
      <c r="G57" s="74">
        <v>1</v>
      </c>
      <c r="H57" s="74">
        <v>0</v>
      </c>
      <c r="I57" s="74">
        <v>0</v>
      </c>
      <c r="J57" s="74"/>
      <c r="K57" s="74">
        <v>1</v>
      </c>
      <c r="L57" s="74">
        <v>1</v>
      </c>
      <c r="M57" s="74">
        <v>0</v>
      </c>
      <c r="N57" s="74">
        <v>0</v>
      </c>
      <c r="O57" s="74">
        <v>0.5</v>
      </c>
      <c r="P57" s="74"/>
      <c r="Q57" s="74">
        <v>1</v>
      </c>
      <c r="R57" s="74">
        <v>1</v>
      </c>
      <c r="S57" s="74">
        <v>1</v>
      </c>
      <c r="T57" s="74">
        <v>1</v>
      </c>
      <c r="U57" s="74">
        <v>0</v>
      </c>
      <c r="W57" s="77">
        <f t="shared" si="15"/>
        <v>1</v>
      </c>
      <c r="X57" s="77">
        <f t="shared" si="15"/>
        <v>1</v>
      </c>
      <c r="Y57" s="77">
        <f t="shared" si="15"/>
        <v>1</v>
      </c>
      <c r="Z57" s="144">
        <f t="shared" si="15"/>
        <v>0</v>
      </c>
      <c r="AA57" s="77">
        <f t="shared" si="15"/>
        <v>0</v>
      </c>
      <c r="AB57" s="42">
        <f t="shared" si="16"/>
        <v>3</v>
      </c>
      <c r="AC57" s="42"/>
      <c r="AD57" s="42">
        <f t="shared" si="17"/>
        <v>2</v>
      </c>
      <c r="AE57" s="42">
        <f t="shared" si="18"/>
        <v>0</v>
      </c>
      <c r="AF57" s="42">
        <f t="shared" si="19"/>
        <v>1</v>
      </c>
      <c r="AG57" s="42"/>
      <c r="AH57" s="33">
        <v>1</v>
      </c>
      <c r="AI57" s="34"/>
      <c r="AJ57" s="78">
        <v>16</v>
      </c>
      <c r="AK57" s="33">
        <v>10</v>
      </c>
      <c r="AL57" s="34"/>
      <c r="AM57" s="34"/>
      <c r="AO57" s="34"/>
      <c r="AP57" s="34"/>
      <c r="AQ57" s="34"/>
      <c r="AR57" s="34"/>
      <c r="AS57" s="34"/>
      <c r="AU57" s="34"/>
      <c r="AV57" s="34"/>
      <c r="AW57" s="34"/>
      <c r="AX57" s="34"/>
      <c r="AY57" s="34"/>
      <c r="BA57" s="34"/>
    </row>
    <row r="58" spans="1:64" s="33" customFormat="1" ht="15" customHeight="1" x14ac:dyDescent="0.2">
      <c r="A58" s="152" t="s">
        <v>153</v>
      </c>
      <c r="B58" s="156" t="s">
        <v>463</v>
      </c>
      <c r="C58" s="32">
        <v>31</v>
      </c>
      <c r="D58" s="149" t="s">
        <v>163</v>
      </c>
      <c r="E58" s="34">
        <v>0</v>
      </c>
      <c r="F58" s="34">
        <v>1</v>
      </c>
      <c r="G58" s="34">
        <v>0</v>
      </c>
      <c r="H58" s="34">
        <v>0</v>
      </c>
      <c r="I58" s="34">
        <v>1</v>
      </c>
      <c r="J58" s="150"/>
      <c r="K58" s="90">
        <v>0</v>
      </c>
      <c r="L58" s="90">
        <v>1</v>
      </c>
      <c r="M58" s="151">
        <v>0</v>
      </c>
      <c r="N58" s="151">
        <v>0</v>
      </c>
      <c r="O58" s="151">
        <v>0</v>
      </c>
      <c r="P58" s="150"/>
      <c r="Q58" s="90">
        <v>0</v>
      </c>
      <c r="R58" s="90">
        <v>1</v>
      </c>
      <c r="S58" s="90">
        <v>0</v>
      </c>
      <c r="T58" s="90">
        <v>0</v>
      </c>
      <c r="U58" s="90">
        <v>0</v>
      </c>
      <c r="V58" s="90"/>
      <c r="W58" s="77">
        <f t="shared" si="15"/>
        <v>0</v>
      </c>
      <c r="X58" s="77">
        <f t="shared" si="15"/>
        <v>1</v>
      </c>
      <c r="Y58" s="77">
        <f t="shared" si="15"/>
        <v>0</v>
      </c>
      <c r="Z58" s="144">
        <f t="shared" si="15"/>
        <v>0</v>
      </c>
      <c r="AA58" s="77">
        <f t="shared" si="15"/>
        <v>0</v>
      </c>
      <c r="AB58" s="42">
        <f t="shared" si="16"/>
        <v>1</v>
      </c>
      <c r="AC58" s="42"/>
      <c r="AD58" s="42">
        <f t="shared" si="17"/>
        <v>1</v>
      </c>
      <c r="AE58" s="42">
        <f t="shared" si="18"/>
        <v>0</v>
      </c>
      <c r="AF58" s="42">
        <f t="shared" si="19"/>
        <v>0</v>
      </c>
      <c r="AG58" s="42"/>
      <c r="AH58" s="33">
        <v>3</v>
      </c>
      <c r="AI58" s="34"/>
      <c r="AK58" s="33">
        <v>10</v>
      </c>
      <c r="AL58" s="34"/>
      <c r="AM58" s="34"/>
      <c r="AO58" s="34"/>
      <c r="AP58" s="34"/>
      <c r="AQ58" s="34"/>
      <c r="AR58" s="34"/>
      <c r="AS58" s="34"/>
      <c r="AU58" s="34"/>
      <c r="AV58" s="34"/>
      <c r="AW58" s="34"/>
      <c r="AX58" s="34"/>
      <c r="AY58" s="34"/>
      <c r="BA58" s="34"/>
    </row>
    <row r="59" spans="1:64" s="8" customFormat="1" x14ac:dyDescent="0.2">
      <c r="A59" s="8">
        <v>6</v>
      </c>
      <c r="B59" s="8" t="s">
        <v>405</v>
      </c>
      <c r="C59" s="8">
        <v>4</v>
      </c>
      <c r="D59" s="8" t="s">
        <v>15</v>
      </c>
      <c r="W59" s="8">
        <v>1</v>
      </c>
      <c r="X59" s="8">
        <v>1</v>
      </c>
      <c r="Y59" s="8">
        <v>0</v>
      </c>
      <c r="Z59" s="38">
        <v>0</v>
      </c>
      <c r="AA59" s="8">
        <v>1</v>
      </c>
      <c r="AB59" s="33">
        <f t="shared" si="16"/>
        <v>3</v>
      </c>
      <c r="AC59" s="118"/>
      <c r="AD59" s="42">
        <f t="shared" si="17"/>
        <v>2</v>
      </c>
      <c r="AE59" s="42">
        <f t="shared" si="18"/>
        <v>1</v>
      </c>
      <c r="AF59" s="42">
        <f t="shared" si="19"/>
        <v>0</v>
      </c>
      <c r="AG59" s="54"/>
      <c r="AH59" s="33">
        <v>1</v>
      </c>
      <c r="AJ59" s="42">
        <f>AVERAGE(AJ46:AJ58)</f>
        <v>3.5</v>
      </c>
      <c r="AK59" s="79">
        <f>AVERAGE(AK46:AK58)</f>
        <v>3.3846153846153846</v>
      </c>
    </row>
    <row r="60" spans="1:64" s="8" customFormat="1" x14ac:dyDescent="0.2">
      <c r="A60" s="8">
        <v>125</v>
      </c>
      <c r="B60" s="8" t="s">
        <v>433</v>
      </c>
      <c r="C60" s="8">
        <v>4</v>
      </c>
      <c r="D60" s="8" t="s">
        <v>273</v>
      </c>
      <c r="W60" s="8">
        <v>1</v>
      </c>
      <c r="X60" s="8">
        <v>1</v>
      </c>
      <c r="Y60" s="8">
        <v>0</v>
      </c>
      <c r="Z60" s="38">
        <v>0</v>
      </c>
      <c r="AA60" s="8">
        <v>0</v>
      </c>
      <c r="AB60" s="33">
        <f t="shared" si="16"/>
        <v>2</v>
      </c>
      <c r="AC60" s="118"/>
      <c r="AD60" s="42">
        <f t="shared" si="17"/>
        <v>2</v>
      </c>
      <c r="AE60" s="42">
        <f t="shared" si="18"/>
        <v>0</v>
      </c>
      <c r="AF60" s="42">
        <f t="shared" si="19"/>
        <v>0</v>
      </c>
      <c r="AG60" s="54"/>
      <c r="AH60" s="33">
        <v>5</v>
      </c>
      <c r="AJ60" s="90"/>
    </row>
    <row r="61" spans="1:64" s="8" customFormat="1" x14ac:dyDescent="0.2">
      <c r="A61" s="8">
        <v>170</v>
      </c>
      <c r="B61" s="8" t="s">
        <v>534</v>
      </c>
      <c r="C61" s="8">
        <v>4</v>
      </c>
      <c r="D61" s="8" t="s">
        <v>375</v>
      </c>
      <c r="W61" s="8">
        <v>1</v>
      </c>
      <c r="X61" s="8">
        <v>1</v>
      </c>
      <c r="Y61" s="8">
        <v>0</v>
      </c>
      <c r="Z61" s="38">
        <v>1</v>
      </c>
      <c r="AA61" s="8">
        <v>1</v>
      </c>
      <c r="AB61" s="33">
        <f t="shared" si="16"/>
        <v>4</v>
      </c>
      <c r="AC61" s="118"/>
      <c r="AD61" s="42">
        <f t="shared" si="17"/>
        <v>2</v>
      </c>
      <c r="AE61" s="42">
        <f t="shared" si="18"/>
        <v>2</v>
      </c>
      <c r="AF61" s="42">
        <f t="shared" si="19"/>
        <v>0</v>
      </c>
      <c r="AG61" s="54"/>
      <c r="AH61" s="33">
        <v>2</v>
      </c>
      <c r="AJ61" s="78"/>
    </row>
    <row r="62" spans="1:64" s="8" customFormat="1" x14ac:dyDescent="0.2">
      <c r="A62" s="8">
        <v>176</v>
      </c>
      <c r="B62" s="8" t="s">
        <v>538</v>
      </c>
      <c r="C62" s="8">
        <v>4</v>
      </c>
      <c r="D62" s="8" t="s">
        <v>387</v>
      </c>
      <c r="W62" s="8">
        <v>1</v>
      </c>
      <c r="X62" s="8">
        <v>1</v>
      </c>
      <c r="Y62" s="8">
        <v>1</v>
      </c>
      <c r="Z62" s="38">
        <v>0</v>
      </c>
      <c r="AA62" s="8">
        <v>1</v>
      </c>
      <c r="AB62" s="33">
        <f t="shared" si="16"/>
        <v>4</v>
      </c>
      <c r="AC62" s="118"/>
      <c r="AD62" s="42">
        <f t="shared" si="17"/>
        <v>2</v>
      </c>
      <c r="AE62" s="42">
        <f t="shared" si="18"/>
        <v>1</v>
      </c>
      <c r="AF62" s="42">
        <f t="shared" si="19"/>
        <v>1</v>
      </c>
      <c r="AG62" s="54"/>
      <c r="AH62" s="33">
        <v>1</v>
      </c>
      <c r="AJ62" s="54"/>
    </row>
    <row r="63" spans="1:64" ht="15" customHeight="1" x14ac:dyDescent="0.2">
      <c r="A63" s="11"/>
      <c r="B63" s="212" t="s">
        <v>967</v>
      </c>
      <c r="C63" s="11"/>
      <c r="D63" s="8"/>
      <c r="E63" s="8"/>
      <c r="F63" s="8"/>
      <c r="G63" s="8"/>
      <c r="H63" s="8"/>
      <c r="I63" s="8"/>
      <c r="J63" s="8"/>
      <c r="K63" s="8"/>
      <c r="L63" s="8"/>
      <c r="M63" s="15"/>
      <c r="N63" s="15"/>
      <c r="O63" s="15"/>
      <c r="P63" s="8"/>
      <c r="Q63" s="8"/>
      <c r="R63" s="8"/>
      <c r="S63" s="8"/>
      <c r="T63" s="8"/>
      <c r="U63" s="8"/>
      <c r="V63" s="8"/>
      <c r="W63" s="13"/>
      <c r="X63" s="13"/>
      <c r="Y63" s="13"/>
      <c r="Z63" s="12"/>
      <c r="AA63" s="13"/>
      <c r="AB63" s="7"/>
      <c r="AC63" s="7"/>
      <c r="AD63" s="7"/>
      <c r="AE63" s="7"/>
      <c r="AF63" s="7"/>
      <c r="AG63" s="7"/>
      <c r="AI63" s="139"/>
      <c r="AJ63" s="139"/>
      <c r="AK63" s="139"/>
      <c r="AL63" s="139"/>
      <c r="AM63" s="139"/>
      <c r="AO63" s="139"/>
      <c r="AP63" s="139"/>
      <c r="AQ63" s="139"/>
      <c r="AR63" s="139"/>
      <c r="AS63" s="139"/>
      <c r="AU63" s="139"/>
      <c r="AV63" s="139"/>
      <c r="AW63" s="139"/>
      <c r="AX63" s="139"/>
      <c r="AY63" s="139"/>
      <c r="BA63" s="139"/>
    </row>
    <row r="64" spans="1:64" ht="15" customHeight="1" x14ac:dyDescent="0.2">
      <c r="A64" s="11"/>
      <c r="C64" s="11"/>
      <c r="D64" s="8"/>
      <c r="E64" s="8"/>
      <c r="F64" s="8"/>
      <c r="G64" s="8"/>
      <c r="H64" s="8"/>
      <c r="I64" s="8"/>
      <c r="J64" s="8"/>
      <c r="K64" s="8"/>
      <c r="L64" s="8"/>
      <c r="M64" s="15"/>
      <c r="N64" s="15"/>
      <c r="O64" s="15"/>
      <c r="P64" s="8"/>
      <c r="Q64" s="8"/>
      <c r="R64" s="8"/>
      <c r="S64" s="8"/>
      <c r="T64" s="8"/>
      <c r="U64" s="8"/>
      <c r="V64" s="8" t="s">
        <v>960</v>
      </c>
      <c r="W64" s="13">
        <f t="shared" ref="W64:AB64" si="20">AVERAGE(W3:W58)</f>
        <v>0.54716981132075471</v>
      </c>
      <c r="X64" s="13">
        <f t="shared" si="20"/>
        <v>0.71698113207547165</v>
      </c>
      <c r="Y64" s="13">
        <f t="shared" si="20"/>
        <v>0.28301886792452829</v>
      </c>
      <c r="Z64" s="13">
        <f t="shared" si="20"/>
        <v>0.14150943396226415</v>
      </c>
      <c r="AA64" s="13">
        <f t="shared" si="20"/>
        <v>0.28301886792452829</v>
      </c>
      <c r="AB64" s="13">
        <f t="shared" si="20"/>
        <v>1.9716981132075471</v>
      </c>
      <c r="AC64" s="13"/>
      <c r="AD64" s="13">
        <f>AVERAGE(AD3:AD58)</f>
        <v>1.2641509433962264</v>
      </c>
      <c r="AE64" s="13">
        <f>AVERAGE(AE3:AE58)</f>
        <v>0.42452830188679247</v>
      </c>
      <c r="AF64" s="13">
        <f>AVERAGE(AF3:AF58)</f>
        <v>0.28301886792452829</v>
      </c>
      <c r="AG64" s="7"/>
      <c r="AI64" s="139"/>
      <c r="AJ64" s="139"/>
      <c r="AK64" s="139"/>
      <c r="AL64" s="139"/>
      <c r="AM64" s="139"/>
      <c r="AO64" s="139"/>
      <c r="AP64" s="139"/>
      <c r="AQ64" s="139"/>
      <c r="AR64" s="139"/>
      <c r="AS64" s="139"/>
      <c r="AU64" s="139"/>
      <c r="AV64" s="139"/>
      <c r="AW64" s="139"/>
      <c r="AX64" s="139"/>
      <c r="AY64" s="139"/>
      <c r="BA64" s="139"/>
    </row>
    <row r="65" spans="1:64" ht="15" customHeight="1" x14ac:dyDescent="0.2">
      <c r="A65" s="54"/>
      <c r="B65" s="138"/>
      <c r="C65" s="138"/>
      <c r="E65" s="73"/>
      <c r="F65" s="73"/>
      <c r="G65" s="73"/>
      <c r="H65" s="73"/>
      <c r="I65" s="73"/>
      <c r="J65" s="73"/>
      <c r="K65" s="73"/>
      <c r="L65" s="73"/>
      <c r="M65" s="73"/>
      <c r="N65" s="73"/>
      <c r="O65" s="73"/>
      <c r="P65" s="73"/>
      <c r="Q65" s="73"/>
      <c r="R65" s="73"/>
      <c r="S65" s="73"/>
      <c r="T65" s="73"/>
      <c r="U65" s="73"/>
      <c r="AC65" s="139"/>
      <c r="AD65" s="139"/>
      <c r="AE65" s="139"/>
      <c r="AF65" s="139"/>
      <c r="AG65" s="139"/>
      <c r="AI65" s="139"/>
      <c r="AJ65" s="139"/>
      <c r="AK65" s="139"/>
      <c r="AL65" s="139"/>
      <c r="AM65" s="139"/>
      <c r="AO65" s="139"/>
      <c r="AP65" s="139"/>
      <c r="AQ65" s="139"/>
      <c r="AR65" s="139"/>
      <c r="AS65" s="139"/>
      <c r="AU65" s="139"/>
      <c r="AV65" s="139"/>
      <c r="AW65" s="139"/>
      <c r="AX65" s="139"/>
      <c r="AY65" s="139"/>
      <c r="BA65" s="139"/>
    </row>
    <row r="66" spans="1:64" ht="15" customHeight="1" x14ac:dyDescent="0.2">
      <c r="A66" s="54"/>
      <c r="B66" s="138"/>
      <c r="C66" s="138"/>
      <c r="E66" s="73"/>
      <c r="F66" s="73"/>
      <c r="G66" s="73"/>
      <c r="H66" s="73"/>
      <c r="I66" s="73"/>
      <c r="J66" s="73"/>
      <c r="K66" s="73"/>
      <c r="L66" s="73"/>
      <c r="M66" s="73"/>
      <c r="N66" s="73"/>
      <c r="O66" s="73"/>
      <c r="P66" s="73"/>
      <c r="Q66" s="73"/>
      <c r="R66" s="73"/>
      <c r="S66" s="107" t="s">
        <v>947</v>
      </c>
      <c r="T66" s="107"/>
      <c r="U66" s="107"/>
      <c r="V66" s="104"/>
      <c r="W66" s="57">
        <f t="shared" ref="W66:AB66" si="21">AVERAGE(W3:W19)</f>
        <v>0.23529411764705882</v>
      </c>
      <c r="X66" s="57">
        <f t="shared" si="21"/>
        <v>0.58823529411764708</v>
      </c>
      <c r="Y66" s="57">
        <f t="shared" si="21"/>
        <v>0.20588235294117646</v>
      </c>
      <c r="Z66" s="57">
        <f t="shared" si="21"/>
        <v>2.9411764705882353E-2</v>
      </c>
      <c r="AA66" s="57">
        <f t="shared" si="21"/>
        <v>0.17647058823529413</v>
      </c>
      <c r="AB66" s="57">
        <f t="shared" si="21"/>
        <v>1.2352941176470589</v>
      </c>
      <c r="AC66" s="57"/>
      <c r="AD66" s="57">
        <f>AVERAGE(AD3:AD19)</f>
        <v>0.82352941176470584</v>
      </c>
      <c r="AE66" s="57">
        <f>AVERAGE(AE3:AE19)</f>
        <v>0.20588235294117646</v>
      </c>
      <c r="AF66" s="57">
        <f>AVERAGE(AF3:AF19)</f>
        <v>0.20588235294117646</v>
      </c>
      <c r="AG66" s="139"/>
      <c r="AI66" s="139"/>
      <c r="AJ66" s="139"/>
      <c r="AK66" s="139"/>
      <c r="AL66" s="139"/>
      <c r="AM66" s="139"/>
      <c r="AO66" s="139"/>
      <c r="AP66" s="139"/>
      <c r="AQ66" s="139"/>
      <c r="AR66" s="139"/>
      <c r="AS66" s="139"/>
      <c r="AU66" s="139"/>
      <c r="AV66" s="139"/>
      <c r="AW66" s="139"/>
      <c r="AX66" s="139"/>
      <c r="AY66" s="139"/>
      <c r="BA66" s="139"/>
    </row>
    <row r="67" spans="1:64" ht="15" customHeight="1" x14ac:dyDescent="0.2">
      <c r="B67" s="138"/>
      <c r="C67" s="138"/>
      <c r="D67" s="140"/>
      <c r="J67" s="73"/>
      <c r="M67" s="54"/>
      <c r="N67" s="54"/>
      <c r="O67" s="54"/>
      <c r="S67" s="107" t="s">
        <v>948</v>
      </c>
      <c r="T67" s="107"/>
      <c r="U67" s="107"/>
      <c r="V67" s="104"/>
      <c r="W67" s="57">
        <f t="shared" ref="W67:AB67" si="22">AVERAGE(W21:W34)</f>
        <v>0.6428571428571429</v>
      </c>
      <c r="X67" s="57">
        <f t="shared" si="22"/>
        <v>0.7857142857142857</v>
      </c>
      <c r="Y67" s="57">
        <f t="shared" si="22"/>
        <v>0.21428571428571427</v>
      </c>
      <c r="Z67" s="57">
        <f t="shared" si="22"/>
        <v>0.10714285714285714</v>
      </c>
      <c r="AA67" s="57">
        <f t="shared" si="22"/>
        <v>0.42857142857142855</v>
      </c>
      <c r="AB67" s="57">
        <f t="shared" si="22"/>
        <v>2.1785714285714284</v>
      </c>
      <c r="AC67" s="57"/>
      <c r="AD67" s="57">
        <f>AVERAGE(AD21:AD34)</f>
        <v>1.4285714285714286</v>
      </c>
      <c r="AE67" s="57">
        <f>AVERAGE(AE21:AE34)</f>
        <v>0.5357142857142857</v>
      </c>
      <c r="AF67" s="57">
        <f>AVERAGE(AF21:AF34)</f>
        <v>0.21428571428571427</v>
      </c>
      <c r="AG67" s="159"/>
      <c r="AH67" s="159"/>
      <c r="AI67" s="159"/>
      <c r="AJ67" s="159"/>
      <c r="AK67" s="159"/>
      <c r="AL67" s="159"/>
      <c r="AM67" s="159"/>
      <c r="AN67" s="159"/>
      <c r="AO67" s="159"/>
      <c r="AP67" s="159"/>
      <c r="AQ67" s="159"/>
      <c r="AR67" s="159"/>
      <c r="AS67" s="159"/>
      <c r="AT67" s="159"/>
      <c r="AU67" s="159"/>
      <c r="AV67" s="159"/>
      <c r="AW67" s="159"/>
      <c r="AX67" s="159"/>
      <c r="AY67" s="139"/>
      <c r="AZ67" s="139"/>
      <c r="BA67" s="139"/>
      <c r="BD67" s="139"/>
      <c r="BE67" s="139"/>
      <c r="BF67" s="139"/>
      <c r="BG67" s="139"/>
      <c r="BH67" s="139"/>
      <c r="BI67" s="139"/>
      <c r="BJ67" s="139"/>
      <c r="BK67" s="139"/>
      <c r="BL67" s="139"/>
    </row>
    <row r="68" spans="1:64" ht="15" customHeight="1" x14ac:dyDescent="0.2">
      <c r="A68" s="54"/>
      <c r="B68" s="54"/>
      <c r="E68" s="73"/>
      <c r="F68" s="73"/>
      <c r="G68" s="73"/>
      <c r="H68" s="73"/>
      <c r="I68" s="73"/>
      <c r="J68" s="73"/>
      <c r="K68" s="73"/>
      <c r="L68" s="73"/>
      <c r="M68" s="73"/>
      <c r="N68" s="73"/>
      <c r="O68" s="73"/>
      <c r="P68" s="73"/>
      <c r="Q68" s="73"/>
      <c r="R68" s="73"/>
      <c r="S68" s="104" t="s">
        <v>950</v>
      </c>
      <c r="T68" s="104"/>
      <c r="U68" s="104"/>
      <c r="V68" s="104"/>
      <c r="W68" s="57">
        <f t="shared" ref="W68:AB68" si="23">AVERAGE(W36:W44)</f>
        <v>0.88888888888888884</v>
      </c>
      <c r="X68" s="57">
        <f t="shared" si="23"/>
        <v>1</v>
      </c>
      <c r="Y68" s="57">
        <f t="shared" si="23"/>
        <v>0.3888888888888889</v>
      </c>
      <c r="Z68" s="57">
        <f t="shared" si="23"/>
        <v>0.33333333333333331</v>
      </c>
      <c r="AA68" s="57">
        <f t="shared" si="23"/>
        <v>0.33333333333333331</v>
      </c>
      <c r="AB68" s="57">
        <f t="shared" si="23"/>
        <v>2.9444444444444446</v>
      </c>
      <c r="AC68" s="57"/>
      <c r="AD68" s="57">
        <f>AVERAGE(AD36:AD44)</f>
        <v>1.8888888888888888</v>
      </c>
      <c r="AE68" s="57">
        <f>AVERAGE(AE36:AE44)</f>
        <v>0.66666666666666663</v>
      </c>
      <c r="AF68" s="57">
        <f>AVERAGE(AF36:AF44)</f>
        <v>0.3888888888888889</v>
      </c>
      <c r="AG68" s="139"/>
      <c r="AI68" s="139"/>
      <c r="AJ68" s="139"/>
      <c r="AK68" s="139"/>
      <c r="AL68" s="139"/>
      <c r="AM68" s="139"/>
      <c r="AO68" s="139"/>
      <c r="AP68" s="139"/>
      <c r="AQ68" s="139"/>
      <c r="AR68" s="139"/>
      <c r="AS68" s="139"/>
      <c r="AU68" s="139"/>
      <c r="AV68" s="139"/>
      <c r="AW68" s="139"/>
      <c r="AX68" s="139"/>
      <c r="AY68" s="139"/>
      <c r="BA68" s="139"/>
    </row>
    <row r="69" spans="1:64" ht="15" customHeight="1" x14ac:dyDescent="0.2">
      <c r="S69" s="104" t="s">
        <v>949</v>
      </c>
      <c r="T69" s="104"/>
      <c r="U69" s="104"/>
      <c r="V69" s="104"/>
      <c r="W69" s="57">
        <f>AVERAGE(W46:W62)</f>
        <v>0.70588235294117652</v>
      </c>
      <c r="X69" s="57">
        <f t="shared" ref="X69:AE69" si="24">AVERAGE(X46:X62)</f>
        <v>0.70588235294117652</v>
      </c>
      <c r="Y69" s="57">
        <f t="shared" si="24"/>
        <v>0.35294117647058826</v>
      </c>
      <c r="Z69" s="57">
        <f t="shared" si="24"/>
        <v>0.20588235294117646</v>
      </c>
      <c r="AA69" s="57">
        <f t="shared" si="24"/>
        <v>0.35294117647058826</v>
      </c>
      <c r="AB69" s="57">
        <f t="shared" si="24"/>
        <v>2.3235294117647061</v>
      </c>
      <c r="AC69" s="57"/>
      <c r="AD69" s="57">
        <f t="shared" si="24"/>
        <v>1.411764705882353</v>
      </c>
      <c r="AE69" s="57">
        <f t="shared" si="24"/>
        <v>0.55882352941176472</v>
      </c>
      <c r="AF69" s="57">
        <f>AVERAGE(AF46:AF62)</f>
        <v>0.35294117647058826</v>
      </c>
    </row>
    <row r="70" spans="1:64" ht="15" customHeight="1" x14ac:dyDescent="0.2">
      <c r="S70" s="104"/>
      <c r="T70" s="104"/>
      <c r="U70" s="104"/>
      <c r="V70" s="104"/>
      <c r="W70" s="57"/>
      <c r="X70" s="57"/>
      <c r="Y70" s="57"/>
      <c r="Z70" s="57"/>
      <c r="AA70" s="57"/>
      <c r="AB70" s="118"/>
      <c r="AC70" s="118"/>
      <c r="AD70" s="118"/>
      <c r="AE70" s="118"/>
    </row>
    <row r="71" spans="1:64" ht="15" customHeight="1" x14ac:dyDescent="0.2">
      <c r="S71" s="104"/>
      <c r="T71" s="104"/>
      <c r="U71" s="104"/>
      <c r="V71" s="104"/>
      <c r="W71" s="57"/>
      <c r="X71" s="57"/>
      <c r="Y71" s="57"/>
      <c r="Z71" s="57"/>
      <c r="AA71" s="57"/>
      <c r="AB71" s="57"/>
      <c r="AC71" s="57"/>
      <c r="AD71" s="57"/>
      <c r="AE71" s="57"/>
    </row>
  </sheetData>
  <sortState ref="AJ21:AJ34">
    <sortCondition ref="AJ21:AJ34"/>
  </sortState>
  <mergeCells count="5">
    <mergeCell ref="E1:I1"/>
    <mergeCell ref="W1:AA1"/>
    <mergeCell ref="AI1:AM1"/>
    <mergeCell ref="AO1:AS1"/>
    <mergeCell ref="AU1:AY1"/>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final-LAS</vt:lpstr>
      <vt:lpstr>LAS-sortuname</vt:lpstr>
      <vt:lpstr>LAS-sort q score-NOVEL</vt:lpstr>
      <vt:lpstr>LAS-sort q score-working</vt:lpstr>
      <vt:lpstr>Sheet1</vt:lpstr>
      <vt:lpstr>LAS-sort q score -</vt:lpstr>
      <vt:lpstr>LAS-sort q score - 50</vt:lpstr>
      <vt:lpstr>2ndques-bycondanduser</vt:lpstr>
      <vt:lpstr>2ndques-bycond</vt:lpstr>
      <vt:lpstr>1st and 2nd ques</vt:lpstr>
      <vt:lpstr>all 1st ques</vt:lpstr>
      <vt:lpstr>1st ques-bycond</vt:lpstr>
      <vt:lpstr>specific 1st ques</vt:lpstr>
      <vt:lpstr>2ndques-removing loners-w</vt:lpstr>
      <vt:lpstr>2ndminus1stque - minus losers</vt:lpstr>
      <vt:lpstr>2ndminus1stque</vt:lpstr>
      <vt:lpstr>prv--see stats-graphs from here</vt:lpstr>
      <vt:lpstr>FINAL - fix sort cond-todo</vt:lpstr>
      <vt:lpstr>LAS-1stques!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2017-09-05T22:14:46Z</cp:lastPrinted>
  <dcterms:created xsi:type="dcterms:W3CDTF">2018-01-14T03:14:17Z</dcterms:created>
  <dcterms:modified xsi:type="dcterms:W3CDTF">2018-06-26T11:29:57Z</dcterms:modified>
</cp:coreProperties>
</file>